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slicerCaches/slicerCache1.xml" ContentType="application/vnd.ms-excel.slicerCache+xml"/>
  <Override PartName="/xl/pivotCache/pivotCacheDefinition6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vorobyev\Documents\datalearn\de101\module01\"/>
    </mc:Choice>
  </mc:AlternateContent>
  <xr:revisionPtr revIDLastSave="0" documentId="8_{EE82C553-42BE-4046-906F-57CFA5C1EFDE}" xr6:coauthVersionLast="37" xr6:coauthVersionMax="37" xr10:uidLastSave="{00000000-0000-0000-0000-000000000000}"/>
  <bookViews>
    <workbookView xWindow="32760" yWindow="32760" windowWidth="32760" windowHeight="11685" activeTab="1" xr2:uid="{00000000-000D-0000-FFFF-FFFF00000000}"/>
  </bookViews>
  <sheets>
    <sheet name="Orders" sheetId="1" r:id="rId1"/>
    <sheet name="dashboard" sheetId="5" r:id="rId2"/>
    <sheet name="sales-profit" sheetId="6" r:id="rId3"/>
    <sheet name="segments-category" sheetId="7" r:id="rId4"/>
    <sheet name="avg" sheetId="13" r:id="rId5"/>
    <sheet name="People" sheetId="2" state="hidden" r:id="rId6"/>
    <sheet name="Returns" sheetId="3" state="hidden" r:id="rId7"/>
  </sheets>
  <definedNames>
    <definedName name="_xlcn.WorksheetConnection_SampleSuperstore.xlsxTable11" hidden="1">Table1[]</definedName>
    <definedName name="Orders">Orders!$A$1:$V$9995</definedName>
    <definedName name="People">People!$A$1:$B$5</definedName>
    <definedName name="Returns">Returns!$A$1:$A$801</definedName>
    <definedName name="ВременнаяШкала_month_Year">#N/A</definedName>
    <definedName name="Срез_Segment1">#N/A</definedName>
  </definedNames>
  <calcPr calcId="179021"/>
  <pivotCaches>
    <pivotCache cacheId="4532" r:id="rId8"/>
    <pivotCache cacheId="4535" r:id="rId9"/>
    <pivotCache cacheId="4538" r:id="rId10"/>
    <pivotCache cacheId="4541" r:id="rId11"/>
  </pivotCaches>
  <extLst>
    <ext xmlns:x14="http://schemas.microsoft.com/office/spreadsheetml/2009/9/main" uri="{876F7934-8845-4945-9796-88D515C7AA90}">
      <x14:pivotCaches>
        <pivotCache cacheId="3898" r:id="rId12"/>
      </x14:pivotCaches>
    </ext>
    <ext xmlns:x14="http://schemas.microsoft.com/office/spreadsheetml/2009/9/main" uri="{BBE1A952-AA13-448e-AADC-164F8A28A991}">
      <x14:slicerCaches>
        <x14:slicerCache r:id="rId1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3899" r:id="rId14"/>
      </x15:timelineCachePivotCaches>
    </ext>
    <ext xmlns:x15="http://schemas.microsoft.com/office/spreadsheetml/2010/11/main" uri="{D0CA8CA8-9F24-4464-BF8E-62219DCF47F9}">
      <x15:timelineCacheRefs>
        <x15:timelineCacheRef r:id="rId15"/>
      </x15:timelineCacheRefs>
    </ext>
    <ext xmlns:x15="http://schemas.microsoft.com/office/spreadsheetml/2010/11/main" uri="{FCE2AD5D-F65C-4FA6-A056-5C36A1767C68}">
      <x15:dataModel>
        <x15:modelTables>
          <x15:modelTable id="Table1" name="Table1" connection="WorksheetConnection_Sample - Superstore.xlsx!Table1"/>
        </x15:modelTables>
        <x15:extLst>
          <ext xmlns:x16="http://schemas.microsoft.com/office/spreadsheetml/2014/11/main" uri="{9835A34E-60A6-4A7C-AAB8-D5F71C897F49}">
            <x16:modelTimeGroupings>
              <x16:modelTimeGrouping tableName="Table1" columnName="Order Date" columnId="Order Date">
                <x16:calculatedTimeColumn columnName="Order Date (Год)" columnId="Order Date (Год)" contentType="years" isSelected="1"/>
                <x16:calculatedTimeColumn columnName="Order Date (Квартал)" columnId="Order Date (Квартал)" contentType="quarters" isSelected="1"/>
                <x16:calculatedTimeColumn columnName="Order Date (Индекс месяца)" columnId="Order Date (Индекс месяца)" contentType="monthsindex" isSelected="1"/>
                <x16:calculatedTimeColumn columnName="Order Date (Месяц)" columnId="Order Date (Месяц)" contentType="months" isSelected="1"/>
              </x16:modelTimeGrouping>
              <x16:modelTimeGrouping tableName="Table1" columnName="month-Year" columnId="month-Year">
                <x16:calculatedTimeColumn columnName="month-Year (Год)" columnId="month-Year (Год)" contentType="years" isSelected="1"/>
                <x16:calculatedTimeColumn columnName="month-Year (Квартал)" columnId="month-Year (Квартал)" contentType="quarters" isSelected="1"/>
                <x16:calculatedTimeColumn columnName="month-Year (Индекс месяца)" columnId="month-Year (Индекс месяца)" contentType="monthsindex" isSelected="1"/>
                <x16:calculatedTimeColumn columnName="month-Year (Месяц)" columnId="month-Year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I3" i="13" l="1"/>
  <c r="AB25" i="5" s="1"/>
  <c r="I6" i="13"/>
  <c r="X25" i="5" s="1"/>
  <c r="I5" i="13"/>
  <c r="T25" i="5" s="1"/>
  <c r="I4" i="13"/>
  <c r="P25" i="5" l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W2" i="1"/>
  <c r="X2" i="1"/>
  <c r="Y2" i="1"/>
  <c r="W3" i="1"/>
  <c r="X3" i="1"/>
  <c r="Y3" i="1"/>
  <c r="W4" i="1"/>
  <c r="X4" i="1"/>
  <c r="Y4" i="1"/>
  <c r="W5" i="1"/>
  <c r="X5" i="1"/>
  <c r="Y5" i="1"/>
  <c r="W6" i="1"/>
  <c r="X6" i="1"/>
  <c r="Y6" i="1"/>
  <c r="W7" i="1"/>
  <c r="X7" i="1"/>
  <c r="Y7" i="1"/>
  <c r="W8" i="1"/>
  <c r="X8" i="1"/>
  <c r="Y8" i="1"/>
  <c r="W9" i="1"/>
  <c r="X9" i="1"/>
  <c r="Y9" i="1"/>
  <c r="W10" i="1"/>
  <c r="X10" i="1"/>
  <c r="Y10" i="1"/>
  <c r="W11" i="1"/>
  <c r="X11" i="1"/>
  <c r="Y11" i="1"/>
  <c r="W12" i="1"/>
  <c r="X12" i="1"/>
  <c r="Y12" i="1"/>
  <c r="W13" i="1"/>
  <c r="X13" i="1"/>
  <c r="Y13" i="1"/>
  <c r="W14" i="1"/>
  <c r="X14" i="1"/>
  <c r="Y14" i="1"/>
  <c r="W15" i="1"/>
  <c r="X15" i="1"/>
  <c r="Y15" i="1"/>
  <c r="W16" i="1"/>
  <c r="X16" i="1"/>
  <c r="Y16" i="1"/>
  <c r="W17" i="1"/>
  <c r="X17" i="1"/>
  <c r="Y17" i="1"/>
  <c r="W18" i="1"/>
  <c r="X18" i="1"/>
  <c r="Y18" i="1"/>
  <c r="W19" i="1"/>
  <c r="X19" i="1"/>
  <c r="Y19" i="1"/>
  <c r="W20" i="1"/>
  <c r="X20" i="1"/>
  <c r="Y20" i="1"/>
  <c r="W21" i="1"/>
  <c r="X21" i="1"/>
  <c r="Y21" i="1"/>
  <c r="W22" i="1"/>
  <c r="X22" i="1"/>
  <c r="Y22" i="1"/>
  <c r="W23" i="1"/>
  <c r="X23" i="1"/>
  <c r="Y23" i="1"/>
  <c r="W24" i="1"/>
  <c r="X24" i="1"/>
  <c r="Y24" i="1"/>
  <c r="W25" i="1"/>
  <c r="X25" i="1"/>
  <c r="Y25" i="1"/>
  <c r="W26" i="1"/>
  <c r="X26" i="1"/>
  <c r="Y26" i="1"/>
  <c r="W27" i="1"/>
  <c r="X27" i="1"/>
  <c r="Y27" i="1"/>
  <c r="W28" i="1"/>
  <c r="X28" i="1"/>
  <c r="Y28" i="1"/>
  <c r="W29" i="1"/>
  <c r="X29" i="1"/>
  <c r="Y29" i="1"/>
  <c r="W30" i="1"/>
  <c r="X30" i="1"/>
  <c r="Y30" i="1"/>
  <c r="W31" i="1"/>
  <c r="X31" i="1"/>
  <c r="Y31" i="1"/>
  <c r="W32" i="1"/>
  <c r="X32" i="1"/>
  <c r="Y32" i="1"/>
  <c r="W33" i="1"/>
  <c r="X33" i="1"/>
  <c r="Y33" i="1"/>
  <c r="W34" i="1"/>
  <c r="X34" i="1"/>
  <c r="Y34" i="1"/>
  <c r="W35" i="1"/>
  <c r="X35" i="1"/>
  <c r="Y35" i="1"/>
  <c r="W36" i="1"/>
  <c r="X36" i="1"/>
  <c r="Y36" i="1"/>
  <c r="W37" i="1"/>
  <c r="X37" i="1"/>
  <c r="Y37" i="1"/>
  <c r="W38" i="1"/>
  <c r="X38" i="1"/>
  <c r="Y38" i="1"/>
  <c r="W39" i="1"/>
  <c r="X39" i="1"/>
  <c r="Y39" i="1"/>
  <c r="W40" i="1"/>
  <c r="X40" i="1"/>
  <c r="Y40" i="1"/>
  <c r="W41" i="1"/>
  <c r="X41" i="1"/>
  <c r="Y41" i="1"/>
  <c r="W42" i="1"/>
  <c r="X42" i="1"/>
  <c r="Y42" i="1"/>
  <c r="W43" i="1"/>
  <c r="X43" i="1"/>
  <c r="Y43" i="1"/>
  <c r="W44" i="1"/>
  <c r="X44" i="1"/>
  <c r="Y44" i="1"/>
  <c r="W45" i="1"/>
  <c r="X45" i="1"/>
  <c r="Y45" i="1"/>
  <c r="W46" i="1"/>
  <c r="X46" i="1"/>
  <c r="Y46" i="1"/>
  <c r="W47" i="1"/>
  <c r="X47" i="1"/>
  <c r="Y47" i="1"/>
  <c r="W48" i="1"/>
  <c r="X48" i="1"/>
  <c r="Y48" i="1"/>
  <c r="W49" i="1"/>
  <c r="X49" i="1"/>
  <c r="Y49" i="1"/>
  <c r="W50" i="1"/>
  <c r="X50" i="1"/>
  <c r="Y50" i="1"/>
  <c r="W51" i="1"/>
  <c r="X51" i="1"/>
  <c r="Y51" i="1"/>
  <c r="W52" i="1"/>
  <c r="X52" i="1"/>
  <c r="Y52" i="1"/>
  <c r="W53" i="1"/>
  <c r="X53" i="1"/>
  <c r="Y53" i="1"/>
  <c r="W54" i="1"/>
  <c r="X54" i="1"/>
  <c r="Y54" i="1"/>
  <c r="W55" i="1"/>
  <c r="X55" i="1"/>
  <c r="Y55" i="1"/>
  <c r="W56" i="1"/>
  <c r="X56" i="1"/>
  <c r="Y56" i="1"/>
  <c r="W57" i="1"/>
  <c r="X57" i="1"/>
  <c r="Y57" i="1"/>
  <c r="W58" i="1"/>
  <c r="X58" i="1"/>
  <c r="Y58" i="1"/>
  <c r="W59" i="1"/>
  <c r="X59" i="1"/>
  <c r="Y59" i="1"/>
  <c r="W60" i="1"/>
  <c r="X60" i="1"/>
  <c r="Y60" i="1"/>
  <c r="W61" i="1"/>
  <c r="X61" i="1"/>
  <c r="Y61" i="1"/>
  <c r="W62" i="1"/>
  <c r="X62" i="1"/>
  <c r="Y62" i="1"/>
  <c r="W63" i="1"/>
  <c r="X63" i="1"/>
  <c r="Y63" i="1"/>
  <c r="W64" i="1"/>
  <c r="X64" i="1"/>
  <c r="Y64" i="1"/>
  <c r="W65" i="1"/>
  <c r="X65" i="1"/>
  <c r="Y65" i="1"/>
  <c r="W66" i="1"/>
  <c r="X66" i="1"/>
  <c r="Y66" i="1"/>
  <c r="W67" i="1"/>
  <c r="X67" i="1"/>
  <c r="Y67" i="1"/>
  <c r="W68" i="1"/>
  <c r="X68" i="1"/>
  <c r="Y68" i="1"/>
  <c r="W69" i="1"/>
  <c r="X69" i="1"/>
  <c r="Y69" i="1"/>
  <c r="W70" i="1"/>
  <c r="X70" i="1"/>
  <c r="Y70" i="1"/>
  <c r="W71" i="1"/>
  <c r="X71" i="1"/>
  <c r="Y71" i="1"/>
  <c r="W72" i="1"/>
  <c r="X72" i="1"/>
  <c r="Y72" i="1"/>
  <c r="W73" i="1"/>
  <c r="X73" i="1"/>
  <c r="Y73" i="1"/>
  <c r="W74" i="1"/>
  <c r="X74" i="1"/>
  <c r="Y74" i="1"/>
  <c r="W75" i="1"/>
  <c r="X75" i="1"/>
  <c r="Y75" i="1"/>
  <c r="W76" i="1"/>
  <c r="X76" i="1"/>
  <c r="Y76" i="1"/>
  <c r="W77" i="1"/>
  <c r="X77" i="1"/>
  <c r="Y77" i="1"/>
  <c r="W78" i="1"/>
  <c r="X78" i="1"/>
  <c r="Y78" i="1"/>
  <c r="W79" i="1"/>
  <c r="X79" i="1"/>
  <c r="Y79" i="1"/>
  <c r="W80" i="1"/>
  <c r="X80" i="1"/>
  <c r="Y80" i="1"/>
  <c r="W81" i="1"/>
  <c r="X81" i="1"/>
  <c r="Y81" i="1"/>
  <c r="W82" i="1"/>
  <c r="X82" i="1"/>
  <c r="Y82" i="1"/>
  <c r="W83" i="1"/>
  <c r="X83" i="1"/>
  <c r="Y83" i="1"/>
  <c r="W84" i="1"/>
  <c r="X84" i="1"/>
  <c r="Y84" i="1"/>
  <c r="W85" i="1"/>
  <c r="X85" i="1"/>
  <c r="Y85" i="1"/>
  <c r="W86" i="1"/>
  <c r="X86" i="1"/>
  <c r="Y86" i="1"/>
  <c r="W87" i="1"/>
  <c r="X87" i="1"/>
  <c r="Y87" i="1"/>
  <c r="W88" i="1"/>
  <c r="X88" i="1"/>
  <c r="Y88" i="1"/>
  <c r="W89" i="1"/>
  <c r="X89" i="1"/>
  <c r="Y89" i="1"/>
  <c r="W90" i="1"/>
  <c r="X90" i="1"/>
  <c r="Y90" i="1"/>
  <c r="W91" i="1"/>
  <c r="X91" i="1"/>
  <c r="Y91" i="1"/>
  <c r="W92" i="1"/>
  <c r="X92" i="1"/>
  <c r="Y92" i="1"/>
  <c r="W93" i="1"/>
  <c r="X93" i="1"/>
  <c r="Y93" i="1"/>
  <c r="W94" i="1"/>
  <c r="X94" i="1"/>
  <c r="Y94" i="1"/>
  <c r="W95" i="1"/>
  <c r="X95" i="1"/>
  <c r="Y95" i="1"/>
  <c r="W96" i="1"/>
  <c r="X96" i="1"/>
  <c r="Y96" i="1"/>
  <c r="W97" i="1"/>
  <c r="X97" i="1"/>
  <c r="Y97" i="1"/>
  <c r="W98" i="1"/>
  <c r="X98" i="1"/>
  <c r="Y98" i="1"/>
  <c r="W99" i="1"/>
  <c r="X99" i="1"/>
  <c r="Y99" i="1"/>
  <c r="W100" i="1"/>
  <c r="X100" i="1"/>
  <c r="Y100" i="1"/>
  <c r="W101" i="1"/>
  <c r="X101" i="1"/>
  <c r="Y101" i="1"/>
  <c r="W102" i="1"/>
  <c r="X102" i="1"/>
  <c r="Y102" i="1"/>
  <c r="W103" i="1"/>
  <c r="X103" i="1"/>
  <c r="Y103" i="1"/>
  <c r="W104" i="1"/>
  <c r="X104" i="1"/>
  <c r="Y104" i="1"/>
  <c r="W105" i="1"/>
  <c r="X105" i="1"/>
  <c r="Y105" i="1"/>
  <c r="W106" i="1"/>
  <c r="X106" i="1"/>
  <c r="Y106" i="1"/>
  <c r="W107" i="1"/>
  <c r="X107" i="1"/>
  <c r="Y107" i="1"/>
  <c r="W108" i="1"/>
  <c r="X108" i="1"/>
  <c r="Y108" i="1"/>
  <c r="W109" i="1"/>
  <c r="X109" i="1"/>
  <c r="Y109" i="1"/>
  <c r="W110" i="1"/>
  <c r="X110" i="1"/>
  <c r="Y110" i="1"/>
  <c r="W111" i="1"/>
  <c r="X111" i="1"/>
  <c r="Y111" i="1"/>
  <c r="W112" i="1"/>
  <c r="X112" i="1"/>
  <c r="Y112" i="1"/>
  <c r="W113" i="1"/>
  <c r="X113" i="1"/>
  <c r="Y113" i="1"/>
  <c r="W114" i="1"/>
  <c r="X114" i="1"/>
  <c r="Y114" i="1"/>
  <c r="W115" i="1"/>
  <c r="X115" i="1"/>
  <c r="Y115" i="1"/>
  <c r="W116" i="1"/>
  <c r="X116" i="1"/>
  <c r="Y116" i="1"/>
  <c r="W117" i="1"/>
  <c r="X117" i="1"/>
  <c r="Y117" i="1"/>
  <c r="W118" i="1"/>
  <c r="X118" i="1"/>
  <c r="Y118" i="1"/>
  <c r="W119" i="1"/>
  <c r="X119" i="1"/>
  <c r="Y119" i="1"/>
  <c r="W120" i="1"/>
  <c r="X120" i="1"/>
  <c r="Y120" i="1"/>
  <c r="W121" i="1"/>
  <c r="X121" i="1"/>
  <c r="Y121" i="1"/>
  <c r="W122" i="1"/>
  <c r="X122" i="1"/>
  <c r="Y122" i="1"/>
  <c r="W123" i="1"/>
  <c r="X123" i="1"/>
  <c r="Y123" i="1"/>
  <c r="W124" i="1"/>
  <c r="X124" i="1"/>
  <c r="Y124" i="1"/>
  <c r="W125" i="1"/>
  <c r="X125" i="1"/>
  <c r="Y125" i="1"/>
  <c r="W126" i="1"/>
  <c r="X126" i="1"/>
  <c r="Y126" i="1"/>
  <c r="W127" i="1"/>
  <c r="X127" i="1"/>
  <c r="Y127" i="1"/>
  <c r="W128" i="1"/>
  <c r="X128" i="1"/>
  <c r="Y128" i="1"/>
  <c r="W129" i="1"/>
  <c r="X129" i="1"/>
  <c r="Y129" i="1"/>
  <c r="W130" i="1"/>
  <c r="X130" i="1"/>
  <c r="Y130" i="1"/>
  <c r="W131" i="1"/>
  <c r="X131" i="1"/>
  <c r="Y131" i="1"/>
  <c r="W132" i="1"/>
  <c r="X132" i="1"/>
  <c r="Y132" i="1"/>
  <c r="W133" i="1"/>
  <c r="X133" i="1"/>
  <c r="Y133" i="1"/>
  <c r="W134" i="1"/>
  <c r="X134" i="1"/>
  <c r="Y134" i="1"/>
  <c r="W135" i="1"/>
  <c r="X135" i="1"/>
  <c r="Y135" i="1"/>
  <c r="W136" i="1"/>
  <c r="X136" i="1"/>
  <c r="Y136" i="1"/>
  <c r="W137" i="1"/>
  <c r="X137" i="1"/>
  <c r="Y137" i="1"/>
  <c r="W138" i="1"/>
  <c r="X138" i="1"/>
  <c r="Y138" i="1"/>
  <c r="W139" i="1"/>
  <c r="X139" i="1"/>
  <c r="Y139" i="1"/>
  <c r="W140" i="1"/>
  <c r="X140" i="1"/>
  <c r="Y140" i="1"/>
  <c r="W141" i="1"/>
  <c r="X141" i="1"/>
  <c r="Y141" i="1"/>
  <c r="W142" i="1"/>
  <c r="X142" i="1"/>
  <c r="Y142" i="1"/>
  <c r="W143" i="1"/>
  <c r="X143" i="1"/>
  <c r="Y143" i="1"/>
  <c r="W144" i="1"/>
  <c r="X144" i="1"/>
  <c r="Y144" i="1"/>
  <c r="W145" i="1"/>
  <c r="X145" i="1"/>
  <c r="Y145" i="1"/>
  <c r="W146" i="1"/>
  <c r="X146" i="1"/>
  <c r="Y146" i="1"/>
  <c r="W147" i="1"/>
  <c r="X147" i="1"/>
  <c r="Y147" i="1"/>
  <c r="W148" i="1"/>
  <c r="X148" i="1"/>
  <c r="Y148" i="1"/>
  <c r="W149" i="1"/>
  <c r="X149" i="1"/>
  <c r="Y149" i="1"/>
  <c r="W150" i="1"/>
  <c r="X150" i="1"/>
  <c r="Y150" i="1"/>
  <c r="W151" i="1"/>
  <c r="X151" i="1"/>
  <c r="Y151" i="1"/>
  <c r="W152" i="1"/>
  <c r="X152" i="1"/>
  <c r="Y152" i="1"/>
  <c r="W153" i="1"/>
  <c r="X153" i="1"/>
  <c r="Y153" i="1"/>
  <c r="W154" i="1"/>
  <c r="X154" i="1"/>
  <c r="Y154" i="1"/>
  <c r="W155" i="1"/>
  <c r="X155" i="1"/>
  <c r="Y155" i="1"/>
  <c r="W156" i="1"/>
  <c r="X156" i="1"/>
  <c r="Y156" i="1"/>
  <c r="W157" i="1"/>
  <c r="X157" i="1"/>
  <c r="Y157" i="1"/>
  <c r="W158" i="1"/>
  <c r="X158" i="1"/>
  <c r="Y158" i="1"/>
  <c r="W159" i="1"/>
  <c r="X159" i="1"/>
  <c r="Y159" i="1"/>
  <c r="W160" i="1"/>
  <c r="X160" i="1"/>
  <c r="Y160" i="1"/>
  <c r="W161" i="1"/>
  <c r="X161" i="1"/>
  <c r="Y161" i="1"/>
  <c r="W162" i="1"/>
  <c r="X162" i="1"/>
  <c r="Y162" i="1"/>
  <c r="W163" i="1"/>
  <c r="X163" i="1"/>
  <c r="Y163" i="1"/>
  <c r="W164" i="1"/>
  <c r="X164" i="1"/>
  <c r="Y164" i="1"/>
  <c r="W165" i="1"/>
  <c r="X165" i="1"/>
  <c r="Y165" i="1"/>
  <c r="W166" i="1"/>
  <c r="X166" i="1"/>
  <c r="Y166" i="1"/>
  <c r="W167" i="1"/>
  <c r="X167" i="1"/>
  <c r="Y167" i="1"/>
  <c r="W168" i="1"/>
  <c r="X168" i="1"/>
  <c r="Y168" i="1"/>
  <c r="W169" i="1"/>
  <c r="X169" i="1"/>
  <c r="Y169" i="1"/>
  <c r="W170" i="1"/>
  <c r="X170" i="1"/>
  <c r="Y170" i="1"/>
  <c r="W171" i="1"/>
  <c r="X171" i="1"/>
  <c r="Y171" i="1"/>
  <c r="W172" i="1"/>
  <c r="X172" i="1"/>
  <c r="Y172" i="1"/>
  <c r="W173" i="1"/>
  <c r="X173" i="1"/>
  <c r="Y173" i="1"/>
  <c r="W174" i="1"/>
  <c r="X174" i="1"/>
  <c r="Y174" i="1"/>
  <c r="W175" i="1"/>
  <c r="X175" i="1"/>
  <c r="Y175" i="1"/>
  <c r="W176" i="1"/>
  <c r="X176" i="1"/>
  <c r="Y176" i="1"/>
  <c r="W177" i="1"/>
  <c r="X177" i="1"/>
  <c r="Y177" i="1"/>
  <c r="W178" i="1"/>
  <c r="X178" i="1"/>
  <c r="Y178" i="1"/>
  <c r="W179" i="1"/>
  <c r="X179" i="1"/>
  <c r="Y179" i="1"/>
  <c r="W180" i="1"/>
  <c r="X180" i="1"/>
  <c r="Y180" i="1"/>
  <c r="W181" i="1"/>
  <c r="X181" i="1"/>
  <c r="Y181" i="1"/>
  <c r="W182" i="1"/>
  <c r="X182" i="1"/>
  <c r="Y182" i="1"/>
  <c r="W183" i="1"/>
  <c r="X183" i="1"/>
  <c r="Y183" i="1"/>
  <c r="W184" i="1"/>
  <c r="X184" i="1"/>
  <c r="Y184" i="1"/>
  <c r="W185" i="1"/>
  <c r="X185" i="1"/>
  <c r="Y185" i="1"/>
  <c r="W186" i="1"/>
  <c r="X186" i="1"/>
  <c r="Y186" i="1"/>
  <c r="W187" i="1"/>
  <c r="X187" i="1"/>
  <c r="Y187" i="1"/>
  <c r="W188" i="1"/>
  <c r="X188" i="1"/>
  <c r="Y188" i="1"/>
  <c r="W189" i="1"/>
  <c r="X189" i="1"/>
  <c r="Y189" i="1"/>
  <c r="W190" i="1"/>
  <c r="X190" i="1"/>
  <c r="Y190" i="1"/>
  <c r="W191" i="1"/>
  <c r="X191" i="1"/>
  <c r="Y191" i="1"/>
  <c r="W192" i="1"/>
  <c r="X192" i="1"/>
  <c r="Y192" i="1"/>
  <c r="W193" i="1"/>
  <c r="X193" i="1"/>
  <c r="Y193" i="1"/>
  <c r="W194" i="1"/>
  <c r="X194" i="1"/>
  <c r="Y194" i="1"/>
  <c r="W195" i="1"/>
  <c r="X195" i="1"/>
  <c r="Y195" i="1"/>
  <c r="W196" i="1"/>
  <c r="X196" i="1"/>
  <c r="Y196" i="1"/>
  <c r="W197" i="1"/>
  <c r="X197" i="1"/>
  <c r="Y197" i="1"/>
  <c r="W198" i="1"/>
  <c r="X198" i="1"/>
  <c r="Y198" i="1"/>
  <c r="W199" i="1"/>
  <c r="X199" i="1"/>
  <c r="Y199" i="1"/>
  <c r="W200" i="1"/>
  <c r="X200" i="1"/>
  <c r="Y200" i="1"/>
  <c r="W201" i="1"/>
  <c r="X201" i="1"/>
  <c r="Y201" i="1"/>
  <c r="W202" i="1"/>
  <c r="X202" i="1"/>
  <c r="Y202" i="1"/>
  <c r="W203" i="1"/>
  <c r="X203" i="1"/>
  <c r="Y203" i="1"/>
  <c r="W204" i="1"/>
  <c r="X204" i="1"/>
  <c r="Y204" i="1"/>
  <c r="W205" i="1"/>
  <c r="X205" i="1"/>
  <c r="Y205" i="1"/>
  <c r="W206" i="1"/>
  <c r="X206" i="1"/>
  <c r="Y206" i="1"/>
  <c r="W207" i="1"/>
  <c r="X207" i="1"/>
  <c r="Y207" i="1"/>
  <c r="W208" i="1"/>
  <c r="X208" i="1"/>
  <c r="Y208" i="1"/>
  <c r="W209" i="1"/>
  <c r="X209" i="1"/>
  <c r="Y209" i="1"/>
  <c r="W210" i="1"/>
  <c r="X210" i="1"/>
  <c r="Y210" i="1"/>
  <c r="W211" i="1"/>
  <c r="X211" i="1"/>
  <c r="Y211" i="1"/>
  <c r="W212" i="1"/>
  <c r="X212" i="1"/>
  <c r="Y212" i="1"/>
  <c r="W213" i="1"/>
  <c r="X213" i="1"/>
  <c r="Y213" i="1"/>
  <c r="W214" i="1"/>
  <c r="X214" i="1"/>
  <c r="Y214" i="1"/>
  <c r="W215" i="1"/>
  <c r="X215" i="1"/>
  <c r="Y215" i="1"/>
  <c r="W216" i="1"/>
  <c r="X216" i="1"/>
  <c r="Y216" i="1"/>
  <c r="W217" i="1"/>
  <c r="X217" i="1"/>
  <c r="Y217" i="1"/>
  <c r="W218" i="1"/>
  <c r="X218" i="1"/>
  <c r="Y218" i="1"/>
  <c r="W219" i="1"/>
  <c r="X219" i="1"/>
  <c r="Y219" i="1"/>
  <c r="W220" i="1"/>
  <c r="X220" i="1"/>
  <c r="Y220" i="1"/>
  <c r="W221" i="1"/>
  <c r="X221" i="1"/>
  <c r="Y221" i="1"/>
  <c r="W222" i="1"/>
  <c r="X222" i="1"/>
  <c r="Y222" i="1"/>
  <c r="W223" i="1"/>
  <c r="X223" i="1"/>
  <c r="Y223" i="1"/>
  <c r="W224" i="1"/>
  <c r="X224" i="1"/>
  <c r="Y224" i="1"/>
  <c r="W225" i="1"/>
  <c r="X225" i="1"/>
  <c r="Y225" i="1"/>
  <c r="W226" i="1"/>
  <c r="X226" i="1"/>
  <c r="Y226" i="1"/>
  <c r="W227" i="1"/>
  <c r="X227" i="1"/>
  <c r="Y227" i="1"/>
  <c r="W228" i="1"/>
  <c r="X228" i="1"/>
  <c r="Y228" i="1"/>
  <c r="W229" i="1"/>
  <c r="X229" i="1"/>
  <c r="Y229" i="1"/>
  <c r="W230" i="1"/>
  <c r="X230" i="1"/>
  <c r="Y230" i="1"/>
  <c r="W231" i="1"/>
  <c r="X231" i="1"/>
  <c r="Y231" i="1"/>
  <c r="W232" i="1"/>
  <c r="X232" i="1"/>
  <c r="Y232" i="1"/>
  <c r="W233" i="1"/>
  <c r="X233" i="1"/>
  <c r="Y233" i="1"/>
  <c r="W234" i="1"/>
  <c r="X234" i="1"/>
  <c r="Y234" i="1"/>
  <c r="W235" i="1"/>
  <c r="X235" i="1"/>
  <c r="Y235" i="1"/>
  <c r="W236" i="1"/>
  <c r="X236" i="1"/>
  <c r="Y236" i="1"/>
  <c r="W237" i="1"/>
  <c r="X237" i="1"/>
  <c r="Y237" i="1"/>
  <c r="W238" i="1"/>
  <c r="X238" i="1"/>
  <c r="Y238" i="1"/>
  <c r="W239" i="1"/>
  <c r="X239" i="1"/>
  <c r="Y239" i="1"/>
  <c r="W240" i="1"/>
  <c r="X240" i="1"/>
  <c r="Y240" i="1"/>
  <c r="W241" i="1"/>
  <c r="X241" i="1"/>
  <c r="Y241" i="1"/>
  <c r="W242" i="1"/>
  <c r="X242" i="1"/>
  <c r="Y242" i="1"/>
  <c r="W243" i="1"/>
  <c r="X243" i="1"/>
  <c r="Y243" i="1"/>
  <c r="W244" i="1"/>
  <c r="X244" i="1"/>
  <c r="Y244" i="1"/>
  <c r="W245" i="1"/>
  <c r="X245" i="1"/>
  <c r="Y245" i="1"/>
  <c r="W246" i="1"/>
  <c r="X246" i="1"/>
  <c r="Y246" i="1"/>
  <c r="W247" i="1"/>
  <c r="X247" i="1"/>
  <c r="Y247" i="1"/>
  <c r="W248" i="1"/>
  <c r="X248" i="1"/>
  <c r="Y248" i="1"/>
  <c r="W249" i="1"/>
  <c r="X249" i="1"/>
  <c r="Y249" i="1"/>
  <c r="W250" i="1"/>
  <c r="X250" i="1"/>
  <c r="Y250" i="1"/>
  <c r="W251" i="1"/>
  <c r="X251" i="1"/>
  <c r="Y251" i="1"/>
  <c r="W252" i="1"/>
  <c r="X252" i="1"/>
  <c r="Y252" i="1"/>
  <c r="W253" i="1"/>
  <c r="X253" i="1"/>
  <c r="Y253" i="1"/>
  <c r="W254" i="1"/>
  <c r="X254" i="1"/>
  <c r="Y254" i="1"/>
  <c r="W255" i="1"/>
  <c r="X255" i="1"/>
  <c r="Y255" i="1"/>
  <c r="W256" i="1"/>
  <c r="X256" i="1"/>
  <c r="Y256" i="1"/>
  <c r="W257" i="1"/>
  <c r="X257" i="1"/>
  <c r="Y257" i="1"/>
  <c r="W258" i="1"/>
  <c r="X258" i="1"/>
  <c r="Y258" i="1"/>
  <c r="W259" i="1"/>
  <c r="X259" i="1"/>
  <c r="Y259" i="1"/>
  <c r="W260" i="1"/>
  <c r="X260" i="1"/>
  <c r="Y260" i="1"/>
  <c r="W261" i="1"/>
  <c r="X261" i="1"/>
  <c r="Y261" i="1"/>
  <c r="W262" i="1"/>
  <c r="X262" i="1"/>
  <c r="Y262" i="1"/>
  <c r="W263" i="1"/>
  <c r="X263" i="1"/>
  <c r="Y263" i="1"/>
  <c r="W264" i="1"/>
  <c r="X264" i="1"/>
  <c r="Y264" i="1"/>
  <c r="W265" i="1"/>
  <c r="X265" i="1"/>
  <c r="Y265" i="1"/>
  <c r="W266" i="1"/>
  <c r="X266" i="1"/>
  <c r="Y266" i="1"/>
  <c r="W267" i="1"/>
  <c r="X267" i="1"/>
  <c r="Y267" i="1"/>
  <c r="W268" i="1"/>
  <c r="X268" i="1"/>
  <c r="Y268" i="1"/>
  <c r="W269" i="1"/>
  <c r="X269" i="1"/>
  <c r="Y269" i="1"/>
  <c r="W270" i="1"/>
  <c r="X270" i="1"/>
  <c r="Y270" i="1"/>
  <c r="W271" i="1"/>
  <c r="X271" i="1"/>
  <c r="Y271" i="1"/>
  <c r="W272" i="1"/>
  <c r="X272" i="1"/>
  <c r="Y272" i="1"/>
  <c r="W273" i="1"/>
  <c r="X273" i="1"/>
  <c r="Y273" i="1"/>
  <c r="W274" i="1"/>
  <c r="X274" i="1"/>
  <c r="Y274" i="1"/>
  <c r="W275" i="1"/>
  <c r="X275" i="1"/>
  <c r="Y275" i="1"/>
  <c r="W276" i="1"/>
  <c r="X276" i="1"/>
  <c r="Y276" i="1"/>
  <c r="W277" i="1"/>
  <c r="X277" i="1"/>
  <c r="Y277" i="1"/>
  <c r="W278" i="1"/>
  <c r="X278" i="1"/>
  <c r="Y278" i="1"/>
  <c r="W279" i="1"/>
  <c r="X279" i="1"/>
  <c r="Y279" i="1"/>
  <c r="W280" i="1"/>
  <c r="X280" i="1"/>
  <c r="Y280" i="1"/>
  <c r="W281" i="1"/>
  <c r="X281" i="1"/>
  <c r="Y281" i="1"/>
  <c r="W282" i="1"/>
  <c r="X282" i="1"/>
  <c r="Y282" i="1"/>
  <c r="W283" i="1"/>
  <c r="X283" i="1"/>
  <c r="Y283" i="1"/>
  <c r="W284" i="1"/>
  <c r="X284" i="1"/>
  <c r="Y284" i="1"/>
  <c r="W285" i="1"/>
  <c r="X285" i="1"/>
  <c r="Y285" i="1"/>
  <c r="W286" i="1"/>
  <c r="X286" i="1"/>
  <c r="Y286" i="1"/>
  <c r="W287" i="1"/>
  <c r="X287" i="1"/>
  <c r="Y287" i="1"/>
  <c r="W288" i="1"/>
  <c r="X288" i="1"/>
  <c r="Y288" i="1"/>
  <c r="W289" i="1"/>
  <c r="X289" i="1"/>
  <c r="Y289" i="1"/>
  <c r="W290" i="1"/>
  <c r="X290" i="1"/>
  <c r="Y290" i="1"/>
  <c r="W291" i="1"/>
  <c r="X291" i="1"/>
  <c r="Y291" i="1"/>
  <c r="W292" i="1"/>
  <c r="X292" i="1"/>
  <c r="Y292" i="1"/>
  <c r="W293" i="1"/>
  <c r="X293" i="1"/>
  <c r="Y293" i="1"/>
  <c r="W294" i="1"/>
  <c r="X294" i="1"/>
  <c r="Y294" i="1"/>
  <c r="W295" i="1"/>
  <c r="X295" i="1"/>
  <c r="Y295" i="1"/>
  <c r="W296" i="1"/>
  <c r="X296" i="1"/>
  <c r="Y296" i="1"/>
  <c r="W297" i="1"/>
  <c r="X297" i="1"/>
  <c r="Y297" i="1"/>
  <c r="W298" i="1"/>
  <c r="X298" i="1"/>
  <c r="Y298" i="1"/>
  <c r="W299" i="1"/>
  <c r="X299" i="1"/>
  <c r="Y299" i="1"/>
  <c r="W300" i="1"/>
  <c r="X300" i="1"/>
  <c r="Y300" i="1"/>
  <c r="W301" i="1"/>
  <c r="X301" i="1"/>
  <c r="Y301" i="1"/>
  <c r="W302" i="1"/>
  <c r="X302" i="1"/>
  <c r="Y302" i="1"/>
  <c r="W303" i="1"/>
  <c r="X303" i="1"/>
  <c r="Y303" i="1"/>
  <c r="W304" i="1"/>
  <c r="X304" i="1"/>
  <c r="Y304" i="1"/>
  <c r="W305" i="1"/>
  <c r="X305" i="1"/>
  <c r="Y305" i="1"/>
  <c r="W306" i="1"/>
  <c r="X306" i="1"/>
  <c r="Y306" i="1"/>
  <c r="W307" i="1"/>
  <c r="X307" i="1"/>
  <c r="Y307" i="1"/>
  <c r="W308" i="1"/>
  <c r="X308" i="1"/>
  <c r="Y308" i="1"/>
  <c r="W309" i="1"/>
  <c r="X309" i="1"/>
  <c r="Y309" i="1"/>
  <c r="W310" i="1"/>
  <c r="X310" i="1"/>
  <c r="Y310" i="1"/>
  <c r="W311" i="1"/>
  <c r="X311" i="1"/>
  <c r="Y311" i="1"/>
  <c r="W312" i="1"/>
  <c r="X312" i="1"/>
  <c r="Y312" i="1"/>
  <c r="W313" i="1"/>
  <c r="X313" i="1"/>
  <c r="Y313" i="1"/>
  <c r="W314" i="1"/>
  <c r="X314" i="1"/>
  <c r="Y314" i="1"/>
  <c r="W315" i="1"/>
  <c r="X315" i="1"/>
  <c r="Y315" i="1"/>
  <c r="W316" i="1"/>
  <c r="X316" i="1"/>
  <c r="Y316" i="1"/>
  <c r="W317" i="1"/>
  <c r="X317" i="1"/>
  <c r="Y317" i="1"/>
  <c r="W318" i="1"/>
  <c r="X318" i="1"/>
  <c r="Y318" i="1"/>
  <c r="W319" i="1"/>
  <c r="X319" i="1"/>
  <c r="Y319" i="1"/>
  <c r="W320" i="1"/>
  <c r="X320" i="1"/>
  <c r="Y320" i="1"/>
  <c r="W321" i="1"/>
  <c r="X321" i="1"/>
  <c r="Y321" i="1"/>
  <c r="W322" i="1"/>
  <c r="X322" i="1"/>
  <c r="Y322" i="1"/>
  <c r="W323" i="1"/>
  <c r="X323" i="1"/>
  <c r="Y323" i="1"/>
  <c r="W324" i="1"/>
  <c r="X324" i="1"/>
  <c r="Y324" i="1"/>
  <c r="W325" i="1"/>
  <c r="X325" i="1"/>
  <c r="Y325" i="1"/>
  <c r="W326" i="1"/>
  <c r="X326" i="1"/>
  <c r="Y326" i="1"/>
  <c r="W327" i="1"/>
  <c r="X327" i="1"/>
  <c r="Y327" i="1"/>
  <c r="W328" i="1"/>
  <c r="X328" i="1"/>
  <c r="Y328" i="1"/>
  <c r="W329" i="1"/>
  <c r="X329" i="1"/>
  <c r="Y329" i="1"/>
  <c r="W330" i="1"/>
  <c r="X330" i="1"/>
  <c r="Y330" i="1"/>
  <c r="W331" i="1"/>
  <c r="X331" i="1"/>
  <c r="Y331" i="1"/>
  <c r="W332" i="1"/>
  <c r="X332" i="1"/>
  <c r="Y332" i="1"/>
  <c r="W333" i="1"/>
  <c r="X333" i="1"/>
  <c r="Y333" i="1"/>
  <c r="W334" i="1"/>
  <c r="X334" i="1"/>
  <c r="Y334" i="1"/>
  <c r="W335" i="1"/>
  <c r="X335" i="1"/>
  <c r="Y335" i="1"/>
  <c r="W336" i="1"/>
  <c r="X336" i="1"/>
  <c r="Y336" i="1"/>
  <c r="W337" i="1"/>
  <c r="X337" i="1"/>
  <c r="Y337" i="1"/>
  <c r="W338" i="1"/>
  <c r="X338" i="1"/>
  <c r="Y338" i="1"/>
  <c r="W339" i="1"/>
  <c r="X339" i="1"/>
  <c r="Y339" i="1"/>
  <c r="W340" i="1"/>
  <c r="X340" i="1"/>
  <c r="Y340" i="1"/>
  <c r="W341" i="1"/>
  <c r="X341" i="1"/>
  <c r="Y341" i="1"/>
  <c r="W342" i="1"/>
  <c r="X342" i="1"/>
  <c r="Y342" i="1"/>
  <c r="W343" i="1"/>
  <c r="X343" i="1"/>
  <c r="Y343" i="1"/>
  <c r="W344" i="1"/>
  <c r="X344" i="1"/>
  <c r="Y344" i="1"/>
  <c r="W345" i="1"/>
  <c r="X345" i="1"/>
  <c r="Y345" i="1"/>
  <c r="W346" i="1"/>
  <c r="X346" i="1"/>
  <c r="Y346" i="1"/>
  <c r="W347" i="1"/>
  <c r="X347" i="1"/>
  <c r="Y347" i="1"/>
  <c r="W348" i="1"/>
  <c r="X348" i="1"/>
  <c r="Y348" i="1"/>
  <c r="W349" i="1"/>
  <c r="X349" i="1"/>
  <c r="Y349" i="1"/>
  <c r="W350" i="1"/>
  <c r="X350" i="1"/>
  <c r="Y350" i="1"/>
  <c r="W351" i="1"/>
  <c r="X351" i="1"/>
  <c r="Y351" i="1"/>
  <c r="W352" i="1"/>
  <c r="X352" i="1"/>
  <c r="Y352" i="1"/>
  <c r="W353" i="1"/>
  <c r="X353" i="1"/>
  <c r="Y353" i="1"/>
  <c r="W354" i="1"/>
  <c r="X354" i="1"/>
  <c r="Y354" i="1"/>
  <c r="W355" i="1"/>
  <c r="X355" i="1"/>
  <c r="Y355" i="1"/>
  <c r="W356" i="1"/>
  <c r="X356" i="1"/>
  <c r="Y356" i="1"/>
  <c r="W357" i="1"/>
  <c r="X357" i="1"/>
  <c r="Y357" i="1"/>
  <c r="W358" i="1"/>
  <c r="X358" i="1"/>
  <c r="Y358" i="1"/>
  <c r="W359" i="1"/>
  <c r="X359" i="1"/>
  <c r="Y359" i="1"/>
  <c r="W360" i="1"/>
  <c r="X360" i="1"/>
  <c r="Y360" i="1"/>
  <c r="W361" i="1"/>
  <c r="X361" i="1"/>
  <c r="Y361" i="1"/>
  <c r="W362" i="1"/>
  <c r="X362" i="1"/>
  <c r="Y362" i="1"/>
  <c r="W363" i="1"/>
  <c r="X363" i="1"/>
  <c r="Y363" i="1"/>
  <c r="W364" i="1"/>
  <c r="X364" i="1"/>
  <c r="Y364" i="1"/>
  <c r="W365" i="1"/>
  <c r="X365" i="1"/>
  <c r="Y365" i="1"/>
  <c r="W366" i="1"/>
  <c r="X366" i="1"/>
  <c r="Y366" i="1"/>
  <c r="W367" i="1"/>
  <c r="X367" i="1"/>
  <c r="Y367" i="1"/>
  <c r="W368" i="1"/>
  <c r="X368" i="1"/>
  <c r="Y368" i="1"/>
  <c r="W369" i="1"/>
  <c r="X369" i="1"/>
  <c r="Y369" i="1"/>
  <c r="W370" i="1"/>
  <c r="X370" i="1"/>
  <c r="Y370" i="1"/>
  <c r="W371" i="1"/>
  <c r="X371" i="1"/>
  <c r="Y371" i="1"/>
  <c r="W372" i="1"/>
  <c r="X372" i="1"/>
  <c r="Y372" i="1"/>
  <c r="W373" i="1"/>
  <c r="X373" i="1"/>
  <c r="Y373" i="1"/>
  <c r="W374" i="1"/>
  <c r="X374" i="1"/>
  <c r="Y374" i="1"/>
  <c r="W375" i="1"/>
  <c r="X375" i="1"/>
  <c r="Y375" i="1"/>
  <c r="W376" i="1"/>
  <c r="X376" i="1"/>
  <c r="Y376" i="1"/>
  <c r="W377" i="1"/>
  <c r="X377" i="1"/>
  <c r="Y377" i="1"/>
  <c r="W378" i="1"/>
  <c r="X378" i="1"/>
  <c r="Y378" i="1"/>
  <c r="W379" i="1"/>
  <c r="X379" i="1"/>
  <c r="Y379" i="1"/>
  <c r="W380" i="1"/>
  <c r="X380" i="1"/>
  <c r="Y380" i="1"/>
  <c r="W381" i="1"/>
  <c r="X381" i="1"/>
  <c r="Y381" i="1"/>
  <c r="W382" i="1"/>
  <c r="X382" i="1"/>
  <c r="Y382" i="1"/>
  <c r="W383" i="1"/>
  <c r="X383" i="1"/>
  <c r="Y383" i="1"/>
  <c r="W384" i="1"/>
  <c r="X384" i="1"/>
  <c r="Y384" i="1"/>
  <c r="W385" i="1"/>
  <c r="X385" i="1"/>
  <c r="Y385" i="1"/>
  <c r="W386" i="1"/>
  <c r="X386" i="1"/>
  <c r="Y386" i="1"/>
  <c r="W387" i="1"/>
  <c r="X387" i="1"/>
  <c r="Y387" i="1"/>
  <c r="W388" i="1"/>
  <c r="X388" i="1"/>
  <c r="Y388" i="1"/>
  <c r="W389" i="1"/>
  <c r="X389" i="1"/>
  <c r="Y389" i="1"/>
  <c r="W390" i="1"/>
  <c r="X390" i="1"/>
  <c r="Y390" i="1"/>
  <c r="W391" i="1"/>
  <c r="X391" i="1"/>
  <c r="Y391" i="1"/>
  <c r="W392" i="1"/>
  <c r="X392" i="1"/>
  <c r="Y392" i="1"/>
  <c r="W393" i="1"/>
  <c r="X393" i="1"/>
  <c r="Y393" i="1"/>
  <c r="W394" i="1"/>
  <c r="X394" i="1"/>
  <c r="Y394" i="1"/>
  <c r="W395" i="1"/>
  <c r="X395" i="1"/>
  <c r="Y395" i="1"/>
  <c r="W396" i="1"/>
  <c r="X396" i="1"/>
  <c r="Y396" i="1"/>
  <c r="W397" i="1"/>
  <c r="X397" i="1"/>
  <c r="Y397" i="1"/>
  <c r="W398" i="1"/>
  <c r="X398" i="1"/>
  <c r="Y398" i="1"/>
  <c r="W399" i="1"/>
  <c r="X399" i="1"/>
  <c r="Y399" i="1"/>
  <c r="W400" i="1"/>
  <c r="X400" i="1"/>
  <c r="Y400" i="1"/>
  <c r="W401" i="1"/>
  <c r="X401" i="1"/>
  <c r="Y401" i="1"/>
  <c r="W402" i="1"/>
  <c r="X402" i="1"/>
  <c r="Y402" i="1"/>
  <c r="W403" i="1"/>
  <c r="X403" i="1"/>
  <c r="Y403" i="1"/>
  <c r="W404" i="1"/>
  <c r="X404" i="1"/>
  <c r="Y404" i="1"/>
  <c r="W405" i="1"/>
  <c r="X405" i="1"/>
  <c r="Y405" i="1"/>
  <c r="W406" i="1"/>
  <c r="X406" i="1"/>
  <c r="Y406" i="1"/>
  <c r="W407" i="1"/>
  <c r="X407" i="1"/>
  <c r="Y407" i="1"/>
  <c r="W408" i="1"/>
  <c r="X408" i="1"/>
  <c r="Y408" i="1"/>
  <c r="W409" i="1"/>
  <c r="X409" i="1"/>
  <c r="Y409" i="1"/>
  <c r="W410" i="1"/>
  <c r="X410" i="1"/>
  <c r="Y410" i="1"/>
  <c r="W411" i="1"/>
  <c r="X411" i="1"/>
  <c r="Y411" i="1"/>
  <c r="W412" i="1"/>
  <c r="X412" i="1"/>
  <c r="Y412" i="1"/>
  <c r="W413" i="1"/>
  <c r="X413" i="1"/>
  <c r="Y413" i="1"/>
  <c r="W414" i="1"/>
  <c r="X414" i="1"/>
  <c r="Y414" i="1"/>
  <c r="W415" i="1"/>
  <c r="X415" i="1"/>
  <c r="Y415" i="1"/>
  <c r="W416" i="1"/>
  <c r="X416" i="1"/>
  <c r="Y416" i="1"/>
  <c r="W417" i="1"/>
  <c r="X417" i="1"/>
  <c r="Y417" i="1"/>
  <c r="W418" i="1"/>
  <c r="X418" i="1"/>
  <c r="Y418" i="1"/>
  <c r="W419" i="1"/>
  <c r="X419" i="1"/>
  <c r="Y419" i="1"/>
  <c r="W420" i="1"/>
  <c r="X420" i="1"/>
  <c r="Y420" i="1"/>
  <c r="W421" i="1"/>
  <c r="X421" i="1"/>
  <c r="Y421" i="1"/>
  <c r="W422" i="1"/>
  <c r="X422" i="1"/>
  <c r="Y422" i="1"/>
  <c r="W423" i="1"/>
  <c r="X423" i="1"/>
  <c r="Y423" i="1"/>
  <c r="W424" i="1"/>
  <c r="X424" i="1"/>
  <c r="Y424" i="1"/>
  <c r="W425" i="1"/>
  <c r="X425" i="1"/>
  <c r="Y425" i="1"/>
  <c r="W426" i="1"/>
  <c r="X426" i="1"/>
  <c r="Y426" i="1"/>
  <c r="W427" i="1"/>
  <c r="X427" i="1"/>
  <c r="Y427" i="1"/>
  <c r="W428" i="1"/>
  <c r="X428" i="1"/>
  <c r="Y428" i="1"/>
  <c r="W429" i="1"/>
  <c r="X429" i="1"/>
  <c r="Y429" i="1"/>
  <c r="W430" i="1"/>
  <c r="X430" i="1"/>
  <c r="Y430" i="1"/>
  <c r="W431" i="1"/>
  <c r="X431" i="1"/>
  <c r="Y431" i="1"/>
  <c r="W432" i="1"/>
  <c r="X432" i="1"/>
  <c r="Y432" i="1"/>
  <c r="W433" i="1"/>
  <c r="X433" i="1"/>
  <c r="Y433" i="1"/>
  <c r="W434" i="1"/>
  <c r="X434" i="1"/>
  <c r="Y434" i="1"/>
  <c r="W435" i="1"/>
  <c r="X435" i="1"/>
  <c r="Y435" i="1"/>
  <c r="W436" i="1"/>
  <c r="X436" i="1"/>
  <c r="Y436" i="1"/>
  <c r="W437" i="1"/>
  <c r="X437" i="1"/>
  <c r="Y437" i="1"/>
  <c r="W438" i="1"/>
  <c r="X438" i="1"/>
  <c r="Y438" i="1"/>
  <c r="W439" i="1"/>
  <c r="X439" i="1"/>
  <c r="Y439" i="1"/>
  <c r="W440" i="1"/>
  <c r="X440" i="1"/>
  <c r="Y440" i="1"/>
  <c r="W441" i="1"/>
  <c r="X441" i="1"/>
  <c r="Y441" i="1"/>
  <c r="W442" i="1"/>
  <c r="X442" i="1"/>
  <c r="Y442" i="1"/>
  <c r="W443" i="1"/>
  <c r="X443" i="1"/>
  <c r="Y443" i="1"/>
  <c r="W444" i="1"/>
  <c r="X444" i="1"/>
  <c r="Y444" i="1"/>
  <c r="W445" i="1"/>
  <c r="X445" i="1"/>
  <c r="Y445" i="1"/>
  <c r="W446" i="1"/>
  <c r="X446" i="1"/>
  <c r="Y446" i="1"/>
  <c r="W447" i="1"/>
  <c r="X447" i="1"/>
  <c r="Y447" i="1"/>
  <c r="W448" i="1"/>
  <c r="X448" i="1"/>
  <c r="Y448" i="1"/>
  <c r="W449" i="1"/>
  <c r="X449" i="1"/>
  <c r="Y449" i="1"/>
  <c r="W450" i="1"/>
  <c r="X450" i="1"/>
  <c r="Y450" i="1"/>
  <c r="W451" i="1"/>
  <c r="X451" i="1"/>
  <c r="Y451" i="1"/>
  <c r="W452" i="1"/>
  <c r="X452" i="1"/>
  <c r="Y452" i="1"/>
  <c r="W453" i="1"/>
  <c r="X453" i="1"/>
  <c r="Y453" i="1"/>
  <c r="W454" i="1"/>
  <c r="X454" i="1"/>
  <c r="Y454" i="1"/>
  <c r="W455" i="1"/>
  <c r="X455" i="1"/>
  <c r="Y455" i="1"/>
  <c r="W456" i="1"/>
  <c r="X456" i="1"/>
  <c r="Y456" i="1"/>
  <c r="W457" i="1"/>
  <c r="X457" i="1"/>
  <c r="Y457" i="1"/>
  <c r="W458" i="1"/>
  <c r="X458" i="1"/>
  <c r="Y458" i="1"/>
  <c r="W459" i="1"/>
  <c r="X459" i="1"/>
  <c r="Y459" i="1"/>
  <c r="W460" i="1"/>
  <c r="X460" i="1"/>
  <c r="Y460" i="1"/>
  <c r="W461" i="1"/>
  <c r="X461" i="1"/>
  <c r="Y461" i="1"/>
  <c r="W462" i="1"/>
  <c r="X462" i="1"/>
  <c r="Y462" i="1"/>
  <c r="W463" i="1"/>
  <c r="X463" i="1"/>
  <c r="Y463" i="1"/>
  <c r="W464" i="1"/>
  <c r="X464" i="1"/>
  <c r="Y464" i="1"/>
  <c r="W465" i="1"/>
  <c r="X465" i="1"/>
  <c r="Y465" i="1"/>
  <c r="W466" i="1"/>
  <c r="X466" i="1"/>
  <c r="Y466" i="1"/>
  <c r="W467" i="1"/>
  <c r="X467" i="1"/>
  <c r="Y467" i="1"/>
  <c r="W468" i="1"/>
  <c r="X468" i="1"/>
  <c r="Y468" i="1"/>
  <c r="W469" i="1"/>
  <c r="X469" i="1"/>
  <c r="Y469" i="1"/>
  <c r="W470" i="1"/>
  <c r="X470" i="1"/>
  <c r="Y470" i="1"/>
  <c r="W471" i="1"/>
  <c r="X471" i="1"/>
  <c r="Y471" i="1"/>
  <c r="W472" i="1"/>
  <c r="X472" i="1"/>
  <c r="Y472" i="1"/>
  <c r="W473" i="1"/>
  <c r="X473" i="1"/>
  <c r="Y473" i="1"/>
  <c r="W474" i="1"/>
  <c r="X474" i="1"/>
  <c r="Y474" i="1"/>
  <c r="W475" i="1"/>
  <c r="X475" i="1"/>
  <c r="Y475" i="1"/>
  <c r="W476" i="1"/>
  <c r="X476" i="1"/>
  <c r="Y476" i="1"/>
  <c r="W477" i="1"/>
  <c r="X477" i="1"/>
  <c r="Y477" i="1"/>
  <c r="W478" i="1"/>
  <c r="X478" i="1"/>
  <c r="Y478" i="1"/>
  <c r="W479" i="1"/>
  <c r="X479" i="1"/>
  <c r="Y479" i="1"/>
  <c r="W480" i="1"/>
  <c r="X480" i="1"/>
  <c r="Y480" i="1"/>
  <c r="W481" i="1"/>
  <c r="X481" i="1"/>
  <c r="Y481" i="1"/>
  <c r="W482" i="1"/>
  <c r="X482" i="1"/>
  <c r="Y482" i="1"/>
  <c r="W483" i="1"/>
  <c r="X483" i="1"/>
  <c r="Y483" i="1"/>
  <c r="W484" i="1"/>
  <c r="X484" i="1"/>
  <c r="Y484" i="1"/>
  <c r="W485" i="1"/>
  <c r="X485" i="1"/>
  <c r="Y485" i="1"/>
  <c r="W486" i="1"/>
  <c r="X486" i="1"/>
  <c r="Y486" i="1"/>
  <c r="W487" i="1"/>
  <c r="X487" i="1"/>
  <c r="Y487" i="1"/>
  <c r="W488" i="1"/>
  <c r="X488" i="1"/>
  <c r="Y488" i="1"/>
  <c r="W489" i="1"/>
  <c r="X489" i="1"/>
  <c r="Y489" i="1"/>
  <c r="W490" i="1"/>
  <c r="X490" i="1"/>
  <c r="Y490" i="1"/>
  <c r="W491" i="1"/>
  <c r="X491" i="1"/>
  <c r="Y491" i="1"/>
  <c r="W492" i="1"/>
  <c r="X492" i="1"/>
  <c r="Y492" i="1"/>
  <c r="W493" i="1"/>
  <c r="X493" i="1"/>
  <c r="Y493" i="1"/>
  <c r="W494" i="1"/>
  <c r="X494" i="1"/>
  <c r="Y494" i="1"/>
  <c r="W495" i="1"/>
  <c r="X495" i="1"/>
  <c r="Y495" i="1"/>
  <c r="W496" i="1"/>
  <c r="X496" i="1"/>
  <c r="Y496" i="1"/>
  <c r="W497" i="1"/>
  <c r="X497" i="1"/>
  <c r="Y497" i="1"/>
  <c r="W498" i="1"/>
  <c r="X498" i="1"/>
  <c r="Y498" i="1"/>
  <c r="W499" i="1"/>
  <c r="X499" i="1"/>
  <c r="Y499" i="1"/>
  <c r="W500" i="1"/>
  <c r="X500" i="1"/>
  <c r="Y500" i="1"/>
  <c r="W501" i="1"/>
  <c r="X501" i="1"/>
  <c r="Y501" i="1"/>
  <c r="W502" i="1"/>
  <c r="X502" i="1"/>
  <c r="Y502" i="1"/>
  <c r="W503" i="1"/>
  <c r="X503" i="1"/>
  <c r="Y503" i="1"/>
  <c r="W504" i="1"/>
  <c r="X504" i="1"/>
  <c r="Y504" i="1"/>
  <c r="W505" i="1"/>
  <c r="X505" i="1"/>
  <c r="Y505" i="1"/>
  <c r="W506" i="1"/>
  <c r="X506" i="1"/>
  <c r="Y506" i="1"/>
  <c r="W507" i="1"/>
  <c r="X507" i="1"/>
  <c r="Y507" i="1"/>
  <c r="W508" i="1"/>
  <c r="X508" i="1"/>
  <c r="Y508" i="1"/>
  <c r="W509" i="1"/>
  <c r="X509" i="1"/>
  <c r="Y509" i="1"/>
  <c r="W510" i="1"/>
  <c r="X510" i="1"/>
  <c r="Y510" i="1"/>
  <c r="W511" i="1"/>
  <c r="X511" i="1"/>
  <c r="Y511" i="1"/>
  <c r="W512" i="1"/>
  <c r="X512" i="1"/>
  <c r="Y512" i="1"/>
  <c r="W513" i="1"/>
  <c r="X513" i="1"/>
  <c r="Y513" i="1"/>
  <c r="W514" i="1"/>
  <c r="X514" i="1"/>
  <c r="Y514" i="1"/>
  <c r="W515" i="1"/>
  <c r="X515" i="1"/>
  <c r="Y515" i="1"/>
  <c r="W516" i="1"/>
  <c r="X516" i="1"/>
  <c r="Y516" i="1"/>
  <c r="W517" i="1"/>
  <c r="X517" i="1"/>
  <c r="Y517" i="1"/>
  <c r="W518" i="1"/>
  <c r="X518" i="1"/>
  <c r="Y518" i="1"/>
  <c r="W519" i="1"/>
  <c r="X519" i="1"/>
  <c r="Y519" i="1"/>
  <c r="W520" i="1"/>
  <c r="X520" i="1"/>
  <c r="Y520" i="1"/>
  <c r="W521" i="1"/>
  <c r="X521" i="1"/>
  <c r="Y521" i="1"/>
  <c r="W522" i="1"/>
  <c r="X522" i="1"/>
  <c r="Y522" i="1"/>
  <c r="W523" i="1"/>
  <c r="X523" i="1"/>
  <c r="Y523" i="1"/>
  <c r="W524" i="1"/>
  <c r="X524" i="1"/>
  <c r="Y524" i="1"/>
  <c r="W525" i="1"/>
  <c r="X525" i="1"/>
  <c r="Y525" i="1"/>
  <c r="W526" i="1"/>
  <c r="X526" i="1"/>
  <c r="Y526" i="1"/>
  <c r="W527" i="1"/>
  <c r="X527" i="1"/>
  <c r="Y527" i="1"/>
  <c r="W528" i="1"/>
  <c r="X528" i="1"/>
  <c r="Y528" i="1"/>
  <c r="W529" i="1"/>
  <c r="X529" i="1"/>
  <c r="Y529" i="1"/>
  <c r="W530" i="1"/>
  <c r="X530" i="1"/>
  <c r="Y530" i="1"/>
  <c r="W531" i="1"/>
  <c r="X531" i="1"/>
  <c r="Y531" i="1"/>
  <c r="W532" i="1"/>
  <c r="X532" i="1"/>
  <c r="Y532" i="1"/>
  <c r="W533" i="1"/>
  <c r="X533" i="1"/>
  <c r="Y533" i="1"/>
  <c r="W534" i="1"/>
  <c r="X534" i="1"/>
  <c r="Y534" i="1"/>
  <c r="W535" i="1"/>
  <c r="X535" i="1"/>
  <c r="Y535" i="1"/>
  <c r="W536" i="1"/>
  <c r="X536" i="1"/>
  <c r="Y536" i="1"/>
  <c r="W537" i="1"/>
  <c r="X537" i="1"/>
  <c r="Y537" i="1"/>
  <c r="W538" i="1"/>
  <c r="X538" i="1"/>
  <c r="Y538" i="1"/>
  <c r="W539" i="1"/>
  <c r="X539" i="1"/>
  <c r="Y539" i="1"/>
  <c r="W540" i="1"/>
  <c r="X540" i="1"/>
  <c r="Y540" i="1"/>
  <c r="W541" i="1"/>
  <c r="X541" i="1"/>
  <c r="Y541" i="1"/>
  <c r="W542" i="1"/>
  <c r="X542" i="1"/>
  <c r="Y542" i="1"/>
  <c r="W543" i="1"/>
  <c r="X543" i="1"/>
  <c r="Y543" i="1"/>
  <c r="W544" i="1"/>
  <c r="X544" i="1"/>
  <c r="Y544" i="1"/>
  <c r="W545" i="1"/>
  <c r="X545" i="1"/>
  <c r="Y545" i="1"/>
  <c r="W546" i="1"/>
  <c r="X546" i="1"/>
  <c r="Y546" i="1"/>
  <c r="W547" i="1"/>
  <c r="X547" i="1"/>
  <c r="Y547" i="1"/>
  <c r="W548" i="1"/>
  <c r="X548" i="1"/>
  <c r="Y548" i="1"/>
  <c r="W549" i="1"/>
  <c r="X549" i="1"/>
  <c r="Y549" i="1"/>
  <c r="W550" i="1"/>
  <c r="X550" i="1"/>
  <c r="Y550" i="1"/>
  <c r="W551" i="1"/>
  <c r="X551" i="1"/>
  <c r="Y551" i="1"/>
  <c r="W552" i="1"/>
  <c r="X552" i="1"/>
  <c r="Y552" i="1"/>
  <c r="W553" i="1"/>
  <c r="X553" i="1"/>
  <c r="Y553" i="1"/>
  <c r="W554" i="1"/>
  <c r="X554" i="1"/>
  <c r="Y554" i="1"/>
  <c r="W555" i="1"/>
  <c r="X555" i="1"/>
  <c r="Y555" i="1"/>
  <c r="W556" i="1"/>
  <c r="X556" i="1"/>
  <c r="Y556" i="1"/>
  <c r="W557" i="1"/>
  <c r="X557" i="1"/>
  <c r="Y557" i="1"/>
  <c r="W558" i="1"/>
  <c r="X558" i="1"/>
  <c r="Y558" i="1"/>
  <c r="W559" i="1"/>
  <c r="X559" i="1"/>
  <c r="Y559" i="1"/>
  <c r="W560" i="1"/>
  <c r="X560" i="1"/>
  <c r="Y560" i="1"/>
  <c r="W561" i="1"/>
  <c r="X561" i="1"/>
  <c r="Y561" i="1"/>
  <c r="W562" i="1"/>
  <c r="X562" i="1"/>
  <c r="Y562" i="1"/>
  <c r="W563" i="1"/>
  <c r="X563" i="1"/>
  <c r="Y563" i="1"/>
  <c r="W564" i="1"/>
  <c r="X564" i="1"/>
  <c r="Y564" i="1"/>
  <c r="W565" i="1"/>
  <c r="X565" i="1"/>
  <c r="Y565" i="1"/>
  <c r="W566" i="1"/>
  <c r="X566" i="1"/>
  <c r="Y566" i="1"/>
  <c r="W567" i="1"/>
  <c r="X567" i="1"/>
  <c r="Y567" i="1"/>
  <c r="W568" i="1"/>
  <c r="X568" i="1"/>
  <c r="Y568" i="1"/>
  <c r="W569" i="1"/>
  <c r="X569" i="1"/>
  <c r="Y569" i="1"/>
  <c r="W570" i="1"/>
  <c r="X570" i="1"/>
  <c r="Y570" i="1"/>
  <c r="W571" i="1"/>
  <c r="X571" i="1"/>
  <c r="Y571" i="1"/>
  <c r="W572" i="1"/>
  <c r="X572" i="1"/>
  <c r="Y572" i="1"/>
  <c r="W573" i="1"/>
  <c r="X573" i="1"/>
  <c r="Y573" i="1"/>
  <c r="W574" i="1"/>
  <c r="X574" i="1"/>
  <c r="Y574" i="1"/>
  <c r="W575" i="1"/>
  <c r="X575" i="1"/>
  <c r="Y575" i="1"/>
  <c r="W576" i="1"/>
  <c r="X576" i="1"/>
  <c r="Y576" i="1"/>
  <c r="W577" i="1"/>
  <c r="X577" i="1"/>
  <c r="Y577" i="1"/>
  <c r="W578" i="1"/>
  <c r="X578" i="1"/>
  <c r="Y578" i="1"/>
  <c r="W579" i="1"/>
  <c r="X579" i="1"/>
  <c r="Y579" i="1"/>
  <c r="W580" i="1"/>
  <c r="X580" i="1"/>
  <c r="Y580" i="1"/>
  <c r="W581" i="1"/>
  <c r="X581" i="1"/>
  <c r="Y581" i="1"/>
  <c r="W582" i="1"/>
  <c r="X582" i="1"/>
  <c r="Y582" i="1"/>
  <c r="W583" i="1"/>
  <c r="X583" i="1"/>
  <c r="Y583" i="1"/>
  <c r="W584" i="1"/>
  <c r="X584" i="1"/>
  <c r="Y584" i="1"/>
  <c r="W585" i="1"/>
  <c r="X585" i="1"/>
  <c r="Y585" i="1"/>
  <c r="W586" i="1"/>
  <c r="X586" i="1"/>
  <c r="Y586" i="1"/>
  <c r="W587" i="1"/>
  <c r="X587" i="1"/>
  <c r="Y587" i="1"/>
  <c r="W588" i="1"/>
  <c r="X588" i="1"/>
  <c r="Y588" i="1"/>
  <c r="W589" i="1"/>
  <c r="X589" i="1"/>
  <c r="Y589" i="1"/>
  <c r="W590" i="1"/>
  <c r="X590" i="1"/>
  <c r="Y590" i="1"/>
  <c r="W591" i="1"/>
  <c r="X591" i="1"/>
  <c r="Y591" i="1"/>
  <c r="W592" i="1"/>
  <c r="X592" i="1"/>
  <c r="Y592" i="1"/>
  <c r="W593" i="1"/>
  <c r="X593" i="1"/>
  <c r="Y593" i="1"/>
  <c r="W594" i="1"/>
  <c r="X594" i="1"/>
  <c r="Y594" i="1"/>
  <c r="W595" i="1"/>
  <c r="X595" i="1"/>
  <c r="Y595" i="1"/>
  <c r="W596" i="1"/>
  <c r="X596" i="1"/>
  <c r="Y596" i="1"/>
  <c r="W597" i="1"/>
  <c r="X597" i="1"/>
  <c r="Y597" i="1"/>
  <c r="W598" i="1"/>
  <c r="X598" i="1"/>
  <c r="Y598" i="1"/>
  <c r="W599" i="1"/>
  <c r="X599" i="1"/>
  <c r="Y599" i="1"/>
  <c r="W600" i="1"/>
  <c r="X600" i="1"/>
  <c r="Y600" i="1"/>
  <c r="W601" i="1"/>
  <c r="X601" i="1"/>
  <c r="Y601" i="1"/>
  <c r="W602" i="1"/>
  <c r="X602" i="1"/>
  <c r="Y602" i="1"/>
  <c r="W603" i="1"/>
  <c r="X603" i="1"/>
  <c r="Y603" i="1"/>
  <c r="W604" i="1"/>
  <c r="X604" i="1"/>
  <c r="Y604" i="1"/>
  <c r="W605" i="1"/>
  <c r="X605" i="1"/>
  <c r="Y605" i="1"/>
  <c r="W606" i="1"/>
  <c r="X606" i="1"/>
  <c r="Y606" i="1"/>
  <c r="W607" i="1"/>
  <c r="X607" i="1"/>
  <c r="Y607" i="1"/>
  <c r="W608" i="1"/>
  <c r="X608" i="1"/>
  <c r="Y608" i="1"/>
  <c r="W609" i="1"/>
  <c r="X609" i="1"/>
  <c r="Y609" i="1"/>
  <c r="W610" i="1"/>
  <c r="X610" i="1"/>
  <c r="Y610" i="1"/>
  <c r="W611" i="1"/>
  <c r="X611" i="1"/>
  <c r="Y611" i="1"/>
  <c r="W612" i="1"/>
  <c r="X612" i="1"/>
  <c r="Y612" i="1"/>
  <c r="W613" i="1"/>
  <c r="X613" i="1"/>
  <c r="Y613" i="1"/>
  <c r="W614" i="1"/>
  <c r="X614" i="1"/>
  <c r="Y614" i="1"/>
  <c r="W615" i="1"/>
  <c r="X615" i="1"/>
  <c r="Y615" i="1"/>
  <c r="W616" i="1"/>
  <c r="X616" i="1"/>
  <c r="Y616" i="1"/>
  <c r="W617" i="1"/>
  <c r="X617" i="1"/>
  <c r="Y617" i="1"/>
  <c r="W618" i="1"/>
  <c r="X618" i="1"/>
  <c r="Y618" i="1"/>
  <c r="W619" i="1"/>
  <c r="X619" i="1"/>
  <c r="Y619" i="1"/>
  <c r="W620" i="1"/>
  <c r="X620" i="1"/>
  <c r="Y620" i="1"/>
  <c r="W621" i="1"/>
  <c r="X621" i="1"/>
  <c r="Y621" i="1"/>
  <c r="W622" i="1"/>
  <c r="X622" i="1"/>
  <c r="Y622" i="1"/>
  <c r="W623" i="1"/>
  <c r="X623" i="1"/>
  <c r="Y623" i="1"/>
  <c r="W624" i="1"/>
  <c r="X624" i="1"/>
  <c r="Y624" i="1"/>
  <c r="W625" i="1"/>
  <c r="X625" i="1"/>
  <c r="Y625" i="1"/>
  <c r="W626" i="1"/>
  <c r="X626" i="1"/>
  <c r="Y626" i="1"/>
  <c r="W627" i="1"/>
  <c r="X627" i="1"/>
  <c r="Y627" i="1"/>
  <c r="W628" i="1"/>
  <c r="X628" i="1"/>
  <c r="Y628" i="1"/>
  <c r="W629" i="1"/>
  <c r="X629" i="1"/>
  <c r="Y629" i="1"/>
  <c r="W630" i="1"/>
  <c r="X630" i="1"/>
  <c r="Y630" i="1"/>
  <c r="W631" i="1"/>
  <c r="X631" i="1"/>
  <c r="Y631" i="1"/>
  <c r="W632" i="1"/>
  <c r="X632" i="1"/>
  <c r="Y632" i="1"/>
  <c r="W633" i="1"/>
  <c r="X633" i="1"/>
  <c r="Y633" i="1"/>
  <c r="W634" i="1"/>
  <c r="X634" i="1"/>
  <c r="Y634" i="1"/>
  <c r="W635" i="1"/>
  <c r="X635" i="1"/>
  <c r="Y635" i="1"/>
  <c r="W636" i="1"/>
  <c r="X636" i="1"/>
  <c r="Y636" i="1"/>
  <c r="W637" i="1"/>
  <c r="X637" i="1"/>
  <c r="Y637" i="1"/>
  <c r="W638" i="1"/>
  <c r="X638" i="1"/>
  <c r="Y638" i="1"/>
  <c r="W639" i="1"/>
  <c r="X639" i="1"/>
  <c r="Y639" i="1"/>
  <c r="W640" i="1"/>
  <c r="X640" i="1"/>
  <c r="Y640" i="1"/>
  <c r="W641" i="1"/>
  <c r="X641" i="1"/>
  <c r="Y641" i="1"/>
  <c r="W642" i="1"/>
  <c r="X642" i="1"/>
  <c r="Y642" i="1"/>
  <c r="W643" i="1"/>
  <c r="X643" i="1"/>
  <c r="Y643" i="1"/>
  <c r="W644" i="1"/>
  <c r="X644" i="1"/>
  <c r="Y644" i="1"/>
  <c r="W645" i="1"/>
  <c r="X645" i="1"/>
  <c r="Y645" i="1"/>
  <c r="W646" i="1"/>
  <c r="X646" i="1"/>
  <c r="Y646" i="1"/>
  <c r="W647" i="1"/>
  <c r="X647" i="1"/>
  <c r="Y647" i="1"/>
  <c r="W648" i="1"/>
  <c r="X648" i="1"/>
  <c r="Y648" i="1"/>
  <c r="W649" i="1"/>
  <c r="X649" i="1"/>
  <c r="Y649" i="1"/>
  <c r="W650" i="1"/>
  <c r="X650" i="1"/>
  <c r="Y650" i="1"/>
  <c r="W651" i="1"/>
  <c r="X651" i="1"/>
  <c r="Y651" i="1"/>
  <c r="W652" i="1"/>
  <c r="X652" i="1"/>
  <c r="Y652" i="1"/>
  <c r="W653" i="1"/>
  <c r="X653" i="1"/>
  <c r="Y653" i="1"/>
  <c r="W654" i="1"/>
  <c r="X654" i="1"/>
  <c r="Y654" i="1"/>
  <c r="W655" i="1"/>
  <c r="X655" i="1"/>
  <c r="Y655" i="1"/>
  <c r="W656" i="1"/>
  <c r="X656" i="1"/>
  <c r="Y656" i="1"/>
  <c r="W657" i="1"/>
  <c r="X657" i="1"/>
  <c r="Y657" i="1"/>
  <c r="W658" i="1"/>
  <c r="X658" i="1"/>
  <c r="Y658" i="1"/>
  <c r="W659" i="1"/>
  <c r="X659" i="1"/>
  <c r="Y659" i="1"/>
  <c r="W660" i="1"/>
  <c r="X660" i="1"/>
  <c r="Y660" i="1"/>
  <c r="W661" i="1"/>
  <c r="X661" i="1"/>
  <c r="Y661" i="1"/>
  <c r="W662" i="1"/>
  <c r="X662" i="1"/>
  <c r="Y662" i="1"/>
  <c r="W663" i="1"/>
  <c r="X663" i="1"/>
  <c r="Y663" i="1"/>
  <c r="W664" i="1"/>
  <c r="X664" i="1"/>
  <c r="Y664" i="1"/>
  <c r="W665" i="1"/>
  <c r="X665" i="1"/>
  <c r="Y665" i="1"/>
  <c r="W666" i="1"/>
  <c r="X666" i="1"/>
  <c r="Y666" i="1"/>
  <c r="W667" i="1"/>
  <c r="X667" i="1"/>
  <c r="Y667" i="1"/>
  <c r="W668" i="1"/>
  <c r="X668" i="1"/>
  <c r="Y668" i="1"/>
  <c r="W669" i="1"/>
  <c r="X669" i="1"/>
  <c r="Y669" i="1"/>
  <c r="W670" i="1"/>
  <c r="X670" i="1"/>
  <c r="Y670" i="1"/>
  <c r="W671" i="1"/>
  <c r="X671" i="1"/>
  <c r="Y671" i="1"/>
  <c r="W672" i="1"/>
  <c r="X672" i="1"/>
  <c r="Y672" i="1"/>
  <c r="W673" i="1"/>
  <c r="X673" i="1"/>
  <c r="Y673" i="1"/>
  <c r="W674" i="1"/>
  <c r="X674" i="1"/>
  <c r="Y674" i="1"/>
  <c r="W675" i="1"/>
  <c r="X675" i="1"/>
  <c r="Y675" i="1"/>
  <c r="W676" i="1"/>
  <c r="X676" i="1"/>
  <c r="Y676" i="1"/>
  <c r="W677" i="1"/>
  <c r="X677" i="1"/>
  <c r="Y677" i="1"/>
  <c r="W678" i="1"/>
  <c r="X678" i="1"/>
  <c r="Y678" i="1"/>
  <c r="W679" i="1"/>
  <c r="X679" i="1"/>
  <c r="Y679" i="1"/>
  <c r="W680" i="1"/>
  <c r="X680" i="1"/>
  <c r="Y680" i="1"/>
  <c r="W681" i="1"/>
  <c r="X681" i="1"/>
  <c r="Y681" i="1"/>
  <c r="W682" i="1"/>
  <c r="X682" i="1"/>
  <c r="Y682" i="1"/>
  <c r="W683" i="1"/>
  <c r="X683" i="1"/>
  <c r="Y683" i="1"/>
  <c r="W684" i="1"/>
  <c r="X684" i="1"/>
  <c r="Y684" i="1"/>
  <c r="W685" i="1"/>
  <c r="X685" i="1"/>
  <c r="Y685" i="1"/>
  <c r="W686" i="1"/>
  <c r="X686" i="1"/>
  <c r="Y686" i="1"/>
  <c r="W687" i="1"/>
  <c r="X687" i="1"/>
  <c r="Y687" i="1"/>
  <c r="W688" i="1"/>
  <c r="X688" i="1"/>
  <c r="Y688" i="1"/>
  <c r="W689" i="1"/>
  <c r="X689" i="1"/>
  <c r="Y689" i="1"/>
  <c r="W690" i="1"/>
  <c r="X690" i="1"/>
  <c r="Y690" i="1"/>
  <c r="W691" i="1"/>
  <c r="X691" i="1"/>
  <c r="Y691" i="1"/>
  <c r="W692" i="1"/>
  <c r="X692" i="1"/>
  <c r="Y692" i="1"/>
  <c r="W693" i="1"/>
  <c r="X693" i="1"/>
  <c r="Y693" i="1"/>
  <c r="W694" i="1"/>
  <c r="X694" i="1"/>
  <c r="Y694" i="1"/>
  <c r="W695" i="1"/>
  <c r="X695" i="1"/>
  <c r="Y695" i="1"/>
  <c r="W696" i="1"/>
  <c r="X696" i="1"/>
  <c r="Y696" i="1"/>
  <c r="W697" i="1"/>
  <c r="X697" i="1"/>
  <c r="Y697" i="1"/>
  <c r="W698" i="1"/>
  <c r="X698" i="1"/>
  <c r="Y698" i="1"/>
  <c r="W699" i="1"/>
  <c r="X699" i="1"/>
  <c r="Y699" i="1"/>
  <c r="W700" i="1"/>
  <c r="X700" i="1"/>
  <c r="Y700" i="1"/>
  <c r="W701" i="1"/>
  <c r="X701" i="1"/>
  <c r="Y701" i="1"/>
  <c r="W702" i="1"/>
  <c r="X702" i="1"/>
  <c r="Y702" i="1"/>
  <c r="W703" i="1"/>
  <c r="X703" i="1"/>
  <c r="Y703" i="1"/>
  <c r="W704" i="1"/>
  <c r="X704" i="1"/>
  <c r="Y704" i="1"/>
  <c r="W705" i="1"/>
  <c r="X705" i="1"/>
  <c r="Y705" i="1"/>
  <c r="W706" i="1"/>
  <c r="X706" i="1"/>
  <c r="Y706" i="1"/>
  <c r="W707" i="1"/>
  <c r="X707" i="1"/>
  <c r="Y707" i="1"/>
  <c r="W708" i="1"/>
  <c r="X708" i="1"/>
  <c r="Y708" i="1"/>
  <c r="W709" i="1"/>
  <c r="X709" i="1"/>
  <c r="Y709" i="1"/>
  <c r="W710" i="1"/>
  <c r="X710" i="1"/>
  <c r="Y710" i="1"/>
  <c r="W711" i="1"/>
  <c r="X711" i="1"/>
  <c r="Y711" i="1"/>
  <c r="W712" i="1"/>
  <c r="X712" i="1"/>
  <c r="Y712" i="1"/>
  <c r="W713" i="1"/>
  <c r="X713" i="1"/>
  <c r="Y713" i="1"/>
  <c r="W714" i="1"/>
  <c r="X714" i="1"/>
  <c r="Y714" i="1"/>
  <c r="W715" i="1"/>
  <c r="X715" i="1"/>
  <c r="Y715" i="1"/>
  <c r="W716" i="1"/>
  <c r="X716" i="1"/>
  <c r="Y716" i="1"/>
  <c r="W717" i="1"/>
  <c r="X717" i="1"/>
  <c r="Y717" i="1"/>
  <c r="W718" i="1"/>
  <c r="X718" i="1"/>
  <c r="Y718" i="1"/>
  <c r="W719" i="1"/>
  <c r="X719" i="1"/>
  <c r="Y719" i="1"/>
  <c r="W720" i="1"/>
  <c r="X720" i="1"/>
  <c r="Y720" i="1"/>
  <c r="W721" i="1"/>
  <c r="X721" i="1"/>
  <c r="Y721" i="1"/>
  <c r="W722" i="1"/>
  <c r="X722" i="1"/>
  <c r="Y722" i="1"/>
  <c r="W723" i="1"/>
  <c r="X723" i="1"/>
  <c r="Y723" i="1"/>
  <c r="W724" i="1"/>
  <c r="X724" i="1"/>
  <c r="Y724" i="1"/>
  <c r="W725" i="1"/>
  <c r="X725" i="1"/>
  <c r="Y725" i="1"/>
  <c r="W726" i="1"/>
  <c r="X726" i="1"/>
  <c r="Y726" i="1"/>
  <c r="W727" i="1"/>
  <c r="X727" i="1"/>
  <c r="Y727" i="1"/>
  <c r="W728" i="1"/>
  <c r="X728" i="1"/>
  <c r="Y728" i="1"/>
  <c r="W729" i="1"/>
  <c r="X729" i="1"/>
  <c r="Y729" i="1"/>
  <c r="W730" i="1"/>
  <c r="X730" i="1"/>
  <c r="Y730" i="1"/>
  <c r="W731" i="1"/>
  <c r="X731" i="1"/>
  <c r="Y731" i="1"/>
  <c r="W732" i="1"/>
  <c r="X732" i="1"/>
  <c r="Y732" i="1"/>
  <c r="W733" i="1"/>
  <c r="X733" i="1"/>
  <c r="Y733" i="1"/>
  <c r="W734" i="1"/>
  <c r="X734" i="1"/>
  <c r="Y734" i="1"/>
  <c r="W735" i="1"/>
  <c r="X735" i="1"/>
  <c r="Y735" i="1"/>
  <c r="W736" i="1"/>
  <c r="X736" i="1"/>
  <c r="Y736" i="1"/>
  <c r="W737" i="1"/>
  <c r="X737" i="1"/>
  <c r="Y737" i="1"/>
  <c r="W738" i="1"/>
  <c r="X738" i="1"/>
  <c r="Y738" i="1"/>
  <c r="W739" i="1"/>
  <c r="X739" i="1"/>
  <c r="Y739" i="1"/>
  <c r="W740" i="1"/>
  <c r="X740" i="1"/>
  <c r="Y740" i="1"/>
  <c r="W741" i="1"/>
  <c r="X741" i="1"/>
  <c r="Y741" i="1"/>
  <c r="W742" i="1"/>
  <c r="X742" i="1"/>
  <c r="Y742" i="1"/>
  <c r="W743" i="1"/>
  <c r="X743" i="1"/>
  <c r="Y743" i="1"/>
  <c r="W744" i="1"/>
  <c r="X744" i="1"/>
  <c r="Y744" i="1"/>
  <c r="W745" i="1"/>
  <c r="X745" i="1"/>
  <c r="Y745" i="1"/>
  <c r="W746" i="1"/>
  <c r="X746" i="1"/>
  <c r="Y746" i="1"/>
  <c r="W747" i="1"/>
  <c r="X747" i="1"/>
  <c r="Y747" i="1"/>
  <c r="W748" i="1"/>
  <c r="X748" i="1"/>
  <c r="Y748" i="1"/>
  <c r="W749" i="1"/>
  <c r="X749" i="1"/>
  <c r="Y749" i="1"/>
  <c r="W750" i="1"/>
  <c r="X750" i="1"/>
  <c r="Y750" i="1"/>
  <c r="W751" i="1"/>
  <c r="X751" i="1"/>
  <c r="Y751" i="1"/>
  <c r="W752" i="1"/>
  <c r="X752" i="1"/>
  <c r="Y752" i="1"/>
  <c r="W753" i="1"/>
  <c r="X753" i="1"/>
  <c r="Y753" i="1"/>
  <c r="W754" i="1"/>
  <c r="X754" i="1"/>
  <c r="Y754" i="1"/>
  <c r="W755" i="1"/>
  <c r="X755" i="1"/>
  <c r="Y755" i="1"/>
  <c r="W756" i="1"/>
  <c r="X756" i="1"/>
  <c r="Y756" i="1"/>
  <c r="W757" i="1"/>
  <c r="X757" i="1"/>
  <c r="Y757" i="1"/>
  <c r="W758" i="1"/>
  <c r="X758" i="1"/>
  <c r="Y758" i="1"/>
  <c r="W759" i="1"/>
  <c r="X759" i="1"/>
  <c r="Y759" i="1"/>
  <c r="W760" i="1"/>
  <c r="X760" i="1"/>
  <c r="Y760" i="1"/>
  <c r="W761" i="1"/>
  <c r="X761" i="1"/>
  <c r="Y761" i="1"/>
  <c r="W762" i="1"/>
  <c r="X762" i="1"/>
  <c r="Y762" i="1"/>
  <c r="W763" i="1"/>
  <c r="X763" i="1"/>
  <c r="Y763" i="1"/>
  <c r="W764" i="1"/>
  <c r="X764" i="1"/>
  <c r="Y764" i="1"/>
  <c r="W765" i="1"/>
  <c r="X765" i="1"/>
  <c r="Y765" i="1"/>
  <c r="W766" i="1"/>
  <c r="X766" i="1"/>
  <c r="Y766" i="1"/>
  <c r="W767" i="1"/>
  <c r="X767" i="1"/>
  <c r="Y767" i="1"/>
  <c r="W768" i="1"/>
  <c r="X768" i="1"/>
  <c r="Y768" i="1"/>
  <c r="W769" i="1"/>
  <c r="X769" i="1"/>
  <c r="Y769" i="1"/>
  <c r="W770" i="1"/>
  <c r="X770" i="1"/>
  <c r="Y770" i="1"/>
  <c r="W771" i="1"/>
  <c r="X771" i="1"/>
  <c r="Y771" i="1"/>
  <c r="W772" i="1"/>
  <c r="X772" i="1"/>
  <c r="Y772" i="1"/>
  <c r="W773" i="1"/>
  <c r="X773" i="1"/>
  <c r="Y773" i="1"/>
  <c r="W774" i="1"/>
  <c r="X774" i="1"/>
  <c r="Y774" i="1"/>
  <c r="W775" i="1"/>
  <c r="X775" i="1"/>
  <c r="Y775" i="1"/>
  <c r="W776" i="1"/>
  <c r="X776" i="1"/>
  <c r="Y776" i="1"/>
  <c r="W777" i="1"/>
  <c r="X777" i="1"/>
  <c r="Y777" i="1"/>
  <c r="W778" i="1"/>
  <c r="X778" i="1"/>
  <c r="Y778" i="1"/>
  <c r="W779" i="1"/>
  <c r="X779" i="1"/>
  <c r="Y779" i="1"/>
  <c r="W780" i="1"/>
  <c r="X780" i="1"/>
  <c r="Y780" i="1"/>
  <c r="W781" i="1"/>
  <c r="X781" i="1"/>
  <c r="Y781" i="1"/>
  <c r="W782" i="1"/>
  <c r="X782" i="1"/>
  <c r="Y782" i="1"/>
  <c r="W783" i="1"/>
  <c r="X783" i="1"/>
  <c r="Y783" i="1"/>
  <c r="W784" i="1"/>
  <c r="X784" i="1"/>
  <c r="Y784" i="1"/>
  <c r="W785" i="1"/>
  <c r="X785" i="1"/>
  <c r="Y785" i="1"/>
  <c r="W786" i="1"/>
  <c r="X786" i="1"/>
  <c r="Y786" i="1"/>
  <c r="W787" i="1"/>
  <c r="X787" i="1"/>
  <c r="Y787" i="1"/>
  <c r="W788" i="1"/>
  <c r="X788" i="1"/>
  <c r="Y788" i="1"/>
  <c r="W789" i="1"/>
  <c r="X789" i="1"/>
  <c r="Y789" i="1"/>
  <c r="W790" i="1"/>
  <c r="X790" i="1"/>
  <c r="Y790" i="1"/>
  <c r="W791" i="1"/>
  <c r="X791" i="1"/>
  <c r="Y791" i="1"/>
  <c r="W792" i="1"/>
  <c r="X792" i="1"/>
  <c r="Y792" i="1"/>
  <c r="W793" i="1"/>
  <c r="X793" i="1"/>
  <c r="Y793" i="1"/>
  <c r="W794" i="1"/>
  <c r="X794" i="1"/>
  <c r="Y794" i="1"/>
  <c r="W795" i="1"/>
  <c r="X795" i="1"/>
  <c r="Y795" i="1"/>
  <c r="W796" i="1"/>
  <c r="X796" i="1"/>
  <c r="Y796" i="1"/>
  <c r="W797" i="1"/>
  <c r="X797" i="1"/>
  <c r="Y797" i="1"/>
  <c r="W798" i="1"/>
  <c r="X798" i="1"/>
  <c r="Y798" i="1"/>
  <c r="W799" i="1"/>
  <c r="X799" i="1"/>
  <c r="Y799" i="1"/>
  <c r="W800" i="1"/>
  <c r="X800" i="1"/>
  <c r="Y800" i="1"/>
  <c r="W801" i="1"/>
  <c r="X801" i="1"/>
  <c r="Y801" i="1"/>
  <c r="W802" i="1"/>
  <c r="X802" i="1"/>
  <c r="Y802" i="1"/>
  <c r="W803" i="1"/>
  <c r="X803" i="1"/>
  <c r="Y803" i="1"/>
  <c r="W804" i="1"/>
  <c r="X804" i="1"/>
  <c r="Y804" i="1"/>
  <c r="W805" i="1"/>
  <c r="X805" i="1"/>
  <c r="Y805" i="1"/>
  <c r="W806" i="1"/>
  <c r="X806" i="1"/>
  <c r="Y806" i="1"/>
  <c r="W807" i="1"/>
  <c r="X807" i="1"/>
  <c r="Y807" i="1"/>
  <c r="W808" i="1"/>
  <c r="X808" i="1"/>
  <c r="Y808" i="1"/>
  <c r="W809" i="1"/>
  <c r="X809" i="1"/>
  <c r="Y809" i="1"/>
  <c r="W810" i="1"/>
  <c r="X810" i="1"/>
  <c r="Y810" i="1"/>
  <c r="W811" i="1"/>
  <c r="X811" i="1"/>
  <c r="Y811" i="1"/>
  <c r="W812" i="1"/>
  <c r="X812" i="1"/>
  <c r="Y812" i="1"/>
  <c r="W813" i="1"/>
  <c r="X813" i="1"/>
  <c r="Y813" i="1"/>
  <c r="W814" i="1"/>
  <c r="X814" i="1"/>
  <c r="Y814" i="1"/>
  <c r="W815" i="1"/>
  <c r="X815" i="1"/>
  <c r="Y815" i="1"/>
  <c r="W816" i="1"/>
  <c r="X816" i="1"/>
  <c r="Y816" i="1"/>
  <c r="W817" i="1"/>
  <c r="X817" i="1"/>
  <c r="Y817" i="1"/>
  <c r="W818" i="1"/>
  <c r="X818" i="1"/>
  <c r="Y818" i="1"/>
  <c r="W819" i="1"/>
  <c r="X819" i="1"/>
  <c r="Y819" i="1"/>
  <c r="W820" i="1"/>
  <c r="X820" i="1"/>
  <c r="Y820" i="1"/>
  <c r="W821" i="1"/>
  <c r="X821" i="1"/>
  <c r="Y821" i="1"/>
  <c r="W822" i="1"/>
  <c r="X822" i="1"/>
  <c r="Y822" i="1"/>
  <c r="W823" i="1"/>
  <c r="X823" i="1"/>
  <c r="Y823" i="1"/>
  <c r="W824" i="1"/>
  <c r="X824" i="1"/>
  <c r="Y824" i="1"/>
  <c r="W825" i="1"/>
  <c r="X825" i="1"/>
  <c r="Y825" i="1"/>
  <c r="W826" i="1"/>
  <c r="X826" i="1"/>
  <c r="Y826" i="1"/>
  <c r="W827" i="1"/>
  <c r="X827" i="1"/>
  <c r="Y827" i="1"/>
  <c r="W828" i="1"/>
  <c r="X828" i="1"/>
  <c r="Y828" i="1"/>
  <c r="W829" i="1"/>
  <c r="X829" i="1"/>
  <c r="Y829" i="1"/>
  <c r="W830" i="1"/>
  <c r="X830" i="1"/>
  <c r="Y830" i="1"/>
  <c r="W831" i="1"/>
  <c r="X831" i="1"/>
  <c r="Y831" i="1"/>
  <c r="W832" i="1"/>
  <c r="X832" i="1"/>
  <c r="Y832" i="1"/>
  <c r="W833" i="1"/>
  <c r="X833" i="1"/>
  <c r="Y833" i="1"/>
  <c r="W834" i="1"/>
  <c r="X834" i="1"/>
  <c r="Y834" i="1"/>
  <c r="W835" i="1"/>
  <c r="X835" i="1"/>
  <c r="Y835" i="1"/>
  <c r="W836" i="1"/>
  <c r="X836" i="1"/>
  <c r="Y836" i="1"/>
  <c r="W837" i="1"/>
  <c r="X837" i="1"/>
  <c r="Y837" i="1"/>
  <c r="W838" i="1"/>
  <c r="X838" i="1"/>
  <c r="Y838" i="1"/>
  <c r="W839" i="1"/>
  <c r="X839" i="1"/>
  <c r="Y839" i="1"/>
  <c r="W840" i="1"/>
  <c r="X840" i="1"/>
  <c r="Y840" i="1"/>
  <c r="W841" i="1"/>
  <c r="X841" i="1"/>
  <c r="Y841" i="1"/>
  <c r="W842" i="1"/>
  <c r="X842" i="1"/>
  <c r="Y842" i="1"/>
  <c r="W843" i="1"/>
  <c r="X843" i="1"/>
  <c r="Y843" i="1"/>
  <c r="W844" i="1"/>
  <c r="X844" i="1"/>
  <c r="Y844" i="1"/>
  <c r="W845" i="1"/>
  <c r="X845" i="1"/>
  <c r="Y845" i="1"/>
  <c r="W846" i="1"/>
  <c r="X846" i="1"/>
  <c r="Y846" i="1"/>
  <c r="W847" i="1"/>
  <c r="X847" i="1"/>
  <c r="Y847" i="1"/>
  <c r="W848" i="1"/>
  <c r="X848" i="1"/>
  <c r="Y848" i="1"/>
  <c r="W849" i="1"/>
  <c r="X849" i="1"/>
  <c r="Y849" i="1"/>
  <c r="W850" i="1"/>
  <c r="X850" i="1"/>
  <c r="Y850" i="1"/>
  <c r="W851" i="1"/>
  <c r="X851" i="1"/>
  <c r="Y851" i="1"/>
  <c r="W852" i="1"/>
  <c r="X852" i="1"/>
  <c r="Y852" i="1"/>
  <c r="W853" i="1"/>
  <c r="X853" i="1"/>
  <c r="Y853" i="1"/>
  <c r="W854" i="1"/>
  <c r="X854" i="1"/>
  <c r="Y854" i="1"/>
  <c r="W855" i="1"/>
  <c r="X855" i="1"/>
  <c r="Y855" i="1"/>
  <c r="W856" i="1"/>
  <c r="X856" i="1"/>
  <c r="Y856" i="1"/>
  <c r="W857" i="1"/>
  <c r="X857" i="1"/>
  <c r="Y857" i="1"/>
  <c r="W858" i="1"/>
  <c r="X858" i="1"/>
  <c r="Y858" i="1"/>
  <c r="W859" i="1"/>
  <c r="X859" i="1"/>
  <c r="Y859" i="1"/>
  <c r="W860" i="1"/>
  <c r="X860" i="1"/>
  <c r="Y860" i="1"/>
  <c r="W861" i="1"/>
  <c r="X861" i="1"/>
  <c r="Y861" i="1"/>
  <c r="W862" i="1"/>
  <c r="X862" i="1"/>
  <c r="Y862" i="1"/>
  <c r="W863" i="1"/>
  <c r="X863" i="1"/>
  <c r="Y863" i="1"/>
  <c r="W864" i="1"/>
  <c r="X864" i="1"/>
  <c r="Y864" i="1"/>
  <c r="W865" i="1"/>
  <c r="X865" i="1"/>
  <c r="Y865" i="1"/>
  <c r="W866" i="1"/>
  <c r="X866" i="1"/>
  <c r="Y866" i="1"/>
  <c r="W867" i="1"/>
  <c r="X867" i="1"/>
  <c r="Y867" i="1"/>
  <c r="W868" i="1"/>
  <c r="X868" i="1"/>
  <c r="Y868" i="1"/>
  <c r="W869" i="1"/>
  <c r="X869" i="1"/>
  <c r="Y869" i="1"/>
  <c r="W870" i="1"/>
  <c r="X870" i="1"/>
  <c r="Y870" i="1"/>
  <c r="W871" i="1"/>
  <c r="X871" i="1"/>
  <c r="Y871" i="1"/>
  <c r="W872" i="1"/>
  <c r="X872" i="1"/>
  <c r="Y872" i="1"/>
  <c r="W873" i="1"/>
  <c r="X873" i="1"/>
  <c r="Y873" i="1"/>
  <c r="W874" i="1"/>
  <c r="X874" i="1"/>
  <c r="Y874" i="1"/>
  <c r="W875" i="1"/>
  <c r="X875" i="1"/>
  <c r="Y875" i="1"/>
  <c r="W876" i="1"/>
  <c r="X876" i="1"/>
  <c r="Y876" i="1"/>
  <c r="W877" i="1"/>
  <c r="X877" i="1"/>
  <c r="Y877" i="1"/>
  <c r="W878" i="1"/>
  <c r="X878" i="1"/>
  <c r="Y878" i="1"/>
  <c r="W879" i="1"/>
  <c r="X879" i="1"/>
  <c r="Y879" i="1"/>
  <c r="W880" i="1"/>
  <c r="X880" i="1"/>
  <c r="Y880" i="1"/>
  <c r="W881" i="1"/>
  <c r="X881" i="1"/>
  <c r="Y881" i="1"/>
  <c r="W882" i="1"/>
  <c r="X882" i="1"/>
  <c r="Y882" i="1"/>
  <c r="W883" i="1"/>
  <c r="X883" i="1"/>
  <c r="Y883" i="1"/>
  <c r="W884" i="1"/>
  <c r="X884" i="1"/>
  <c r="Y884" i="1"/>
  <c r="W885" i="1"/>
  <c r="X885" i="1"/>
  <c r="Y885" i="1"/>
  <c r="W886" i="1"/>
  <c r="X886" i="1"/>
  <c r="Y886" i="1"/>
  <c r="W887" i="1"/>
  <c r="X887" i="1"/>
  <c r="Y887" i="1"/>
  <c r="W888" i="1"/>
  <c r="X888" i="1"/>
  <c r="Y888" i="1"/>
  <c r="W889" i="1"/>
  <c r="X889" i="1"/>
  <c r="Y889" i="1"/>
  <c r="W890" i="1"/>
  <c r="X890" i="1"/>
  <c r="Y890" i="1"/>
  <c r="W891" i="1"/>
  <c r="X891" i="1"/>
  <c r="Y891" i="1"/>
  <c r="W892" i="1"/>
  <c r="X892" i="1"/>
  <c r="Y892" i="1"/>
  <c r="W893" i="1"/>
  <c r="X893" i="1"/>
  <c r="Y893" i="1"/>
  <c r="W894" i="1"/>
  <c r="X894" i="1"/>
  <c r="Y894" i="1"/>
  <c r="W895" i="1"/>
  <c r="X895" i="1"/>
  <c r="Y895" i="1"/>
  <c r="W896" i="1"/>
  <c r="X896" i="1"/>
  <c r="Y896" i="1"/>
  <c r="W897" i="1"/>
  <c r="X897" i="1"/>
  <c r="Y897" i="1"/>
  <c r="W898" i="1"/>
  <c r="X898" i="1"/>
  <c r="Y898" i="1"/>
  <c r="W899" i="1"/>
  <c r="X899" i="1"/>
  <c r="Y899" i="1"/>
  <c r="W900" i="1"/>
  <c r="X900" i="1"/>
  <c r="Y900" i="1"/>
  <c r="W901" i="1"/>
  <c r="X901" i="1"/>
  <c r="Y901" i="1"/>
  <c r="W902" i="1"/>
  <c r="X902" i="1"/>
  <c r="Y902" i="1"/>
  <c r="W903" i="1"/>
  <c r="X903" i="1"/>
  <c r="Y903" i="1"/>
  <c r="W904" i="1"/>
  <c r="X904" i="1"/>
  <c r="Y904" i="1"/>
  <c r="W905" i="1"/>
  <c r="X905" i="1"/>
  <c r="Y905" i="1"/>
  <c r="W906" i="1"/>
  <c r="X906" i="1"/>
  <c r="Y906" i="1"/>
  <c r="W907" i="1"/>
  <c r="X907" i="1"/>
  <c r="Y907" i="1"/>
  <c r="W908" i="1"/>
  <c r="X908" i="1"/>
  <c r="Y908" i="1"/>
  <c r="W909" i="1"/>
  <c r="X909" i="1"/>
  <c r="Y909" i="1"/>
  <c r="W910" i="1"/>
  <c r="X910" i="1"/>
  <c r="Y910" i="1"/>
  <c r="W911" i="1"/>
  <c r="X911" i="1"/>
  <c r="Y911" i="1"/>
  <c r="W912" i="1"/>
  <c r="X912" i="1"/>
  <c r="Y912" i="1"/>
  <c r="W913" i="1"/>
  <c r="X913" i="1"/>
  <c r="Y913" i="1"/>
  <c r="W914" i="1"/>
  <c r="X914" i="1"/>
  <c r="Y914" i="1"/>
  <c r="W915" i="1"/>
  <c r="X915" i="1"/>
  <c r="Y915" i="1"/>
  <c r="W916" i="1"/>
  <c r="X916" i="1"/>
  <c r="Y916" i="1"/>
  <c r="W917" i="1"/>
  <c r="X917" i="1"/>
  <c r="Y917" i="1"/>
  <c r="W918" i="1"/>
  <c r="X918" i="1"/>
  <c r="Y918" i="1"/>
  <c r="W919" i="1"/>
  <c r="X919" i="1"/>
  <c r="Y919" i="1"/>
  <c r="W920" i="1"/>
  <c r="X920" i="1"/>
  <c r="Y920" i="1"/>
  <c r="W921" i="1"/>
  <c r="X921" i="1"/>
  <c r="Y921" i="1"/>
  <c r="W922" i="1"/>
  <c r="X922" i="1"/>
  <c r="Y922" i="1"/>
  <c r="W923" i="1"/>
  <c r="X923" i="1"/>
  <c r="Y923" i="1"/>
  <c r="W924" i="1"/>
  <c r="X924" i="1"/>
  <c r="Y924" i="1"/>
  <c r="W925" i="1"/>
  <c r="X925" i="1"/>
  <c r="Y925" i="1"/>
  <c r="W926" i="1"/>
  <c r="X926" i="1"/>
  <c r="Y926" i="1"/>
  <c r="W927" i="1"/>
  <c r="X927" i="1"/>
  <c r="Y927" i="1"/>
  <c r="W928" i="1"/>
  <c r="X928" i="1"/>
  <c r="Y928" i="1"/>
  <c r="W929" i="1"/>
  <c r="X929" i="1"/>
  <c r="Y929" i="1"/>
  <c r="W930" i="1"/>
  <c r="X930" i="1"/>
  <c r="Y930" i="1"/>
  <c r="W931" i="1"/>
  <c r="X931" i="1"/>
  <c r="Y931" i="1"/>
  <c r="W932" i="1"/>
  <c r="X932" i="1"/>
  <c r="Y932" i="1"/>
  <c r="W933" i="1"/>
  <c r="X933" i="1"/>
  <c r="Y933" i="1"/>
  <c r="W934" i="1"/>
  <c r="X934" i="1"/>
  <c r="Y934" i="1"/>
  <c r="W935" i="1"/>
  <c r="X935" i="1"/>
  <c r="Y935" i="1"/>
  <c r="W936" i="1"/>
  <c r="X936" i="1"/>
  <c r="Y936" i="1"/>
  <c r="W937" i="1"/>
  <c r="X937" i="1"/>
  <c r="Y937" i="1"/>
  <c r="W938" i="1"/>
  <c r="X938" i="1"/>
  <c r="Y938" i="1"/>
  <c r="W939" i="1"/>
  <c r="X939" i="1"/>
  <c r="Y939" i="1"/>
  <c r="W940" i="1"/>
  <c r="X940" i="1"/>
  <c r="Y940" i="1"/>
  <c r="W941" i="1"/>
  <c r="X941" i="1"/>
  <c r="Y941" i="1"/>
  <c r="W942" i="1"/>
  <c r="X942" i="1"/>
  <c r="Y942" i="1"/>
  <c r="W943" i="1"/>
  <c r="X943" i="1"/>
  <c r="Y943" i="1"/>
  <c r="W944" i="1"/>
  <c r="X944" i="1"/>
  <c r="Y944" i="1"/>
  <c r="W945" i="1"/>
  <c r="X945" i="1"/>
  <c r="Y945" i="1"/>
  <c r="W946" i="1"/>
  <c r="X946" i="1"/>
  <c r="Y946" i="1"/>
  <c r="W947" i="1"/>
  <c r="X947" i="1"/>
  <c r="Y947" i="1"/>
  <c r="W948" i="1"/>
  <c r="X948" i="1"/>
  <c r="Y948" i="1"/>
  <c r="W949" i="1"/>
  <c r="X949" i="1"/>
  <c r="Y949" i="1"/>
  <c r="W950" i="1"/>
  <c r="X950" i="1"/>
  <c r="Y950" i="1"/>
  <c r="W951" i="1"/>
  <c r="X951" i="1"/>
  <c r="Y951" i="1"/>
  <c r="W952" i="1"/>
  <c r="X952" i="1"/>
  <c r="Y952" i="1"/>
  <c r="W953" i="1"/>
  <c r="X953" i="1"/>
  <c r="Y953" i="1"/>
  <c r="W954" i="1"/>
  <c r="X954" i="1"/>
  <c r="Y954" i="1"/>
  <c r="W955" i="1"/>
  <c r="X955" i="1"/>
  <c r="Y955" i="1"/>
  <c r="W956" i="1"/>
  <c r="X956" i="1"/>
  <c r="Y956" i="1"/>
  <c r="W957" i="1"/>
  <c r="X957" i="1"/>
  <c r="Y957" i="1"/>
  <c r="W958" i="1"/>
  <c r="X958" i="1"/>
  <c r="Y958" i="1"/>
  <c r="W959" i="1"/>
  <c r="X959" i="1"/>
  <c r="Y959" i="1"/>
  <c r="W960" i="1"/>
  <c r="X960" i="1"/>
  <c r="Y960" i="1"/>
  <c r="W961" i="1"/>
  <c r="X961" i="1"/>
  <c r="Y961" i="1"/>
  <c r="W962" i="1"/>
  <c r="X962" i="1"/>
  <c r="Y962" i="1"/>
  <c r="W963" i="1"/>
  <c r="X963" i="1"/>
  <c r="Y963" i="1"/>
  <c r="W964" i="1"/>
  <c r="X964" i="1"/>
  <c r="Y964" i="1"/>
  <c r="W965" i="1"/>
  <c r="X965" i="1"/>
  <c r="Y965" i="1"/>
  <c r="W966" i="1"/>
  <c r="X966" i="1"/>
  <c r="Y966" i="1"/>
  <c r="W967" i="1"/>
  <c r="X967" i="1"/>
  <c r="Y967" i="1"/>
  <c r="W968" i="1"/>
  <c r="X968" i="1"/>
  <c r="Y968" i="1"/>
  <c r="W969" i="1"/>
  <c r="X969" i="1"/>
  <c r="Y969" i="1"/>
  <c r="W970" i="1"/>
  <c r="X970" i="1"/>
  <c r="Y970" i="1"/>
  <c r="W971" i="1"/>
  <c r="X971" i="1"/>
  <c r="Y971" i="1"/>
  <c r="W972" i="1"/>
  <c r="X972" i="1"/>
  <c r="Y972" i="1"/>
  <c r="W973" i="1"/>
  <c r="X973" i="1"/>
  <c r="Y973" i="1"/>
  <c r="W974" i="1"/>
  <c r="X974" i="1"/>
  <c r="Y974" i="1"/>
  <c r="W975" i="1"/>
  <c r="X975" i="1"/>
  <c r="Y975" i="1"/>
  <c r="W976" i="1"/>
  <c r="X976" i="1"/>
  <c r="Y976" i="1"/>
  <c r="W977" i="1"/>
  <c r="X977" i="1"/>
  <c r="Y977" i="1"/>
  <c r="W978" i="1"/>
  <c r="X978" i="1"/>
  <c r="Y978" i="1"/>
  <c r="W979" i="1"/>
  <c r="X979" i="1"/>
  <c r="Y979" i="1"/>
  <c r="W980" i="1"/>
  <c r="X980" i="1"/>
  <c r="Y980" i="1"/>
  <c r="W981" i="1"/>
  <c r="X981" i="1"/>
  <c r="Y981" i="1"/>
  <c r="W982" i="1"/>
  <c r="X982" i="1"/>
  <c r="Y982" i="1"/>
  <c r="W983" i="1"/>
  <c r="X983" i="1"/>
  <c r="Y983" i="1"/>
  <c r="W984" i="1"/>
  <c r="X984" i="1"/>
  <c r="Y984" i="1"/>
  <c r="W985" i="1"/>
  <c r="X985" i="1"/>
  <c r="Y985" i="1"/>
  <c r="W986" i="1"/>
  <c r="X986" i="1"/>
  <c r="Y986" i="1"/>
  <c r="W987" i="1"/>
  <c r="X987" i="1"/>
  <c r="Y987" i="1"/>
  <c r="W988" i="1"/>
  <c r="X988" i="1"/>
  <c r="Y988" i="1"/>
  <c r="W989" i="1"/>
  <c r="X989" i="1"/>
  <c r="Y989" i="1"/>
  <c r="W990" i="1"/>
  <c r="X990" i="1"/>
  <c r="Y990" i="1"/>
  <c r="W991" i="1"/>
  <c r="X991" i="1"/>
  <c r="Y991" i="1"/>
  <c r="W992" i="1"/>
  <c r="X992" i="1"/>
  <c r="Y992" i="1"/>
  <c r="W993" i="1"/>
  <c r="X993" i="1"/>
  <c r="Y993" i="1"/>
  <c r="W994" i="1"/>
  <c r="X994" i="1"/>
  <c r="Y994" i="1"/>
  <c r="W995" i="1"/>
  <c r="X995" i="1"/>
  <c r="Y995" i="1"/>
  <c r="W996" i="1"/>
  <c r="X996" i="1"/>
  <c r="Y996" i="1"/>
  <c r="W997" i="1"/>
  <c r="X997" i="1"/>
  <c r="Y997" i="1"/>
  <c r="W998" i="1"/>
  <c r="X998" i="1"/>
  <c r="Y998" i="1"/>
  <c r="W999" i="1"/>
  <c r="X999" i="1"/>
  <c r="Y999" i="1"/>
  <c r="W1000" i="1"/>
  <c r="X1000" i="1"/>
  <c r="Y1000" i="1"/>
  <c r="W1001" i="1"/>
  <c r="X1001" i="1"/>
  <c r="Y1001" i="1"/>
  <c r="W1002" i="1"/>
  <c r="X1002" i="1"/>
  <c r="Y1002" i="1"/>
  <c r="W1003" i="1"/>
  <c r="X1003" i="1"/>
  <c r="Y1003" i="1"/>
  <c r="W1004" i="1"/>
  <c r="X1004" i="1"/>
  <c r="Y1004" i="1"/>
  <c r="W1005" i="1"/>
  <c r="X1005" i="1"/>
  <c r="Y1005" i="1"/>
  <c r="W1006" i="1"/>
  <c r="X1006" i="1"/>
  <c r="Y1006" i="1"/>
  <c r="W1007" i="1"/>
  <c r="X1007" i="1"/>
  <c r="Y1007" i="1"/>
  <c r="W1008" i="1"/>
  <c r="X1008" i="1"/>
  <c r="Y1008" i="1"/>
  <c r="W1009" i="1"/>
  <c r="X1009" i="1"/>
  <c r="Y1009" i="1"/>
  <c r="W1010" i="1"/>
  <c r="X1010" i="1"/>
  <c r="Y1010" i="1"/>
  <c r="W1011" i="1"/>
  <c r="X1011" i="1"/>
  <c r="Y1011" i="1"/>
  <c r="W1012" i="1"/>
  <c r="X1012" i="1"/>
  <c r="Y1012" i="1"/>
  <c r="W1013" i="1"/>
  <c r="X1013" i="1"/>
  <c r="Y1013" i="1"/>
  <c r="W1014" i="1"/>
  <c r="X1014" i="1"/>
  <c r="Y1014" i="1"/>
  <c r="W1015" i="1"/>
  <c r="X1015" i="1"/>
  <c r="Y1015" i="1"/>
  <c r="W1016" i="1"/>
  <c r="X1016" i="1"/>
  <c r="Y1016" i="1"/>
  <c r="W1017" i="1"/>
  <c r="X1017" i="1"/>
  <c r="Y1017" i="1"/>
  <c r="W1018" i="1"/>
  <c r="X1018" i="1"/>
  <c r="Y1018" i="1"/>
  <c r="W1019" i="1"/>
  <c r="X1019" i="1"/>
  <c r="Y1019" i="1"/>
  <c r="W1020" i="1"/>
  <c r="X1020" i="1"/>
  <c r="Y1020" i="1"/>
  <c r="W1021" i="1"/>
  <c r="X1021" i="1"/>
  <c r="Y1021" i="1"/>
  <c r="W1022" i="1"/>
  <c r="X1022" i="1"/>
  <c r="Y1022" i="1"/>
  <c r="W1023" i="1"/>
  <c r="X1023" i="1"/>
  <c r="Y1023" i="1"/>
  <c r="W1024" i="1"/>
  <c r="X1024" i="1"/>
  <c r="Y1024" i="1"/>
  <c r="W1025" i="1"/>
  <c r="X1025" i="1"/>
  <c r="Y1025" i="1"/>
  <c r="W1026" i="1"/>
  <c r="X1026" i="1"/>
  <c r="Y1026" i="1"/>
  <c r="W1027" i="1"/>
  <c r="X1027" i="1"/>
  <c r="Y1027" i="1"/>
  <c r="W1028" i="1"/>
  <c r="X1028" i="1"/>
  <c r="Y1028" i="1"/>
  <c r="W1029" i="1"/>
  <c r="X1029" i="1"/>
  <c r="Y1029" i="1"/>
  <c r="W1030" i="1"/>
  <c r="X1030" i="1"/>
  <c r="Y1030" i="1"/>
  <c r="W1031" i="1"/>
  <c r="X1031" i="1"/>
  <c r="Y1031" i="1"/>
  <c r="W1032" i="1"/>
  <c r="X1032" i="1"/>
  <c r="Y1032" i="1"/>
  <c r="W1033" i="1"/>
  <c r="X1033" i="1"/>
  <c r="Y1033" i="1"/>
  <c r="W1034" i="1"/>
  <c r="X1034" i="1"/>
  <c r="Y1034" i="1"/>
  <c r="W1035" i="1"/>
  <c r="X1035" i="1"/>
  <c r="Y1035" i="1"/>
  <c r="W1036" i="1"/>
  <c r="X1036" i="1"/>
  <c r="Y1036" i="1"/>
  <c r="W1037" i="1"/>
  <c r="X1037" i="1"/>
  <c r="Y1037" i="1"/>
  <c r="W1038" i="1"/>
  <c r="X1038" i="1"/>
  <c r="Y1038" i="1"/>
  <c r="W1039" i="1"/>
  <c r="X1039" i="1"/>
  <c r="Y1039" i="1"/>
  <c r="W1040" i="1"/>
  <c r="X1040" i="1"/>
  <c r="Y1040" i="1"/>
  <c r="W1041" i="1"/>
  <c r="X1041" i="1"/>
  <c r="Y1041" i="1"/>
  <c r="W1042" i="1"/>
  <c r="X1042" i="1"/>
  <c r="Y1042" i="1"/>
  <c r="W1043" i="1"/>
  <c r="X1043" i="1"/>
  <c r="Y1043" i="1"/>
  <c r="W1044" i="1"/>
  <c r="X1044" i="1"/>
  <c r="Y1044" i="1"/>
  <c r="W1045" i="1"/>
  <c r="X1045" i="1"/>
  <c r="Y1045" i="1"/>
  <c r="W1046" i="1"/>
  <c r="X1046" i="1"/>
  <c r="Y1046" i="1"/>
  <c r="W1047" i="1"/>
  <c r="X1047" i="1"/>
  <c r="Y1047" i="1"/>
  <c r="W1048" i="1"/>
  <c r="X1048" i="1"/>
  <c r="Y1048" i="1"/>
  <c r="W1049" i="1"/>
  <c r="X1049" i="1"/>
  <c r="Y1049" i="1"/>
  <c r="W1050" i="1"/>
  <c r="X1050" i="1"/>
  <c r="Y1050" i="1"/>
  <c r="W1051" i="1"/>
  <c r="X1051" i="1"/>
  <c r="Y1051" i="1"/>
  <c r="W1052" i="1"/>
  <c r="X1052" i="1"/>
  <c r="Y1052" i="1"/>
  <c r="W1053" i="1"/>
  <c r="X1053" i="1"/>
  <c r="Y1053" i="1"/>
  <c r="W1054" i="1"/>
  <c r="X1054" i="1"/>
  <c r="Y1054" i="1"/>
  <c r="W1055" i="1"/>
  <c r="X1055" i="1"/>
  <c r="Y1055" i="1"/>
  <c r="W1056" i="1"/>
  <c r="X1056" i="1"/>
  <c r="Y1056" i="1"/>
  <c r="W1057" i="1"/>
  <c r="X1057" i="1"/>
  <c r="Y1057" i="1"/>
  <c r="W1058" i="1"/>
  <c r="X1058" i="1"/>
  <c r="Y1058" i="1"/>
  <c r="W1059" i="1"/>
  <c r="X1059" i="1"/>
  <c r="Y1059" i="1"/>
  <c r="W1060" i="1"/>
  <c r="X1060" i="1"/>
  <c r="Y1060" i="1"/>
  <c r="W1061" i="1"/>
  <c r="X1061" i="1"/>
  <c r="Y1061" i="1"/>
  <c r="W1062" i="1"/>
  <c r="X1062" i="1"/>
  <c r="Y1062" i="1"/>
  <c r="W1063" i="1"/>
  <c r="X1063" i="1"/>
  <c r="Y1063" i="1"/>
  <c r="W1064" i="1"/>
  <c r="X1064" i="1"/>
  <c r="Y1064" i="1"/>
  <c r="W1065" i="1"/>
  <c r="X1065" i="1"/>
  <c r="Y1065" i="1"/>
  <c r="W1066" i="1"/>
  <c r="X1066" i="1"/>
  <c r="Y1066" i="1"/>
  <c r="W1067" i="1"/>
  <c r="X1067" i="1"/>
  <c r="Y1067" i="1"/>
  <c r="W1068" i="1"/>
  <c r="X1068" i="1"/>
  <c r="Y1068" i="1"/>
  <c r="W1069" i="1"/>
  <c r="X1069" i="1"/>
  <c r="Y1069" i="1"/>
  <c r="W1070" i="1"/>
  <c r="X1070" i="1"/>
  <c r="Y1070" i="1"/>
  <c r="W1071" i="1"/>
  <c r="X1071" i="1"/>
  <c r="Y1071" i="1"/>
  <c r="W1072" i="1"/>
  <c r="X1072" i="1"/>
  <c r="Y1072" i="1"/>
  <c r="W1073" i="1"/>
  <c r="X1073" i="1"/>
  <c r="Y1073" i="1"/>
  <c r="W1074" i="1"/>
  <c r="X1074" i="1"/>
  <c r="Y1074" i="1"/>
  <c r="W1075" i="1"/>
  <c r="X1075" i="1"/>
  <c r="Y1075" i="1"/>
  <c r="W1076" i="1"/>
  <c r="X1076" i="1"/>
  <c r="Y1076" i="1"/>
  <c r="W1077" i="1"/>
  <c r="X1077" i="1"/>
  <c r="Y1077" i="1"/>
  <c r="W1078" i="1"/>
  <c r="X1078" i="1"/>
  <c r="Y1078" i="1"/>
  <c r="W1079" i="1"/>
  <c r="X1079" i="1"/>
  <c r="Y1079" i="1"/>
  <c r="W1080" i="1"/>
  <c r="X1080" i="1"/>
  <c r="Y1080" i="1"/>
  <c r="W1081" i="1"/>
  <c r="X1081" i="1"/>
  <c r="Y1081" i="1"/>
  <c r="W1082" i="1"/>
  <c r="X1082" i="1"/>
  <c r="Y1082" i="1"/>
  <c r="W1083" i="1"/>
  <c r="X1083" i="1"/>
  <c r="Y1083" i="1"/>
  <c r="W1084" i="1"/>
  <c r="X1084" i="1"/>
  <c r="Y1084" i="1"/>
  <c r="W1085" i="1"/>
  <c r="X1085" i="1"/>
  <c r="Y1085" i="1"/>
  <c r="W1086" i="1"/>
  <c r="X1086" i="1"/>
  <c r="Y1086" i="1"/>
  <c r="W1087" i="1"/>
  <c r="X1087" i="1"/>
  <c r="Y1087" i="1"/>
  <c r="W1088" i="1"/>
  <c r="X1088" i="1"/>
  <c r="Y1088" i="1"/>
  <c r="W1089" i="1"/>
  <c r="X1089" i="1"/>
  <c r="Y1089" i="1"/>
  <c r="W1090" i="1"/>
  <c r="X1090" i="1"/>
  <c r="Y1090" i="1"/>
  <c r="W1091" i="1"/>
  <c r="X1091" i="1"/>
  <c r="Y1091" i="1"/>
  <c r="W1092" i="1"/>
  <c r="X1092" i="1"/>
  <c r="Y1092" i="1"/>
  <c r="W1093" i="1"/>
  <c r="X1093" i="1"/>
  <c r="Y1093" i="1"/>
  <c r="W1094" i="1"/>
  <c r="X1094" i="1"/>
  <c r="Y1094" i="1"/>
  <c r="W1095" i="1"/>
  <c r="X1095" i="1"/>
  <c r="Y1095" i="1"/>
  <c r="W1096" i="1"/>
  <c r="X1096" i="1"/>
  <c r="Y1096" i="1"/>
  <c r="W1097" i="1"/>
  <c r="X1097" i="1"/>
  <c r="Y1097" i="1"/>
  <c r="W1098" i="1"/>
  <c r="X1098" i="1"/>
  <c r="Y1098" i="1"/>
  <c r="W1099" i="1"/>
  <c r="X1099" i="1"/>
  <c r="Y1099" i="1"/>
  <c r="W1100" i="1"/>
  <c r="X1100" i="1"/>
  <c r="Y1100" i="1"/>
  <c r="W1101" i="1"/>
  <c r="X1101" i="1"/>
  <c r="Y1101" i="1"/>
  <c r="W1102" i="1"/>
  <c r="X1102" i="1"/>
  <c r="Y1102" i="1"/>
  <c r="W1103" i="1"/>
  <c r="X1103" i="1"/>
  <c r="Y1103" i="1"/>
  <c r="W1104" i="1"/>
  <c r="X1104" i="1"/>
  <c r="Y1104" i="1"/>
  <c r="W1105" i="1"/>
  <c r="X1105" i="1"/>
  <c r="Y1105" i="1"/>
  <c r="W1106" i="1"/>
  <c r="X1106" i="1"/>
  <c r="Y1106" i="1"/>
  <c r="W1107" i="1"/>
  <c r="X1107" i="1"/>
  <c r="Y1107" i="1"/>
  <c r="W1108" i="1"/>
  <c r="X1108" i="1"/>
  <c r="Y1108" i="1"/>
  <c r="W1109" i="1"/>
  <c r="X1109" i="1"/>
  <c r="Y1109" i="1"/>
  <c r="W1110" i="1"/>
  <c r="X1110" i="1"/>
  <c r="Y1110" i="1"/>
  <c r="W1111" i="1"/>
  <c r="X1111" i="1"/>
  <c r="Y1111" i="1"/>
  <c r="W1112" i="1"/>
  <c r="X1112" i="1"/>
  <c r="Y1112" i="1"/>
  <c r="W1113" i="1"/>
  <c r="X1113" i="1"/>
  <c r="Y1113" i="1"/>
  <c r="W1114" i="1"/>
  <c r="X1114" i="1"/>
  <c r="Y1114" i="1"/>
  <c r="W1115" i="1"/>
  <c r="X1115" i="1"/>
  <c r="Y1115" i="1"/>
  <c r="W1116" i="1"/>
  <c r="X1116" i="1"/>
  <c r="Y1116" i="1"/>
  <c r="W1117" i="1"/>
  <c r="X1117" i="1"/>
  <c r="Y1117" i="1"/>
  <c r="W1118" i="1"/>
  <c r="X1118" i="1"/>
  <c r="Y1118" i="1"/>
  <c r="W1119" i="1"/>
  <c r="X1119" i="1"/>
  <c r="Y1119" i="1"/>
  <c r="W1120" i="1"/>
  <c r="X1120" i="1"/>
  <c r="Y1120" i="1"/>
  <c r="W1121" i="1"/>
  <c r="X1121" i="1"/>
  <c r="Y1121" i="1"/>
  <c r="W1122" i="1"/>
  <c r="X1122" i="1"/>
  <c r="Y1122" i="1"/>
  <c r="W1123" i="1"/>
  <c r="X1123" i="1"/>
  <c r="Y1123" i="1"/>
  <c r="W1124" i="1"/>
  <c r="X1124" i="1"/>
  <c r="Y1124" i="1"/>
  <c r="W1125" i="1"/>
  <c r="X1125" i="1"/>
  <c r="Y1125" i="1"/>
  <c r="W1126" i="1"/>
  <c r="X1126" i="1"/>
  <c r="Y1126" i="1"/>
  <c r="W1127" i="1"/>
  <c r="X1127" i="1"/>
  <c r="Y1127" i="1"/>
  <c r="W1128" i="1"/>
  <c r="X1128" i="1"/>
  <c r="Y1128" i="1"/>
  <c r="W1129" i="1"/>
  <c r="X1129" i="1"/>
  <c r="Y1129" i="1"/>
  <c r="W1130" i="1"/>
  <c r="X1130" i="1"/>
  <c r="Y1130" i="1"/>
  <c r="W1131" i="1"/>
  <c r="X1131" i="1"/>
  <c r="Y1131" i="1"/>
  <c r="W1132" i="1"/>
  <c r="X1132" i="1"/>
  <c r="Y1132" i="1"/>
  <c r="W1133" i="1"/>
  <c r="X1133" i="1"/>
  <c r="Y1133" i="1"/>
  <c r="W1134" i="1"/>
  <c r="X1134" i="1"/>
  <c r="Y1134" i="1"/>
  <c r="W1135" i="1"/>
  <c r="X1135" i="1"/>
  <c r="Y1135" i="1"/>
  <c r="W1136" i="1"/>
  <c r="X1136" i="1"/>
  <c r="Y1136" i="1"/>
  <c r="W1137" i="1"/>
  <c r="X1137" i="1"/>
  <c r="Y1137" i="1"/>
  <c r="W1138" i="1"/>
  <c r="X1138" i="1"/>
  <c r="Y1138" i="1"/>
  <c r="W1139" i="1"/>
  <c r="X1139" i="1"/>
  <c r="Y1139" i="1"/>
  <c r="W1140" i="1"/>
  <c r="X1140" i="1"/>
  <c r="Y1140" i="1"/>
  <c r="W1141" i="1"/>
  <c r="X1141" i="1"/>
  <c r="Y1141" i="1"/>
  <c r="W1142" i="1"/>
  <c r="X1142" i="1"/>
  <c r="Y1142" i="1"/>
  <c r="W1143" i="1"/>
  <c r="X1143" i="1"/>
  <c r="Y1143" i="1"/>
  <c r="W1144" i="1"/>
  <c r="X1144" i="1"/>
  <c r="Y1144" i="1"/>
  <c r="W1145" i="1"/>
  <c r="X1145" i="1"/>
  <c r="Y1145" i="1"/>
  <c r="W1146" i="1"/>
  <c r="X1146" i="1"/>
  <c r="Y1146" i="1"/>
  <c r="W1147" i="1"/>
  <c r="X1147" i="1"/>
  <c r="Y1147" i="1"/>
  <c r="W1148" i="1"/>
  <c r="X1148" i="1"/>
  <c r="Y1148" i="1"/>
  <c r="W1149" i="1"/>
  <c r="X1149" i="1"/>
  <c r="Y1149" i="1"/>
  <c r="W1150" i="1"/>
  <c r="X1150" i="1"/>
  <c r="Y1150" i="1"/>
  <c r="W1151" i="1"/>
  <c r="X1151" i="1"/>
  <c r="Y1151" i="1"/>
  <c r="W1152" i="1"/>
  <c r="X1152" i="1"/>
  <c r="Y1152" i="1"/>
  <c r="W1153" i="1"/>
  <c r="X1153" i="1"/>
  <c r="Y1153" i="1"/>
  <c r="W1154" i="1"/>
  <c r="X1154" i="1"/>
  <c r="Y1154" i="1"/>
  <c r="W1155" i="1"/>
  <c r="X1155" i="1"/>
  <c r="Y1155" i="1"/>
  <c r="W1156" i="1"/>
  <c r="X1156" i="1"/>
  <c r="Y1156" i="1"/>
  <c r="W1157" i="1"/>
  <c r="X1157" i="1"/>
  <c r="Y1157" i="1"/>
  <c r="W1158" i="1"/>
  <c r="X1158" i="1"/>
  <c r="Y1158" i="1"/>
  <c r="W1159" i="1"/>
  <c r="X1159" i="1"/>
  <c r="Y1159" i="1"/>
  <c r="W1160" i="1"/>
  <c r="X1160" i="1"/>
  <c r="Y1160" i="1"/>
  <c r="W1161" i="1"/>
  <c r="X1161" i="1"/>
  <c r="Y1161" i="1"/>
  <c r="W1162" i="1"/>
  <c r="X1162" i="1"/>
  <c r="Y1162" i="1"/>
  <c r="W1163" i="1"/>
  <c r="X1163" i="1"/>
  <c r="Y1163" i="1"/>
  <c r="W1164" i="1"/>
  <c r="X1164" i="1"/>
  <c r="Y1164" i="1"/>
  <c r="W1165" i="1"/>
  <c r="X1165" i="1"/>
  <c r="Y1165" i="1"/>
  <c r="W1166" i="1"/>
  <c r="X1166" i="1"/>
  <c r="Y1166" i="1"/>
  <c r="W1167" i="1"/>
  <c r="X1167" i="1"/>
  <c r="Y1167" i="1"/>
  <c r="W1168" i="1"/>
  <c r="X1168" i="1"/>
  <c r="Y1168" i="1"/>
  <c r="W1169" i="1"/>
  <c r="X1169" i="1"/>
  <c r="Y1169" i="1"/>
  <c r="W1170" i="1"/>
  <c r="X1170" i="1"/>
  <c r="Y1170" i="1"/>
  <c r="W1171" i="1"/>
  <c r="X1171" i="1"/>
  <c r="Y1171" i="1"/>
  <c r="W1172" i="1"/>
  <c r="X1172" i="1"/>
  <c r="Y1172" i="1"/>
  <c r="W1173" i="1"/>
  <c r="X1173" i="1"/>
  <c r="Y1173" i="1"/>
  <c r="W1174" i="1"/>
  <c r="X1174" i="1"/>
  <c r="Y1174" i="1"/>
  <c r="W1175" i="1"/>
  <c r="X1175" i="1"/>
  <c r="Y1175" i="1"/>
  <c r="W1176" i="1"/>
  <c r="X1176" i="1"/>
  <c r="Y1176" i="1"/>
  <c r="W1177" i="1"/>
  <c r="X1177" i="1"/>
  <c r="Y1177" i="1"/>
  <c r="W1178" i="1"/>
  <c r="X1178" i="1"/>
  <c r="Y1178" i="1"/>
  <c r="W1179" i="1"/>
  <c r="X1179" i="1"/>
  <c r="Y1179" i="1"/>
  <c r="W1180" i="1"/>
  <c r="X1180" i="1"/>
  <c r="Y1180" i="1"/>
  <c r="W1181" i="1"/>
  <c r="X1181" i="1"/>
  <c r="Y1181" i="1"/>
  <c r="W1182" i="1"/>
  <c r="X1182" i="1"/>
  <c r="Y1182" i="1"/>
  <c r="W1183" i="1"/>
  <c r="X1183" i="1"/>
  <c r="Y1183" i="1"/>
  <c r="W1184" i="1"/>
  <c r="X1184" i="1"/>
  <c r="Y1184" i="1"/>
  <c r="W1185" i="1"/>
  <c r="X1185" i="1"/>
  <c r="Y1185" i="1"/>
  <c r="W1186" i="1"/>
  <c r="X1186" i="1"/>
  <c r="Y1186" i="1"/>
  <c r="W1187" i="1"/>
  <c r="X1187" i="1"/>
  <c r="Y1187" i="1"/>
  <c r="W1188" i="1"/>
  <c r="X1188" i="1"/>
  <c r="Y1188" i="1"/>
  <c r="W1189" i="1"/>
  <c r="X1189" i="1"/>
  <c r="Y1189" i="1"/>
  <c r="W1190" i="1"/>
  <c r="X1190" i="1"/>
  <c r="Y1190" i="1"/>
  <c r="W1191" i="1"/>
  <c r="X1191" i="1"/>
  <c r="Y1191" i="1"/>
  <c r="W1192" i="1"/>
  <c r="X1192" i="1"/>
  <c r="Y1192" i="1"/>
  <c r="W1193" i="1"/>
  <c r="X1193" i="1"/>
  <c r="Y1193" i="1"/>
  <c r="W1194" i="1"/>
  <c r="X1194" i="1"/>
  <c r="Y1194" i="1"/>
  <c r="W1195" i="1"/>
  <c r="X1195" i="1"/>
  <c r="Y1195" i="1"/>
  <c r="W1196" i="1"/>
  <c r="X1196" i="1"/>
  <c r="Y1196" i="1"/>
  <c r="W1197" i="1"/>
  <c r="X1197" i="1"/>
  <c r="Y1197" i="1"/>
  <c r="W1198" i="1"/>
  <c r="X1198" i="1"/>
  <c r="Y1198" i="1"/>
  <c r="W1199" i="1"/>
  <c r="X1199" i="1"/>
  <c r="Y1199" i="1"/>
  <c r="W1200" i="1"/>
  <c r="X1200" i="1"/>
  <c r="Y1200" i="1"/>
  <c r="W1201" i="1"/>
  <c r="X1201" i="1"/>
  <c r="Y1201" i="1"/>
  <c r="W1202" i="1"/>
  <c r="X1202" i="1"/>
  <c r="Y1202" i="1"/>
  <c r="W1203" i="1"/>
  <c r="X1203" i="1"/>
  <c r="Y1203" i="1"/>
  <c r="W1204" i="1"/>
  <c r="X1204" i="1"/>
  <c r="Y1204" i="1"/>
  <c r="W1205" i="1"/>
  <c r="X1205" i="1"/>
  <c r="Y1205" i="1"/>
  <c r="W1206" i="1"/>
  <c r="X1206" i="1"/>
  <c r="Y1206" i="1"/>
  <c r="W1207" i="1"/>
  <c r="X1207" i="1"/>
  <c r="Y1207" i="1"/>
  <c r="W1208" i="1"/>
  <c r="X1208" i="1"/>
  <c r="Y1208" i="1"/>
  <c r="W1209" i="1"/>
  <c r="X1209" i="1"/>
  <c r="Y1209" i="1"/>
  <c r="W1210" i="1"/>
  <c r="X1210" i="1"/>
  <c r="Y1210" i="1"/>
  <c r="W1211" i="1"/>
  <c r="X1211" i="1"/>
  <c r="Y1211" i="1"/>
  <c r="W1212" i="1"/>
  <c r="X1212" i="1"/>
  <c r="Y1212" i="1"/>
  <c r="W1213" i="1"/>
  <c r="X1213" i="1"/>
  <c r="Y1213" i="1"/>
  <c r="W1214" i="1"/>
  <c r="X1214" i="1"/>
  <c r="Y1214" i="1"/>
  <c r="W1215" i="1"/>
  <c r="X1215" i="1"/>
  <c r="Y1215" i="1"/>
  <c r="W1216" i="1"/>
  <c r="X1216" i="1"/>
  <c r="Y1216" i="1"/>
  <c r="W1217" i="1"/>
  <c r="X1217" i="1"/>
  <c r="Y1217" i="1"/>
  <c r="W1218" i="1"/>
  <c r="X1218" i="1"/>
  <c r="Y1218" i="1"/>
  <c r="W1219" i="1"/>
  <c r="X1219" i="1"/>
  <c r="Y1219" i="1"/>
  <c r="W1220" i="1"/>
  <c r="X1220" i="1"/>
  <c r="Y1220" i="1"/>
  <c r="W1221" i="1"/>
  <c r="X1221" i="1"/>
  <c r="Y1221" i="1"/>
  <c r="W1222" i="1"/>
  <c r="X1222" i="1"/>
  <c r="Y1222" i="1"/>
  <c r="W1223" i="1"/>
  <c r="X1223" i="1"/>
  <c r="Y1223" i="1"/>
  <c r="W1224" i="1"/>
  <c r="X1224" i="1"/>
  <c r="Y1224" i="1"/>
  <c r="W1225" i="1"/>
  <c r="X1225" i="1"/>
  <c r="Y1225" i="1"/>
  <c r="W1226" i="1"/>
  <c r="X1226" i="1"/>
  <c r="Y1226" i="1"/>
  <c r="W1227" i="1"/>
  <c r="X1227" i="1"/>
  <c r="Y1227" i="1"/>
  <c r="W1228" i="1"/>
  <c r="X1228" i="1"/>
  <c r="Y1228" i="1"/>
  <c r="W1229" i="1"/>
  <c r="X1229" i="1"/>
  <c r="Y1229" i="1"/>
  <c r="W1230" i="1"/>
  <c r="X1230" i="1"/>
  <c r="Y1230" i="1"/>
  <c r="W1231" i="1"/>
  <c r="X1231" i="1"/>
  <c r="Y1231" i="1"/>
  <c r="W1232" i="1"/>
  <c r="X1232" i="1"/>
  <c r="Y1232" i="1"/>
  <c r="W1233" i="1"/>
  <c r="X1233" i="1"/>
  <c r="Y1233" i="1"/>
  <c r="W1234" i="1"/>
  <c r="X1234" i="1"/>
  <c r="Y1234" i="1"/>
  <c r="W1235" i="1"/>
  <c r="X1235" i="1"/>
  <c r="Y1235" i="1"/>
  <c r="W1236" i="1"/>
  <c r="X1236" i="1"/>
  <c r="Y1236" i="1"/>
  <c r="W1237" i="1"/>
  <c r="X1237" i="1"/>
  <c r="Y1237" i="1"/>
  <c r="W1238" i="1"/>
  <c r="X1238" i="1"/>
  <c r="Y1238" i="1"/>
  <c r="W1239" i="1"/>
  <c r="X1239" i="1"/>
  <c r="Y1239" i="1"/>
  <c r="W1240" i="1"/>
  <c r="X1240" i="1"/>
  <c r="Y1240" i="1"/>
  <c r="W1241" i="1"/>
  <c r="X1241" i="1"/>
  <c r="Y1241" i="1"/>
  <c r="W1242" i="1"/>
  <c r="X1242" i="1"/>
  <c r="Y1242" i="1"/>
  <c r="W1243" i="1"/>
  <c r="X1243" i="1"/>
  <c r="Y1243" i="1"/>
  <c r="W1244" i="1"/>
  <c r="X1244" i="1"/>
  <c r="Y1244" i="1"/>
  <c r="W1245" i="1"/>
  <c r="X1245" i="1"/>
  <c r="Y1245" i="1"/>
  <c r="W1246" i="1"/>
  <c r="X1246" i="1"/>
  <c r="Y1246" i="1"/>
  <c r="W1247" i="1"/>
  <c r="X1247" i="1"/>
  <c r="Y1247" i="1"/>
  <c r="W1248" i="1"/>
  <c r="X1248" i="1"/>
  <c r="Y1248" i="1"/>
  <c r="W1249" i="1"/>
  <c r="X1249" i="1"/>
  <c r="Y1249" i="1"/>
  <c r="W1250" i="1"/>
  <c r="X1250" i="1"/>
  <c r="Y1250" i="1"/>
  <c r="W1251" i="1"/>
  <c r="X1251" i="1"/>
  <c r="Y1251" i="1"/>
  <c r="W1252" i="1"/>
  <c r="X1252" i="1"/>
  <c r="Y1252" i="1"/>
  <c r="W1253" i="1"/>
  <c r="X1253" i="1"/>
  <c r="Y1253" i="1"/>
  <c r="W1254" i="1"/>
  <c r="X1254" i="1"/>
  <c r="Y1254" i="1"/>
  <c r="W1255" i="1"/>
  <c r="X1255" i="1"/>
  <c r="Y1255" i="1"/>
  <c r="W1256" i="1"/>
  <c r="X1256" i="1"/>
  <c r="Y1256" i="1"/>
  <c r="W1257" i="1"/>
  <c r="X1257" i="1"/>
  <c r="Y1257" i="1"/>
  <c r="W1258" i="1"/>
  <c r="X1258" i="1"/>
  <c r="Y1258" i="1"/>
  <c r="W1259" i="1"/>
  <c r="X1259" i="1"/>
  <c r="Y1259" i="1"/>
  <c r="W1260" i="1"/>
  <c r="X1260" i="1"/>
  <c r="Y1260" i="1"/>
  <c r="W1261" i="1"/>
  <c r="X1261" i="1"/>
  <c r="Y1261" i="1"/>
  <c r="W1262" i="1"/>
  <c r="X1262" i="1"/>
  <c r="Y1262" i="1"/>
  <c r="W1263" i="1"/>
  <c r="X1263" i="1"/>
  <c r="Y1263" i="1"/>
  <c r="W1264" i="1"/>
  <c r="X1264" i="1"/>
  <c r="Y1264" i="1"/>
  <c r="W1265" i="1"/>
  <c r="X1265" i="1"/>
  <c r="Y1265" i="1"/>
  <c r="W1266" i="1"/>
  <c r="X1266" i="1"/>
  <c r="Y1266" i="1"/>
  <c r="W1267" i="1"/>
  <c r="X1267" i="1"/>
  <c r="Y1267" i="1"/>
  <c r="W1268" i="1"/>
  <c r="X1268" i="1"/>
  <c r="Y1268" i="1"/>
  <c r="W1269" i="1"/>
  <c r="X1269" i="1"/>
  <c r="Y1269" i="1"/>
  <c r="W1270" i="1"/>
  <c r="X1270" i="1"/>
  <c r="Y1270" i="1"/>
  <c r="W1271" i="1"/>
  <c r="X1271" i="1"/>
  <c r="Y1271" i="1"/>
  <c r="W1272" i="1"/>
  <c r="X1272" i="1"/>
  <c r="Y1272" i="1"/>
  <c r="W1273" i="1"/>
  <c r="X1273" i="1"/>
  <c r="Y1273" i="1"/>
  <c r="W1274" i="1"/>
  <c r="X1274" i="1"/>
  <c r="Y1274" i="1"/>
  <c r="W1275" i="1"/>
  <c r="X1275" i="1"/>
  <c r="Y1275" i="1"/>
  <c r="W1276" i="1"/>
  <c r="X1276" i="1"/>
  <c r="Y1276" i="1"/>
  <c r="W1277" i="1"/>
  <c r="X1277" i="1"/>
  <c r="Y1277" i="1"/>
  <c r="W1278" i="1"/>
  <c r="X1278" i="1"/>
  <c r="Y1278" i="1"/>
  <c r="W1279" i="1"/>
  <c r="X1279" i="1"/>
  <c r="Y1279" i="1"/>
  <c r="W1280" i="1"/>
  <c r="X1280" i="1"/>
  <c r="Y1280" i="1"/>
  <c r="W1281" i="1"/>
  <c r="X1281" i="1"/>
  <c r="Y1281" i="1"/>
  <c r="W1282" i="1"/>
  <c r="X1282" i="1"/>
  <c r="Y1282" i="1"/>
  <c r="W1283" i="1"/>
  <c r="X1283" i="1"/>
  <c r="Y1283" i="1"/>
  <c r="W1284" i="1"/>
  <c r="X1284" i="1"/>
  <c r="Y1284" i="1"/>
  <c r="W1285" i="1"/>
  <c r="X1285" i="1"/>
  <c r="Y1285" i="1"/>
  <c r="W1286" i="1"/>
  <c r="X1286" i="1"/>
  <c r="Y1286" i="1"/>
  <c r="W1287" i="1"/>
  <c r="X1287" i="1"/>
  <c r="Y1287" i="1"/>
  <c r="W1288" i="1"/>
  <c r="X1288" i="1"/>
  <c r="Y1288" i="1"/>
  <c r="W1289" i="1"/>
  <c r="X1289" i="1"/>
  <c r="Y1289" i="1"/>
  <c r="W1290" i="1"/>
  <c r="X1290" i="1"/>
  <c r="Y1290" i="1"/>
  <c r="W1291" i="1"/>
  <c r="X1291" i="1"/>
  <c r="Y1291" i="1"/>
  <c r="W1292" i="1"/>
  <c r="X1292" i="1"/>
  <c r="Y1292" i="1"/>
  <c r="W1293" i="1"/>
  <c r="X1293" i="1"/>
  <c r="Y1293" i="1"/>
  <c r="W1294" i="1"/>
  <c r="X1294" i="1"/>
  <c r="Y1294" i="1"/>
  <c r="W1295" i="1"/>
  <c r="X1295" i="1"/>
  <c r="Y1295" i="1"/>
  <c r="W1296" i="1"/>
  <c r="X1296" i="1"/>
  <c r="Y1296" i="1"/>
  <c r="W1297" i="1"/>
  <c r="X1297" i="1"/>
  <c r="Y1297" i="1"/>
  <c r="W1298" i="1"/>
  <c r="X1298" i="1"/>
  <c r="Y1298" i="1"/>
  <c r="W1299" i="1"/>
  <c r="X1299" i="1"/>
  <c r="Y1299" i="1"/>
  <c r="W1300" i="1"/>
  <c r="X1300" i="1"/>
  <c r="Y1300" i="1"/>
  <c r="W1301" i="1"/>
  <c r="X1301" i="1"/>
  <c r="Y1301" i="1"/>
  <c r="W1302" i="1"/>
  <c r="X1302" i="1"/>
  <c r="Y1302" i="1"/>
  <c r="W1303" i="1"/>
  <c r="X1303" i="1"/>
  <c r="Y1303" i="1"/>
  <c r="W1304" i="1"/>
  <c r="X1304" i="1"/>
  <c r="Y1304" i="1"/>
  <c r="W1305" i="1"/>
  <c r="X1305" i="1"/>
  <c r="Y1305" i="1"/>
  <c r="W1306" i="1"/>
  <c r="X1306" i="1"/>
  <c r="Y1306" i="1"/>
  <c r="W1307" i="1"/>
  <c r="X1307" i="1"/>
  <c r="Y1307" i="1"/>
  <c r="W1308" i="1"/>
  <c r="X1308" i="1"/>
  <c r="Y1308" i="1"/>
  <c r="W1309" i="1"/>
  <c r="X1309" i="1"/>
  <c r="Y1309" i="1"/>
  <c r="W1310" i="1"/>
  <c r="X1310" i="1"/>
  <c r="Y1310" i="1"/>
  <c r="W1311" i="1"/>
  <c r="X1311" i="1"/>
  <c r="Y1311" i="1"/>
  <c r="W1312" i="1"/>
  <c r="X1312" i="1"/>
  <c r="Y1312" i="1"/>
  <c r="W1313" i="1"/>
  <c r="X1313" i="1"/>
  <c r="Y1313" i="1"/>
  <c r="W1314" i="1"/>
  <c r="X1314" i="1"/>
  <c r="Y1314" i="1"/>
  <c r="W1315" i="1"/>
  <c r="X1315" i="1"/>
  <c r="Y1315" i="1"/>
  <c r="W1316" i="1"/>
  <c r="X1316" i="1"/>
  <c r="Y1316" i="1"/>
  <c r="W1317" i="1"/>
  <c r="X1317" i="1"/>
  <c r="Y1317" i="1"/>
  <c r="W1318" i="1"/>
  <c r="X1318" i="1"/>
  <c r="Y1318" i="1"/>
  <c r="W1319" i="1"/>
  <c r="X1319" i="1"/>
  <c r="Y1319" i="1"/>
  <c r="W1320" i="1"/>
  <c r="X1320" i="1"/>
  <c r="Y1320" i="1"/>
  <c r="W1321" i="1"/>
  <c r="X1321" i="1"/>
  <c r="Y1321" i="1"/>
  <c r="W1322" i="1"/>
  <c r="X1322" i="1"/>
  <c r="Y1322" i="1"/>
  <c r="W1323" i="1"/>
  <c r="X1323" i="1"/>
  <c r="Y1323" i="1"/>
  <c r="W1324" i="1"/>
  <c r="X1324" i="1"/>
  <c r="Y1324" i="1"/>
  <c r="W1325" i="1"/>
  <c r="X1325" i="1"/>
  <c r="Y1325" i="1"/>
  <c r="W1326" i="1"/>
  <c r="X1326" i="1"/>
  <c r="Y1326" i="1"/>
  <c r="W1327" i="1"/>
  <c r="X1327" i="1"/>
  <c r="Y1327" i="1"/>
  <c r="W1328" i="1"/>
  <c r="X1328" i="1"/>
  <c r="Y1328" i="1"/>
  <c r="W1329" i="1"/>
  <c r="X1329" i="1"/>
  <c r="Y1329" i="1"/>
  <c r="W1330" i="1"/>
  <c r="X1330" i="1"/>
  <c r="Y1330" i="1"/>
  <c r="W1331" i="1"/>
  <c r="X1331" i="1"/>
  <c r="Y1331" i="1"/>
  <c r="W1332" i="1"/>
  <c r="X1332" i="1"/>
  <c r="Y1332" i="1"/>
  <c r="W1333" i="1"/>
  <c r="X1333" i="1"/>
  <c r="Y1333" i="1"/>
  <c r="W1334" i="1"/>
  <c r="X1334" i="1"/>
  <c r="Y1334" i="1"/>
  <c r="W1335" i="1"/>
  <c r="X1335" i="1"/>
  <c r="Y1335" i="1"/>
  <c r="W1336" i="1"/>
  <c r="X1336" i="1"/>
  <c r="Y1336" i="1"/>
  <c r="W1337" i="1"/>
  <c r="X1337" i="1"/>
  <c r="Y1337" i="1"/>
  <c r="W1338" i="1"/>
  <c r="X1338" i="1"/>
  <c r="Y1338" i="1"/>
  <c r="W1339" i="1"/>
  <c r="X1339" i="1"/>
  <c r="Y1339" i="1"/>
  <c r="W1340" i="1"/>
  <c r="X1340" i="1"/>
  <c r="Y1340" i="1"/>
  <c r="W1341" i="1"/>
  <c r="X1341" i="1"/>
  <c r="Y1341" i="1"/>
  <c r="W1342" i="1"/>
  <c r="X1342" i="1"/>
  <c r="Y1342" i="1"/>
  <c r="W1343" i="1"/>
  <c r="X1343" i="1"/>
  <c r="Y1343" i="1"/>
  <c r="W1344" i="1"/>
  <c r="X1344" i="1"/>
  <c r="Y1344" i="1"/>
  <c r="W1345" i="1"/>
  <c r="X1345" i="1"/>
  <c r="Y1345" i="1"/>
  <c r="W1346" i="1"/>
  <c r="X1346" i="1"/>
  <c r="Y1346" i="1"/>
  <c r="W1347" i="1"/>
  <c r="X1347" i="1"/>
  <c r="Y1347" i="1"/>
  <c r="W1348" i="1"/>
  <c r="X1348" i="1"/>
  <c r="Y1348" i="1"/>
  <c r="W1349" i="1"/>
  <c r="X1349" i="1"/>
  <c r="Y1349" i="1"/>
  <c r="W1350" i="1"/>
  <c r="X1350" i="1"/>
  <c r="Y1350" i="1"/>
  <c r="W1351" i="1"/>
  <c r="X1351" i="1"/>
  <c r="Y1351" i="1"/>
  <c r="W1352" i="1"/>
  <c r="X1352" i="1"/>
  <c r="Y1352" i="1"/>
  <c r="W1353" i="1"/>
  <c r="X1353" i="1"/>
  <c r="Y1353" i="1"/>
  <c r="W1354" i="1"/>
  <c r="X1354" i="1"/>
  <c r="Y1354" i="1"/>
  <c r="W1355" i="1"/>
  <c r="X1355" i="1"/>
  <c r="Y1355" i="1"/>
  <c r="W1356" i="1"/>
  <c r="X1356" i="1"/>
  <c r="Y1356" i="1"/>
  <c r="W1357" i="1"/>
  <c r="X1357" i="1"/>
  <c r="Y1357" i="1"/>
  <c r="W1358" i="1"/>
  <c r="X1358" i="1"/>
  <c r="Y1358" i="1"/>
  <c r="W1359" i="1"/>
  <c r="X1359" i="1"/>
  <c r="Y1359" i="1"/>
  <c r="W1360" i="1"/>
  <c r="X1360" i="1"/>
  <c r="Y1360" i="1"/>
  <c r="W1361" i="1"/>
  <c r="X1361" i="1"/>
  <c r="Y1361" i="1"/>
  <c r="W1362" i="1"/>
  <c r="X1362" i="1"/>
  <c r="Y1362" i="1"/>
  <c r="W1363" i="1"/>
  <c r="X1363" i="1"/>
  <c r="Y1363" i="1"/>
  <c r="W1364" i="1"/>
  <c r="X1364" i="1"/>
  <c r="Y1364" i="1"/>
  <c r="W1365" i="1"/>
  <c r="X1365" i="1"/>
  <c r="Y1365" i="1"/>
  <c r="W1366" i="1"/>
  <c r="X1366" i="1"/>
  <c r="Y1366" i="1"/>
  <c r="W1367" i="1"/>
  <c r="X1367" i="1"/>
  <c r="Y1367" i="1"/>
  <c r="W1368" i="1"/>
  <c r="X1368" i="1"/>
  <c r="Y1368" i="1"/>
  <c r="W1369" i="1"/>
  <c r="X1369" i="1"/>
  <c r="Y1369" i="1"/>
  <c r="W1370" i="1"/>
  <c r="X1370" i="1"/>
  <c r="Y1370" i="1"/>
  <c r="W1371" i="1"/>
  <c r="X1371" i="1"/>
  <c r="Y1371" i="1"/>
  <c r="W1372" i="1"/>
  <c r="X1372" i="1"/>
  <c r="Y1372" i="1"/>
  <c r="W1373" i="1"/>
  <c r="X1373" i="1"/>
  <c r="Y1373" i="1"/>
  <c r="W1374" i="1"/>
  <c r="X1374" i="1"/>
  <c r="Y1374" i="1"/>
  <c r="W1375" i="1"/>
  <c r="X1375" i="1"/>
  <c r="Y1375" i="1"/>
  <c r="W1376" i="1"/>
  <c r="X1376" i="1"/>
  <c r="Y1376" i="1"/>
  <c r="W1377" i="1"/>
  <c r="X1377" i="1"/>
  <c r="Y1377" i="1"/>
  <c r="W1378" i="1"/>
  <c r="X1378" i="1"/>
  <c r="Y1378" i="1"/>
  <c r="W1379" i="1"/>
  <c r="X1379" i="1"/>
  <c r="Y1379" i="1"/>
  <c r="W1380" i="1"/>
  <c r="X1380" i="1"/>
  <c r="Y1380" i="1"/>
  <c r="W1381" i="1"/>
  <c r="X1381" i="1"/>
  <c r="Y1381" i="1"/>
  <c r="W1382" i="1"/>
  <c r="X1382" i="1"/>
  <c r="Y1382" i="1"/>
  <c r="W1383" i="1"/>
  <c r="X1383" i="1"/>
  <c r="Y1383" i="1"/>
  <c r="W1384" i="1"/>
  <c r="X1384" i="1"/>
  <c r="Y1384" i="1"/>
  <c r="W1385" i="1"/>
  <c r="X1385" i="1"/>
  <c r="Y1385" i="1"/>
  <c r="W1386" i="1"/>
  <c r="X1386" i="1"/>
  <c r="Y1386" i="1"/>
  <c r="W1387" i="1"/>
  <c r="X1387" i="1"/>
  <c r="Y1387" i="1"/>
  <c r="W1388" i="1"/>
  <c r="X1388" i="1"/>
  <c r="Y1388" i="1"/>
  <c r="W1389" i="1"/>
  <c r="X1389" i="1"/>
  <c r="Y1389" i="1"/>
  <c r="W1390" i="1"/>
  <c r="X1390" i="1"/>
  <c r="Y1390" i="1"/>
  <c r="W1391" i="1"/>
  <c r="X1391" i="1"/>
  <c r="Y1391" i="1"/>
  <c r="W1392" i="1"/>
  <c r="X1392" i="1"/>
  <c r="Y1392" i="1"/>
  <c r="W1393" i="1"/>
  <c r="X1393" i="1"/>
  <c r="Y1393" i="1"/>
  <c r="W1394" i="1"/>
  <c r="X1394" i="1"/>
  <c r="Y1394" i="1"/>
  <c r="W1395" i="1"/>
  <c r="X1395" i="1"/>
  <c r="Y1395" i="1"/>
  <c r="W1396" i="1"/>
  <c r="X1396" i="1"/>
  <c r="Y1396" i="1"/>
  <c r="W1397" i="1"/>
  <c r="X1397" i="1"/>
  <c r="Y1397" i="1"/>
  <c r="W1398" i="1"/>
  <c r="X1398" i="1"/>
  <c r="Y1398" i="1"/>
  <c r="W1399" i="1"/>
  <c r="X1399" i="1"/>
  <c r="Y1399" i="1"/>
  <c r="W1400" i="1"/>
  <c r="X1400" i="1"/>
  <c r="Y1400" i="1"/>
  <c r="W1401" i="1"/>
  <c r="X1401" i="1"/>
  <c r="Y1401" i="1"/>
  <c r="W1402" i="1"/>
  <c r="X1402" i="1"/>
  <c r="Y1402" i="1"/>
  <c r="W1403" i="1"/>
  <c r="X1403" i="1"/>
  <c r="Y1403" i="1"/>
  <c r="W1404" i="1"/>
  <c r="X1404" i="1"/>
  <c r="Y1404" i="1"/>
  <c r="W1405" i="1"/>
  <c r="X1405" i="1"/>
  <c r="Y1405" i="1"/>
  <c r="W1406" i="1"/>
  <c r="X1406" i="1"/>
  <c r="Y1406" i="1"/>
  <c r="W1407" i="1"/>
  <c r="X1407" i="1"/>
  <c r="Y1407" i="1"/>
  <c r="W1408" i="1"/>
  <c r="X1408" i="1"/>
  <c r="Y1408" i="1"/>
  <c r="W1409" i="1"/>
  <c r="X1409" i="1"/>
  <c r="Y1409" i="1"/>
  <c r="W1410" i="1"/>
  <c r="X1410" i="1"/>
  <c r="Y1410" i="1"/>
  <c r="W1411" i="1"/>
  <c r="X1411" i="1"/>
  <c r="Y1411" i="1"/>
  <c r="W1412" i="1"/>
  <c r="X1412" i="1"/>
  <c r="Y1412" i="1"/>
  <c r="W1413" i="1"/>
  <c r="X1413" i="1"/>
  <c r="Y1413" i="1"/>
  <c r="W1414" i="1"/>
  <c r="X1414" i="1"/>
  <c r="Y1414" i="1"/>
  <c r="W1415" i="1"/>
  <c r="X1415" i="1"/>
  <c r="Y1415" i="1"/>
  <c r="W1416" i="1"/>
  <c r="X1416" i="1"/>
  <c r="Y1416" i="1"/>
  <c r="W1417" i="1"/>
  <c r="X1417" i="1"/>
  <c r="Y1417" i="1"/>
  <c r="W1418" i="1"/>
  <c r="X1418" i="1"/>
  <c r="Y1418" i="1"/>
  <c r="W1419" i="1"/>
  <c r="X1419" i="1"/>
  <c r="Y1419" i="1"/>
  <c r="W1420" i="1"/>
  <c r="X1420" i="1"/>
  <c r="Y1420" i="1"/>
  <c r="W1421" i="1"/>
  <c r="X1421" i="1"/>
  <c r="Y1421" i="1"/>
  <c r="W1422" i="1"/>
  <c r="X1422" i="1"/>
  <c r="Y1422" i="1"/>
  <c r="W1423" i="1"/>
  <c r="X1423" i="1"/>
  <c r="Y1423" i="1"/>
  <c r="W1424" i="1"/>
  <c r="X1424" i="1"/>
  <c r="Y1424" i="1"/>
  <c r="W1425" i="1"/>
  <c r="X1425" i="1"/>
  <c r="Y1425" i="1"/>
  <c r="W1426" i="1"/>
  <c r="X1426" i="1"/>
  <c r="Y1426" i="1"/>
  <c r="W1427" i="1"/>
  <c r="X1427" i="1"/>
  <c r="Y1427" i="1"/>
  <c r="W1428" i="1"/>
  <c r="X1428" i="1"/>
  <c r="Y1428" i="1"/>
  <c r="W1429" i="1"/>
  <c r="X1429" i="1"/>
  <c r="Y1429" i="1"/>
  <c r="W1430" i="1"/>
  <c r="X1430" i="1"/>
  <c r="Y1430" i="1"/>
  <c r="W1431" i="1"/>
  <c r="X1431" i="1"/>
  <c r="Y1431" i="1"/>
  <c r="W1432" i="1"/>
  <c r="X1432" i="1"/>
  <c r="Y1432" i="1"/>
  <c r="W1433" i="1"/>
  <c r="X1433" i="1"/>
  <c r="Y1433" i="1"/>
  <c r="W1434" i="1"/>
  <c r="X1434" i="1"/>
  <c r="Y1434" i="1"/>
  <c r="W1435" i="1"/>
  <c r="X1435" i="1"/>
  <c r="Y1435" i="1"/>
  <c r="W1436" i="1"/>
  <c r="X1436" i="1"/>
  <c r="Y1436" i="1"/>
  <c r="W1437" i="1"/>
  <c r="X1437" i="1"/>
  <c r="Y1437" i="1"/>
  <c r="W1438" i="1"/>
  <c r="X1438" i="1"/>
  <c r="Y1438" i="1"/>
  <c r="W1439" i="1"/>
  <c r="X1439" i="1"/>
  <c r="Y1439" i="1"/>
  <c r="W1440" i="1"/>
  <c r="X1440" i="1"/>
  <c r="Y1440" i="1"/>
  <c r="W1441" i="1"/>
  <c r="X1441" i="1"/>
  <c r="Y1441" i="1"/>
  <c r="W1442" i="1"/>
  <c r="X1442" i="1"/>
  <c r="Y1442" i="1"/>
  <c r="W1443" i="1"/>
  <c r="X1443" i="1"/>
  <c r="Y1443" i="1"/>
  <c r="W1444" i="1"/>
  <c r="X1444" i="1"/>
  <c r="Y1444" i="1"/>
  <c r="W1445" i="1"/>
  <c r="X1445" i="1"/>
  <c r="Y1445" i="1"/>
  <c r="W1446" i="1"/>
  <c r="X1446" i="1"/>
  <c r="Y1446" i="1"/>
  <c r="W1447" i="1"/>
  <c r="X1447" i="1"/>
  <c r="Y1447" i="1"/>
  <c r="W1448" i="1"/>
  <c r="X1448" i="1"/>
  <c r="Y1448" i="1"/>
  <c r="W1449" i="1"/>
  <c r="X1449" i="1"/>
  <c r="Y1449" i="1"/>
  <c r="W1450" i="1"/>
  <c r="X1450" i="1"/>
  <c r="Y1450" i="1"/>
  <c r="W1451" i="1"/>
  <c r="X1451" i="1"/>
  <c r="Y1451" i="1"/>
  <c r="W1452" i="1"/>
  <c r="X1452" i="1"/>
  <c r="Y1452" i="1"/>
  <c r="W1453" i="1"/>
  <c r="X1453" i="1"/>
  <c r="Y1453" i="1"/>
  <c r="W1454" i="1"/>
  <c r="X1454" i="1"/>
  <c r="Y1454" i="1"/>
  <c r="W1455" i="1"/>
  <c r="X1455" i="1"/>
  <c r="Y1455" i="1"/>
  <c r="W1456" i="1"/>
  <c r="X1456" i="1"/>
  <c r="Y1456" i="1"/>
  <c r="W1457" i="1"/>
  <c r="X1457" i="1"/>
  <c r="Y1457" i="1"/>
  <c r="W1458" i="1"/>
  <c r="X1458" i="1"/>
  <c r="Y1458" i="1"/>
  <c r="W1459" i="1"/>
  <c r="X1459" i="1"/>
  <c r="Y1459" i="1"/>
  <c r="W1460" i="1"/>
  <c r="X1460" i="1"/>
  <c r="Y1460" i="1"/>
  <c r="W1461" i="1"/>
  <c r="X1461" i="1"/>
  <c r="Y1461" i="1"/>
  <c r="W1462" i="1"/>
  <c r="X1462" i="1"/>
  <c r="Y1462" i="1"/>
  <c r="W1463" i="1"/>
  <c r="X1463" i="1"/>
  <c r="Y1463" i="1"/>
  <c r="W1464" i="1"/>
  <c r="X1464" i="1"/>
  <c r="Y1464" i="1"/>
  <c r="W1465" i="1"/>
  <c r="X1465" i="1"/>
  <c r="Y1465" i="1"/>
  <c r="W1466" i="1"/>
  <c r="X1466" i="1"/>
  <c r="Y1466" i="1"/>
  <c r="W1467" i="1"/>
  <c r="X1467" i="1"/>
  <c r="Y1467" i="1"/>
  <c r="W1468" i="1"/>
  <c r="X1468" i="1"/>
  <c r="Y1468" i="1"/>
  <c r="W1469" i="1"/>
  <c r="X1469" i="1"/>
  <c r="Y1469" i="1"/>
  <c r="W1470" i="1"/>
  <c r="X1470" i="1"/>
  <c r="Y1470" i="1"/>
  <c r="W1471" i="1"/>
  <c r="X1471" i="1"/>
  <c r="Y1471" i="1"/>
  <c r="W1472" i="1"/>
  <c r="X1472" i="1"/>
  <c r="Y1472" i="1"/>
  <c r="W1473" i="1"/>
  <c r="X1473" i="1"/>
  <c r="Y1473" i="1"/>
  <c r="W1474" i="1"/>
  <c r="X1474" i="1"/>
  <c r="Y1474" i="1"/>
  <c r="W1475" i="1"/>
  <c r="X1475" i="1"/>
  <c r="Y1475" i="1"/>
  <c r="W1476" i="1"/>
  <c r="X1476" i="1"/>
  <c r="Y1476" i="1"/>
  <c r="W1477" i="1"/>
  <c r="X1477" i="1"/>
  <c r="Y1477" i="1"/>
  <c r="W1478" i="1"/>
  <c r="X1478" i="1"/>
  <c r="Y1478" i="1"/>
  <c r="W1479" i="1"/>
  <c r="X1479" i="1"/>
  <c r="Y1479" i="1"/>
  <c r="W1480" i="1"/>
  <c r="X1480" i="1"/>
  <c r="Y1480" i="1"/>
  <c r="W1481" i="1"/>
  <c r="X1481" i="1"/>
  <c r="Y1481" i="1"/>
  <c r="W1482" i="1"/>
  <c r="X1482" i="1"/>
  <c r="Y1482" i="1"/>
  <c r="W1483" i="1"/>
  <c r="X1483" i="1"/>
  <c r="Y1483" i="1"/>
  <c r="W1484" i="1"/>
  <c r="X1484" i="1"/>
  <c r="Y1484" i="1"/>
  <c r="W1485" i="1"/>
  <c r="X1485" i="1"/>
  <c r="Y1485" i="1"/>
  <c r="W1486" i="1"/>
  <c r="X1486" i="1"/>
  <c r="Y1486" i="1"/>
  <c r="W1487" i="1"/>
  <c r="X1487" i="1"/>
  <c r="Y1487" i="1"/>
  <c r="W1488" i="1"/>
  <c r="X1488" i="1"/>
  <c r="Y1488" i="1"/>
  <c r="W1489" i="1"/>
  <c r="X1489" i="1"/>
  <c r="Y1489" i="1"/>
  <c r="W1490" i="1"/>
  <c r="X1490" i="1"/>
  <c r="Y1490" i="1"/>
  <c r="W1491" i="1"/>
  <c r="X1491" i="1"/>
  <c r="Y1491" i="1"/>
  <c r="W1492" i="1"/>
  <c r="X1492" i="1"/>
  <c r="Y1492" i="1"/>
  <c r="W1493" i="1"/>
  <c r="X1493" i="1"/>
  <c r="Y1493" i="1"/>
  <c r="W1494" i="1"/>
  <c r="X1494" i="1"/>
  <c r="Y1494" i="1"/>
  <c r="W1495" i="1"/>
  <c r="X1495" i="1"/>
  <c r="Y1495" i="1"/>
  <c r="W1496" i="1"/>
  <c r="X1496" i="1"/>
  <c r="Y1496" i="1"/>
  <c r="W1497" i="1"/>
  <c r="X1497" i="1"/>
  <c r="Y1497" i="1"/>
  <c r="W1498" i="1"/>
  <c r="X1498" i="1"/>
  <c r="Y1498" i="1"/>
  <c r="W1499" i="1"/>
  <c r="X1499" i="1"/>
  <c r="Y1499" i="1"/>
  <c r="W1500" i="1"/>
  <c r="X1500" i="1"/>
  <c r="Y1500" i="1"/>
  <c r="W1501" i="1"/>
  <c r="X1501" i="1"/>
  <c r="Y1501" i="1"/>
  <c r="W1502" i="1"/>
  <c r="X1502" i="1"/>
  <c r="Y1502" i="1"/>
  <c r="W1503" i="1"/>
  <c r="X1503" i="1"/>
  <c r="Y1503" i="1"/>
  <c r="W1504" i="1"/>
  <c r="X1504" i="1"/>
  <c r="Y1504" i="1"/>
  <c r="W1505" i="1"/>
  <c r="X1505" i="1"/>
  <c r="Y1505" i="1"/>
  <c r="W1506" i="1"/>
  <c r="X1506" i="1"/>
  <c r="Y1506" i="1"/>
  <c r="W1507" i="1"/>
  <c r="X1507" i="1"/>
  <c r="Y1507" i="1"/>
  <c r="W1508" i="1"/>
  <c r="X1508" i="1"/>
  <c r="Y1508" i="1"/>
  <c r="W1509" i="1"/>
  <c r="X1509" i="1"/>
  <c r="Y1509" i="1"/>
  <c r="W1510" i="1"/>
  <c r="X1510" i="1"/>
  <c r="Y1510" i="1"/>
  <c r="W1511" i="1"/>
  <c r="X1511" i="1"/>
  <c r="Y1511" i="1"/>
  <c r="W1512" i="1"/>
  <c r="X1512" i="1"/>
  <c r="Y1512" i="1"/>
  <c r="W1513" i="1"/>
  <c r="X1513" i="1"/>
  <c r="Y1513" i="1"/>
  <c r="W1514" i="1"/>
  <c r="X1514" i="1"/>
  <c r="Y1514" i="1"/>
  <c r="W1515" i="1"/>
  <c r="X1515" i="1"/>
  <c r="Y1515" i="1"/>
  <c r="W1516" i="1"/>
  <c r="X1516" i="1"/>
  <c r="Y1516" i="1"/>
  <c r="W1517" i="1"/>
  <c r="X1517" i="1"/>
  <c r="Y1517" i="1"/>
  <c r="W1518" i="1"/>
  <c r="X1518" i="1"/>
  <c r="Y1518" i="1"/>
  <c r="W1519" i="1"/>
  <c r="X1519" i="1"/>
  <c r="Y1519" i="1"/>
  <c r="W1520" i="1"/>
  <c r="X1520" i="1"/>
  <c r="Y1520" i="1"/>
  <c r="W1521" i="1"/>
  <c r="X1521" i="1"/>
  <c r="Y1521" i="1"/>
  <c r="W1522" i="1"/>
  <c r="X1522" i="1"/>
  <c r="Y1522" i="1"/>
  <c r="W1523" i="1"/>
  <c r="X1523" i="1"/>
  <c r="Y1523" i="1"/>
  <c r="W1524" i="1"/>
  <c r="X1524" i="1"/>
  <c r="Y1524" i="1"/>
  <c r="W1525" i="1"/>
  <c r="X1525" i="1"/>
  <c r="Y1525" i="1"/>
  <c r="W1526" i="1"/>
  <c r="X1526" i="1"/>
  <c r="Y1526" i="1"/>
  <c r="W1527" i="1"/>
  <c r="X1527" i="1"/>
  <c r="Y1527" i="1"/>
  <c r="W1528" i="1"/>
  <c r="X1528" i="1"/>
  <c r="Y1528" i="1"/>
  <c r="W1529" i="1"/>
  <c r="X1529" i="1"/>
  <c r="Y1529" i="1"/>
  <c r="W1530" i="1"/>
  <c r="X1530" i="1"/>
  <c r="Y1530" i="1"/>
  <c r="W1531" i="1"/>
  <c r="X1531" i="1"/>
  <c r="Y1531" i="1"/>
  <c r="W1532" i="1"/>
  <c r="X1532" i="1"/>
  <c r="Y1532" i="1"/>
  <c r="W1533" i="1"/>
  <c r="X1533" i="1"/>
  <c r="Y1533" i="1"/>
  <c r="W1534" i="1"/>
  <c r="X1534" i="1"/>
  <c r="Y1534" i="1"/>
  <c r="W1535" i="1"/>
  <c r="X1535" i="1"/>
  <c r="Y1535" i="1"/>
  <c r="W1536" i="1"/>
  <c r="X1536" i="1"/>
  <c r="Y1536" i="1"/>
  <c r="W1537" i="1"/>
  <c r="X1537" i="1"/>
  <c r="Y1537" i="1"/>
  <c r="W1538" i="1"/>
  <c r="X1538" i="1"/>
  <c r="Y1538" i="1"/>
  <c r="W1539" i="1"/>
  <c r="X1539" i="1"/>
  <c r="Y1539" i="1"/>
  <c r="W1540" i="1"/>
  <c r="X1540" i="1"/>
  <c r="Y1540" i="1"/>
  <c r="W1541" i="1"/>
  <c r="X1541" i="1"/>
  <c r="Y1541" i="1"/>
  <c r="W1542" i="1"/>
  <c r="X1542" i="1"/>
  <c r="Y1542" i="1"/>
  <c r="W1543" i="1"/>
  <c r="X1543" i="1"/>
  <c r="Y1543" i="1"/>
  <c r="W1544" i="1"/>
  <c r="X1544" i="1"/>
  <c r="Y1544" i="1"/>
  <c r="W1545" i="1"/>
  <c r="X1545" i="1"/>
  <c r="Y1545" i="1"/>
  <c r="W1546" i="1"/>
  <c r="X1546" i="1"/>
  <c r="Y1546" i="1"/>
  <c r="W1547" i="1"/>
  <c r="X1547" i="1"/>
  <c r="Y1547" i="1"/>
  <c r="W1548" i="1"/>
  <c r="X1548" i="1"/>
  <c r="Y1548" i="1"/>
  <c r="W1549" i="1"/>
  <c r="X1549" i="1"/>
  <c r="Y1549" i="1"/>
  <c r="W1550" i="1"/>
  <c r="X1550" i="1"/>
  <c r="Y1550" i="1"/>
  <c r="W1551" i="1"/>
  <c r="X1551" i="1"/>
  <c r="Y1551" i="1"/>
  <c r="W1552" i="1"/>
  <c r="X1552" i="1"/>
  <c r="Y1552" i="1"/>
  <c r="W1553" i="1"/>
  <c r="X1553" i="1"/>
  <c r="Y1553" i="1"/>
  <c r="W1554" i="1"/>
  <c r="X1554" i="1"/>
  <c r="Y1554" i="1"/>
  <c r="W1555" i="1"/>
  <c r="X1555" i="1"/>
  <c r="Y1555" i="1"/>
  <c r="W1556" i="1"/>
  <c r="X1556" i="1"/>
  <c r="Y1556" i="1"/>
  <c r="W1557" i="1"/>
  <c r="X1557" i="1"/>
  <c r="Y1557" i="1"/>
  <c r="W1558" i="1"/>
  <c r="X1558" i="1"/>
  <c r="Y1558" i="1"/>
  <c r="W1559" i="1"/>
  <c r="X1559" i="1"/>
  <c r="Y1559" i="1"/>
  <c r="W1560" i="1"/>
  <c r="X1560" i="1"/>
  <c r="Y1560" i="1"/>
  <c r="W1561" i="1"/>
  <c r="X1561" i="1"/>
  <c r="Y1561" i="1"/>
  <c r="W1562" i="1"/>
  <c r="X1562" i="1"/>
  <c r="Y1562" i="1"/>
  <c r="W1563" i="1"/>
  <c r="X1563" i="1"/>
  <c r="Y1563" i="1"/>
  <c r="W1564" i="1"/>
  <c r="X1564" i="1"/>
  <c r="Y1564" i="1"/>
  <c r="W1565" i="1"/>
  <c r="X1565" i="1"/>
  <c r="Y1565" i="1"/>
  <c r="W1566" i="1"/>
  <c r="X1566" i="1"/>
  <c r="Y1566" i="1"/>
  <c r="W1567" i="1"/>
  <c r="X1567" i="1"/>
  <c r="Y1567" i="1"/>
  <c r="W1568" i="1"/>
  <c r="X1568" i="1"/>
  <c r="Y1568" i="1"/>
  <c r="W1569" i="1"/>
  <c r="X1569" i="1"/>
  <c r="Y1569" i="1"/>
  <c r="W1570" i="1"/>
  <c r="X1570" i="1"/>
  <c r="Y1570" i="1"/>
  <c r="W1571" i="1"/>
  <c r="X1571" i="1"/>
  <c r="Y1571" i="1"/>
  <c r="W1572" i="1"/>
  <c r="X1572" i="1"/>
  <c r="Y1572" i="1"/>
  <c r="W1573" i="1"/>
  <c r="X1573" i="1"/>
  <c r="Y1573" i="1"/>
  <c r="W1574" i="1"/>
  <c r="X1574" i="1"/>
  <c r="Y1574" i="1"/>
  <c r="W1575" i="1"/>
  <c r="X1575" i="1"/>
  <c r="Y1575" i="1"/>
  <c r="W1576" i="1"/>
  <c r="X1576" i="1"/>
  <c r="Y1576" i="1"/>
  <c r="W1577" i="1"/>
  <c r="X1577" i="1"/>
  <c r="Y1577" i="1"/>
  <c r="W1578" i="1"/>
  <c r="X1578" i="1"/>
  <c r="Y1578" i="1"/>
  <c r="W1579" i="1"/>
  <c r="X1579" i="1"/>
  <c r="Y1579" i="1"/>
  <c r="W1580" i="1"/>
  <c r="X1580" i="1"/>
  <c r="Y1580" i="1"/>
  <c r="W1581" i="1"/>
  <c r="X1581" i="1"/>
  <c r="Y1581" i="1"/>
  <c r="W1582" i="1"/>
  <c r="X1582" i="1"/>
  <c r="Y1582" i="1"/>
  <c r="W1583" i="1"/>
  <c r="X1583" i="1"/>
  <c r="Y1583" i="1"/>
  <c r="W1584" i="1"/>
  <c r="X1584" i="1"/>
  <c r="Y1584" i="1"/>
  <c r="W1585" i="1"/>
  <c r="X1585" i="1"/>
  <c r="Y1585" i="1"/>
  <c r="W1586" i="1"/>
  <c r="X1586" i="1"/>
  <c r="Y1586" i="1"/>
  <c r="W1587" i="1"/>
  <c r="X1587" i="1"/>
  <c r="Y1587" i="1"/>
  <c r="W1588" i="1"/>
  <c r="X1588" i="1"/>
  <c r="Y1588" i="1"/>
  <c r="W1589" i="1"/>
  <c r="X1589" i="1"/>
  <c r="Y1589" i="1"/>
  <c r="W1590" i="1"/>
  <c r="X1590" i="1"/>
  <c r="Y1590" i="1"/>
  <c r="W1591" i="1"/>
  <c r="X1591" i="1"/>
  <c r="Y1591" i="1"/>
  <c r="W1592" i="1"/>
  <c r="X1592" i="1"/>
  <c r="Y1592" i="1"/>
  <c r="W1593" i="1"/>
  <c r="X1593" i="1"/>
  <c r="Y1593" i="1"/>
  <c r="W1594" i="1"/>
  <c r="X1594" i="1"/>
  <c r="Y1594" i="1"/>
  <c r="W1595" i="1"/>
  <c r="X1595" i="1"/>
  <c r="Y1595" i="1"/>
  <c r="W1596" i="1"/>
  <c r="X1596" i="1"/>
  <c r="Y1596" i="1"/>
  <c r="W1597" i="1"/>
  <c r="X1597" i="1"/>
  <c r="Y1597" i="1"/>
  <c r="W1598" i="1"/>
  <c r="X1598" i="1"/>
  <c r="Y1598" i="1"/>
  <c r="W1599" i="1"/>
  <c r="X1599" i="1"/>
  <c r="Y1599" i="1"/>
  <c r="W1600" i="1"/>
  <c r="X1600" i="1"/>
  <c r="Y1600" i="1"/>
  <c r="W1601" i="1"/>
  <c r="X1601" i="1"/>
  <c r="Y1601" i="1"/>
  <c r="W1602" i="1"/>
  <c r="X1602" i="1"/>
  <c r="Y1602" i="1"/>
  <c r="W1603" i="1"/>
  <c r="X1603" i="1"/>
  <c r="Y1603" i="1"/>
  <c r="W1604" i="1"/>
  <c r="X1604" i="1"/>
  <c r="Y1604" i="1"/>
  <c r="W1605" i="1"/>
  <c r="X1605" i="1"/>
  <c r="Y1605" i="1"/>
  <c r="W1606" i="1"/>
  <c r="X1606" i="1"/>
  <c r="Y1606" i="1"/>
  <c r="W1607" i="1"/>
  <c r="X1607" i="1"/>
  <c r="Y1607" i="1"/>
  <c r="W1608" i="1"/>
  <c r="X1608" i="1"/>
  <c r="Y1608" i="1"/>
  <c r="W1609" i="1"/>
  <c r="X1609" i="1"/>
  <c r="Y1609" i="1"/>
  <c r="W1610" i="1"/>
  <c r="X1610" i="1"/>
  <c r="Y1610" i="1"/>
  <c r="W1611" i="1"/>
  <c r="X1611" i="1"/>
  <c r="Y1611" i="1"/>
  <c r="W1612" i="1"/>
  <c r="X1612" i="1"/>
  <c r="Y1612" i="1"/>
  <c r="W1613" i="1"/>
  <c r="X1613" i="1"/>
  <c r="Y1613" i="1"/>
  <c r="W1614" i="1"/>
  <c r="X1614" i="1"/>
  <c r="Y1614" i="1"/>
  <c r="W1615" i="1"/>
  <c r="X1615" i="1"/>
  <c r="Y1615" i="1"/>
  <c r="W1616" i="1"/>
  <c r="X1616" i="1"/>
  <c r="Y1616" i="1"/>
  <c r="W1617" i="1"/>
  <c r="X1617" i="1"/>
  <c r="Y1617" i="1"/>
  <c r="W1618" i="1"/>
  <c r="X1618" i="1"/>
  <c r="Y1618" i="1"/>
  <c r="W1619" i="1"/>
  <c r="X1619" i="1"/>
  <c r="Y1619" i="1"/>
  <c r="W1620" i="1"/>
  <c r="X1620" i="1"/>
  <c r="Y1620" i="1"/>
  <c r="W1621" i="1"/>
  <c r="X1621" i="1"/>
  <c r="Y1621" i="1"/>
  <c r="W1622" i="1"/>
  <c r="X1622" i="1"/>
  <c r="Y1622" i="1"/>
  <c r="W1623" i="1"/>
  <c r="X1623" i="1"/>
  <c r="Y1623" i="1"/>
  <c r="W1624" i="1"/>
  <c r="X1624" i="1"/>
  <c r="Y1624" i="1"/>
  <c r="W1625" i="1"/>
  <c r="X1625" i="1"/>
  <c r="Y1625" i="1"/>
  <c r="W1626" i="1"/>
  <c r="X1626" i="1"/>
  <c r="Y1626" i="1"/>
  <c r="W1627" i="1"/>
  <c r="X1627" i="1"/>
  <c r="Y1627" i="1"/>
  <c r="W1628" i="1"/>
  <c r="X1628" i="1"/>
  <c r="Y1628" i="1"/>
  <c r="W1629" i="1"/>
  <c r="X1629" i="1"/>
  <c r="Y1629" i="1"/>
  <c r="W1630" i="1"/>
  <c r="X1630" i="1"/>
  <c r="Y1630" i="1"/>
  <c r="W1631" i="1"/>
  <c r="X1631" i="1"/>
  <c r="Y1631" i="1"/>
  <c r="W1632" i="1"/>
  <c r="X1632" i="1"/>
  <c r="Y1632" i="1"/>
  <c r="W1633" i="1"/>
  <c r="X1633" i="1"/>
  <c r="Y1633" i="1"/>
  <c r="W1634" i="1"/>
  <c r="X1634" i="1"/>
  <c r="Y1634" i="1"/>
  <c r="W1635" i="1"/>
  <c r="X1635" i="1"/>
  <c r="Y1635" i="1"/>
  <c r="W1636" i="1"/>
  <c r="X1636" i="1"/>
  <c r="Y1636" i="1"/>
  <c r="W1637" i="1"/>
  <c r="X1637" i="1"/>
  <c r="Y1637" i="1"/>
  <c r="W1638" i="1"/>
  <c r="X1638" i="1"/>
  <c r="Y1638" i="1"/>
  <c r="W1639" i="1"/>
  <c r="X1639" i="1"/>
  <c r="Y1639" i="1"/>
  <c r="W1640" i="1"/>
  <c r="X1640" i="1"/>
  <c r="Y1640" i="1"/>
  <c r="W1641" i="1"/>
  <c r="X1641" i="1"/>
  <c r="Y1641" i="1"/>
  <c r="W1642" i="1"/>
  <c r="X1642" i="1"/>
  <c r="Y1642" i="1"/>
  <c r="W1643" i="1"/>
  <c r="X1643" i="1"/>
  <c r="Y1643" i="1"/>
  <c r="W1644" i="1"/>
  <c r="X1644" i="1"/>
  <c r="Y1644" i="1"/>
  <c r="W1645" i="1"/>
  <c r="X1645" i="1"/>
  <c r="Y1645" i="1"/>
  <c r="W1646" i="1"/>
  <c r="X1646" i="1"/>
  <c r="Y1646" i="1"/>
  <c r="W1647" i="1"/>
  <c r="X1647" i="1"/>
  <c r="Y1647" i="1"/>
  <c r="W1648" i="1"/>
  <c r="X1648" i="1"/>
  <c r="Y1648" i="1"/>
  <c r="W1649" i="1"/>
  <c r="X1649" i="1"/>
  <c r="Y1649" i="1"/>
  <c r="W1650" i="1"/>
  <c r="X1650" i="1"/>
  <c r="Y1650" i="1"/>
  <c r="W1651" i="1"/>
  <c r="X1651" i="1"/>
  <c r="Y1651" i="1"/>
  <c r="W1652" i="1"/>
  <c r="X1652" i="1"/>
  <c r="Y1652" i="1"/>
  <c r="W1653" i="1"/>
  <c r="X1653" i="1"/>
  <c r="Y1653" i="1"/>
  <c r="W1654" i="1"/>
  <c r="X1654" i="1"/>
  <c r="Y1654" i="1"/>
  <c r="W1655" i="1"/>
  <c r="X1655" i="1"/>
  <c r="Y1655" i="1"/>
  <c r="W1656" i="1"/>
  <c r="X1656" i="1"/>
  <c r="Y1656" i="1"/>
  <c r="W1657" i="1"/>
  <c r="X1657" i="1"/>
  <c r="Y1657" i="1"/>
  <c r="W1658" i="1"/>
  <c r="X1658" i="1"/>
  <c r="Y1658" i="1"/>
  <c r="W1659" i="1"/>
  <c r="X1659" i="1"/>
  <c r="Y1659" i="1"/>
  <c r="W1660" i="1"/>
  <c r="X1660" i="1"/>
  <c r="Y1660" i="1"/>
  <c r="W1661" i="1"/>
  <c r="X1661" i="1"/>
  <c r="Y1661" i="1"/>
  <c r="W1662" i="1"/>
  <c r="X1662" i="1"/>
  <c r="Y1662" i="1"/>
  <c r="W1663" i="1"/>
  <c r="X1663" i="1"/>
  <c r="Y1663" i="1"/>
  <c r="W1664" i="1"/>
  <c r="X1664" i="1"/>
  <c r="Y1664" i="1"/>
  <c r="W1665" i="1"/>
  <c r="X1665" i="1"/>
  <c r="Y1665" i="1"/>
  <c r="W1666" i="1"/>
  <c r="X1666" i="1"/>
  <c r="Y1666" i="1"/>
  <c r="W1667" i="1"/>
  <c r="X1667" i="1"/>
  <c r="Y1667" i="1"/>
  <c r="W1668" i="1"/>
  <c r="X1668" i="1"/>
  <c r="Y1668" i="1"/>
  <c r="W1669" i="1"/>
  <c r="X1669" i="1"/>
  <c r="Y1669" i="1"/>
  <c r="W1670" i="1"/>
  <c r="X1670" i="1"/>
  <c r="Y1670" i="1"/>
  <c r="W1671" i="1"/>
  <c r="X1671" i="1"/>
  <c r="Y1671" i="1"/>
  <c r="W1672" i="1"/>
  <c r="X1672" i="1"/>
  <c r="Y1672" i="1"/>
  <c r="W1673" i="1"/>
  <c r="X1673" i="1"/>
  <c r="Y1673" i="1"/>
  <c r="W1674" i="1"/>
  <c r="X1674" i="1"/>
  <c r="Y1674" i="1"/>
  <c r="W1675" i="1"/>
  <c r="X1675" i="1"/>
  <c r="Y1675" i="1"/>
  <c r="W1676" i="1"/>
  <c r="X1676" i="1"/>
  <c r="Y1676" i="1"/>
  <c r="W1677" i="1"/>
  <c r="X1677" i="1"/>
  <c r="Y1677" i="1"/>
  <c r="W1678" i="1"/>
  <c r="X1678" i="1"/>
  <c r="Y1678" i="1"/>
  <c r="W1679" i="1"/>
  <c r="X1679" i="1"/>
  <c r="Y1679" i="1"/>
  <c r="W1680" i="1"/>
  <c r="X1680" i="1"/>
  <c r="Y1680" i="1"/>
  <c r="W1681" i="1"/>
  <c r="X1681" i="1"/>
  <c r="Y1681" i="1"/>
  <c r="W1682" i="1"/>
  <c r="X1682" i="1"/>
  <c r="Y1682" i="1"/>
  <c r="W1683" i="1"/>
  <c r="X1683" i="1"/>
  <c r="Y1683" i="1"/>
  <c r="W1684" i="1"/>
  <c r="X1684" i="1"/>
  <c r="Y1684" i="1"/>
  <c r="W1685" i="1"/>
  <c r="X1685" i="1"/>
  <c r="Y1685" i="1"/>
  <c r="W1686" i="1"/>
  <c r="X1686" i="1"/>
  <c r="Y1686" i="1"/>
  <c r="W1687" i="1"/>
  <c r="X1687" i="1"/>
  <c r="Y1687" i="1"/>
  <c r="W1688" i="1"/>
  <c r="X1688" i="1"/>
  <c r="Y1688" i="1"/>
  <c r="W1689" i="1"/>
  <c r="X1689" i="1"/>
  <c r="Y1689" i="1"/>
  <c r="W1690" i="1"/>
  <c r="X1690" i="1"/>
  <c r="Y1690" i="1"/>
  <c r="W1691" i="1"/>
  <c r="X1691" i="1"/>
  <c r="Y1691" i="1"/>
  <c r="W1692" i="1"/>
  <c r="X1692" i="1"/>
  <c r="Y1692" i="1"/>
  <c r="W1693" i="1"/>
  <c r="X1693" i="1"/>
  <c r="Y1693" i="1"/>
  <c r="W1694" i="1"/>
  <c r="X1694" i="1"/>
  <c r="Y1694" i="1"/>
  <c r="W1695" i="1"/>
  <c r="X1695" i="1"/>
  <c r="Y1695" i="1"/>
  <c r="W1696" i="1"/>
  <c r="X1696" i="1"/>
  <c r="Y1696" i="1"/>
  <c r="W1697" i="1"/>
  <c r="X1697" i="1"/>
  <c r="Y1697" i="1"/>
  <c r="W1698" i="1"/>
  <c r="X1698" i="1"/>
  <c r="Y1698" i="1"/>
  <c r="W1699" i="1"/>
  <c r="X1699" i="1"/>
  <c r="Y1699" i="1"/>
  <c r="W1700" i="1"/>
  <c r="X1700" i="1"/>
  <c r="Y1700" i="1"/>
  <c r="W1701" i="1"/>
  <c r="X1701" i="1"/>
  <c r="Y1701" i="1"/>
  <c r="W1702" i="1"/>
  <c r="X1702" i="1"/>
  <c r="Y1702" i="1"/>
  <c r="W1703" i="1"/>
  <c r="X1703" i="1"/>
  <c r="Y1703" i="1"/>
  <c r="W1704" i="1"/>
  <c r="X1704" i="1"/>
  <c r="Y1704" i="1"/>
  <c r="W1705" i="1"/>
  <c r="X1705" i="1"/>
  <c r="Y1705" i="1"/>
  <c r="W1706" i="1"/>
  <c r="X1706" i="1"/>
  <c r="Y1706" i="1"/>
  <c r="W1707" i="1"/>
  <c r="X1707" i="1"/>
  <c r="Y1707" i="1"/>
  <c r="W1708" i="1"/>
  <c r="X1708" i="1"/>
  <c r="Y1708" i="1"/>
  <c r="W1709" i="1"/>
  <c r="X1709" i="1"/>
  <c r="Y1709" i="1"/>
  <c r="W1710" i="1"/>
  <c r="X1710" i="1"/>
  <c r="Y1710" i="1"/>
  <c r="W1711" i="1"/>
  <c r="X1711" i="1"/>
  <c r="Y1711" i="1"/>
  <c r="W1712" i="1"/>
  <c r="X1712" i="1"/>
  <c r="Y1712" i="1"/>
  <c r="W1713" i="1"/>
  <c r="X1713" i="1"/>
  <c r="Y1713" i="1"/>
  <c r="W1714" i="1"/>
  <c r="X1714" i="1"/>
  <c r="Y1714" i="1"/>
  <c r="W1715" i="1"/>
  <c r="X1715" i="1"/>
  <c r="Y1715" i="1"/>
  <c r="W1716" i="1"/>
  <c r="X1716" i="1"/>
  <c r="Y1716" i="1"/>
  <c r="W1717" i="1"/>
  <c r="X1717" i="1"/>
  <c r="Y1717" i="1"/>
  <c r="W1718" i="1"/>
  <c r="X1718" i="1"/>
  <c r="Y1718" i="1"/>
  <c r="W1719" i="1"/>
  <c r="X1719" i="1"/>
  <c r="Y1719" i="1"/>
  <c r="W1720" i="1"/>
  <c r="X1720" i="1"/>
  <c r="Y1720" i="1"/>
  <c r="W1721" i="1"/>
  <c r="X1721" i="1"/>
  <c r="Y1721" i="1"/>
  <c r="W1722" i="1"/>
  <c r="X1722" i="1"/>
  <c r="Y1722" i="1"/>
  <c r="W1723" i="1"/>
  <c r="X1723" i="1"/>
  <c r="Y1723" i="1"/>
  <c r="W1724" i="1"/>
  <c r="X1724" i="1"/>
  <c r="Y1724" i="1"/>
  <c r="W1725" i="1"/>
  <c r="X1725" i="1"/>
  <c r="Y1725" i="1"/>
  <c r="W1726" i="1"/>
  <c r="X1726" i="1"/>
  <c r="Y1726" i="1"/>
  <c r="W1727" i="1"/>
  <c r="X1727" i="1"/>
  <c r="Y1727" i="1"/>
  <c r="W1728" i="1"/>
  <c r="X1728" i="1"/>
  <c r="Y1728" i="1"/>
  <c r="W1729" i="1"/>
  <c r="X1729" i="1"/>
  <c r="Y1729" i="1"/>
  <c r="W1730" i="1"/>
  <c r="X1730" i="1"/>
  <c r="Y1730" i="1"/>
  <c r="W1731" i="1"/>
  <c r="X1731" i="1"/>
  <c r="Y1731" i="1"/>
  <c r="W1732" i="1"/>
  <c r="X1732" i="1"/>
  <c r="Y1732" i="1"/>
  <c r="W1733" i="1"/>
  <c r="X1733" i="1"/>
  <c r="Y1733" i="1"/>
  <c r="W1734" i="1"/>
  <c r="X1734" i="1"/>
  <c r="Y1734" i="1"/>
  <c r="W1735" i="1"/>
  <c r="X1735" i="1"/>
  <c r="Y1735" i="1"/>
  <c r="W1736" i="1"/>
  <c r="X1736" i="1"/>
  <c r="Y1736" i="1"/>
  <c r="W1737" i="1"/>
  <c r="X1737" i="1"/>
  <c r="Y1737" i="1"/>
  <c r="W1738" i="1"/>
  <c r="X1738" i="1"/>
  <c r="Y1738" i="1"/>
  <c r="W1739" i="1"/>
  <c r="X1739" i="1"/>
  <c r="Y1739" i="1"/>
  <c r="W1740" i="1"/>
  <c r="X1740" i="1"/>
  <c r="Y1740" i="1"/>
  <c r="W1741" i="1"/>
  <c r="X1741" i="1"/>
  <c r="Y1741" i="1"/>
  <c r="W1742" i="1"/>
  <c r="X1742" i="1"/>
  <c r="Y1742" i="1"/>
  <c r="W1743" i="1"/>
  <c r="X1743" i="1"/>
  <c r="Y1743" i="1"/>
  <c r="W1744" i="1"/>
  <c r="X1744" i="1"/>
  <c r="Y1744" i="1"/>
  <c r="W1745" i="1"/>
  <c r="X1745" i="1"/>
  <c r="Y1745" i="1"/>
  <c r="W1746" i="1"/>
  <c r="X1746" i="1"/>
  <c r="Y1746" i="1"/>
  <c r="W1747" i="1"/>
  <c r="X1747" i="1"/>
  <c r="Y1747" i="1"/>
  <c r="W1748" i="1"/>
  <c r="X1748" i="1"/>
  <c r="Y1748" i="1"/>
  <c r="W1749" i="1"/>
  <c r="X1749" i="1"/>
  <c r="Y1749" i="1"/>
  <c r="W1750" i="1"/>
  <c r="X1750" i="1"/>
  <c r="Y1750" i="1"/>
  <c r="W1751" i="1"/>
  <c r="X1751" i="1"/>
  <c r="Y1751" i="1"/>
  <c r="W1752" i="1"/>
  <c r="X1752" i="1"/>
  <c r="Y1752" i="1"/>
  <c r="W1753" i="1"/>
  <c r="X1753" i="1"/>
  <c r="Y1753" i="1"/>
  <c r="W1754" i="1"/>
  <c r="X1754" i="1"/>
  <c r="Y1754" i="1"/>
  <c r="W1755" i="1"/>
  <c r="X1755" i="1"/>
  <c r="Y1755" i="1"/>
  <c r="W1756" i="1"/>
  <c r="X1756" i="1"/>
  <c r="Y1756" i="1"/>
  <c r="W1757" i="1"/>
  <c r="X1757" i="1"/>
  <c r="Y1757" i="1"/>
  <c r="W1758" i="1"/>
  <c r="X1758" i="1"/>
  <c r="Y1758" i="1"/>
  <c r="W1759" i="1"/>
  <c r="X1759" i="1"/>
  <c r="Y1759" i="1"/>
  <c r="W1760" i="1"/>
  <c r="X1760" i="1"/>
  <c r="Y1760" i="1"/>
  <c r="W1761" i="1"/>
  <c r="X1761" i="1"/>
  <c r="Y1761" i="1"/>
  <c r="W1762" i="1"/>
  <c r="X1762" i="1"/>
  <c r="Y1762" i="1"/>
  <c r="W1763" i="1"/>
  <c r="X1763" i="1"/>
  <c r="Y1763" i="1"/>
  <c r="W1764" i="1"/>
  <c r="X1764" i="1"/>
  <c r="Y1764" i="1"/>
  <c r="W1765" i="1"/>
  <c r="X1765" i="1"/>
  <c r="Y1765" i="1"/>
  <c r="W1766" i="1"/>
  <c r="X1766" i="1"/>
  <c r="Y1766" i="1"/>
  <c r="W1767" i="1"/>
  <c r="X1767" i="1"/>
  <c r="Y1767" i="1"/>
  <c r="W1768" i="1"/>
  <c r="X1768" i="1"/>
  <c r="Y1768" i="1"/>
  <c r="W1769" i="1"/>
  <c r="X1769" i="1"/>
  <c r="Y1769" i="1"/>
  <c r="W1770" i="1"/>
  <c r="X1770" i="1"/>
  <c r="Y1770" i="1"/>
  <c r="W1771" i="1"/>
  <c r="X1771" i="1"/>
  <c r="Y1771" i="1"/>
  <c r="W1772" i="1"/>
  <c r="X1772" i="1"/>
  <c r="Y1772" i="1"/>
  <c r="W1773" i="1"/>
  <c r="X1773" i="1"/>
  <c r="Y1773" i="1"/>
  <c r="W1774" i="1"/>
  <c r="X1774" i="1"/>
  <c r="Y1774" i="1"/>
  <c r="W1775" i="1"/>
  <c r="X1775" i="1"/>
  <c r="Y1775" i="1"/>
  <c r="W1776" i="1"/>
  <c r="X1776" i="1"/>
  <c r="Y1776" i="1"/>
  <c r="W1777" i="1"/>
  <c r="X1777" i="1"/>
  <c r="Y1777" i="1"/>
  <c r="W1778" i="1"/>
  <c r="X1778" i="1"/>
  <c r="Y1778" i="1"/>
  <c r="W1779" i="1"/>
  <c r="X1779" i="1"/>
  <c r="Y1779" i="1"/>
  <c r="W1780" i="1"/>
  <c r="X1780" i="1"/>
  <c r="Y1780" i="1"/>
  <c r="W1781" i="1"/>
  <c r="X1781" i="1"/>
  <c r="Y1781" i="1"/>
  <c r="W1782" i="1"/>
  <c r="X1782" i="1"/>
  <c r="Y1782" i="1"/>
  <c r="W1783" i="1"/>
  <c r="X1783" i="1"/>
  <c r="Y1783" i="1"/>
  <c r="W1784" i="1"/>
  <c r="X1784" i="1"/>
  <c r="Y1784" i="1"/>
  <c r="W1785" i="1"/>
  <c r="X1785" i="1"/>
  <c r="Y1785" i="1"/>
  <c r="W1786" i="1"/>
  <c r="X1786" i="1"/>
  <c r="Y1786" i="1"/>
  <c r="W1787" i="1"/>
  <c r="X1787" i="1"/>
  <c r="Y1787" i="1"/>
  <c r="W1788" i="1"/>
  <c r="X1788" i="1"/>
  <c r="Y1788" i="1"/>
  <c r="W1789" i="1"/>
  <c r="X1789" i="1"/>
  <c r="Y1789" i="1"/>
  <c r="W1790" i="1"/>
  <c r="X1790" i="1"/>
  <c r="Y1790" i="1"/>
  <c r="W1791" i="1"/>
  <c r="X1791" i="1"/>
  <c r="Y1791" i="1"/>
  <c r="W1792" i="1"/>
  <c r="X1792" i="1"/>
  <c r="Y1792" i="1"/>
  <c r="W1793" i="1"/>
  <c r="X1793" i="1"/>
  <c r="Y1793" i="1"/>
  <c r="W1794" i="1"/>
  <c r="X1794" i="1"/>
  <c r="Y1794" i="1"/>
  <c r="W1795" i="1"/>
  <c r="X1795" i="1"/>
  <c r="Y1795" i="1"/>
  <c r="W1796" i="1"/>
  <c r="X1796" i="1"/>
  <c r="Y1796" i="1"/>
  <c r="W1797" i="1"/>
  <c r="X1797" i="1"/>
  <c r="Y1797" i="1"/>
  <c r="W1798" i="1"/>
  <c r="X1798" i="1"/>
  <c r="Y1798" i="1"/>
  <c r="W1799" i="1"/>
  <c r="X1799" i="1"/>
  <c r="Y1799" i="1"/>
  <c r="W1800" i="1"/>
  <c r="X1800" i="1"/>
  <c r="Y1800" i="1"/>
  <c r="W1801" i="1"/>
  <c r="X1801" i="1"/>
  <c r="Y1801" i="1"/>
  <c r="W1802" i="1"/>
  <c r="X1802" i="1"/>
  <c r="Y1802" i="1"/>
  <c r="W1803" i="1"/>
  <c r="X1803" i="1"/>
  <c r="Y1803" i="1"/>
  <c r="W1804" i="1"/>
  <c r="X1804" i="1"/>
  <c r="Y1804" i="1"/>
  <c r="W1805" i="1"/>
  <c r="X1805" i="1"/>
  <c r="Y1805" i="1"/>
  <c r="W1806" i="1"/>
  <c r="X1806" i="1"/>
  <c r="Y1806" i="1"/>
  <c r="W1807" i="1"/>
  <c r="X1807" i="1"/>
  <c r="Y1807" i="1"/>
  <c r="W1808" i="1"/>
  <c r="X1808" i="1"/>
  <c r="Y1808" i="1"/>
  <c r="W1809" i="1"/>
  <c r="X1809" i="1"/>
  <c r="Y1809" i="1"/>
  <c r="W1810" i="1"/>
  <c r="X1810" i="1"/>
  <c r="Y1810" i="1"/>
  <c r="W1811" i="1"/>
  <c r="X1811" i="1"/>
  <c r="Y1811" i="1"/>
  <c r="W1812" i="1"/>
  <c r="X1812" i="1"/>
  <c r="Y1812" i="1"/>
  <c r="W1813" i="1"/>
  <c r="X1813" i="1"/>
  <c r="Y1813" i="1"/>
  <c r="W1814" i="1"/>
  <c r="X1814" i="1"/>
  <c r="Y1814" i="1"/>
  <c r="W1815" i="1"/>
  <c r="X1815" i="1"/>
  <c r="Y1815" i="1"/>
  <c r="W1816" i="1"/>
  <c r="X1816" i="1"/>
  <c r="Y1816" i="1"/>
  <c r="W1817" i="1"/>
  <c r="X1817" i="1"/>
  <c r="Y1817" i="1"/>
  <c r="W1818" i="1"/>
  <c r="X1818" i="1"/>
  <c r="Y1818" i="1"/>
  <c r="W1819" i="1"/>
  <c r="X1819" i="1"/>
  <c r="Y1819" i="1"/>
  <c r="W1820" i="1"/>
  <c r="X1820" i="1"/>
  <c r="Y1820" i="1"/>
  <c r="W1821" i="1"/>
  <c r="X1821" i="1"/>
  <c r="Y1821" i="1"/>
  <c r="W1822" i="1"/>
  <c r="X1822" i="1"/>
  <c r="Y1822" i="1"/>
  <c r="W1823" i="1"/>
  <c r="X1823" i="1"/>
  <c r="Y1823" i="1"/>
  <c r="W1824" i="1"/>
  <c r="X1824" i="1"/>
  <c r="Y1824" i="1"/>
  <c r="W1825" i="1"/>
  <c r="X1825" i="1"/>
  <c r="Y1825" i="1"/>
  <c r="W1826" i="1"/>
  <c r="X1826" i="1"/>
  <c r="Y1826" i="1"/>
  <c r="W1827" i="1"/>
  <c r="X1827" i="1"/>
  <c r="Y1827" i="1"/>
  <c r="W1828" i="1"/>
  <c r="X1828" i="1"/>
  <c r="Y1828" i="1"/>
  <c r="W1829" i="1"/>
  <c r="X1829" i="1"/>
  <c r="Y1829" i="1"/>
  <c r="W1830" i="1"/>
  <c r="X1830" i="1"/>
  <c r="Y1830" i="1"/>
  <c r="W1831" i="1"/>
  <c r="X1831" i="1"/>
  <c r="Y1831" i="1"/>
  <c r="W1832" i="1"/>
  <c r="X1832" i="1"/>
  <c r="Y1832" i="1"/>
  <c r="W1833" i="1"/>
  <c r="X1833" i="1"/>
  <c r="Y1833" i="1"/>
  <c r="W1834" i="1"/>
  <c r="X1834" i="1"/>
  <c r="Y1834" i="1"/>
  <c r="W1835" i="1"/>
  <c r="X1835" i="1"/>
  <c r="Y1835" i="1"/>
  <c r="W1836" i="1"/>
  <c r="X1836" i="1"/>
  <c r="Y1836" i="1"/>
  <c r="W1837" i="1"/>
  <c r="X1837" i="1"/>
  <c r="Y1837" i="1"/>
  <c r="W1838" i="1"/>
  <c r="X1838" i="1"/>
  <c r="Y1838" i="1"/>
  <c r="W1839" i="1"/>
  <c r="X1839" i="1"/>
  <c r="Y1839" i="1"/>
  <c r="W1840" i="1"/>
  <c r="X1840" i="1"/>
  <c r="Y1840" i="1"/>
  <c r="W1841" i="1"/>
  <c r="X1841" i="1"/>
  <c r="Y1841" i="1"/>
  <c r="W1842" i="1"/>
  <c r="X1842" i="1"/>
  <c r="Y1842" i="1"/>
  <c r="W1843" i="1"/>
  <c r="X1843" i="1"/>
  <c r="Y1843" i="1"/>
  <c r="W1844" i="1"/>
  <c r="X1844" i="1"/>
  <c r="Y1844" i="1"/>
  <c r="W1845" i="1"/>
  <c r="X1845" i="1"/>
  <c r="Y1845" i="1"/>
  <c r="W1846" i="1"/>
  <c r="X1846" i="1"/>
  <c r="Y1846" i="1"/>
  <c r="W1847" i="1"/>
  <c r="X1847" i="1"/>
  <c r="Y1847" i="1"/>
  <c r="W1848" i="1"/>
  <c r="X1848" i="1"/>
  <c r="Y1848" i="1"/>
  <c r="W1849" i="1"/>
  <c r="X1849" i="1"/>
  <c r="Y1849" i="1"/>
  <c r="W1850" i="1"/>
  <c r="X1850" i="1"/>
  <c r="Y1850" i="1"/>
  <c r="W1851" i="1"/>
  <c r="X1851" i="1"/>
  <c r="Y1851" i="1"/>
  <c r="W1852" i="1"/>
  <c r="X1852" i="1"/>
  <c r="Y1852" i="1"/>
  <c r="W1853" i="1"/>
  <c r="X1853" i="1"/>
  <c r="Y1853" i="1"/>
  <c r="W1854" i="1"/>
  <c r="X1854" i="1"/>
  <c r="Y1854" i="1"/>
  <c r="W1855" i="1"/>
  <c r="X1855" i="1"/>
  <c r="Y1855" i="1"/>
  <c r="W1856" i="1"/>
  <c r="X1856" i="1"/>
  <c r="Y1856" i="1"/>
  <c r="W1857" i="1"/>
  <c r="X1857" i="1"/>
  <c r="Y1857" i="1"/>
  <c r="W1858" i="1"/>
  <c r="X1858" i="1"/>
  <c r="Y1858" i="1"/>
  <c r="W1859" i="1"/>
  <c r="X1859" i="1"/>
  <c r="Y1859" i="1"/>
  <c r="W1860" i="1"/>
  <c r="X1860" i="1"/>
  <c r="Y1860" i="1"/>
  <c r="W1861" i="1"/>
  <c r="X1861" i="1"/>
  <c r="Y1861" i="1"/>
  <c r="W1862" i="1"/>
  <c r="X1862" i="1"/>
  <c r="Y1862" i="1"/>
  <c r="W1863" i="1"/>
  <c r="X1863" i="1"/>
  <c r="Y1863" i="1"/>
  <c r="W1864" i="1"/>
  <c r="X1864" i="1"/>
  <c r="Y1864" i="1"/>
  <c r="W1865" i="1"/>
  <c r="X1865" i="1"/>
  <c r="Y1865" i="1"/>
  <c r="W1866" i="1"/>
  <c r="X1866" i="1"/>
  <c r="Y1866" i="1"/>
  <c r="W1867" i="1"/>
  <c r="X1867" i="1"/>
  <c r="Y1867" i="1"/>
  <c r="W1868" i="1"/>
  <c r="X1868" i="1"/>
  <c r="Y1868" i="1"/>
  <c r="W1869" i="1"/>
  <c r="X1869" i="1"/>
  <c r="Y1869" i="1"/>
  <c r="W1870" i="1"/>
  <c r="X1870" i="1"/>
  <c r="Y1870" i="1"/>
  <c r="W1871" i="1"/>
  <c r="X1871" i="1"/>
  <c r="Y1871" i="1"/>
  <c r="W1872" i="1"/>
  <c r="X1872" i="1"/>
  <c r="Y1872" i="1"/>
  <c r="W1873" i="1"/>
  <c r="X1873" i="1"/>
  <c r="Y1873" i="1"/>
  <c r="W1874" i="1"/>
  <c r="X1874" i="1"/>
  <c r="Y1874" i="1"/>
  <c r="W1875" i="1"/>
  <c r="X1875" i="1"/>
  <c r="Y1875" i="1"/>
  <c r="W1876" i="1"/>
  <c r="X1876" i="1"/>
  <c r="Y1876" i="1"/>
  <c r="W1877" i="1"/>
  <c r="X1877" i="1"/>
  <c r="Y1877" i="1"/>
  <c r="W1878" i="1"/>
  <c r="X1878" i="1"/>
  <c r="Y1878" i="1"/>
  <c r="W1879" i="1"/>
  <c r="X1879" i="1"/>
  <c r="Y1879" i="1"/>
  <c r="W1880" i="1"/>
  <c r="X1880" i="1"/>
  <c r="Y1880" i="1"/>
  <c r="W1881" i="1"/>
  <c r="X1881" i="1"/>
  <c r="Y1881" i="1"/>
  <c r="W1882" i="1"/>
  <c r="X1882" i="1"/>
  <c r="Y1882" i="1"/>
  <c r="W1883" i="1"/>
  <c r="X1883" i="1"/>
  <c r="Y1883" i="1"/>
  <c r="W1884" i="1"/>
  <c r="X1884" i="1"/>
  <c r="Y1884" i="1"/>
  <c r="W1885" i="1"/>
  <c r="X1885" i="1"/>
  <c r="Y1885" i="1"/>
  <c r="W1886" i="1"/>
  <c r="X1886" i="1"/>
  <c r="Y1886" i="1"/>
  <c r="W1887" i="1"/>
  <c r="X1887" i="1"/>
  <c r="Y1887" i="1"/>
  <c r="W1888" i="1"/>
  <c r="X1888" i="1"/>
  <c r="Y1888" i="1"/>
  <c r="W1889" i="1"/>
  <c r="X1889" i="1"/>
  <c r="Y1889" i="1"/>
  <c r="W1890" i="1"/>
  <c r="X1890" i="1"/>
  <c r="Y1890" i="1"/>
  <c r="W1891" i="1"/>
  <c r="X1891" i="1"/>
  <c r="Y1891" i="1"/>
  <c r="W1892" i="1"/>
  <c r="X1892" i="1"/>
  <c r="Y1892" i="1"/>
  <c r="W1893" i="1"/>
  <c r="X1893" i="1"/>
  <c r="Y1893" i="1"/>
  <c r="W1894" i="1"/>
  <c r="X1894" i="1"/>
  <c r="Y1894" i="1"/>
  <c r="W1895" i="1"/>
  <c r="X1895" i="1"/>
  <c r="Y1895" i="1"/>
  <c r="W1896" i="1"/>
  <c r="X1896" i="1"/>
  <c r="Y1896" i="1"/>
  <c r="W1897" i="1"/>
  <c r="X1897" i="1"/>
  <c r="Y1897" i="1"/>
  <c r="W1898" i="1"/>
  <c r="X1898" i="1"/>
  <c r="Y1898" i="1"/>
  <c r="W1899" i="1"/>
  <c r="X1899" i="1"/>
  <c r="Y1899" i="1"/>
  <c r="W1900" i="1"/>
  <c r="X1900" i="1"/>
  <c r="Y1900" i="1"/>
  <c r="W1901" i="1"/>
  <c r="X1901" i="1"/>
  <c r="Y1901" i="1"/>
  <c r="W1902" i="1"/>
  <c r="X1902" i="1"/>
  <c r="Y1902" i="1"/>
  <c r="W1903" i="1"/>
  <c r="X1903" i="1"/>
  <c r="Y1903" i="1"/>
  <c r="W1904" i="1"/>
  <c r="X1904" i="1"/>
  <c r="Y1904" i="1"/>
  <c r="W1905" i="1"/>
  <c r="X1905" i="1"/>
  <c r="Y1905" i="1"/>
  <c r="W1906" i="1"/>
  <c r="X1906" i="1"/>
  <c r="Y1906" i="1"/>
  <c r="W1907" i="1"/>
  <c r="X1907" i="1"/>
  <c r="Y1907" i="1"/>
  <c r="W1908" i="1"/>
  <c r="X1908" i="1"/>
  <c r="Y1908" i="1"/>
  <c r="W1909" i="1"/>
  <c r="X1909" i="1"/>
  <c r="Y1909" i="1"/>
  <c r="W1910" i="1"/>
  <c r="X1910" i="1"/>
  <c r="Y1910" i="1"/>
  <c r="W1911" i="1"/>
  <c r="X1911" i="1"/>
  <c r="Y1911" i="1"/>
  <c r="W1912" i="1"/>
  <c r="X1912" i="1"/>
  <c r="Y1912" i="1"/>
  <c r="W1913" i="1"/>
  <c r="X1913" i="1"/>
  <c r="Y1913" i="1"/>
  <c r="W1914" i="1"/>
  <c r="X1914" i="1"/>
  <c r="Y1914" i="1"/>
  <c r="W1915" i="1"/>
  <c r="X1915" i="1"/>
  <c r="Y1915" i="1"/>
  <c r="W1916" i="1"/>
  <c r="X1916" i="1"/>
  <c r="Y1916" i="1"/>
  <c r="W1917" i="1"/>
  <c r="X1917" i="1"/>
  <c r="Y1917" i="1"/>
  <c r="W1918" i="1"/>
  <c r="X1918" i="1"/>
  <c r="Y1918" i="1"/>
  <c r="W1919" i="1"/>
  <c r="X1919" i="1"/>
  <c r="Y1919" i="1"/>
  <c r="W1920" i="1"/>
  <c r="X1920" i="1"/>
  <c r="Y1920" i="1"/>
  <c r="W1921" i="1"/>
  <c r="X1921" i="1"/>
  <c r="Y1921" i="1"/>
  <c r="W1922" i="1"/>
  <c r="X1922" i="1"/>
  <c r="Y1922" i="1"/>
  <c r="W1923" i="1"/>
  <c r="X1923" i="1"/>
  <c r="Y1923" i="1"/>
  <c r="W1924" i="1"/>
  <c r="X1924" i="1"/>
  <c r="Y1924" i="1"/>
  <c r="W1925" i="1"/>
  <c r="X1925" i="1"/>
  <c r="Y1925" i="1"/>
  <c r="W1926" i="1"/>
  <c r="X1926" i="1"/>
  <c r="Y1926" i="1"/>
  <c r="W1927" i="1"/>
  <c r="X1927" i="1"/>
  <c r="Y1927" i="1"/>
  <c r="W1928" i="1"/>
  <c r="X1928" i="1"/>
  <c r="Y1928" i="1"/>
  <c r="W1929" i="1"/>
  <c r="X1929" i="1"/>
  <c r="Y1929" i="1"/>
  <c r="W1930" i="1"/>
  <c r="X1930" i="1"/>
  <c r="Y1930" i="1"/>
  <c r="W1931" i="1"/>
  <c r="X1931" i="1"/>
  <c r="Y1931" i="1"/>
  <c r="W1932" i="1"/>
  <c r="X1932" i="1"/>
  <c r="Y1932" i="1"/>
  <c r="W1933" i="1"/>
  <c r="X1933" i="1"/>
  <c r="Y1933" i="1"/>
  <c r="W1934" i="1"/>
  <c r="X1934" i="1"/>
  <c r="Y1934" i="1"/>
  <c r="W1935" i="1"/>
  <c r="X1935" i="1"/>
  <c r="Y1935" i="1"/>
  <c r="W1936" i="1"/>
  <c r="X1936" i="1"/>
  <c r="Y1936" i="1"/>
  <c r="W1937" i="1"/>
  <c r="X1937" i="1"/>
  <c r="Y1937" i="1"/>
  <c r="W1938" i="1"/>
  <c r="X1938" i="1"/>
  <c r="Y1938" i="1"/>
  <c r="W1939" i="1"/>
  <c r="X1939" i="1"/>
  <c r="Y1939" i="1"/>
  <c r="W1940" i="1"/>
  <c r="X1940" i="1"/>
  <c r="Y1940" i="1"/>
  <c r="W1941" i="1"/>
  <c r="X1941" i="1"/>
  <c r="Y1941" i="1"/>
  <c r="W1942" i="1"/>
  <c r="X1942" i="1"/>
  <c r="Y1942" i="1"/>
  <c r="W1943" i="1"/>
  <c r="X1943" i="1"/>
  <c r="Y1943" i="1"/>
  <c r="W1944" i="1"/>
  <c r="X1944" i="1"/>
  <c r="Y1944" i="1"/>
  <c r="W1945" i="1"/>
  <c r="X1945" i="1"/>
  <c r="Y1945" i="1"/>
  <c r="W1946" i="1"/>
  <c r="X1946" i="1"/>
  <c r="Y1946" i="1"/>
  <c r="W1947" i="1"/>
  <c r="X1947" i="1"/>
  <c r="Y1947" i="1"/>
  <c r="W1948" i="1"/>
  <c r="X1948" i="1"/>
  <c r="Y1948" i="1"/>
  <c r="W1949" i="1"/>
  <c r="X1949" i="1"/>
  <c r="Y1949" i="1"/>
  <c r="W1950" i="1"/>
  <c r="X1950" i="1"/>
  <c r="Y1950" i="1"/>
  <c r="W1951" i="1"/>
  <c r="X1951" i="1"/>
  <c r="Y1951" i="1"/>
  <c r="W1952" i="1"/>
  <c r="X1952" i="1"/>
  <c r="Y1952" i="1"/>
  <c r="W1953" i="1"/>
  <c r="X1953" i="1"/>
  <c r="Y1953" i="1"/>
  <c r="W1954" i="1"/>
  <c r="X1954" i="1"/>
  <c r="Y1954" i="1"/>
  <c r="W1955" i="1"/>
  <c r="X1955" i="1"/>
  <c r="Y1955" i="1"/>
  <c r="W1956" i="1"/>
  <c r="X1956" i="1"/>
  <c r="Y1956" i="1"/>
  <c r="W1957" i="1"/>
  <c r="X1957" i="1"/>
  <c r="Y1957" i="1"/>
  <c r="W1958" i="1"/>
  <c r="X1958" i="1"/>
  <c r="Y1958" i="1"/>
  <c r="W1959" i="1"/>
  <c r="X1959" i="1"/>
  <c r="Y1959" i="1"/>
  <c r="W1960" i="1"/>
  <c r="X1960" i="1"/>
  <c r="Y1960" i="1"/>
  <c r="W1961" i="1"/>
  <c r="X1961" i="1"/>
  <c r="Y1961" i="1"/>
  <c r="W1962" i="1"/>
  <c r="X1962" i="1"/>
  <c r="Y1962" i="1"/>
  <c r="W1963" i="1"/>
  <c r="X1963" i="1"/>
  <c r="Y1963" i="1"/>
  <c r="W1964" i="1"/>
  <c r="X1964" i="1"/>
  <c r="Y1964" i="1"/>
  <c r="W1965" i="1"/>
  <c r="X1965" i="1"/>
  <c r="Y1965" i="1"/>
  <c r="W1966" i="1"/>
  <c r="X1966" i="1"/>
  <c r="Y1966" i="1"/>
  <c r="W1967" i="1"/>
  <c r="X1967" i="1"/>
  <c r="Y1967" i="1"/>
  <c r="W1968" i="1"/>
  <c r="X1968" i="1"/>
  <c r="Y1968" i="1"/>
  <c r="W1969" i="1"/>
  <c r="X1969" i="1"/>
  <c r="Y1969" i="1"/>
  <c r="W1970" i="1"/>
  <c r="X1970" i="1"/>
  <c r="Y1970" i="1"/>
  <c r="W1971" i="1"/>
  <c r="X1971" i="1"/>
  <c r="Y1971" i="1"/>
  <c r="W1972" i="1"/>
  <c r="X1972" i="1"/>
  <c r="Y1972" i="1"/>
  <c r="W1973" i="1"/>
  <c r="X1973" i="1"/>
  <c r="Y1973" i="1"/>
  <c r="W1974" i="1"/>
  <c r="X1974" i="1"/>
  <c r="Y1974" i="1"/>
  <c r="W1975" i="1"/>
  <c r="X1975" i="1"/>
  <c r="Y1975" i="1"/>
  <c r="W1976" i="1"/>
  <c r="X1976" i="1"/>
  <c r="Y1976" i="1"/>
  <c r="W1977" i="1"/>
  <c r="X1977" i="1"/>
  <c r="Y1977" i="1"/>
  <c r="W1978" i="1"/>
  <c r="X1978" i="1"/>
  <c r="Y1978" i="1"/>
  <c r="W1979" i="1"/>
  <c r="X1979" i="1"/>
  <c r="Y1979" i="1"/>
  <c r="W1980" i="1"/>
  <c r="X1980" i="1"/>
  <c r="Y1980" i="1"/>
  <c r="W1981" i="1"/>
  <c r="X1981" i="1"/>
  <c r="Y1981" i="1"/>
  <c r="W1982" i="1"/>
  <c r="X1982" i="1"/>
  <c r="Y1982" i="1"/>
  <c r="W1983" i="1"/>
  <c r="X1983" i="1"/>
  <c r="Y1983" i="1"/>
  <c r="W1984" i="1"/>
  <c r="X1984" i="1"/>
  <c r="Y1984" i="1"/>
  <c r="W1985" i="1"/>
  <c r="X1985" i="1"/>
  <c r="Y1985" i="1"/>
  <c r="W1986" i="1"/>
  <c r="X1986" i="1"/>
  <c r="Y1986" i="1"/>
  <c r="W1987" i="1"/>
  <c r="X1987" i="1"/>
  <c r="Y1987" i="1"/>
  <c r="W1988" i="1"/>
  <c r="X1988" i="1"/>
  <c r="Y1988" i="1"/>
  <c r="W1989" i="1"/>
  <c r="X1989" i="1"/>
  <c r="Y1989" i="1"/>
  <c r="W1990" i="1"/>
  <c r="X1990" i="1"/>
  <c r="Y1990" i="1"/>
  <c r="W1991" i="1"/>
  <c r="X1991" i="1"/>
  <c r="Y1991" i="1"/>
  <c r="W1992" i="1"/>
  <c r="X1992" i="1"/>
  <c r="Y1992" i="1"/>
  <c r="W1993" i="1"/>
  <c r="X1993" i="1"/>
  <c r="Y1993" i="1"/>
  <c r="W1994" i="1"/>
  <c r="X1994" i="1"/>
  <c r="Y1994" i="1"/>
  <c r="W1995" i="1"/>
  <c r="X1995" i="1"/>
  <c r="Y1995" i="1"/>
  <c r="W1996" i="1"/>
  <c r="X1996" i="1"/>
  <c r="Y1996" i="1"/>
  <c r="W1997" i="1"/>
  <c r="X1997" i="1"/>
  <c r="Y1997" i="1"/>
  <c r="W1998" i="1"/>
  <c r="X1998" i="1"/>
  <c r="Y1998" i="1"/>
  <c r="W1999" i="1"/>
  <c r="X1999" i="1"/>
  <c r="Y1999" i="1"/>
  <c r="W2000" i="1"/>
  <c r="X2000" i="1"/>
  <c r="Y2000" i="1"/>
  <c r="W2001" i="1"/>
  <c r="X2001" i="1"/>
  <c r="Y2001" i="1"/>
  <c r="W2002" i="1"/>
  <c r="X2002" i="1"/>
  <c r="Y2002" i="1"/>
  <c r="W2003" i="1"/>
  <c r="X2003" i="1"/>
  <c r="Y2003" i="1"/>
  <c r="W2004" i="1"/>
  <c r="X2004" i="1"/>
  <c r="Y2004" i="1"/>
  <c r="W2005" i="1"/>
  <c r="X2005" i="1"/>
  <c r="Y2005" i="1"/>
  <c r="W2006" i="1"/>
  <c r="X2006" i="1"/>
  <c r="Y2006" i="1"/>
  <c r="W2007" i="1"/>
  <c r="X2007" i="1"/>
  <c r="Y2007" i="1"/>
  <c r="W2008" i="1"/>
  <c r="X2008" i="1"/>
  <c r="Y2008" i="1"/>
  <c r="W2009" i="1"/>
  <c r="X2009" i="1"/>
  <c r="Y2009" i="1"/>
  <c r="W2010" i="1"/>
  <c r="X2010" i="1"/>
  <c r="Y2010" i="1"/>
  <c r="W2011" i="1"/>
  <c r="X2011" i="1"/>
  <c r="Y2011" i="1"/>
  <c r="W2012" i="1"/>
  <c r="X2012" i="1"/>
  <c r="Y2012" i="1"/>
  <c r="W2013" i="1"/>
  <c r="X2013" i="1"/>
  <c r="Y2013" i="1"/>
  <c r="W2014" i="1"/>
  <c r="X2014" i="1"/>
  <c r="Y2014" i="1"/>
  <c r="W2015" i="1"/>
  <c r="X2015" i="1"/>
  <c r="Y2015" i="1"/>
  <c r="W2016" i="1"/>
  <c r="X2016" i="1"/>
  <c r="Y2016" i="1"/>
  <c r="W2017" i="1"/>
  <c r="X2017" i="1"/>
  <c r="Y2017" i="1"/>
  <c r="W2018" i="1"/>
  <c r="X2018" i="1"/>
  <c r="Y2018" i="1"/>
  <c r="W2019" i="1"/>
  <c r="X2019" i="1"/>
  <c r="Y2019" i="1"/>
  <c r="W2020" i="1"/>
  <c r="X2020" i="1"/>
  <c r="Y2020" i="1"/>
  <c r="W2021" i="1"/>
  <c r="X2021" i="1"/>
  <c r="Y2021" i="1"/>
  <c r="W2022" i="1"/>
  <c r="X2022" i="1"/>
  <c r="Y2022" i="1"/>
  <c r="W2023" i="1"/>
  <c r="X2023" i="1"/>
  <c r="Y2023" i="1"/>
  <c r="W2024" i="1"/>
  <c r="X2024" i="1"/>
  <c r="Y2024" i="1"/>
  <c r="W2025" i="1"/>
  <c r="X2025" i="1"/>
  <c r="Y2025" i="1"/>
  <c r="W2026" i="1"/>
  <c r="X2026" i="1"/>
  <c r="Y2026" i="1"/>
  <c r="W2027" i="1"/>
  <c r="X2027" i="1"/>
  <c r="Y2027" i="1"/>
  <c r="W2028" i="1"/>
  <c r="X2028" i="1"/>
  <c r="Y2028" i="1"/>
  <c r="W2029" i="1"/>
  <c r="X2029" i="1"/>
  <c r="Y2029" i="1"/>
  <c r="W2030" i="1"/>
  <c r="X2030" i="1"/>
  <c r="Y2030" i="1"/>
  <c r="W2031" i="1"/>
  <c r="X2031" i="1"/>
  <c r="Y2031" i="1"/>
  <c r="W2032" i="1"/>
  <c r="X2032" i="1"/>
  <c r="Y2032" i="1"/>
  <c r="W2033" i="1"/>
  <c r="X2033" i="1"/>
  <c r="Y2033" i="1"/>
  <c r="W2034" i="1"/>
  <c r="X2034" i="1"/>
  <c r="Y2034" i="1"/>
  <c r="W2035" i="1"/>
  <c r="X2035" i="1"/>
  <c r="Y2035" i="1"/>
  <c r="W2036" i="1"/>
  <c r="X2036" i="1"/>
  <c r="Y2036" i="1"/>
  <c r="W2037" i="1"/>
  <c r="X2037" i="1"/>
  <c r="Y2037" i="1"/>
  <c r="W2038" i="1"/>
  <c r="X2038" i="1"/>
  <c r="Y2038" i="1"/>
  <c r="W2039" i="1"/>
  <c r="X2039" i="1"/>
  <c r="Y2039" i="1"/>
  <c r="W2040" i="1"/>
  <c r="X2040" i="1"/>
  <c r="Y2040" i="1"/>
  <c r="W2041" i="1"/>
  <c r="X2041" i="1"/>
  <c r="Y2041" i="1"/>
  <c r="W2042" i="1"/>
  <c r="X2042" i="1"/>
  <c r="Y2042" i="1"/>
  <c r="W2043" i="1"/>
  <c r="X2043" i="1"/>
  <c r="Y2043" i="1"/>
  <c r="W2044" i="1"/>
  <c r="X2044" i="1"/>
  <c r="Y2044" i="1"/>
  <c r="W2045" i="1"/>
  <c r="X2045" i="1"/>
  <c r="Y2045" i="1"/>
  <c r="W2046" i="1"/>
  <c r="X2046" i="1"/>
  <c r="Y2046" i="1"/>
  <c r="W2047" i="1"/>
  <c r="X2047" i="1"/>
  <c r="Y2047" i="1"/>
  <c r="W2048" i="1"/>
  <c r="X2048" i="1"/>
  <c r="Y2048" i="1"/>
  <c r="W2049" i="1"/>
  <c r="X2049" i="1"/>
  <c r="Y2049" i="1"/>
  <c r="W2050" i="1"/>
  <c r="X2050" i="1"/>
  <c r="Y2050" i="1"/>
  <c r="W2051" i="1"/>
  <c r="X2051" i="1"/>
  <c r="Y2051" i="1"/>
  <c r="W2052" i="1"/>
  <c r="X2052" i="1"/>
  <c r="Y2052" i="1"/>
  <c r="W2053" i="1"/>
  <c r="X2053" i="1"/>
  <c r="Y2053" i="1"/>
  <c r="W2054" i="1"/>
  <c r="X2054" i="1"/>
  <c r="Y2054" i="1"/>
  <c r="W2055" i="1"/>
  <c r="X2055" i="1"/>
  <c r="Y2055" i="1"/>
  <c r="W2056" i="1"/>
  <c r="X2056" i="1"/>
  <c r="Y2056" i="1"/>
  <c r="W2057" i="1"/>
  <c r="X2057" i="1"/>
  <c r="Y2057" i="1"/>
  <c r="W2058" i="1"/>
  <c r="X2058" i="1"/>
  <c r="Y2058" i="1"/>
  <c r="W2059" i="1"/>
  <c r="X2059" i="1"/>
  <c r="Y2059" i="1"/>
  <c r="W2060" i="1"/>
  <c r="X2060" i="1"/>
  <c r="Y2060" i="1"/>
  <c r="W2061" i="1"/>
  <c r="X2061" i="1"/>
  <c r="Y2061" i="1"/>
  <c r="W2062" i="1"/>
  <c r="X2062" i="1"/>
  <c r="Y2062" i="1"/>
  <c r="W2063" i="1"/>
  <c r="X2063" i="1"/>
  <c r="Y2063" i="1"/>
  <c r="W2064" i="1"/>
  <c r="X2064" i="1"/>
  <c r="Y2064" i="1"/>
  <c r="W2065" i="1"/>
  <c r="X2065" i="1"/>
  <c r="Y2065" i="1"/>
  <c r="W2066" i="1"/>
  <c r="X2066" i="1"/>
  <c r="Y2066" i="1"/>
  <c r="W2067" i="1"/>
  <c r="X2067" i="1"/>
  <c r="Y2067" i="1"/>
  <c r="W2068" i="1"/>
  <c r="X2068" i="1"/>
  <c r="Y2068" i="1"/>
  <c r="W2069" i="1"/>
  <c r="X2069" i="1"/>
  <c r="Y2069" i="1"/>
  <c r="W2070" i="1"/>
  <c r="X2070" i="1"/>
  <c r="Y2070" i="1"/>
  <c r="W2071" i="1"/>
  <c r="X2071" i="1"/>
  <c r="Y2071" i="1"/>
  <c r="W2072" i="1"/>
  <c r="X2072" i="1"/>
  <c r="Y2072" i="1"/>
  <c r="W2073" i="1"/>
  <c r="X2073" i="1"/>
  <c r="Y2073" i="1"/>
  <c r="W2074" i="1"/>
  <c r="X2074" i="1"/>
  <c r="Y2074" i="1"/>
  <c r="W2075" i="1"/>
  <c r="X2075" i="1"/>
  <c r="Y2075" i="1"/>
  <c r="W2076" i="1"/>
  <c r="X2076" i="1"/>
  <c r="Y2076" i="1"/>
  <c r="W2077" i="1"/>
  <c r="X2077" i="1"/>
  <c r="Y2077" i="1"/>
  <c r="W2078" i="1"/>
  <c r="X2078" i="1"/>
  <c r="Y2078" i="1"/>
  <c r="W2079" i="1"/>
  <c r="X2079" i="1"/>
  <c r="Y2079" i="1"/>
  <c r="W2080" i="1"/>
  <c r="X2080" i="1"/>
  <c r="Y2080" i="1"/>
  <c r="W2081" i="1"/>
  <c r="X2081" i="1"/>
  <c r="Y2081" i="1"/>
  <c r="W2082" i="1"/>
  <c r="X2082" i="1"/>
  <c r="Y2082" i="1"/>
  <c r="W2083" i="1"/>
  <c r="X2083" i="1"/>
  <c r="Y2083" i="1"/>
  <c r="W2084" i="1"/>
  <c r="X2084" i="1"/>
  <c r="Y2084" i="1"/>
  <c r="W2085" i="1"/>
  <c r="X2085" i="1"/>
  <c r="Y2085" i="1"/>
  <c r="W2086" i="1"/>
  <c r="X2086" i="1"/>
  <c r="Y2086" i="1"/>
  <c r="W2087" i="1"/>
  <c r="X2087" i="1"/>
  <c r="Y2087" i="1"/>
  <c r="W2088" i="1"/>
  <c r="X2088" i="1"/>
  <c r="Y2088" i="1"/>
  <c r="W2089" i="1"/>
  <c r="X2089" i="1"/>
  <c r="Y2089" i="1"/>
  <c r="W2090" i="1"/>
  <c r="X2090" i="1"/>
  <c r="Y2090" i="1"/>
  <c r="W2091" i="1"/>
  <c r="X2091" i="1"/>
  <c r="Y2091" i="1"/>
  <c r="W2092" i="1"/>
  <c r="X2092" i="1"/>
  <c r="Y2092" i="1"/>
  <c r="W2093" i="1"/>
  <c r="X2093" i="1"/>
  <c r="Y2093" i="1"/>
  <c r="W2094" i="1"/>
  <c r="X2094" i="1"/>
  <c r="Y2094" i="1"/>
  <c r="W2095" i="1"/>
  <c r="X2095" i="1"/>
  <c r="Y2095" i="1"/>
  <c r="W2096" i="1"/>
  <c r="X2096" i="1"/>
  <c r="Y2096" i="1"/>
  <c r="W2097" i="1"/>
  <c r="X2097" i="1"/>
  <c r="Y2097" i="1"/>
  <c r="W2098" i="1"/>
  <c r="X2098" i="1"/>
  <c r="Y2098" i="1"/>
  <c r="W2099" i="1"/>
  <c r="X2099" i="1"/>
  <c r="Y2099" i="1"/>
  <c r="W2100" i="1"/>
  <c r="X2100" i="1"/>
  <c r="Y2100" i="1"/>
  <c r="W2101" i="1"/>
  <c r="X2101" i="1"/>
  <c r="Y2101" i="1"/>
  <c r="W2102" i="1"/>
  <c r="X2102" i="1"/>
  <c r="Y2102" i="1"/>
  <c r="W2103" i="1"/>
  <c r="X2103" i="1"/>
  <c r="Y2103" i="1"/>
  <c r="W2104" i="1"/>
  <c r="X2104" i="1"/>
  <c r="Y2104" i="1"/>
  <c r="W2105" i="1"/>
  <c r="X2105" i="1"/>
  <c r="Y2105" i="1"/>
  <c r="W2106" i="1"/>
  <c r="X2106" i="1"/>
  <c r="Y2106" i="1"/>
  <c r="W2107" i="1"/>
  <c r="X2107" i="1"/>
  <c r="Y2107" i="1"/>
  <c r="W2108" i="1"/>
  <c r="X2108" i="1"/>
  <c r="Y2108" i="1"/>
  <c r="W2109" i="1"/>
  <c r="X2109" i="1"/>
  <c r="Y2109" i="1"/>
  <c r="W2110" i="1"/>
  <c r="X2110" i="1"/>
  <c r="Y2110" i="1"/>
  <c r="W2111" i="1"/>
  <c r="X2111" i="1"/>
  <c r="Y2111" i="1"/>
  <c r="W2112" i="1"/>
  <c r="X2112" i="1"/>
  <c r="Y2112" i="1"/>
  <c r="W2113" i="1"/>
  <c r="X2113" i="1"/>
  <c r="Y2113" i="1"/>
  <c r="W2114" i="1"/>
  <c r="X2114" i="1"/>
  <c r="Y2114" i="1"/>
  <c r="W2115" i="1"/>
  <c r="X2115" i="1"/>
  <c r="Y2115" i="1"/>
  <c r="W2116" i="1"/>
  <c r="X2116" i="1"/>
  <c r="Y2116" i="1"/>
  <c r="W2117" i="1"/>
  <c r="X2117" i="1"/>
  <c r="Y2117" i="1"/>
  <c r="W2118" i="1"/>
  <c r="X2118" i="1"/>
  <c r="Y2118" i="1"/>
  <c r="W2119" i="1"/>
  <c r="X2119" i="1"/>
  <c r="Y2119" i="1"/>
  <c r="W2120" i="1"/>
  <c r="X2120" i="1"/>
  <c r="Y2120" i="1"/>
  <c r="W2121" i="1"/>
  <c r="X2121" i="1"/>
  <c r="Y2121" i="1"/>
  <c r="W2122" i="1"/>
  <c r="X2122" i="1"/>
  <c r="Y2122" i="1"/>
  <c r="W2123" i="1"/>
  <c r="X2123" i="1"/>
  <c r="Y2123" i="1"/>
  <c r="W2124" i="1"/>
  <c r="X2124" i="1"/>
  <c r="Y2124" i="1"/>
  <c r="W2125" i="1"/>
  <c r="X2125" i="1"/>
  <c r="Y2125" i="1"/>
  <c r="W2126" i="1"/>
  <c r="X2126" i="1"/>
  <c r="Y2126" i="1"/>
  <c r="W2127" i="1"/>
  <c r="X2127" i="1"/>
  <c r="Y2127" i="1"/>
  <c r="W2128" i="1"/>
  <c r="X2128" i="1"/>
  <c r="Y2128" i="1"/>
  <c r="W2129" i="1"/>
  <c r="X2129" i="1"/>
  <c r="Y2129" i="1"/>
  <c r="W2130" i="1"/>
  <c r="X2130" i="1"/>
  <c r="Y2130" i="1"/>
  <c r="W2131" i="1"/>
  <c r="X2131" i="1"/>
  <c r="Y2131" i="1"/>
  <c r="W2132" i="1"/>
  <c r="X2132" i="1"/>
  <c r="Y2132" i="1"/>
  <c r="W2133" i="1"/>
  <c r="X2133" i="1"/>
  <c r="Y2133" i="1"/>
  <c r="W2134" i="1"/>
  <c r="X2134" i="1"/>
  <c r="Y2134" i="1"/>
  <c r="W2135" i="1"/>
  <c r="X2135" i="1"/>
  <c r="Y2135" i="1"/>
  <c r="W2136" i="1"/>
  <c r="X2136" i="1"/>
  <c r="Y2136" i="1"/>
  <c r="W2137" i="1"/>
  <c r="X2137" i="1"/>
  <c r="Y2137" i="1"/>
  <c r="W2138" i="1"/>
  <c r="X2138" i="1"/>
  <c r="Y2138" i="1"/>
  <c r="W2139" i="1"/>
  <c r="X2139" i="1"/>
  <c r="Y2139" i="1"/>
  <c r="W2140" i="1"/>
  <c r="X2140" i="1"/>
  <c r="Y2140" i="1"/>
  <c r="W2141" i="1"/>
  <c r="X2141" i="1"/>
  <c r="Y2141" i="1"/>
  <c r="W2142" i="1"/>
  <c r="X2142" i="1"/>
  <c r="Y2142" i="1"/>
  <c r="W2143" i="1"/>
  <c r="X2143" i="1"/>
  <c r="Y2143" i="1"/>
  <c r="W2144" i="1"/>
  <c r="X2144" i="1"/>
  <c r="Y2144" i="1"/>
  <c r="W2145" i="1"/>
  <c r="X2145" i="1"/>
  <c r="Y2145" i="1"/>
  <c r="W2146" i="1"/>
  <c r="X2146" i="1"/>
  <c r="Y2146" i="1"/>
  <c r="W2147" i="1"/>
  <c r="X2147" i="1"/>
  <c r="Y2147" i="1"/>
  <c r="W2148" i="1"/>
  <c r="X2148" i="1"/>
  <c r="Y2148" i="1"/>
  <c r="W2149" i="1"/>
  <c r="X2149" i="1"/>
  <c r="Y2149" i="1"/>
  <c r="W2150" i="1"/>
  <c r="X2150" i="1"/>
  <c r="Y2150" i="1"/>
  <c r="W2151" i="1"/>
  <c r="X2151" i="1"/>
  <c r="Y2151" i="1"/>
  <c r="W2152" i="1"/>
  <c r="X2152" i="1"/>
  <c r="Y2152" i="1"/>
  <c r="W2153" i="1"/>
  <c r="X2153" i="1"/>
  <c r="Y2153" i="1"/>
  <c r="W2154" i="1"/>
  <c r="X2154" i="1"/>
  <c r="Y2154" i="1"/>
  <c r="W2155" i="1"/>
  <c r="X2155" i="1"/>
  <c r="Y2155" i="1"/>
  <c r="W2156" i="1"/>
  <c r="X2156" i="1"/>
  <c r="Y2156" i="1"/>
  <c r="W2157" i="1"/>
  <c r="X2157" i="1"/>
  <c r="Y2157" i="1"/>
  <c r="W2158" i="1"/>
  <c r="X2158" i="1"/>
  <c r="Y2158" i="1"/>
  <c r="W2159" i="1"/>
  <c r="X2159" i="1"/>
  <c r="Y2159" i="1"/>
  <c r="W2160" i="1"/>
  <c r="X2160" i="1"/>
  <c r="Y2160" i="1"/>
  <c r="W2161" i="1"/>
  <c r="X2161" i="1"/>
  <c r="Y2161" i="1"/>
  <c r="W2162" i="1"/>
  <c r="X2162" i="1"/>
  <c r="Y2162" i="1"/>
  <c r="W2163" i="1"/>
  <c r="X2163" i="1"/>
  <c r="Y2163" i="1"/>
  <c r="W2164" i="1"/>
  <c r="X2164" i="1"/>
  <c r="Y2164" i="1"/>
  <c r="W2165" i="1"/>
  <c r="X2165" i="1"/>
  <c r="Y2165" i="1"/>
  <c r="W2166" i="1"/>
  <c r="X2166" i="1"/>
  <c r="Y2166" i="1"/>
  <c r="W2167" i="1"/>
  <c r="X2167" i="1"/>
  <c r="Y2167" i="1"/>
  <c r="W2168" i="1"/>
  <c r="X2168" i="1"/>
  <c r="Y2168" i="1"/>
  <c r="W2169" i="1"/>
  <c r="X2169" i="1"/>
  <c r="Y2169" i="1"/>
  <c r="W2170" i="1"/>
  <c r="X2170" i="1"/>
  <c r="Y2170" i="1"/>
  <c r="W2171" i="1"/>
  <c r="X2171" i="1"/>
  <c r="Y2171" i="1"/>
  <c r="W2172" i="1"/>
  <c r="X2172" i="1"/>
  <c r="Y2172" i="1"/>
  <c r="W2173" i="1"/>
  <c r="X2173" i="1"/>
  <c r="Y2173" i="1"/>
  <c r="W2174" i="1"/>
  <c r="X2174" i="1"/>
  <c r="Y2174" i="1"/>
  <c r="W2175" i="1"/>
  <c r="X2175" i="1"/>
  <c r="Y2175" i="1"/>
  <c r="W2176" i="1"/>
  <c r="X2176" i="1"/>
  <c r="Y2176" i="1"/>
  <c r="W2177" i="1"/>
  <c r="X2177" i="1"/>
  <c r="Y2177" i="1"/>
  <c r="W2178" i="1"/>
  <c r="X2178" i="1"/>
  <c r="Y2178" i="1"/>
  <c r="W2179" i="1"/>
  <c r="X2179" i="1"/>
  <c r="Y2179" i="1"/>
  <c r="W2180" i="1"/>
  <c r="X2180" i="1"/>
  <c r="Y2180" i="1"/>
  <c r="W2181" i="1"/>
  <c r="X2181" i="1"/>
  <c r="Y2181" i="1"/>
  <c r="W2182" i="1"/>
  <c r="X2182" i="1"/>
  <c r="Y2182" i="1"/>
  <c r="W2183" i="1"/>
  <c r="X2183" i="1"/>
  <c r="Y2183" i="1"/>
  <c r="W2184" i="1"/>
  <c r="X2184" i="1"/>
  <c r="Y2184" i="1"/>
  <c r="W2185" i="1"/>
  <c r="X2185" i="1"/>
  <c r="Y2185" i="1"/>
  <c r="W2186" i="1"/>
  <c r="X2186" i="1"/>
  <c r="Y2186" i="1"/>
  <c r="W2187" i="1"/>
  <c r="X2187" i="1"/>
  <c r="Y2187" i="1"/>
  <c r="W2188" i="1"/>
  <c r="X2188" i="1"/>
  <c r="Y2188" i="1"/>
  <c r="W2189" i="1"/>
  <c r="X2189" i="1"/>
  <c r="Y2189" i="1"/>
  <c r="W2190" i="1"/>
  <c r="X2190" i="1"/>
  <c r="Y2190" i="1"/>
  <c r="W2191" i="1"/>
  <c r="X2191" i="1"/>
  <c r="Y2191" i="1"/>
  <c r="W2192" i="1"/>
  <c r="X2192" i="1"/>
  <c r="Y2192" i="1"/>
  <c r="W2193" i="1"/>
  <c r="X2193" i="1"/>
  <c r="Y2193" i="1"/>
  <c r="W2194" i="1"/>
  <c r="X2194" i="1"/>
  <c r="Y2194" i="1"/>
  <c r="W2195" i="1"/>
  <c r="X2195" i="1"/>
  <c r="Y2195" i="1"/>
  <c r="W2196" i="1"/>
  <c r="X2196" i="1"/>
  <c r="Y2196" i="1"/>
  <c r="W2197" i="1"/>
  <c r="X2197" i="1"/>
  <c r="Y2197" i="1"/>
  <c r="W2198" i="1"/>
  <c r="X2198" i="1"/>
  <c r="Y2198" i="1"/>
  <c r="W2199" i="1"/>
  <c r="X2199" i="1"/>
  <c r="Y2199" i="1"/>
  <c r="W2200" i="1"/>
  <c r="X2200" i="1"/>
  <c r="Y2200" i="1"/>
  <c r="W2201" i="1"/>
  <c r="X2201" i="1"/>
  <c r="Y2201" i="1"/>
  <c r="W2202" i="1"/>
  <c r="X2202" i="1"/>
  <c r="Y2202" i="1"/>
  <c r="W2203" i="1"/>
  <c r="X2203" i="1"/>
  <c r="Y2203" i="1"/>
  <c r="W2204" i="1"/>
  <c r="X2204" i="1"/>
  <c r="Y2204" i="1"/>
  <c r="W2205" i="1"/>
  <c r="X2205" i="1"/>
  <c r="Y2205" i="1"/>
  <c r="W2206" i="1"/>
  <c r="X2206" i="1"/>
  <c r="Y2206" i="1"/>
  <c r="W2207" i="1"/>
  <c r="X2207" i="1"/>
  <c r="Y2207" i="1"/>
  <c r="W2208" i="1"/>
  <c r="X2208" i="1"/>
  <c r="Y2208" i="1"/>
  <c r="W2209" i="1"/>
  <c r="X2209" i="1"/>
  <c r="Y2209" i="1"/>
  <c r="W2210" i="1"/>
  <c r="X2210" i="1"/>
  <c r="Y2210" i="1"/>
  <c r="W2211" i="1"/>
  <c r="X2211" i="1"/>
  <c r="Y2211" i="1"/>
  <c r="W2212" i="1"/>
  <c r="X2212" i="1"/>
  <c r="Y2212" i="1"/>
  <c r="W2213" i="1"/>
  <c r="X2213" i="1"/>
  <c r="Y2213" i="1"/>
  <c r="W2214" i="1"/>
  <c r="X2214" i="1"/>
  <c r="Y2214" i="1"/>
  <c r="W2215" i="1"/>
  <c r="X2215" i="1"/>
  <c r="Y2215" i="1"/>
  <c r="W2216" i="1"/>
  <c r="X2216" i="1"/>
  <c r="Y2216" i="1"/>
  <c r="W2217" i="1"/>
  <c r="X2217" i="1"/>
  <c r="Y2217" i="1"/>
  <c r="W2218" i="1"/>
  <c r="X2218" i="1"/>
  <c r="Y2218" i="1"/>
  <c r="W2219" i="1"/>
  <c r="X2219" i="1"/>
  <c r="Y2219" i="1"/>
  <c r="W2220" i="1"/>
  <c r="X2220" i="1"/>
  <c r="Y2220" i="1"/>
  <c r="W2221" i="1"/>
  <c r="X2221" i="1"/>
  <c r="Y2221" i="1"/>
  <c r="W2222" i="1"/>
  <c r="X2222" i="1"/>
  <c r="Y2222" i="1"/>
  <c r="W2223" i="1"/>
  <c r="X2223" i="1"/>
  <c r="Y2223" i="1"/>
  <c r="W2224" i="1"/>
  <c r="X2224" i="1"/>
  <c r="Y2224" i="1"/>
  <c r="W2225" i="1"/>
  <c r="X2225" i="1"/>
  <c r="Y2225" i="1"/>
  <c r="W2226" i="1"/>
  <c r="X2226" i="1"/>
  <c r="Y2226" i="1"/>
  <c r="W2227" i="1"/>
  <c r="X2227" i="1"/>
  <c r="Y2227" i="1"/>
  <c r="W2228" i="1"/>
  <c r="X2228" i="1"/>
  <c r="Y2228" i="1"/>
  <c r="W2229" i="1"/>
  <c r="X2229" i="1"/>
  <c r="Y2229" i="1"/>
  <c r="W2230" i="1"/>
  <c r="X2230" i="1"/>
  <c r="Y2230" i="1"/>
  <c r="W2231" i="1"/>
  <c r="X2231" i="1"/>
  <c r="Y2231" i="1"/>
  <c r="W2232" i="1"/>
  <c r="X2232" i="1"/>
  <c r="Y2232" i="1"/>
  <c r="W2233" i="1"/>
  <c r="X2233" i="1"/>
  <c r="Y2233" i="1"/>
  <c r="W2234" i="1"/>
  <c r="X2234" i="1"/>
  <c r="Y2234" i="1"/>
  <c r="W2235" i="1"/>
  <c r="X2235" i="1"/>
  <c r="Y2235" i="1"/>
  <c r="W2236" i="1"/>
  <c r="X2236" i="1"/>
  <c r="Y2236" i="1"/>
  <c r="W2237" i="1"/>
  <c r="X2237" i="1"/>
  <c r="Y2237" i="1"/>
  <c r="W2238" i="1"/>
  <c r="X2238" i="1"/>
  <c r="Y2238" i="1"/>
  <c r="W2239" i="1"/>
  <c r="X2239" i="1"/>
  <c r="Y2239" i="1"/>
  <c r="W2240" i="1"/>
  <c r="X2240" i="1"/>
  <c r="Y2240" i="1"/>
  <c r="W2241" i="1"/>
  <c r="X2241" i="1"/>
  <c r="Y2241" i="1"/>
  <c r="W2242" i="1"/>
  <c r="X2242" i="1"/>
  <c r="Y2242" i="1"/>
  <c r="W2243" i="1"/>
  <c r="X2243" i="1"/>
  <c r="Y2243" i="1"/>
  <c r="W2244" i="1"/>
  <c r="X2244" i="1"/>
  <c r="Y2244" i="1"/>
  <c r="W2245" i="1"/>
  <c r="X2245" i="1"/>
  <c r="Y2245" i="1"/>
  <c r="W2246" i="1"/>
  <c r="X2246" i="1"/>
  <c r="Y2246" i="1"/>
  <c r="W2247" i="1"/>
  <c r="X2247" i="1"/>
  <c r="Y2247" i="1"/>
  <c r="W2248" i="1"/>
  <c r="X2248" i="1"/>
  <c r="Y2248" i="1"/>
  <c r="W2249" i="1"/>
  <c r="X2249" i="1"/>
  <c r="Y2249" i="1"/>
  <c r="W2250" i="1"/>
  <c r="X2250" i="1"/>
  <c r="Y2250" i="1"/>
  <c r="W2251" i="1"/>
  <c r="X2251" i="1"/>
  <c r="Y2251" i="1"/>
  <c r="W2252" i="1"/>
  <c r="X2252" i="1"/>
  <c r="Y2252" i="1"/>
  <c r="W2253" i="1"/>
  <c r="X2253" i="1"/>
  <c r="Y2253" i="1"/>
  <c r="W2254" i="1"/>
  <c r="X2254" i="1"/>
  <c r="Y2254" i="1"/>
  <c r="W2255" i="1"/>
  <c r="X2255" i="1"/>
  <c r="Y2255" i="1"/>
  <c r="W2256" i="1"/>
  <c r="X2256" i="1"/>
  <c r="Y2256" i="1"/>
  <c r="W2257" i="1"/>
  <c r="X2257" i="1"/>
  <c r="Y2257" i="1"/>
  <c r="W2258" i="1"/>
  <c r="X2258" i="1"/>
  <c r="Y2258" i="1"/>
  <c r="W2259" i="1"/>
  <c r="X2259" i="1"/>
  <c r="Y2259" i="1"/>
  <c r="W2260" i="1"/>
  <c r="X2260" i="1"/>
  <c r="Y2260" i="1"/>
  <c r="W2261" i="1"/>
  <c r="X2261" i="1"/>
  <c r="Y2261" i="1"/>
  <c r="W2262" i="1"/>
  <c r="X2262" i="1"/>
  <c r="Y2262" i="1"/>
  <c r="W2263" i="1"/>
  <c r="X2263" i="1"/>
  <c r="Y2263" i="1"/>
  <c r="W2264" i="1"/>
  <c r="X2264" i="1"/>
  <c r="Y2264" i="1"/>
  <c r="W2265" i="1"/>
  <c r="X2265" i="1"/>
  <c r="Y2265" i="1"/>
  <c r="W2266" i="1"/>
  <c r="X2266" i="1"/>
  <c r="Y2266" i="1"/>
  <c r="W2267" i="1"/>
  <c r="X2267" i="1"/>
  <c r="Y2267" i="1"/>
  <c r="W2268" i="1"/>
  <c r="X2268" i="1"/>
  <c r="Y2268" i="1"/>
  <c r="W2269" i="1"/>
  <c r="X2269" i="1"/>
  <c r="Y2269" i="1"/>
  <c r="W2270" i="1"/>
  <c r="X2270" i="1"/>
  <c r="Y2270" i="1"/>
  <c r="W2271" i="1"/>
  <c r="X2271" i="1"/>
  <c r="Y2271" i="1"/>
  <c r="W2272" i="1"/>
  <c r="X2272" i="1"/>
  <c r="Y2272" i="1"/>
  <c r="W2273" i="1"/>
  <c r="X2273" i="1"/>
  <c r="Y2273" i="1"/>
  <c r="W2274" i="1"/>
  <c r="X2274" i="1"/>
  <c r="Y2274" i="1"/>
  <c r="W2275" i="1"/>
  <c r="X2275" i="1"/>
  <c r="Y2275" i="1"/>
  <c r="W2276" i="1"/>
  <c r="X2276" i="1"/>
  <c r="Y2276" i="1"/>
  <c r="W2277" i="1"/>
  <c r="X2277" i="1"/>
  <c r="Y2277" i="1"/>
  <c r="W2278" i="1"/>
  <c r="X2278" i="1"/>
  <c r="Y2278" i="1"/>
  <c r="W2279" i="1"/>
  <c r="X2279" i="1"/>
  <c r="Y2279" i="1"/>
  <c r="W2280" i="1"/>
  <c r="X2280" i="1"/>
  <c r="Y2280" i="1"/>
  <c r="W2281" i="1"/>
  <c r="X2281" i="1"/>
  <c r="Y2281" i="1"/>
  <c r="W2282" i="1"/>
  <c r="X2282" i="1"/>
  <c r="Y2282" i="1"/>
  <c r="W2283" i="1"/>
  <c r="X2283" i="1"/>
  <c r="Y2283" i="1"/>
  <c r="W2284" i="1"/>
  <c r="X2284" i="1"/>
  <c r="Y2284" i="1"/>
  <c r="W2285" i="1"/>
  <c r="X2285" i="1"/>
  <c r="Y2285" i="1"/>
  <c r="W2286" i="1"/>
  <c r="X2286" i="1"/>
  <c r="Y2286" i="1"/>
  <c r="W2287" i="1"/>
  <c r="X2287" i="1"/>
  <c r="Y2287" i="1"/>
  <c r="W2288" i="1"/>
  <c r="X2288" i="1"/>
  <c r="Y2288" i="1"/>
  <c r="W2289" i="1"/>
  <c r="X2289" i="1"/>
  <c r="Y2289" i="1"/>
  <c r="W2290" i="1"/>
  <c r="X2290" i="1"/>
  <c r="Y2290" i="1"/>
  <c r="W2291" i="1"/>
  <c r="X2291" i="1"/>
  <c r="Y2291" i="1"/>
  <c r="W2292" i="1"/>
  <c r="X2292" i="1"/>
  <c r="Y2292" i="1"/>
  <c r="W2293" i="1"/>
  <c r="X2293" i="1"/>
  <c r="Y2293" i="1"/>
  <c r="W2294" i="1"/>
  <c r="X2294" i="1"/>
  <c r="Y2294" i="1"/>
  <c r="W2295" i="1"/>
  <c r="X2295" i="1"/>
  <c r="Y2295" i="1"/>
  <c r="W2296" i="1"/>
  <c r="X2296" i="1"/>
  <c r="Y2296" i="1"/>
  <c r="W2297" i="1"/>
  <c r="X2297" i="1"/>
  <c r="Y2297" i="1"/>
  <c r="W2298" i="1"/>
  <c r="X2298" i="1"/>
  <c r="Y2298" i="1"/>
  <c r="W2299" i="1"/>
  <c r="X2299" i="1"/>
  <c r="Y2299" i="1"/>
  <c r="W2300" i="1"/>
  <c r="X2300" i="1"/>
  <c r="Y2300" i="1"/>
  <c r="W2301" i="1"/>
  <c r="X2301" i="1"/>
  <c r="Y2301" i="1"/>
  <c r="W2302" i="1"/>
  <c r="X2302" i="1"/>
  <c r="Y2302" i="1"/>
  <c r="W2303" i="1"/>
  <c r="X2303" i="1"/>
  <c r="Y2303" i="1"/>
  <c r="W2304" i="1"/>
  <c r="X2304" i="1"/>
  <c r="Y2304" i="1"/>
  <c r="W2305" i="1"/>
  <c r="X2305" i="1"/>
  <c r="Y2305" i="1"/>
  <c r="W2306" i="1"/>
  <c r="X2306" i="1"/>
  <c r="Y2306" i="1"/>
  <c r="W2307" i="1"/>
  <c r="X2307" i="1"/>
  <c r="Y2307" i="1"/>
  <c r="W2308" i="1"/>
  <c r="X2308" i="1"/>
  <c r="Y2308" i="1"/>
  <c r="W2309" i="1"/>
  <c r="X2309" i="1"/>
  <c r="Y2309" i="1"/>
  <c r="W2310" i="1"/>
  <c r="X2310" i="1"/>
  <c r="Y2310" i="1"/>
  <c r="W2311" i="1"/>
  <c r="X2311" i="1"/>
  <c r="Y2311" i="1"/>
  <c r="W2312" i="1"/>
  <c r="X2312" i="1"/>
  <c r="Y2312" i="1"/>
  <c r="W2313" i="1"/>
  <c r="X2313" i="1"/>
  <c r="Y2313" i="1"/>
  <c r="W2314" i="1"/>
  <c r="X2314" i="1"/>
  <c r="Y2314" i="1"/>
  <c r="W2315" i="1"/>
  <c r="X2315" i="1"/>
  <c r="Y2315" i="1"/>
  <c r="W2316" i="1"/>
  <c r="X2316" i="1"/>
  <c r="Y2316" i="1"/>
  <c r="W2317" i="1"/>
  <c r="X2317" i="1"/>
  <c r="Y2317" i="1"/>
  <c r="W2318" i="1"/>
  <c r="X2318" i="1"/>
  <c r="Y2318" i="1"/>
  <c r="W2319" i="1"/>
  <c r="X2319" i="1"/>
  <c r="Y2319" i="1"/>
  <c r="W2320" i="1"/>
  <c r="X2320" i="1"/>
  <c r="Y2320" i="1"/>
  <c r="W2321" i="1"/>
  <c r="X2321" i="1"/>
  <c r="Y2321" i="1"/>
  <c r="W2322" i="1"/>
  <c r="X2322" i="1"/>
  <c r="Y2322" i="1"/>
  <c r="W2323" i="1"/>
  <c r="X2323" i="1"/>
  <c r="Y2323" i="1"/>
  <c r="W2324" i="1"/>
  <c r="X2324" i="1"/>
  <c r="Y2324" i="1"/>
  <c r="W2325" i="1"/>
  <c r="X2325" i="1"/>
  <c r="Y2325" i="1"/>
  <c r="W2326" i="1"/>
  <c r="X2326" i="1"/>
  <c r="Y2326" i="1"/>
  <c r="W2327" i="1"/>
  <c r="X2327" i="1"/>
  <c r="Y2327" i="1"/>
  <c r="W2328" i="1"/>
  <c r="X2328" i="1"/>
  <c r="Y2328" i="1"/>
  <c r="W2329" i="1"/>
  <c r="X2329" i="1"/>
  <c r="Y2329" i="1"/>
  <c r="W2330" i="1"/>
  <c r="X2330" i="1"/>
  <c r="Y2330" i="1"/>
  <c r="W2331" i="1"/>
  <c r="X2331" i="1"/>
  <c r="Y2331" i="1"/>
  <c r="W2332" i="1"/>
  <c r="X2332" i="1"/>
  <c r="Y2332" i="1"/>
  <c r="W2333" i="1"/>
  <c r="X2333" i="1"/>
  <c r="Y2333" i="1"/>
  <c r="W2334" i="1"/>
  <c r="X2334" i="1"/>
  <c r="Y2334" i="1"/>
  <c r="W2335" i="1"/>
  <c r="X2335" i="1"/>
  <c r="Y2335" i="1"/>
  <c r="W2336" i="1"/>
  <c r="X2336" i="1"/>
  <c r="Y2336" i="1"/>
  <c r="W2337" i="1"/>
  <c r="X2337" i="1"/>
  <c r="Y2337" i="1"/>
  <c r="W2338" i="1"/>
  <c r="X2338" i="1"/>
  <c r="Y2338" i="1"/>
  <c r="W2339" i="1"/>
  <c r="X2339" i="1"/>
  <c r="Y2339" i="1"/>
  <c r="W2340" i="1"/>
  <c r="X2340" i="1"/>
  <c r="Y2340" i="1"/>
  <c r="W2341" i="1"/>
  <c r="X2341" i="1"/>
  <c r="Y2341" i="1"/>
  <c r="W2342" i="1"/>
  <c r="X2342" i="1"/>
  <c r="Y2342" i="1"/>
  <c r="W2343" i="1"/>
  <c r="X2343" i="1"/>
  <c r="Y2343" i="1"/>
  <c r="W2344" i="1"/>
  <c r="X2344" i="1"/>
  <c r="Y2344" i="1"/>
  <c r="W2345" i="1"/>
  <c r="X2345" i="1"/>
  <c r="Y2345" i="1"/>
  <c r="W2346" i="1"/>
  <c r="X2346" i="1"/>
  <c r="Y2346" i="1"/>
  <c r="W2347" i="1"/>
  <c r="X2347" i="1"/>
  <c r="Y2347" i="1"/>
  <c r="W2348" i="1"/>
  <c r="X2348" i="1"/>
  <c r="Y2348" i="1"/>
  <c r="W2349" i="1"/>
  <c r="X2349" i="1"/>
  <c r="Y2349" i="1"/>
  <c r="W2350" i="1"/>
  <c r="X2350" i="1"/>
  <c r="Y2350" i="1"/>
  <c r="W2351" i="1"/>
  <c r="X2351" i="1"/>
  <c r="Y2351" i="1"/>
  <c r="W2352" i="1"/>
  <c r="X2352" i="1"/>
  <c r="Y2352" i="1"/>
  <c r="W2353" i="1"/>
  <c r="X2353" i="1"/>
  <c r="Y2353" i="1"/>
  <c r="W2354" i="1"/>
  <c r="X2354" i="1"/>
  <c r="Y2354" i="1"/>
  <c r="W2355" i="1"/>
  <c r="X2355" i="1"/>
  <c r="Y2355" i="1"/>
  <c r="W2356" i="1"/>
  <c r="X2356" i="1"/>
  <c r="Y2356" i="1"/>
  <c r="W2357" i="1"/>
  <c r="X2357" i="1"/>
  <c r="Y2357" i="1"/>
  <c r="W2358" i="1"/>
  <c r="X2358" i="1"/>
  <c r="Y2358" i="1"/>
  <c r="W2359" i="1"/>
  <c r="X2359" i="1"/>
  <c r="Y2359" i="1"/>
  <c r="W2360" i="1"/>
  <c r="X2360" i="1"/>
  <c r="Y2360" i="1"/>
  <c r="W2361" i="1"/>
  <c r="X2361" i="1"/>
  <c r="Y2361" i="1"/>
  <c r="W2362" i="1"/>
  <c r="X2362" i="1"/>
  <c r="Y2362" i="1"/>
  <c r="W2363" i="1"/>
  <c r="X2363" i="1"/>
  <c r="Y2363" i="1"/>
  <c r="W2364" i="1"/>
  <c r="X2364" i="1"/>
  <c r="Y2364" i="1"/>
  <c r="W2365" i="1"/>
  <c r="X2365" i="1"/>
  <c r="Y2365" i="1"/>
  <c r="W2366" i="1"/>
  <c r="X2366" i="1"/>
  <c r="Y2366" i="1"/>
  <c r="W2367" i="1"/>
  <c r="X2367" i="1"/>
  <c r="Y2367" i="1"/>
  <c r="W2368" i="1"/>
  <c r="X2368" i="1"/>
  <c r="Y2368" i="1"/>
  <c r="W2369" i="1"/>
  <c r="X2369" i="1"/>
  <c r="Y2369" i="1"/>
  <c r="W2370" i="1"/>
  <c r="X2370" i="1"/>
  <c r="Y2370" i="1"/>
  <c r="W2371" i="1"/>
  <c r="X2371" i="1"/>
  <c r="Y2371" i="1"/>
  <c r="W2372" i="1"/>
  <c r="X2372" i="1"/>
  <c r="Y2372" i="1"/>
  <c r="W2373" i="1"/>
  <c r="X2373" i="1"/>
  <c r="Y2373" i="1"/>
  <c r="W2374" i="1"/>
  <c r="X2374" i="1"/>
  <c r="Y2374" i="1"/>
  <c r="W2375" i="1"/>
  <c r="X2375" i="1"/>
  <c r="Y2375" i="1"/>
  <c r="W2376" i="1"/>
  <c r="X2376" i="1"/>
  <c r="Y2376" i="1"/>
  <c r="W2377" i="1"/>
  <c r="X2377" i="1"/>
  <c r="Y2377" i="1"/>
  <c r="W2378" i="1"/>
  <c r="X2378" i="1"/>
  <c r="Y2378" i="1"/>
  <c r="W2379" i="1"/>
  <c r="X2379" i="1"/>
  <c r="Y2379" i="1"/>
  <c r="W2380" i="1"/>
  <c r="X2380" i="1"/>
  <c r="Y2380" i="1"/>
  <c r="W2381" i="1"/>
  <c r="X2381" i="1"/>
  <c r="Y2381" i="1"/>
  <c r="W2382" i="1"/>
  <c r="X2382" i="1"/>
  <c r="Y2382" i="1"/>
  <c r="W2383" i="1"/>
  <c r="X2383" i="1"/>
  <c r="Y2383" i="1"/>
  <c r="W2384" i="1"/>
  <c r="X2384" i="1"/>
  <c r="Y2384" i="1"/>
  <c r="W2385" i="1"/>
  <c r="X2385" i="1"/>
  <c r="Y2385" i="1"/>
  <c r="W2386" i="1"/>
  <c r="X2386" i="1"/>
  <c r="Y2386" i="1"/>
  <c r="W2387" i="1"/>
  <c r="X2387" i="1"/>
  <c r="Y2387" i="1"/>
  <c r="W2388" i="1"/>
  <c r="X2388" i="1"/>
  <c r="Y2388" i="1"/>
  <c r="W2389" i="1"/>
  <c r="X2389" i="1"/>
  <c r="Y2389" i="1"/>
  <c r="W2390" i="1"/>
  <c r="X2390" i="1"/>
  <c r="Y2390" i="1"/>
  <c r="W2391" i="1"/>
  <c r="X2391" i="1"/>
  <c r="Y2391" i="1"/>
  <c r="W2392" i="1"/>
  <c r="X2392" i="1"/>
  <c r="Y2392" i="1"/>
  <c r="W2393" i="1"/>
  <c r="X2393" i="1"/>
  <c r="Y2393" i="1"/>
  <c r="W2394" i="1"/>
  <c r="X2394" i="1"/>
  <c r="Y2394" i="1"/>
  <c r="W2395" i="1"/>
  <c r="X2395" i="1"/>
  <c r="Y2395" i="1"/>
  <c r="W2396" i="1"/>
  <c r="X2396" i="1"/>
  <c r="Y2396" i="1"/>
  <c r="W2397" i="1"/>
  <c r="X2397" i="1"/>
  <c r="Y2397" i="1"/>
  <c r="W2398" i="1"/>
  <c r="X2398" i="1"/>
  <c r="Y2398" i="1"/>
  <c r="W2399" i="1"/>
  <c r="X2399" i="1"/>
  <c r="Y2399" i="1"/>
  <c r="W2400" i="1"/>
  <c r="X2400" i="1"/>
  <c r="Y2400" i="1"/>
  <c r="W2401" i="1"/>
  <c r="X2401" i="1"/>
  <c r="Y2401" i="1"/>
  <c r="W2402" i="1"/>
  <c r="X2402" i="1"/>
  <c r="Y2402" i="1"/>
  <c r="W2403" i="1"/>
  <c r="X2403" i="1"/>
  <c r="Y2403" i="1"/>
  <c r="W2404" i="1"/>
  <c r="X2404" i="1"/>
  <c r="Y2404" i="1"/>
  <c r="W2405" i="1"/>
  <c r="X2405" i="1"/>
  <c r="Y2405" i="1"/>
  <c r="W2406" i="1"/>
  <c r="X2406" i="1"/>
  <c r="Y2406" i="1"/>
  <c r="W2407" i="1"/>
  <c r="X2407" i="1"/>
  <c r="Y2407" i="1"/>
  <c r="W2408" i="1"/>
  <c r="X2408" i="1"/>
  <c r="Y2408" i="1"/>
  <c r="W2409" i="1"/>
  <c r="X2409" i="1"/>
  <c r="Y2409" i="1"/>
  <c r="W2410" i="1"/>
  <c r="X2410" i="1"/>
  <c r="Y2410" i="1"/>
  <c r="W2411" i="1"/>
  <c r="X2411" i="1"/>
  <c r="Y2411" i="1"/>
  <c r="W2412" i="1"/>
  <c r="X2412" i="1"/>
  <c r="Y2412" i="1"/>
  <c r="W2413" i="1"/>
  <c r="X2413" i="1"/>
  <c r="Y2413" i="1"/>
  <c r="W2414" i="1"/>
  <c r="X2414" i="1"/>
  <c r="Y2414" i="1"/>
  <c r="W2415" i="1"/>
  <c r="X2415" i="1"/>
  <c r="Y2415" i="1"/>
  <c r="W2416" i="1"/>
  <c r="X2416" i="1"/>
  <c r="Y2416" i="1"/>
  <c r="W2417" i="1"/>
  <c r="X2417" i="1"/>
  <c r="Y2417" i="1"/>
  <c r="W2418" i="1"/>
  <c r="X2418" i="1"/>
  <c r="Y2418" i="1"/>
  <c r="W2419" i="1"/>
  <c r="X2419" i="1"/>
  <c r="Y2419" i="1"/>
  <c r="W2420" i="1"/>
  <c r="X2420" i="1"/>
  <c r="Y2420" i="1"/>
  <c r="W2421" i="1"/>
  <c r="X2421" i="1"/>
  <c r="Y2421" i="1"/>
  <c r="W2422" i="1"/>
  <c r="X2422" i="1"/>
  <c r="Y2422" i="1"/>
  <c r="W2423" i="1"/>
  <c r="X2423" i="1"/>
  <c r="Y2423" i="1"/>
  <c r="W2424" i="1"/>
  <c r="X2424" i="1"/>
  <c r="Y2424" i="1"/>
  <c r="W2425" i="1"/>
  <c r="X2425" i="1"/>
  <c r="Y2425" i="1"/>
  <c r="W2426" i="1"/>
  <c r="X2426" i="1"/>
  <c r="Y2426" i="1"/>
  <c r="W2427" i="1"/>
  <c r="X2427" i="1"/>
  <c r="Y2427" i="1"/>
  <c r="W2428" i="1"/>
  <c r="X2428" i="1"/>
  <c r="Y2428" i="1"/>
  <c r="W2429" i="1"/>
  <c r="X2429" i="1"/>
  <c r="Y2429" i="1"/>
  <c r="W2430" i="1"/>
  <c r="X2430" i="1"/>
  <c r="Y2430" i="1"/>
  <c r="W2431" i="1"/>
  <c r="X2431" i="1"/>
  <c r="Y2431" i="1"/>
  <c r="W2432" i="1"/>
  <c r="X2432" i="1"/>
  <c r="Y2432" i="1"/>
  <c r="W2433" i="1"/>
  <c r="X2433" i="1"/>
  <c r="Y2433" i="1"/>
  <c r="W2434" i="1"/>
  <c r="X2434" i="1"/>
  <c r="Y2434" i="1"/>
  <c r="W2435" i="1"/>
  <c r="X2435" i="1"/>
  <c r="Y2435" i="1"/>
  <c r="W2436" i="1"/>
  <c r="X2436" i="1"/>
  <c r="Y2436" i="1"/>
  <c r="W2437" i="1"/>
  <c r="X2437" i="1"/>
  <c r="Y2437" i="1"/>
  <c r="W2438" i="1"/>
  <c r="X2438" i="1"/>
  <c r="Y2438" i="1"/>
  <c r="W2439" i="1"/>
  <c r="X2439" i="1"/>
  <c r="Y2439" i="1"/>
  <c r="W2440" i="1"/>
  <c r="X2440" i="1"/>
  <c r="Y2440" i="1"/>
  <c r="W2441" i="1"/>
  <c r="X2441" i="1"/>
  <c r="Y2441" i="1"/>
  <c r="W2442" i="1"/>
  <c r="X2442" i="1"/>
  <c r="Y2442" i="1"/>
  <c r="W2443" i="1"/>
  <c r="X2443" i="1"/>
  <c r="Y2443" i="1"/>
  <c r="W2444" i="1"/>
  <c r="X2444" i="1"/>
  <c r="Y2444" i="1"/>
  <c r="W2445" i="1"/>
  <c r="X2445" i="1"/>
  <c r="Y2445" i="1"/>
  <c r="W2446" i="1"/>
  <c r="X2446" i="1"/>
  <c r="Y2446" i="1"/>
  <c r="W2447" i="1"/>
  <c r="X2447" i="1"/>
  <c r="Y2447" i="1"/>
  <c r="W2448" i="1"/>
  <c r="X2448" i="1"/>
  <c r="Y2448" i="1"/>
  <c r="W2449" i="1"/>
  <c r="X2449" i="1"/>
  <c r="Y2449" i="1"/>
  <c r="W2450" i="1"/>
  <c r="X2450" i="1"/>
  <c r="Y2450" i="1"/>
  <c r="W2451" i="1"/>
  <c r="X2451" i="1"/>
  <c r="Y2451" i="1"/>
  <c r="W2452" i="1"/>
  <c r="X2452" i="1"/>
  <c r="Y2452" i="1"/>
  <c r="W2453" i="1"/>
  <c r="X2453" i="1"/>
  <c r="Y2453" i="1"/>
  <c r="W2454" i="1"/>
  <c r="X2454" i="1"/>
  <c r="Y2454" i="1"/>
  <c r="W2455" i="1"/>
  <c r="X2455" i="1"/>
  <c r="Y2455" i="1"/>
  <c r="W2456" i="1"/>
  <c r="X2456" i="1"/>
  <c r="Y2456" i="1"/>
  <c r="W2457" i="1"/>
  <c r="X2457" i="1"/>
  <c r="Y2457" i="1"/>
  <c r="W2458" i="1"/>
  <c r="X2458" i="1"/>
  <c r="Y2458" i="1"/>
  <c r="W2459" i="1"/>
  <c r="X2459" i="1"/>
  <c r="Y2459" i="1"/>
  <c r="W2460" i="1"/>
  <c r="X2460" i="1"/>
  <c r="Y2460" i="1"/>
  <c r="W2461" i="1"/>
  <c r="X2461" i="1"/>
  <c r="Y2461" i="1"/>
  <c r="W2462" i="1"/>
  <c r="X2462" i="1"/>
  <c r="Y2462" i="1"/>
  <c r="W2463" i="1"/>
  <c r="X2463" i="1"/>
  <c r="Y2463" i="1"/>
  <c r="W2464" i="1"/>
  <c r="X2464" i="1"/>
  <c r="Y2464" i="1"/>
  <c r="W2465" i="1"/>
  <c r="X2465" i="1"/>
  <c r="Y2465" i="1"/>
  <c r="W2466" i="1"/>
  <c r="X2466" i="1"/>
  <c r="Y2466" i="1"/>
  <c r="W2467" i="1"/>
  <c r="X2467" i="1"/>
  <c r="Y2467" i="1"/>
  <c r="W2468" i="1"/>
  <c r="X2468" i="1"/>
  <c r="Y2468" i="1"/>
  <c r="W2469" i="1"/>
  <c r="X2469" i="1"/>
  <c r="Y2469" i="1"/>
  <c r="W2470" i="1"/>
  <c r="X2470" i="1"/>
  <c r="Y2470" i="1"/>
  <c r="W2471" i="1"/>
  <c r="X2471" i="1"/>
  <c r="Y2471" i="1"/>
  <c r="W2472" i="1"/>
  <c r="X2472" i="1"/>
  <c r="Y2472" i="1"/>
  <c r="W2473" i="1"/>
  <c r="X2473" i="1"/>
  <c r="Y2473" i="1"/>
  <c r="W2474" i="1"/>
  <c r="X2474" i="1"/>
  <c r="Y2474" i="1"/>
  <c r="W2475" i="1"/>
  <c r="X2475" i="1"/>
  <c r="Y2475" i="1"/>
  <c r="W2476" i="1"/>
  <c r="X2476" i="1"/>
  <c r="Y2476" i="1"/>
  <c r="W2477" i="1"/>
  <c r="X2477" i="1"/>
  <c r="Y2477" i="1"/>
  <c r="W2478" i="1"/>
  <c r="X2478" i="1"/>
  <c r="Y2478" i="1"/>
  <c r="W2479" i="1"/>
  <c r="X2479" i="1"/>
  <c r="Y2479" i="1"/>
  <c r="W2480" i="1"/>
  <c r="X2480" i="1"/>
  <c r="Y2480" i="1"/>
  <c r="W2481" i="1"/>
  <c r="X2481" i="1"/>
  <c r="Y2481" i="1"/>
  <c r="W2482" i="1"/>
  <c r="X2482" i="1"/>
  <c r="Y2482" i="1"/>
  <c r="W2483" i="1"/>
  <c r="X2483" i="1"/>
  <c r="Y2483" i="1"/>
  <c r="W2484" i="1"/>
  <c r="X2484" i="1"/>
  <c r="Y2484" i="1"/>
  <c r="W2485" i="1"/>
  <c r="X2485" i="1"/>
  <c r="Y2485" i="1"/>
  <c r="W2486" i="1"/>
  <c r="X2486" i="1"/>
  <c r="Y2486" i="1"/>
  <c r="W2487" i="1"/>
  <c r="X2487" i="1"/>
  <c r="Y2487" i="1"/>
  <c r="W2488" i="1"/>
  <c r="X2488" i="1"/>
  <c r="Y2488" i="1"/>
  <c r="W2489" i="1"/>
  <c r="X2489" i="1"/>
  <c r="Y2489" i="1"/>
  <c r="W2490" i="1"/>
  <c r="X2490" i="1"/>
  <c r="Y2490" i="1"/>
  <c r="W2491" i="1"/>
  <c r="X2491" i="1"/>
  <c r="Y2491" i="1"/>
  <c r="W2492" i="1"/>
  <c r="X2492" i="1"/>
  <c r="Y2492" i="1"/>
  <c r="W2493" i="1"/>
  <c r="X2493" i="1"/>
  <c r="Y2493" i="1"/>
  <c r="W2494" i="1"/>
  <c r="X2494" i="1"/>
  <c r="Y2494" i="1"/>
  <c r="W2495" i="1"/>
  <c r="X2495" i="1"/>
  <c r="Y2495" i="1"/>
  <c r="W2496" i="1"/>
  <c r="X2496" i="1"/>
  <c r="Y2496" i="1"/>
  <c r="W2497" i="1"/>
  <c r="X2497" i="1"/>
  <c r="Y2497" i="1"/>
  <c r="W2498" i="1"/>
  <c r="X2498" i="1"/>
  <c r="Y2498" i="1"/>
  <c r="W2499" i="1"/>
  <c r="X2499" i="1"/>
  <c r="Y2499" i="1"/>
  <c r="W2500" i="1"/>
  <c r="X2500" i="1"/>
  <c r="Y2500" i="1"/>
  <c r="W2501" i="1"/>
  <c r="X2501" i="1"/>
  <c r="Y2501" i="1"/>
  <c r="W2502" i="1"/>
  <c r="X2502" i="1"/>
  <c r="Y2502" i="1"/>
  <c r="W2503" i="1"/>
  <c r="X2503" i="1"/>
  <c r="Y2503" i="1"/>
  <c r="W2504" i="1"/>
  <c r="X2504" i="1"/>
  <c r="Y2504" i="1"/>
  <c r="W2505" i="1"/>
  <c r="X2505" i="1"/>
  <c r="Y2505" i="1"/>
  <c r="W2506" i="1"/>
  <c r="X2506" i="1"/>
  <c r="Y2506" i="1"/>
  <c r="W2507" i="1"/>
  <c r="X2507" i="1"/>
  <c r="Y2507" i="1"/>
  <c r="W2508" i="1"/>
  <c r="X2508" i="1"/>
  <c r="Y2508" i="1"/>
  <c r="W2509" i="1"/>
  <c r="X2509" i="1"/>
  <c r="Y2509" i="1"/>
  <c r="W2510" i="1"/>
  <c r="X2510" i="1"/>
  <c r="Y2510" i="1"/>
  <c r="W2511" i="1"/>
  <c r="X2511" i="1"/>
  <c r="Y2511" i="1"/>
  <c r="W2512" i="1"/>
  <c r="X2512" i="1"/>
  <c r="Y2512" i="1"/>
  <c r="W2513" i="1"/>
  <c r="X2513" i="1"/>
  <c r="Y2513" i="1"/>
  <c r="W2514" i="1"/>
  <c r="X2514" i="1"/>
  <c r="Y2514" i="1"/>
  <c r="W2515" i="1"/>
  <c r="X2515" i="1"/>
  <c r="Y2515" i="1"/>
  <c r="W2516" i="1"/>
  <c r="X2516" i="1"/>
  <c r="Y2516" i="1"/>
  <c r="W2517" i="1"/>
  <c r="X2517" i="1"/>
  <c r="Y2517" i="1"/>
  <c r="W2518" i="1"/>
  <c r="X2518" i="1"/>
  <c r="Y2518" i="1"/>
  <c r="W2519" i="1"/>
  <c r="X2519" i="1"/>
  <c r="Y2519" i="1"/>
  <c r="W2520" i="1"/>
  <c r="X2520" i="1"/>
  <c r="Y2520" i="1"/>
  <c r="W2521" i="1"/>
  <c r="X2521" i="1"/>
  <c r="Y2521" i="1"/>
  <c r="W2522" i="1"/>
  <c r="X2522" i="1"/>
  <c r="Y2522" i="1"/>
  <c r="W2523" i="1"/>
  <c r="X2523" i="1"/>
  <c r="Y2523" i="1"/>
  <c r="W2524" i="1"/>
  <c r="X2524" i="1"/>
  <c r="Y2524" i="1"/>
  <c r="W2525" i="1"/>
  <c r="X2525" i="1"/>
  <c r="Y2525" i="1"/>
  <c r="W2526" i="1"/>
  <c r="X2526" i="1"/>
  <c r="Y2526" i="1"/>
  <c r="W2527" i="1"/>
  <c r="X2527" i="1"/>
  <c r="Y2527" i="1"/>
  <c r="W2528" i="1"/>
  <c r="X2528" i="1"/>
  <c r="Y2528" i="1"/>
  <c r="W2529" i="1"/>
  <c r="X2529" i="1"/>
  <c r="Y2529" i="1"/>
  <c r="W2530" i="1"/>
  <c r="X2530" i="1"/>
  <c r="Y2530" i="1"/>
  <c r="W2531" i="1"/>
  <c r="X2531" i="1"/>
  <c r="Y2531" i="1"/>
  <c r="W2532" i="1"/>
  <c r="X2532" i="1"/>
  <c r="Y2532" i="1"/>
  <c r="W2533" i="1"/>
  <c r="X2533" i="1"/>
  <c r="Y2533" i="1"/>
  <c r="W2534" i="1"/>
  <c r="X2534" i="1"/>
  <c r="Y2534" i="1"/>
  <c r="W2535" i="1"/>
  <c r="X2535" i="1"/>
  <c r="Y2535" i="1"/>
  <c r="W2536" i="1"/>
  <c r="X2536" i="1"/>
  <c r="Y2536" i="1"/>
  <c r="W2537" i="1"/>
  <c r="X2537" i="1"/>
  <c r="Y2537" i="1"/>
  <c r="W2538" i="1"/>
  <c r="X2538" i="1"/>
  <c r="Y2538" i="1"/>
  <c r="W2539" i="1"/>
  <c r="X2539" i="1"/>
  <c r="Y2539" i="1"/>
  <c r="W2540" i="1"/>
  <c r="X2540" i="1"/>
  <c r="Y2540" i="1"/>
  <c r="W2541" i="1"/>
  <c r="X2541" i="1"/>
  <c r="Y2541" i="1"/>
  <c r="W2542" i="1"/>
  <c r="X2542" i="1"/>
  <c r="Y2542" i="1"/>
  <c r="W2543" i="1"/>
  <c r="X2543" i="1"/>
  <c r="Y2543" i="1"/>
  <c r="W2544" i="1"/>
  <c r="X2544" i="1"/>
  <c r="Y2544" i="1"/>
  <c r="W2545" i="1"/>
  <c r="X2545" i="1"/>
  <c r="Y2545" i="1"/>
  <c r="W2546" i="1"/>
  <c r="X2546" i="1"/>
  <c r="Y2546" i="1"/>
  <c r="W2547" i="1"/>
  <c r="X2547" i="1"/>
  <c r="Y2547" i="1"/>
  <c r="W2548" i="1"/>
  <c r="X2548" i="1"/>
  <c r="Y2548" i="1"/>
  <c r="W2549" i="1"/>
  <c r="X2549" i="1"/>
  <c r="Y2549" i="1"/>
  <c r="W2550" i="1"/>
  <c r="X2550" i="1"/>
  <c r="Y2550" i="1"/>
  <c r="W2551" i="1"/>
  <c r="X2551" i="1"/>
  <c r="Y2551" i="1"/>
  <c r="W2552" i="1"/>
  <c r="X2552" i="1"/>
  <c r="Y2552" i="1"/>
  <c r="W2553" i="1"/>
  <c r="X2553" i="1"/>
  <c r="Y2553" i="1"/>
  <c r="W2554" i="1"/>
  <c r="X2554" i="1"/>
  <c r="Y2554" i="1"/>
  <c r="W2555" i="1"/>
  <c r="X2555" i="1"/>
  <c r="Y2555" i="1"/>
  <c r="W2556" i="1"/>
  <c r="X2556" i="1"/>
  <c r="Y2556" i="1"/>
  <c r="W2557" i="1"/>
  <c r="X2557" i="1"/>
  <c r="Y2557" i="1"/>
  <c r="W2558" i="1"/>
  <c r="X2558" i="1"/>
  <c r="Y2558" i="1"/>
  <c r="W2559" i="1"/>
  <c r="X2559" i="1"/>
  <c r="Y2559" i="1"/>
  <c r="W2560" i="1"/>
  <c r="X2560" i="1"/>
  <c r="Y2560" i="1"/>
  <c r="W2561" i="1"/>
  <c r="X2561" i="1"/>
  <c r="Y2561" i="1"/>
  <c r="W2562" i="1"/>
  <c r="X2562" i="1"/>
  <c r="Y2562" i="1"/>
  <c r="W2563" i="1"/>
  <c r="X2563" i="1"/>
  <c r="Y2563" i="1"/>
  <c r="W2564" i="1"/>
  <c r="X2564" i="1"/>
  <c r="Y2564" i="1"/>
  <c r="W2565" i="1"/>
  <c r="X2565" i="1"/>
  <c r="Y2565" i="1"/>
  <c r="W2566" i="1"/>
  <c r="X2566" i="1"/>
  <c r="Y2566" i="1"/>
  <c r="W2567" i="1"/>
  <c r="X2567" i="1"/>
  <c r="Y2567" i="1"/>
  <c r="W2568" i="1"/>
  <c r="X2568" i="1"/>
  <c r="Y2568" i="1"/>
  <c r="W2569" i="1"/>
  <c r="X2569" i="1"/>
  <c r="Y2569" i="1"/>
  <c r="W2570" i="1"/>
  <c r="X2570" i="1"/>
  <c r="Y2570" i="1"/>
  <c r="W2571" i="1"/>
  <c r="X2571" i="1"/>
  <c r="Y2571" i="1"/>
  <c r="W2572" i="1"/>
  <c r="X2572" i="1"/>
  <c r="Y2572" i="1"/>
  <c r="W2573" i="1"/>
  <c r="X2573" i="1"/>
  <c r="Y2573" i="1"/>
  <c r="W2574" i="1"/>
  <c r="X2574" i="1"/>
  <c r="Y2574" i="1"/>
  <c r="W2575" i="1"/>
  <c r="X2575" i="1"/>
  <c r="Y2575" i="1"/>
  <c r="W2576" i="1"/>
  <c r="X2576" i="1"/>
  <c r="Y2576" i="1"/>
  <c r="W2577" i="1"/>
  <c r="X2577" i="1"/>
  <c r="Y2577" i="1"/>
  <c r="W2578" i="1"/>
  <c r="X2578" i="1"/>
  <c r="Y2578" i="1"/>
  <c r="W2579" i="1"/>
  <c r="X2579" i="1"/>
  <c r="Y2579" i="1"/>
  <c r="W2580" i="1"/>
  <c r="X2580" i="1"/>
  <c r="Y2580" i="1"/>
  <c r="W2581" i="1"/>
  <c r="X2581" i="1"/>
  <c r="Y2581" i="1"/>
  <c r="W2582" i="1"/>
  <c r="X2582" i="1"/>
  <c r="Y2582" i="1"/>
  <c r="W2583" i="1"/>
  <c r="X2583" i="1"/>
  <c r="Y2583" i="1"/>
  <c r="W2584" i="1"/>
  <c r="X2584" i="1"/>
  <c r="Y2584" i="1"/>
  <c r="W2585" i="1"/>
  <c r="X2585" i="1"/>
  <c r="Y2585" i="1"/>
  <c r="W2586" i="1"/>
  <c r="X2586" i="1"/>
  <c r="Y2586" i="1"/>
  <c r="W2587" i="1"/>
  <c r="X2587" i="1"/>
  <c r="Y2587" i="1"/>
  <c r="W2588" i="1"/>
  <c r="X2588" i="1"/>
  <c r="Y2588" i="1"/>
  <c r="W2589" i="1"/>
  <c r="X2589" i="1"/>
  <c r="Y2589" i="1"/>
  <c r="W2590" i="1"/>
  <c r="X2590" i="1"/>
  <c r="Y2590" i="1"/>
  <c r="W2591" i="1"/>
  <c r="X2591" i="1"/>
  <c r="Y2591" i="1"/>
  <c r="W2592" i="1"/>
  <c r="X2592" i="1"/>
  <c r="Y2592" i="1"/>
  <c r="W2593" i="1"/>
  <c r="X2593" i="1"/>
  <c r="Y2593" i="1"/>
  <c r="W2594" i="1"/>
  <c r="X2594" i="1"/>
  <c r="Y2594" i="1"/>
  <c r="W2595" i="1"/>
  <c r="X2595" i="1"/>
  <c r="Y2595" i="1"/>
  <c r="W2596" i="1"/>
  <c r="X2596" i="1"/>
  <c r="Y2596" i="1"/>
  <c r="W2597" i="1"/>
  <c r="X2597" i="1"/>
  <c r="Y2597" i="1"/>
  <c r="W2598" i="1"/>
  <c r="X2598" i="1"/>
  <c r="Y2598" i="1"/>
  <c r="W2599" i="1"/>
  <c r="X2599" i="1"/>
  <c r="Y2599" i="1"/>
  <c r="W2600" i="1"/>
  <c r="X2600" i="1"/>
  <c r="Y2600" i="1"/>
  <c r="W2601" i="1"/>
  <c r="X2601" i="1"/>
  <c r="Y2601" i="1"/>
  <c r="W2602" i="1"/>
  <c r="X2602" i="1"/>
  <c r="Y2602" i="1"/>
  <c r="W2603" i="1"/>
  <c r="X2603" i="1"/>
  <c r="Y2603" i="1"/>
  <c r="W2604" i="1"/>
  <c r="X2604" i="1"/>
  <c r="Y2604" i="1"/>
  <c r="W2605" i="1"/>
  <c r="X2605" i="1"/>
  <c r="Y2605" i="1"/>
  <c r="W2606" i="1"/>
  <c r="X2606" i="1"/>
  <c r="Y2606" i="1"/>
  <c r="W2607" i="1"/>
  <c r="X2607" i="1"/>
  <c r="Y2607" i="1"/>
  <c r="W2608" i="1"/>
  <c r="X2608" i="1"/>
  <c r="Y2608" i="1"/>
  <c r="W2609" i="1"/>
  <c r="X2609" i="1"/>
  <c r="Y2609" i="1"/>
  <c r="W2610" i="1"/>
  <c r="X2610" i="1"/>
  <c r="Y2610" i="1"/>
  <c r="W2611" i="1"/>
  <c r="X2611" i="1"/>
  <c r="Y2611" i="1"/>
  <c r="W2612" i="1"/>
  <c r="X2612" i="1"/>
  <c r="Y2612" i="1"/>
  <c r="W2613" i="1"/>
  <c r="X2613" i="1"/>
  <c r="Y2613" i="1"/>
  <c r="W2614" i="1"/>
  <c r="X2614" i="1"/>
  <c r="Y2614" i="1"/>
  <c r="W2615" i="1"/>
  <c r="X2615" i="1"/>
  <c r="Y2615" i="1"/>
  <c r="W2616" i="1"/>
  <c r="X2616" i="1"/>
  <c r="Y2616" i="1"/>
  <c r="W2617" i="1"/>
  <c r="X2617" i="1"/>
  <c r="Y2617" i="1"/>
  <c r="W2618" i="1"/>
  <c r="X2618" i="1"/>
  <c r="Y2618" i="1"/>
  <c r="W2619" i="1"/>
  <c r="X2619" i="1"/>
  <c r="Y2619" i="1"/>
  <c r="W2620" i="1"/>
  <c r="X2620" i="1"/>
  <c r="Y2620" i="1"/>
  <c r="W2621" i="1"/>
  <c r="X2621" i="1"/>
  <c r="Y2621" i="1"/>
  <c r="W2622" i="1"/>
  <c r="X2622" i="1"/>
  <c r="Y2622" i="1"/>
  <c r="W2623" i="1"/>
  <c r="X2623" i="1"/>
  <c r="Y2623" i="1"/>
  <c r="W2624" i="1"/>
  <c r="X2624" i="1"/>
  <c r="Y2624" i="1"/>
  <c r="W2625" i="1"/>
  <c r="X2625" i="1"/>
  <c r="Y2625" i="1"/>
  <c r="W2626" i="1"/>
  <c r="X2626" i="1"/>
  <c r="Y2626" i="1"/>
  <c r="W2627" i="1"/>
  <c r="X2627" i="1"/>
  <c r="Y2627" i="1"/>
  <c r="W2628" i="1"/>
  <c r="X2628" i="1"/>
  <c r="Y2628" i="1"/>
  <c r="W2629" i="1"/>
  <c r="X2629" i="1"/>
  <c r="Y2629" i="1"/>
  <c r="W2630" i="1"/>
  <c r="X2630" i="1"/>
  <c r="Y2630" i="1"/>
  <c r="W2631" i="1"/>
  <c r="X2631" i="1"/>
  <c r="Y2631" i="1"/>
  <c r="W2632" i="1"/>
  <c r="X2632" i="1"/>
  <c r="Y2632" i="1"/>
  <c r="W2633" i="1"/>
  <c r="X2633" i="1"/>
  <c r="Y2633" i="1"/>
  <c r="W2634" i="1"/>
  <c r="X2634" i="1"/>
  <c r="Y2634" i="1"/>
  <c r="W2635" i="1"/>
  <c r="X2635" i="1"/>
  <c r="Y2635" i="1"/>
  <c r="W2636" i="1"/>
  <c r="X2636" i="1"/>
  <c r="Y2636" i="1"/>
  <c r="W2637" i="1"/>
  <c r="X2637" i="1"/>
  <c r="Y2637" i="1"/>
  <c r="W2638" i="1"/>
  <c r="X2638" i="1"/>
  <c r="Y2638" i="1"/>
  <c r="W2639" i="1"/>
  <c r="X2639" i="1"/>
  <c r="Y2639" i="1"/>
  <c r="W2640" i="1"/>
  <c r="X2640" i="1"/>
  <c r="Y2640" i="1"/>
  <c r="W2641" i="1"/>
  <c r="X2641" i="1"/>
  <c r="Y2641" i="1"/>
  <c r="W2642" i="1"/>
  <c r="X2642" i="1"/>
  <c r="Y2642" i="1"/>
  <c r="W2643" i="1"/>
  <c r="X2643" i="1"/>
  <c r="Y2643" i="1"/>
  <c r="W2644" i="1"/>
  <c r="X2644" i="1"/>
  <c r="Y2644" i="1"/>
  <c r="W2645" i="1"/>
  <c r="X2645" i="1"/>
  <c r="Y2645" i="1"/>
  <c r="W2646" i="1"/>
  <c r="X2646" i="1"/>
  <c r="Y2646" i="1"/>
  <c r="W2647" i="1"/>
  <c r="X2647" i="1"/>
  <c r="Y2647" i="1"/>
  <c r="W2648" i="1"/>
  <c r="X2648" i="1"/>
  <c r="Y2648" i="1"/>
  <c r="W2649" i="1"/>
  <c r="X2649" i="1"/>
  <c r="Y2649" i="1"/>
  <c r="W2650" i="1"/>
  <c r="X2650" i="1"/>
  <c r="Y2650" i="1"/>
  <c r="W2651" i="1"/>
  <c r="X2651" i="1"/>
  <c r="Y2651" i="1"/>
  <c r="W2652" i="1"/>
  <c r="X2652" i="1"/>
  <c r="Y2652" i="1"/>
  <c r="W2653" i="1"/>
  <c r="X2653" i="1"/>
  <c r="Y2653" i="1"/>
  <c r="W2654" i="1"/>
  <c r="X2654" i="1"/>
  <c r="Y2654" i="1"/>
  <c r="W2655" i="1"/>
  <c r="X2655" i="1"/>
  <c r="Y2655" i="1"/>
  <c r="W2656" i="1"/>
  <c r="X2656" i="1"/>
  <c r="Y2656" i="1"/>
  <c r="W2657" i="1"/>
  <c r="X2657" i="1"/>
  <c r="Y2657" i="1"/>
  <c r="W2658" i="1"/>
  <c r="X2658" i="1"/>
  <c r="Y2658" i="1"/>
  <c r="W2659" i="1"/>
  <c r="X2659" i="1"/>
  <c r="Y2659" i="1"/>
  <c r="W2660" i="1"/>
  <c r="X2660" i="1"/>
  <c r="Y2660" i="1"/>
  <c r="W2661" i="1"/>
  <c r="X2661" i="1"/>
  <c r="Y2661" i="1"/>
  <c r="W2662" i="1"/>
  <c r="X2662" i="1"/>
  <c r="Y2662" i="1"/>
  <c r="W2663" i="1"/>
  <c r="X2663" i="1"/>
  <c r="Y2663" i="1"/>
  <c r="W2664" i="1"/>
  <c r="X2664" i="1"/>
  <c r="Y2664" i="1"/>
  <c r="W2665" i="1"/>
  <c r="X2665" i="1"/>
  <c r="Y2665" i="1"/>
  <c r="W2666" i="1"/>
  <c r="X2666" i="1"/>
  <c r="Y2666" i="1"/>
  <c r="W2667" i="1"/>
  <c r="X2667" i="1"/>
  <c r="Y2667" i="1"/>
  <c r="W2668" i="1"/>
  <c r="X2668" i="1"/>
  <c r="Y2668" i="1"/>
  <c r="W2669" i="1"/>
  <c r="X2669" i="1"/>
  <c r="Y2669" i="1"/>
  <c r="W2670" i="1"/>
  <c r="X2670" i="1"/>
  <c r="Y2670" i="1"/>
  <c r="W2671" i="1"/>
  <c r="X2671" i="1"/>
  <c r="Y2671" i="1"/>
  <c r="W2672" i="1"/>
  <c r="X2672" i="1"/>
  <c r="Y2672" i="1"/>
  <c r="W2673" i="1"/>
  <c r="X2673" i="1"/>
  <c r="Y2673" i="1"/>
  <c r="W2674" i="1"/>
  <c r="X2674" i="1"/>
  <c r="Y2674" i="1"/>
  <c r="W2675" i="1"/>
  <c r="X2675" i="1"/>
  <c r="Y2675" i="1"/>
  <c r="W2676" i="1"/>
  <c r="X2676" i="1"/>
  <c r="Y2676" i="1"/>
  <c r="W2677" i="1"/>
  <c r="X2677" i="1"/>
  <c r="Y2677" i="1"/>
  <c r="W2678" i="1"/>
  <c r="X2678" i="1"/>
  <c r="Y2678" i="1"/>
  <c r="W2679" i="1"/>
  <c r="X2679" i="1"/>
  <c r="Y2679" i="1"/>
  <c r="W2680" i="1"/>
  <c r="X2680" i="1"/>
  <c r="Y2680" i="1"/>
  <c r="W2681" i="1"/>
  <c r="X2681" i="1"/>
  <c r="Y2681" i="1"/>
  <c r="W2682" i="1"/>
  <c r="X2682" i="1"/>
  <c r="Y2682" i="1"/>
  <c r="W2683" i="1"/>
  <c r="X2683" i="1"/>
  <c r="Y2683" i="1"/>
  <c r="W2684" i="1"/>
  <c r="X2684" i="1"/>
  <c r="Y2684" i="1"/>
  <c r="W2685" i="1"/>
  <c r="X2685" i="1"/>
  <c r="Y2685" i="1"/>
  <c r="W2686" i="1"/>
  <c r="X2686" i="1"/>
  <c r="Y2686" i="1"/>
  <c r="W2687" i="1"/>
  <c r="X2687" i="1"/>
  <c r="Y2687" i="1"/>
  <c r="W2688" i="1"/>
  <c r="X2688" i="1"/>
  <c r="Y2688" i="1"/>
  <c r="W2689" i="1"/>
  <c r="X2689" i="1"/>
  <c r="Y2689" i="1"/>
  <c r="W2690" i="1"/>
  <c r="X2690" i="1"/>
  <c r="Y2690" i="1"/>
  <c r="W2691" i="1"/>
  <c r="X2691" i="1"/>
  <c r="Y2691" i="1"/>
  <c r="W2692" i="1"/>
  <c r="X2692" i="1"/>
  <c r="Y2692" i="1"/>
  <c r="W2693" i="1"/>
  <c r="X2693" i="1"/>
  <c r="Y2693" i="1"/>
  <c r="W2694" i="1"/>
  <c r="X2694" i="1"/>
  <c r="Y2694" i="1"/>
  <c r="W2695" i="1"/>
  <c r="X2695" i="1"/>
  <c r="Y2695" i="1"/>
  <c r="W2696" i="1"/>
  <c r="X2696" i="1"/>
  <c r="Y2696" i="1"/>
  <c r="W2697" i="1"/>
  <c r="X2697" i="1"/>
  <c r="Y2697" i="1"/>
  <c r="W2698" i="1"/>
  <c r="X2698" i="1"/>
  <c r="Y2698" i="1"/>
  <c r="W2699" i="1"/>
  <c r="X2699" i="1"/>
  <c r="Y2699" i="1"/>
  <c r="W2700" i="1"/>
  <c r="X2700" i="1"/>
  <c r="Y2700" i="1"/>
  <c r="W2701" i="1"/>
  <c r="X2701" i="1"/>
  <c r="Y2701" i="1"/>
  <c r="W2702" i="1"/>
  <c r="X2702" i="1"/>
  <c r="Y2702" i="1"/>
  <c r="W2703" i="1"/>
  <c r="X2703" i="1"/>
  <c r="Y2703" i="1"/>
  <c r="W2704" i="1"/>
  <c r="X2704" i="1"/>
  <c r="Y2704" i="1"/>
  <c r="W2705" i="1"/>
  <c r="X2705" i="1"/>
  <c r="Y2705" i="1"/>
  <c r="W2706" i="1"/>
  <c r="X2706" i="1"/>
  <c r="Y2706" i="1"/>
  <c r="W2707" i="1"/>
  <c r="X2707" i="1"/>
  <c r="Y2707" i="1"/>
  <c r="W2708" i="1"/>
  <c r="X2708" i="1"/>
  <c r="Y2708" i="1"/>
  <c r="W2709" i="1"/>
  <c r="X2709" i="1"/>
  <c r="Y2709" i="1"/>
  <c r="W2710" i="1"/>
  <c r="X2710" i="1"/>
  <c r="Y2710" i="1"/>
  <c r="W2711" i="1"/>
  <c r="X2711" i="1"/>
  <c r="Y2711" i="1"/>
  <c r="W2712" i="1"/>
  <c r="X2712" i="1"/>
  <c r="Y2712" i="1"/>
  <c r="W2713" i="1"/>
  <c r="X2713" i="1"/>
  <c r="Y2713" i="1"/>
  <c r="W2714" i="1"/>
  <c r="X2714" i="1"/>
  <c r="Y2714" i="1"/>
  <c r="W2715" i="1"/>
  <c r="X2715" i="1"/>
  <c r="Y2715" i="1"/>
  <c r="W2716" i="1"/>
  <c r="X2716" i="1"/>
  <c r="Y2716" i="1"/>
  <c r="W2717" i="1"/>
  <c r="X2717" i="1"/>
  <c r="Y2717" i="1"/>
  <c r="W2718" i="1"/>
  <c r="X2718" i="1"/>
  <c r="Y2718" i="1"/>
  <c r="W2719" i="1"/>
  <c r="X2719" i="1"/>
  <c r="Y2719" i="1"/>
  <c r="W2720" i="1"/>
  <c r="X2720" i="1"/>
  <c r="Y2720" i="1"/>
  <c r="W2721" i="1"/>
  <c r="X2721" i="1"/>
  <c r="Y2721" i="1"/>
  <c r="W2722" i="1"/>
  <c r="X2722" i="1"/>
  <c r="Y2722" i="1"/>
  <c r="W2723" i="1"/>
  <c r="X2723" i="1"/>
  <c r="Y2723" i="1"/>
  <c r="W2724" i="1"/>
  <c r="X2724" i="1"/>
  <c r="Y2724" i="1"/>
  <c r="W2725" i="1"/>
  <c r="X2725" i="1"/>
  <c r="Y2725" i="1"/>
  <c r="W2726" i="1"/>
  <c r="X2726" i="1"/>
  <c r="Y2726" i="1"/>
  <c r="W2727" i="1"/>
  <c r="X2727" i="1"/>
  <c r="Y2727" i="1"/>
  <c r="W2728" i="1"/>
  <c r="X2728" i="1"/>
  <c r="Y2728" i="1"/>
  <c r="W2729" i="1"/>
  <c r="X2729" i="1"/>
  <c r="Y2729" i="1"/>
  <c r="W2730" i="1"/>
  <c r="X2730" i="1"/>
  <c r="Y2730" i="1"/>
  <c r="W2731" i="1"/>
  <c r="X2731" i="1"/>
  <c r="Y2731" i="1"/>
  <c r="W2732" i="1"/>
  <c r="X2732" i="1"/>
  <c r="Y2732" i="1"/>
  <c r="W2733" i="1"/>
  <c r="X2733" i="1"/>
  <c r="Y2733" i="1"/>
  <c r="W2734" i="1"/>
  <c r="X2734" i="1"/>
  <c r="Y2734" i="1"/>
  <c r="W2735" i="1"/>
  <c r="X2735" i="1"/>
  <c r="Y2735" i="1"/>
  <c r="W2736" i="1"/>
  <c r="X2736" i="1"/>
  <c r="Y2736" i="1"/>
  <c r="W2737" i="1"/>
  <c r="X2737" i="1"/>
  <c r="Y2737" i="1"/>
  <c r="W2738" i="1"/>
  <c r="X2738" i="1"/>
  <c r="Y2738" i="1"/>
  <c r="W2739" i="1"/>
  <c r="X2739" i="1"/>
  <c r="Y2739" i="1"/>
  <c r="W2740" i="1"/>
  <c r="X2740" i="1"/>
  <c r="Y2740" i="1"/>
  <c r="W2741" i="1"/>
  <c r="X2741" i="1"/>
  <c r="Y2741" i="1"/>
  <c r="W2742" i="1"/>
  <c r="X2742" i="1"/>
  <c r="Y2742" i="1"/>
  <c r="W2743" i="1"/>
  <c r="X2743" i="1"/>
  <c r="Y2743" i="1"/>
  <c r="W2744" i="1"/>
  <c r="X2744" i="1"/>
  <c r="Y2744" i="1"/>
  <c r="W2745" i="1"/>
  <c r="X2745" i="1"/>
  <c r="Y2745" i="1"/>
  <c r="W2746" i="1"/>
  <c r="X2746" i="1"/>
  <c r="Y2746" i="1"/>
  <c r="W2747" i="1"/>
  <c r="X2747" i="1"/>
  <c r="Y2747" i="1"/>
  <c r="W2748" i="1"/>
  <c r="X2748" i="1"/>
  <c r="Y2748" i="1"/>
  <c r="W2749" i="1"/>
  <c r="X2749" i="1"/>
  <c r="Y2749" i="1"/>
  <c r="W2750" i="1"/>
  <c r="X2750" i="1"/>
  <c r="Y2750" i="1"/>
  <c r="W2751" i="1"/>
  <c r="X2751" i="1"/>
  <c r="Y2751" i="1"/>
  <c r="W2752" i="1"/>
  <c r="X2752" i="1"/>
  <c r="Y2752" i="1"/>
  <c r="W2753" i="1"/>
  <c r="X2753" i="1"/>
  <c r="Y2753" i="1"/>
  <c r="W2754" i="1"/>
  <c r="X2754" i="1"/>
  <c r="Y2754" i="1"/>
  <c r="W2755" i="1"/>
  <c r="X2755" i="1"/>
  <c r="Y2755" i="1"/>
  <c r="W2756" i="1"/>
  <c r="X2756" i="1"/>
  <c r="Y2756" i="1"/>
  <c r="W2757" i="1"/>
  <c r="X2757" i="1"/>
  <c r="Y2757" i="1"/>
  <c r="W2758" i="1"/>
  <c r="X2758" i="1"/>
  <c r="Y2758" i="1"/>
  <c r="W2759" i="1"/>
  <c r="X2759" i="1"/>
  <c r="Y2759" i="1"/>
  <c r="W2760" i="1"/>
  <c r="X2760" i="1"/>
  <c r="Y2760" i="1"/>
  <c r="W2761" i="1"/>
  <c r="X2761" i="1"/>
  <c r="Y2761" i="1"/>
  <c r="W2762" i="1"/>
  <c r="X2762" i="1"/>
  <c r="Y2762" i="1"/>
  <c r="W2763" i="1"/>
  <c r="X2763" i="1"/>
  <c r="Y2763" i="1"/>
  <c r="W2764" i="1"/>
  <c r="X2764" i="1"/>
  <c r="Y2764" i="1"/>
  <c r="W2765" i="1"/>
  <c r="X2765" i="1"/>
  <c r="Y2765" i="1"/>
  <c r="W2766" i="1"/>
  <c r="X2766" i="1"/>
  <c r="Y2766" i="1"/>
  <c r="W2767" i="1"/>
  <c r="X2767" i="1"/>
  <c r="Y2767" i="1"/>
  <c r="W2768" i="1"/>
  <c r="X2768" i="1"/>
  <c r="Y2768" i="1"/>
  <c r="W2769" i="1"/>
  <c r="X2769" i="1"/>
  <c r="Y2769" i="1"/>
  <c r="W2770" i="1"/>
  <c r="X2770" i="1"/>
  <c r="Y2770" i="1"/>
  <c r="W2771" i="1"/>
  <c r="X2771" i="1"/>
  <c r="Y2771" i="1"/>
  <c r="W2772" i="1"/>
  <c r="X2772" i="1"/>
  <c r="Y2772" i="1"/>
  <c r="W2773" i="1"/>
  <c r="X2773" i="1"/>
  <c r="Y2773" i="1"/>
  <c r="W2774" i="1"/>
  <c r="X2774" i="1"/>
  <c r="Y2774" i="1"/>
  <c r="W2775" i="1"/>
  <c r="X2775" i="1"/>
  <c r="Y2775" i="1"/>
  <c r="W2776" i="1"/>
  <c r="X2776" i="1"/>
  <c r="Y2776" i="1"/>
  <c r="W2777" i="1"/>
  <c r="X2777" i="1"/>
  <c r="Y2777" i="1"/>
  <c r="W2778" i="1"/>
  <c r="X2778" i="1"/>
  <c r="Y2778" i="1"/>
  <c r="W2779" i="1"/>
  <c r="X2779" i="1"/>
  <c r="Y2779" i="1"/>
  <c r="W2780" i="1"/>
  <c r="X2780" i="1"/>
  <c r="Y2780" i="1"/>
  <c r="W2781" i="1"/>
  <c r="X2781" i="1"/>
  <c r="Y2781" i="1"/>
  <c r="W2782" i="1"/>
  <c r="X2782" i="1"/>
  <c r="Y2782" i="1"/>
  <c r="W2783" i="1"/>
  <c r="X2783" i="1"/>
  <c r="Y2783" i="1"/>
  <c r="W2784" i="1"/>
  <c r="X2784" i="1"/>
  <c r="Y2784" i="1"/>
  <c r="W2785" i="1"/>
  <c r="X2785" i="1"/>
  <c r="Y2785" i="1"/>
  <c r="W2786" i="1"/>
  <c r="X2786" i="1"/>
  <c r="Y2786" i="1"/>
  <c r="W2787" i="1"/>
  <c r="X2787" i="1"/>
  <c r="Y2787" i="1"/>
  <c r="W2788" i="1"/>
  <c r="X2788" i="1"/>
  <c r="Y2788" i="1"/>
  <c r="W2789" i="1"/>
  <c r="X2789" i="1"/>
  <c r="Y2789" i="1"/>
  <c r="W2790" i="1"/>
  <c r="X2790" i="1"/>
  <c r="Y2790" i="1"/>
  <c r="W2791" i="1"/>
  <c r="X2791" i="1"/>
  <c r="Y2791" i="1"/>
  <c r="W2792" i="1"/>
  <c r="X2792" i="1"/>
  <c r="Y2792" i="1"/>
  <c r="W2793" i="1"/>
  <c r="X2793" i="1"/>
  <c r="Y2793" i="1"/>
  <c r="W2794" i="1"/>
  <c r="X2794" i="1"/>
  <c r="Y2794" i="1"/>
  <c r="W2795" i="1"/>
  <c r="X2795" i="1"/>
  <c r="Y2795" i="1"/>
  <c r="W2796" i="1"/>
  <c r="X2796" i="1"/>
  <c r="Y2796" i="1"/>
  <c r="W2797" i="1"/>
  <c r="X2797" i="1"/>
  <c r="Y2797" i="1"/>
  <c r="W2798" i="1"/>
  <c r="X2798" i="1"/>
  <c r="Y2798" i="1"/>
  <c r="W2799" i="1"/>
  <c r="X2799" i="1"/>
  <c r="Y2799" i="1"/>
  <c r="W2800" i="1"/>
  <c r="X2800" i="1"/>
  <c r="Y2800" i="1"/>
  <c r="W2801" i="1"/>
  <c r="X2801" i="1"/>
  <c r="Y2801" i="1"/>
  <c r="W2802" i="1"/>
  <c r="X2802" i="1"/>
  <c r="Y2802" i="1"/>
  <c r="W2803" i="1"/>
  <c r="X2803" i="1"/>
  <c r="Y2803" i="1"/>
  <c r="W2804" i="1"/>
  <c r="X2804" i="1"/>
  <c r="Y2804" i="1"/>
  <c r="W2805" i="1"/>
  <c r="X2805" i="1"/>
  <c r="Y2805" i="1"/>
  <c r="W2806" i="1"/>
  <c r="X2806" i="1"/>
  <c r="Y2806" i="1"/>
  <c r="W2807" i="1"/>
  <c r="X2807" i="1"/>
  <c r="Y2807" i="1"/>
  <c r="W2808" i="1"/>
  <c r="X2808" i="1"/>
  <c r="Y2808" i="1"/>
  <c r="W2809" i="1"/>
  <c r="X2809" i="1"/>
  <c r="Y2809" i="1"/>
  <c r="W2810" i="1"/>
  <c r="X2810" i="1"/>
  <c r="Y2810" i="1"/>
  <c r="W2811" i="1"/>
  <c r="X2811" i="1"/>
  <c r="Y2811" i="1"/>
  <c r="W2812" i="1"/>
  <c r="X2812" i="1"/>
  <c r="Y2812" i="1"/>
  <c r="W2813" i="1"/>
  <c r="X2813" i="1"/>
  <c r="Y2813" i="1"/>
  <c r="W2814" i="1"/>
  <c r="X2814" i="1"/>
  <c r="Y2814" i="1"/>
  <c r="W2815" i="1"/>
  <c r="X2815" i="1"/>
  <c r="Y2815" i="1"/>
  <c r="W2816" i="1"/>
  <c r="X2816" i="1"/>
  <c r="Y2816" i="1"/>
  <c r="W2817" i="1"/>
  <c r="X2817" i="1"/>
  <c r="Y2817" i="1"/>
  <c r="W2818" i="1"/>
  <c r="X2818" i="1"/>
  <c r="Y2818" i="1"/>
  <c r="W2819" i="1"/>
  <c r="X2819" i="1"/>
  <c r="Y2819" i="1"/>
  <c r="W2820" i="1"/>
  <c r="X2820" i="1"/>
  <c r="Y2820" i="1"/>
  <c r="W2821" i="1"/>
  <c r="X2821" i="1"/>
  <c r="Y2821" i="1"/>
  <c r="W2822" i="1"/>
  <c r="X2822" i="1"/>
  <c r="Y2822" i="1"/>
  <c r="W2823" i="1"/>
  <c r="X2823" i="1"/>
  <c r="Y2823" i="1"/>
  <c r="W2824" i="1"/>
  <c r="X2824" i="1"/>
  <c r="Y2824" i="1"/>
  <c r="W2825" i="1"/>
  <c r="X2825" i="1"/>
  <c r="Y2825" i="1"/>
  <c r="W2826" i="1"/>
  <c r="X2826" i="1"/>
  <c r="Y2826" i="1"/>
  <c r="W2827" i="1"/>
  <c r="X2827" i="1"/>
  <c r="Y2827" i="1"/>
  <c r="W2828" i="1"/>
  <c r="X2828" i="1"/>
  <c r="Y2828" i="1"/>
  <c r="W2829" i="1"/>
  <c r="X2829" i="1"/>
  <c r="Y2829" i="1"/>
  <c r="W2830" i="1"/>
  <c r="X2830" i="1"/>
  <c r="Y2830" i="1"/>
  <c r="W2831" i="1"/>
  <c r="X2831" i="1"/>
  <c r="Y2831" i="1"/>
  <c r="W2832" i="1"/>
  <c r="X2832" i="1"/>
  <c r="Y2832" i="1"/>
  <c r="W2833" i="1"/>
  <c r="X2833" i="1"/>
  <c r="Y2833" i="1"/>
  <c r="W2834" i="1"/>
  <c r="X2834" i="1"/>
  <c r="Y2834" i="1"/>
  <c r="W2835" i="1"/>
  <c r="X2835" i="1"/>
  <c r="Y2835" i="1"/>
  <c r="W2836" i="1"/>
  <c r="X2836" i="1"/>
  <c r="Y2836" i="1"/>
  <c r="W2837" i="1"/>
  <c r="X2837" i="1"/>
  <c r="Y2837" i="1"/>
  <c r="W2838" i="1"/>
  <c r="X2838" i="1"/>
  <c r="Y2838" i="1"/>
  <c r="W2839" i="1"/>
  <c r="X2839" i="1"/>
  <c r="Y2839" i="1"/>
  <c r="W2840" i="1"/>
  <c r="X2840" i="1"/>
  <c r="Y2840" i="1"/>
  <c r="W2841" i="1"/>
  <c r="X2841" i="1"/>
  <c r="Y2841" i="1"/>
  <c r="W2842" i="1"/>
  <c r="X2842" i="1"/>
  <c r="Y2842" i="1"/>
  <c r="W2843" i="1"/>
  <c r="X2843" i="1"/>
  <c r="Y2843" i="1"/>
  <c r="W2844" i="1"/>
  <c r="X2844" i="1"/>
  <c r="Y2844" i="1"/>
  <c r="W2845" i="1"/>
  <c r="X2845" i="1"/>
  <c r="Y2845" i="1"/>
  <c r="W2846" i="1"/>
  <c r="X2846" i="1"/>
  <c r="Y2846" i="1"/>
  <c r="W2847" i="1"/>
  <c r="X2847" i="1"/>
  <c r="Y2847" i="1"/>
  <c r="W2848" i="1"/>
  <c r="X2848" i="1"/>
  <c r="Y2848" i="1"/>
  <c r="W2849" i="1"/>
  <c r="X2849" i="1"/>
  <c r="Y2849" i="1"/>
  <c r="W2850" i="1"/>
  <c r="X2850" i="1"/>
  <c r="Y2850" i="1"/>
  <c r="W2851" i="1"/>
  <c r="X2851" i="1"/>
  <c r="Y2851" i="1"/>
  <c r="W2852" i="1"/>
  <c r="X2852" i="1"/>
  <c r="Y2852" i="1"/>
  <c r="W2853" i="1"/>
  <c r="X2853" i="1"/>
  <c r="Y2853" i="1"/>
  <c r="W2854" i="1"/>
  <c r="X2854" i="1"/>
  <c r="Y2854" i="1"/>
  <c r="W2855" i="1"/>
  <c r="X2855" i="1"/>
  <c r="Y2855" i="1"/>
  <c r="W2856" i="1"/>
  <c r="X2856" i="1"/>
  <c r="Y2856" i="1"/>
  <c r="W2857" i="1"/>
  <c r="X2857" i="1"/>
  <c r="Y2857" i="1"/>
  <c r="W2858" i="1"/>
  <c r="X2858" i="1"/>
  <c r="Y2858" i="1"/>
  <c r="W2859" i="1"/>
  <c r="X2859" i="1"/>
  <c r="Y2859" i="1"/>
  <c r="W2860" i="1"/>
  <c r="X2860" i="1"/>
  <c r="Y2860" i="1"/>
  <c r="W2861" i="1"/>
  <c r="X2861" i="1"/>
  <c r="Y2861" i="1"/>
  <c r="W2862" i="1"/>
  <c r="X2862" i="1"/>
  <c r="Y2862" i="1"/>
  <c r="W2863" i="1"/>
  <c r="X2863" i="1"/>
  <c r="Y2863" i="1"/>
  <c r="W2864" i="1"/>
  <c r="X2864" i="1"/>
  <c r="Y2864" i="1"/>
  <c r="W2865" i="1"/>
  <c r="X2865" i="1"/>
  <c r="Y2865" i="1"/>
  <c r="W2866" i="1"/>
  <c r="X2866" i="1"/>
  <c r="Y2866" i="1"/>
  <c r="W2867" i="1"/>
  <c r="X2867" i="1"/>
  <c r="Y2867" i="1"/>
  <c r="W2868" i="1"/>
  <c r="X2868" i="1"/>
  <c r="Y2868" i="1"/>
  <c r="W2869" i="1"/>
  <c r="X2869" i="1"/>
  <c r="Y2869" i="1"/>
  <c r="W2870" i="1"/>
  <c r="X2870" i="1"/>
  <c r="Y2870" i="1"/>
  <c r="W2871" i="1"/>
  <c r="X2871" i="1"/>
  <c r="Y2871" i="1"/>
  <c r="W2872" i="1"/>
  <c r="X2872" i="1"/>
  <c r="Y2872" i="1"/>
  <c r="W2873" i="1"/>
  <c r="X2873" i="1"/>
  <c r="Y2873" i="1"/>
  <c r="W2874" i="1"/>
  <c r="X2874" i="1"/>
  <c r="Y2874" i="1"/>
  <c r="W2875" i="1"/>
  <c r="X2875" i="1"/>
  <c r="Y2875" i="1"/>
  <c r="W2876" i="1"/>
  <c r="X2876" i="1"/>
  <c r="Y2876" i="1"/>
  <c r="W2877" i="1"/>
  <c r="X2877" i="1"/>
  <c r="Y2877" i="1"/>
  <c r="W2878" i="1"/>
  <c r="X2878" i="1"/>
  <c r="Y2878" i="1"/>
  <c r="W2879" i="1"/>
  <c r="X2879" i="1"/>
  <c r="Y2879" i="1"/>
  <c r="W2880" i="1"/>
  <c r="X2880" i="1"/>
  <c r="Y2880" i="1"/>
  <c r="W2881" i="1"/>
  <c r="X2881" i="1"/>
  <c r="Y2881" i="1"/>
  <c r="W2882" i="1"/>
  <c r="X2882" i="1"/>
  <c r="Y2882" i="1"/>
  <c r="W2883" i="1"/>
  <c r="X2883" i="1"/>
  <c r="Y2883" i="1"/>
  <c r="W2884" i="1"/>
  <c r="X2884" i="1"/>
  <c r="Y2884" i="1"/>
  <c r="W2885" i="1"/>
  <c r="X2885" i="1"/>
  <c r="Y2885" i="1"/>
  <c r="W2886" i="1"/>
  <c r="X2886" i="1"/>
  <c r="Y2886" i="1"/>
  <c r="W2887" i="1"/>
  <c r="X2887" i="1"/>
  <c r="Y2887" i="1"/>
  <c r="W2888" i="1"/>
  <c r="X2888" i="1"/>
  <c r="Y2888" i="1"/>
  <c r="W2889" i="1"/>
  <c r="X2889" i="1"/>
  <c r="Y2889" i="1"/>
  <c r="W2890" i="1"/>
  <c r="X2890" i="1"/>
  <c r="Y2890" i="1"/>
  <c r="W2891" i="1"/>
  <c r="X2891" i="1"/>
  <c r="Y2891" i="1"/>
  <c r="W2892" i="1"/>
  <c r="X2892" i="1"/>
  <c r="Y2892" i="1"/>
  <c r="W2893" i="1"/>
  <c r="X2893" i="1"/>
  <c r="Y2893" i="1"/>
  <c r="W2894" i="1"/>
  <c r="X2894" i="1"/>
  <c r="Y2894" i="1"/>
  <c r="W2895" i="1"/>
  <c r="X2895" i="1"/>
  <c r="Y2895" i="1"/>
  <c r="W2896" i="1"/>
  <c r="X2896" i="1"/>
  <c r="Y2896" i="1"/>
  <c r="W2897" i="1"/>
  <c r="X2897" i="1"/>
  <c r="Y2897" i="1"/>
  <c r="W2898" i="1"/>
  <c r="X2898" i="1"/>
  <c r="Y2898" i="1"/>
  <c r="W2899" i="1"/>
  <c r="X2899" i="1"/>
  <c r="Y2899" i="1"/>
  <c r="W2900" i="1"/>
  <c r="X2900" i="1"/>
  <c r="Y2900" i="1"/>
  <c r="W2901" i="1"/>
  <c r="X2901" i="1"/>
  <c r="Y2901" i="1"/>
  <c r="W2902" i="1"/>
  <c r="X2902" i="1"/>
  <c r="Y2902" i="1"/>
  <c r="W2903" i="1"/>
  <c r="X2903" i="1"/>
  <c r="Y2903" i="1"/>
  <c r="W2904" i="1"/>
  <c r="X2904" i="1"/>
  <c r="Y2904" i="1"/>
  <c r="W2905" i="1"/>
  <c r="X2905" i="1"/>
  <c r="Y2905" i="1"/>
  <c r="W2906" i="1"/>
  <c r="X2906" i="1"/>
  <c r="Y2906" i="1"/>
  <c r="W2907" i="1"/>
  <c r="X2907" i="1"/>
  <c r="Y2907" i="1"/>
  <c r="W2908" i="1"/>
  <c r="X2908" i="1"/>
  <c r="Y2908" i="1"/>
  <c r="W2909" i="1"/>
  <c r="X2909" i="1"/>
  <c r="Y2909" i="1"/>
  <c r="W2910" i="1"/>
  <c r="X2910" i="1"/>
  <c r="Y2910" i="1"/>
  <c r="W2911" i="1"/>
  <c r="X2911" i="1"/>
  <c r="Y2911" i="1"/>
  <c r="W2912" i="1"/>
  <c r="X2912" i="1"/>
  <c r="Y2912" i="1"/>
  <c r="W2913" i="1"/>
  <c r="X2913" i="1"/>
  <c r="Y2913" i="1"/>
  <c r="W2914" i="1"/>
  <c r="X2914" i="1"/>
  <c r="Y2914" i="1"/>
  <c r="W2915" i="1"/>
  <c r="X2915" i="1"/>
  <c r="Y2915" i="1"/>
  <c r="W2916" i="1"/>
  <c r="X2916" i="1"/>
  <c r="Y2916" i="1"/>
  <c r="W2917" i="1"/>
  <c r="X2917" i="1"/>
  <c r="Y2917" i="1"/>
  <c r="W2918" i="1"/>
  <c r="X2918" i="1"/>
  <c r="Y2918" i="1"/>
  <c r="W2919" i="1"/>
  <c r="X2919" i="1"/>
  <c r="Y2919" i="1"/>
  <c r="W2920" i="1"/>
  <c r="X2920" i="1"/>
  <c r="Y2920" i="1"/>
  <c r="W2921" i="1"/>
  <c r="X2921" i="1"/>
  <c r="Y2921" i="1"/>
  <c r="W2922" i="1"/>
  <c r="X2922" i="1"/>
  <c r="Y2922" i="1"/>
  <c r="W2923" i="1"/>
  <c r="X2923" i="1"/>
  <c r="Y2923" i="1"/>
  <c r="W2924" i="1"/>
  <c r="X2924" i="1"/>
  <c r="Y2924" i="1"/>
  <c r="W2925" i="1"/>
  <c r="X2925" i="1"/>
  <c r="Y2925" i="1"/>
  <c r="W2926" i="1"/>
  <c r="X2926" i="1"/>
  <c r="Y2926" i="1"/>
  <c r="W2927" i="1"/>
  <c r="X2927" i="1"/>
  <c r="Y2927" i="1"/>
  <c r="W2928" i="1"/>
  <c r="X2928" i="1"/>
  <c r="Y2928" i="1"/>
  <c r="W2929" i="1"/>
  <c r="X2929" i="1"/>
  <c r="Y2929" i="1"/>
  <c r="W2930" i="1"/>
  <c r="X2930" i="1"/>
  <c r="Y2930" i="1"/>
  <c r="W2931" i="1"/>
  <c r="X2931" i="1"/>
  <c r="Y2931" i="1"/>
  <c r="W2932" i="1"/>
  <c r="X2932" i="1"/>
  <c r="Y2932" i="1"/>
  <c r="W2933" i="1"/>
  <c r="X2933" i="1"/>
  <c r="Y2933" i="1"/>
  <c r="W2934" i="1"/>
  <c r="X2934" i="1"/>
  <c r="Y2934" i="1"/>
  <c r="W2935" i="1"/>
  <c r="X2935" i="1"/>
  <c r="Y2935" i="1"/>
  <c r="W2936" i="1"/>
  <c r="X2936" i="1"/>
  <c r="Y2936" i="1"/>
  <c r="W2937" i="1"/>
  <c r="X2937" i="1"/>
  <c r="Y2937" i="1"/>
  <c r="W2938" i="1"/>
  <c r="X2938" i="1"/>
  <c r="Y2938" i="1"/>
  <c r="W2939" i="1"/>
  <c r="X2939" i="1"/>
  <c r="Y2939" i="1"/>
  <c r="W2940" i="1"/>
  <c r="X2940" i="1"/>
  <c r="Y2940" i="1"/>
  <c r="W2941" i="1"/>
  <c r="X2941" i="1"/>
  <c r="Y2941" i="1"/>
  <c r="W2942" i="1"/>
  <c r="X2942" i="1"/>
  <c r="Y2942" i="1"/>
  <c r="W2943" i="1"/>
  <c r="X2943" i="1"/>
  <c r="Y2943" i="1"/>
  <c r="W2944" i="1"/>
  <c r="X2944" i="1"/>
  <c r="Y2944" i="1"/>
  <c r="W2945" i="1"/>
  <c r="X2945" i="1"/>
  <c r="Y2945" i="1"/>
  <c r="W2946" i="1"/>
  <c r="X2946" i="1"/>
  <c r="Y2946" i="1"/>
  <c r="W2947" i="1"/>
  <c r="X2947" i="1"/>
  <c r="Y2947" i="1"/>
  <c r="W2948" i="1"/>
  <c r="X2948" i="1"/>
  <c r="Y2948" i="1"/>
  <c r="W2949" i="1"/>
  <c r="X2949" i="1"/>
  <c r="Y2949" i="1"/>
  <c r="W2950" i="1"/>
  <c r="X2950" i="1"/>
  <c r="Y2950" i="1"/>
  <c r="W2951" i="1"/>
  <c r="X2951" i="1"/>
  <c r="Y2951" i="1"/>
  <c r="W2952" i="1"/>
  <c r="X2952" i="1"/>
  <c r="Y2952" i="1"/>
  <c r="W2953" i="1"/>
  <c r="X2953" i="1"/>
  <c r="Y2953" i="1"/>
  <c r="W2954" i="1"/>
  <c r="X2954" i="1"/>
  <c r="Y2954" i="1"/>
  <c r="W2955" i="1"/>
  <c r="X2955" i="1"/>
  <c r="Y2955" i="1"/>
  <c r="W2956" i="1"/>
  <c r="X2956" i="1"/>
  <c r="Y2956" i="1"/>
  <c r="W2957" i="1"/>
  <c r="X2957" i="1"/>
  <c r="Y2957" i="1"/>
  <c r="W2958" i="1"/>
  <c r="X2958" i="1"/>
  <c r="Y2958" i="1"/>
  <c r="W2959" i="1"/>
  <c r="X2959" i="1"/>
  <c r="Y2959" i="1"/>
  <c r="W2960" i="1"/>
  <c r="X2960" i="1"/>
  <c r="Y2960" i="1"/>
  <c r="W2961" i="1"/>
  <c r="X2961" i="1"/>
  <c r="Y2961" i="1"/>
  <c r="W2962" i="1"/>
  <c r="X2962" i="1"/>
  <c r="Y2962" i="1"/>
  <c r="W2963" i="1"/>
  <c r="X2963" i="1"/>
  <c r="Y2963" i="1"/>
  <c r="W2964" i="1"/>
  <c r="X2964" i="1"/>
  <c r="Y2964" i="1"/>
  <c r="W2965" i="1"/>
  <c r="X2965" i="1"/>
  <c r="Y2965" i="1"/>
  <c r="W2966" i="1"/>
  <c r="X2966" i="1"/>
  <c r="Y2966" i="1"/>
  <c r="W2967" i="1"/>
  <c r="X2967" i="1"/>
  <c r="Y2967" i="1"/>
  <c r="W2968" i="1"/>
  <c r="X2968" i="1"/>
  <c r="Y2968" i="1"/>
  <c r="W2969" i="1"/>
  <c r="X2969" i="1"/>
  <c r="Y2969" i="1"/>
  <c r="W2970" i="1"/>
  <c r="X2970" i="1"/>
  <c r="Y2970" i="1"/>
  <c r="W2971" i="1"/>
  <c r="X2971" i="1"/>
  <c r="Y2971" i="1"/>
  <c r="W2972" i="1"/>
  <c r="X2972" i="1"/>
  <c r="Y2972" i="1"/>
  <c r="W2973" i="1"/>
  <c r="X2973" i="1"/>
  <c r="Y2973" i="1"/>
  <c r="W2974" i="1"/>
  <c r="X2974" i="1"/>
  <c r="Y2974" i="1"/>
  <c r="W2975" i="1"/>
  <c r="X2975" i="1"/>
  <c r="Y2975" i="1"/>
  <c r="W2976" i="1"/>
  <c r="X2976" i="1"/>
  <c r="Y2976" i="1"/>
  <c r="W2977" i="1"/>
  <c r="X2977" i="1"/>
  <c r="Y2977" i="1"/>
  <c r="W2978" i="1"/>
  <c r="X2978" i="1"/>
  <c r="Y2978" i="1"/>
  <c r="W2979" i="1"/>
  <c r="X2979" i="1"/>
  <c r="Y2979" i="1"/>
  <c r="W2980" i="1"/>
  <c r="X2980" i="1"/>
  <c r="Y2980" i="1"/>
  <c r="W2981" i="1"/>
  <c r="X2981" i="1"/>
  <c r="Y2981" i="1"/>
  <c r="W2982" i="1"/>
  <c r="X2982" i="1"/>
  <c r="Y2982" i="1"/>
  <c r="W2983" i="1"/>
  <c r="X2983" i="1"/>
  <c r="Y2983" i="1"/>
  <c r="W2984" i="1"/>
  <c r="X2984" i="1"/>
  <c r="Y2984" i="1"/>
  <c r="W2985" i="1"/>
  <c r="X2985" i="1"/>
  <c r="Y2985" i="1"/>
  <c r="W2986" i="1"/>
  <c r="X2986" i="1"/>
  <c r="Y2986" i="1"/>
  <c r="W2987" i="1"/>
  <c r="X2987" i="1"/>
  <c r="Y2987" i="1"/>
  <c r="W2988" i="1"/>
  <c r="X2988" i="1"/>
  <c r="Y2988" i="1"/>
  <c r="W2989" i="1"/>
  <c r="X2989" i="1"/>
  <c r="Y2989" i="1"/>
  <c r="W2990" i="1"/>
  <c r="X2990" i="1"/>
  <c r="Y2990" i="1"/>
  <c r="W2991" i="1"/>
  <c r="X2991" i="1"/>
  <c r="Y2991" i="1"/>
  <c r="W2992" i="1"/>
  <c r="X2992" i="1"/>
  <c r="Y2992" i="1"/>
  <c r="W2993" i="1"/>
  <c r="X2993" i="1"/>
  <c r="Y2993" i="1"/>
  <c r="W2994" i="1"/>
  <c r="X2994" i="1"/>
  <c r="Y2994" i="1"/>
  <c r="W2995" i="1"/>
  <c r="X2995" i="1"/>
  <c r="Y2995" i="1"/>
  <c r="W2996" i="1"/>
  <c r="X2996" i="1"/>
  <c r="Y2996" i="1"/>
  <c r="W2997" i="1"/>
  <c r="X2997" i="1"/>
  <c r="Y2997" i="1"/>
  <c r="W2998" i="1"/>
  <c r="X2998" i="1"/>
  <c r="Y2998" i="1"/>
  <c r="W2999" i="1"/>
  <c r="X2999" i="1"/>
  <c r="Y2999" i="1"/>
  <c r="W3000" i="1"/>
  <c r="X3000" i="1"/>
  <c r="Y3000" i="1"/>
  <c r="W3001" i="1"/>
  <c r="X3001" i="1"/>
  <c r="Y3001" i="1"/>
  <c r="W3002" i="1"/>
  <c r="X3002" i="1"/>
  <c r="Y3002" i="1"/>
  <c r="W3003" i="1"/>
  <c r="X3003" i="1"/>
  <c r="Y3003" i="1"/>
  <c r="W3004" i="1"/>
  <c r="X3004" i="1"/>
  <c r="Y3004" i="1"/>
  <c r="W3005" i="1"/>
  <c r="X3005" i="1"/>
  <c r="Y3005" i="1"/>
  <c r="W3006" i="1"/>
  <c r="X3006" i="1"/>
  <c r="Y3006" i="1"/>
  <c r="W3007" i="1"/>
  <c r="X3007" i="1"/>
  <c r="Y3007" i="1"/>
  <c r="W3008" i="1"/>
  <c r="X3008" i="1"/>
  <c r="Y3008" i="1"/>
  <c r="W3009" i="1"/>
  <c r="X3009" i="1"/>
  <c r="Y3009" i="1"/>
  <c r="W3010" i="1"/>
  <c r="X3010" i="1"/>
  <c r="Y3010" i="1"/>
  <c r="W3011" i="1"/>
  <c r="X3011" i="1"/>
  <c r="Y3011" i="1"/>
  <c r="W3012" i="1"/>
  <c r="X3012" i="1"/>
  <c r="Y3012" i="1"/>
  <c r="W3013" i="1"/>
  <c r="X3013" i="1"/>
  <c r="Y3013" i="1"/>
  <c r="W3014" i="1"/>
  <c r="X3014" i="1"/>
  <c r="Y3014" i="1"/>
  <c r="W3015" i="1"/>
  <c r="X3015" i="1"/>
  <c r="Y3015" i="1"/>
  <c r="W3016" i="1"/>
  <c r="X3016" i="1"/>
  <c r="Y3016" i="1"/>
  <c r="W3017" i="1"/>
  <c r="X3017" i="1"/>
  <c r="Y3017" i="1"/>
  <c r="W3018" i="1"/>
  <c r="X3018" i="1"/>
  <c r="Y3018" i="1"/>
  <c r="W3019" i="1"/>
  <c r="X3019" i="1"/>
  <c r="Y3019" i="1"/>
  <c r="W3020" i="1"/>
  <c r="X3020" i="1"/>
  <c r="Y3020" i="1"/>
  <c r="W3021" i="1"/>
  <c r="X3021" i="1"/>
  <c r="Y3021" i="1"/>
  <c r="W3022" i="1"/>
  <c r="X3022" i="1"/>
  <c r="Y3022" i="1"/>
  <c r="W3023" i="1"/>
  <c r="X3023" i="1"/>
  <c r="Y3023" i="1"/>
  <c r="W3024" i="1"/>
  <c r="X3024" i="1"/>
  <c r="Y3024" i="1"/>
  <c r="W3025" i="1"/>
  <c r="X3025" i="1"/>
  <c r="Y3025" i="1"/>
  <c r="W3026" i="1"/>
  <c r="X3026" i="1"/>
  <c r="Y3026" i="1"/>
  <c r="W3027" i="1"/>
  <c r="X3027" i="1"/>
  <c r="Y3027" i="1"/>
  <c r="W3028" i="1"/>
  <c r="X3028" i="1"/>
  <c r="Y3028" i="1"/>
  <c r="W3029" i="1"/>
  <c r="X3029" i="1"/>
  <c r="Y3029" i="1"/>
  <c r="W3030" i="1"/>
  <c r="X3030" i="1"/>
  <c r="Y3030" i="1"/>
  <c r="W3031" i="1"/>
  <c r="X3031" i="1"/>
  <c r="Y3031" i="1"/>
  <c r="W3032" i="1"/>
  <c r="X3032" i="1"/>
  <c r="Y3032" i="1"/>
  <c r="W3033" i="1"/>
  <c r="X3033" i="1"/>
  <c r="Y3033" i="1"/>
  <c r="W3034" i="1"/>
  <c r="X3034" i="1"/>
  <c r="Y3034" i="1"/>
  <c r="W3035" i="1"/>
  <c r="X3035" i="1"/>
  <c r="Y3035" i="1"/>
  <c r="W3036" i="1"/>
  <c r="X3036" i="1"/>
  <c r="Y3036" i="1"/>
  <c r="W3037" i="1"/>
  <c r="X3037" i="1"/>
  <c r="Y3037" i="1"/>
  <c r="W3038" i="1"/>
  <c r="X3038" i="1"/>
  <c r="Y3038" i="1"/>
  <c r="W3039" i="1"/>
  <c r="X3039" i="1"/>
  <c r="Y3039" i="1"/>
  <c r="W3040" i="1"/>
  <c r="X3040" i="1"/>
  <c r="Y3040" i="1"/>
  <c r="W3041" i="1"/>
  <c r="X3041" i="1"/>
  <c r="Y3041" i="1"/>
  <c r="W3042" i="1"/>
  <c r="X3042" i="1"/>
  <c r="Y3042" i="1"/>
  <c r="W3043" i="1"/>
  <c r="X3043" i="1"/>
  <c r="Y3043" i="1"/>
  <c r="W3044" i="1"/>
  <c r="X3044" i="1"/>
  <c r="Y3044" i="1"/>
  <c r="W3045" i="1"/>
  <c r="X3045" i="1"/>
  <c r="Y3045" i="1"/>
  <c r="W3046" i="1"/>
  <c r="X3046" i="1"/>
  <c r="Y3046" i="1"/>
  <c r="W3047" i="1"/>
  <c r="X3047" i="1"/>
  <c r="Y3047" i="1"/>
  <c r="W3048" i="1"/>
  <c r="X3048" i="1"/>
  <c r="Y3048" i="1"/>
  <c r="W3049" i="1"/>
  <c r="X3049" i="1"/>
  <c r="Y3049" i="1"/>
  <c r="W3050" i="1"/>
  <c r="X3050" i="1"/>
  <c r="Y3050" i="1"/>
  <c r="W3051" i="1"/>
  <c r="X3051" i="1"/>
  <c r="Y3051" i="1"/>
  <c r="W3052" i="1"/>
  <c r="X3052" i="1"/>
  <c r="Y3052" i="1"/>
  <c r="W3053" i="1"/>
  <c r="X3053" i="1"/>
  <c r="Y3053" i="1"/>
  <c r="W3054" i="1"/>
  <c r="X3054" i="1"/>
  <c r="Y3054" i="1"/>
  <c r="W3055" i="1"/>
  <c r="X3055" i="1"/>
  <c r="Y3055" i="1"/>
  <c r="W3056" i="1"/>
  <c r="X3056" i="1"/>
  <c r="Y3056" i="1"/>
  <c r="W3057" i="1"/>
  <c r="X3057" i="1"/>
  <c r="Y3057" i="1"/>
  <c r="W3058" i="1"/>
  <c r="X3058" i="1"/>
  <c r="Y3058" i="1"/>
  <c r="W3059" i="1"/>
  <c r="X3059" i="1"/>
  <c r="Y3059" i="1"/>
  <c r="W3060" i="1"/>
  <c r="X3060" i="1"/>
  <c r="Y3060" i="1"/>
  <c r="W3061" i="1"/>
  <c r="X3061" i="1"/>
  <c r="Y3061" i="1"/>
  <c r="W3062" i="1"/>
  <c r="X3062" i="1"/>
  <c r="Y3062" i="1"/>
  <c r="W3063" i="1"/>
  <c r="X3063" i="1"/>
  <c r="Y3063" i="1"/>
  <c r="W3064" i="1"/>
  <c r="X3064" i="1"/>
  <c r="Y3064" i="1"/>
  <c r="W3065" i="1"/>
  <c r="X3065" i="1"/>
  <c r="Y3065" i="1"/>
  <c r="W3066" i="1"/>
  <c r="X3066" i="1"/>
  <c r="Y3066" i="1"/>
  <c r="W3067" i="1"/>
  <c r="X3067" i="1"/>
  <c r="Y3067" i="1"/>
  <c r="W3068" i="1"/>
  <c r="X3068" i="1"/>
  <c r="Y3068" i="1"/>
  <c r="W3069" i="1"/>
  <c r="X3069" i="1"/>
  <c r="Y3069" i="1"/>
  <c r="W3070" i="1"/>
  <c r="X3070" i="1"/>
  <c r="Y3070" i="1"/>
  <c r="W3071" i="1"/>
  <c r="X3071" i="1"/>
  <c r="Y3071" i="1"/>
  <c r="W3072" i="1"/>
  <c r="X3072" i="1"/>
  <c r="Y3072" i="1"/>
  <c r="W3073" i="1"/>
  <c r="X3073" i="1"/>
  <c r="Y3073" i="1"/>
  <c r="W3074" i="1"/>
  <c r="X3074" i="1"/>
  <c r="Y3074" i="1"/>
  <c r="W3075" i="1"/>
  <c r="X3075" i="1"/>
  <c r="Y3075" i="1"/>
  <c r="W3076" i="1"/>
  <c r="X3076" i="1"/>
  <c r="Y3076" i="1"/>
  <c r="W3077" i="1"/>
  <c r="X3077" i="1"/>
  <c r="Y3077" i="1"/>
  <c r="W3078" i="1"/>
  <c r="X3078" i="1"/>
  <c r="Y3078" i="1"/>
  <c r="W3079" i="1"/>
  <c r="X3079" i="1"/>
  <c r="Y3079" i="1"/>
  <c r="W3080" i="1"/>
  <c r="X3080" i="1"/>
  <c r="Y3080" i="1"/>
  <c r="W3081" i="1"/>
  <c r="X3081" i="1"/>
  <c r="Y3081" i="1"/>
  <c r="W3082" i="1"/>
  <c r="X3082" i="1"/>
  <c r="Y3082" i="1"/>
  <c r="W3083" i="1"/>
  <c r="X3083" i="1"/>
  <c r="Y3083" i="1"/>
  <c r="W3084" i="1"/>
  <c r="X3084" i="1"/>
  <c r="Y3084" i="1"/>
  <c r="W3085" i="1"/>
  <c r="X3085" i="1"/>
  <c r="Y3085" i="1"/>
  <c r="W3086" i="1"/>
  <c r="X3086" i="1"/>
  <c r="Y3086" i="1"/>
  <c r="W3087" i="1"/>
  <c r="X3087" i="1"/>
  <c r="Y3087" i="1"/>
  <c r="W3088" i="1"/>
  <c r="X3088" i="1"/>
  <c r="Y3088" i="1"/>
  <c r="W3089" i="1"/>
  <c r="X3089" i="1"/>
  <c r="Y3089" i="1"/>
  <c r="W3090" i="1"/>
  <c r="X3090" i="1"/>
  <c r="Y3090" i="1"/>
  <c r="W3091" i="1"/>
  <c r="X3091" i="1"/>
  <c r="Y3091" i="1"/>
  <c r="W3092" i="1"/>
  <c r="X3092" i="1"/>
  <c r="Y3092" i="1"/>
  <c r="W3093" i="1"/>
  <c r="X3093" i="1"/>
  <c r="Y3093" i="1"/>
  <c r="W3094" i="1"/>
  <c r="X3094" i="1"/>
  <c r="Y3094" i="1"/>
  <c r="W3095" i="1"/>
  <c r="X3095" i="1"/>
  <c r="Y3095" i="1"/>
  <c r="W3096" i="1"/>
  <c r="X3096" i="1"/>
  <c r="Y3096" i="1"/>
  <c r="W3097" i="1"/>
  <c r="X3097" i="1"/>
  <c r="Y3097" i="1"/>
  <c r="W3098" i="1"/>
  <c r="X3098" i="1"/>
  <c r="Y3098" i="1"/>
  <c r="W3099" i="1"/>
  <c r="X3099" i="1"/>
  <c r="Y3099" i="1"/>
  <c r="W3100" i="1"/>
  <c r="X3100" i="1"/>
  <c r="Y3100" i="1"/>
  <c r="W3101" i="1"/>
  <c r="X3101" i="1"/>
  <c r="Y3101" i="1"/>
  <c r="W3102" i="1"/>
  <c r="X3102" i="1"/>
  <c r="Y3102" i="1"/>
  <c r="W3103" i="1"/>
  <c r="X3103" i="1"/>
  <c r="Y3103" i="1"/>
  <c r="W3104" i="1"/>
  <c r="X3104" i="1"/>
  <c r="Y3104" i="1"/>
  <c r="W3105" i="1"/>
  <c r="X3105" i="1"/>
  <c r="Y3105" i="1"/>
  <c r="W3106" i="1"/>
  <c r="X3106" i="1"/>
  <c r="Y3106" i="1"/>
  <c r="W3107" i="1"/>
  <c r="X3107" i="1"/>
  <c r="Y3107" i="1"/>
  <c r="W3108" i="1"/>
  <c r="X3108" i="1"/>
  <c r="Y3108" i="1"/>
  <c r="W3109" i="1"/>
  <c r="X3109" i="1"/>
  <c r="Y3109" i="1"/>
  <c r="W3110" i="1"/>
  <c r="X3110" i="1"/>
  <c r="Y3110" i="1"/>
  <c r="W3111" i="1"/>
  <c r="X3111" i="1"/>
  <c r="Y3111" i="1"/>
  <c r="W3112" i="1"/>
  <c r="X3112" i="1"/>
  <c r="Y3112" i="1"/>
  <c r="W3113" i="1"/>
  <c r="X3113" i="1"/>
  <c r="Y3113" i="1"/>
  <c r="W3114" i="1"/>
  <c r="X3114" i="1"/>
  <c r="Y3114" i="1"/>
  <c r="W3115" i="1"/>
  <c r="X3115" i="1"/>
  <c r="Y3115" i="1"/>
  <c r="W3116" i="1"/>
  <c r="X3116" i="1"/>
  <c r="Y3116" i="1"/>
  <c r="W3117" i="1"/>
  <c r="X3117" i="1"/>
  <c r="Y3117" i="1"/>
  <c r="W3118" i="1"/>
  <c r="X3118" i="1"/>
  <c r="Y3118" i="1"/>
  <c r="W3119" i="1"/>
  <c r="X3119" i="1"/>
  <c r="Y3119" i="1"/>
  <c r="W3120" i="1"/>
  <c r="X3120" i="1"/>
  <c r="Y3120" i="1"/>
  <c r="W3121" i="1"/>
  <c r="X3121" i="1"/>
  <c r="Y3121" i="1"/>
  <c r="W3122" i="1"/>
  <c r="X3122" i="1"/>
  <c r="Y3122" i="1"/>
  <c r="W3123" i="1"/>
  <c r="X3123" i="1"/>
  <c r="Y3123" i="1"/>
  <c r="W3124" i="1"/>
  <c r="X3124" i="1"/>
  <c r="Y3124" i="1"/>
  <c r="W3125" i="1"/>
  <c r="X3125" i="1"/>
  <c r="Y3125" i="1"/>
  <c r="W3126" i="1"/>
  <c r="X3126" i="1"/>
  <c r="Y3126" i="1"/>
  <c r="W3127" i="1"/>
  <c r="X3127" i="1"/>
  <c r="Y3127" i="1"/>
  <c r="W3128" i="1"/>
  <c r="X3128" i="1"/>
  <c r="Y3128" i="1"/>
  <c r="W3129" i="1"/>
  <c r="X3129" i="1"/>
  <c r="Y3129" i="1"/>
  <c r="W3130" i="1"/>
  <c r="X3130" i="1"/>
  <c r="Y3130" i="1"/>
  <c r="W3131" i="1"/>
  <c r="X3131" i="1"/>
  <c r="Y3131" i="1"/>
  <c r="W3132" i="1"/>
  <c r="X3132" i="1"/>
  <c r="Y3132" i="1"/>
  <c r="W3133" i="1"/>
  <c r="X3133" i="1"/>
  <c r="Y3133" i="1"/>
  <c r="W3134" i="1"/>
  <c r="X3134" i="1"/>
  <c r="Y3134" i="1"/>
  <c r="W3135" i="1"/>
  <c r="X3135" i="1"/>
  <c r="Y3135" i="1"/>
  <c r="W3136" i="1"/>
  <c r="X3136" i="1"/>
  <c r="Y3136" i="1"/>
  <c r="W3137" i="1"/>
  <c r="X3137" i="1"/>
  <c r="Y3137" i="1"/>
  <c r="W3138" i="1"/>
  <c r="X3138" i="1"/>
  <c r="Y3138" i="1"/>
  <c r="W3139" i="1"/>
  <c r="X3139" i="1"/>
  <c r="Y3139" i="1"/>
  <c r="W3140" i="1"/>
  <c r="X3140" i="1"/>
  <c r="Y3140" i="1"/>
  <c r="W3141" i="1"/>
  <c r="X3141" i="1"/>
  <c r="Y3141" i="1"/>
  <c r="W3142" i="1"/>
  <c r="X3142" i="1"/>
  <c r="Y3142" i="1"/>
  <c r="W3143" i="1"/>
  <c r="X3143" i="1"/>
  <c r="Y3143" i="1"/>
  <c r="W3144" i="1"/>
  <c r="X3144" i="1"/>
  <c r="Y3144" i="1"/>
  <c r="W3145" i="1"/>
  <c r="X3145" i="1"/>
  <c r="Y3145" i="1"/>
  <c r="W3146" i="1"/>
  <c r="X3146" i="1"/>
  <c r="Y3146" i="1"/>
  <c r="W3147" i="1"/>
  <c r="X3147" i="1"/>
  <c r="Y3147" i="1"/>
  <c r="W3148" i="1"/>
  <c r="X3148" i="1"/>
  <c r="Y3148" i="1"/>
  <c r="W3149" i="1"/>
  <c r="X3149" i="1"/>
  <c r="Y3149" i="1"/>
  <c r="W3150" i="1"/>
  <c r="X3150" i="1"/>
  <c r="Y3150" i="1"/>
  <c r="W3151" i="1"/>
  <c r="X3151" i="1"/>
  <c r="Y3151" i="1"/>
  <c r="W3152" i="1"/>
  <c r="X3152" i="1"/>
  <c r="Y3152" i="1"/>
  <c r="W3153" i="1"/>
  <c r="X3153" i="1"/>
  <c r="Y3153" i="1"/>
  <c r="W3154" i="1"/>
  <c r="X3154" i="1"/>
  <c r="Y3154" i="1"/>
  <c r="W3155" i="1"/>
  <c r="X3155" i="1"/>
  <c r="Y3155" i="1"/>
  <c r="W3156" i="1"/>
  <c r="X3156" i="1"/>
  <c r="Y3156" i="1"/>
  <c r="W3157" i="1"/>
  <c r="X3157" i="1"/>
  <c r="Y3157" i="1"/>
  <c r="W3158" i="1"/>
  <c r="X3158" i="1"/>
  <c r="Y3158" i="1"/>
  <c r="W3159" i="1"/>
  <c r="X3159" i="1"/>
  <c r="Y3159" i="1"/>
  <c r="W3160" i="1"/>
  <c r="X3160" i="1"/>
  <c r="Y3160" i="1"/>
  <c r="W3161" i="1"/>
  <c r="X3161" i="1"/>
  <c r="Y3161" i="1"/>
  <c r="W3162" i="1"/>
  <c r="X3162" i="1"/>
  <c r="Y3162" i="1"/>
  <c r="W3163" i="1"/>
  <c r="X3163" i="1"/>
  <c r="Y3163" i="1"/>
  <c r="W3164" i="1"/>
  <c r="X3164" i="1"/>
  <c r="Y3164" i="1"/>
  <c r="W3165" i="1"/>
  <c r="X3165" i="1"/>
  <c r="Y3165" i="1"/>
  <c r="W3166" i="1"/>
  <c r="X3166" i="1"/>
  <c r="Y3166" i="1"/>
  <c r="W3167" i="1"/>
  <c r="X3167" i="1"/>
  <c r="Y3167" i="1"/>
  <c r="W3168" i="1"/>
  <c r="X3168" i="1"/>
  <c r="Y3168" i="1"/>
  <c r="W3169" i="1"/>
  <c r="X3169" i="1"/>
  <c r="Y3169" i="1"/>
  <c r="W3170" i="1"/>
  <c r="X3170" i="1"/>
  <c r="Y3170" i="1"/>
  <c r="W3171" i="1"/>
  <c r="X3171" i="1"/>
  <c r="Y3171" i="1"/>
  <c r="W3172" i="1"/>
  <c r="X3172" i="1"/>
  <c r="Y3172" i="1"/>
  <c r="W3173" i="1"/>
  <c r="X3173" i="1"/>
  <c r="Y3173" i="1"/>
  <c r="W3174" i="1"/>
  <c r="X3174" i="1"/>
  <c r="Y3174" i="1"/>
  <c r="W3175" i="1"/>
  <c r="X3175" i="1"/>
  <c r="Y3175" i="1"/>
  <c r="W3176" i="1"/>
  <c r="X3176" i="1"/>
  <c r="Y3176" i="1"/>
  <c r="W3177" i="1"/>
  <c r="X3177" i="1"/>
  <c r="Y3177" i="1"/>
  <c r="W3178" i="1"/>
  <c r="X3178" i="1"/>
  <c r="Y3178" i="1"/>
  <c r="W3179" i="1"/>
  <c r="X3179" i="1"/>
  <c r="Y3179" i="1"/>
  <c r="W3180" i="1"/>
  <c r="X3180" i="1"/>
  <c r="Y3180" i="1"/>
  <c r="W3181" i="1"/>
  <c r="X3181" i="1"/>
  <c r="Y3181" i="1"/>
  <c r="W3182" i="1"/>
  <c r="X3182" i="1"/>
  <c r="Y3182" i="1"/>
  <c r="W3183" i="1"/>
  <c r="X3183" i="1"/>
  <c r="Y3183" i="1"/>
  <c r="W3184" i="1"/>
  <c r="X3184" i="1"/>
  <c r="Y3184" i="1"/>
  <c r="W3185" i="1"/>
  <c r="X3185" i="1"/>
  <c r="Y3185" i="1"/>
  <c r="W3186" i="1"/>
  <c r="X3186" i="1"/>
  <c r="Y3186" i="1"/>
  <c r="W3187" i="1"/>
  <c r="X3187" i="1"/>
  <c r="Y3187" i="1"/>
  <c r="W3188" i="1"/>
  <c r="X3188" i="1"/>
  <c r="Y3188" i="1"/>
  <c r="W3189" i="1"/>
  <c r="X3189" i="1"/>
  <c r="Y3189" i="1"/>
  <c r="W3190" i="1"/>
  <c r="X3190" i="1"/>
  <c r="Y3190" i="1"/>
  <c r="W3191" i="1"/>
  <c r="X3191" i="1"/>
  <c r="Y3191" i="1"/>
  <c r="W3192" i="1"/>
  <c r="X3192" i="1"/>
  <c r="Y3192" i="1"/>
  <c r="W3193" i="1"/>
  <c r="X3193" i="1"/>
  <c r="Y3193" i="1"/>
  <c r="W3194" i="1"/>
  <c r="X3194" i="1"/>
  <c r="Y3194" i="1"/>
  <c r="W3195" i="1"/>
  <c r="X3195" i="1"/>
  <c r="Y3195" i="1"/>
  <c r="W3196" i="1"/>
  <c r="X3196" i="1"/>
  <c r="Y3196" i="1"/>
  <c r="W3197" i="1"/>
  <c r="X3197" i="1"/>
  <c r="Y3197" i="1"/>
  <c r="W3198" i="1"/>
  <c r="X3198" i="1"/>
  <c r="Y3198" i="1"/>
  <c r="W3199" i="1"/>
  <c r="X3199" i="1"/>
  <c r="Y3199" i="1"/>
  <c r="W3200" i="1"/>
  <c r="X3200" i="1"/>
  <c r="Y3200" i="1"/>
  <c r="W3201" i="1"/>
  <c r="X3201" i="1"/>
  <c r="Y3201" i="1"/>
  <c r="W3202" i="1"/>
  <c r="X3202" i="1"/>
  <c r="Y3202" i="1"/>
  <c r="W3203" i="1"/>
  <c r="X3203" i="1"/>
  <c r="Y3203" i="1"/>
  <c r="W3204" i="1"/>
  <c r="X3204" i="1"/>
  <c r="Y3204" i="1"/>
  <c r="W3205" i="1"/>
  <c r="X3205" i="1"/>
  <c r="Y3205" i="1"/>
  <c r="W3206" i="1"/>
  <c r="X3206" i="1"/>
  <c r="Y3206" i="1"/>
  <c r="W3207" i="1"/>
  <c r="X3207" i="1"/>
  <c r="Y3207" i="1"/>
  <c r="W3208" i="1"/>
  <c r="X3208" i="1"/>
  <c r="Y3208" i="1"/>
  <c r="W3209" i="1"/>
  <c r="X3209" i="1"/>
  <c r="Y3209" i="1"/>
  <c r="W3210" i="1"/>
  <c r="X3210" i="1"/>
  <c r="Y3210" i="1"/>
  <c r="W3211" i="1"/>
  <c r="X3211" i="1"/>
  <c r="Y3211" i="1"/>
  <c r="W3212" i="1"/>
  <c r="X3212" i="1"/>
  <c r="Y3212" i="1"/>
  <c r="W3213" i="1"/>
  <c r="X3213" i="1"/>
  <c r="Y3213" i="1"/>
  <c r="W3214" i="1"/>
  <c r="X3214" i="1"/>
  <c r="Y3214" i="1"/>
  <c r="W3215" i="1"/>
  <c r="X3215" i="1"/>
  <c r="Y3215" i="1"/>
  <c r="W3216" i="1"/>
  <c r="X3216" i="1"/>
  <c r="Y3216" i="1"/>
  <c r="W3217" i="1"/>
  <c r="X3217" i="1"/>
  <c r="Y3217" i="1"/>
  <c r="W3218" i="1"/>
  <c r="X3218" i="1"/>
  <c r="Y3218" i="1"/>
  <c r="W3219" i="1"/>
  <c r="X3219" i="1"/>
  <c r="Y3219" i="1"/>
  <c r="W3220" i="1"/>
  <c r="X3220" i="1"/>
  <c r="Y3220" i="1"/>
  <c r="W3221" i="1"/>
  <c r="X3221" i="1"/>
  <c r="Y3221" i="1"/>
  <c r="W3222" i="1"/>
  <c r="X3222" i="1"/>
  <c r="Y3222" i="1"/>
  <c r="W3223" i="1"/>
  <c r="X3223" i="1"/>
  <c r="Y3223" i="1"/>
  <c r="W3224" i="1"/>
  <c r="X3224" i="1"/>
  <c r="Y3224" i="1"/>
  <c r="W3225" i="1"/>
  <c r="X3225" i="1"/>
  <c r="Y3225" i="1"/>
  <c r="W3226" i="1"/>
  <c r="X3226" i="1"/>
  <c r="Y3226" i="1"/>
  <c r="W3227" i="1"/>
  <c r="X3227" i="1"/>
  <c r="Y3227" i="1"/>
  <c r="W3228" i="1"/>
  <c r="X3228" i="1"/>
  <c r="Y3228" i="1"/>
  <c r="W3229" i="1"/>
  <c r="X3229" i="1"/>
  <c r="Y3229" i="1"/>
  <c r="W3230" i="1"/>
  <c r="X3230" i="1"/>
  <c r="Y3230" i="1"/>
  <c r="W3231" i="1"/>
  <c r="X3231" i="1"/>
  <c r="Y3231" i="1"/>
  <c r="W3232" i="1"/>
  <c r="X3232" i="1"/>
  <c r="Y3232" i="1"/>
  <c r="W3233" i="1"/>
  <c r="X3233" i="1"/>
  <c r="Y3233" i="1"/>
  <c r="W3234" i="1"/>
  <c r="X3234" i="1"/>
  <c r="Y3234" i="1"/>
  <c r="W3235" i="1"/>
  <c r="X3235" i="1"/>
  <c r="Y3235" i="1"/>
  <c r="W3236" i="1"/>
  <c r="X3236" i="1"/>
  <c r="Y3236" i="1"/>
  <c r="W3237" i="1"/>
  <c r="X3237" i="1"/>
  <c r="Y3237" i="1"/>
  <c r="W3238" i="1"/>
  <c r="X3238" i="1"/>
  <c r="Y3238" i="1"/>
  <c r="W3239" i="1"/>
  <c r="X3239" i="1"/>
  <c r="Y3239" i="1"/>
  <c r="W3240" i="1"/>
  <c r="X3240" i="1"/>
  <c r="Y3240" i="1"/>
  <c r="W3241" i="1"/>
  <c r="X3241" i="1"/>
  <c r="Y3241" i="1"/>
  <c r="W3242" i="1"/>
  <c r="X3242" i="1"/>
  <c r="Y3242" i="1"/>
  <c r="W3243" i="1"/>
  <c r="X3243" i="1"/>
  <c r="Y3243" i="1"/>
  <c r="W3244" i="1"/>
  <c r="X3244" i="1"/>
  <c r="Y3244" i="1"/>
  <c r="W3245" i="1"/>
  <c r="X3245" i="1"/>
  <c r="Y3245" i="1"/>
  <c r="W3246" i="1"/>
  <c r="X3246" i="1"/>
  <c r="Y3246" i="1"/>
  <c r="W3247" i="1"/>
  <c r="X3247" i="1"/>
  <c r="Y3247" i="1"/>
  <c r="W3248" i="1"/>
  <c r="X3248" i="1"/>
  <c r="Y3248" i="1"/>
  <c r="W3249" i="1"/>
  <c r="X3249" i="1"/>
  <c r="Y3249" i="1"/>
  <c r="W3250" i="1"/>
  <c r="X3250" i="1"/>
  <c r="Y3250" i="1"/>
  <c r="W3251" i="1"/>
  <c r="X3251" i="1"/>
  <c r="Y3251" i="1"/>
  <c r="W3252" i="1"/>
  <c r="X3252" i="1"/>
  <c r="Y3252" i="1"/>
  <c r="W3253" i="1"/>
  <c r="X3253" i="1"/>
  <c r="Y3253" i="1"/>
  <c r="W3254" i="1"/>
  <c r="X3254" i="1"/>
  <c r="Y3254" i="1"/>
  <c r="W3255" i="1"/>
  <c r="X3255" i="1"/>
  <c r="Y3255" i="1"/>
  <c r="W3256" i="1"/>
  <c r="X3256" i="1"/>
  <c r="Y3256" i="1"/>
  <c r="W3257" i="1"/>
  <c r="X3257" i="1"/>
  <c r="Y3257" i="1"/>
  <c r="W3258" i="1"/>
  <c r="X3258" i="1"/>
  <c r="Y3258" i="1"/>
  <c r="W3259" i="1"/>
  <c r="X3259" i="1"/>
  <c r="Y3259" i="1"/>
  <c r="W3260" i="1"/>
  <c r="X3260" i="1"/>
  <c r="Y3260" i="1"/>
  <c r="W3261" i="1"/>
  <c r="X3261" i="1"/>
  <c r="Y3261" i="1"/>
  <c r="W3262" i="1"/>
  <c r="X3262" i="1"/>
  <c r="Y3262" i="1"/>
  <c r="W3263" i="1"/>
  <c r="X3263" i="1"/>
  <c r="Y3263" i="1"/>
  <c r="W3264" i="1"/>
  <c r="X3264" i="1"/>
  <c r="Y3264" i="1"/>
  <c r="W3265" i="1"/>
  <c r="X3265" i="1"/>
  <c r="Y3265" i="1"/>
  <c r="W3266" i="1"/>
  <c r="X3266" i="1"/>
  <c r="Y3266" i="1"/>
  <c r="W3267" i="1"/>
  <c r="X3267" i="1"/>
  <c r="Y3267" i="1"/>
  <c r="W3268" i="1"/>
  <c r="X3268" i="1"/>
  <c r="Y3268" i="1"/>
  <c r="W3269" i="1"/>
  <c r="X3269" i="1"/>
  <c r="Y3269" i="1"/>
  <c r="W3270" i="1"/>
  <c r="X3270" i="1"/>
  <c r="Y3270" i="1"/>
  <c r="W3271" i="1"/>
  <c r="X3271" i="1"/>
  <c r="Y3271" i="1"/>
  <c r="W3272" i="1"/>
  <c r="X3272" i="1"/>
  <c r="Y3272" i="1"/>
  <c r="W3273" i="1"/>
  <c r="X3273" i="1"/>
  <c r="Y3273" i="1"/>
  <c r="W3274" i="1"/>
  <c r="X3274" i="1"/>
  <c r="Y3274" i="1"/>
  <c r="W3275" i="1"/>
  <c r="X3275" i="1"/>
  <c r="Y3275" i="1"/>
  <c r="W3276" i="1"/>
  <c r="X3276" i="1"/>
  <c r="Y3276" i="1"/>
  <c r="W3277" i="1"/>
  <c r="X3277" i="1"/>
  <c r="Y3277" i="1"/>
  <c r="W3278" i="1"/>
  <c r="X3278" i="1"/>
  <c r="Y3278" i="1"/>
  <c r="W3279" i="1"/>
  <c r="X3279" i="1"/>
  <c r="Y3279" i="1"/>
  <c r="W3280" i="1"/>
  <c r="X3280" i="1"/>
  <c r="Y3280" i="1"/>
  <c r="W3281" i="1"/>
  <c r="X3281" i="1"/>
  <c r="Y3281" i="1"/>
  <c r="W3282" i="1"/>
  <c r="X3282" i="1"/>
  <c r="Y3282" i="1"/>
  <c r="W3283" i="1"/>
  <c r="X3283" i="1"/>
  <c r="Y3283" i="1"/>
  <c r="W3284" i="1"/>
  <c r="X3284" i="1"/>
  <c r="Y3284" i="1"/>
  <c r="W3285" i="1"/>
  <c r="X3285" i="1"/>
  <c r="Y3285" i="1"/>
  <c r="W3286" i="1"/>
  <c r="X3286" i="1"/>
  <c r="Y3286" i="1"/>
  <c r="W3287" i="1"/>
  <c r="X3287" i="1"/>
  <c r="Y3287" i="1"/>
  <c r="W3288" i="1"/>
  <c r="X3288" i="1"/>
  <c r="Y3288" i="1"/>
  <c r="W3289" i="1"/>
  <c r="X3289" i="1"/>
  <c r="Y3289" i="1"/>
  <c r="W3290" i="1"/>
  <c r="X3290" i="1"/>
  <c r="Y3290" i="1"/>
  <c r="W3291" i="1"/>
  <c r="X3291" i="1"/>
  <c r="Y3291" i="1"/>
  <c r="W3292" i="1"/>
  <c r="X3292" i="1"/>
  <c r="Y3292" i="1"/>
  <c r="W3293" i="1"/>
  <c r="X3293" i="1"/>
  <c r="Y3293" i="1"/>
  <c r="W3294" i="1"/>
  <c r="X3294" i="1"/>
  <c r="Y3294" i="1"/>
  <c r="W3295" i="1"/>
  <c r="X3295" i="1"/>
  <c r="Y3295" i="1"/>
  <c r="W3296" i="1"/>
  <c r="X3296" i="1"/>
  <c r="Y3296" i="1"/>
  <c r="W3297" i="1"/>
  <c r="X3297" i="1"/>
  <c r="Y3297" i="1"/>
  <c r="W3298" i="1"/>
  <c r="X3298" i="1"/>
  <c r="Y3298" i="1"/>
  <c r="W3299" i="1"/>
  <c r="X3299" i="1"/>
  <c r="Y3299" i="1"/>
  <c r="W3300" i="1"/>
  <c r="X3300" i="1"/>
  <c r="Y3300" i="1"/>
  <c r="W3301" i="1"/>
  <c r="X3301" i="1"/>
  <c r="Y3301" i="1"/>
  <c r="W3302" i="1"/>
  <c r="X3302" i="1"/>
  <c r="Y3302" i="1"/>
  <c r="W3303" i="1"/>
  <c r="X3303" i="1"/>
  <c r="Y3303" i="1"/>
  <c r="W3304" i="1"/>
  <c r="X3304" i="1"/>
  <c r="Y3304" i="1"/>
  <c r="W3305" i="1"/>
  <c r="X3305" i="1"/>
  <c r="Y3305" i="1"/>
  <c r="W3306" i="1"/>
  <c r="X3306" i="1"/>
  <c r="Y3306" i="1"/>
  <c r="W3307" i="1"/>
  <c r="X3307" i="1"/>
  <c r="Y3307" i="1"/>
  <c r="W3308" i="1"/>
  <c r="X3308" i="1"/>
  <c r="Y3308" i="1"/>
  <c r="W3309" i="1"/>
  <c r="X3309" i="1"/>
  <c r="Y3309" i="1"/>
  <c r="W3310" i="1"/>
  <c r="X3310" i="1"/>
  <c r="Y3310" i="1"/>
  <c r="W3311" i="1"/>
  <c r="X3311" i="1"/>
  <c r="Y3311" i="1"/>
  <c r="W3312" i="1"/>
  <c r="X3312" i="1"/>
  <c r="Y3312" i="1"/>
  <c r="W3313" i="1"/>
  <c r="X3313" i="1"/>
  <c r="Y3313" i="1"/>
  <c r="W3314" i="1"/>
  <c r="X3314" i="1"/>
  <c r="Y3314" i="1"/>
  <c r="W3315" i="1"/>
  <c r="X3315" i="1"/>
  <c r="Y3315" i="1"/>
  <c r="W3316" i="1"/>
  <c r="X3316" i="1"/>
  <c r="Y3316" i="1"/>
  <c r="W3317" i="1"/>
  <c r="X3317" i="1"/>
  <c r="Y3317" i="1"/>
  <c r="W3318" i="1"/>
  <c r="X3318" i="1"/>
  <c r="Y3318" i="1"/>
  <c r="W3319" i="1"/>
  <c r="X3319" i="1"/>
  <c r="Y3319" i="1"/>
  <c r="W3320" i="1"/>
  <c r="X3320" i="1"/>
  <c r="Y3320" i="1"/>
  <c r="W3321" i="1"/>
  <c r="X3321" i="1"/>
  <c r="Y3321" i="1"/>
  <c r="W3322" i="1"/>
  <c r="X3322" i="1"/>
  <c r="Y3322" i="1"/>
  <c r="W3323" i="1"/>
  <c r="X3323" i="1"/>
  <c r="Y3323" i="1"/>
  <c r="W3324" i="1"/>
  <c r="X3324" i="1"/>
  <c r="Y3324" i="1"/>
  <c r="W3325" i="1"/>
  <c r="X3325" i="1"/>
  <c r="Y3325" i="1"/>
  <c r="W3326" i="1"/>
  <c r="X3326" i="1"/>
  <c r="Y3326" i="1"/>
  <c r="W3327" i="1"/>
  <c r="X3327" i="1"/>
  <c r="Y3327" i="1"/>
  <c r="W3328" i="1"/>
  <c r="X3328" i="1"/>
  <c r="Y3328" i="1"/>
  <c r="W3329" i="1"/>
  <c r="X3329" i="1"/>
  <c r="Y3329" i="1"/>
  <c r="W3330" i="1"/>
  <c r="X3330" i="1"/>
  <c r="Y3330" i="1"/>
  <c r="W3331" i="1"/>
  <c r="X3331" i="1"/>
  <c r="Y3331" i="1"/>
  <c r="W3332" i="1"/>
  <c r="X3332" i="1"/>
  <c r="Y3332" i="1"/>
  <c r="W3333" i="1"/>
  <c r="X3333" i="1"/>
  <c r="Y3333" i="1"/>
  <c r="W3334" i="1"/>
  <c r="X3334" i="1"/>
  <c r="Y3334" i="1"/>
  <c r="W3335" i="1"/>
  <c r="X3335" i="1"/>
  <c r="Y3335" i="1"/>
  <c r="W3336" i="1"/>
  <c r="X3336" i="1"/>
  <c r="Y3336" i="1"/>
  <c r="W3337" i="1"/>
  <c r="X3337" i="1"/>
  <c r="Y3337" i="1"/>
  <c r="W3338" i="1"/>
  <c r="X3338" i="1"/>
  <c r="Y3338" i="1"/>
  <c r="W3339" i="1"/>
  <c r="X3339" i="1"/>
  <c r="Y3339" i="1"/>
  <c r="W3340" i="1"/>
  <c r="X3340" i="1"/>
  <c r="Y3340" i="1"/>
  <c r="W3341" i="1"/>
  <c r="X3341" i="1"/>
  <c r="Y3341" i="1"/>
  <c r="W3342" i="1"/>
  <c r="X3342" i="1"/>
  <c r="Y3342" i="1"/>
  <c r="W3343" i="1"/>
  <c r="X3343" i="1"/>
  <c r="Y3343" i="1"/>
  <c r="W3344" i="1"/>
  <c r="X3344" i="1"/>
  <c r="Y3344" i="1"/>
  <c r="W3345" i="1"/>
  <c r="X3345" i="1"/>
  <c r="Y3345" i="1"/>
  <c r="W3346" i="1"/>
  <c r="X3346" i="1"/>
  <c r="Y3346" i="1"/>
  <c r="W3347" i="1"/>
  <c r="X3347" i="1"/>
  <c r="Y3347" i="1"/>
  <c r="W3348" i="1"/>
  <c r="X3348" i="1"/>
  <c r="Y3348" i="1"/>
  <c r="W3349" i="1"/>
  <c r="X3349" i="1"/>
  <c r="Y3349" i="1"/>
  <c r="W3350" i="1"/>
  <c r="X3350" i="1"/>
  <c r="Y3350" i="1"/>
  <c r="W3351" i="1"/>
  <c r="X3351" i="1"/>
  <c r="Y3351" i="1"/>
  <c r="W3352" i="1"/>
  <c r="X3352" i="1"/>
  <c r="Y3352" i="1"/>
  <c r="W3353" i="1"/>
  <c r="X3353" i="1"/>
  <c r="Y3353" i="1"/>
  <c r="W3354" i="1"/>
  <c r="X3354" i="1"/>
  <c r="Y3354" i="1"/>
  <c r="W3355" i="1"/>
  <c r="X3355" i="1"/>
  <c r="Y3355" i="1"/>
  <c r="W3356" i="1"/>
  <c r="X3356" i="1"/>
  <c r="Y3356" i="1"/>
  <c r="W3357" i="1"/>
  <c r="X3357" i="1"/>
  <c r="Y3357" i="1"/>
  <c r="W3358" i="1"/>
  <c r="X3358" i="1"/>
  <c r="Y3358" i="1"/>
  <c r="W3359" i="1"/>
  <c r="X3359" i="1"/>
  <c r="Y3359" i="1"/>
  <c r="W3360" i="1"/>
  <c r="X3360" i="1"/>
  <c r="Y3360" i="1"/>
  <c r="W3361" i="1"/>
  <c r="X3361" i="1"/>
  <c r="Y3361" i="1"/>
  <c r="W3362" i="1"/>
  <c r="X3362" i="1"/>
  <c r="Y3362" i="1"/>
  <c r="W3363" i="1"/>
  <c r="X3363" i="1"/>
  <c r="Y3363" i="1"/>
  <c r="W3364" i="1"/>
  <c r="X3364" i="1"/>
  <c r="Y3364" i="1"/>
  <c r="W3365" i="1"/>
  <c r="X3365" i="1"/>
  <c r="Y3365" i="1"/>
  <c r="W3366" i="1"/>
  <c r="X3366" i="1"/>
  <c r="Y3366" i="1"/>
  <c r="W3367" i="1"/>
  <c r="X3367" i="1"/>
  <c r="Y3367" i="1"/>
  <c r="W3368" i="1"/>
  <c r="X3368" i="1"/>
  <c r="Y3368" i="1"/>
  <c r="W3369" i="1"/>
  <c r="X3369" i="1"/>
  <c r="Y3369" i="1"/>
  <c r="W3370" i="1"/>
  <c r="X3370" i="1"/>
  <c r="Y3370" i="1"/>
  <c r="W3371" i="1"/>
  <c r="X3371" i="1"/>
  <c r="Y3371" i="1"/>
  <c r="W3372" i="1"/>
  <c r="X3372" i="1"/>
  <c r="Y3372" i="1"/>
  <c r="W3373" i="1"/>
  <c r="X3373" i="1"/>
  <c r="Y3373" i="1"/>
  <c r="W3374" i="1"/>
  <c r="X3374" i="1"/>
  <c r="Y3374" i="1"/>
  <c r="W3375" i="1"/>
  <c r="X3375" i="1"/>
  <c r="Y3375" i="1"/>
  <c r="W3376" i="1"/>
  <c r="X3376" i="1"/>
  <c r="Y3376" i="1"/>
  <c r="W3377" i="1"/>
  <c r="X3377" i="1"/>
  <c r="Y3377" i="1"/>
  <c r="W3378" i="1"/>
  <c r="X3378" i="1"/>
  <c r="Y3378" i="1"/>
  <c r="W3379" i="1"/>
  <c r="X3379" i="1"/>
  <c r="Y3379" i="1"/>
  <c r="W3380" i="1"/>
  <c r="X3380" i="1"/>
  <c r="Y3380" i="1"/>
  <c r="W3381" i="1"/>
  <c r="X3381" i="1"/>
  <c r="Y3381" i="1"/>
  <c r="W3382" i="1"/>
  <c r="X3382" i="1"/>
  <c r="Y3382" i="1"/>
  <c r="W3383" i="1"/>
  <c r="X3383" i="1"/>
  <c r="Y3383" i="1"/>
  <c r="W3384" i="1"/>
  <c r="X3384" i="1"/>
  <c r="Y3384" i="1"/>
  <c r="W3385" i="1"/>
  <c r="X3385" i="1"/>
  <c r="Y3385" i="1"/>
  <c r="W3386" i="1"/>
  <c r="X3386" i="1"/>
  <c r="Y3386" i="1"/>
  <c r="W3387" i="1"/>
  <c r="X3387" i="1"/>
  <c r="Y3387" i="1"/>
  <c r="W3388" i="1"/>
  <c r="X3388" i="1"/>
  <c r="Y3388" i="1"/>
  <c r="W3389" i="1"/>
  <c r="X3389" i="1"/>
  <c r="Y3389" i="1"/>
  <c r="W3390" i="1"/>
  <c r="X3390" i="1"/>
  <c r="Y3390" i="1"/>
  <c r="W3391" i="1"/>
  <c r="X3391" i="1"/>
  <c r="Y3391" i="1"/>
  <c r="W3392" i="1"/>
  <c r="X3392" i="1"/>
  <c r="Y3392" i="1"/>
  <c r="W3393" i="1"/>
  <c r="X3393" i="1"/>
  <c r="Y3393" i="1"/>
  <c r="W3394" i="1"/>
  <c r="X3394" i="1"/>
  <c r="Y3394" i="1"/>
  <c r="W3395" i="1"/>
  <c r="X3395" i="1"/>
  <c r="Y3395" i="1"/>
  <c r="W3396" i="1"/>
  <c r="X3396" i="1"/>
  <c r="Y3396" i="1"/>
  <c r="W3397" i="1"/>
  <c r="X3397" i="1"/>
  <c r="Y3397" i="1"/>
  <c r="W3398" i="1"/>
  <c r="X3398" i="1"/>
  <c r="Y3398" i="1"/>
  <c r="W3399" i="1"/>
  <c r="X3399" i="1"/>
  <c r="Y3399" i="1"/>
  <c r="W3400" i="1"/>
  <c r="X3400" i="1"/>
  <c r="Y3400" i="1"/>
  <c r="W3401" i="1"/>
  <c r="X3401" i="1"/>
  <c r="Y3401" i="1"/>
  <c r="W3402" i="1"/>
  <c r="X3402" i="1"/>
  <c r="Y3402" i="1"/>
  <c r="W3403" i="1"/>
  <c r="X3403" i="1"/>
  <c r="Y3403" i="1"/>
  <c r="W3404" i="1"/>
  <c r="X3404" i="1"/>
  <c r="Y3404" i="1"/>
  <c r="W3405" i="1"/>
  <c r="X3405" i="1"/>
  <c r="Y3405" i="1"/>
  <c r="W3406" i="1"/>
  <c r="X3406" i="1"/>
  <c r="Y3406" i="1"/>
  <c r="W3407" i="1"/>
  <c r="X3407" i="1"/>
  <c r="Y3407" i="1"/>
  <c r="W3408" i="1"/>
  <c r="X3408" i="1"/>
  <c r="Y3408" i="1"/>
  <c r="W3409" i="1"/>
  <c r="X3409" i="1"/>
  <c r="Y3409" i="1"/>
  <c r="W3410" i="1"/>
  <c r="X3410" i="1"/>
  <c r="Y3410" i="1"/>
  <c r="W3411" i="1"/>
  <c r="X3411" i="1"/>
  <c r="Y3411" i="1"/>
  <c r="W3412" i="1"/>
  <c r="X3412" i="1"/>
  <c r="Y3412" i="1"/>
  <c r="W3413" i="1"/>
  <c r="X3413" i="1"/>
  <c r="Y3413" i="1"/>
  <c r="W3414" i="1"/>
  <c r="X3414" i="1"/>
  <c r="Y3414" i="1"/>
  <c r="W3415" i="1"/>
  <c r="X3415" i="1"/>
  <c r="Y3415" i="1"/>
  <c r="W3416" i="1"/>
  <c r="X3416" i="1"/>
  <c r="Y3416" i="1"/>
  <c r="W3417" i="1"/>
  <c r="X3417" i="1"/>
  <c r="Y3417" i="1"/>
  <c r="W3418" i="1"/>
  <c r="X3418" i="1"/>
  <c r="Y3418" i="1"/>
  <c r="W3419" i="1"/>
  <c r="X3419" i="1"/>
  <c r="Y3419" i="1"/>
  <c r="W3420" i="1"/>
  <c r="X3420" i="1"/>
  <c r="Y3420" i="1"/>
  <c r="W3421" i="1"/>
  <c r="X3421" i="1"/>
  <c r="Y3421" i="1"/>
  <c r="W3422" i="1"/>
  <c r="X3422" i="1"/>
  <c r="Y3422" i="1"/>
  <c r="W3423" i="1"/>
  <c r="X3423" i="1"/>
  <c r="Y3423" i="1"/>
  <c r="W3424" i="1"/>
  <c r="X3424" i="1"/>
  <c r="Y3424" i="1"/>
  <c r="W3425" i="1"/>
  <c r="X3425" i="1"/>
  <c r="Y3425" i="1"/>
  <c r="W3426" i="1"/>
  <c r="X3426" i="1"/>
  <c r="Y3426" i="1"/>
  <c r="W3427" i="1"/>
  <c r="X3427" i="1"/>
  <c r="Y3427" i="1"/>
  <c r="W3428" i="1"/>
  <c r="X3428" i="1"/>
  <c r="Y3428" i="1"/>
  <c r="W3429" i="1"/>
  <c r="X3429" i="1"/>
  <c r="Y3429" i="1"/>
  <c r="W3430" i="1"/>
  <c r="X3430" i="1"/>
  <c r="Y3430" i="1"/>
  <c r="W3431" i="1"/>
  <c r="X3431" i="1"/>
  <c r="Y3431" i="1"/>
  <c r="W3432" i="1"/>
  <c r="X3432" i="1"/>
  <c r="Y3432" i="1"/>
  <c r="W3433" i="1"/>
  <c r="X3433" i="1"/>
  <c r="Y3433" i="1"/>
  <c r="W3434" i="1"/>
  <c r="X3434" i="1"/>
  <c r="Y3434" i="1"/>
  <c r="W3435" i="1"/>
  <c r="X3435" i="1"/>
  <c r="Y3435" i="1"/>
  <c r="W3436" i="1"/>
  <c r="X3436" i="1"/>
  <c r="Y3436" i="1"/>
  <c r="W3437" i="1"/>
  <c r="X3437" i="1"/>
  <c r="Y3437" i="1"/>
  <c r="W3438" i="1"/>
  <c r="X3438" i="1"/>
  <c r="Y3438" i="1"/>
  <c r="W3439" i="1"/>
  <c r="X3439" i="1"/>
  <c r="Y3439" i="1"/>
  <c r="W3440" i="1"/>
  <c r="X3440" i="1"/>
  <c r="Y3440" i="1"/>
  <c r="W3441" i="1"/>
  <c r="X3441" i="1"/>
  <c r="Y3441" i="1"/>
  <c r="W3442" i="1"/>
  <c r="X3442" i="1"/>
  <c r="Y3442" i="1"/>
  <c r="W3443" i="1"/>
  <c r="X3443" i="1"/>
  <c r="Y3443" i="1"/>
  <c r="W3444" i="1"/>
  <c r="X3444" i="1"/>
  <c r="Y3444" i="1"/>
  <c r="W3445" i="1"/>
  <c r="X3445" i="1"/>
  <c r="Y3445" i="1"/>
  <c r="W3446" i="1"/>
  <c r="X3446" i="1"/>
  <c r="Y3446" i="1"/>
  <c r="W3447" i="1"/>
  <c r="X3447" i="1"/>
  <c r="Y3447" i="1"/>
  <c r="W3448" i="1"/>
  <c r="X3448" i="1"/>
  <c r="Y3448" i="1"/>
  <c r="W3449" i="1"/>
  <c r="X3449" i="1"/>
  <c r="Y3449" i="1"/>
  <c r="W3450" i="1"/>
  <c r="X3450" i="1"/>
  <c r="Y3450" i="1"/>
  <c r="W3451" i="1"/>
  <c r="X3451" i="1"/>
  <c r="Y3451" i="1"/>
  <c r="W3452" i="1"/>
  <c r="X3452" i="1"/>
  <c r="Y3452" i="1"/>
  <c r="W3453" i="1"/>
  <c r="X3453" i="1"/>
  <c r="Y3453" i="1"/>
  <c r="W3454" i="1"/>
  <c r="X3454" i="1"/>
  <c r="Y3454" i="1"/>
  <c r="W3455" i="1"/>
  <c r="X3455" i="1"/>
  <c r="Y3455" i="1"/>
  <c r="W3456" i="1"/>
  <c r="X3456" i="1"/>
  <c r="Y3456" i="1"/>
  <c r="W3457" i="1"/>
  <c r="X3457" i="1"/>
  <c r="Y3457" i="1"/>
  <c r="W3458" i="1"/>
  <c r="X3458" i="1"/>
  <c r="Y3458" i="1"/>
  <c r="W3459" i="1"/>
  <c r="X3459" i="1"/>
  <c r="Y3459" i="1"/>
  <c r="W3460" i="1"/>
  <c r="X3460" i="1"/>
  <c r="Y3460" i="1"/>
  <c r="W3461" i="1"/>
  <c r="X3461" i="1"/>
  <c r="Y3461" i="1"/>
  <c r="W3462" i="1"/>
  <c r="X3462" i="1"/>
  <c r="Y3462" i="1"/>
  <c r="W3463" i="1"/>
  <c r="X3463" i="1"/>
  <c r="Y3463" i="1"/>
  <c r="W3464" i="1"/>
  <c r="X3464" i="1"/>
  <c r="Y3464" i="1"/>
  <c r="W3465" i="1"/>
  <c r="X3465" i="1"/>
  <c r="Y3465" i="1"/>
  <c r="W3466" i="1"/>
  <c r="X3466" i="1"/>
  <c r="Y3466" i="1"/>
  <c r="W3467" i="1"/>
  <c r="X3467" i="1"/>
  <c r="Y3467" i="1"/>
  <c r="W3468" i="1"/>
  <c r="X3468" i="1"/>
  <c r="Y3468" i="1"/>
  <c r="W3469" i="1"/>
  <c r="X3469" i="1"/>
  <c r="Y3469" i="1"/>
  <c r="W3470" i="1"/>
  <c r="X3470" i="1"/>
  <c r="Y3470" i="1"/>
  <c r="W3471" i="1"/>
  <c r="X3471" i="1"/>
  <c r="Y3471" i="1"/>
  <c r="W3472" i="1"/>
  <c r="X3472" i="1"/>
  <c r="Y3472" i="1"/>
  <c r="W3473" i="1"/>
  <c r="X3473" i="1"/>
  <c r="Y3473" i="1"/>
  <c r="W3474" i="1"/>
  <c r="X3474" i="1"/>
  <c r="Y3474" i="1"/>
  <c r="W3475" i="1"/>
  <c r="X3475" i="1"/>
  <c r="Y3475" i="1"/>
  <c r="W3476" i="1"/>
  <c r="X3476" i="1"/>
  <c r="Y3476" i="1"/>
  <c r="W3477" i="1"/>
  <c r="X3477" i="1"/>
  <c r="Y3477" i="1"/>
  <c r="W3478" i="1"/>
  <c r="X3478" i="1"/>
  <c r="Y3478" i="1"/>
  <c r="W3479" i="1"/>
  <c r="X3479" i="1"/>
  <c r="Y3479" i="1"/>
  <c r="W3480" i="1"/>
  <c r="X3480" i="1"/>
  <c r="Y3480" i="1"/>
  <c r="W3481" i="1"/>
  <c r="X3481" i="1"/>
  <c r="Y3481" i="1"/>
  <c r="W3482" i="1"/>
  <c r="X3482" i="1"/>
  <c r="Y3482" i="1"/>
  <c r="W3483" i="1"/>
  <c r="X3483" i="1"/>
  <c r="Y3483" i="1"/>
  <c r="W3484" i="1"/>
  <c r="X3484" i="1"/>
  <c r="Y3484" i="1"/>
  <c r="W3485" i="1"/>
  <c r="X3485" i="1"/>
  <c r="Y3485" i="1"/>
  <c r="W3486" i="1"/>
  <c r="X3486" i="1"/>
  <c r="Y3486" i="1"/>
  <c r="W3487" i="1"/>
  <c r="X3487" i="1"/>
  <c r="Y3487" i="1"/>
  <c r="W3488" i="1"/>
  <c r="X3488" i="1"/>
  <c r="Y3488" i="1"/>
  <c r="W3489" i="1"/>
  <c r="X3489" i="1"/>
  <c r="Y3489" i="1"/>
  <c r="W3490" i="1"/>
  <c r="X3490" i="1"/>
  <c r="Y3490" i="1"/>
  <c r="W3491" i="1"/>
  <c r="X3491" i="1"/>
  <c r="Y3491" i="1"/>
  <c r="W3492" i="1"/>
  <c r="X3492" i="1"/>
  <c r="Y3492" i="1"/>
  <c r="W3493" i="1"/>
  <c r="X3493" i="1"/>
  <c r="Y3493" i="1"/>
  <c r="W3494" i="1"/>
  <c r="X3494" i="1"/>
  <c r="Y3494" i="1"/>
  <c r="W3495" i="1"/>
  <c r="X3495" i="1"/>
  <c r="Y3495" i="1"/>
  <c r="W3496" i="1"/>
  <c r="X3496" i="1"/>
  <c r="Y3496" i="1"/>
  <c r="W3497" i="1"/>
  <c r="X3497" i="1"/>
  <c r="Y3497" i="1"/>
  <c r="W3498" i="1"/>
  <c r="X3498" i="1"/>
  <c r="Y3498" i="1"/>
  <c r="W3499" i="1"/>
  <c r="X3499" i="1"/>
  <c r="Y3499" i="1"/>
  <c r="W3500" i="1"/>
  <c r="X3500" i="1"/>
  <c r="Y3500" i="1"/>
  <c r="W3501" i="1"/>
  <c r="X3501" i="1"/>
  <c r="Y3501" i="1"/>
  <c r="W3502" i="1"/>
  <c r="X3502" i="1"/>
  <c r="Y3502" i="1"/>
  <c r="W3503" i="1"/>
  <c r="X3503" i="1"/>
  <c r="Y3503" i="1"/>
  <c r="W3504" i="1"/>
  <c r="X3504" i="1"/>
  <c r="Y3504" i="1"/>
  <c r="W3505" i="1"/>
  <c r="X3505" i="1"/>
  <c r="Y3505" i="1"/>
  <c r="W3506" i="1"/>
  <c r="X3506" i="1"/>
  <c r="Y3506" i="1"/>
  <c r="W3507" i="1"/>
  <c r="X3507" i="1"/>
  <c r="Y3507" i="1"/>
  <c r="W3508" i="1"/>
  <c r="X3508" i="1"/>
  <c r="Y3508" i="1"/>
  <c r="W3509" i="1"/>
  <c r="X3509" i="1"/>
  <c r="Y3509" i="1"/>
  <c r="W3510" i="1"/>
  <c r="X3510" i="1"/>
  <c r="Y3510" i="1"/>
  <c r="W3511" i="1"/>
  <c r="X3511" i="1"/>
  <c r="Y3511" i="1"/>
  <c r="W3512" i="1"/>
  <c r="X3512" i="1"/>
  <c r="Y3512" i="1"/>
  <c r="W3513" i="1"/>
  <c r="X3513" i="1"/>
  <c r="Y3513" i="1"/>
  <c r="W3514" i="1"/>
  <c r="X3514" i="1"/>
  <c r="Y3514" i="1"/>
  <c r="W3515" i="1"/>
  <c r="X3515" i="1"/>
  <c r="Y3515" i="1"/>
  <c r="W3516" i="1"/>
  <c r="X3516" i="1"/>
  <c r="Y3516" i="1"/>
  <c r="W3517" i="1"/>
  <c r="X3517" i="1"/>
  <c r="Y3517" i="1"/>
  <c r="W3518" i="1"/>
  <c r="X3518" i="1"/>
  <c r="Y3518" i="1"/>
  <c r="W3519" i="1"/>
  <c r="X3519" i="1"/>
  <c r="Y3519" i="1"/>
  <c r="W3520" i="1"/>
  <c r="X3520" i="1"/>
  <c r="Y3520" i="1"/>
  <c r="W3521" i="1"/>
  <c r="X3521" i="1"/>
  <c r="Y3521" i="1"/>
  <c r="W3522" i="1"/>
  <c r="X3522" i="1"/>
  <c r="Y3522" i="1"/>
  <c r="W3523" i="1"/>
  <c r="X3523" i="1"/>
  <c r="Y3523" i="1"/>
  <c r="W3524" i="1"/>
  <c r="X3524" i="1"/>
  <c r="Y3524" i="1"/>
  <c r="W3525" i="1"/>
  <c r="X3525" i="1"/>
  <c r="Y3525" i="1"/>
  <c r="W3526" i="1"/>
  <c r="X3526" i="1"/>
  <c r="Y3526" i="1"/>
  <c r="W3527" i="1"/>
  <c r="X3527" i="1"/>
  <c r="Y3527" i="1"/>
  <c r="W3528" i="1"/>
  <c r="X3528" i="1"/>
  <c r="Y3528" i="1"/>
  <c r="W3529" i="1"/>
  <c r="X3529" i="1"/>
  <c r="Y3529" i="1"/>
  <c r="W3530" i="1"/>
  <c r="X3530" i="1"/>
  <c r="Y3530" i="1"/>
  <c r="W3531" i="1"/>
  <c r="X3531" i="1"/>
  <c r="Y3531" i="1"/>
  <c r="W3532" i="1"/>
  <c r="X3532" i="1"/>
  <c r="Y3532" i="1"/>
  <c r="W3533" i="1"/>
  <c r="X3533" i="1"/>
  <c r="Y3533" i="1"/>
  <c r="W3534" i="1"/>
  <c r="X3534" i="1"/>
  <c r="Y3534" i="1"/>
  <c r="W3535" i="1"/>
  <c r="X3535" i="1"/>
  <c r="Y3535" i="1"/>
  <c r="W3536" i="1"/>
  <c r="X3536" i="1"/>
  <c r="Y3536" i="1"/>
  <c r="W3537" i="1"/>
  <c r="X3537" i="1"/>
  <c r="Y3537" i="1"/>
  <c r="W3538" i="1"/>
  <c r="X3538" i="1"/>
  <c r="Y3538" i="1"/>
  <c r="W3539" i="1"/>
  <c r="X3539" i="1"/>
  <c r="Y3539" i="1"/>
  <c r="W3540" i="1"/>
  <c r="X3540" i="1"/>
  <c r="Y3540" i="1"/>
  <c r="W3541" i="1"/>
  <c r="X3541" i="1"/>
  <c r="Y3541" i="1"/>
  <c r="W3542" i="1"/>
  <c r="X3542" i="1"/>
  <c r="Y3542" i="1"/>
  <c r="W3543" i="1"/>
  <c r="X3543" i="1"/>
  <c r="Y3543" i="1"/>
  <c r="W3544" i="1"/>
  <c r="X3544" i="1"/>
  <c r="Y3544" i="1"/>
  <c r="W3545" i="1"/>
  <c r="X3545" i="1"/>
  <c r="Y3545" i="1"/>
  <c r="W3546" i="1"/>
  <c r="X3546" i="1"/>
  <c r="Y3546" i="1"/>
  <c r="W3547" i="1"/>
  <c r="X3547" i="1"/>
  <c r="Y3547" i="1"/>
  <c r="W3548" i="1"/>
  <c r="X3548" i="1"/>
  <c r="Y3548" i="1"/>
  <c r="W3549" i="1"/>
  <c r="X3549" i="1"/>
  <c r="Y3549" i="1"/>
  <c r="W3550" i="1"/>
  <c r="X3550" i="1"/>
  <c r="Y3550" i="1"/>
  <c r="W3551" i="1"/>
  <c r="X3551" i="1"/>
  <c r="Y3551" i="1"/>
  <c r="W3552" i="1"/>
  <c r="X3552" i="1"/>
  <c r="Y3552" i="1"/>
  <c r="W3553" i="1"/>
  <c r="X3553" i="1"/>
  <c r="Y3553" i="1"/>
  <c r="W3554" i="1"/>
  <c r="X3554" i="1"/>
  <c r="Y3554" i="1"/>
  <c r="W3555" i="1"/>
  <c r="X3555" i="1"/>
  <c r="Y3555" i="1"/>
  <c r="W3556" i="1"/>
  <c r="X3556" i="1"/>
  <c r="Y3556" i="1"/>
  <c r="W3557" i="1"/>
  <c r="X3557" i="1"/>
  <c r="Y3557" i="1"/>
  <c r="W3558" i="1"/>
  <c r="X3558" i="1"/>
  <c r="Y3558" i="1"/>
  <c r="W3559" i="1"/>
  <c r="X3559" i="1"/>
  <c r="Y3559" i="1"/>
  <c r="W3560" i="1"/>
  <c r="X3560" i="1"/>
  <c r="Y3560" i="1"/>
  <c r="W3561" i="1"/>
  <c r="X3561" i="1"/>
  <c r="Y3561" i="1"/>
  <c r="W3562" i="1"/>
  <c r="X3562" i="1"/>
  <c r="Y3562" i="1"/>
  <c r="W3563" i="1"/>
  <c r="X3563" i="1"/>
  <c r="Y3563" i="1"/>
  <c r="W3564" i="1"/>
  <c r="X3564" i="1"/>
  <c r="Y3564" i="1"/>
  <c r="W3565" i="1"/>
  <c r="X3565" i="1"/>
  <c r="Y3565" i="1"/>
  <c r="W3566" i="1"/>
  <c r="X3566" i="1"/>
  <c r="Y3566" i="1"/>
  <c r="W3567" i="1"/>
  <c r="X3567" i="1"/>
  <c r="Y3567" i="1"/>
  <c r="W3568" i="1"/>
  <c r="X3568" i="1"/>
  <c r="Y3568" i="1"/>
  <c r="W3569" i="1"/>
  <c r="X3569" i="1"/>
  <c r="Y3569" i="1"/>
  <c r="W3570" i="1"/>
  <c r="X3570" i="1"/>
  <c r="Y3570" i="1"/>
  <c r="W3571" i="1"/>
  <c r="X3571" i="1"/>
  <c r="Y3571" i="1"/>
  <c r="W3572" i="1"/>
  <c r="X3572" i="1"/>
  <c r="Y3572" i="1"/>
  <c r="W3573" i="1"/>
  <c r="X3573" i="1"/>
  <c r="Y3573" i="1"/>
  <c r="W3574" i="1"/>
  <c r="X3574" i="1"/>
  <c r="Y3574" i="1"/>
  <c r="W3575" i="1"/>
  <c r="X3575" i="1"/>
  <c r="Y3575" i="1"/>
  <c r="W3576" i="1"/>
  <c r="X3576" i="1"/>
  <c r="Y3576" i="1"/>
  <c r="W3577" i="1"/>
  <c r="X3577" i="1"/>
  <c r="Y3577" i="1"/>
  <c r="W3578" i="1"/>
  <c r="X3578" i="1"/>
  <c r="Y3578" i="1"/>
  <c r="W3579" i="1"/>
  <c r="X3579" i="1"/>
  <c r="Y3579" i="1"/>
  <c r="W3580" i="1"/>
  <c r="X3580" i="1"/>
  <c r="Y3580" i="1"/>
  <c r="W3581" i="1"/>
  <c r="X3581" i="1"/>
  <c r="Y3581" i="1"/>
  <c r="W3582" i="1"/>
  <c r="X3582" i="1"/>
  <c r="Y3582" i="1"/>
  <c r="W3583" i="1"/>
  <c r="X3583" i="1"/>
  <c r="Y3583" i="1"/>
  <c r="W3584" i="1"/>
  <c r="X3584" i="1"/>
  <c r="Y3584" i="1"/>
  <c r="W3585" i="1"/>
  <c r="X3585" i="1"/>
  <c r="Y3585" i="1"/>
  <c r="W3586" i="1"/>
  <c r="X3586" i="1"/>
  <c r="Y3586" i="1"/>
  <c r="W3587" i="1"/>
  <c r="X3587" i="1"/>
  <c r="Y3587" i="1"/>
  <c r="W3588" i="1"/>
  <c r="X3588" i="1"/>
  <c r="Y3588" i="1"/>
  <c r="W3589" i="1"/>
  <c r="X3589" i="1"/>
  <c r="Y3589" i="1"/>
  <c r="W3590" i="1"/>
  <c r="X3590" i="1"/>
  <c r="Y3590" i="1"/>
  <c r="W3591" i="1"/>
  <c r="X3591" i="1"/>
  <c r="Y3591" i="1"/>
  <c r="W3592" i="1"/>
  <c r="X3592" i="1"/>
  <c r="Y3592" i="1"/>
  <c r="W3593" i="1"/>
  <c r="X3593" i="1"/>
  <c r="Y3593" i="1"/>
  <c r="W3594" i="1"/>
  <c r="X3594" i="1"/>
  <c r="Y3594" i="1"/>
  <c r="W3595" i="1"/>
  <c r="X3595" i="1"/>
  <c r="Y3595" i="1"/>
  <c r="W3596" i="1"/>
  <c r="X3596" i="1"/>
  <c r="Y3596" i="1"/>
  <c r="W3597" i="1"/>
  <c r="X3597" i="1"/>
  <c r="Y3597" i="1"/>
  <c r="W3598" i="1"/>
  <c r="X3598" i="1"/>
  <c r="Y3598" i="1"/>
  <c r="W3599" i="1"/>
  <c r="X3599" i="1"/>
  <c r="Y3599" i="1"/>
  <c r="W3600" i="1"/>
  <c r="X3600" i="1"/>
  <c r="Y3600" i="1"/>
  <c r="W3601" i="1"/>
  <c r="X3601" i="1"/>
  <c r="Y3601" i="1"/>
  <c r="W3602" i="1"/>
  <c r="X3602" i="1"/>
  <c r="Y3602" i="1"/>
  <c r="W3603" i="1"/>
  <c r="X3603" i="1"/>
  <c r="Y3603" i="1"/>
  <c r="W3604" i="1"/>
  <c r="X3604" i="1"/>
  <c r="Y3604" i="1"/>
  <c r="W3605" i="1"/>
  <c r="X3605" i="1"/>
  <c r="Y3605" i="1"/>
  <c r="W3606" i="1"/>
  <c r="X3606" i="1"/>
  <c r="Y3606" i="1"/>
  <c r="W3607" i="1"/>
  <c r="X3607" i="1"/>
  <c r="Y3607" i="1"/>
  <c r="W3608" i="1"/>
  <c r="X3608" i="1"/>
  <c r="Y3608" i="1"/>
  <c r="W3609" i="1"/>
  <c r="X3609" i="1"/>
  <c r="Y3609" i="1"/>
  <c r="W3610" i="1"/>
  <c r="X3610" i="1"/>
  <c r="Y3610" i="1"/>
  <c r="W3611" i="1"/>
  <c r="X3611" i="1"/>
  <c r="Y3611" i="1"/>
  <c r="W3612" i="1"/>
  <c r="X3612" i="1"/>
  <c r="Y3612" i="1"/>
  <c r="W3613" i="1"/>
  <c r="X3613" i="1"/>
  <c r="Y3613" i="1"/>
  <c r="W3614" i="1"/>
  <c r="X3614" i="1"/>
  <c r="Y3614" i="1"/>
  <c r="W3615" i="1"/>
  <c r="X3615" i="1"/>
  <c r="Y3615" i="1"/>
  <c r="W3616" i="1"/>
  <c r="X3616" i="1"/>
  <c r="Y3616" i="1"/>
  <c r="W3617" i="1"/>
  <c r="X3617" i="1"/>
  <c r="Y3617" i="1"/>
  <c r="W3618" i="1"/>
  <c r="X3618" i="1"/>
  <c r="Y3618" i="1"/>
  <c r="W3619" i="1"/>
  <c r="X3619" i="1"/>
  <c r="Y3619" i="1"/>
  <c r="W3620" i="1"/>
  <c r="X3620" i="1"/>
  <c r="Y3620" i="1"/>
  <c r="W3621" i="1"/>
  <c r="X3621" i="1"/>
  <c r="Y3621" i="1"/>
  <c r="W3622" i="1"/>
  <c r="X3622" i="1"/>
  <c r="Y3622" i="1"/>
  <c r="W3623" i="1"/>
  <c r="X3623" i="1"/>
  <c r="Y3623" i="1"/>
  <c r="W3624" i="1"/>
  <c r="X3624" i="1"/>
  <c r="Y3624" i="1"/>
  <c r="W3625" i="1"/>
  <c r="X3625" i="1"/>
  <c r="Y3625" i="1"/>
  <c r="W3626" i="1"/>
  <c r="X3626" i="1"/>
  <c r="Y3626" i="1"/>
  <c r="W3627" i="1"/>
  <c r="X3627" i="1"/>
  <c r="Y3627" i="1"/>
  <c r="W3628" i="1"/>
  <c r="X3628" i="1"/>
  <c r="Y3628" i="1"/>
  <c r="W3629" i="1"/>
  <c r="X3629" i="1"/>
  <c r="Y3629" i="1"/>
  <c r="W3630" i="1"/>
  <c r="X3630" i="1"/>
  <c r="Y3630" i="1"/>
  <c r="W3631" i="1"/>
  <c r="X3631" i="1"/>
  <c r="Y3631" i="1"/>
  <c r="W3632" i="1"/>
  <c r="X3632" i="1"/>
  <c r="Y3632" i="1"/>
  <c r="W3633" i="1"/>
  <c r="X3633" i="1"/>
  <c r="Y3633" i="1"/>
  <c r="W3634" i="1"/>
  <c r="X3634" i="1"/>
  <c r="Y3634" i="1"/>
  <c r="W3635" i="1"/>
  <c r="X3635" i="1"/>
  <c r="Y3635" i="1"/>
  <c r="W3636" i="1"/>
  <c r="X3636" i="1"/>
  <c r="Y3636" i="1"/>
  <c r="W3637" i="1"/>
  <c r="X3637" i="1"/>
  <c r="Y3637" i="1"/>
  <c r="W3638" i="1"/>
  <c r="X3638" i="1"/>
  <c r="Y3638" i="1"/>
  <c r="W3639" i="1"/>
  <c r="X3639" i="1"/>
  <c r="Y3639" i="1"/>
  <c r="W3640" i="1"/>
  <c r="X3640" i="1"/>
  <c r="Y3640" i="1"/>
  <c r="W3641" i="1"/>
  <c r="X3641" i="1"/>
  <c r="Y3641" i="1"/>
  <c r="W3642" i="1"/>
  <c r="X3642" i="1"/>
  <c r="Y3642" i="1"/>
  <c r="W3643" i="1"/>
  <c r="X3643" i="1"/>
  <c r="Y3643" i="1"/>
  <c r="W3644" i="1"/>
  <c r="X3644" i="1"/>
  <c r="Y3644" i="1"/>
  <c r="W3645" i="1"/>
  <c r="X3645" i="1"/>
  <c r="Y3645" i="1"/>
  <c r="W3646" i="1"/>
  <c r="X3646" i="1"/>
  <c r="Y3646" i="1"/>
  <c r="W3647" i="1"/>
  <c r="X3647" i="1"/>
  <c r="Y3647" i="1"/>
  <c r="W3648" i="1"/>
  <c r="X3648" i="1"/>
  <c r="Y3648" i="1"/>
  <c r="W3649" i="1"/>
  <c r="X3649" i="1"/>
  <c r="Y3649" i="1"/>
  <c r="W3650" i="1"/>
  <c r="X3650" i="1"/>
  <c r="Y3650" i="1"/>
  <c r="W3651" i="1"/>
  <c r="X3651" i="1"/>
  <c r="Y3651" i="1"/>
  <c r="W3652" i="1"/>
  <c r="X3652" i="1"/>
  <c r="Y3652" i="1"/>
  <c r="W3653" i="1"/>
  <c r="X3653" i="1"/>
  <c r="Y3653" i="1"/>
  <c r="W3654" i="1"/>
  <c r="X3654" i="1"/>
  <c r="Y3654" i="1"/>
  <c r="W3655" i="1"/>
  <c r="X3655" i="1"/>
  <c r="Y3655" i="1"/>
  <c r="W3656" i="1"/>
  <c r="X3656" i="1"/>
  <c r="Y3656" i="1"/>
  <c r="W3657" i="1"/>
  <c r="X3657" i="1"/>
  <c r="Y3657" i="1"/>
  <c r="W3658" i="1"/>
  <c r="X3658" i="1"/>
  <c r="Y3658" i="1"/>
  <c r="W3659" i="1"/>
  <c r="X3659" i="1"/>
  <c r="Y3659" i="1"/>
  <c r="W3660" i="1"/>
  <c r="X3660" i="1"/>
  <c r="Y3660" i="1"/>
  <c r="W3661" i="1"/>
  <c r="X3661" i="1"/>
  <c r="Y3661" i="1"/>
  <c r="W3662" i="1"/>
  <c r="X3662" i="1"/>
  <c r="Y3662" i="1"/>
  <c r="W3663" i="1"/>
  <c r="X3663" i="1"/>
  <c r="Y3663" i="1"/>
  <c r="W3664" i="1"/>
  <c r="X3664" i="1"/>
  <c r="Y3664" i="1"/>
  <c r="W3665" i="1"/>
  <c r="X3665" i="1"/>
  <c r="Y3665" i="1"/>
  <c r="W3666" i="1"/>
  <c r="X3666" i="1"/>
  <c r="Y3666" i="1"/>
  <c r="W3667" i="1"/>
  <c r="X3667" i="1"/>
  <c r="Y3667" i="1"/>
  <c r="W3668" i="1"/>
  <c r="X3668" i="1"/>
  <c r="Y3668" i="1"/>
  <c r="W3669" i="1"/>
  <c r="X3669" i="1"/>
  <c r="Y3669" i="1"/>
  <c r="W3670" i="1"/>
  <c r="X3670" i="1"/>
  <c r="Y3670" i="1"/>
  <c r="W3671" i="1"/>
  <c r="X3671" i="1"/>
  <c r="Y3671" i="1"/>
  <c r="W3672" i="1"/>
  <c r="X3672" i="1"/>
  <c r="Y3672" i="1"/>
  <c r="W3673" i="1"/>
  <c r="X3673" i="1"/>
  <c r="Y3673" i="1"/>
  <c r="W3674" i="1"/>
  <c r="X3674" i="1"/>
  <c r="Y3674" i="1"/>
  <c r="W3675" i="1"/>
  <c r="X3675" i="1"/>
  <c r="Y3675" i="1"/>
  <c r="W3676" i="1"/>
  <c r="X3676" i="1"/>
  <c r="Y3676" i="1"/>
  <c r="W3677" i="1"/>
  <c r="X3677" i="1"/>
  <c r="Y3677" i="1"/>
  <c r="W3678" i="1"/>
  <c r="X3678" i="1"/>
  <c r="Y3678" i="1"/>
  <c r="W3679" i="1"/>
  <c r="X3679" i="1"/>
  <c r="Y3679" i="1"/>
  <c r="W3680" i="1"/>
  <c r="X3680" i="1"/>
  <c r="Y3680" i="1"/>
  <c r="W3681" i="1"/>
  <c r="X3681" i="1"/>
  <c r="Y3681" i="1"/>
  <c r="W3682" i="1"/>
  <c r="X3682" i="1"/>
  <c r="Y3682" i="1"/>
  <c r="W3683" i="1"/>
  <c r="X3683" i="1"/>
  <c r="Y3683" i="1"/>
  <c r="W3684" i="1"/>
  <c r="X3684" i="1"/>
  <c r="Y3684" i="1"/>
  <c r="W3685" i="1"/>
  <c r="X3685" i="1"/>
  <c r="Y3685" i="1"/>
  <c r="W3686" i="1"/>
  <c r="X3686" i="1"/>
  <c r="Y3686" i="1"/>
  <c r="W3687" i="1"/>
  <c r="X3687" i="1"/>
  <c r="Y3687" i="1"/>
  <c r="W3688" i="1"/>
  <c r="X3688" i="1"/>
  <c r="Y3688" i="1"/>
  <c r="W3689" i="1"/>
  <c r="X3689" i="1"/>
  <c r="Y3689" i="1"/>
  <c r="W3690" i="1"/>
  <c r="X3690" i="1"/>
  <c r="Y3690" i="1"/>
  <c r="W3691" i="1"/>
  <c r="X3691" i="1"/>
  <c r="Y3691" i="1"/>
  <c r="W3692" i="1"/>
  <c r="X3692" i="1"/>
  <c r="Y3692" i="1"/>
  <c r="W3693" i="1"/>
  <c r="X3693" i="1"/>
  <c r="Y3693" i="1"/>
  <c r="W3694" i="1"/>
  <c r="X3694" i="1"/>
  <c r="Y3694" i="1"/>
  <c r="W3695" i="1"/>
  <c r="X3695" i="1"/>
  <c r="Y3695" i="1"/>
  <c r="W3696" i="1"/>
  <c r="X3696" i="1"/>
  <c r="Y3696" i="1"/>
  <c r="W3697" i="1"/>
  <c r="X3697" i="1"/>
  <c r="Y3697" i="1"/>
  <c r="W3698" i="1"/>
  <c r="X3698" i="1"/>
  <c r="Y3698" i="1"/>
  <c r="W3699" i="1"/>
  <c r="X3699" i="1"/>
  <c r="Y3699" i="1"/>
  <c r="W3700" i="1"/>
  <c r="X3700" i="1"/>
  <c r="Y3700" i="1"/>
  <c r="W3701" i="1"/>
  <c r="X3701" i="1"/>
  <c r="Y3701" i="1"/>
  <c r="W3702" i="1"/>
  <c r="X3702" i="1"/>
  <c r="Y3702" i="1"/>
  <c r="W3703" i="1"/>
  <c r="X3703" i="1"/>
  <c r="Y3703" i="1"/>
  <c r="W3704" i="1"/>
  <c r="X3704" i="1"/>
  <c r="Y3704" i="1"/>
  <c r="W3705" i="1"/>
  <c r="X3705" i="1"/>
  <c r="Y3705" i="1"/>
  <c r="W3706" i="1"/>
  <c r="X3706" i="1"/>
  <c r="Y3706" i="1"/>
  <c r="W3707" i="1"/>
  <c r="X3707" i="1"/>
  <c r="Y3707" i="1"/>
  <c r="W3708" i="1"/>
  <c r="X3708" i="1"/>
  <c r="Y3708" i="1"/>
  <c r="W3709" i="1"/>
  <c r="X3709" i="1"/>
  <c r="Y3709" i="1"/>
  <c r="W3710" i="1"/>
  <c r="X3710" i="1"/>
  <c r="Y3710" i="1"/>
  <c r="W3711" i="1"/>
  <c r="X3711" i="1"/>
  <c r="Y3711" i="1"/>
  <c r="W3712" i="1"/>
  <c r="X3712" i="1"/>
  <c r="Y3712" i="1"/>
  <c r="W3713" i="1"/>
  <c r="X3713" i="1"/>
  <c r="Y3713" i="1"/>
  <c r="W3714" i="1"/>
  <c r="X3714" i="1"/>
  <c r="Y3714" i="1"/>
  <c r="W3715" i="1"/>
  <c r="X3715" i="1"/>
  <c r="Y3715" i="1"/>
  <c r="W3716" i="1"/>
  <c r="X3716" i="1"/>
  <c r="Y3716" i="1"/>
  <c r="W3717" i="1"/>
  <c r="X3717" i="1"/>
  <c r="Y3717" i="1"/>
  <c r="W3718" i="1"/>
  <c r="X3718" i="1"/>
  <c r="Y3718" i="1"/>
  <c r="W3719" i="1"/>
  <c r="X3719" i="1"/>
  <c r="Y3719" i="1"/>
  <c r="W3720" i="1"/>
  <c r="X3720" i="1"/>
  <c r="Y3720" i="1"/>
  <c r="W3721" i="1"/>
  <c r="X3721" i="1"/>
  <c r="Y3721" i="1"/>
  <c r="W3722" i="1"/>
  <c r="X3722" i="1"/>
  <c r="Y3722" i="1"/>
  <c r="W3723" i="1"/>
  <c r="X3723" i="1"/>
  <c r="Y3723" i="1"/>
  <c r="W3724" i="1"/>
  <c r="X3724" i="1"/>
  <c r="Y3724" i="1"/>
  <c r="W3725" i="1"/>
  <c r="X3725" i="1"/>
  <c r="Y3725" i="1"/>
  <c r="W3726" i="1"/>
  <c r="X3726" i="1"/>
  <c r="Y3726" i="1"/>
  <c r="W3727" i="1"/>
  <c r="X3727" i="1"/>
  <c r="Y3727" i="1"/>
  <c r="W3728" i="1"/>
  <c r="X3728" i="1"/>
  <c r="Y3728" i="1"/>
  <c r="W3729" i="1"/>
  <c r="X3729" i="1"/>
  <c r="Y3729" i="1"/>
  <c r="W3730" i="1"/>
  <c r="X3730" i="1"/>
  <c r="Y3730" i="1"/>
  <c r="W3731" i="1"/>
  <c r="X3731" i="1"/>
  <c r="Y3731" i="1"/>
  <c r="W3732" i="1"/>
  <c r="X3732" i="1"/>
  <c r="Y3732" i="1"/>
  <c r="W3733" i="1"/>
  <c r="X3733" i="1"/>
  <c r="Y3733" i="1"/>
  <c r="W3734" i="1"/>
  <c r="X3734" i="1"/>
  <c r="Y3734" i="1"/>
  <c r="W3735" i="1"/>
  <c r="X3735" i="1"/>
  <c r="Y3735" i="1"/>
  <c r="W3736" i="1"/>
  <c r="X3736" i="1"/>
  <c r="Y3736" i="1"/>
  <c r="W3737" i="1"/>
  <c r="X3737" i="1"/>
  <c r="Y3737" i="1"/>
  <c r="W3738" i="1"/>
  <c r="X3738" i="1"/>
  <c r="Y3738" i="1"/>
  <c r="W3739" i="1"/>
  <c r="X3739" i="1"/>
  <c r="Y3739" i="1"/>
  <c r="W3740" i="1"/>
  <c r="X3740" i="1"/>
  <c r="Y3740" i="1"/>
  <c r="W3741" i="1"/>
  <c r="X3741" i="1"/>
  <c r="Y3741" i="1"/>
  <c r="W3742" i="1"/>
  <c r="X3742" i="1"/>
  <c r="Y3742" i="1"/>
  <c r="W3743" i="1"/>
  <c r="X3743" i="1"/>
  <c r="Y3743" i="1"/>
  <c r="W3744" i="1"/>
  <c r="X3744" i="1"/>
  <c r="Y3744" i="1"/>
  <c r="W3745" i="1"/>
  <c r="X3745" i="1"/>
  <c r="Y3745" i="1"/>
  <c r="W3746" i="1"/>
  <c r="X3746" i="1"/>
  <c r="Y3746" i="1"/>
  <c r="W3747" i="1"/>
  <c r="X3747" i="1"/>
  <c r="Y3747" i="1"/>
  <c r="W3748" i="1"/>
  <c r="X3748" i="1"/>
  <c r="Y3748" i="1"/>
  <c r="W3749" i="1"/>
  <c r="X3749" i="1"/>
  <c r="Y3749" i="1"/>
  <c r="W3750" i="1"/>
  <c r="X3750" i="1"/>
  <c r="Y3750" i="1"/>
  <c r="W3751" i="1"/>
  <c r="X3751" i="1"/>
  <c r="Y3751" i="1"/>
  <c r="W3752" i="1"/>
  <c r="X3752" i="1"/>
  <c r="Y3752" i="1"/>
  <c r="W3753" i="1"/>
  <c r="X3753" i="1"/>
  <c r="Y3753" i="1"/>
  <c r="W3754" i="1"/>
  <c r="X3754" i="1"/>
  <c r="Y3754" i="1"/>
  <c r="W3755" i="1"/>
  <c r="X3755" i="1"/>
  <c r="Y3755" i="1"/>
  <c r="W3756" i="1"/>
  <c r="X3756" i="1"/>
  <c r="Y3756" i="1"/>
  <c r="W3757" i="1"/>
  <c r="X3757" i="1"/>
  <c r="Y3757" i="1"/>
  <c r="W3758" i="1"/>
  <c r="X3758" i="1"/>
  <c r="Y3758" i="1"/>
  <c r="W3759" i="1"/>
  <c r="X3759" i="1"/>
  <c r="Y3759" i="1"/>
  <c r="W3760" i="1"/>
  <c r="X3760" i="1"/>
  <c r="Y3760" i="1"/>
  <c r="W3761" i="1"/>
  <c r="X3761" i="1"/>
  <c r="Y3761" i="1"/>
  <c r="W3762" i="1"/>
  <c r="X3762" i="1"/>
  <c r="Y3762" i="1"/>
  <c r="W3763" i="1"/>
  <c r="X3763" i="1"/>
  <c r="Y3763" i="1"/>
  <c r="W3764" i="1"/>
  <c r="X3764" i="1"/>
  <c r="Y3764" i="1"/>
  <c r="W3765" i="1"/>
  <c r="X3765" i="1"/>
  <c r="Y3765" i="1"/>
  <c r="W3766" i="1"/>
  <c r="X3766" i="1"/>
  <c r="Y3766" i="1"/>
  <c r="W3767" i="1"/>
  <c r="X3767" i="1"/>
  <c r="Y3767" i="1"/>
  <c r="W3768" i="1"/>
  <c r="X3768" i="1"/>
  <c r="Y3768" i="1"/>
  <c r="W3769" i="1"/>
  <c r="X3769" i="1"/>
  <c r="Y3769" i="1"/>
  <c r="W3770" i="1"/>
  <c r="X3770" i="1"/>
  <c r="Y3770" i="1"/>
  <c r="W3771" i="1"/>
  <c r="X3771" i="1"/>
  <c r="Y3771" i="1"/>
  <c r="W3772" i="1"/>
  <c r="X3772" i="1"/>
  <c r="Y3772" i="1"/>
  <c r="W3773" i="1"/>
  <c r="X3773" i="1"/>
  <c r="Y3773" i="1"/>
  <c r="W3774" i="1"/>
  <c r="X3774" i="1"/>
  <c r="Y3774" i="1"/>
  <c r="W3775" i="1"/>
  <c r="X3775" i="1"/>
  <c r="Y3775" i="1"/>
  <c r="W3776" i="1"/>
  <c r="X3776" i="1"/>
  <c r="Y3776" i="1"/>
  <c r="W3777" i="1"/>
  <c r="X3777" i="1"/>
  <c r="Y3777" i="1"/>
  <c r="W3778" i="1"/>
  <c r="X3778" i="1"/>
  <c r="Y3778" i="1"/>
  <c r="W3779" i="1"/>
  <c r="X3779" i="1"/>
  <c r="Y3779" i="1"/>
  <c r="W3780" i="1"/>
  <c r="X3780" i="1"/>
  <c r="Y3780" i="1"/>
  <c r="W3781" i="1"/>
  <c r="X3781" i="1"/>
  <c r="Y3781" i="1"/>
  <c r="W3782" i="1"/>
  <c r="X3782" i="1"/>
  <c r="Y3782" i="1"/>
  <c r="W3783" i="1"/>
  <c r="X3783" i="1"/>
  <c r="Y3783" i="1"/>
  <c r="W3784" i="1"/>
  <c r="X3784" i="1"/>
  <c r="Y3784" i="1"/>
  <c r="W3785" i="1"/>
  <c r="X3785" i="1"/>
  <c r="Y3785" i="1"/>
  <c r="W3786" i="1"/>
  <c r="X3786" i="1"/>
  <c r="Y3786" i="1"/>
  <c r="W3787" i="1"/>
  <c r="X3787" i="1"/>
  <c r="Y3787" i="1"/>
  <c r="W3788" i="1"/>
  <c r="X3788" i="1"/>
  <c r="Y3788" i="1"/>
  <c r="W3789" i="1"/>
  <c r="X3789" i="1"/>
  <c r="Y3789" i="1"/>
  <c r="W3790" i="1"/>
  <c r="X3790" i="1"/>
  <c r="Y3790" i="1"/>
  <c r="W3791" i="1"/>
  <c r="X3791" i="1"/>
  <c r="Y3791" i="1"/>
  <c r="W3792" i="1"/>
  <c r="X3792" i="1"/>
  <c r="Y3792" i="1"/>
  <c r="W3793" i="1"/>
  <c r="X3793" i="1"/>
  <c r="Y3793" i="1"/>
  <c r="W3794" i="1"/>
  <c r="X3794" i="1"/>
  <c r="Y3794" i="1"/>
  <c r="W3795" i="1"/>
  <c r="X3795" i="1"/>
  <c r="Y3795" i="1"/>
  <c r="W3796" i="1"/>
  <c r="X3796" i="1"/>
  <c r="Y3796" i="1"/>
  <c r="W3797" i="1"/>
  <c r="X3797" i="1"/>
  <c r="Y3797" i="1"/>
  <c r="W3798" i="1"/>
  <c r="X3798" i="1"/>
  <c r="Y3798" i="1"/>
  <c r="W3799" i="1"/>
  <c r="X3799" i="1"/>
  <c r="Y3799" i="1"/>
  <c r="W3800" i="1"/>
  <c r="X3800" i="1"/>
  <c r="Y3800" i="1"/>
  <c r="W3801" i="1"/>
  <c r="X3801" i="1"/>
  <c r="Y3801" i="1"/>
  <c r="W3802" i="1"/>
  <c r="X3802" i="1"/>
  <c r="Y3802" i="1"/>
  <c r="W3803" i="1"/>
  <c r="X3803" i="1"/>
  <c r="Y3803" i="1"/>
  <c r="W3804" i="1"/>
  <c r="X3804" i="1"/>
  <c r="Y3804" i="1"/>
  <c r="W3805" i="1"/>
  <c r="X3805" i="1"/>
  <c r="Y3805" i="1"/>
  <c r="W3806" i="1"/>
  <c r="X3806" i="1"/>
  <c r="Y3806" i="1"/>
  <c r="W3807" i="1"/>
  <c r="X3807" i="1"/>
  <c r="Y3807" i="1"/>
  <c r="W3808" i="1"/>
  <c r="X3808" i="1"/>
  <c r="Y3808" i="1"/>
  <c r="W3809" i="1"/>
  <c r="X3809" i="1"/>
  <c r="Y3809" i="1"/>
  <c r="W3810" i="1"/>
  <c r="X3810" i="1"/>
  <c r="Y3810" i="1"/>
  <c r="W3811" i="1"/>
  <c r="X3811" i="1"/>
  <c r="Y3811" i="1"/>
  <c r="W3812" i="1"/>
  <c r="X3812" i="1"/>
  <c r="Y3812" i="1"/>
  <c r="W3813" i="1"/>
  <c r="X3813" i="1"/>
  <c r="Y3813" i="1"/>
  <c r="W3814" i="1"/>
  <c r="X3814" i="1"/>
  <c r="Y3814" i="1"/>
  <c r="W3815" i="1"/>
  <c r="X3815" i="1"/>
  <c r="Y3815" i="1"/>
  <c r="W3816" i="1"/>
  <c r="X3816" i="1"/>
  <c r="Y3816" i="1"/>
  <c r="W3817" i="1"/>
  <c r="X3817" i="1"/>
  <c r="Y3817" i="1"/>
  <c r="W3818" i="1"/>
  <c r="X3818" i="1"/>
  <c r="Y3818" i="1"/>
  <c r="W3819" i="1"/>
  <c r="X3819" i="1"/>
  <c r="Y3819" i="1"/>
  <c r="W3820" i="1"/>
  <c r="X3820" i="1"/>
  <c r="Y3820" i="1"/>
  <c r="W3821" i="1"/>
  <c r="X3821" i="1"/>
  <c r="Y3821" i="1"/>
  <c r="W3822" i="1"/>
  <c r="X3822" i="1"/>
  <c r="Y3822" i="1"/>
  <c r="W3823" i="1"/>
  <c r="X3823" i="1"/>
  <c r="Y3823" i="1"/>
  <c r="W3824" i="1"/>
  <c r="X3824" i="1"/>
  <c r="Y3824" i="1"/>
  <c r="W3825" i="1"/>
  <c r="X3825" i="1"/>
  <c r="Y3825" i="1"/>
  <c r="W3826" i="1"/>
  <c r="X3826" i="1"/>
  <c r="Y3826" i="1"/>
  <c r="W3827" i="1"/>
  <c r="X3827" i="1"/>
  <c r="Y3827" i="1"/>
  <c r="W3828" i="1"/>
  <c r="X3828" i="1"/>
  <c r="Y3828" i="1"/>
  <c r="W3829" i="1"/>
  <c r="X3829" i="1"/>
  <c r="Y3829" i="1"/>
  <c r="W3830" i="1"/>
  <c r="X3830" i="1"/>
  <c r="Y3830" i="1"/>
  <c r="W3831" i="1"/>
  <c r="X3831" i="1"/>
  <c r="Y3831" i="1"/>
  <c r="W3832" i="1"/>
  <c r="X3832" i="1"/>
  <c r="Y3832" i="1"/>
  <c r="W3833" i="1"/>
  <c r="X3833" i="1"/>
  <c r="Y3833" i="1"/>
  <c r="W3834" i="1"/>
  <c r="X3834" i="1"/>
  <c r="Y3834" i="1"/>
  <c r="W3835" i="1"/>
  <c r="X3835" i="1"/>
  <c r="Y3835" i="1"/>
  <c r="W3836" i="1"/>
  <c r="X3836" i="1"/>
  <c r="Y3836" i="1"/>
  <c r="W3837" i="1"/>
  <c r="X3837" i="1"/>
  <c r="Y3837" i="1"/>
  <c r="W3838" i="1"/>
  <c r="X3838" i="1"/>
  <c r="Y3838" i="1"/>
  <c r="W3839" i="1"/>
  <c r="X3839" i="1"/>
  <c r="Y3839" i="1"/>
  <c r="W3840" i="1"/>
  <c r="X3840" i="1"/>
  <c r="Y3840" i="1"/>
  <c r="W3841" i="1"/>
  <c r="X3841" i="1"/>
  <c r="Y3841" i="1"/>
  <c r="W3842" i="1"/>
  <c r="X3842" i="1"/>
  <c r="Y3842" i="1"/>
  <c r="W3843" i="1"/>
  <c r="X3843" i="1"/>
  <c r="Y3843" i="1"/>
  <c r="W3844" i="1"/>
  <c r="X3844" i="1"/>
  <c r="Y3844" i="1"/>
  <c r="W3845" i="1"/>
  <c r="X3845" i="1"/>
  <c r="Y3845" i="1"/>
  <c r="W3846" i="1"/>
  <c r="X3846" i="1"/>
  <c r="Y3846" i="1"/>
  <c r="W3847" i="1"/>
  <c r="X3847" i="1"/>
  <c r="Y3847" i="1"/>
  <c r="W3848" i="1"/>
  <c r="X3848" i="1"/>
  <c r="Y3848" i="1"/>
  <c r="W3849" i="1"/>
  <c r="X3849" i="1"/>
  <c r="Y3849" i="1"/>
  <c r="W3850" i="1"/>
  <c r="X3850" i="1"/>
  <c r="Y3850" i="1"/>
  <c r="W3851" i="1"/>
  <c r="X3851" i="1"/>
  <c r="Y3851" i="1"/>
  <c r="W3852" i="1"/>
  <c r="X3852" i="1"/>
  <c r="Y3852" i="1"/>
  <c r="W3853" i="1"/>
  <c r="X3853" i="1"/>
  <c r="Y3853" i="1"/>
  <c r="W3854" i="1"/>
  <c r="X3854" i="1"/>
  <c r="Y3854" i="1"/>
  <c r="W3855" i="1"/>
  <c r="X3855" i="1"/>
  <c r="Y3855" i="1"/>
  <c r="W3856" i="1"/>
  <c r="X3856" i="1"/>
  <c r="Y3856" i="1"/>
  <c r="W3857" i="1"/>
  <c r="X3857" i="1"/>
  <c r="Y3857" i="1"/>
  <c r="W3858" i="1"/>
  <c r="X3858" i="1"/>
  <c r="Y3858" i="1"/>
  <c r="W3859" i="1"/>
  <c r="X3859" i="1"/>
  <c r="Y3859" i="1"/>
  <c r="W3860" i="1"/>
  <c r="X3860" i="1"/>
  <c r="Y3860" i="1"/>
  <c r="W3861" i="1"/>
  <c r="X3861" i="1"/>
  <c r="Y3861" i="1"/>
  <c r="W3862" i="1"/>
  <c r="X3862" i="1"/>
  <c r="Y3862" i="1"/>
  <c r="W3863" i="1"/>
  <c r="X3863" i="1"/>
  <c r="Y3863" i="1"/>
  <c r="W3864" i="1"/>
  <c r="X3864" i="1"/>
  <c r="Y3864" i="1"/>
  <c r="W3865" i="1"/>
  <c r="X3865" i="1"/>
  <c r="Y3865" i="1"/>
  <c r="W3866" i="1"/>
  <c r="X3866" i="1"/>
  <c r="Y3866" i="1"/>
  <c r="W3867" i="1"/>
  <c r="X3867" i="1"/>
  <c r="Y3867" i="1"/>
  <c r="W3868" i="1"/>
  <c r="X3868" i="1"/>
  <c r="Y3868" i="1"/>
  <c r="W3869" i="1"/>
  <c r="X3869" i="1"/>
  <c r="Y3869" i="1"/>
  <c r="W3870" i="1"/>
  <c r="X3870" i="1"/>
  <c r="Y3870" i="1"/>
  <c r="W3871" i="1"/>
  <c r="X3871" i="1"/>
  <c r="Y3871" i="1"/>
  <c r="W3872" i="1"/>
  <c r="X3872" i="1"/>
  <c r="Y3872" i="1"/>
  <c r="W3873" i="1"/>
  <c r="X3873" i="1"/>
  <c r="Y3873" i="1"/>
  <c r="W3874" i="1"/>
  <c r="X3874" i="1"/>
  <c r="Y3874" i="1"/>
  <c r="W3875" i="1"/>
  <c r="X3875" i="1"/>
  <c r="Y3875" i="1"/>
  <c r="W3876" i="1"/>
  <c r="X3876" i="1"/>
  <c r="Y3876" i="1"/>
  <c r="W3877" i="1"/>
  <c r="X3877" i="1"/>
  <c r="Y3877" i="1"/>
  <c r="W3878" i="1"/>
  <c r="X3878" i="1"/>
  <c r="Y3878" i="1"/>
  <c r="W3879" i="1"/>
  <c r="X3879" i="1"/>
  <c r="Y3879" i="1"/>
  <c r="W3880" i="1"/>
  <c r="X3880" i="1"/>
  <c r="Y3880" i="1"/>
  <c r="W3881" i="1"/>
  <c r="X3881" i="1"/>
  <c r="Y3881" i="1"/>
  <c r="W3882" i="1"/>
  <c r="X3882" i="1"/>
  <c r="Y3882" i="1"/>
  <c r="W3883" i="1"/>
  <c r="X3883" i="1"/>
  <c r="Y3883" i="1"/>
  <c r="W3884" i="1"/>
  <c r="X3884" i="1"/>
  <c r="Y3884" i="1"/>
  <c r="W3885" i="1"/>
  <c r="X3885" i="1"/>
  <c r="Y3885" i="1"/>
  <c r="W3886" i="1"/>
  <c r="X3886" i="1"/>
  <c r="Y3886" i="1"/>
  <c r="W3887" i="1"/>
  <c r="X3887" i="1"/>
  <c r="Y3887" i="1"/>
  <c r="W3888" i="1"/>
  <c r="X3888" i="1"/>
  <c r="Y3888" i="1"/>
  <c r="W3889" i="1"/>
  <c r="X3889" i="1"/>
  <c r="Y3889" i="1"/>
  <c r="W3890" i="1"/>
  <c r="X3890" i="1"/>
  <c r="Y3890" i="1"/>
  <c r="W3891" i="1"/>
  <c r="X3891" i="1"/>
  <c r="Y3891" i="1"/>
  <c r="W3892" i="1"/>
  <c r="X3892" i="1"/>
  <c r="Y3892" i="1"/>
  <c r="W3893" i="1"/>
  <c r="X3893" i="1"/>
  <c r="Y3893" i="1"/>
  <c r="W3894" i="1"/>
  <c r="X3894" i="1"/>
  <c r="Y3894" i="1"/>
  <c r="W3895" i="1"/>
  <c r="X3895" i="1"/>
  <c r="Y3895" i="1"/>
  <c r="W3896" i="1"/>
  <c r="X3896" i="1"/>
  <c r="Y3896" i="1"/>
  <c r="W3897" i="1"/>
  <c r="X3897" i="1"/>
  <c r="Y3897" i="1"/>
  <c r="W3898" i="1"/>
  <c r="X3898" i="1"/>
  <c r="Y3898" i="1"/>
  <c r="W3899" i="1"/>
  <c r="X3899" i="1"/>
  <c r="Y3899" i="1"/>
  <c r="W3900" i="1"/>
  <c r="X3900" i="1"/>
  <c r="Y3900" i="1"/>
  <c r="W3901" i="1"/>
  <c r="X3901" i="1"/>
  <c r="Y3901" i="1"/>
  <c r="W3902" i="1"/>
  <c r="X3902" i="1"/>
  <c r="Y3902" i="1"/>
  <c r="W3903" i="1"/>
  <c r="X3903" i="1"/>
  <c r="Y3903" i="1"/>
  <c r="W3904" i="1"/>
  <c r="X3904" i="1"/>
  <c r="Y3904" i="1"/>
  <c r="W3905" i="1"/>
  <c r="X3905" i="1"/>
  <c r="Y3905" i="1"/>
  <c r="W3906" i="1"/>
  <c r="X3906" i="1"/>
  <c r="Y3906" i="1"/>
  <c r="W3907" i="1"/>
  <c r="X3907" i="1"/>
  <c r="Y3907" i="1"/>
  <c r="W3908" i="1"/>
  <c r="X3908" i="1"/>
  <c r="Y3908" i="1"/>
  <c r="W3909" i="1"/>
  <c r="X3909" i="1"/>
  <c r="Y3909" i="1"/>
  <c r="W3910" i="1"/>
  <c r="X3910" i="1"/>
  <c r="Y3910" i="1"/>
  <c r="W3911" i="1"/>
  <c r="X3911" i="1"/>
  <c r="Y3911" i="1"/>
  <c r="W3912" i="1"/>
  <c r="X3912" i="1"/>
  <c r="Y3912" i="1"/>
  <c r="W3913" i="1"/>
  <c r="X3913" i="1"/>
  <c r="Y3913" i="1"/>
  <c r="W3914" i="1"/>
  <c r="X3914" i="1"/>
  <c r="Y3914" i="1"/>
  <c r="W3915" i="1"/>
  <c r="X3915" i="1"/>
  <c r="Y3915" i="1"/>
  <c r="W3916" i="1"/>
  <c r="X3916" i="1"/>
  <c r="Y3916" i="1"/>
  <c r="W3917" i="1"/>
  <c r="X3917" i="1"/>
  <c r="Y3917" i="1"/>
  <c r="W3918" i="1"/>
  <c r="X3918" i="1"/>
  <c r="Y3918" i="1"/>
  <c r="W3919" i="1"/>
  <c r="X3919" i="1"/>
  <c r="Y3919" i="1"/>
  <c r="W3920" i="1"/>
  <c r="X3920" i="1"/>
  <c r="Y3920" i="1"/>
  <c r="W3921" i="1"/>
  <c r="X3921" i="1"/>
  <c r="Y3921" i="1"/>
  <c r="W3922" i="1"/>
  <c r="X3922" i="1"/>
  <c r="Y3922" i="1"/>
  <c r="W3923" i="1"/>
  <c r="X3923" i="1"/>
  <c r="Y3923" i="1"/>
  <c r="W3924" i="1"/>
  <c r="X3924" i="1"/>
  <c r="Y3924" i="1"/>
  <c r="W3925" i="1"/>
  <c r="X3925" i="1"/>
  <c r="Y3925" i="1"/>
  <c r="W3926" i="1"/>
  <c r="X3926" i="1"/>
  <c r="Y3926" i="1"/>
  <c r="W3927" i="1"/>
  <c r="X3927" i="1"/>
  <c r="Y3927" i="1"/>
  <c r="W3928" i="1"/>
  <c r="X3928" i="1"/>
  <c r="Y3928" i="1"/>
  <c r="W3929" i="1"/>
  <c r="X3929" i="1"/>
  <c r="Y3929" i="1"/>
  <c r="W3930" i="1"/>
  <c r="X3930" i="1"/>
  <c r="Y3930" i="1"/>
  <c r="W3931" i="1"/>
  <c r="X3931" i="1"/>
  <c r="Y3931" i="1"/>
  <c r="W3932" i="1"/>
  <c r="X3932" i="1"/>
  <c r="Y3932" i="1"/>
  <c r="W3933" i="1"/>
  <c r="X3933" i="1"/>
  <c r="Y3933" i="1"/>
  <c r="W3934" i="1"/>
  <c r="X3934" i="1"/>
  <c r="Y3934" i="1"/>
  <c r="W3935" i="1"/>
  <c r="X3935" i="1"/>
  <c r="Y3935" i="1"/>
  <c r="W3936" i="1"/>
  <c r="X3936" i="1"/>
  <c r="Y3936" i="1"/>
  <c r="W3937" i="1"/>
  <c r="X3937" i="1"/>
  <c r="Y3937" i="1"/>
  <c r="W3938" i="1"/>
  <c r="X3938" i="1"/>
  <c r="Y3938" i="1"/>
  <c r="W3939" i="1"/>
  <c r="X3939" i="1"/>
  <c r="Y3939" i="1"/>
  <c r="W3940" i="1"/>
  <c r="X3940" i="1"/>
  <c r="Y3940" i="1"/>
  <c r="W3941" i="1"/>
  <c r="X3941" i="1"/>
  <c r="Y3941" i="1"/>
  <c r="W3942" i="1"/>
  <c r="X3942" i="1"/>
  <c r="Y3942" i="1"/>
  <c r="W3943" i="1"/>
  <c r="X3943" i="1"/>
  <c r="Y3943" i="1"/>
  <c r="W3944" i="1"/>
  <c r="X3944" i="1"/>
  <c r="Y3944" i="1"/>
  <c r="W3945" i="1"/>
  <c r="X3945" i="1"/>
  <c r="Y3945" i="1"/>
  <c r="W3946" i="1"/>
  <c r="X3946" i="1"/>
  <c r="Y3946" i="1"/>
  <c r="W3947" i="1"/>
  <c r="X3947" i="1"/>
  <c r="Y3947" i="1"/>
  <c r="W3948" i="1"/>
  <c r="X3948" i="1"/>
  <c r="Y3948" i="1"/>
  <c r="W3949" i="1"/>
  <c r="X3949" i="1"/>
  <c r="Y3949" i="1"/>
  <c r="W3950" i="1"/>
  <c r="X3950" i="1"/>
  <c r="Y3950" i="1"/>
  <c r="W3951" i="1"/>
  <c r="X3951" i="1"/>
  <c r="Y3951" i="1"/>
  <c r="W3952" i="1"/>
  <c r="X3952" i="1"/>
  <c r="Y3952" i="1"/>
  <c r="W3953" i="1"/>
  <c r="X3953" i="1"/>
  <c r="Y3953" i="1"/>
  <c r="W3954" i="1"/>
  <c r="X3954" i="1"/>
  <c r="Y3954" i="1"/>
  <c r="W3955" i="1"/>
  <c r="X3955" i="1"/>
  <c r="Y3955" i="1"/>
  <c r="W3956" i="1"/>
  <c r="X3956" i="1"/>
  <c r="Y3956" i="1"/>
  <c r="W3957" i="1"/>
  <c r="X3957" i="1"/>
  <c r="Y3957" i="1"/>
  <c r="W3958" i="1"/>
  <c r="X3958" i="1"/>
  <c r="Y3958" i="1"/>
  <c r="W3959" i="1"/>
  <c r="X3959" i="1"/>
  <c r="Y3959" i="1"/>
  <c r="W3960" i="1"/>
  <c r="X3960" i="1"/>
  <c r="Y3960" i="1"/>
  <c r="W3961" i="1"/>
  <c r="X3961" i="1"/>
  <c r="Y3961" i="1"/>
  <c r="W3962" i="1"/>
  <c r="X3962" i="1"/>
  <c r="Y3962" i="1"/>
  <c r="W3963" i="1"/>
  <c r="X3963" i="1"/>
  <c r="Y3963" i="1"/>
  <c r="W3964" i="1"/>
  <c r="X3964" i="1"/>
  <c r="Y3964" i="1"/>
  <c r="W3965" i="1"/>
  <c r="X3965" i="1"/>
  <c r="Y3965" i="1"/>
  <c r="W3966" i="1"/>
  <c r="X3966" i="1"/>
  <c r="Y3966" i="1"/>
  <c r="W3967" i="1"/>
  <c r="X3967" i="1"/>
  <c r="Y3967" i="1"/>
  <c r="W3968" i="1"/>
  <c r="X3968" i="1"/>
  <c r="Y3968" i="1"/>
  <c r="W3969" i="1"/>
  <c r="X3969" i="1"/>
  <c r="Y3969" i="1"/>
  <c r="W3970" i="1"/>
  <c r="X3970" i="1"/>
  <c r="Y3970" i="1"/>
  <c r="W3971" i="1"/>
  <c r="X3971" i="1"/>
  <c r="Y3971" i="1"/>
  <c r="W3972" i="1"/>
  <c r="X3972" i="1"/>
  <c r="Y3972" i="1"/>
  <c r="W3973" i="1"/>
  <c r="X3973" i="1"/>
  <c r="Y3973" i="1"/>
  <c r="W3974" i="1"/>
  <c r="X3974" i="1"/>
  <c r="Y3974" i="1"/>
  <c r="W3975" i="1"/>
  <c r="X3975" i="1"/>
  <c r="Y3975" i="1"/>
  <c r="W3976" i="1"/>
  <c r="X3976" i="1"/>
  <c r="Y3976" i="1"/>
  <c r="W3977" i="1"/>
  <c r="X3977" i="1"/>
  <c r="Y3977" i="1"/>
  <c r="W3978" i="1"/>
  <c r="X3978" i="1"/>
  <c r="Y3978" i="1"/>
  <c r="W3979" i="1"/>
  <c r="X3979" i="1"/>
  <c r="Y3979" i="1"/>
  <c r="W3980" i="1"/>
  <c r="X3980" i="1"/>
  <c r="Y3980" i="1"/>
  <c r="W3981" i="1"/>
  <c r="X3981" i="1"/>
  <c r="Y3981" i="1"/>
  <c r="W3982" i="1"/>
  <c r="X3982" i="1"/>
  <c r="Y3982" i="1"/>
  <c r="W3983" i="1"/>
  <c r="X3983" i="1"/>
  <c r="Y3983" i="1"/>
  <c r="W3984" i="1"/>
  <c r="X3984" i="1"/>
  <c r="Y3984" i="1"/>
  <c r="W3985" i="1"/>
  <c r="X3985" i="1"/>
  <c r="Y3985" i="1"/>
  <c r="W3986" i="1"/>
  <c r="X3986" i="1"/>
  <c r="Y3986" i="1"/>
  <c r="W3987" i="1"/>
  <c r="X3987" i="1"/>
  <c r="Y3987" i="1"/>
  <c r="W3988" i="1"/>
  <c r="X3988" i="1"/>
  <c r="Y3988" i="1"/>
  <c r="W3989" i="1"/>
  <c r="X3989" i="1"/>
  <c r="Y3989" i="1"/>
  <c r="W3990" i="1"/>
  <c r="X3990" i="1"/>
  <c r="Y3990" i="1"/>
  <c r="W3991" i="1"/>
  <c r="X3991" i="1"/>
  <c r="Y3991" i="1"/>
  <c r="W3992" i="1"/>
  <c r="X3992" i="1"/>
  <c r="Y3992" i="1"/>
  <c r="W3993" i="1"/>
  <c r="X3993" i="1"/>
  <c r="Y3993" i="1"/>
  <c r="W3994" i="1"/>
  <c r="X3994" i="1"/>
  <c r="Y3994" i="1"/>
  <c r="W3995" i="1"/>
  <c r="X3995" i="1"/>
  <c r="Y3995" i="1"/>
  <c r="W3996" i="1"/>
  <c r="X3996" i="1"/>
  <c r="Y3996" i="1"/>
  <c r="W3997" i="1"/>
  <c r="X3997" i="1"/>
  <c r="Y3997" i="1"/>
  <c r="W3998" i="1"/>
  <c r="X3998" i="1"/>
  <c r="Y3998" i="1"/>
  <c r="W3999" i="1"/>
  <c r="X3999" i="1"/>
  <c r="Y3999" i="1"/>
  <c r="W4000" i="1"/>
  <c r="X4000" i="1"/>
  <c r="Y4000" i="1"/>
  <c r="W4001" i="1"/>
  <c r="X4001" i="1"/>
  <c r="Y4001" i="1"/>
  <c r="W4002" i="1"/>
  <c r="X4002" i="1"/>
  <c r="Y4002" i="1"/>
  <c r="W4003" i="1"/>
  <c r="X4003" i="1"/>
  <c r="Y4003" i="1"/>
  <c r="W4004" i="1"/>
  <c r="X4004" i="1"/>
  <c r="Y4004" i="1"/>
  <c r="W4005" i="1"/>
  <c r="X4005" i="1"/>
  <c r="Y4005" i="1"/>
  <c r="W4006" i="1"/>
  <c r="X4006" i="1"/>
  <c r="Y4006" i="1"/>
  <c r="W4007" i="1"/>
  <c r="X4007" i="1"/>
  <c r="Y4007" i="1"/>
  <c r="W4008" i="1"/>
  <c r="X4008" i="1"/>
  <c r="Y4008" i="1"/>
  <c r="W4009" i="1"/>
  <c r="X4009" i="1"/>
  <c r="Y4009" i="1"/>
  <c r="W4010" i="1"/>
  <c r="X4010" i="1"/>
  <c r="Y4010" i="1"/>
  <c r="W4011" i="1"/>
  <c r="X4011" i="1"/>
  <c r="Y4011" i="1"/>
  <c r="W4012" i="1"/>
  <c r="X4012" i="1"/>
  <c r="Y4012" i="1"/>
  <c r="W4013" i="1"/>
  <c r="X4013" i="1"/>
  <c r="Y4013" i="1"/>
  <c r="W4014" i="1"/>
  <c r="X4014" i="1"/>
  <c r="Y4014" i="1"/>
  <c r="W4015" i="1"/>
  <c r="X4015" i="1"/>
  <c r="Y4015" i="1"/>
  <c r="W4016" i="1"/>
  <c r="X4016" i="1"/>
  <c r="Y4016" i="1"/>
  <c r="W4017" i="1"/>
  <c r="X4017" i="1"/>
  <c r="Y4017" i="1"/>
  <c r="W4018" i="1"/>
  <c r="X4018" i="1"/>
  <c r="Y4018" i="1"/>
  <c r="W4019" i="1"/>
  <c r="X4019" i="1"/>
  <c r="Y4019" i="1"/>
  <c r="W4020" i="1"/>
  <c r="X4020" i="1"/>
  <c r="Y4020" i="1"/>
  <c r="W4021" i="1"/>
  <c r="X4021" i="1"/>
  <c r="Y4021" i="1"/>
  <c r="W4022" i="1"/>
  <c r="X4022" i="1"/>
  <c r="Y4022" i="1"/>
  <c r="W4023" i="1"/>
  <c r="X4023" i="1"/>
  <c r="Y4023" i="1"/>
  <c r="W4024" i="1"/>
  <c r="X4024" i="1"/>
  <c r="Y4024" i="1"/>
  <c r="W4025" i="1"/>
  <c r="X4025" i="1"/>
  <c r="Y4025" i="1"/>
  <c r="W4026" i="1"/>
  <c r="X4026" i="1"/>
  <c r="Y4026" i="1"/>
  <c r="W4027" i="1"/>
  <c r="X4027" i="1"/>
  <c r="Y4027" i="1"/>
  <c r="W4028" i="1"/>
  <c r="X4028" i="1"/>
  <c r="Y4028" i="1"/>
  <c r="W4029" i="1"/>
  <c r="X4029" i="1"/>
  <c r="Y4029" i="1"/>
  <c r="W4030" i="1"/>
  <c r="X4030" i="1"/>
  <c r="Y4030" i="1"/>
  <c r="W4031" i="1"/>
  <c r="X4031" i="1"/>
  <c r="Y4031" i="1"/>
  <c r="W4032" i="1"/>
  <c r="X4032" i="1"/>
  <c r="Y4032" i="1"/>
  <c r="W4033" i="1"/>
  <c r="X4033" i="1"/>
  <c r="Y4033" i="1"/>
  <c r="W4034" i="1"/>
  <c r="X4034" i="1"/>
  <c r="Y4034" i="1"/>
  <c r="W4035" i="1"/>
  <c r="X4035" i="1"/>
  <c r="Y4035" i="1"/>
  <c r="W4036" i="1"/>
  <c r="X4036" i="1"/>
  <c r="Y4036" i="1"/>
  <c r="W4037" i="1"/>
  <c r="X4037" i="1"/>
  <c r="Y4037" i="1"/>
  <c r="W4038" i="1"/>
  <c r="X4038" i="1"/>
  <c r="Y4038" i="1"/>
  <c r="W4039" i="1"/>
  <c r="X4039" i="1"/>
  <c r="Y4039" i="1"/>
  <c r="W4040" i="1"/>
  <c r="X4040" i="1"/>
  <c r="Y4040" i="1"/>
  <c r="W4041" i="1"/>
  <c r="X4041" i="1"/>
  <c r="Y4041" i="1"/>
  <c r="W4042" i="1"/>
  <c r="X4042" i="1"/>
  <c r="Y4042" i="1"/>
  <c r="W4043" i="1"/>
  <c r="X4043" i="1"/>
  <c r="Y4043" i="1"/>
  <c r="W4044" i="1"/>
  <c r="X4044" i="1"/>
  <c r="Y4044" i="1"/>
  <c r="W4045" i="1"/>
  <c r="X4045" i="1"/>
  <c r="Y4045" i="1"/>
  <c r="W4046" i="1"/>
  <c r="X4046" i="1"/>
  <c r="Y4046" i="1"/>
  <c r="W4047" i="1"/>
  <c r="X4047" i="1"/>
  <c r="Y4047" i="1"/>
  <c r="W4048" i="1"/>
  <c r="X4048" i="1"/>
  <c r="Y4048" i="1"/>
  <c r="W4049" i="1"/>
  <c r="X4049" i="1"/>
  <c r="Y4049" i="1"/>
  <c r="W4050" i="1"/>
  <c r="X4050" i="1"/>
  <c r="Y4050" i="1"/>
  <c r="W4051" i="1"/>
  <c r="X4051" i="1"/>
  <c r="Y4051" i="1"/>
  <c r="W4052" i="1"/>
  <c r="X4052" i="1"/>
  <c r="Y4052" i="1"/>
  <c r="W4053" i="1"/>
  <c r="X4053" i="1"/>
  <c r="Y4053" i="1"/>
  <c r="W4054" i="1"/>
  <c r="X4054" i="1"/>
  <c r="Y4054" i="1"/>
  <c r="W4055" i="1"/>
  <c r="X4055" i="1"/>
  <c r="Y4055" i="1"/>
  <c r="W4056" i="1"/>
  <c r="X4056" i="1"/>
  <c r="Y4056" i="1"/>
  <c r="W4057" i="1"/>
  <c r="X4057" i="1"/>
  <c r="Y4057" i="1"/>
  <c r="W4058" i="1"/>
  <c r="X4058" i="1"/>
  <c r="Y4058" i="1"/>
  <c r="W4059" i="1"/>
  <c r="X4059" i="1"/>
  <c r="Y4059" i="1"/>
  <c r="W4060" i="1"/>
  <c r="X4060" i="1"/>
  <c r="Y4060" i="1"/>
  <c r="W4061" i="1"/>
  <c r="X4061" i="1"/>
  <c r="Y4061" i="1"/>
  <c r="W4062" i="1"/>
  <c r="X4062" i="1"/>
  <c r="Y4062" i="1"/>
  <c r="W4063" i="1"/>
  <c r="X4063" i="1"/>
  <c r="Y4063" i="1"/>
  <c r="W4064" i="1"/>
  <c r="X4064" i="1"/>
  <c r="Y4064" i="1"/>
  <c r="W4065" i="1"/>
  <c r="X4065" i="1"/>
  <c r="Y4065" i="1"/>
  <c r="W4066" i="1"/>
  <c r="X4066" i="1"/>
  <c r="Y4066" i="1"/>
  <c r="W4067" i="1"/>
  <c r="X4067" i="1"/>
  <c r="Y4067" i="1"/>
  <c r="W4068" i="1"/>
  <c r="X4068" i="1"/>
  <c r="Y4068" i="1"/>
  <c r="W4069" i="1"/>
  <c r="X4069" i="1"/>
  <c r="Y4069" i="1"/>
  <c r="W4070" i="1"/>
  <c r="X4070" i="1"/>
  <c r="Y4070" i="1"/>
  <c r="W4071" i="1"/>
  <c r="X4071" i="1"/>
  <c r="Y4071" i="1"/>
  <c r="W4072" i="1"/>
  <c r="X4072" i="1"/>
  <c r="Y4072" i="1"/>
  <c r="W4073" i="1"/>
  <c r="X4073" i="1"/>
  <c r="Y4073" i="1"/>
  <c r="W4074" i="1"/>
  <c r="X4074" i="1"/>
  <c r="Y4074" i="1"/>
  <c r="W4075" i="1"/>
  <c r="X4075" i="1"/>
  <c r="Y4075" i="1"/>
  <c r="W4076" i="1"/>
  <c r="X4076" i="1"/>
  <c r="Y4076" i="1"/>
  <c r="W4077" i="1"/>
  <c r="X4077" i="1"/>
  <c r="Y4077" i="1"/>
  <c r="W4078" i="1"/>
  <c r="X4078" i="1"/>
  <c r="Y4078" i="1"/>
  <c r="W4079" i="1"/>
  <c r="X4079" i="1"/>
  <c r="Y4079" i="1"/>
  <c r="W4080" i="1"/>
  <c r="X4080" i="1"/>
  <c r="Y4080" i="1"/>
  <c r="W4081" i="1"/>
  <c r="X4081" i="1"/>
  <c r="Y4081" i="1"/>
  <c r="W4082" i="1"/>
  <c r="X4082" i="1"/>
  <c r="Y4082" i="1"/>
  <c r="W4083" i="1"/>
  <c r="X4083" i="1"/>
  <c r="Y4083" i="1"/>
  <c r="W4084" i="1"/>
  <c r="X4084" i="1"/>
  <c r="Y4084" i="1"/>
  <c r="W4085" i="1"/>
  <c r="X4085" i="1"/>
  <c r="Y4085" i="1"/>
  <c r="W4086" i="1"/>
  <c r="X4086" i="1"/>
  <c r="Y4086" i="1"/>
  <c r="W4087" i="1"/>
  <c r="X4087" i="1"/>
  <c r="Y4087" i="1"/>
  <c r="W4088" i="1"/>
  <c r="X4088" i="1"/>
  <c r="Y4088" i="1"/>
  <c r="W4089" i="1"/>
  <c r="X4089" i="1"/>
  <c r="Y4089" i="1"/>
  <c r="W4090" i="1"/>
  <c r="X4090" i="1"/>
  <c r="Y4090" i="1"/>
  <c r="W4091" i="1"/>
  <c r="X4091" i="1"/>
  <c r="Y4091" i="1"/>
  <c r="W4092" i="1"/>
  <c r="X4092" i="1"/>
  <c r="Y4092" i="1"/>
  <c r="W4093" i="1"/>
  <c r="X4093" i="1"/>
  <c r="Y4093" i="1"/>
  <c r="W4094" i="1"/>
  <c r="X4094" i="1"/>
  <c r="Y4094" i="1"/>
  <c r="W4095" i="1"/>
  <c r="X4095" i="1"/>
  <c r="Y4095" i="1"/>
  <c r="W4096" i="1"/>
  <c r="X4096" i="1"/>
  <c r="Y4096" i="1"/>
  <c r="W4097" i="1"/>
  <c r="X4097" i="1"/>
  <c r="Y4097" i="1"/>
  <c r="W4098" i="1"/>
  <c r="X4098" i="1"/>
  <c r="Y4098" i="1"/>
  <c r="W4099" i="1"/>
  <c r="X4099" i="1"/>
  <c r="Y4099" i="1"/>
  <c r="W4100" i="1"/>
  <c r="X4100" i="1"/>
  <c r="Y4100" i="1"/>
  <c r="W4101" i="1"/>
  <c r="X4101" i="1"/>
  <c r="Y4101" i="1"/>
  <c r="W4102" i="1"/>
  <c r="X4102" i="1"/>
  <c r="Y4102" i="1"/>
  <c r="W4103" i="1"/>
  <c r="X4103" i="1"/>
  <c r="Y4103" i="1"/>
  <c r="W4104" i="1"/>
  <c r="X4104" i="1"/>
  <c r="Y4104" i="1"/>
  <c r="W4105" i="1"/>
  <c r="X4105" i="1"/>
  <c r="Y4105" i="1"/>
  <c r="W4106" i="1"/>
  <c r="X4106" i="1"/>
  <c r="Y4106" i="1"/>
  <c r="W4107" i="1"/>
  <c r="X4107" i="1"/>
  <c r="Y4107" i="1"/>
  <c r="W4108" i="1"/>
  <c r="X4108" i="1"/>
  <c r="Y4108" i="1"/>
  <c r="W4109" i="1"/>
  <c r="X4109" i="1"/>
  <c r="Y4109" i="1"/>
  <c r="W4110" i="1"/>
  <c r="X4110" i="1"/>
  <c r="Y4110" i="1"/>
  <c r="W4111" i="1"/>
  <c r="X4111" i="1"/>
  <c r="Y4111" i="1"/>
  <c r="W4112" i="1"/>
  <c r="X4112" i="1"/>
  <c r="Y4112" i="1"/>
  <c r="W4113" i="1"/>
  <c r="X4113" i="1"/>
  <c r="Y4113" i="1"/>
  <c r="W4114" i="1"/>
  <c r="X4114" i="1"/>
  <c r="Y4114" i="1"/>
  <c r="W4115" i="1"/>
  <c r="X4115" i="1"/>
  <c r="Y4115" i="1"/>
  <c r="W4116" i="1"/>
  <c r="X4116" i="1"/>
  <c r="Y4116" i="1"/>
  <c r="W4117" i="1"/>
  <c r="X4117" i="1"/>
  <c r="Y4117" i="1"/>
  <c r="W4118" i="1"/>
  <c r="X4118" i="1"/>
  <c r="Y4118" i="1"/>
  <c r="W4119" i="1"/>
  <c r="X4119" i="1"/>
  <c r="Y4119" i="1"/>
  <c r="W4120" i="1"/>
  <c r="X4120" i="1"/>
  <c r="Y4120" i="1"/>
  <c r="W4121" i="1"/>
  <c r="X4121" i="1"/>
  <c r="Y4121" i="1"/>
  <c r="W4122" i="1"/>
  <c r="X4122" i="1"/>
  <c r="Y4122" i="1"/>
  <c r="W4123" i="1"/>
  <c r="X4123" i="1"/>
  <c r="Y4123" i="1"/>
  <c r="W4124" i="1"/>
  <c r="X4124" i="1"/>
  <c r="Y4124" i="1"/>
  <c r="W4125" i="1"/>
  <c r="X4125" i="1"/>
  <c r="Y4125" i="1"/>
  <c r="W4126" i="1"/>
  <c r="X4126" i="1"/>
  <c r="Y4126" i="1"/>
  <c r="W4127" i="1"/>
  <c r="X4127" i="1"/>
  <c r="Y4127" i="1"/>
  <c r="W4128" i="1"/>
  <c r="X4128" i="1"/>
  <c r="Y4128" i="1"/>
  <c r="W4129" i="1"/>
  <c r="X4129" i="1"/>
  <c r="Y4129" i="1"/>
  <c r="W4130" i="1"/>
  <c r="X4130" i="1"/>
  <c r="Y4130" i="1"/>
  <c r="W4131" i="1"/>
  <c r="X4131" i="1"/>
  <c r="Y4131" i="1"/>
  <c r="W4132" i="1"/>
  <c r="X4132" i="1"/>
  <c r="Y4132" i="1"/>
  <c r="W4133" i="1"/>
  <c r="X4133" i="1"/>
  <c r="Y4133" i="1"/>
  <c r="W4134" i="1"/>
  <c r="X4134" i="1"/>
  <c r="Y4134" i="1"/>
  <c r="W4135" i="1"/>
  <c r="X4135" i="1"/>
  <c r="Y4135" i="1"/>
  <c r="W4136" i="1"/>
  <c r="X4136" i="1"/>
  <c r="Y4136" i="1"/>
  <c r="W4137" i="1"/>
  <c r="X4137" i="1"/>
  <c r="Y4137" i="1"/>
  <c r="W4138" i="1"/>
  <c r="X4138" i="1"/>
  <c r="Y4138" i="1"/>
  <c r="W4139" i="1"/>
  <c r="X4139" i="1"/>
  <c r="Y4139" i="1"/>
  <c r="W4140" i="1"/>
  <c r="X4140" i="1"/>
  <c r="Y4140" i="1"/>
  <c r="W4141" i="1"/>
  <c r="X4141" i="1"/>
  <c r="Y4141" i="1"/>
  <c r="W4142" i="1"/>
  <c r="X4142" i="1"/>
  <c r="Y4142" i="1"/>
  <c r="W4143" i="1"/>
  <c r="X4143" i="1"/>
  <c r="Y4143" i="1"/>
  <c r="W4144" i="1"/>
  <c r="X4144" i="1"/>
  <c r="Y4144" i="1"/>
  <c r="W4145" i="1"/>
  <c r="X4145" i="1"/>
  <c r="Y4145" i="1"/>
  <c r="W4146" i="1"/>
  <c r="X4146" i="1"/>
  <c r="Y4146" i="1"/>
  <c r="W4147" i="1"/>
  <c r="X4147" i="1"/>
  <c r="Y4147" i="1"/>
  <c r="W4148" i="1"/>
  <c r="X4148" i="1"/>
  <c r="Y4148" i="1"/>
  <c r="W4149" i="1"/>
  <c r="X4149" i="1"/>
  <c r="Y4149" i="1"/>
  <c r="W4150" i="1"/>
  <c r="X4150" i="1"/>
  <c r="Y4150" i="1"/>
  <c r="W4151" i="1"/>
  <c r="X4151" i="1"/>
  <c r="Y4151" i="1"/>
  <c r="W4152" i="1"/>
  <c r="X4152" i="1"/>
  <c r="Y4152" i="1"/>
  <c r="W4153" i="1"/>
  <c r="X4153" i="1"/>
  <c r="Y4153" i="1"/>
  <c r="W4154" i="1"/>
  <c r="X4154" i="1"/>
  <c r="Y4154" i="1"/>
  <c r="W4155" i="1"/>
  <c r="X4155" i="1"/>
  <c r="Y4155" i="1"/>
  <c r="W4156" i="1"/>
  <c r="X4156" i="1"/>
  <c r="Y4156" i="1"/>
  <c r="W4157" i="1"/>
  <c r="X4157" i="1"/>
  <c r="Y4157" i="1"/>
  <c r="W4158" i="1"/>
  <c r="X4158" i="1"/>
  <c r="Y4158" i="1"/>
  <c r="W4159" i="1"/>
  <c r="X4159" i="1"/>
  <c r="Y4159" i="1"/>
  <c r="W4160" i="1"/>
  <c r="X4160" i="1"/>
  <c r="Y4160" i="1"/>
  <c r="W4161" i="1"/>
  <c r="X4161" i="1"/>
  <c r="Y4161" i="1"/>
  <c r="W4162" i="1"/>
  <c r="X4162" i="1"/>
  <c r="Y4162" i="1"/>
  <c r="W4163" i="1"/>
  <c r="X4163" i="1"/>
  <c r="Y4163" i="1"/>
  <c r="W4164" i="1"/>
  <c r="X4164" i="1"/>
  <c r="Y4164" i="1"/>
  <c r="W4165" i="1"/>
  <c r="X4165" i="1"/>
  <c r="Y4165" i="1"/>
  <c r="W4166" i="1"/>
  <c r="X4166" i="1"/>
  <c r="Y4166" i="1"/>
  <c r="W4167" i="1"/>
  <c r="X4167" i="1"/>
  <c r="Y4167" i="1"/>
  <c r="W4168" i="1"/>
  <c r="X4168" i="1"/>
  <c r="Y4168" i="1"/>
  <c r="W4169" i="1"/>
  <c r="X4169" i="1"/>
  <c r="Y4169" i="1"/>
  <c r="W4170" i="1"/>
  <c r="X4170" i="1"/>
  <c r="Y4170" i="1"/>
  <c r="W4171" i="1"/>
  <c r="X4171" i="1"/>
  <c r="Y4171" i="1"/>
  <c r="W4172" i="1"/>
  <c r="X4172" i="1"/>
  <c r="Y4172" i="1"/>
  <c r="W4173" i="1"/>
  <c r="X4173" i="1"/>
  <c r="Y4173" i="1"/>
  <c r="W4174" i="1"/>
  <c r="X4174" i="1"/>
  <c r="Y4174" i="1"/>
  <c r="W4175" i="1"/>
  <c r="X4175" i="1"/>
  <c r="Y4175" i="1"/>
  <c r="W4176" i="1"/>
  <c r="X4176" i="1"/>
  <c r="Y4176" i="1"/>
  <c r="W4177" i="1"/>
  <c r="X4177" i="1"/>
  <c r="Y4177" i="1"/>
  <c r="W4178" i="1"/>
  <c r="X4178" i="1"/>
  <c r="Y4178" i="1"/>
  <c r="W4179" i="1"/>
  <c r="X4179" i="1"/>
  <c r="Y4179" i="1"/>
  <c r="W4180" i="1"/>
  <c r="X4180" i="1"/>
  <c r="Y4180" i="1"/>
  <c r="W4181" i="1"/>
  <c r="X4181" i="1"/>
  <c r="Y4181" i="1"/>
  <c r="W4182" i="1"/>
  <c r="X4182" i="1"/>
  <c r="Y4182" i="1"/>
  <c r="W4183" i="1"/>
  <c r="X4183" i="1"/>
  <c r="Y4183" i="1"/>
  <c r="W4184" i="1"/>
  <c r="X4184" i="1"/>
  <c r="Y4184" i="1"/>
  <c r="W4185" i="1"/>
  <c r="X4185" i="1"/>
  <c r="Y4185" i="1"/>
  <c r="W4186" i="1"/>
  <c r="X4186" i="1"/>
  <c r="Y4186" i="1"/>
  <c r="W4187" i="1"/>
  <c r="X4187" i="1"/>
  <c r="Y4187" i="1"/>
  <c r="W4188" i="1"/>
  <c r="X4188" i="1"/>
  <c r="Y4188" i="1"/>
  <c r="W4189" i="1"/>
  <c r="X4189" i="1"/>
  <c r="Y4189" i="1"/>
  <c r="W4190" i="1"/>
  <c r="X4190" i="1"/>
  <c r="Y4190" i="1"/>
  <c r="W4191" i="1"/>
  <c r="X4191" i="1"/>
  <c r="Y4191" i="1"/>
  <c r="W4192" i="1"/>
  <c r="X4192" i="1"/>
  <c r="Y4192" i="1"/>
  <c r="W4193" i="1"/>
  <c r="X4193" i="1"/>
  <c r="Y4193" i="1"/>
  <c r="W4194" i="1"/>
  <c r="X4194" i="1"/>
  <c r="Y4194" i="1"/>
  <c r="W4195" i="1"/>
  <c r="X4195" i="1"/>
  <c r="Y4195" i="1"/>
  <c r="W4196" i="1"/>
  <c r="X4196" i="1"/>
  <c r="Y4196" i="1"/>
  <c r="W4197" i="1"/>
  <c r="X4197" i="1"/>
  <c r="Y4197" i="1"/>
  <c r="W4198" i="1"/>
  <c r="X4198" i="1"/>
  <c r="Y4198" i="1"/>
  <c r="W4199" i="1"/>
  <c r="X4199" i="1"/>
  <c r="Y4199" i="1"/>
  <c r="W4200" i="1"/>
  <c r="X4200" i="1"/>
  <c r="Y4200" i="1"/>
  <c r="W4201" i="1"/>
  <c r="X4201" i="1"/>
  <c r="Y4201" i="1"/>
  <c r="W4202" i="1"/>
  <c r="X4202" i="1"/>
  <c r="Y4202" i="1"/>
  <c r="W4203" i="1"/>
  <c r="X4203" i="1"/>
  <c r="Y4203" i="1"/>
  <c r="W4204" i="1"/>
  <c r="X4204" i="1"/>
  <c r="Y4204" i="1"/>
  <c r="W4205" i="1"/>
  <c r="X4205" i="1"/>
  <c r="Y4205" i="1"/>
  <c r="W4206" i="1"/>
  <c r="X4206" i="1"/>
  <c r="Y4206" i="1"/>
  <c r="W4207" i="1"/>
  <c r="X4207" i="1"/>
  <c r="Y4207" i="1"/>
  <c r="W4208" i="1"/>
  <c r="X4208" i="1"/>
  <c r="Y4208" i="1"/>
  <c r="W4209" i="1"/>
  <c r="X4209" i="1"/>
  <c r="Y4209" i="1"/>
  <c r="W4210" i="1"/>
  <c r="X4210" i="1"/>
  <c r="Y4210" i="1"/>
  <c r="W4211" i="1"/>
  <c r="X4211" i="1"/>
  <c r="Y4211" i="1"/>
  <c r="W4212" i="1"/>
  <c r="X4212" i="1"/>
  <c r="Y4212" i="1"/>
  <c r="W4213" i="1"/>
  <c r="X4213" i="1"/>
  <c r="Y4213" i="1"/>
  <c r="W4214" i="1"/>
  <c r="X4214" i="1"/>
  <c r="Y4214" i="1"/>
  <c r="W4215" i="1"/>
  <c r="X4215" i="1"/>
  <c r="Y4215" i="1"/>
  <c r="W4216" i="1"/>
  <c r="X4216" i="1"/>
  <c r="Y4216" i="1"/>
  <c r="W4217" i="1"/>
  <c r="X4217" i="1"/>
  <c r="Y4217" i="1"/>
  <c r="W4218" i="1"/>
  <c r="X4218" i="1"/>
  <c r="Y4218" i="1"/>
  <c r="W4219" i="1"/>
  <c r="X4219" i="1"/>
  <c r="Y4219" i="1"/>
  <c r="W4220" i="1"/>
  <c r="X4220" i="1"/>
  <c r="Y4220" i="1"/>
  <c r="W4221" i="1"/>
  <c r="X4221" i="1"/>
  <c r="Y4221" i="1"/>
  <c r="W4222" i="1"/>
  <c r="X4222" i="1"/>
  <c r="Y4222" i="1"/>
  <c r="W4223" i="1"/>
  <c r="X4223" i="1"/>
  <c r="Y4223" i="1"/>
  <c r="W4224" i="1"/>
  <c r="X4224" i="1"/>
  <c r="Y4224" i="1"/>
  <c r="W4225" i="1"/>
  <c r="X4225" i="1"/>
  <c r="Y4225" i="1"/>
  <c r="W4226" i="1"/>
  <c r="X4226" i="1"/>
  <c r="Y4226" i="1"/>
  <c r="W4227" i="1"/>
  <c r="X4227" i="1"/>
  <c r="Y4227" i="1"/>
  <c r="W4228" i="1"/>
  <c r="X4228" i="1"/>
  <c r="Y4228" i="1"/>
  <c r="W4229" i="1"/>
  <c r="X4229" i="1"/>
  <c r="Y4229" i="1"/>
  <c r="W4230" i="1"/>
  <c r="X4230" i="1"/>
  <c r="Y4230" i="1"/>
  <c r="W4231" i="1"/>
  <c r="X4231" i="1"/>
  <c r="Y4231" i="1"/>
  <c r="W4232" i="1"/>
  <c r="X4232" i="1"/>
  <c r="Y4232" i="1"/>
  <c r="W4233" i="1"/>
  <c r="X4233" i="1"/>
  <c r="Y4233" i="1"/>
  <c r="W4234" i="1"/>
  <c r="X4234" i="1"/>
  <c r="Y4234" i="1"/>
  <c r="W4235" i="1"/>
  <c r="X4235" i="1"/>
  <c r="Y4235" i="1"/>
  <c r="W4236" i="1"/>
  <c r="X4236" i="1"/>
  <c r="Y4236" i="1"/>
  <c r="W4237" i="1"/>
  <c r="X4237" i="1"/>
  <c r="Y4237" i="1"/>
  <c r="W4238" i="1"/>
  <c r="X4238" i="1"/>
  <c r="Y4238" i="1"/>
  <c r="W4239" i="1"/>
  <c r="X4239" i="1"/>
  <c r="Y4239" i="1"/>
  <c r="W4240" i="1"/>
  <c r="X4240" i="1"/>
  <c r="Y4240" i="1"/>
  <c r="W4241" i="1"/>
  <c r="X4241" i="1"/>
  <c r="Y4241" i="1"/>
  <c r="W4242" i="1"/>
  <c r="X4242" i="1"/>
  <c r="Y4242" i="1"/>
  <c r="W4243" i="1"/>
  <c r="X4243" i="1"/>
  <c r="Y4243" i="1"/>
  <c r="W4244" i="1"/>
  <c r="X4244" i="1"/>
  <c r="Y4244" i="1"/>
  <c r="W4245" i="1"/>
  <c r="X4245" i="1"/>
  <c r="Y4245" i="1"/>
  <c r="W4246" i="1"/>
  <c r="X4246" i="1"/>
  <c r="Y4246" i="1"/>
  <c r="W4247" i="1"/>
  <c r="X4247" i="1"/>
  <c r="Y4247" i="1"/>
  <c r="W4248" i="1"/>
  <c r="X4248" i="1"/>
  <c r="Y4248" i="1"/>
  <c r="W4249" i="1"/>
  <c r="X4249" i="1"/>
  <c r="Y4249" i="1"/>
  <c r="W4250" i="1"/>
  <c r="X4250" i="1"/>
  <c r="Y4250" i="1"/>
  <c r="W4251" i="1"/>
  <c r="X4251" i="1"/>
  <c r="Y4251" i="1"/>
  <c r="W4252" i="1"/>
  <c r="X4252" i="1"/>
  <c r="Y4252" i="1"/>
  <c r="W4253" i="1"/>
  <c r="X4253" i="1"/>
  <c r="Y4253" i="1"/>
  <c r="W4254" i="1"/>
  <c r="X4254" i="1"/>
  <c r="Y4254" i="1"/>
  <c r="W4255" i="1"/>
  <c r="X4255" i="1"/>
  <c r="Y4255" i="1"/>
  <c r="W4256" i="1"/>
  <c r="X4256" i="1"/>
  <c r="Y4256" i="1"/>
  <c r="W4257" i="1"/>
  <c r="X4257" i="1"/>
  <c r="Y4257" i="1"/>
  <c r="W4258" i="1"/>
  <c r="X4258" i="1"/>
  <c r="Y4258" i="1"/>
  <c r="W4259" i="1"/>
  <c r="X4259" i="1"/>
  <c r="Y4259" i="1"/>
  <c r="W4260" i="1"/>
  <c r="X4260" i="1"/>
  <c r="Y4260" i="1"/>
  <c r="W4261" i="1"/>
  <c r="X4261" i="1"/>
  <c r="Y4261" i="1"/>
  <c r="W4262" i="1"/>
  <c r="X4262" i="1"/>
  <c r="Y4262" i="1"/>
  <c r="W4263" i="1"/>
  <c r="X4263" i="1"/>
  <c r="Y4263" i="1"/>
  <c r="W4264" i="1"/>
  <c r="X4264" i="1"/>
  <c r="Y4264" i="1"/>
  <c r="W4265" i="1"/>
  <c r="X4265" i="1"/>
  <c r="Y4265" i="1"/>
  <c r="W4266" i="1"/>
  <c r="X4266" i="1"/>
  <c r="Y4266" i="1"/>
  <c r="W4267" i="1"/>
  <c r="X4267" i="1"/>
  <c r="Y4267" i="1"/>
  <c r="W4268" i="1"/>
  <c r="X4268" i="1"/>
  <c r="Y4268" i="1"/>
  <c r="W4269" i="1"/>
  <c r="X4269" i="1"/>
  <c r="Y4269" i="1"/>
  <c r="W4270" i="1"/>
  <c r="X4270" i="1"/>
  <c r="Y4270" i="1"/>
  <c r="W4271" i="1"/>
  <c r="X4271" i="1"/>
  <c r="Y4271" i="1"/>
  <c r="W4272" i="1"/>
  <c r="X4272" i="1"/>
  <c r="Y4272" i="1"/>
  <c r="W4273" i="1"/>
  <c r="X4273" i="1"/>
  <c r="Y4273" i="1"/>
  <c r="W4274" i="1"/>
  <c r="X4274" i="1"/>
  <c r="Y4274" i="1"/>
  <c r="W4275" i="1"/>
  <c r="X4275" i="1"/>
  <c r="Y4275" i="1"/>
  <c r="W4276" i="1"/>
  <c r="X4276" i="1"/>
  <c r="Y4276" i="1"/>
  <c r="W4277" i="1"/>
  <c r="X4277" i="1"/>
  <c r="Y4277" i="1"/>
  <c r="W4278" i="1"/>
  <c r="X4278" i="1"/>
  <c r="Y4278" i="1"/>
  <c r="W4279" i="1"/>
  <c r="X4279" i="1"/>
  <c r="Y4279" i="1"/>
  <c r="W4280" i="1"/>
  <c r="X4280" i="1"/>
  <c r="Y4280" i="1"/>
  <c r="W4281" i="1"/>
  <c r="X4281" i="1"/>
  <c r="Y4281" i="1"/>
  <c r="W4282" i="1"/>
  <c r="X4282" i="1"/>
  <c r="Y4282" i="1"/>
  <c r="W4283" i="1"/>
  <c r="X4283" i="1"/>
  <c r="Y4283" i="1"/>
  <c r="W4284" i="1"/>
  <c r="X4284" i="1"/>
  <c r="Y4284" i="1"/>
  <c r="W4285" i="1"/>
  <c r="X4285" i="1"/>
  <c r="Y4285" i="1"/>
  <c r="W4286" i="1"/>
  <c r="X4286" i="1"/>
  <c r="Y4286" i="1"/>
  <c r="W4287" i="1"/>
  <c r="X4287" i="1"/>
  <c r="Y4287" i="1"/>
  <c r="W4288" i="1"/>
  <c r="X4288" i="1"/>
  <c r="Y4288" i="1"/>
  <c r="W4289" i="1"/>
  <c r="X4289" i="1"/>
  <c r="Y4289" i="1"/>
  <c r="W4290" i="1"/>
  <c r="X4290" i="1"/>
  <c r="Y4290" i="1"/>
  <c r="W4291" i="1"/>
  <c r="X4291" i="1"/>
  <c r="Y4291" i="1"/>
  <c r="W4292" i="1"/>
  <c r="X4292" i="1"/>
  <c r="Y4292" i="1"/>
  <c r="W4293" i="1"/>
  <c r="X4293" i="1"/>
  <c r="Y4293" i="1"/>
  <c r="W4294" i="1"/>
  <c r="X4294" i="1"/>
  <c r="Y4294" i="1"/>
  <c r="W4295" i="1"/>
  <c r="X4295" i="1"/>
  <c r="Y4295" i="1"/>
  <c r="W4296" i="1"/>
  <c r="X4296" i="1"/>
  <c r="Y4296" i="1"/>
  <c r="W4297" i="1"/>
  <c r="X4297" i="1"/>
  <c r="Y4297" i="1"/>
  <c r="W4298" i="1"/>
  <c r="X4298" i="1"/>
  <c r="Y4298" i="1"/>
  <c r="W4299" i="1"/>
  <c r="X4299" i="1"/>
  <c r="Y4299" i="1"/>
  <c r="W4300" i="1"/>
  <c r="X4300" i="1"/>
  <c r="Y4300" i="1"/>
  <c r="W4301" i="1"/>
  <c r="X4301" i="1"/>
  <c r="Y4301" i="1"/>
  <c r="W4302" i="1"/>
  <c r="X4302" i="1"/>
  <c r="Y4302" i="1"/>
  <c r="W4303" i="1"/>
  <c r="X4303" i="1"/>
  <c r="Y4303" i="1"/>
  <c r="W4304" i="1"/>
  <c r="X4304" i="1"/>
  <c r="Y4304" i="1"/>
  <c r="W4305" i="1"/>
  <c r="X4305" i="1"/>
  <c r="Y4305" i="1"/>
  <c r="W4306" i="1"/>
  <c r="X4306" i="1"/>
  <c r="Y4306" i="1"/>
  <c r="W4307" i="1"/>
  <c r="X4307" i="1"/>
  <c r="Y4307" i="1"/>
  <c r="W4308" i="1"/>
  <c r="X4308" i="1"/>
  <c r="Y4308" i="1"/>
  <c r="W4309" i="1"/>
  <c r="X4309" i="1"/>
  <c r="Y4309" i="1"/>
  <c r="W4310" i="1"/>
  <c r="X4310" i="1"/>
  <c r="Y4310" i="1"/>
  <c r="W4311" i="1"/>
  <c r="X4311" i="1"/>
  <c r="Y4311" i="1"/>
  <c r="W4312" i="1"/>
  <c r="X4312" i="1"/>
  <c r="Y4312" i="1"/>
  <c r="W4313" i="1"/>
  <c r="X4313" i="1"/>
  <c r="Y4313" i="1"/>
  <c r="W4314" i="1"/>
  <c r="X4314" i="1"/>
  <c r="Y4314" i="1"/>
  <c r="W4315" i="1"/>
  <c r="X4315" i="1"/>
  <c r="Y4315" i="1"/>
  <c r="W4316" i="1"/>
  <c r="X4316" i="1"/>
  <c r="Y4316" i="1"/>
  <c r="W4317" i="1"/>
  <c r="X4317" i="1"/>
  <c r="Y4317" i="1"/>
  <c r="W4318" i="1"/>
  <c r="X4318" i="1"/>
  <c r="Y4318" i="1"/>
  <c r="W4319" i="1"/>
  <c r="X4319" i="1"/>
  <c r="Y4319" i="1"/>
  <c r="W4320" i="1"/>
  <c r="X4320" i="1"/>
  <c r="Y4320" i="1"/>
  <c r="W4321" i="1"/>
  <c r="X4321" i="1"/>
  <c r="Y4321" i="1"/>
  <c r="W4322" i="1"/>
  <c r="X4322" i="1"/>
  <c r="Y4322" i="1"/>
  <c r="W4323" i="1"/>
  <c r="X4323" i="1"/>
  <c r="Y4323" i="1"/>
  <c r="W4324" i="1"/>
  <c r="X4324" i="1"/>
  <c r="Y4324" i="1"/>
  <c r="W4325" i="1"/>
  <c r="X4325" i="1"/>
  <c r="Y4325" i="1"/>
  <c r="W4326" i="1"/>
  <c r="X4326" i="1"/>
  <c r="Y4326" i="1"/>
  <c r="W4327" i="1"/>
  <c r="X4327" i="1"/>
  <c r="Y4327" i="1"/>
  <c r="W4328" i="1"/>
  <c r="X4328" i="1"/>
  <c r="Y4328" i="1"/>
  <c r="W4329" i="1"/>
  <c r="X4329" i="1"/>
  <c r="Y4329" i="1"/>
  <c r="W4330" i="1"/>
  <c r="X4330" i="1"/>
  <c r="Y4330" i="1"/>
  <c r="W4331" i="1"/>
  <c r="X4331" i="1"/>
  <c r="Y4331" i="1"/>
  <c r="W4332" i="1"/>
  <c r="X4332" i="1"/>
  <c r="Y4332" i="1"/>
  <c r="W4333" i="1"/>
  <c r="X4333" i="1"/>
  <c r="Y4333" i="1"/>
  <c r="W4334" i="1"/>
  <c r="X4334" i="1"/>
  <c r="Y4334" i="1"/>
  <c r="W4335" i="1"/>
  <c r="X4335" i="1"/>
  <c r="Y4335" i="1"/>
  <c r="W4336" i="1"/>
  <c r="X4336" i="1"/>
  <c r="Y4336" i="1"/>
  <c r="W4337" i="1"/>
  <c r="X4337" i="1"/>
  <c r="Y4337" i="1"/>
  <c r="W4338" i="1"/>
  <c r="X4338" i="1"/>
  <c r="Y4338" i="1"/>
  <c r="W4339" i="1"/>
  <c r="X4339" i="1"/>
  <c r="Y4339" i="1"/>
  <c r="W4340" i="1"/>
  <c r="X4340" i="1"/>
  <c r="Y4340" i="1"/>
  <c r="W4341" i="1"/>
  <c r="X4341" i="1"/>
  <c r="Y4341" i="1"/>
  <c r="W4342" i="1"/>
  <c r="X4342" i="1"/>
  <c r="Y4342" i="1"/>
  <c r="W4343" i="1"/>
  <c r="X4343" i="1"/>
  <c r="Y4343" i="1"/>
  <c r="W4344" i="1"/>
  <c r="X4344" i="1"/>
  <c r="Y4344" i="1"/>
  <c r="W4345" i="1"/>
  <c r="X4345" i="1"/>
  <c r="Y4345" i="1"/>
  <c r="W4346" i="1"/>
  <c r="X4346" i="1"/>
  <c r="Y4346" i="1"/>
  <c r="W4347" i="1"/>
  <c r="X4347" i="1"/>
  <c r="Y4347" i="1"/>
  <c r="W4348" i="1"/>
  <c r="X4348" i="1"/>
  <c r="Y4348" i="1"/>
  <c r="W4349" i="1"/>
  <c r="X4349" i="1"/>
  <c r="Y4349" i="1"/>
  <c r="W4350" i="1"/>
  <c r="X4350" i="1"/>
  <c r="Y4350" i="1"/>
  <c r="W4351" i="1"/>
  <c r="X4351" i="1"/>
  <c r="Y4351" i="1"/>
  <c r="W4352" i="1"/>
  <c r="X4352" i="1"/>
  <c r="Y4352" i="1"/>
  <c r="W4353" i="1"/>
  <c r="X4353" i="1"/>
  <c r="Y4353" i="1"/>
  <c r="W4354" i="1"/>
  <c r="X4354" i="1"/>
  <c r="Y4354" i="1"/>
  <c r="W4355" i="1"/>
  <c r="X4355" i="1"/>
  <c r="Y4355" i="1"/>
  <c r="W4356" i="1"/>
  <c r="X4356" i="1"/>
  <c r="Y4356" i="1"/>
  <c r="W4357" i="1"/>
  <c r="X4357" i="1"/>
  <c r="Y4357" i="1"/>
  <c r="W4358" i="1"/>
  <c r="X4358" i="1"/>
  <c r="Y4358" i="1"/>
  <c r="W4359" i="1"/>
  <c r="X4359" i="1"/>
  <c r="Y4359" i="1"/>
  <c r="W4360" i="1"/>
  <c r="X4360" i="1"/>
  <c r="Y4360" i="1"/>
  <c r="W4361" i="1"/>
  <c r="X4361" i="1"/>
  <c r="Y4361" i="1"/>
  <c r="W4362" i="1"/>
  <c r="X4362" i="1"/>
  <c r="Y4362" i="1"/>
  <c r="W4363" i="1"/>
  <c r="X4363" i="1"/>
  <c r="Y4363" i="1"/>
  <c r="W4364" i="1"/>
  <c r="X4364" i="1"/>
  <c r="Y4364" i="1"/>
  <c r="W4365" i="1"/>
  <c r="X4365" i="1"/>
  <c r="Y4365" i="1"/>
  <c r="W4366" i="1"/>
  <c r="X4366" i="1"/>
  <c r="Y4366" i="1"/>
  <c r="W4367" i="1"/>
  <c r="X4367" i="1"/>
  <c r="Y4367" i="1"/>
  <c r="W4368" i="1"/>
  <c r="X4368" i="1"/>
  <c r="Y4368" i="1"/>
  <c r="W4369" i="1"/>
  <c r="X4369" i="1"/>
  <c r="Y4369" i="1"/>
  <c r="W4370" i="1"/>
  <c r="X4370" i="1"/>
  <c r="Y4370" i="1"/>
  <c r="W4371" i="1"/>
  <c r="X4371" i="1"/>
  <c r="Y4371" i="1"/>
  <c r="W4372" i="1"/>
  <c r="X4372" i="1"/>
  <c r="Y4372" i="1"/>
  <c r="W4373" i="1"/>
  <c r="X4373" i="1"/>
  <c r="Y4373" i="1"/>
  <c r="W4374" i="1"/>
  <c r="X4374" i="1"/>
  <c r="Y4374" i="1"/>
  <c r="W4375" i="1"/>
  <c r="X4375" i="1"/>
  <c r="Y4375" i="1"/>
  <c r="W4376" i="1"/>
  <c r="X4376" i="1"/>
  <c r="Y4376" i="1"/>
  <c r="W4377" i="1"/>
  <c r="X4377" i="1"/>
  <c r="Y4377" i="1"/>
  <c r="W4378" i="1"/>
  <c r="X4378" i="1"/>
  <c r="Y4378" i="1"/>
  <c r="W4379" i="1"/>
  <c r="X4379" i="1"/>
  <c r="Y4379" i="1"/>
  <c r="W4380" i="1"/>
  <c r="X4380" i="1"/>
  <c r="Y4380" i="1"/>
  <c r="W4381" i="1"/>
  <c r="X4381" i="1"/>
  <c r="Y4381" i="1"/>
  <c r="W4382" i="1"/>
  <c r="X4382" i="1"/>
  <c r="Y4382" i="1"/>
  <c r="W4383" i="1"/>
  <c r="X4383" i="1"/>
  <c r="Y4383" i="1"/>
  <c r="W4384" i="1"/>
  <c r="X4384" i="1"/>
  <c r="Y4384" i="1"/>
  <c r="W4385" i="1"/>
  <c r="X4385" i="1"/>
  <c r="Y4385" i="1"/>
  <c r="W4386" i="1"/>
  <c r="X4386" i="1"/>
  <c r="Y4386" i="1"/>
  <c r="W4387" i="1"/>
  <c r="X4387" i="1"/>
  <c r="Y4387" i="1"/>
  <c r="W4388" i="1"/>
  <c r="X4388" i="1"/>
  <c r="Y4388" i="1"/>
  <c r="W4389" i="1"/>
  <c r="X4389" i="1"/>
  <c r="Y4389" i="1"/>
  <c r="W4390" i="1"/>
  <c r="X4390" i="1"/>
  <c r="Y4390" i="1"/>
  <c r="W4391" i="1"/>
  <c r="X4391" i="1"/>
  <c r="Y4391" i="1"/>
  <c r="W4392" i="1"/>
  <c r="X4392" i="1"/>
  <c r="Y4392" i="1"/>
  <c r="W4393" i="1"/>
  <c r="X4393" i="1"/>
  <c r="Y4393" i="1"/>
  <c r="W4394" i="1"/>
  <c r="X4394" i="1"/>
  <c r="Y4394" i="1"/>
  <c r="W4395" i="1"/>
  <c r="X4395" i="1"/>
  <c r="Y4395" i="1"/>
  <c r="W4396" i="1"/>
  <c r="X4396" i="1"/>
  <c r="Y4396" i="1"/>
  <c r="W4397" i="1"/>
  <c r="X4397" i="1"/>
  <c r="Y4397" i="1"/>
  <c r="W4398" i="1"/>
  <c r="X4398" i="1"/>
  <c r="Y4398" i="1"/>
  <c r="W4399" i="1"/>
  <c r="X4399" i="1"/>
  <c r="Y4399" i="1"/>
  <c r="W4400" i="1"/>
  <c r="X4400" i="1"/>
  <c r="Y4400" i="1"/>
  <c r="W4401" i="1"/>
  <c r="X4401" i="1"/>
  <c r="Y4401" i="1"/>
  <c r="W4402" i="1"/>
  <c r="X4402" i="1"/>
  <c r="Y4402" i="1"/>
  <c r="W4403" i="1"/>
  <c r="X4403" i="1"/>
  <c r="Y4403" i="1"/>
  <c r="W4404" i="1"/>
  <c r="X4404" i="1"/>
  <c r="Y4404" i="1"/>
  <c r="W4405" i="1"/>
  <c r="X4405" i="1"/>
  <c r="Y4405" i="1"/>
  <c r="W4406" i="1"/>
  <c r="X4406" i="1"/>
  <c r="Y4406" i="1"/>
  <c r="W4407" i="1"/>
  <c r="X4407" i="1"/>
  <c r="Y4407" i="1"/>
  <c r="W4408" i="1"/>
  <c r="X4408" i="1"/>
  <c r="Y4408" i="1"/>
  <c r="W4409" i="1"/>
  <c r="X4409" i="1"/>
  <c r="Y4409" i="1"/>
  <c r="W4410" i="1"/>
  <c r="X4410" i="1"/>
  <c r="Y4410" i="1"/>
  <c r="W4411" i="1"/>
  <c r="X4411" i="1"/>
  <c r="Y4411" i="1"/>
  <c r="W4412" i="1"/>
  <c r="X4412" i="1"/>
  <c r="Y4412" i="1"/>
  <c r="W4413" i="1"/>
  <c r="X4413" i="1"/>
  <c r="Y4413" i="1"/>
  <c r="W4414" i="1"/>
  <c r="X4414" i="1"/>
  <c r="Y4414" i="1"/>
  <c r="W4415" i="1"/>
  <c r="X4415" i="1"/>
  <c r="Y4415" i="1"/>
  <c r="W4416" i="1"/>
  <c r="X4416" i="1"/>
  <c r="Y4416" i="1"/>
  <c r="W4417" i="1"/>
  <c r="X4417" i="1"/>
  <c r="Y4417" i="1"/>
  <c r="W4418" i="1"/>
  <c r="X4418" i="1"/>
  <c r="Y4418" i="1"/>
  <c r="W4419" i="1"/>
  <c r="X4419" i="1"/>
  <c r="Y4419" i="1"/>
  <c r="W4420" i="1"/>
  <c r="X4420" i="1"/>
  <c r="Y4420" i="1"/>
  <c r="W4421" i="1"/>
  <c r="X4421" i="1"/>
  <c r="Y4421" i="1"/>
  <c r="W4422" i="1"/>
  <c r="X4422" i="1"/>
  <c r="Y4422" i="1"/>
  <c r="W4423" i="1"/>
  <c r="X4423" i="1"/>
  <c r="Y4423" i="1"/>
  <c r="W4424" i="1"/>
  <c r="X4424" i="1"/>
  <c r="Y4424" i="1"/>
  <c r="W4425" i="1"/>
  <c r="X4425" i="1"/>
  <c r="Y4425" i="1"/>
  <c r="W4426" i="1"/>
  <c r="X4426" i="1"/>
  <c r="Y4426" i="1"/>
  <c r="W4427" i="1"/>
  <c r="X4427" i="1"/>
  <c r="Y4427" i="1"/>
  <c r="W4428" i="1"/>
  <c r="X4428" i="1"/>
  <c r="Y4428" i="1"/>
  <c r="W4429" i="1"/>
  <c r="X4429" i="1"/>
  <c r="Y4429" i="1"/>
  <c r="W4430" i="1"/>
  <c r="X4430" i="1"/>
  <c r="Y4430" i="1"/>
  <c r="W4431" i="1"/>
  <c r="X4431" i="1"/>
  <c r="Y4431" i="1"/>
  <c r="W4432" i="1"/>
  <c r="X4432" i="1"/>
  <c r="Y4432" i="1"/>
  <c r="W4433" i="1"/>
  <c r="X4433" i="1"/>
  <c r="Y4433" i="1"/>
  <c r="W4434" i="1"/>
  <c r="X4434" i="1"/>
  <c r="Y4434" i="1"/>
  <c r="W4435" i="1"/>
  <c r="X4435" i="1"/>
  <c r="Y4435" i="1"/>
  <c r="W4436" i="1"/>
  <c r="X4436" i="1"/>
  <c r="Y4436" i="1"/>
  <c r="W4437" i="1"/>
  <c r="X4437" i="1"/>
  <c r="Y4437" i="1"/>
  <c r="W4438" i="1"/>
  <c r="X4438" i="1"/>
  <c r="Y4438" i="1"/>
  <c r="W4439" i="1"/>
  <c r="X4439" i="1"/>
  <c r="Y4439" i="1"/>
  <c r="W4440" i="1"/>
  <c r="X4440" i="1"/>
  <c r="Y4440" i="1"/>
  <c r="W4441" i="1"/>
  <c r="X4441" i="1"/>
  <c r="Y4441" i="1"/>
  <c r="W4442" i="1"/>
  <c r="X4442" i="1"/>
  <c r="Y4442" i="1"/>
  <c r="W4443" i="1"/>
  <c r="X4443" i="1"/>
  <c r="Y4443" i="1"/>
  <c r="W4444" i="1"/>
  <c r="X4444" i="1"/>
  <c r="Y4444" i="1"/>
  <c r="W4445" i="1"/>
  <c r="X4445" i="1"/>
  <c r="Y4445" i="1"/>
  <c r="W4446" i="1"/>
  <c r="X4446" i="1"/>
  <c r="Y4446" i="1"/>
  <c r="W4447" i="1"/>
  <c r="X4447" i="1"/>
  <c r="Y4447" i="1"/>
  <c r="W4448" i="1"/>
  <c r="X4448" i="1"/>
  <c r="Y4448" i="1"/>
  <c r="W4449" i="1"/>
  <c r="X4449" i="1"/>
  <c r="Y4449" i="1"/>
  <c r="W4450" i="1"/>
  <c r="X4450" i="1"/>
  <c r="Y4450" i="1"/>
  <c r="W4451" i="1"/>
  <c r="X4451" i="1"/>
  <c r="Y4451" i="1"/>
  <c r="W4452" i="1"/>
  <c r="X4452" i="1"/>
  <c r="Y4452" i="1"/>
  <c r="W4453" i="1"/>
  <c r="X4453" i="1"/>
  <c r="Y4453" i="1"/>
  <c r="W4454" i="1"/>
  <c r="X4454" i="1"/>
  <c r="Y4454" i="1"/>
  <c r="W4455" i="1"/>
  <c r="X4455" i="1"/>
  <c r="Y4455" i="1"/>
  <c r="W4456" i="1"/>
  <c r="X4456" i="1"/>
  <c r="Y4456" i="1"/>
  <c r="W4457" i="1"/>
  <c r="X4457" i="1"/>
  <c r="Y4457" i="1"/>
  <c r="W4458" i="1"/>
  <c r="X4458" i="1"/>
  <c r="Y4458" i="1"/>
  <c r="W4459" i="1"/>
  <c r="X4459" i="1"/>
  <c r="Y4459" i="1"/>
  <c r="W4460" i="1"/>
  <c r="X4460" i="1"/>
  <c r="Y4460" i="1"/>
  <c r="W4461" i="1"/>
  <c r="X4461" i="1"/>
  <c r="Y4461" i="1"/>
  <c r="W4462" i="1"/>
  <c r="X4462" i="1"/>
  <c r="Y4462" i="1"/>
  <c r="W4463" i="1"/>
  <c r="X4463" i="1"/>
  <c r="Y4463" i="1"/>
  <c r="W4464" i="1"/>
  <c r="X4464" i="1"/>
  <c r="Y4464" i="1"/>
  <c r="W4465" i="1"/>
  <c r="X4465" i="1"/>
  <c r="Y4465" i="1"/>
  <c r="W4466" i="1"/>
  <c r="X4466" i="1"/>
  <c r="Y4466" i="1"/>
  <c r="W4467" i="1"/>
  <c r="X4467" i="1"/>
  <c r="Y4467" i="1"/>
  <c r="W4468" i="1"/>
  <c r="X4468" i="1"/>
  <c r="Y4468" i="1"/>
  <c r="W4469" i="1"/>
  <c r="X4469" i="1"/>
  <c r="Y4469" i="1"/>
  <c r="W4470" i="1"/>
  <c r="X4470" i="1"/>
  <c r="Y4470" i="1"/>
  <c r="W4471" i="1"/>
  <c r="X4471" i="1"/>
  <c r="Y4471" i="1"/>
  <c r="W4472" i="1"/>
  <c r="X4472" i="1"/>
  <c r="Y4472" i="1"/>
  <c r="W4473" i="1"/>
  <c r="X4473" i="1"/>
  <c r="Y4473" i="1"/>
  <c r="W4474" i="1"/>
  <c r="X4474" i="1"/>
  <c r="Y4474" i="1"/>
  <c r="W4475" i="1"/>
  <c r="X4475" i="1"/>
  <c r="Y4475" i="1"/>
  <c r="W4476" i="1"/>
  <c r="X4476" i="1"/>
  <c r="Y4476" i="1"/>
  <c r="W4477" i="1"/>
  <c r="X4477" i="1"/>
  <c r="Y4477" i="1"/>
  <c r="W4478" i="1"/>
  <c r="X4478" i="1"/>
  <c r="Y4478" i="1"/>
  <c r="W4479" i="1"/>
  <c r="X4479" i="1"/>
  <c r="Y4479" i="1"/>
  <c r="W4480" i="1"/>
  <c r="X4480" i="1"/>
  <c r="Y4480" i="1"/>
  <c r="W4481" i="1"/>
  <c r="X4481" i="1"/>
  <c r="Y4481" i="1"/>
  <c r="W4482" i="1"/>
  <c r="X4482" i="1"/>
  <c r="Y4482" i="1"/>
  <c r="W4483" i="1"/>
  <c r="X4483" i="1"/>
  <c r="Y4483" i="1"/>
  <c r="W4484" i="1"/>
  <c r="X4484" i="1"/>
  <c r="Y4484" i="1"/>
  <c r="W4485" i="1"/>
  <c r="X4485" i="1"/>
  <c r="Y4485" i="1"/>
  <c r="W4486" i="1"/>
  <c r="X4486" i="1"/>
  <c r="Y4486" i="1"/>
  <c r="W4487" i="1"/>
  <c r="X4487" i="1"/>
  <c r="Y4487" i="1"/>
  <c r="W4488" i="1"/>
  <c r="X4488" i="1"/>
  <c r="Y4488" i="1"/>
  <c r="W4489" i="1"/>
  <c r="X4489" i="1"/>
  <c r="Y4489" i="1"/>
  <c r="W4490" i="1"/>
  <c r="X4490" i="1"/>
  <c r="Y4490" i="1"/>
  <c r="W4491" i="1"/>
  <c r="X4491" i="1"/>
  <c r="Y4491" i="1"/>
  <c r="W4492" i="1"/>
  <c r="X4492" i="1"/>
  <c r="Y4492" i="1"/>
  <c r="W4493" i="1"/>
  <c r="X4493" i="1"/>
  <c r="Y4493" i="1"/>
  <c r="W4494" i="1"/>
  <c r="X4494" i="1"/>
  <c r="Y4494" i="1"/>
  <c r="W4495" i="1"/>
  <c r="X4495" i="1"/>
  <c r="Y4495" i="1"/>
  <c r="W4496" i="1"/>
  <c r="X4496" i="1"/>
  <c r="Y4496" i="1"/>
  <c r="W4497" i="1"/>
  <c r="X4497" i="1"/>
  <c r="Y4497" i="1"/>
  <c r="W4498" i="1"/>
  <c r="X4498" i="1"/>
  <c r="Y4498" i="1"/>
  <c r="W4499" i="1"/>
  <c r="X4499" i="1"/>
  <c r="Y4499" i="1"/>
  <c r="W4500" i="1"/>
  <c r="X4500" i="1"/>
  <c r="Y4500" i="1"/>
  <c r="W4501" i="1"/>
  <c r="X4501" i="1"/>
  <c r="Y4501" i="1"/>
  <c r="W4502" i="1"/>
  <c r="X4502" i="1"/>
  <c r="Y4502" i="1"/>
  <c r="W4503" i="1"/>
  <c r="X4503" i="1"/>
  <c r="Y4503" i="1"/>
  <c r="W4504" i="1"/>
  <c r="X4504" i="1"/>
  <c r="Y4504" i="1"/>
  <c r="W4505" i="1"/>
  <c r="X4505" i="1"/>
  <c r="Y4505" i="1"/>
  <c r="W4506" i="1"/>
  <c r="X4506" i="1"/>
  <c r="Y4506" i="1"/>
  <c r="W4507" i="1"/>
  <c r="X4507" i="1"/>
  <c r="Y4507" i="1"/>
  <c r="W4508" i="1"/>
  <c r="X4508" i="1"/>
  <c r="Y4508" i="1"/>
  <c r="W4509" i="1"/>
  <c r="X4509" i="1"/>
  <c r="Y4509" i="1"/>
  <c r="W4510" i="1"/>
  <c r="X4510" i="1"/>
  <c r="Y4510" i="1"/>
  <c r="W4511" i="1"/>
  <c r="X4511" i="1"/>
  <c r="Y4511" i="1"/>
  <c r="W4512" i="1"/>
  <c r="X4512" i="1"/>
  <c r="Y4512" i="1"/>
  <c r="W4513" i="1"/>
  <c r="X4513" i="1"/>
  <c r="Y4513" i="1"/>
  <c r="W4514" i="1"/>
  <c r="X4514" i="1"/>
  <c r="Y4514" i="1"/>
  <c r="W4515" i="1"/>
  <c r="X4515" i="1"/>
  <c r="Y4515" i="1"/>
  <c r="W4516" i="1"/>
  <c r="X4516" i="1"/>
  <c r="Y4516" i="1"/>
  <c r="W4517" i="1"/>
  <c r="X4517" i="1"/>
  <c r="Y4517" i="1"/>
  <c r="W4518" i="1"/>
  <c r="X4518" i="1"/>
  <c r="Y4518" i="1"/>
  <c r="W4519" i="1"/>
  <c r="X4519" i="1"/>
  <c r="Y4519" i="1"/>
  <c r="W4520" i="1"/>
  <c r="X4520" i="1"/>
  <c r="Y4520" i="1"/>
  <c r="W4521" i="1"/>
  <c r="X4521" i="1"/>
  <c r="Y4521" i="1"/>
  <c r="W4522" i="1"/>
  <c r="X4522" i="1"/>
  <c r="Y4522" i="1"/>
  <c r="W4523" i="1"/>
  <c r="X4523" i="1"/>
  <c r="Y4523" i="1"/>
  <c r="W4524" i="1"/>
  <c r="X4524" i="1"/>
  <c r="Y4524" i="1"/>
  <c r="W4525" i="1"/>
  <c r="X4525" i="1"/>
  <c r="Y4525" i="1"/>
  <c r="W4526" i="1"/>
  <c r="X4526" i="1"/>
  <c r="Y4526" i="1"/>
  <c r="W4527" i="1"/>
  <c r="X4527" i="1"/>
  <c r="Y4527" i="1"/>
  <c r="W4528" i="1"/>
  <c r="X4528" i="1"/>
  <c r="Y4528" i="1"/>
  <c r="W4529" i="1"/>
  <c r="X4529" i="1"/>
  <c r="Y4529" i="1"/>
  <c r="W4530" i="1"/>
  <c r="X4530" i="1"/>
  <c r="Y4530" i="1"/>
  <c r="W4531" i="1"/>
  <c r="X4531" i="1"/>
  <c r="Y4531" i="1"/>
  <c r="W4532" i="1"/>
  <c r="X4532" i="1"/>
  <c r="Y4532" i="1"/>
  <c r="W4533" i="1"/>
  <c r="X4533" i="1"/>
  <c r="Y4533" i="1"/>
  <c r="W4534" i="1"/>
  <c r="X4534" i="1"/>
  <c r="Y4534" i="1"/>
  <c r="W4535" i="1"/>
  <c r="X4535" i="1"/>
  <c r="Y4535" i="1"/>
  <c r="W4536" i="1"/>
  <c r="X4536" i="1"/>
  <c r="Y4536" i="1"/>
  <c r="W4537" i="1"/>
  <c r="X4537" i="1"/>
  <c r="Y4537" i="1"/>
  <c r="W4538" i="1"/>
  <c r="X4538" i="1"/>
  <c r="Y4538" i="1"/>
  <c r="W4539" i="1"/>
  <c r="X4539" i="1"/>
  <c r="Y4539" i="1"/>
  <c r="W4540" i="1"/>
  <c r="X4540" i="1"/>
  <c r="Y4540" i="1"/>
  <c r="W4541" i="1"/>
  <c r="X4541" i="1"/>
  <c r="Y4541" i="1"/>
  <c r="W4542" i="1"/>
  <c r="X4542" i="1"/>
  <c r="Y4542" i="1"/>
  <c r="W4543" i="1"/>
  <c r="X4543" i="1"/>
  <c r="Y4543" i="1"/>
  <c r="W4544" i="1"/>
  <c r="X4544" i="1"/>
  <c r="Y4544" i="1"/>
  <c r="W4545" i="1"/>
  <c r="X4545" i="1"/>
  <c r="Y4545" i="1"/>
  <c r="W4546" i="1"/>
  <c r="X4546" i="1"/>
  <c r="Y4546" i="1"/>
  <c r="W4547" i="1"/>
  <c r="X4547" i="1"/>
  <c r="Y4547" i="1"/>
  <c r="W4548" i="1"/>
  <c r="X4548" i="1"/>
  <c r="Y4548" i="1"/>
  <c r="W4549" i="1"/>
  <c r="X4549" i="1"/>
  <c r="Y4549" i="1"/>
  <c r="W4550" i="1"/>
  <c r="X4550" i="1"/>
  <c r="Y4550" i="1"/>
  <c r="W4551" i="1"/>
  <c r="X4551" i="1"/>
  <c r="Y4551" i="1"/>
  <c r="W4552" i="1"/>
  <c r="X4552" i="1"/>
  <c r="Y4552" i="1"/>
  <c r="W4553" i="1"/>
  <c r="X4553" i="1"/>
  <c r="Y4553" i="1"/>
  <c r="W4554" i="1"/>
  <c r="X4554" i="1"/>
  <c r="Y4554" i="1"/>
  <c r="W4555" i="1"/>
  <c r="X4555" i="1"/>
  <c r="Y4555" i="1"/>
  <c r="W4556" i="1"/>
  <c r="X4556" i="1"/>
  <c r="Y4556" i="1"/>
  <c r="W4557" i="1"/>
  <c r="X4557" i="1"/>
  <c r="Y4557" i="1"/>
  <c r="W4558" i="1"/>
  <c r="X4558" i="1"/>
  <c r="Y4558" i="1"/>
  <c r="W4559" i="1"/>
  <c r="X4559" i="1"/>
  <c r="Y4559" i="1"/>
  <c r="W4560" i="1"/>
  <c r="X4560" i="1"/>
  <c r="Y4560" i="1"/>
  <c r="W4561" i="1"/>
  <c r="X4561" i="1"/>
  <c r="Y4561" i="1"/>
  <c r="W4562" i="1"/>
  <c r="X4562" i="1"/>
  <c r="Y4562" i="1"/>
  <c r="W4563" i="1"/>
  <c r="X4563" i="1"/>
  <c r="Y4563" i="1"/>
  <c r="W4564" i="1"/>
  <c r="X4564" i="1"/>
  <c r="Y4564" i="1"/>
  <c r="W4565" i="1"/>
  <c r="X4565" i="1"/>
  <c r="Y4565" i="1"/>
  <c r="W4566" i="1"/>
  <c r="X4566" i="1"/>
  <c r="Y4566" i="1"/>
  <c r="W4567" i="1"/>
  <c r="X4567" i="1"/>
  <c r="Y4567" i="1"/>
  <c r="W4568" i="1"/>
  <c r="X4568" i="1"/>
  <c r="Y4568" i="1"/>
  <c r="W4569" i="1"/>
  <c r="X4569" i="1"/>
  <c r="Y4569" i="1"/>
  <c r="W4570" i="1"/>
  <c r="X4570" i="1"/>
  <c r="Y4570" i="1"/>
  <c r="W4571" i="1"/>
  <c r="X4571" i="1"/>
  <c r="Y4571" i="1"/>
  <c r="W4572" i="1"/>
  <c r="X4572" i="1"/>
  <c r="Y4572" i="1"/>
  <c r="W4573" i="1"/>
  <c r="X4573" i="1"/>
  <c r="Y4573" i="1"/>
  <c r="W4574" i="1"/>
  <c r="X4574" i="1"/>
  <c r="Y4574" i="1"/>
  <c r="W4575" i="1"/>
  <c r="X4575" i="1"/>
  <c r="Y4575" i="1"/>
  <c r="W4576" i="1"/>
  <c r="X4576" i="1"/>
  <c r="Y4576" i="1"/>
  <c r="W4577" i="1"/>
  <c r="X4577" i="1"/>
  <c r="Y4577" i="1"/>
  <c r="W4578" i="1"/>
  <c r="X4578" i="1"/>
  <c r="Y4578" i="1"/>
  <c r="W4579" i="1"/>
  <c r="X4579" i="1"/>
  <c r="Y4579" i="1"/>
  <c r="W4580" i="1"/>
  <c r="X4580" i="1"/>
  <c r="Y4580" i="1"/>
  <c r="W4581" i="1"/>
  <c r="X4581" i="1"/>
  <c r="Y4581" i="1"/>
  <c r="W4582" i="1"/>
  <c r="X4582" i="1"/>
  <c r="Y4582" i="1"/>
  <c r="W4583" i="1"/>
  <c r="X4583" i="1"/>
  <c r="Y4583" i="1"/>
  <c r="W4584" i="1"/>
  <c r="X4584" i="1"/>
  <c r="Y4584" i="1"/>
  <c r="W4585" i="1"/>
  <c r="X4585" i="1"/>
  <c r="Y4585" i="1"/>
  <c r="W4586" i="1"/>
  <c r="X4586" i="1"/>
  <c r="Y4586" i="1"/>
  <c r="W4587" i="1"/>
  <c r="X4587" i="1"/>
  <c r="Y4587" i="1"/>
  <c r="W4588" i="1"/>
  <c r="X4588" i="1"/>
  <c r="Y4588" i="1"/>
  <c r="W4589" i="1"/>
  <c r="X4589" i="1"/>
  <c r="Y4589" i="1"/>
  <c r="W4590" i="1"/>
  <c r="X4590" i="1"/>
  <c r="Y4590" i="1"/>
  <c r="W4591" i="1"/>
  <c r="X4591" i="1"/>
  <c r="Y4591" i="1"/>
  <c r="W4592" i="1"/>
  <c r="X4592" i="1"/>
  <c r="Y4592" i="1"/>
  <c r="W4593" i="1"/>
  <c r="X4593" i="1"/>
  <c r="Y4593" i="1"/>
  <c r="W4594" i="1"/>
  <c r="X4594" i="1"/>
  <c r="Y4594" i="1"/>
  <c r="W4595" i="1"/>
  <c r="X4595" i="1"/>
  <c r="Y4595" i="1"/>
  <c r="W4596" i="1"/>
  <c r="X4596" i="1"/>
  <c r="Y4596" i="1"/>
  <c r="W4597" i="1"/>
  <c r="X4597" i="1"/>
  <c r="Y4597" i="1"/>
  <c r="W4598" i="1"/>
  <c r="X4598" i="1"/>
  <c r="Y4598" i="1"/>
  <c r="W4599" i="1"/>
  <c r="X4599" i="1"/>
  <c r="Y4599" i="1"/>
  <c r="W4600" i="1"/>
  <c r="X4600" i="1"/>
  <c r="Y4600" i="1"/>
  <c r="W4601" i="1"/>
  <c r="X4601" i="1"/>
  <c r="Y4601" i="1"/>
  <c r="W4602" i="1"/>
  <c r="X4602" i="1"/>
  <c r="Y4602" i="1"/>
  <c r="W4603" i="1"/>
  <c r="X4603" i="1"/>
  <c r="Y4603" i="1"/>
  <c r="W4604" i="1"/>
  <c r="X4604" i="1"/>
  <c r="Y4604" i="1"/>
  <c r="W4605" i="1"/>
  <c r="X4605" i="1"/>
  <c r="Y4605" i="1"/>
  <c r="W4606" i="1"/>
  <c r="X4606" i="1"/>
  <c r="Y4606" i="1"/>
  <c r="W4607" i="1"/>
  <c r="X4607" i="1"/>
  <c r="Y4607" i="1"/>
  <c r="W4608" i="1"/>
  <c r="X4608" i="1"/>
  <c r="Y4608" i="1"/>
  <c r="W4609" i="1"/>
  <c r="X4609" i="1"/>
  <c r="Y4609" i="1"/>
  <c r="W4610" i="1"/>
  <c r="X4610" i="1"/>
  <c r="Y4610" i="1"/>
  <c r="W4611" i="1"/>
  <c r="X4611" i="1"/>
  <c r="Y4611" i="1"/>
  <c r="W4612" i="1"/>
  <c r="X4612" i="1"/>
  <c r="Y4612" i="1"/>
  <c r="W4613" i="1"/>
  <c r="X4613" i="1"/>
  <c r="Y4613" i="1"/>
  <c r="W4614" i="1"/>
  <c r="X4614" i="1"/>
  <c r="Y4614" i="1"/>
  <c r="W4615" i="1"/>
  <c r="X4615" i="1"/>
  <c r="Y4615" i="1"/>
  <c r="W4616" i="1"/>
  <c r="X4616" i="1"/>
  <c r="Y4616" i="1"/>
  <c r="W4617" i="1"/>
  <c r="X4617" i="1"/>
  <c r="Y4617" i="1"/>
  <c r="W4618" i="1"/>
  <c r="X4618" i="1"/>
  <c r="Y4618" i="1"/>
  <c r="W4619" i="1"/>
  <c r="X4619" i="1"/>
  <c r="Y4619" i="1"/>
  <c r="W4620" i="1"/>
  <c r="X4620" i="1"/>
  <c r="Y4620" i="1"/>
  <c r="W4621" i="1"/>
  <c r="X4621" i="1"/>
  <c r="Y4621" i="1"/>
  <c r="W4622" i="1"/>
  <c r="X4622" i="1"/>
  <c r="Y4622" i="1"/>
  <c r="W4623" i="1"/>
  <c r="X4623" i="1"/>
  <c r="Y4623" i="1"/>
  <c r="W4624" i="1"/>
  <c r="X4624" i="1"/>
  <c r="Y4624" i="1"/>
  <c r="W4625" i="1"/>
  <c r="X4625" i="1"/>
  <c r="Y4625" i="1"/>
  <c r="W4626" i="1"/>
  <c r="X4626" i="1"/>
  <c r="Y4626" i="1"/>
  <c r="W4627" i="1"/>
  <c r="X4627" i="1"/>
  <c r="Y4627" i="1"/>
  <c r="W4628" i="1"/>
  <c r="X4628" i="1"/>
  <c r="Y4628" i="1"/>
  <c r="W4629" i="1"/>
  <c r="X4629" i="1"/>
  <c r="Y4629" i="1"/>
  <c r="W4630" i="1"/>
  <c r="X4630" i="1"/>
  <c r="Y4630" i="1"/>
  <c r="W4631" i="1"/>
  <c r="X4631" i="1"/>
  <c r="Y4631" i="1"/>
  <c r="W4632" i="1"/>
  <c r="X4632" i="1"/>
  <c r="Y4632" i="1"/>
  <c r="W4633" i="1"/>
  <c r="X4633" i="1"/>
  <c r="Y4633" i="1"/>
  <c r="W4634" i="1"/>
  <c r="X4634" i="1"/>
  <c r="Y4634" i="1"/>
  <c r="W4635" i="1"/>
  <c r="X4635" i="1"/>
  <c r="Y4635" i="1"/>
  <c r="W4636" i="1"/>
  <c r="X4636" i="1"/>
  <c r="Y4636" i="1"/>
  <c r="W4637" i="1"/>
  <c r="X4637" i="1"/>
  <c r="Y4637" i="1"/>
  <c r="W4638" i="1"/>
  <c r="X4638" i="1"/>
  <c r="Y4638" i="1"/>
  <c r="W4639" i="1"/>
  <c r="X4639" i="1"/>
  <c r="Y4639" i="1"/>
  <c r="W4640" i="1"/>
  <c r="X4640" i="1"/>
  <c r="Y4640" i="1"/>
  <c r="W4641" i="1"/>
  <c r="X4641" i="1"/>
  <c r="Y4641" i="1"/>
  <c r="W4642" i="1"/>
  <c r="X4642" i="1"/>
  <c r="Y4642" i="1"/>
  <c r="W4643" i="1"/>
  <c r="X4643" i="1"/>
  <c r="Y4643" i="1"/>
  <c r="W4644" i="1"/>
  <c r="X4644" i="1"/>
  <c r="Y4644" i="1"/>
  <c r="W4645" i="1"/>
  <c r="X4645" i="1"/>
  <c r="Y4645" i="1"/>
  <c r="W4646" i="1"/>
  <c r="X4646" i="1"/>
  <c r="Y4646" i="1"/>
  <c r="W4647" i="1"/>
  <c r="X4647" i="1"/>
  <c r="Y4647" i="1"/>
  <c r="W4648" i="1"/>
  <c r="X4648" i="1"/>
  <c r="Y4648" i="1"/>
  <c r="W4649" i="1"/>
  <c r="X4649" i="1"/>
  <c r="Y4649" i="1"/>
  <c r="W4650" i="1"/>
  <c r="X4650" i="1"/>
  <c r="Y4650" i="1"/>
  <c r="W4651" i="1"/>
  <c r="X4651" i="1"/>
  <c r="Y4651" i="1"/>
  <c r="W4652" i="1"/>
  <c r="X4652" i="1"/>
  <c r="Y4652" i="1"/>
  <c r="W4653" i="1"/>
  <c r="X4653" i="1"/>
  <c r="Y4653" i="1"/>
  <c r="W4654" i="1"/>
  <c r="X4654" i="1"/>
  <c r="Y4654" i="1"/>
  <c r="W4655" i="1"/>
  <c r="X4655" i="1"/>
  <c r="Y4655" i="1"/>
  <c r="W4656" i="1"/>
  <c r="X4656" i="1"/>
  <c r="Y4656" i="1"/>
  <c r="W4657" i="1"/>
  <c r="X4657" i="1"/>
  <c r="Y4657" i="1"/>
  <c r="W4658" i="1"/>
  <c r="X4658" i="1"/>
  <c r="Y4658" i="1"/>
  <c r="W4659" i="1"/>
  <c r="X4659" i="1"/>
  <c r="Y4659" i="1"/>
  <c r="W4660" i="1"/>
  <c r="X4660" i="1"/>
  <c r="Y4660" i="1"/>
  <c r="W4661" i="1"/>
  <c r="X4661" i="1"/>
  <c r="Y4661" i="1"/>
  <c r="W4662" i="1"/>
  <c r="X4662" i="1"/>
  <c r="Y4662" i="1"/>
  <c r="W4663" i="1"/>
  <c r="X4663" i="1"/>
  <c r="Y4663" i="1"/>
  <c r="W4664" i="1"/>
  <c r="X4664" i="1"/>
  <c r="Y4664" i="1"/>
  <c r="W4665" i="1"/>
  <c r="X4665" i="1"/>
  <c r="Y4665" i="1"/>
  <c r="W4666" i="1"/>
  <c r="X4666" i="1"/>
  <c r="Y4666" i="1"/>
  <c r="W4667" i="1"/>
  <c r="X4667" i="1"/>
  <c r="Y4667" i="1"/>
  <c r="W4668" i="1"/>
  <c r="X4668" i="1"/>
  <c r="Y4668" i="1"/>
  <c r="W4669" i="1"/>
  <c r="X4669" i="1"/>
  <c r="Y4669" i="1"/>
  <c r="W4670" i="1"/>
  <c r="X4670" i="1"/>
  <c r="Y4670" i="1"/>
  <c r="W4671" i="1"/>
  <c r="X4671" i="1"/>
  <c r="Y4671" i="1"/>
  <c r="W4672" i="1"/>
  <c r="X4672" i="1"/>
  <c r="Y4672" i="1"/>
  <c r="W4673" i="1"/>
  <c r="X4673" i="1"/>
  <c r="Y4673" i="1"/>
  <c r="W4674" i="1"/>
  <c r="X4674" i="1"/>
  <c r="Y4674" i="1"/>
  <c r="W4675" i="1"/>
  <c r="X4675" i="1"/>
  <c r="Y4675" i="1"/>
  <c r="W4676" i="1"/>
  <c r="X4676" i="1"/>
  <c r="Y4676" i="1"/>
  <c r="W4677" i="1"/>
  <c r="X4677" i="1"/>
  <c r="Y4677" i="1"/>
  <c r="W4678" i="1"/>
  <c r="X4678" i="1"/>
  <c r="Y4678" i="1"/>
  <c r="W4679" i="1"/>
  <c r="X4679" i="1"/>
  <c r="Y4679" i="1"/>
  <c r="W4680" i="1"/>
  <c r="X4680" i="1"/>
  <c r="Y4680" i="1"/>
  <c r="W4681" i="1"/>
  <c r="X4681" i="1"/>
  <c r="Y4681" i="1"/>
  <c r="W4682" i="1"/>
  <c r="X4682" i="1"/>
  <c r="Y4682" i="1"/>
  <c r="W4683" i="1"/>
  <c r="X4683" i="1"/>
  <c r="Y4683" i="1"/>
  <c r="W4684" i="1"/>
  <c r="X4684" i="1"/>
  <c r="Y4684" i="1"/>
  <c r="W4685" i="1"/>
  <c r="X4685" i="1"/>
  <c r="Y4685" i="1"/>
  <c r="W4686" i="1"/>
  <c r="X4686" i="1"/>
  <c r="Y4686" i="1"/>
  <c r="W4687" i="1"/>
  <c r="X4687" i="1"/>
  <c r="Y4687" i="1"/>
  <c r="W4688" i="1"/>
  <c r="X4688" i="1"/>
  <c r="Y4688" i="1"/>
  <c r="W4689" i="1"/>
  <c r="X4689" i="1"/>
  <c r="Y4689" i="1"/>
  <c r="W4690" i="1"/>
  <c r="X4690" i="1"/>
  <c r="Y4690" i="1"/>
  <c r="W4691" i="1"/>
  <c r="X4691" i="1"/>
  <c r="Y4691" i="1"/>
  <c r="W4692" i="1"/>
  <c r="X4692" i="1"/>
  <c r="Y4692" i="1"/>
  <c r="W4693" i="1"/>
  <c r="X4693" i="1"/>
  <c r="Y4693" i="1"/>
  <c r="W4694" i="1"/>
  <c r="X4694" i="1"/>
  <c r="Y4694" i="1"/>
  <c r="W4695" i="1"/>
  <c r="X4695" i="1"/>
  <c r="Y4695" i="1"/>
  <c r="W4696" i="1"/>
  <c r="X4696" i="1"/>
  <c r="Y4696" i="1"/>
  <c r="W4697" i="1"/>
  <c r="X4697" i="1"/>
  <c r="Y4697" i="1"/>
  <c r="W4698" i="1"/>
  <c r="X4698" i="1"/>
  <c r="Y4698" i="1"/>
  <c r="W4699" i="1"/>
  <c r="X4699" i="1"/>
  <c r="Y4699" i="1"/>
  <c r="W4700" i="1"/>
  <c r="X4700" i="1"/>
  <c r="Y4700" i="1"/>
  <c r="W4701" i="1"/>
  <c r="X4701" i="1"/>
  <c r="Y4701" i="1"/>
  <c r="W4702" i="1"/>
  <c r="X4702" i="1"/>
  <c r="Y4702" i="1"/>
  <c r="W4703" i="1"/>
  <c r="X4703" i="1"/>
  <c r="Y4703" i="1"/>
  <c r="W4704" i="1"/>
  <c r="X4704" i="1"/>
  <c r="Y4704" i="1"/>
  <c r="W4705" i="1"/>
  <c r="X4705" i="1"/>
  <c r="Y4705" i="1"/>
  <c r="W4706" i="1"/>
  <c r="X4706" i="1"/>
  <c r="Y4706" i="1"/>
  <c r="W4707" i="1"/>
  <c r="X4707" i="1"/>
  <c r="Y4707" i="1"/>
  <c r="W4708" i="1"/>
  <c r="X4708" i="1"/>
  <c r="Y4708" i="1"/>
  <c r="W4709" i="1"/>
  <c r="X4709" i="1"/>
  <c r="Y4709" i="1"/>
  <c r="W4710" i="1"/>
  <c r="X4710" i="1"/>
  <c r="Y4710" i="1"/>
  <c r="W4711" i="1"/>
  <c r="X4711" i="1"/>
  <c r="Y4711" i="1"/>
  <c r="W4712" i="1"/>
  <c r="X4712" i="1"/>
  <c r="Y4712" i="1"/>
  <c r="W4713" i="1"/>
  <c r="X4713" i="1"/>
  <c r="Y4713" i="1"/>
  <c r="W4714" i="1"/>
  <c r="X4714" i="1"/>
  <c r="Y4714" i="1"/>
  <c r="W4715" i="1"/>
  <c r="X4715" i="1"/>
  <c r="Y4715" i="1"/>
  <c r="W4716" i="1"/>
  <c r="X4716" i="1"/>
  <c r="Y4716" i="1"/>
  <c r="W4717" i="1"/>
  <c r="X4717" i="1"/>
  <c r="Y4717" i="1"/>
  <c r="W4718" i="1"/>
  <c r="X4718" i="1"/>
  <c r="Y4718" i="1"/>
  <c r="W4719" i="1"/>
  <c r="X4719" i="1"/>
  <c r="Y4719" i="1"/>
  <c r="W4720" i="1"/>
  <c r="X4720" i="1"/>
  <c r="Y4720" i="1"/>
  <c r="W4721" i="1"/>
  <c r="X4721" i="1"/>
  <c r="Y4721" i="1"/>
  <c r="W4722" i="1"/>
  <c r="X4722" i="1"/>
  <c r="Y4722" i="1"/>
  <c r="W4723" i="1"/>
  <c r="X4723" i="1"/>
  <c r="Y4723" i="1"/>
  <c r="W4724" i="1"/>
  <c r="X4724" i="1"/>
  <c r="Y4724" i="1"/>
  <c r="W4725" i="1"/>
  <c r="X4725" i="1"/>
  <c r="Y4725" i="1"/>
  <c r="W4726" i="1"/>
  <c r="X4726" i="1"/>
  <c r="Y4726" i="1"/>
  <c r="W4727" i="1"/>
  <c r="X4727" i="1"/>
  <c r="Y4727" i="1"/>
  <c r="W4728" i="1"/>
  <c r="X4728" i="1"/>
  <c r="Y4728" i="1"/>
  <c r="W4729" i="1"/>
  <c r="X4729" i="1"/>
  <c r="Y4729" i="1"/>
  <c r="W4730" i="1"/>
  <c r="X4730" i="1"/>
  <c r="Y4730" i="1"/>
  <c r="W4731" i="1"/>
  <c r="X4731" i="1"/>
  <c r="Y4731" i="1"/>
  <c r="W4732" i="1"/>
  <c r="X4732" i="1"/>
  <c r="Y4732" i="1"/>
  <c r="W4733" i="1"/>
  <c r="X4733" i="1"/>
  <c r="Y4733" i="1"/>
  <c r="W4734" i="1"/>
  <c r="X4734" i="1"/>
  <c r="Y4734" i="1"/>
  <c r="W4735" i="1"/>
  <c r="X4735" i="1"/>
  <c r="Y4735" i="1"/>
  <c r="W4736" i="1"/>
  <c r="X4736" i="1"/>
  <c r="Y4736" i="1"/>
  <c r="W4737" i="1"/>
  <c r="X4737" i="1"/>
  <c r="Y4737" i="1"/>
  <c r="W4738" i="1"/>
  <c r="X4738" i="1"/>
  <c r="Y4738" i="1"/>
  <c r="W4739" i="1"/>
  <c r="X4739" i="1"/>
  <c r="Y4739" i="1"/>
  <c r="W4740" i="1"/>
  <c r="X4740" i="1"/>
  <c r="Y4740" i="1"/>
  <c r="W4741" i="1"/>
  <c r="X4741" i="1"/>
  <c r="Y4741" i="1"/>
  <c r="W4742" i="1"/>
  <c r="X4742" i="1"/>
  <c r="Y4742" i="1"/>
  <c r="W4743" i="1"/>
  <c r="X4743" i="1"/>
  <c r="Y4743" i="1"/>
  <c r="W4744" i="1"/>
  <c r="X4744" i="1"/>
  <c r="Y4744" i="1"/>
  <c r="W4745" i="1"/>
  <c r="X4745" i="1"/>
  <c r="Y4745" i="1"/>
  <c r="W4746" i="1"/>
  <c r="X4746" i="1"/>
  <c r="Y4746" i="1"/>
  <c r="W4747" i="1"/>
  <c r="X4747" i="1"/>
  <c r="Y4747" i="1"/>
  <c r="W4748" i="1"/>
  <c r="X4748" i="1"/>
  <c r="Y4748" i="1"/>
  <c r="W4749" i="1"/>
  <c r="X4749" i="1"/>
  <c r="Y4749" i="1"/>
  <c r="W4750" i="1"/>
  <c r="X4750" i="1"/>
  <c r="Y4750" i="1"/>
  <c r="W4751" i="1"/>
  <c r="X4751" i="1"/>
  <c r="Y4751" i="1"/>
  <c r="W4752" i="1"/>
  <c r="X4752" i="1"/>
  <c r="Y4752" i="1"/>
  <c r="W4753" i="1"/>
  <c r="X4753" i="1"/>
  <c r="Y4753" i="1"/>
  <c r="W4754" i="1"/>
  <c r="X4754" i="1"/>
  <c r="Y4754" i="1"/>
  <c r="W4755" i="1"/>
  <c r="X4755" i="1"/>
  <c r="Y4755" i="1"/>
  <c r="W4756" i="1"/>
  <c r="X4756" i="1"/>
  <c r="Y4756" i="1"/>
  <c r="W4757" i="1"/>
  <c r="X4757" i="1"/>
  <c r="Y4757" i="1"/>
  <c r="W4758" i="1"/>
  <c r="X4758" i="1"/>
  <c r="Y4758" i="1"/>
  <c r="W4759" i="1"/>
  <c r="X4759" i="1"/>
  <c r="Y4759" i="1"/>
  <c r="W4760" i="1"/>
  <c r="X4760" i="1"/>
  <c r="Y4760" i="1"/>
  <c r="W4761" i="1"/>
  <c r="X4761" i="1"/>
  <c r="Y4761" i="1"/>
  <c r="W4762" i="1"/>
  <c r="X4762" i="1"/>
  <c r="Y4762" i="1"/>
  <c r="W4763" i="1"/>
  <c r="X4763" i="1"/>
  <c r="Y4763" i="1"/>
  <c r="W4764" i="1"/>
  <c r="X4764" i="1"/>
  <c r="Y4764" i="1"/>
  <c r="W4765" i="1"/>
  <c r="X4765" i="1"/>
  <c r="Y4765" i="1"/>
  <c r="W4766" i="1"/>
  <c r="X4766" i="1"/>
  <c r="Y4766" i="1"/>
  <c r="W4767" i="1"/>
  <c r="X4767" i="1"/>
  <c r="Y4767" i="1"/>
  <c r="W4768" i="1"/>
  <c r="X4768" i="1"/>
  <c r="Y4768" i="1"/>
  <c r="W4769" i="1"/>
  <c r="X4769" i="1"/>
  <c r="Y4769" i="1"/>
  <c r="W4770" i="1"/>
  <c r="X4770" i="1"/>
  <c r="Y4770" i="1"/>
  <c r="W4771" i="1"/>
  <c r="X4771" i="1"/>
  <c r="Y4771" i="1"/>
  <c r="W4772" i="1"/>
  <c r="X4772" i="1"/>
  <c r="Y4772" i="1"/>
  <c r="W4773" i="1"/>
  <c r="X4773" i="1"/>
  <c r="Y4773" i="1"/>
  <c r="W4774" i="1"/>
  <c r="X4774" i="1"/>
  <c r="Y4774" i="1"/>
  <c r="W4775" i="1"/>
  <c r="X4775" i="1"/>
  <c r="Y4775" i="1"/>
  <c r="W4776" i="1"/>
  <c r="X4776" i="1"/>
  <c r="Y4776" i="1"/>
  <c r="W4777" i="1"/>
  <c r="X4777" i="1"/>
  <c r="Y4777" i="1"/>
  <c r="W4778" i="1"/>
  <c r="X4778" i="1"/>
  <c r="Y4778" i="1"/>
  <c r="W4779" i="1"/>
  <c r="X4779" i="1"/>
  <c r="Y4779" i="1"/>
  <c r="W4780" i="1"/>
  <c r="X4780" i="1"/>
  <c r="Y4780" i="1"/>
  <c r="W4781" i="1"/>
  <c r="X4781" i="1"/>
  <c r="Y4781" i="1"/>
  <c r="W4782" i="1"/>
  <c r="X4782" i="1"/>
  <c r="Y4782" i="1"/>
  <c r="W4783" i="1"/>
  <c r="X4783" i="1"/>
  <c r="Y4783" i="1"/>
  <c r="W4784" i="1"/>
  <c r="X4784" i="1"/>
  <c r="Y4784" i="1"/>
  <c r="W4785" i="1"/>
  <c r="X4785" i="1"/>
  <c r="Y4785" i="1"/>
  <c r="W4786" i="1"/>
  <c r="X4786" i="1"/>
  <c r="Y4786" i="1"/>
  <c r="W4787" i="1"/>
  <c r="X4787" i="1"/>
  <c r="Y4787" i="1"/>
  <c r="W4788" i="1"/>
  <c r="X4788" i="1"/>
  <c r="Y4788" i="1"/>
  <c r="W4789" i="1"/>
  <c r="X4789" i="1"/>
  <c r="Y4789" i="1"/>
  <c r="W4790" i="1"/>
  <c r="X4790" i="1"/>
  <c r="Y4790" i="1"/>
  <c r="W4791" i="1"/>
  <c r="X4791" i="1"/>
  <c r="Y4791" i="1"/>
  <c r="W4792" i="1"/>
  <c r="X4792" i="1"/>
  <c r="Y4792" i="1"/>
  <c r="W4793" i="1"/>
  <c r="X4793" i="1"/>
  <c r="Y4793" i="1"/>
  <c r="W4794" i="1"/>
  <c r="X4794" i="1"/>
  <c r="Y4794" i="1"/>
  <c r="W4795" i="1"/>
  <c r="X4795" i="1"/>
  <c r="Y4795" i="1"/>
  <c r="W4796" i="1"/>
  <c r="X4796" i="1"/>
  <c r="Y4796" i="1"/>
  <c r="W4797" i="1"/>
  <c r="X4797" i="1"/>
  <c r="Y4797" i="1"/>
  <c r="W4798" i="1"/>
  <c r="X4798" i="1"/>
  <c r="Y4798" i="1"/>
  <c r="W4799" i="1"/>
  <c r="X4799" i="1"/>
  <c r="Y4799" i="1"/>
  <c r="W4800" i="1"/>
  <c r="X4800" i="1"/>
  <c r="Y4800" i="1"/>
  <c r="W4801" i="1"/>
  <c r="X4801" i="1"/>
  <c r="Y4801" i="1"/>
  <c r="W4802" i="1"/>
  <c r="X4802" i="1"/>
  <c r="Y4802" i="1"/>
  <c r="W4803" i="1"/>
  <c r="X4803" i="1"/>
  <c r="Y4803" i="1"/>
  <c r="W4804" i="1"/>
  <c r="X4804" i="1"/>
  <c r="Y4804" i="1"/>
  <c r="W4805" i="1"/>
  <c r="X4805" i="1"/>
  <c r="Y4805" i="1"/>
  <c r="W4806" i="1"/>
  <c r="X4806" i="1"/>
  <c r="Y4806" i="1"/>
  <c r="W4807" i="1"/>
  <c r="X4807" i="1"/>
  <c r="Y4807" i="1"/>
  <c r="W4808" i="1"/>
  <c r="X4808" i="1"/>
  <c r="Y4808" i="1"/>
  <c r="W4809" i="1"/>
  <c r="X4809" i="1"/>
  <c r="Y4809" i="1"/>
  <c r="W4810" i="1"/>
  <c r="X4810" i="1"/>
  <c r="Y4810" i="1"/>
  <c r="W4811" i="1"/>
  <c r="X4811" i="1"/>
  <c r="Y4811" i="1"/>
  <c r="W4812" i="1"/>
  <c r="X4812" i="1"/>
  <c r="Y4812" i="1"/>
  <c r="W4813" i="1"/>
  <c r="X4813" i="1"/>
  <c r="Y4813" i="1"/>
  <c r="W4814" i="1"/>
  <c r="X4814" i="1"/>
  <c r="Y4814" i="1"/>
  <c r="W4815" i="1"/>
  <c r="X4815" i="1"/>
  <c r="Y4815" i="1"/>
  <c r="W4816" i="1"/>
  <c r="X4816" i="1"/>
  <c r="Y4816" i="1"/>
  <c r="W4817" i="1"/>
  <c r="X4817" i="1"/>
  <c r="Y4817" i="1"/>
  <c r="W4818" i="1"/>
  <c r="X4818" i="1"/>
  <c r="Y4818" i="1"/>
  <c r="W4819" i="1"/>
  <c r="X4819" i="1"/>
  <c r="Y4819" i="1"/>
  <c r="W4820" i="1"/>
  <c r="X4820" i="1"/>
  <c r="Y4820" i="1"/>
  <c r="W4821" i="1"/>
  <c r="X4821" i="1"/>
  <c r="Y4821" i="1"/>
  <c r="W4822" i="1"/>
  <c r="X4822" i="1"/>
  <c r="Y4822" i="1"/>
  <c r="W4823" i="1"/>
  <c r="X4823" i="1"/>
  <c r="Y4823" i="1"/>
  <c r="W4824" i="1"/>
  <c r="X4824" i="1"/>
  <c r="Y4824" i="1"/>
  <c r="W4825" i="1"/>
  <c r="X4825" i="1"/>
  <c r="Y4825" i="1"/>
  <c r="W4826" i="1"/>
  <c r="X4826" i="1"/>
  <c r="Y4826" i="1"/>
  <c r="W4827" i="1"/>
  <c r="X4827" i="1"/>
  <c r="Y4827" i="1"/>
  <c r="W4828" i="1"/>
  <c r="X4828" i="1"/>
  <c r="Y4828" i="1"/>
  <c r="W4829" i="1"/>
  <c r="X4829" i="1"/>
  <c r="Y4829" i="1"/>
  <c r="W4830" i="1"/>
  <c r="X4830" i="1"/>
  <c r="Y4830" i="1"/>
  <c r="W4831" i="1"/>
  <c r="X4831" i="1"/>
  <c r="Y4831" i="1"/>
  <c r="W4832" i="1"/>
  <c r="X4832" i="1"/>
  <c r="Y4832" i="1"/>
  <c r="W4833" i="1"/>
  <c r="X4833" i="1"/>
  <c r="Y4833" i="1"/>
  <c r="W4834" i="1"/>
  <c r="X4834" i="1"/>
  <c r="Y4834" i="1"/>
  <c r="W4835" i="1"/>
  <c r="X4835" i="1"/>
  <c r="Y4835" i="1"/>
  <c r="W4836" i="1"/>
  <c r="X4836" i="1"/>
  <c r="Y4836" i="1"/>
  <c r="W4837" i="1"/>
  <c r="X4837" i="1"/>
  <c r="Y4837" i="1"/>
  <c r="W4838" i="1"/>
  <c r="X4838" i="1"/>
  <c r="Y4838" i="1"/>
  <c r="W4839" i="1"/>
  <c r="X4839" i="1"/>
  <c r="Y4839" i="1"/>
  <c r="W4840" i="1"/>
  <c r="X4840" i="1"/>
  <c r="Y4840" i="1"/>
  <c r="W4841" i="1"/>
  <c r="X4841" i="1"/>
  <c r="Y4841" i="1"/>
  <c r="W4842" i="1"/>
  <c r="X4842" i="1"/>
  <c r="Y4842" i="1"/>
  <c r="W4843" i="1"/>
  <c r="X4843" i="1"/>
  <c r="Y4843" i="1"/>
  <c r="W4844" i="1"/>
  <c r="X4844" i="1"/>
  <c r="Y4844" i="1"/>
  <c r="W4845" i="1"/>
  <c r="X4845" i="1"/>
  <c r="Y4845" i="1"/>
  <c r="W4846" i="1"/>
  <c r="X4846" i="1"/>
  <c r="Y4846" i="1"/>
  <c r="W4847" i="1"/>
  <c r="X4847" i="1"/>
  <c r="Y4847" i="1"/>
  <c r="W4848" i="1"/>
  <c r="X4848" i="1"/>
  <c r="Y4848" i="1"/>
  <c r="W4849" i="1"/>
  <c r="X4849" i="1"/>
  <c r="Y4849" i="1"/>
  <c r="W4850" i="1"/>
  <c r="X4850" i="1"/>
  <c r="Y4850" i="1"/>
  <c r="W4851" i="1"/>
  <c r="X4851" i="1"/>
  <c r="Y4851" i="1"/>
  <c r="W4852" i="1"/>
  <c r="X4852" i="1"/>
  <c r="Y4852" i="1"/>
  <c r="W4853" i="1"/>
  <c r="X4853" i="1"/>
  <c r="Y4853" i="1"/>
  <c r="W4854" i="1"/>
  <c r="X4854" i="1"/>
  <c r="Y4854" i="1"/>
  <c r="W4855" i="1"/>
  <c r="X4855" i="1"/>
  <c r="Y4855" i="1"/>
  <c r="W4856" i="1"/>
  <c r="X4856" i="1"/>
  <c r="Y4856" i="1"/>
  <c r="W4857" i="1"/>
  <c r="X4857" i="1"/>
  <c r="Y4857" i="1"/>
  <c r="W4858" i="1"/>
  <c r="X4858" i="1"/>
  <c r="Y4858" i="1"/>
  <c r="W4859" i="1"/>
  <c r="X4859" i="1"/>
  <c r="Y4859" i="1"/>
  <c r="W4860" i="1"/>
  <c r="X4860" i="1"/>
  <c r="Y4860" i="1"/>
  <c r="W4861" i="1"/>
  <c r="X4861" i="1"/>
  <c r="Y4861" i="1"/>
  <c r="W4862" i="1"/>
  <c r="X4862" i="1"/>
  <c r="Y4862" i="1"/>
  <c r="W4863" i="1"/>
  <c r="X4863" i="1"/>
  <c r="Y4863" i="1"/>
  <c r="W4864" i="1"/>
  <c r="X4864" i="1"/>
  <c r="Y4864" i="1"/>
  <c r="W4865" i="1"/>
  <c r="X4865" i="1"/>
  <c r="Y4865" i="1"/>
  <c r="W4866" i="1"/>
  <c r="X4866" i="1"/>
  <c r="Y4866" i="1"/>
  <c r="W4867" i="1"/>
  <c r="X4867" i="1"/>
  <c r="Y4867" i="1"/>
  <c r="W4868" i="1"/>
  <c r="X4868" i="1"/>
  <c r="Y4868" i="1"/>
  <c r="W4869" i="1"/>
  <c r="X4869" i="1"/>
  <c r="Y4869" i="1"/>
  <c r="W4870" i="1"/>
  <c r="X4870" i="1"/>
  <c r="Y4870" i="1"/>
  <c r="W4871" i="1"/>
  <c r="X4871" i="1"/>
  <c r="Y4871" i="1"/>
  <c r="W4872" i="1"/>
  <c r="X4872" i="1"/>
  <c r="Y4872" i="1"/>
  <c r="W4873" i="1"/>
  <c r="X4873" i="1"/>
  <c r="Y4873" i="1"/>
  <c r="W4874" i="1"/>
  <c r="X4874" i="1"/>
  <c r="Y4874" i="1"/>
  <c r="W4875" i="1"/>
  <c r="X4875" i="1"/>
  <c r="Y4875" i="1"/>
  <c r="W4876" i="1"/>
  <c r="X4876" i="1"/>
  <c r="Y4876" i="1"/>
  <c r="W4877" i="1"/>
  <c r="X4877" i="1"/>
  <c r="Y4877" i="1"/>
  <c r="W4878" i="1"/>
  <c r="X4878" i="1"/>
  <c r="Y4878" i="1"/>
  <c r="W4879" i="1"/>
  <c r="X4879" i="1"/>
  <c r="Y4879" i="1"/>
  <c r="W4880" i="1"/>
  <c r="X4880" i="1"/>
  <c r="Y4880" i="1"/>
  <c r="W4881" i="1"/>
  <c r="X4881" i="1"/>
  <c r="Y4881" i="1"/>
  <c r="W4882" i="1"/>
  <c r="X4882" i="1"/>
  <c r="Y4882" i="1"/>
  <c r="W4883" i="1"/>
  <c r="X4883" i="1"/>
  <c r="Y4883" i="1"/>
  <c r="W4884" i="1"/>
  <c r="X4884" i="1"/>
  <c r="Y4884" i="1"/>
  <c r="W4885" i="1"/>
  <c r="X4885" i="1"/>
  <c r="Y4885" i="1"/>
  <c r="W4886" i="1"/>
  <c r="X4886" i="1"/>
  <c r="Y4886" i="1"/>
  <c r="W4887" i="1"/>
  <c r="X4887" i="1"/>
  <c r="Y4887" i="1"/>
  <c r="W4888" i="1"/>
  <c r="X4888" i="1"/>
  <c r="Y4888" i="1"/>
  <c r="W4889" i="1"/>
  <c r="X4889" i="1"/>
  <c r="Y4889" i="1"/>
  <c r="W4890" i="1"/>
  <c r="X4890" i="1"/>
  <c r="Y4890" i="1"/>
  <c r="W4891" i="1"/>
  <c r="X4891" i="1"/>
  <c r="Y4891" i="1"/>
  <c r="W4892" i="1"/>
  <c r="X4892" i="1"/>
  <c r="Y4892" i="1"/>
  <c r="W4893" i="1"/>
  <c r="X4893" i="1"/>
  <c r="Y4893" i="1"/>
  <c r="W4894" i="1"/>
  <c r="X4894" i="1"/>
  <c r="Y4894" i="1"/>
  <c r="W4895" i="1"/>
  <c r="X4895" i="1"/>
  <c r="Y4895" i="1"/>
  <c r="W4896" i="1"/>
  <c r="X4896" i="1"/>
  <c r="Y4896" i="1"/>
  <c r="W4897" i="1"/>
  <c r="X4897" i="1"/>
  <c r="Y4897" i="1"/>
  <c r="W4898" i="1"/>
  <c r="X4898" i="1"/>
  <c r="Y4898" i="1"/>
  <c r="W4899" i="1"/>
  <c r="X4899" i="1"/>
  <c r="Y4899" i="1"/>
  <c r="W4900" i="1"/>
  <c r="X4900" i="1"/>
  <c r="Y4900" i="1"/>
  <c r="W4901" i="1"/>
  <c r="X4901" i="1"/>
  <c r="Y4901" i="1"/>
  <c r="W4902" i="1"/>
  <c r="X4902" i="1"/>
  <c r="Y4902" i="1"/>
  <c r="W4903" i="1"/>
  <c r="X4903" i="1"/>
  <c r="Y4903" i="1"/>
  <c r="W4904" i="1"/>
  <c r="X4904" i="1"/>
  <c r="Y4904" i="1"/>
  <c r="W4905" i="1"/>
  <c r="X4905" i="1"/>
  <c r="Y4905" i="1"/>
  <c r="W4906" i="1"/>
  <c r="X4906" i="1"/>
  <c r="Y4906" i="1"/>
  <c r="W4907" i="1"/>
  <c r="X4907" i="1"/>
  <c r="Y4907" i="1"/>
  <c r="W4908" i="1"/>
  <c r="X4908" i="1"/>
  <c r="Y4908" i="1"/>
  <c r="W4909" i="1"/>
  <c r="X4909" i="1"/>
  <c r="Y4909" i="1"/>
  <c r="W4910" i="1"/>
  <c r="X4910" i="1"/>
  <c r="Y4910" i="1"/>
  <c r="W4911" i="1"/>
  <c r="X4911" i="1"/>
  <c r="Y4911" i="1"/>
  <c r="W4912" i="1"/>
  <c r="X4912" i="1"/>
  <c r="Y4912" i="1"/>
  <c r="W4913" i="1"/>
  <c r="X4913" i="1"/>
  <c r="Y4913" i="1"/>
  <c r="W4914" i="1"/>
  <c r="X4914" i="1"/>
  <c r="Y4914" i="1"/>
  <c r="W4915" i="1"/>
  <c r="X4915" i="1"/>
  <c r="Y4915" i="1"/>
  <c r="W4916" i="1"/>
  <c r="X4916" i="1"/>
  <c r="Y4916" i="1"/>
  <c r="W4917" i="1"/>
  <c r="X4917" i="1"/>
  <c r="Y4917" i="1"/>
  <c r="W4918" i="1"/>
  <c r="X4918" i="1"/>
  <c r="Y4918" i="1"/>
  <c r="W4919" i="1"/>
  <c r="X4919" i="1"/>
  <c r="Y4919" i="1"/>
  <c r="W4920" i="1"/>
  <c r="X4920" i="1"/>
  <c r="Y4920" i="1"/>
  <c r="W4921" i="1"/>
  <c r="X4921" i="1"/>
  <c r="Y4921" i="1"/>
  <c r="W4922" i="1"/>
  <c r="X4922" i="1"/>
  <c r="Y4922" i="1"/>
  <c r="W4923" i="1"/>
  <c r="X4923" i="1"/>
  <c r="Y4923" i="1"/>
  <c r="W4924" i="1"/>
  <c r="X4924" i="1"/>
  <c r="Y4924" i="1"/>
  <c r="W4925" i="1"/>
  <c r="X4925" i="1"/>
  <c r="Y4925" i="1"/>
  <c r="W4926" i="1"/>
  <c r="X4926" i="1"/>
  <c r="Y4926" i="1"/>
  <c r="W4927" i="1"/>
  <c r="X4927" i="1"/>
  <c r="Y4927" i="1"/>
  <c r="W4928" i="1"/>
  <c r="X4928" i="1"/>
  <c r="Y4928" i="1"/>
  <c r="W4929" i="1"/>
  <c r="X4929" i="1"/>
  <c r="Y4929" i="1"/>
  <c r="W4930" i="1"/>
  <c r="X4930" i="1"/>
  <c r="Y4930" i="1"/>
  <c r="W4931" i="1"/>
  <c r="X4931" i="1"/>
  <c r="Y4931" i="1"/>
  <c r="W4932" i="1"/>
  <c r="X4932" i="1"/>
  <c r="Y4932" i="1"/>
  <c r="W4933" i="1"/>
  <c r="X4933" i="1"/>
  <c r="Y4933" i="1"/>
  <c r="W4934" i="1"/>
  <c r="X4934" i="1"/>
  <c r="Y4934" i="1"/>
  <c r="W4935" i="1"/>
  <c r="X4935" i="1"/>
  <c r="Y4935" i="1"/>
  <c r="W4936" i="1"/>
  <c r="X4936" i="1"/>
  <c r="Y4936" i="1"/>
  <c r="W4937" i="1"/>
  <c r="X4937" i="1"/>
  <c r="Y4937" i="1"/>
  <c r="W4938" i="1"/>
  <c r="X4938" i="1"/>
  <c r="Y4938" i="1"/>
  <c r="W4939" i="1"/>
  <c r="X4939" i="1"/>
  <c r="Y4939" i="1"/>
  <c r="W4940" i="1"/>
  <c r="X4940" i="1"/>
  <c r="Y4940" i="1"/>
  <c r="W4941" i="1"/>
  <c r="X4941" i="1"/>
  <c r="Y4941" i="1"/>
  <c r="W4942" i="1"/>
  <c r="X4942" i="1"/>
  <c r="Y4942" i="1"/>
  <c r="W4943" i="1"/>
  <c r="X4943" i="1"/>
  <c r="Y4943" i="1"/>
  <c r="W4944" i="1"/>
  <c r="X4944" i="1"/>
  <c r="Y4944" i="1"/>
  <c r="W4945" i="1"/>
  <c r="X4945" i="1"/>
  <c r="Y4945" i="1"/>
  <c r="W4946" i="1"/>
  <c r="X4946" i="1"/>
  <c r="Y4946" i="1"/>
  <c r="W4947" i="1"/>
  <c r="X4947" i="1"/>
  <c r="Y4947" i="1"/>
  <c r="W4948" i="1"/>
  <c r="X4948" i="1"/>
  <c r="Y4948" i="1"/>
  <c r="W4949" i="1"/>
  <c r="X4949" i="1"/>
  <c r="Y4949" i="1"/>
  <c r="W4950" i="1"/>
  <c r="X4950" i="1"/>
  <c r="Y4950" i="1"/>
  <c r="W4951" i="1"/>
  <c r="X4951" i="1"/>
  <c r="Y4951" i="1"/>
  <c r="W4952" i="1"/>
  <c r="X4952" i="1"/>
  <c r="Y4952" i="1"/>
  <c r="W4953" i="1"/>
  <c r="X4953" i="1"/>
  <c r="Y4953" i="1"/>
  <c r="W4954" i="1"/>
  <c r="X4954" i="1"/>
  <c r="Y4954" i="1"/>
  <c r="W4955" i="1"/>
  <c r="X4955" i="1"/>
  <c r="Y4955" i="1"/>
  <c r="W4956" i="1"/>
  <c r="X4956" i="1"/>
  <c r="Y4956" i="1"/>
  <c r="W4957" i="1"/>
  <c r="X4957" i="1"/>
  <c r="Y4957" i="1"/>
  <c r="W4958" i="1"/>
  <c r="X4958" i="1"/>
  <c r="Y4958" i="1"/>
  <c r="W4959" i="1"/>
  <c r="X4959" i="1"/>
  <c r="Y4959" i="1"/>
  <c r="W4960" i="1"/>
  <c r="X4960" i="1"/>
  <c r="Y4960" i="1"/>
  <c r="W4961" i="1"/>
  <c r="X4961" i="1"/>
  <c r="Y4961" i="1"/>
  <c r="W4962" i="1"/>
  <c r="X4962" i="1"/>
  <c r="Y4962" i="1"/>
  <c r="W4963" i="1"/>
  <c r="X4963" i="1"/>
  <c r="Y4963" i="1"/>
  <c r="W4964" i="1"/>
  <c r="X4964" i="1"/>
  <c r="Y4964" i="1"/>
  <c r="W4965" i="1"/>
  <c r="X4965" i="1"/>
  <c r="Y4965" i="1"/>
  <c r="W4966" i="1"/>
  <c r="X4966" i="1"/>
  <c r="Y4966" i="1"/>
  <c r="W4967" i="1"/>
  <c r="X4967" i="1"/>
  <c r="Y4967" i="1"/>
  <c r="W4968" i="1"/>
  <c r="X4968" i="1"/>
  <c r="Y4968" i="1"/>
  <c r="W4969" i="1"/>
  <c r="X4969" i="1"/>
  <c r="Y4969" i="1"/>
  <c r="W4970" i="1"/>
  <c r="X4970" i="1"/>
  <c r="Y4970" i="1"/>
  <c r="W4971" i="1"/>
  <c r="X4971" i="1"/>
  <c r="Y4971" i="1"/>
  <c r="W4972" i="1"/>
  <c r="X4972" i="1"/>
  <c r="Y4972" i="1"/>
  <c r="W4973" i="1"/>
  <c r="X4973" i="1"/>
  <c r="Y4973" i="1"/>
  <c r="W4974" i="1"/>
  <c r="X4974" i="1"/>
  <c r="Y4974" i="1"/>
  <c r="W4975" i="1"/>
  <c r="X4975" i="1"/>
  <c r="Y4975" i="1"/>
  <c r="W4976" i="1"/>
  <c r="X4976" i="1"/>
  <c r="Y4976" i="1"/>
  <c r="W4977" i="1"/>
  <c r="X4977" i="1"/>
  <c r="Y4977" i="1"/>
  <c r="W4978" i="1"/>
  <c r="X4978" i="1"/>
  <c r="Y4978" i="1"/>
  <c r="W4979" i="1"/>
  <c r="X4979" i="1"/>
  <c r="Y4979" i="1"/>
  <c r="W4980" i="1"/>
  <c r="X4980" i="1"/>
  <c r="Y4980" i="1"/>
  <c r="W4981" i="1"/>
  <c r="X4981" i="1"/>
  <c r="Y4981" i="1"/>
  <c r="W4982" i="1"/>
  <c r="X4982" i="1"/>
  <c r="Y4982" i="1"/>
  <c r="W4983" i="1"/>
  <c r="X4983" i="1"/>
  <c r="Y4983" i="1"/>
  <c r="W4984" i="1"/>
  <c r="X4984" i="1"/>
  <c r="Y4984" i="1"/>
  <c r="W4985" i="1"/>
  <c r="X4985" i="1"/>
  <c r="Y4985" i="1"/>
  <c r="W4986" i="1"/>
  <c r="X4986" i="1"/>
  <c r="Y4986" i="1"/>
  <c r="W4987" i="1"/>
  <c r="X4987" i="1"/>
  <c r="Y4987" i="1"/>
  <c r="W4988" i="1"/>
  <c r="X4988" i="1"/>
  <c r="Y4988" i="1"/>
  <c r="W4989" i="1"/>
  <c r="X4989" i="1"/>
  <c r="Y4989" i="1"/>
  <c r="W4990" i="1"/>
  <c r="X4990" i="1"/>
  <c r="Y4990" i="1"/>
  <c r="W4991" i="1"/>
  <c r="X4991" i="1"/>
  <c r="Y4991" i="1"/>
  <c r="W4992" i="1"/>
  <c r="X4992" i="1"/>
  <c r="Y4992" i="1"/>
  <c r="W4993" i="1"/>
  <c r="X4993" i="1"/>
  <c r="Y4993" i="1"/>
  <c r="W4994" i="1"/>
  <c r="X4994" i="1"/>
  <c r="Y4994" i="1"/>
  <c r="W4995" i="1"/>
  <c r="X4995" i="1"/>
  <c r="Y4995" i="1"/>
  <c r="W4996" i="1"/>
  <c r="X4996" i="1"/>
  <c r="Y4996" i="1"/>
  <c r="W4997" i="1"/>
  <c r="X4997" i="1"/>
  <c r="Y4997" i="1"/>
  <c r="W4998" i="1"/>
  <c r="X4998" i="1"/>
  <c r="Y4998" i="1"/>
  <c r="W4999" i="1"/>
  <c r="X4999" i="1"/>
  <c r="Y4999" i="1"/>
  <c r="W5000" i="1"/>
  <c r="X5000" i="1"/>
  <c r="Y5000" i="1"/>
  <c r="W5001" i="1"/>
  <c r="X5001" i="1"/>
  <c r="Y5001" i="1"/>
  <c r="W5002" i="1"/>
  <c r="X5002" i="1"/>
  <c r="Y5002" i="1"/>
  <c r="W5003" i="1"/>
  <c r="X5003" i="1"/>
  <c r="Y5003" i="1"/>
  <c r="W5004" i="1"/>
  <c r="X5004" i="1"/>
  <c r="Y5004" i="1"/>
  <c r="W5005" i="1"/>
  <c r="X5005" i="1"/>
  <c r="Y5005" i="1"/>
  <c r="W5006" i="1"/>
  <c r="X5006" i="1"/>
  <c r="Y5006" i="1"/>
  <c r="W5007" i="1"/>
  <c r="X5007" i="1"/>
  <c r="Y5007" i="1"/>
  <c r="W5008" i="1"/>
  <c r="X5008" i="1"/>
  <c r="Y5008" i="1"/>
  <c r="W5009" i="1"/>
  <c r="X5009" i="1"/>
  <c r="Y5009" i="1"/>
  <c r="W5010" i="1"/>
  <c r="X5010" i="1"/>
  <c r="Y5010" i="1"/>
  <c r="W5011" i="1"/>
  <c r="X5011" i="1"/>
  <c r="Y5011" i="1"/>
  <c r="W5012" i="1"/>
  <c r="X5012" i="1"/>
  <c r="Y5012" i="1"/>
  <c r="W5013" i="1"/>
  <c r="X5013" i="1"/>
  <c r="Y5013" i="1"/>
  <c r="W5014" i="1"/>
  <c r="X5014" i="1"/>
  <c r="Y5014" i="1"/>
  <c r="W5015" i="1"/>
  <c r="X5015" i="1"/>
  <c r="Y5015" i="1"/>
  <c r="W5016" i="1"/>
  <c r="X5016" i="1"/>
  <c r="Y5016" i="1"/>
  <c r="W5017" i="1"/>
  <c r="X5017" i="1"/>
  <c r="Y5017" i="1"/>
  <c r="W5018" i="1"/>
  <c r="X5018" i="1"/>
  <c r="Y5018" i="1"/>
  <c r="W5019" i="1"/>
  <c r="X5019" i="1"/>
  <c r="Y5019" i="1"/>
  <c r="W5020" i="1"/>
  <c r="X5020" i="1"/>
  <c r="Y5020" i="1"/>
  <c r="W5021" i="1"/>
  <c r="X5021" i="1"/>
  <c r="Y5021" i="1"/>
  <c r="W5022" i="1"/>
  <c r="X5022" i="1"/>
  <c r="Y5022" i="1"/>
  <c r="W5023" i="1"/>
  <c r="X5023" i="1"/>
  <c r="Y5023" i="1"/>
  <c r="W5024" i="1"/>
  <c r="X5024" i="1"/>
  <c r="Y5024" i="1"/>
  <c r="W5025" i="1"/>
  <c r="X5025" i="1"/>
  <c r="Y5025" i="1"/>
  <c r="W5026" i="1"/>
  <c r="X5026" i="1"/>
  <c r="Y5026" i="1"/>
  <c r="W5027" i="1"/>
  <c r="X5027" i="1"/>
  <c r="Y5027" i="1"/>
  <c r="W5028" i="1"/>
  <c r="X5028" i="1"/>
  <c r="Y5028" i="1"/>
  <c r="W5029" i="1"/>
  <c r="X5029" i="1"/>
  <c r="Y5029" i="1"/>
  <c r="W5030" i="1"/>
  <c r="X5030" i="1"/>
  <c r="Y5030" i="1"/>
  <c r="W5031" i="1"/>
  <c r="X5031" i="1"/>
  <c r="Y5031" i="1"/>
  <c r="W5032" i="1"/>
  <c r="X5032" i="1"/>
  <c r="Y5032" i="1"/>
  <c r="W5033" i="1"/>
  <c r="X5033" i="1"/>
  <c r="Y5033" i="1"/>
  <c r="W5034" i="1"/>
  <c r="X5034" i="1"/>
  <c r="Y5034" i="1"/>
  <c r="W5035" i="1"/>
  <c r="X5035" i="1"/>
  <c r="Y5035" i="1"/>
  <c r="W5036" i="1"/>
  <c r="X5036" i="1"/>
  <c r="Y5036" i="1"/>
  <c r="W5037" i="1"/>
  <c r="X5037" i="1"/>
  <c r="Y5037" i="1"/>
  <c r="W5038" i="1"/>
  <c r="X5038" i="1"/>
  <c r="Y5038" i="1"/>
  <c r="W5039" i="1"/>
  <c r="X5039" i="1"/>
  <c r="Y5039" i="1"/>
  <c r="W5040" i="1"/>
  <c r="X5040" i="1"/>
  <c r="Y5040" i="1"/>
  <c r="W5041" i="1"/>
  <c r="X5041" i="1"/>
  <c r="Y5041" i="1"/>
  <c r="W5042" i="1"/>
  <c r="X5042" i="1"/>
  <c r="Y5042" i="1"/>
  <c r="W5043" i="1"/>
  <c r="X5043" i="1"/>
  <c r="Y5043" i="1"/>
  <c r="W5044" i="1"/>
  <c r="X5044" i="1"/>
  <c r="Y5044" i="1"/>
  <c r="W5045" i="1"/>
  <c r="X5045" i="1"/>
  <c r="Y5045" i="1"/>
  <c r="W5046" i="1"/>
  <c r="X5046" i="1"/>
  <c r="Y5046" i="1"/>
  <c r="W5047" i="1"/>
  <c r="X5047" i="1"/>
  <c r="Y5047" i="1"/>
  <c r="W5048" i="1"/>
  <c r="X5048" i="1"/>
  <c r="Y5048" i="1"/>
  <c r="W5049" i="1"/>
  <c r="X5049" i="1"/>
  <c r="Y5049" i="1"/>
  <c r="W5050" i="1"/>
  <c r="X5050" i="1"/>
  <c r="Y5050" i="1"/>
  <c r="W5051" i="1"/>
  <c r="X5051" i="1"/>
  <c r="Y5051" i="1"/>
  <c r="W5052" i="1"/>
  <c r="X5052" i="1"/>
  <c r="Y5052" i="1"/>
  <c r="W5053" i="1"/>
  <c r="X5053" i="1"/>
  <c r="Y5053" i="1"/>
  <c r="W5054" i="1"/>
  <c r="X5054" i="1"/>
  <c r="Y5054" i="1"/>
  <c r="W5055" i="1"/>
  <c r="X5055" i="1"/>
  <c r="Y5055" i="1"/>
  <c r="W5056" i="1"/>
  <c r="X5056" i="1"/>
  <c r="Y5056" i="1"/>
  <c r="W5057" i="1"/>
  <c r="X5057" i="1"/>
  <c r="Y5057" i="1"/>
  <c r="W5058" i="1"/>
  <c r="X5058" i="1"/>
  <c r="Y5058" i="1"/>
  <c r="W5059" i="1"/>
  <c r="X5059" i="1"/>
  <c r="Y5059" i="1"/>
  <c r="W5060" i="1"/>
  <c r="X5060" i="1"/>
  <c r="Y5060" i="1"/>
  <c r="W5061" i="1"/>
  <c r="X5061" i="1"/>
  <c r="Y5061" i="1"/>
  <c r="W5062" i="1"/>
  <c r="X5062" i="1"/>
  <c r="Y5062" i="1"/>
  <c r="W5063" i="1"/>
  <c r="X5063" i="1"/>
  <c r="Y5063" i="1"/>
  <c r="W5064" i="1"/>
  <c r="X5064" i="1"/>
  <c r="Y5064" i="1"/>
  <c r="W5065" i="1"/>
  <c r="X5065" i="1"/>
  <c r="Y5065" i="1"/>
  <c r="W5066" i="1"/>
  <c r="X5066" i="1"/>
  <c r="Y5066" i="1"/>
  <c r="W5067" i="1"/>
  <c r="X5067" i="1"/>
  <c r="Y5067" i="1"/>
  <c r="W5068" i="1"/>
  <c r="X5068" i="1"/>
  <c r="Y5068" i="1"/>
  <c r="W5069" i="1"/>
  <c r="X5069" i="1"/>
  <c r="Y5069" i="1"/>
  <c r="W5070" i="1"/>
  <c r="X5070" i="1"/>
  <c r="Y5070" i="1"/>
  <c r="W5071" i="1"/>
  <c r="X5071" i="1"/>
  <c r="Y5071" i="1"/>
  <c r="W5072" i="1"/>
  <c r="X5072" i="1"/>
  <c r="Y5072" i="1"/>
  <c r="W5073" i="1"/>
  <c r="X5073" i="1"/>
  <c r="Y5073" i="1"/>
  <c r="W5074" i="1"/>
  <c r="X5074" i="1"/>
  <c r="Y5074" i="1"/>
  <c r="W5075" i="1"/>
  <c r="X5075" i="1"/>
  <c r="Y5075" i="1"/>
  <c r="W5076" i="1"/>
  <c r="X5076" i="1"/>
  <c r="Y5076" i="1"/>
  <c r="W5077" i="1"/>
  <c r="X5077" i="1"/>
  <c r="Y5077" i="1"/>
  <c r="W5078" i="1"/>
  <c r="X5078" i="1"/>
  <c r="Y5078" i="1"/>
  <c r="W5079" i="1"/>
  <c r="X5079" i="1"/>
  <c r="Y5079" i="1"/>
  <c r="W5080" i="1"/>
  <c r="X5080" i="1"/>
  <c r="Y5080" i="1"/>
  <c r="W5081" i="1"/>
  <c r="X5081" i="1"/>
  <c r="Y5081" i="1"/>
  <c r="W5082" i="1"/>
  <c r="X5082" i="1"/>
  <c r="Y5082" i="1"/>
  <c r="W5083" i="1"/>
  <c r="X5083" i="1"/>
  <c r="Y5083" i="1"/>
  <c r="W5084" i="1"/>
  <c r="X5084" i="1"/>
  <c r="Y5084" i="1"/>
  <c r="W5085" i="1"/>
  <c r="X5085" i="1"/>
  <c r="Y5085" i="1"/>
  <c r="W5086" i="1"/>
  <c r="X5086" i="1"/>
  <c r="Y5086" i="1"/>
  <c r="W5087" i="1"/>
  <c r="X5087" i="1"/>
  <c r="Y5087" i="1"/>
  <c r="W5088" i="1"/>
  <c r="X5088" i="1"/>
  <c r="Y5088" i="1"/>
  <c r="W5089" i="1"/>
  <c r="X5089" i="1"/>
  <c r="Y5089" i="1"/>
  <c r="W5090" i="1"/>
  <c r="X5090" i="1"/>
  <c r="Y5090" i="1"/>
  <c r="W5091" i="1"/>
  <c r="X5091" i="1"/>
  <c r="Y5091" i="1"/>
  <c r="W5092" i="1"/>
  <c r="X5092" i="1"/>
  <c r="Y5092" i="1"/>
  <c r="W5093" i="1"/>
  <c r="X5093" i="1"/>
  <c r="Y5093" i="1"/>
  <c r="W5094" i="1"/>
  <c r="X5094" i="1"/>
  <c r="Y5094" i="1"/>
  <c r="W5095" i="1"/>
  <c r="X5095" i="1"/>
  <c r="Y5095" i="1"/>
  <c r="W5096" i="1"/>
  <c r="X5096" i="1"/>
  <c r="Y5096" i="1"/>
  <c r="W5097" i="1"/>
  <c r="X5097" i="1"/>
  <c r="Y5097" i="1"/>
  <c r="W5098" i="1"/>
  <c r="X5098" i="1"/>
  <c r="Y5098" i="1"/>
  <c r="W5099" i="1"/>
  <c r="X5099" i="1"/>
  <c r="Y5099" i="1"/>
  <c r="W5100" i="1"/>
  <c r="X5100" i="1"/>
  <c r="Y5100" i="1"/>
  <c r="W5101" i="1"/>
  <c r="X5101" i="1"/>
  <c r="Y5101" i="1"/>
  <c r="W5102" i="1"/>
  <c r="X5102" i="1"/>
  <c r="Y5102" i="1"/>
  <c r="W5103" i="1"/>
  <c r="X5103" i="1"/>
  <c r="Y5103" i="1"/>
  <c r="W5104" i="1"/>
  <c r="X5104" i="1"/>
  <c r="Y5104" i="1"/>
  <c r="W5105" i="1"/>
  <c r="X5105" i="1"/>
  <c r="Y5105" i="1"/>
  <c r="W5106" i="1"/>
  <c r="X5106" i="1"/>
  <c r="Y5106" i="1"/>
  <c r="W5107" i="1"/>
  <c r="X5107" i="1"/>
  <c r="Y5107" i="1"/>
  <c r="W5108" i="1"/>
  <c r="X5108" i="1"/>
  <c r="Y5108" i="1"/>
  <c r="W5109" i="1"/>
  <c r="X5109" i="1"/>
  <c r="Y5109" i="1"/>
  <c r="W5110" i="1"/>
  <c r="X5110" i="1"/>
  <c r="Y5110" i="1"/>
  <c r="W5111" i="1"/>
  <c r="X5111" i="1"/>
  <c r="Y5111" i="1"/>
  <c r="W5112" i="1"/>
  <c r="X5112" i="1"/>
  <c r="Y5112" i="1"/>
  <c r="W5113" i="1"/>
  <c r="X5113" i="1"/>
  <c r="Y5113" i="1"/>
  <c r="W5114" i="1"/>
  <c r="X5114" i="1"/>
  <c r="Y5114" i="1"/>
  <c r="W5115" i="1"/>
  <c r="X5115" i="1"/>
  <c r="Y5115" i="1"/>
  <c r="W5116" i="1"/>
  <c r="X5116" i="1"/>
  <c r="Y5116" i="1"/>
  <c r="W5117" i="1"/>
  <c r="X5117" i="1"/>
  <c r="Y5117" i="1"/>
  <c r="W5118" i="1"/>
  <c r="X5118" i="1"/>
  <c r="Y5118" i="1"/>
  <c r="W5119" i="1"/>
  <c r="X5119" i="1"/>
  <c r="Y5119" i="1"/>
  <c r="W5120" i="1"/>
  <c r="X5120" i="1"/>
  <c r="Y5120" i="1"/>
  <c r="W5121" i="1"/>
  <c r="X5121" i="1"/>
  <c r="Y5121" i="1"/>
  <c r="W5122" i="1"/>
  <c r="X5122" i="1"/>
  <c r="Y5122" i="1"/>
  <c r="W5123" i="1"/>
  <c r="X5123" i="1"/>
  <c r="Y5123" i="1"/>
  <c r="W5124" i="1"/>
  <c r="X5124" i="1"/>
  <c r="Y5124" i="1"/>
  <c r="W5125" i="1"/>
  <c r="X5125" i="1"/>
  <c r="Y5125" i="1"/>
  <c r="W5126" i="1"/>
  <c r="X5126" i="1"/>
  <c r="Y5126" i="1"/>
  <c r="W5127" i="1"/>
  <c r="X5127" i="1"/>
  <c r="Y5127" i="1"/>
  <c r="W5128" i="1"/>
  <c r="X5128" i="1"/>
  <c r="Y5128" i="1"/>
  <c r="W5129" i="1"/>
  <c r="X5129" i="1"/>
  <c r="Y5129" i="1"/>
  <c r="W5130" i="1"/>
  <c r="X5130" i="1"/>
  <c r="Y5130" i="1"/>
  <c r="W5131" i="1"/>
  <c r="X5131" i="1"/>
  <c r="Y5131" i="1"/>
  <c r="W5132" i="1"/>
  <c r="X5132" i="1"/>
  <c r="Y5132" i="1"/>
  <c r="W5133" i="1"/>
  <c r="X5133" i="1"/>
  <c r="Y5133" i="1"/>
  <c r="W5134" i="1"/>
  <c r="X5134" i="1"/>
  <c r="Y5134" i="1"/>
  <c r="W5135" i="1"/>
  <c r="X5135" i="1"/>
  <c r="Y5135" i="1"/>
  <c r="W5136" i="1"/>
  <c r="X5136" i="1"/>
  <c r="Y5136" i="1"/>
  <c r="W5137" i="1"/>
  <c r="X5137" i="1"/>
  <c r="Y5137" i="1"/>
  <c r="W5138" i="1"/>
  <c r="X5138" i="1"/>
  <c r="Y5138" i="1"/>
  <c r="W5139" i="1"/>
  <c r="X5139" i="1"/>
  <c r="Y5139" i="1"/>
  <c r="W5140" i="1"/>
  <c r="X5140" i="1"/>
  <c r="Y5140" i="1"/>
  <c r="W5141" i="1"/>
  <c r="X5141" i="1"/>
  <c r="Y5141" i="1"/>
  <c r="W5142" i="1"/>
  <c r="X5142" i="1"/>
  <c r="Y5142" i="1"/>
  <c r="W5143" i="1"/>
  <c r="X5143" i="1"/>
  <c r="Y5143" i="1"/>
  <c r="W5144" i="1"/>
  <c r="X5144" i="1"/>
  <c r="Y5144" i="1"/>
  <c r="W5145" i="1"/>
  <c r="X5145" i="1"/>
  <c r="Y5145" i="1"/>
  <c r="W5146" i="1"/>
  <c r="X5146" i="1"/>
  <c r="Y5146" i="1"/>
  <c r="W5147" i="1"/>
  <c r="X5147" i="1"/>
  <c r="Y5147" i="1"/>
  <c r="W5148" i="1"/>
  <c r="X5148" i="1"/>
  <c r="Y5148" i="1"/>
  <c r="W5149" i="1"/>
  <c r="X5149" i="1"/>
  <c r="Y5149" i="1"/>
  <c r="W5150" i="1"/>
  <c r="X5150" i="1"/>
  <c r="Y5150" i="1"/>
  <c r="W5151" i="1"/>
  <c r="X5151" i="1"/>
  <c r="Y5151" i="1"/>
  <c r="W5152" i="1"/>
  <c r="X5152" i="1"/>
  <c r="Y5152" i="1"/>
  <c r="W5153" i="1"/>
  <c r="X5153" i="1"/>
  <c r="Y5153" i="1"/>
  <c r="W5154" i="1"/>
  <c r="X5154" i="1"/>
  <c r="Y5154" i="1"/>
  <c r="W5155" i="1"/>
  <c r="X5155" i="1"/>
  <c r="Y5155" i="1"/>
  <c r="W5156" i="1"/>
  <c r="X5156" i="1"/>
  <c r="Y5156" i="1"/>
  <c r="W5157" i="1"/>
  <c r="X5157" i="1"/>
  <c r="Y5157" i="1"/>
  <c r="W5158" i="1"/>
  <c r="X5158" i="1"/>
  <c r="Y5158" i="1"/>
  <c r="W5159" i="1"/>
  <c r="X5159" i="1"/>
  <c r="Y5159" i="1"/>
  <c r="W5160" i="1"/>
  <c r="X5160" i="1"/>
  <c r="Y5160" i="1"/>
  <c r="W5161" i="1"/>
  <c r="X5161" i="1"/>
  <c r="Y5161" i="1"/>
  <c r="W5162" i="1"/>
  <c r="X5162" i="1"/>
  <c r="Y5162" i="1"/>
  <c r="W5163" i="1"/>
  <c r="X5163" i="1"/>
  <c r="Y5163" i="1"/>
  <c r="W5164" i="1"/>
  <c r="X5164" i="1"/>
  <c r="Y5164" i="1"/>
  <c r="W5165" i="1"/>
  <c r="X5165" i="1"/>
  <c r="Y5165" i="1"/>
  <c r="W5166" i="1"/>
  <c r="X5166" i="1"/>
  <c r="Y5166" i="1"/>
  <c r="W5167" i="1"/>
  <c r="X5167" i="1"/>
  <c r="Y5167" i="1"/>
  <c r="W5168" i="1"/>
  <c r="X5168" i="1"/>
  <c r="Y5168" i="1"/>
  <c r="W5169" i="1"/>
  <c r="X5169" i="1"/>
  <c r="Y5169" i="1"/>
  <c r="W5170" i="1"/>
  <c r="X5170" i="1"/>
  <c r="Y5170" i="1"/>
  <c r="W5171" i="1"/>
  <c r="X5171" i="1"/>
  <c r="Y5171" i="1"/>
  <c r="W5172" i="1"/>
  <c r="X5172" i="1"/>
  <c r="Y5172" i="1"/>
  <c r="W5173" i="1"/>
  <c r="X5173" i="1"/>
  <c r="Y5173" i="1"/>
  <c r="W5174" i="1"/>
  <c r="X5174" i="1"/>
  <c r="Y5174" i="1"/>
  <c r="W5175" i="1"/>
  <c r="X5175" i="1"/>
  <c r="Y5175" i="1"/>
  <c r="W5176" i="1"/>
  <c r="X5176" i="1"/>
  <c r="Y5176" i="1"/>
  <c r="W5177" i="1"/>
  <c r="X5177" i="1"/>
  <c r="Y5177" i="1"/>
  <c r="W5178" i="1"/>
  <c r="X5178" i="1"/>
  <c r="Y5178" i="1"/>
  <c r="W5179" i="1"/>
  <c r="X5179" i="1"/>
  <c r="Y5179" i="1"/>
  <c r="W5180" i="1"/>
  <c r="X5180" i="1"/>
  <c r="Y5180" i="1"/>
  <c r="W5181" i="1"/>
  <c r="X5181" i="1"/>
  <c r="Y5181" i="1"/>
  <c r="W5182" i="1"/>
  <c r="X5182" i="1"/>
  <c r="Y5182" i="1"/>
  <c r="W5183" i="1"/>
  <c r="X5183" i="1"/>
  <c r="Y5183" i="1"/>
  <c r="W5184" i="1"/>
  <c r="X5184" i="1"/>
  <c r="Y5184" i="1"/>
  <c r="W5185" i="1"/>
  <c r="X5185" i="1"/>
  <c r="Y5185" i="1"/>
  <c r="W5186" i="1"/>
  <c r="X5186" i="1"/>
  <c r="Y5186" i="1"/>
  <c r="W5187" i="1"/>
  <c r="X5187" i="1"/>
  <c r="Y5187" i="1"/>
  <c r="W5188" i="1"/>
  <c r="X5188" i="1"/>
  <c r="Y5188" i="1"/>
  <c r="W5189" i="1"/>
  <c r="X5189" i="1"/>
  <c r="Y5189" i="1"/>
  <c r="W5190" i="1"/>
  <c r="X5190" i="1"/>
  <c r="Y5190" i="1"/>
  <c r="W5191" i="1"/>
  <c r="X5191" i="1"/>
  <c r="Y5191" i="1"/>
  <c r="W5192" i="1"/>
  <c r="X5192" i="1"/>
  <c r="Y5192" i="1"/>
  <c r="W5193" i="1"/>
  <c r="X5193" i="1"/>
  <c r="Y5193" i="1"/>
  <c r="W5194" i="1"/>
  <c r="X5194" i="1"/>
  <c r="Y5194" i="1"/>
  <c r="W5195" i="1"/>
  <c r="X5195" i="1"/>
  <c r="Y5195" i="1"/>
  <c r="W5196" i="1"/>
  <c r="X5196" i="1"/>
  <c r="Y5196" i="1"/>
  <c r="W5197" i="1"/>
  <c r="X5197" i="1"/>
  <c r="Y5197" i="1"/>
  <c r="W5198" i="1"/>
  <c r="X5198" i="1"/>
  <c r="Y5198" i="1"/>
  <c r="W5199" i="1"/>
  <c r="X5199" i="1"/>
  <c r="Y5199" i="1"/>
  <c r="W5200" i="1"/>
  <c r="X5200" i="1"/>
  <c r="Y5200" i="1"/>
  <c r="W5201" i="1"/>
  <c r="X5201" i="1"/>
  <c r="Y5201" i="1"/>
  <c r="W5202" i="1"/>
  <c r="X5202" i="1"/>
  <c r="Y5202" i="1"/>
  <c r="W5203" i="1"/>
  <c r="X5203" i="1"/>
  <c r="Y5203" i="1"/>
  <c r="W5204" i="1"/>
  <c r="X5204" i="1"/>
  <c r="Y5204" i="1"/>
  <c r="W5205" i="1"/>
  <c r="X5205" i="1"/>
  <c r="Y5205" i="1"/>
  <c r="W5206" i="1"/>
  <c r="X5206" i="1"/>
  <c r="Y5206" i="1"/>
  <c r="W5207" i="1"/>
  <c r="X5207" i="1"/>
  <c r="Y5207" i="1"/>
  <c r="W5208" i="1"/>
  <c r="X5208" i="1"/>
  <c r="Y5208" i="1"/>
  <c r="W5209" i="1"/>
  <c r="X5209" i="1"/>
  <c r="Y5209" i="1"/>
  <c r="W5210" i="1"/>
  <c r="X5210" i="1"/>
  <c r="Y5210" i="1"/>
  <c r="W5211" i="1"/>
  <c r="X5211" i="1"/>
  <c r="Y5211" i="1"/>
  <c r="W5212" i="1"/>
  <c r="X5212" i="1"/>
  <c r="Y5212" i="1"/>
  <c r="W5213" i="1"/>
  <c r="X5213" i="1"/>
  <c r="Y5213" i="1"/>
  <c r="W5214" i="1"/>
  <c r="X5214" i="1"/>
  <c r="Y5214" i="1"/>
  <c r="W5215" i="1"/>
  <c r="X5215" i="1"/>
  <c r="Y5215" i="1"/>
  <c r="W5216" i="1"/>
  <c r="X5216" i="1"/>
  <c r="Y5216" i="1"/>
  <c r="W5217" i="1"/>
  <c r="X5217" i="1"/>
  <c r="Y5217" i="1"/>
  <c r="W5218" i="1"/>
  <c r="X5218" i="1"/>
  <c r="Y5218" i="1"/>
  <c r="W5219" i="1"/>
  <c r="X5219" i="1"/>
  <c r="Y5219" i="1"/>
  <c r="W5220" i="1"/>
  <c r="X5220" i="1"/>
  <c r="Y5220" i="1"/>
  <c r="W5221" i="1"/>
  <c r="X5221" i="1"/>
  <c r="Y5221" i="1"/>
  <c r="W5222" i="1"/>
  <c r="X5222" i="1"/>
  <c r="Y5222" i="1"/>
  <c r="W5223" i="1"/>
  <c r="X5223" i="1"/>
  <c r="Y5223" i="1"/>
  <c r="W5224" i="1"/>
  <c r="X5224" i="1"/>
  <c r="Y5224" i="1"/>
  <c r="W5225" i="1"/>
  <c r="X5225" i="1"/>
  <c r="Y5225" i="1"/>
  <c r="W5226" i="1"/>
  <c r="X5226" i="1"/>
  <c r="Y5226" i="1"/>
  <c r="W5227" i="1"/>
  <c r="X5227" i="1"/>
  <c r="Y5227" i="1"/>
  <c r="W5228" i="1"/>
  <c r="X5228" i="1"/>
  <c r="Y5228" i="1"/>
  <c r="W5229" i="1"/>
  <c r="X5229" i="1"/>
  <c r="Y5229" i="1"/>
  <c r="W5230" i="1"/>
  <c r="X5230" i="1"/>
  <c r="Y5230" i="1"/>
  <c r="W5231" i="1"/>
  <c r="X5231" i="1"/>
  <c r="Y5231" i="1"/>
  <c r="W5232" i="1"/>
  <c r="X5232" i="1"/>
  <c r="Y5232" i="1"/>
  <c r="W5233" i="1"/>
  <c r="X5233" i="1"/>
  <c r="Y5233" i="1"/>
  <c r="W5234" i="1"/>
  <c r="X5234" i="1"/>
  <c r="Y5234" i="1"/>
  <c r="W5235" i="1"/>
  <c r="X5235" i="1"/>
  <c r="Y5235" i="1"/>
  <c r="W5236" i="1"/>
  <c r="X5236" i="1"/>
  <c r="Y5236" i="1"/>
  <c r="W5237" i="1"/>
  <c r="X5237" i="1"/>
  <c r="Y5237" i="1"/>
  <c r="W5238" i="1"/>
  <c r="X5238" i="1"/>
  <c r="Y5238" i="1"/>
  <c r="W5239" i="1"/>
  <c r="X5239" i="1"/>
  <c r="Y5239" i="1"/>
  <c r="W5240" i="1"/>
  <c r="X5240" i="1"/>
  <c r="Y5240" i="1"/>
  <c r="W5241" i="1"/>
  <c r="X5241" i="1"/>
  <c r="Y5241" i="1"/>
  <c r="W5242" i="1"/>
  <c r="X5242" i="1"/>
  <c r="Y5242" i="1"/>
  <c r="W5243" i="1"/>
  <c r="X5243" i="1"/>
  <c r="Y5243" i="1"/>
  <c r="W5244" i="1"/>
  <c r="X5244" i="1"/>
  <c r="Y5244" i="1"/>
  <c r="W5245" i="1"/>
  <c r="X5245" i="1"/>
  <c r="Y5245" i="1"/>
  <c r="W5246" i="1"/>
  <c r="X5246" i="1"/>
  <c r="Y5246" i="1"/>
  <c r="W5247" i="1"/>
  <c r="X5247" i="1"/>
  <c r="Y5247" i="1"/>
  <c r="W5248" i="1"/>
  <c r="X5248" i="1"/>
  <c r="Y5248" i="1"/>
  <c r="W5249" i="1"/>
  <c r="X5249" i="1"/>
  <c r="Y5249" i="1"/>
  <c r="W5250" i="1"/>
  <c r="X5250" i="1"/>
  <c r="Y5250" i="1"/>
  <c r="W5251" i="1"/>
  <c r="X5251" i="1"/>
  <c r="Y5251" i="1"/>
  <c r="W5252" i="1"/>
  <c r="X5252" i="1"/>
  <c r="Y5252" i="1"/>
  <c r="W5253" i="1"/>
  <c r="X5253" i="1"/>
  <c r="Y5253" i="1"/>
  <c r="W5254" i="1"/>
  <c r="X5254" i="1"/>
  <c r="Y5254" i="1"/>
  <c r="W5255" i="1"/>
  <c r="X5255" i="1"/>
  <c r="Y5255" i="1"/>
  <c r="W5256" i="1"/>
  <c r="X5256" i="1"/>
  <c r="Y5256" i="1"/>
  <c r="W5257" i="1"/>
  <c r="X5257" i="1"/>
  <c r="Y5257" i="1"/>
  <c r="W5258" i="1"/>
  <c r="X5258" i="1"/>
  <c r="Y5258" i="1"/>
  <c r="W5259" i="1"/>
  <c r="X5259" i="1"/>
  <c r="Y5259" i="1"/>
  <c r="W5260" i="1"/>
  <c r="X5260" i="1"/>
  <c r="Y5260" i="1"/>
  <c r="W5261" i="1"/>
  <c r="X5261" i="1"/>
  <c r="Y5261" i="1"/>
  <c r="W5262" i="1"/>
  <c r="X5262" i="1"/>
  <c r="Y5262" i="1"/>
  <c r="W5263" i="1"/>
  <c r="X5263" i="1"/>
  <c r="Y5263" i="1"/>
  <c r="W5264" i="1"/>
  <c r="X5264" i="1"/>
  <c r="Y5264" i="1"/>
  <c r="W5265" i="1"/>
  <c r="X5265" i="1"/>
  <c r="Y5265" i="1"/>
  <c r="W5266" i="1"/>
  <c r="X5266" i="1"/>
  <c r="Y5266" i="1"/>
  <c r="W5267" i="1"/>
  <c r="X5267" i="1"/>
  <c r="Y5267" i="1"/>
  <c r="W5268" i="1"/>
  <c r="X5268" i="1"/>
  <c r="Y5268" i="1"/>
  <c r="W5269" i="1"/>
  <c r="X5269" i="1"/>
  <c r="Y5269" i="1"/>
  <c r="W5270" i="1"/>
  <c r="X5270" i="1"/>
  <c r="Y5270" i="1"/>
  <c r="W5271" i="1"/>
  <c r="X5271" i="1"/>
  <c r="Y5271" i="1"/>
  <c r="W5272" i="1"/>
  <c r="X5272" i="1"/>
  <c r="Y5272" i="1"/>
  <c r="W5273" i="1"/>
  <c r="X5273" i="1"/>
  <c r="Y5273" i="1"/>
  <c r="W5274" i="1"/>
  <c r="X5274" i="1"/>
  <c r="Y5274" i="1"/>
  <c r="W5275" i="1"/>
  <c r="X5275" i="1"/>
  <c r="Y5275" i="1"/>
  <c r="W5276" i="1"/>
  <c r="X5276" i="1"/>
  <c r="Y5276" i="1"/>
  <c r="W5277" i="1"/>
  <c r="X5277" i="1"/>
  <c r="Y5277" i="1"/>
  <c r="W5278" i="1"/>
  <c r="X5278" i="1"/>
  <c r="Y5278" i="1"/>
  <c r="W5279" i="1"/>
  <c r="X5279" i="1"/>
  <c r="Y5279" i="1"/>
  <c r="W5280" i="1"/>
  <c r="X5280" i="1"/>
  <c r="Y5280" i="1"/>
  <c r="W5281" i="1"/>
  <c r="X5281" i="1"/>
  <c r="Y5281" i="1"/>
  <c r="W5282" i="1"/>
  <c r="X5282" i="1"/>
  <c r="Y5282" i="1"/>
  <c r="W5283" i="1"/>
  <c r="X5283" i="1"/>
  <c r="Y5283" i="1"/>
  <c r="W5284" i="1"/>
  <c r="X5284" i="1"/>
  <c r="Y5284" i="1"/>
  <c r="W5285" i="1"/>
  <c r="X5285" i="1"/>
  <c r="Y5285" i="1"/>
  <c r="W5286" i="1"/>
  <c r="X5286" i="1"/>
  <c r="Y5286" i="1"/>
  <c r="W5287" i="1"/>
  <c r="X5287" i="1"/>
  <c r="Y5287" i="1"/>
  <c r="W5288" i="1"/>
  <c r="X5288" i="1"/>
  <c r="Y5288" i="1"/>
  <c r="W5289" i="1"/>
  <c r="X5289" i="1"/>
  <c r="Y5289" i="1"/>
  <c r="W5290" i="1"/>
  <c r="X5290" i="1"/>
  <c r="Y5290" i="1"/>
  <c r="W5291" i="1"/>
  <c r="X5291" i="1"/>
  <c r="Y5291" i="1"/>
  <c r="W5292" i="1"/>
  <c r="X5292" i="1"/>
  <c r="Y5292" i="1"/>
  <c r="W5293" i="1"/>
  <c r="X5293" i="1"/>
  <c r="Y5293" i="1"/>
  <c r="W5294" i="1"/>
  <c r="X5294" i="1"/>
  <c r="Y5294" i="1"/>
  <c r="W5295" i="1"/>
  <c r="X5295" i="1"/>
  <c r="Y5295" i="1"/>
  <c r="W5296" i="1"/>
  <c r="X5296" i="1"/>
  <c r="Y5296" i="1"/>
  <c r="W5297" i="1"/>
  <c r="X5297" i="1"/>
  <c r="Y5297" i="1"/>
  <c r="W5298" i="1"/>
  <c r="X5298" i="1"/>
  <c r="Y5298" i="1"/>
  <c r="W5299" i="1"/>
  <c r="X5299" i="1"/>
  <c r="Y5299" i="1"/>
  <c r="W5300" i="1"/>
  <c r="X5300" i="1"/>
  <c r="Y5300" i="1"/>
  <c r="W5301" i="1"/>
  <c r="X5301" i="1"/>
  <c r="Y5301" i="1"/>
  <c r="W5302" i="1"/>
  <c r="X5302" i="1"/>
  <c r="Y5302" i="1"/>
  <c r="W5303" i="1"/>
  <c r="X5303" i="1"/>
  <c r="Y5303" i="1"/>
  <c r="W5304" i="1"/>
  <c r="X5304" i="1"/>
  <c r="Y5304" i="1"/>
  <c r="W5305" i="1"/>
  <c r="X5305" i="1"/>
  <c r="Y5305" i="1"/>
  <c r="W5306" i="1"/>
  <c r="X5306" i="1"/>
  <c r="Y5306" i="1"/>
  <c r="W5307" i="1"/>
  <c r="X5307" i="1"/>
  <c r="Y5307" i="1"/>
  <c r="W5308" i="1"/>
  <c r="X5308" i="1"/>
  <c r="Y5308" i="1"/>
  <c r="W5309" i="1"/>
  <c r="X5309" i="1"/>
  <c r="Y5309" i="1"/>
  <c r="W5310" i="1"/>
  <c r="X5310" i="1"/>
  <c r="Y5310" i="1"/>
  <c r="W5311" i="1"/>
  <c r="X5311" i="1"/>
  <c r="Y5311" i="1"/>
  <c r="W5312" i="1"/>
  <c r="X5312" i="1"/>
  <c r="Y5312" i="1"/>
  <c r="W5313" i="1"/>
  <c r="X5313" i="1"/>
  <c r="Y5313" i="1"/>
  <c r="W5314" i="1"/>
  <c r="X5314" i="1"/>
  <c r="Y5314" i="1"/>
  <c r="W5315" i="1"/>
  <c r="X5315" i="1"/>
  <c r="Y5315" i="1"/>
  <c r="W5316" i="1"/>
  <c r="X5316" i="1"/>
  <c r="Y5316" i="1"/>
  <c r="W5317" i="1"/>
  <c r="X5317" i="1"/>
  <c r="Y5317" i="1"/>
  <c r="W5318" i="1"/>
  <c r="X5318" i="1"/>
  <c r="Y5318" i="1"/>
  <c r="W5319" i="1"/>
  <c r="X5319" i="1"/>
  <c r="Y5319" i="1"/>
  <c r="W5320" i="1"/>
  <c r="X5320" i="1"/>
  <c r="Y5320" i="1"/>
  <c r="W5321" i="1"/>
  <c r="X5321" i="1"/>
  <c r="Y5321" i="1"/>
  <c r="W5322" i="1"/>
  <c r="X5322" i="1"/>
  <c r="Y5322" i="1"/>
  <c r="W5323" i="1"/>
  <c r="X5323" i="1"/>
  <c r="Y5323" i="1"/>
  <c r="W5324" i="1"/>
  <c r="X5324" i="1"/>
  <c r="Y5324" i="1"/>
  <c r="W5325" i="1"/>
  <c r="X5325" i="1"/>
  <c r="Y5325" i="1"/>
  <c r="W5326" i="1"/>
  <c r="X5326" i="1"/>
  <c r="Y5326" i="1"/>
  <c r="W5327" i="1"/>
  <c r="X5327" i="1"/>
  <c r="Y5327" i="1"/>
  <c r="W5328" i="1"/>
  <c r="X5328" i="1"/>
  <c r="Y5328" i="1"/>
  <c r="W5329" i="1"/>
  <c r="X5329" i="1"/>
  <c r="Y5329" i="1"/>
  <c r="W5330" i="1"/>
  <c r="X5330" i="1"/>
  <c r="Y5330" i="1"/>
  <c r="W5331" i="1"/>
  <c r="X5331" i="1"/>
  <c r="Y5331" i="1"/>
  <c r="W5332" i="1"/>
  <c r="X5332" i="1"/>
  <c r="Y5332" i="1"/>
  <c r="W5333" i="1"/>
  <c r="X5333" i="1"/>
  <c r="Y5333" i="1"/>
  <c r="W5334" i="1"/>
  <c r="X5334" i="1"/>
  <c r="Y5334" i="1"/>
  <c r="W5335" i="1"/>
  <c r="X5335" i="1"/>
  <c r="Y5335" i="1"/>
  <c r="W5336" i="1"/>
  <c r="X5336" i="1"/>
  <c r="Y5336" i="1"/>
  <c r="W5337" i="1"/>
  <c r="X5337" i="1"/>
  <c r="Y5337" i="1"/>
  <c r="W5338" i="1"/>
  <c r="X5338" i="1"/>
  <c r="Y5338" i="1"/>
  <c r="W5339" i="1"/>
  <c r="X5339" i="1"/>
  <c r="Y5339" i="1"/>
  <c r="W5340" i="1"/>
  <c r="X5340" i="1"/>
  <c r="Y5340" i="1"/>
  <c r="W5341" i="1"/>
  <c r="X5341" i="1"/>
  <c r="Y5341" i="1"/>
  <c r="W5342" i="1"/>
  <c r="X5342" i="1"/>
  <c r="Y5342" i="1"/>
  <c r="W5343" i="1"/>
  <c r="X5343" i="1"/>
  <c r="Y5343" i="1"/>
  <c r="W5344" i="1"/>
  <c r="X5344" i="1"/>
  <c r="Y5344" i="1"/>
  <c r="W5345" i="1"/>
  <c r="X5345" i="1"/>
  <c r="Y5345" i="1"/>
  <c r="W5346" i="1"/>
  <c r="X5346" i="1"/>
  <c r="Y5346" i="1"/>
  <c r="W5347" i="1"/>
  <c r="X5347" i="1"/>
  <c r="Y5347" i="1"/>
  <c r="W5348" i="1"/>
  <c r="X5348" i="1"/>
  <c r="Y5348" i="1"/>
  <c r="W5349" i="1"/>
  <c r="X5349" i="1"/>
  <c r="Y5349" i="1"/>
  <c r="W5350" i="1"/>
  <c r="X5350" i="1"/>
  <c r="Y5350" i="1"/>
  <c r="W5351" i="1"/>
  <c r="X5351" i="1"/>
  <c r="Y5351" i="1"/>
  <c r="W5352" i="1"/>
  <c r="X5352" i="1"/>
  <c r="Y5352" i="1"/>
  <c r="W5353" i="1"/>
  <c r="X5353" i="1"/>
  <c r="Y5353" i="1"/>
  <c r="W5354" i="1"/>
  <c r="X5354" i="1"/>
  <c r="Y5354" i="1"/>
  <c r="W5355" i="1"/>
  <c r="X5355" i="1"/>
  <c r="Y5355" i="1"/>
  <c r="W5356" i="1"/>
  <c r="X5356" i="1"/>
  <c r="Y5356" i="1"/>
  <c r="W5357" i="1"/>
  <c r="X5357" i="1"/>
  <c r="Y5357" i="1"/>
  <c r="W5358" i="1"/>
  <c r="X5358" i="1"/>
  <c r="Y5358" i="1"/>
  <c r="W5359" i="1"/>
  <c r="X5359" i="1"/>
  <c r="Y5359" i="1"/>
  <c r="W5360" i="1"/>
  <c r="X5360" i="1"/>
  <c r="Y5360" i="1"/>
  <c r="W5361" i="1"/>
  <c r="X5361" i="1"/>
  <c r="Y5361" i="1"/>
  <c r="W5362" i="1"/>
  <c r="X5362" i="1"/>
  <c r="Y5362" i="1"/>
  <c r="W5363" i="1"/>
  <c r="X5363" i="1"/>
  <c r="Y5363" i="1"/>
  <c r="W5364" i="1"/>
  <c r="X5364" i="1"/>
  <c r="Y5364" i="1"/>
  <c r="W5365" i="1"/>
  <c r="X5365" i="1"/>
  <c r="Y5365" i="1"/>
  <c r="W5366" i="1"/>
  <c r="X5366" i="1"/>
  <c r="Y5366" i="1"/>
  <c r="W5367" i="1"/>
  <c r="X5367" i="1"/>
  <c r="Y5367" i="1"/>
  <c r="W5368" i="1"/>
  <c r="X5368" i="1"/>
  <c r="Y5368" i="1"/>
  <c r="W5369" i="1"/>
  <c r="X5369" i="1"/>
  <c r="Y5369" i="1"/>
  <c r="W5370" i="1"/>
  <c r="X5370" i="1"/>
  <c r="Y5370" i="1"/>
  <c r="W5371" i="1"/>
  <c r="X5371" i="1"/>
  <c r="Y5371" i="1"/>
  <c r="W5372" i="1"/>
  <c r="X5372" i="1"/>
  <c r="Y5372" i="1"/>
  <c r="W5373" i="1"/>
  <c r="X5373" i="1"/>
  <c r="Y5373" i="1"/>
  <c r="W5374" i="1"/>
  <c r="X5374" i="1"/>
  <c r="Y5374" i="1"/>
  <c r="W5375" i="1"/>
  <c r="X5375" i="1"/>
  <c r="Y5375" i="1"/>
  <c r="W5376" i="1"/>
  <c r="X5376" i="1"/>
  <c r="Y5376" i="1"/>
  <c r="W5377" i="1"/>
  <c r="X5377" i="1"/>
  <c r="Y5377" i="1"/>
  <c r="W5378" i="1"/>
  <c r="X5378" i="1"/>
  <c r="Y5378" i="1"/>
  <c r="W5379" i="1"/>
  <c r="X5379" i="1"/>
  <c r="Y5379" i="1"/>
  <c r="W5380" i="1"/>
  <c r="X5380" i="1"/>
  <c r="Y5380" i="1"/>
  <c r="W5381" i="1"/>
  <c r="X5381" i="1"/>
  <c r="Y5381" i="1"/>
  <c r="W5382" i="1"/>
  <c r="X5382" i="1"/>
  <c r="Y5382" i="1"/>
  <c r="W5383" i="1"/>
  <c r="X5383" i="1"/>
  <c r="Y5383" i="1"/>
  <c r="W5384" i="1"/>
  <c r="X5384" i="1"/>
  <c r="Y5384" i="1"/>
  <c r="W5385" i="1"/>
  <c r="X5385" i="1"/>
  <c r="Y5385" i="1"/>
  <c r="W5386" i="1"/>
  <c r="X5386" i="1"/>
  <c r="Y5386" i="1"/>
  <c r="W5387" i="1"/>
  <c r="X5387" i="1"/>
  <c r="Y5387" i="1"/>
  <c r="W5388" i="1"/>
  <c r="X5388" i="1"/>
  <c r="Y5388" i="1"/>
  <c r="W5389" i="1"/>
  <c r="X5389" i="1"/>
  <c r="Y5389" i="1"/>
  <c r="W5390" i="1"/>
  <c r="X5390" i="1"/>
  <c r="Y5390" i="1"/>
  <c r="W5391" i="1"/>
  <c r="X5391" i="1"/>
  <c r="Y5391" i="1"/>
  <c r="W5392" i="1"/>
  <c r="X5392" i="1"/>
  <c r="Y5392" i="1"/>
  <c r="W5393" i="1"/>
  <c r="X5393" i="1"/>
  <c r="Y5393" i="1"/>
  <c r="W5394" i="1"/>
  <c r="X5394" i="1"/>
  <c r="Y5394" i="1"/>
  <c r="W5395" i="1"/>
  <c r="X5395" i="1"/>
  <c r="Y5395" i="1"/>
  <c r="W5396" i="1"/>
  <c r="X5396" i="1"/>
  <c r="Y5396" i="1"/>
  <c r="W5397" i="1"/>
  <c r="X5397" i="1"/>
  <c r="Y5397" i="1"/>
  <c r="W5398" i="1"/>
  <c r="X5398" i="1"/>
  <c r="Y5398" i="1"/>
  <c r="W5399" i="1"/>
  <c r="X5399" i="1"/>
  <c r="Y5399" i="1"/>
  <c r="W5400" i="1"/>
  <c r="X5400" i="1"/>
  <c r="Y5400" i="1"/>
  <c r="W5401" i="1"/>
  <c r="X5401" i="1"/>
  <c r="Y5401" i="1"/>
  <c r="W5402" i="1"/>
  <c r="X5402" i="1"/>
  <c r="Y5402" i="1"/>
  <c r="W5403" i="1"/>
  <c r="X5403" i="1"/>
  <c r="Y5403" i="1"/>
  <c r="W5404" i="1"/>
  <c r="X5404" i="1"/>
  <c r="Y5404" i="1"/>
  <c r="W5405" i="1"/>
  <c r="X5405" i="1"/>
  <c r="Y5405" i="1"/>
  <c r="W5406" i="1"/>
  <c r="X5406" i="1"/>
  <c r="Y5406" i="1"/>
  <c r="W5407" i="1"/>
  <c r="X5407" i="1"/>
  <c r="Y5407" i="1"/>
  <c r="W5408" i="1"/>
  <c r="X5408" i="1"/>
  <c r="Y5408" i="1"/>
  <c r="W5409" i="1"/>
  <c r="X5409" i="1"/>
  <c r="Y5409" i="1"/>
  <c r="W5410" i="1"/>
  <c r="X5410" i="1"/>
  <c r="Y5410" i="1"/>
  <c r="W5411" i="1"/>
  <c r="X5411" i="1"/>
  <c r="Y5411" i="1"/>
  <c r="W5412" i="1"/>
  <c r="X5412" i="1"/>
  <c r="Y5412" i="1"/>
  <c r="W5413" i="1"/>
  <c r="X5413" i="1"/>
  <c r="Y5413" i="1"/>
  <c r="W5414" i="1"/>
  <c r="X5414" i="1"/>
  <c r="Y5414" i="1"/>
  <c r="W5415" i="1"/>
  <c r="X5415" i="1"/>
  <c r="Y5415" i="1"/>
  <c r="W5416" i="1"/>
  <c r="X5416" i="1"/>
  <c r="Y5416" i="1"/>
  <c r="W5417" i="1"/>
  <c r="X5417" i="1"/>
  <c r="Y5417" i="1"/>
  <c r="W5418" i="1"/>
  <c r="X5418" i="1"/>
  <c r="Y5418" i="1"/>
  <c r="W5419" i="1"/>
  <c r="X5419" i="1"/>
  <c r="Y5419" i="1"/>
  <c r="W5420" i="1"/>
  <c r="X5420" i="1"/>
  <c r="Y5420" i="1"/>
  <c r="W5421" i="1"/>
  <c r="X5421" i="1"/>
  <c r="Y5421" i="1"/>
  <c r="W5422" i="1"/>
  <c r="X5422" i="1"/>
  <c r="Y5422" i="1"/>
  <c r="W5423" i="1"/>
  <c r="X5423" i="1"/>
  <c r="Y5423" i="1"/>
  <c r="W5424" i="1"/>
  <c r="X5424" i="1"/>
  <c r="Y5424" i="1"/>
  <c r="W5425" i="1"/>
  <c r="X5425" i="1"/>
  <c r="Y5425" i="1"/>
  <c r="W5426" i="1"/>
  <c r="X5426" i="1"/>
  <c r="Y5426" i="1"/>
  <c r="W5427" i="1"/>
  <c r="X5427" i="1"/>
  <c r="Y5427" i="1"/>
  <c r="W5428" i="1"/>
  <c r="X5428" i="1"/>
  <c r="Y5428" i="1"/>
  <c r="W5429" i="1"/>
  <c r="X5429" i="1"/>
  <c r="Y5429" i="1"/>
  <c r="W5430" i="1"/>
  <c r="X5430" i="1"/>
  <c r="Y5430" i="1"/>
  <c r="W5431" i="1"/>
  <c r="X5431" i="1"/>
  <c r="Y5431" i="1"/>
  <c r="W5432" i="1"/>
  <c r="X5432" i="1"/>
  <c r="Y5432" i="1"/>
  <c r="W5433" i="1"/>
  <c r="X5433" i="1"/>
  <c r="Y5433" i="1"/>
  <c r="W5434" i="1"/>
  <c r="X5434" i="1"/>
  <c r="Y5434" i="1"/>
  <c r="W5435" i="1"/>
  <c r="X5435" i="1"/>
  <c r="Y5435" i="1"/>
  <c r="W5436" i="1"/>
  <c r="X5436" i="1"/>
  <c r="Y5436" i="1"/>
  <c r="W5437" i="1"/>
  <c r="X5437" i="1"/>
  <c r="Y5437" i="1"/>
  <c r="W5438" i="1"/>
  <c r="X5438" i="1"/>
  <c r="Y5438" i="1"/>
  <c r="W5439" i="1"/>
  <c r="X5439" i="1"/>
  <c r="Y5439" i="1"/>
  <c r="W5440" i="1"/>
  <c r="X5440" i="1"/>
  <c r="Y5440" i="1"/>
  <c r="W5441" i="1"/>
  <c r="X5441" i="1"/>
  <c r="Y5441" i="1"/>
  <c r="W5442" i="1"/>
  <c r="X5442" i="1"/>
  <c r="Y5442" i="1"/>
  <c r="W5443" i="1"/>
  <c r="X5443" i="1"/>
  <c r="Y5443" i="1"/>
  <c r="W5444" i="1"/>
  <c r="X5444" i="1"/>
  <c r="Y5444" i="1"/>
  <c r="W5445" i="1"/>
  <c r="X5445" i="1"/>
  <c r="Y5445" i="1"/>
  <c r="W5446" i="1"/>
  <c r="X5446" i="1"/>
  <c r="Y5446" i="1"/>
  <c r="W5447" i="1"/>
  <c r="X5447" i="1"/>
  <c r="Y5447" i="1"/>
  <c r="W5448" i="1"/>
  <c r="X5448" i="1"/>
  <c r="Y5448" i="1"/>
  <c r="W5449" i="1"/>
  <c r="X5449" i="1"/>
  <c r="Y5449" i="1"/>
  <c r="W5450" i="1"/>
  <c r="X5450" i="1"/>
  <c r="Y5450" i="1"/>
  <c r="W5451" i="1"/>
  <c r="X5451" i="1"/>
  <c r="Y5451" i="1"/>
  <c r="W5452" i="1"/>
  <c r="X5452" i="1"/>
  <c r="Y5452" i="1"/>
  <c r="W5453" i="1"/>
  <c r="X5453" i="1"/>
  <c r="Y5453" i="1"/>
  <c r="W5454" i="1"/>
  <c r="X5454" i="1"/>
  <c r="Y5454" i="1"/>
  <c r="W5455" i="1"/>
  <c r="X5455" i="1"/>
  <c r="Y5455" i="1"/>
  <c r="W5456" i="1"/>
  <c r="X5456" i="1"/>
  <c r="Y5456" i="1"/>
  <c r="W5457" i="1"/>
  <c r="X5457" i="1"/>
  <c r="Y5457" i="1"/>
  <c r="W5458" i="1"/>
  <c r="X5458" i="1"/>
  <c r="Y5458" i="1"/>
  <c r="W5459" i="1"/>
  <c r="X5459" i="1"/>
  <c r="Y5459" i="1"/>
  <c r="W5460" i="1"/>
  <c r="X5460" i="1"/>
  <c r="Y5460" i="1"/>
  <c r="W5461" i="1"/>
  <c r="X5461" i="1"/>
  <c r="Y5461" i="1"/>
  <c r="W5462" i="1"/>
  <c r="X5462" i="1"/>
  <c r="Y5462" i="1"/>
  <c r="W5463" i="1"/>
  <c r="X5463" i="1"/>
  <c r="Y5463" i="1"/>
  <c r="W5464" i="1"/>
  <c r="X5464" i="1"/>
  <c r="Y5464" i="1"/>
  <c r="W5465" i="1"/>
  <c r="X5465" i="1"/>
  <c r="Y5465" i="1"/>
  <c r="W5466" i="1"/>
  <c r="X5466" i="1"/>
  <c r="Y5466" i="1"/>
  <c r="W5467" i="1"/>
  <c r="X5467" i="1"/>
  <c r="Y5467" i="1"/>
  <c r="W5468" i="1"/>
  <c r="X5468" i="1"/>
  <c r="Y5468" i="1"/>
  <c r="W5469" i="1"/>
  <c r="X5469" i="1"/>
  <c r="Y5469" i="1"/>
  <c r="W5470" i="1"/>
  <c r="X5470" i="1"/>
  <c r="Y5470" i="1"/>
  <c r="W5471" i="1"/>
  <c r="X5471" i="1"/>
  <c r="Y5471" i="1"/>
  <c r="W5472" i="1"/>
  <c r="X5472" i="1"/>
  <c r="Y5472" i="1"/>
  <c r="W5473" i="1"/>
  <c r="X5473" i="1"/>
  <c r="Y5473" i="1"/>
  <c r="W5474" i="1"/>
  <c r="X5474" i="1"/>
  <c r="Y5474" i="1"/>
  <c r="W5475" i="1"/>
  <c r="X5475" i="1"/>
  <c r="Y5475" i="1"/>
  <c r="W5476" i="1"/>
  <c r="X5476" i="1"/>
  <c r="Y5476" i="1"/>
  <c r="W5477" i="1"/>
  <c r="X5477" i="1"/>
  <c r="Y5477" i="1"/>
  <c r="W5478" i="1"/>
  <c r="X5478" i="1"/>
  <c r="Y5478" i="1"/>
  <c r="W5479" i="1"/>
  <c r="X5479" i="1"/>
  <c r="Y5479" i="1"/>
  <c r="W5480" i="1"/>
  <c r="X5480" i="1"/>
  <c r="Y5480" i="1"/>
  <c r="W5481" i="1"/>
  <c r="X5481" i="1"/>
  <c r="Y5481" i="1"/>
  <c r="W5482" i="1"/>
  <c r="X5482" i="1"/>
  <c r="Y5482" i="1"/>
  <c r="W5483" i="1"/>
  <c r="X5483" i="1"/>
  <c r="Y5483" i="1"/>
  <c r="W5484" i="1"/>
  <c r="X5484" i="1"/>
  <c r="Y5484" i="1"/>
  <c r="W5485" i="1"/>
  <c r="X5485" i="1"/>
  <c r="Y5485" i="1"/>
  <c r="W5486" i="1"/>
  <c r="X5486" i="1"/>
  <c r="Y5486" i="1"/>
  <c r="W5487" i="1"/>
  <c r="X5487" i="1"/>
  <c r="Y5487" i="1"/>
  <c r="W5488" i="1"/>
  <c r="X5488" i="1"/>
  <c r="Y5488" i="1"/>
  <c r="W5489" i="1"/>
  <c r="X5489" i="1"/>
  <c r="Y5489" i="1"/>
  <c r="W5490" i="1"/>
  <c r="X5490" i="1"/>
  <c r="Y5490" i="1"/>
  <c r="W5491" i="1"/>
  <c r="X5491" i="1"/>
  <c r="Y5491" i="1"/>
  <c r="W5492" i="1"/>
  <c r="X5492" i="1"/>
  <c r="Y5492" i="1"/>
  <c r="W5493" i="1"/>
  <c r="X5493" i="1"/>
  <c r="Y5493" i="1"/>
  <c r="W5494" i="1"/>
  <c r="X5494" i="1"/>
  <c r="Y5494" i="1"/>
  <c r="W5495" i="1"/>
  <c r="X5495" i="1"/>
  <c r="Y5495" i="1"/>
  <c r="W5496" i="1"/>
  <c r="X5496" i="1"/>
  <c r="Y5496" i="1"/>
  <c r="W5497" i="1"/>
  <c r="X5497" i="1"/>
  <c r="Y5497" i="1"/>
  <c r="W5498" i="1"/>
  <c r="X5498" i="1"/>
  <c r="Y5498" i="1"/>
  <c r="W5499" i="1"/>
  <c r="X5499" i="1"/>
  <c r="Y5499" i="1"/>
  <c r="W5500" i="1"/>
  <c r="X5500" i="1"/>
  <c r="Y5500" i="1"/>
  <c r="W5501" i="1"/>
  <c r="X5501" i="1"/>
  <c r="Y5501" i="1"/>
  <c r="W5502" i="1"/>
  <c r="X5502" i="1"/>
  <c r="Y5502" i="1"/>
  <c r="W5503" i="1"/>
  <c r="X5503" i="1"/>
  <c r="Y5503" i="1"/>
  <c r="W5504" i="1"/>
  <c r="X5504" i="1"/>
  <c r="Y5504" i="1"/>
  <c r="W5505" i="1"/>
  <c r="X5505" i="1"/>
  <c r="Y5505" i="1"/>
  <c r="W5506" i="1"/>
  <c r="X5506" i="1"/>
  <c r="Y5506" i="1"/>
  <c r="W5507" i="1"/>
  <c r="X5507" i="1"/>
  <c r="Y5507" i="1"/>
  <c r="W5508" i="1"/>
  <c r="X5508" i="1"/>
  <c r="Y5508" i="1"/>
  <c r="W5509" i="1"/>
  <c r="X5509" i="1"/>
  <c r="Y5509" i="1"/>
  <c r="W5510" i="1"/>
  <c r="X5510" i="1"/>
  <c r="Y5510" i="1"/>
  <c r="W5511" i="1"/>
  <c r="X5511" i="1"/>
  <c r="Y5511" i="1"/>
  <c r="W5512" i="1"/>
  <c r="X5512" i="1"/>
  <c r="Y5512" i="1"/>
  <c r="W5513" i="1"/>
  <c r="X5513" i="1"/>
  <c r="Y5513" i="1"/>
  <c r="W5514" i="1"/>
  <c r="X5514" i="1"/>
  <c r="Y5514" i="1"/>
  <c r="W5515" i="1"/>
  <c r="X5515" i="1"/>
  <c r="Y5515" i="1"/>
  <c r="W5516" i="1"/>
  <c r="X5516" i="1"/>
  <c r="Y5516" i="1"/>
  <c r="W5517" i="1"/>
  <c r="X5517" i="1"/>
  <c r="Y5517" i="1"/>
  <c r="W5518" i="1"/>
  <c r="X5518" i="1"/>
  <c r="Y5518" i="1"/>
  <c r="W5519" i="1"/>
  <c r="X5519" i="1"/>
  <c r="Y5519" i="1"/>
  <c r="W5520" i="1"/>
  <c r="X5520" i="1"/>
  <c r="Y5520" i="1"/>
  <c r="W5521" i="1"/>
  <c r="X5521" i="1"/>
  <c r="Y5521" i="1"/>
  <c r="W5522" i="1"/>
  <c r="X5522" i="1"/>
  <c r="Y5522" i="1"/>
  <c r="W5523" i="1"/>
  <c r="X5523" i="1"/>
  <c r="Y5523" i="1"/>
  <c r="W5524" i="1"/>
  <c r="X5524" i="1"/>
  <c r="Y5524" i="1"/>
  <c r="W5525" i="1"/>
  <c r="X5525" i="1"/>
  <c r="Y5525" i="1"/>
  <c r="W5526" i="1"/>
  <c r="X5526" i="1"/>
  <c r="Y5526" i="1"/>
  <c r="W5527" i="1"/>
  <c r="X5527" i="1"/>
  <c r="Y5527" i="1"/>
  <c r="W5528" i="1"/>
  <c r="X5528" i="1"/>
  <c r="Y5528" i="1"/>
  <c r="W5529" i="1"/>
  <c r="X5529" i="1"/>
  <c r="Y5529" i="1"/>
  <c r="W5530" i="1"/>
  <c r="X5530" i="1"/>
  <c r="Y5530" i="1"/>
  <c r="W5531" i="1"/>
  <c r="X5531" i="1"/>
  <c r="Y5531" i="1"/>
  <c r="W5532" i="1"/>
  <c r="X5532" i="1"/>
  <c r="Y5532" i="1"/>
  <c r="W5533" i="1"/>
  <c r="X5533" i="1"/>
  <c r="Y5533" i="1"/>
  <c r="W5534" i="1"/>
  <c r="X5534" i="1"/>
  <c r="Y5534" i="1"/>
  <c r="W5535" i="1"/>
  <c r="X5535" i="1"/>
  <c r="Y5535" i="1"/>
  <c r="W5536" i="1"/>
  <c r="X5536" i="1"/>
  <c r="Y5536" i="1"/>
  <c r="W5537" i="1"/>
  <c r="X5537" i="1"/>
  <c r="Y5537" i="1"/>
  <c r="W5538" i="1"/>
  <c r="X5538" i="1"/>
  <c r="Y5538" i="1"/>
  <c r="W5539" i="1"/>
  <c r="X5539" i="1"/>
  <c r="Y5539" i="1"/>
  <c r="W5540" i="1"/>
  <c r="X5540" i="1"/>
  <c r="Y5540" i="1"/>
  <c r="W5541" i="1"/>
  <c r="X5541" i="1"/>
  <c r="Y5541" i="1"/>
  <c r="W5542" i="1"/>
  <c r="X5542" i="1"/>
  <c r="Y5542" i="1"/>
  <c r="W5543" i="1"/>
  <c r="X5543" i="1"/>
  <c r="Y5543" i="1"/>
  <c r="W5544" i="1"/>
  <c r="X5544" i="1"/>
  <c r="Y5544" i="1"/>
  <c r="W5545" i="1"/>
  <c r="X5545" i="1"/>
  <c r="Y5545" i="1"/>
  <c r="W5546" i="1"/>
  <c r="X5546" i="1"/>
  <c r="Y5546" i="1"/>
  <c r="W5547" i="1"/>
  <c r="X5547" i="1"/>
  <c r="Y5547" i="1"/>
  <c r="W5548" i="1"/>
  <c r="X5548" i="1"/>
  <c r="Y5548" i="1"/>
  <c r="W5549" i="1"/>
  <c r="X5549" i="1"/>
  <c r="Y5549" i="1"/>
  <c r="W5550" i="1"/>
  <c r="X5550" i="1"/>
  <c r="Y5550" i="1"/>
  <c r="W5551" i="1"/>
  <c r="X5551" i="1"/>
  <c r="Y5551" i="1"/>
  <c r="W5552" i="1"/>
  <c r="X5552" i="1"/>
  <c r="Y5552" i="1"/>
  <c r="W5553" i="1"/>
  <c r="X5553" i="1"/>
  <c r="Y5553" i="1"/>
  <c r="W5554" i="1"/>
  <c r="X5554" i="1"/>
  <c r="Y5554" i="1"/>
  <c r="W5555" i="1"/>
  <c r="X5555" i="1"/>
  <c r="Y5555" i="1"/>
  <c r="W5556" i="1"/>
  <c r="X5556" i="1"/>
  <c r="Y5556" i="1"/>
  <c r="W5557" i="1"/>
  <c r="X5557" i="1"/>
  <c r="Y5557" i="1"/>
  <c r="W5558" i="1"/>
  <c r="X5558" i="1"/>
  <c r="Y5558" i="1"/>
  <c r="W5559" i="1"/>
  <c r="X5559" i="1"/>
  <c r="Y5559" i="1"/>
  <c r="W5560" i="1"/>
  <c r="X5560" i="1"/>
  <c r="Y5560" i="1"/>
  <c r="W5561" i="1"/>
  <c r="X5561" i="1"/>
  <c r="Y5561" i="1"/>
  <c r="W5562" i="1"/>
  <c r="X5562" i="1"/>
  <c r="Y5562" i="1"/>
  <c r="W5563" i="1"/>
  <c r="X5563" i="1"/>
  <c r="Y5563" i="1"/>
  <c r="W5564" i="1"/>
  <c r="X5564" i="1"/>
  <c r="Y5564" i="1"/>
  <c r="W5565" i="1"/>
  <c r="X5565" i="1"/>
  <c r="Y5565" i="1"/>
  <c r="W5566" i="1"/>
  <c r="X5566" i="1"/>
  <c r="Y5566" i="1"/>
  <c r="W5567" i="1"/>
  <c r="X5567" i="1"/>
  <c r="Y5567" i="1"/>
  <c r="W5568" i="1"/>
  <c r="X5568" i="1"/>
  <c r="Y5568" i="1"/>
  <c r="W5569" i="1"/>
  <c r="X5569" i="1"/>
  <c r="Y5569" i="1"/>
  <c r="W5570" i="1"/>
  <c r="X5570" i="1"/>
  <c r="Y5570" i="1"/>
  <c r="W5571" i="1"/>
  <c r="X5571" i="1"/>
  <c r="Y5571" i="1"/>
  <c r="W5572" i="1"/>
  <c r="X5572" i="1"/>
  <c r="Y5572" i="1"/>
  <c r="W5573" i="1"/>
  <c r="X5573" i="1"/>
  <c r="Y5573" i="1"/>
  <c r="W5574" i="1"/>
  <c r="X5574" i="1"/>
  <c r="Y5574" i="1"/>
  <c r="W5575" i="1"/>
  <c r="X5575" i="1"/>
  <c r="Y5575" i="1"/>
  <c r="W5576" i="1"/>
  <c r="X5576" i="1"/>
  <c r="Y5576" i="1"/>
  <c r="W5577" i="1"/>
  <c r="X5577" i="1"/>
  <c r="Y5577" i="1"/>
  <c r="W5578" i="1"/>
  <c r="X5578" i="1"/>
  <c r="Y5578" i="1"/>
  <c r="W5579" i="1"/>
  <c r="X5579" i="1"/>
  <c r="Y5579" i="1"/>
  <c r="W5580" i="1"/>
  <c r="X5580" i="1"/>
  <c r="Y5580" i="1"/>
  <c r="W5581" i="1"/>
  <c r="X5581" i="1"/>
  <c r="Y5581" i="1"/>
  <c r="W5582" i="1"/>
  <c r="X5582" i="1"/>
  <c r="Y5582" i="1"/>
  <c r="W5583" i="1"/>
  <c r="X5583" i="1"/>
  <c r="Y5583" i="1"/>
  <c r="W5584" i="1"/>
  <c r="X5584" i="1"/>
  <c r="Y5584" i="1"/>
  <c r="W5585" i="1"/>
  <c r="X5585" i="1"/>
  <c r="Y5585" i="1"/>
  <c r="W5586" i="1"/>
  <c r="X5586" i="1"/>
  <c r="Y5586" i="1"/>
  <c r="W5587" i="1"/>
  <c r="X5587" i="1"/>
  <c r="Y5587" i="1"/>
  <c r="W5588" i="1"/>
  <c r="X5588" i="1"/>
  <c r="Y5588" i="1"/>
  <c r="W5589" i="1"/>
  <c r="X5589" i="1"/>
  <c r="Y5589" i="1"/>
  <c r="W5590" i="1"/>
  <c r="X5590" i="1"/>
  <c r="Y5590" i="1"/>
  <c r="W5591" i="1"/>
  <c r="X5591" i="1"/>
  <c r="Y5591" i="1"/>
  <c r="W5592" i="1"/>
  <c r="X5592" i="1"/>
  <c r="Y5592" i="1"/>
  <c r="W5593" i="1"/>
  <c r="X5593" i="1"/>
  <c r="Y5593" i="1"/>
  <c r="W5594" i="1"/>
  <c r="X5594" i="1"/>
  <c r="Y5594" i="1"/>
  <c r="W5595" i="1"/>
  <c r="X5595" i="1"/>
  <c r="Y5595" i="1"/>
  <c r="W5596" i="1"/>
  <c r="X5596" i="1"/>
  <c r="Y5596" i="1"/>
  <c r="W5597" i="1"/>
  <c r="X5597" i="1"/>
  <c r="Y5597" i="1"/>
  <c r="W5598" i="1"/>
  <c r="X5598" i="1"/>
  <c r="Y5598" i="1"/>
  <c r="W5599" i="1"/>
  <c r="X5599" i="1"/>
  <c r="Y5599" i="1"/>
  <c r="W5600" i="1"/>
  <c r="X5600" i="1"/>
  <c r="Y5600" i="1"/>
  <c r="W5601" i="1"/>
  <c r="X5601" i="1"/>
  <c r="Y5601" i="1"/>
  <c r="W5602" i="1"/>
  <c r="X5602" i="1"/>
  <c r="Y5602" i="1"/>
  <c r="W5603" i="1"/>
  <c r="X5603" i="1"/>
  <c r="Y5603" i="1"/>
  <c r="W5604" i="1"/>
  <c r="X5604" i="1"/>
  <c r="Y5604" i="1"/>
  <c r="W5605" i="1"/>
  <c r="X5605" i="1"/>
  <c r="Y5605" i="1"/>
  <c r="W5606" i="1"/>
  <c r="X5606" i="1"/>
  <c r="Y5606" i="1"/>
  <c r="W5607" i="1"/>
  <c r="X5607" i="1"/>
  <c r="Y5607" i="1"/>
  <c r="W5608" i="1"/>
  <c r="X5608" i="1"/>
  <c r="Y5608" i="1"/>
  <c r="W5609" i="1"/>
  <c r="X5609" i="1"/>
  <c r="Y5609" i="1"/>
  <c r="W5610" i="1"/>
  <c r="X5610" i="1"/>
  <c r="Y5610" i="1"/>
  <c r="W5611" i="1"/>
  <c r="X5611" i="1"/>
  <c r="Y5611" i="1"/>
  <c r="W5612" i="1"/>
  <c r="X5612" i="1"/>
  <c r="Y5612" i="1"/>
  <c r="W5613" i="1"/>
  <c r="X5613" i="1"/>
  <c r="Y5613" i="1"/>
  <c r="W5614" i="1"/>
  <c r="X5614" i="1"/>
  <c r="Y5614" i="1"/>
  <c r="W5615" i="1"/>
  <c r="X5615" i="1"/>
  <c r="Y5615" i="1"/>
  <c r="W5616" i="1"/>
  <c r="X5616" i="1"/>
  <c r="Y5616" i="1"/>
  <c r="W5617" i="1"/>
  <c r="X5617" i="1"/>
  <c r="Y5617" i="1"/>
  <c r="W5618" i="1"/>
  <c r="X5618" i="1"/>
  <c r="Y5618" i="1"/>
  <c r="W5619" i="1"/>
  <c r="X5619" i="1"/>
  <c r="Y5619" i="1"/>
  <c r="W5620" i="1"/>
  <c r="X5620" i="1"/>
  <c r="Y5620" i="1"/>
  <c r="W5621" i="1"/>
  <c r="X5621" i="1"/>
  <c r="Y5621" i="1"/>
  <c r="W5622" i="1"/>
  <c r="X5622" i="1"/>
  <c r="Y5622" i="1"/>
  <c r="W5623" i="1"/>
  <c r="X5623" i="1"/>
  <c r="Y5623" i="1"/>
  <c r="W5624" i="1"/>
  <c r="X5624" i="1"/>
  <c r="Y5624" i="1"/>
  <c r="W5625" i="1"/>
  <c r="X5625" i="1"/>
  <c r="Y5625" i="1"/>
  <c r="W5626" i="1"/>
  <c r="X5626" i="1"/>
  <c r="Y5626" i="1"/>
  <c r="W5627" i="1"/>
  <c r="X5627" i="1"/>
  <c r="Y5627" i="1"/>
  <c r="W5628" i="1"/>
  <c r="X5628" i="1"/>
  <c r="Y5628" i="1"/>
  <c r="W5629" i="1"/>
  <c r="X5629" i="1"/>
  <c r="Y5629" i="1"/>
  <c r="W5630" i="1"/>
  <c r="X5630" i="1"/>
  <c r="Y5630" i="1"/>
  <c r="W5631" i="1"/>
  <c r="X5631" i="1"/>
  <c r="Y5631" i="1"/>
  <c r="W5632" i="1"/>
  <c r="X5632" i="1"/>
  <c r="Y5632" i="1"/>
  <c r="W5633" i="1"/>
  <c r="X5633" i="1"/>
  <c r="Y5633" i="1"/>
  <c r="W5634" i="1"/>
  <c r="X5634" i="1"/>
  <c r="Y5634" i="1"/>
  <c r="W5635" i="1"/>
  <c r="X5635" i="1"/>
  <c r="Y5635" i="1"/>
  <c r="W5636" i="1"/>
  <c r="X5636" i="1"/>
  <c r="Y5636" i="1"/>
  <c r="W5637" i="1"/>
  <c r="X5637" i="1"/>
  <c r="Y5637" i="1"/>
  <c r="W5638" i="1"/>
  <c r="X5638" i="1"/>
  <c r="Y5638" i="1"/>
  <c r="W5639" i="1"/>
  <c r="X5639" i="1"/>
  <c r="Y5639" i="1"/>
  <c r="W5640" i="1"/>
  <c r="X5640" i="1"/>
  <c r="Y5640" i="1"/>
  <c r="W5641" i="1"/>
  <c r="X5641" i="1"/>
  <c r="Y5641" i="1"/>
  <c r="W5642" i="1"/>
  <c r="X5642" i="1"/>
  <c r="Y5642" i="1"/>
  <c r="W5643" i="1"/>
  <c r="X5643" i="1"/>
  <c r="Y5643" i="1"/>
  <c r="W5644" i="1"/>
  <c r="X5644" i="1"/>
  <c r="Y5644" i="1"/>
  <c r="W5645" i="1"/>
  <c r="X5645" i="1"/>
  <c r="Y5645" i="1"/>
  <c r="W5646" i="1"/>
  <c r="X5646" i="1"/>
  <c r="Y5646" i="1"/>
  <c r="W5647" i="1"/>
  <c r="X5647" i="1"/>
  <c r="Y5647" i="1"/>
  <c r="W5648" i="1"/>
  <c r="X5648" i="1"/>
  <c r="Y5648" i="1"/>
  <c r="W5649" i="1"/>
  <c r="X5649" i="1"/>
  <c r="Y5649" i="1"/>
  <c r="W5650" i="1"/>
  <c r="X5650" i="1"/>
  <c r="Y5650" i="1"/>
  <c r="W5651" i="1"/>
  <c r="X5651" i="1"/>
  <c r="Y5651" i="1"/>
  <c r="W5652" i="1"/>
  <c r="X5652" i="1"/>
  <c r="Y5652" i="1"/>
  <c r="W5653" i="1"/>
  <c r="X5653" i="1"/>
  <c r="Y5653" i="1"/>
  <c r="W5654" i="1"/>
  <c r="X5654" i="1"/>
  <c r="Y5654" i="1"/>
  <c r="W5655" i="1"/>
  <c r="X5655" i="1"/>
  <c r="Y5655" i="1"/>
  <c r="W5656" i="1"/>
  <c r="X5656" i="1"/>
  <c r="Y5656" i="1"/>
  <c r="W5657" i="1"/>
  <c r="X5657" i="1"/>
  <c r="Y5657" i="1"/>
  <c r="W5658" i="1"/>
  <c r="X5658" i="1"/>
  <c r="Y5658" i="1"/>
  <c r="W5659" i="1"/>
  <c r="X5659" i="1"/>
  <c r="Y5659" i="1"/>
  <c r="W5660" i="1"/>
  <c r="X5660" i="1"/>
  <c r="Y5660" i="1"/>
  <c r="W5661" i="1"/>
  <c r="X5661" i="1"/>
  <c r="Y5661" i="1"/>
  <c r="W5662" i="1"/>
  <c r="X5662" i="1"/>
  <c r="Y5662" i="1"/>
  <c r="W5663" i="1"/>
  <c r="X5663" i="1"/>
  <c r="Y5663" i="1"/>
  <c r="W5664" i="1"/>
  <c r="X5664" i="1"/>
  <c r="Y5664" i="1"/>
  <c r="W5665" i="1"/>
  <c r="X5665" i="1"/>
  <c r="Y5665" i="1"/>
  <c r="W5666" i="1"/>
  <c r="X5666" i="1"/>
  <c r="Y5666" i="1"/>
  <c r="W5667" i="1"/>
  <c r="X5667" i="1"/>
  <c r="Y5667" i="1"/>
  <c r="W5668" i="1"/>
  <c r="X5668" i="1"/>
  <c r="Y5668" i="1"/>
  <c r="W5669" i="1"/>
  <c r="X5669" i="1"/>
  <c r="Y5669" i="1"/>
  <c r="W5670" i="1"/>
  <c r="X5670" i="1"/>
  <c r="Y5670" i="1"/>
  <c r="W5671" i="1"/>
  <c r="X5671" i="1"/>
  <c r="Y5671" i="1"/>
  <c r="W5672" i="1"/>
  <c r="X5672" i="1"/>
  <c r="Y5672" i="1"/>
  <c r="W5673" i="1"/>
  <c r="X5673" i="1"/>
  <c r="Y5673" i="1"/>
  <c r="W5674" i="1"/>
  <c r="X5674" i="1"/>
  <c r="Y5674" i="1"/>
  <c r="W5675" i="1"/>
  <c r="X5675" i="1"/>
  <c r="Y5675" i="1"/>
  <c r="W5676" i="1"/>
  <c r="X5676" i="1"/>
  <c r="Y5676" i="1"/>
  <c r="W5677" i="1"/>
  <c r="X5677" i="1"/>
  <c r="Y5677" i="1"/>
  <c r="W5678" i="1"/>
  <c r="X5678" i="1"/>
  <c r="Y5678" i="1"/>
  <c r="W5679" i="1"/>
  <c r="X5679" i="1"/>
  <c r="Y5679" i="1"/>
  <c r="W5680" i="1"/>
  <c r="X5680" i="1"/>
  <c r="Y5680" i="1"/>
  <c r="W5681" i="1"/>
  <c r="X5681" i="1"/>
  <c r="Y5681" i="1"/>
  <c r="W5682" i="1"/>
  <c r="X5682" i="1"/>
  <c r="Y5682" i="1"/>
  <c r="W5683" i="1"/>
  <c r="X5683" i="1"/>
  <c r="Y5683" i="1"/>
  <c r="W5684" i="1"/>
  <c r="X5684" i="1"/>
  <c r="Y5684" i="1"/>
  <c r="W5685" i="1"/>
  <c r="X5685" i="1"/>
  <c r="Y5685" i="1"/>
  <c r="W5686" i="1"/>
  <c r="X5686" i="1"/>
  <c r="Y5686" i="1"/>
  <c r="W5687" i="1"/>
  <c r="X5687" i="1"/>
  <c r="Y5687" i="1"/>
  <c r="W5688" i="1"/>
  <c r="X5688" i="1"/>
  <c r="Y5688" i="1"/>
  <c r="W5689" i="1"/>
  <c r="X5689" i="1"/>
  <c r="Y5689" i="1"/>
  <c r="W5690" i="1"/>
  <c r="X5690" i="1"/>
  <c r="Y5690" i="1"/>
  <c r="W5691" i="1"/>
  <c r="X5691" i="1"/>
  <c r="Y5691" i="1"/>
  <c r="W5692" i="1"/>
  <c r="X5692" i="1"/>
  <c r="Y5692" i="1"/>
  <c r="W5693" i="1"/>
  <c r="X5693" i="1"/>
  <c r="Y5693" i="1"/>
  <c r="W5694" i="1"/>
  <c r="X5694" i="1"/>
  <c r="Y5694" i="1"/>
  <c r="W5695" i="1"/>
  <c r="X5695" i="1"/>
  <c r="Y5695" i="1"/>
  <c r="W5696" i="1"/>
  <c r="X5696" i="1"/>
  <c r="Y5696" i="1"/>
  <c r="W5697" i="1"/>
  <c r="X5697" i="1"/>
  <c r="Y5697" i="1"/>
  <c r="W5698" i="1"/>
  <c r="X5698" i="1"/>
  <c r="Y5698" i="1"/>
  <c r="W5699" i="1"/>
  <c r="X5699" i="1"/>
  <c r="Y5699" i="1"/>
  <c r="W5700" i="1"/>
  <c r="X5700" i="1"/>
  <c r="Y5700" i="1"/>
  <c r="W5701" i="1"/>
  <c r="X5701" i="1"/>
  <c r="Y5701" i="1"/>
  <c r="W5702" i="1"/>
  <c r="X5702" i="1"/>
  <c r="Y5702" i="1"/>
  <c r="W5703" i="1"/>
  <c r="X5703" i="1"/>
  <c r="Y5703" i="1"/>
  <c r="W5704" i="1"/>
  <c r="X5704" i="1"/>
  <c r="Y5704" i="1"/>
  <c r="W5705" i="1"/>
  <c r="X5705" i="1"/>
  <c r="Y5705" i="1"/>
  <c r="W5706" i="1"/>
  <c r="X5706" i="1"/>
  <c r="Y5706" i="1"/>
  <c r="W5707" i="1"/>
  <c r="X5707" i="1"/>
  <c r="Y5707" i="1"/>
  <c r="W5708" i="1"/>
  <c r="X5708" i="1"/>
  <c r="Y5708" i="1"/>
  <c r="W5709" i="1"/>
  <c r="X5709" i="1"/>
  <c r="Y5709" i="1"/>
  <c r="W5710" i="1"/>
  <c r="X5710" i="1"/>
  <c r="Y5710" i="1"/>
  <c r="W5711" i="1"/>
  <c r="X5711" i="1"/>
  <c r="Y5711" i="1"/>
  <c r="W5712" i="1"/>
  <c r="X5712" i="1"/>
  <c r="Y5712" i="1"/>
  <c r="W5713" i="1"/>
  <c r="X5713" i="1"/>
  <c r="Y5713" i="1"/>
  <c r="W5714" i="1"/>
  <c r="X5714" i="1"/>
  <c r="Y5714" i="1"/>
  <c r="W5715" i="1"/>
  <c r="X5715" i="1"/>
  <c r="Y5715" i="1"/>
  <c r="W5716" i="1"/>
  <c r="X5716" i="1"/>
  <c r="Y5716" i="1"/>
  <c r="W5717" i="1"/>
  <c r="X5717" i="1"/>
  <c r="Y5717" i="1"/>
  <c r="W5718" i="1"/>
  <c r="X5718" i="1"/>
  <c r="Y5718" i="1"/>
  <c r="W5719" i="1"/>
  <c r="X5719" i="1"/>
  <c r="Y5719" i="1"/>
  <c r="W5720" i="1"/>
  <c r="X5720" i="1"/>
  <c r="Y5720" i="1"/>
  <c r="W5721" i="1"/>
  <c r="X5721" i="1"/>
  <c r="Y5721" i="1"/>
  <c r="W5722" i="1"/>
  <c r="X5722" i="1"/>
  <c r="Y5722" i="1"/>
  <c r="W5723" i="1"/>
  <c r="X5723" i="1"/>
  <c r="Y5723" i="1"/>
  <c r="W5724" i="1"/>
  <c r="X5724" i="1"/>
  <c r="Y5724" i="1"/>
  <c r="W5725" i="1"/>
  <c r="X5725" i="1"/>
  <c r="Y5725" i="1"/>
  <c r="W5726" i="1"/>
  <c r="X5726" i="1"/>
  <c r="Y5726" i="1"/>
  <c r="W5727" i="1"/>
  <c r="X5727" i="1"/>
  <c r="Y5727" i="1"/>
  <c r="W5728" i="1"/>
  <c r="X5728" i="1"/>
  <c r="Y5728" i="1"/>
  <c r="W5729" i="1"/>
  <c r="X5729" i="1"/>
  <c r="Y5729" i="1"/>
  <c r="W5730" i="1"/>
  <c r="X5730" i="1"/>
  <c r="Y5730" i="1"/>
  <c r="W5731" i="1"/>
  <c r="X5731" i="1"/>
  <c r="Y5731" i="1"/>
  <c r="W5732" i="1"/>
  <c r="X5732" i="1"/>
  <c r="Y5732" i="1"/>
  <c r="W5733" i="1"/>
  <c r="X5733" i="1"/>
  <c r="Y5733" i="1"/>
  <c r="W5734" i="1"/>
  <c r="X5734" i="1"/>
  <c r="Y5734" i="1"/>
  <c r="W5735" i="1"/>
  <c r="X5735" i="1"/>
  <c r="Y5735" i="1"/>
  <c r="W5736" i="1"/>
  <c r="X5736" i="1"/>
  <c r="Y5736" i="1"/>
  <c r="W5737" i="1"/>
  <c r="X5737" i="1"/>
  <c r="Y5737" i="1"/>
  <c r="W5738" i="1"/>
  <c r="X5738" i="1"/>
  <c r="Y5738" i="1"/>
  <c r="W5739" i="1"/>
  <c r="X5739" i="1"/>
  <c r="Y5739" i="1"/>
  <c r="W5740" i="1"/>
  <c r="X5740" i="1"/>
  <c r="Y5740" i="1"/>
  <c r="W5741" i="1"/>
  <c r="X5741" i="1"/>
  <c r="Y5741" i="1"/>
  <c r="W5742" i="1"/>
  <c r="X5742" i="1"/>
  <c r="Y5742" i="1"/>
  <c r="W5743" i="1"/>
  <c r="X5743" i="1"/>
  <c r="Y5743" i="1"/>
  <c r="W5744" i="1"/>
  <c r="X5744" i="1"/>
  <c r="Y5744" i="1"/>
  <c r="W5745" i="1"/>
  <c r="X5745" i="1"/>
  <c r="Y5745" i="1"/>
  <c r="W5746" i="1"/>
  <c r="X5746" i="1"/>
  <c r="Y5746" i="1"/>
  <c r="W5747" i="1"/>
  <c r="X5747" i="1"/>
  <c r="Y5747" i="1"/>
  <c r="W5748" i="1"/>
  <c r="X5748" i="1"/>
  <c r="Y5748" i="1"/>
  <c r="W5749" i="1"/>
  <c r="X5749" i="1"/>
  <c r="Y5749" i="1"/>
  <c r="W5750" i="1"/>
  <c r="X5750" i="1"/>
  <c r="Y5750" i="1"/>
  <c r="W5751" i="1"/>
  <c r="X5751" i="1"/>
  <c r="Y5751" i="1"/>
  <c r="W5752" i="1"/>
  <c r="X5752" i="1"/>
  <c r="Y5752" i="1"/>
  <c r="W5753" i="1"/>
  <c r="X5753" i="1"/>
  <c r="Y5753" i="1"/>
  <c r="W5754" i="1"/>
  <c r="X5754" i="1"/>
  <c r="Y5754" i="1"/>
  <c r="W5755" i="1"/>
  <c r="X5755" i="1"/>
  <c r="Y5755" i="1"/>
  <c r="W5756" i="1"/>
  <c r="X5756" i="1"/>
  <c r="Y5756" i="1"/>
  <c r="W5757" i="1"/>
  <c r="X5757" i="1"/>
  <c r="Y5757" i="1"/>
  <c r="W5758" i="1"/>
  <c r="X5758" i="1"/>
  <c r="Y5758" i="1"/>
  <c r="W5759" i="1"/>
  <c r="X5759" i="1"/>
  <c r="Y5759" i="1"/>
  <c r="W5760" i="1"/>
  <c r="X5760" i="1"/>
  <c r="Y5760" i="1"/>
  <c r="W5761" i="1"/>
  <c r="X5761" i="1"/>
  <c r="Y5761" i="1"/>
  <c r="W5762" i="1"/>
  <c r="X5762" i="1"/>
  <c r="Y5762" i="1"/>
  <c r="W5763" i="1"/>
  <c r="X5763" i="1"/>
  <c r="Y5763" i="1"/>
  <c r="W5764" i="1"/>
  <c r="X5764" i="1"/>
  <c r="Y5764" i="1"/>
  <c r="W5765" i="1"/>
  <c r="X5765" i="1"/>
  <c r="Y5765" i="1"/>
  <c r="W5766" i="1"/>
  <c r="X5766" i="1"/>
  <c r="Y5766" i="1"/>
  <c r="W5767" i="1"/>
  <c r="X5767" i="1"/>
  <c r="Y5767" i="1"/>
  <c r="W5768" i="1"/>
  <c r="X5768" i="1"/>
  <c r="Y5768" i="1"/>
  <c r="W5769" i="1"/>
  <c r="X5769" i="1"/>
  <c r="Y5769" i="1"/>
  <c r="W5770" i="1"/>
  <c r="X5770" i="1"/>
  <c r="Y5770" i="1"/>
  <c r="W5771" i="1"/>
  <c r="X5771" i="1"/>
  <c r="Y5771" i="1"/>
  <c r="W5772" i="1"/>
  <c r="X5772" i="1"/>
  <c r="Y5772" i="1"/>
  <c r="W5773" i="1"/>
  <c r="X5773" i="1"/>
  <c r="Y5773" i="1"/>
  <c r="W5774" i="1"/>
  <c r="X5774" i="1"/>
  <c r="Y5774" i="1"/>
  <c r="W5775" i="1"/>
  <c r="X5775" i="1"/>
  <c r="Y5775" i="1"/>
  <c r="W5776" i="1"/>
  <c r="X5776" i="1"/>
  <c r="Y5776" i="1"/>
  <c r="W5777" i="1"/>
  <c r="X5777" i="1"/>
  <c r="Y5777" i="1"/>
  <c r="W5778" i="1"/>
  <c r="X5778" i="1"/>
  <c r="Y5778" i="1"/>
  <c r="W5779" i="1"/>
  <c r="X5779" i="1"/>
  <c r="Y5779" i="1"/>
  <c r="W5780" i="1"/>
  <c r="X5780" i="1"/>
  <c r="Y5780" i="1"/>
  <c r="W5781" i="1"/>
  <c r="X5781" i="1"/>
  <c r="Y5781" i="1"/>
  <c r="W5782" i="1"/>
  <c r="X5782" i="1"/>
  <c r="Y5782" i="1"/>
  <c r="W5783" i="1"/>
  <c r="X5783" i="1"/>
  <c r="Y5783" i="1"/>
  <c r="W5784" i="1"/>
  <c r="X5784" i="1"/>
  <c r="Y5784" i="1"/>
  <c r="W5785" i="1"/>
  <c r="X5785" i="1"/>
  <c r="Y5785" i="1"/>
  <c r="W5786" i="1"/>
  <c r="X5786" i="1"/>
  <c r="Y5786" i="1"/>
  <c r="W5787" i="1"/>
  <c r="X5787" i="1"/>
  <c r="Y5787" i="1"/>
  <c r="W5788" i="1"/>
  <c r="X5788" i="1"/>
  <c r="Y5788" i="1"/>
  <c r="W5789" i="1"/>
  <c r="X5789" i="1"/>
  <c r="Y5789" i="1"/>
  <c r="W5790" i="1"/>
  <c r="X5790" i="1"/>
  <c r="Y5790" i="1"/>
  <c r="W5791" i="1"/>
  <c r="X5791" i="1"/>
  <c r="Y5791" i="1"/>
  <c r="W5792" i="1"/>
  <c r="X5792" i="1"/>
  <c r="Y5792" i="1"/>
  <c r="W5793" i="1"/>
  <c r="X5793" i="1"/>
  <c r="Y5793" i="1"/>
  <c r="W5794" i="1"/>
  <c r="X5794" i="1"/>
  <c r="Y5794" i="1"/>
  <c r="W5795" i="1"/>
  <c r="X5795" i="1"/>
  <c r="Y5795" i="1"/>
  <c r="W5796" i="1"/>
  <c r="X5796" i="1"/>
  <c r="Y5796" i="1"/>
  <c r="W5797" i="1"/>
  <c r="X5797" i="1"/>
  <c r="Y5797" i="1"/>
  <c r="W5798" i="1"/>
  <c r="X5798" i="1"/>
  <c r="Y5798" i="1"/>
  <c r="W5799" i="1"/>
  <c r="X5799" i="1"/>
  <c r="Y5799" i="1"/>
  <c r="W5800" i="1"/>
  <c r="X5800" i="1"/>
  <c r="Y5800" i="1"/>
  <c r="W5801" i="1"/>
  <c r="X5801" i="1"/>
  <c r="Y5801" i="1"/>
  <c r="W5802" i="1"/>
  <c r="X5802" i="1"/>
  <c r="Y5802" i="1"/>
  <c r="W5803" i="1"/>
  <c r="X5803" i="1"/>
  <c r="Y5803" i="1"/>
  <c r="W5804" i="1"/>
  <c r="X5804" i="1"/>
  <c r="Y5804" i="1"/>
  <c r="W5805" i="1"/>
  <c r="X5805" i="1"/>
  <c r="Y5805" i="1"/>
  <c r="W5806" i="1"/>
  <c r="X5806" i="1"/>
  <c r="Y5806" i="1"/>
  <c r="W5807" i="1"/>
  <c r="X5807" i="1"/>
  <c r="Y5807" i="1"/>
  <c r="W5808" i="1"/>
  <c r="X5808" i="1"/>
  <c r="Y5808" i="1"/>
  <c r="W5809" i="1"/>
  <c r="X5809" i="1"/>
  <c r="Y5809" i="1"/>
  <c r="W5810" i="1"/>
  <c r="X5810" i="1"/>
  <c r="Y5810" i="1"/>
  <c r="W5811" i="1"/>
  <c r="X5811" i="1"/>
  <c r="Y5811" i="1"/>
  <c r="W5812" i="1"/>
  <c r="X5812" i="1"/>
  <c r="Y5812" i="1"/>
  <c r="W5813" i="1"/>
  <c r="X5813" i="1"/>
  <c r="Y5813" i="1"/>
  <c r="W5814" i="1"/>
  <c r="X5814" i="1"/>
  <c r="Y5814" i="1"/>
  <c r="W5815" i="1"/>
  <c r="X5815" i="1"/>
  <c r="Y5815" i="1"/>
  <c r="W5816" i="1"/>
  <c r="X5816" i="1"/>
  <c r="Y5816" i="1"/>
  <c r="W5817" i="1"/>
  <c r="X5817" i="1"/>
  <c r="Y5817" i="1"/>
  <c r="W5818" i="1"/>
  <c r="X5818" i="1"/>
  <c r="Y5818" i="1"/>
  <c r="W5819" i="1"/>
  <c r="X5819" i="1"/>
  <c r="Y5819" i="1"/>
  <c r="W5820" i="1"/>
  <c r="X5820" i="1"/>
  <c r="Y5820" i="1"/>
  <c r="W5821" i="1"/>
  <c r="X5821" i="1"/>
  <c r="Y5821" i="1"/>
  <c r="W5822" i="1"/>
  <c r="X5822" i="1"/>
  <c r="Y5822" i="1"/>
  <c r="W5823" i="1"/>
  <c r="X5823" i="1"/>
  <c r="Y5823" i="1"/>
  <c r="W5824" i="1"/>
  <c r="X5824" i="1"/>
  <c r="Y5824" i="1"/>
  <c r="W5825" i="1"/>
  <c r="X5825" i="1"/>
  <c r="Y5825" i="1"/>
  <c r="W5826" i="1"/>
  <c r="X5826" i="1"/>
  <c r="Y5826" i="1"/>
  <c r="W5827" i="1"/>
  <c r="X5827" i="1"/>
  <c r="Y5827" i="1"/>
  <c r="W5828" i="1"/>
  <c r="X5828" i="1"/>
  <c r="Y5828" i="1"/>
  <c r="W5829" i="1"/>
  <c r="X5829" i="1"/>
  <c r="Y5829" i="1"/>
  <c r="W5830" i="1"/>
  <c r="X5830" i="1"/>
  <c r="Y5830" i="1"/>
  <c r="W5831" i="1"/>
  <c r="X5831" i="1"/>
  <c r="Y5831" i="1"/>
  <c r="W5832" i="1"/>
  <c r="X5832" i="1"/>
  <c r="Y5832" i="1"/>
  <c r="W5833" i="1"/>
  <c r="X5833" i="1"/>
  <c r="Y5833" i="1"/>
  <c r="W5834" i="1"/>
  <c r="X5834" i="1"/>
  <c r="Y5834" i="1"/>
  <c r="W5835" i="1"/>
  <c r="X5835" i="1"/>
  <c r="Y5835" i="1"/>
  <c r="W5836" i="1"/>
  <c r="X5836" i="1"/>
  <c r="Y5836" i="1"/>
  <c r="W5837" i="1"/>
  <c r="X5837" i="1"/>
  <c r="Y5837" i="1"/>
  <c r="W5838" i="1"/>
  <c r="X5838" i="1"/>
  <c r="Y5838" i="1"/>
  <c r="W5839" i="1"/>
  <c r="X5839" i="1"/>
  <c r="Y5839" i="1"/>
  <c r="W5840" i="1"/>
  <c r="X5840" i="1"/>
  <c r="Y5840" i="1"/>
  <c r="W5841" i="1"/>
  <c r="X5841" i="1"/>
  <c r="Y5841" i="1"/>
  <c r="W5842" i="1"/>
  <c r="X5842" i="1"/>
  <c r="Y5842" i="1"/>
  <c r="W5843" i="1"/>
  <c r="X5843" i="1"/>
  <c r="Y5843" i="1"/>
  <c r="W5844" i="1"/>
  <c r="X5844" i="1"/>
  <c r="Y5844" i="1"/>
  <c r="W5845" i="1"/>
  <c r="X5845" i="1"/>
  <c r="Y5845" i="1"/>
  <c r="W5846" i="1"/>
  <c r="X5846" i="1"/>
  <c r="Y5846" i="1"/>
  <c r="W5847" i="1"/>
  <c r="X5847" i="1"/>
  <c r="Y5847" i="1"/>
  <c r="W5848" i="1"/>
  <c r="X5848" i="1"/>
  <c r="Y5848" i="1"/>
  <c r="W5849" i="1"/>
  <c r="X5849" i="1"/>
  <c r="Y5849" i="1"/>
  <c r="W5850" i="1"/>
  <c r="X5850" i="1"/>
  <c r="Y5850" i="1"/>
  <c r="W5851" i="1"/>
  <c r="X5851" i="1"/>
  <c r="Y5851" i="1"/>
  <c r="W5852" i="1"/>
  <c r="X5852" i="1"/>
  <c r="Y5852" i="1"/>
  <c r="W5853" i="1"/>
  <c r="X5853" i="1"/>
  <c r="Y5853" i="1"/>
  <c r="W5854" i="1"/>
  <c r="X5854" i="1"/>
  <c r="Y5854" i="1"/>
  <c r="W5855" i="1"/>
  <c r="X5855" i="1"/>
  <c r="Y5855" i="1"/>
  <c r="W5856" i="1"/>
  <c r="X5856" i="1"/>
  <c r="Y5856" i="1"/>
  <c r="W5857" i="1"/>
  <c r="X5857" i="1"/>
  <c r="Y5857" i="1"/>
  <c r="W5858" i="1"/>
  <c r="X5858" i="1"/>
  <c r="Y5858" i="1"/>
  <c r="W5859" i="1"/>
  <c r="X5859" i="1"/>
  <c r="Y5859" i="1"/>
  <c r="W5860" i="1"/>
  <c r="X5860" i="1"/>
  <c r="Y5860" i="1"/>
  <c r="W5861" i="1"/>
  <c r="X5861" i="1"/>
  <c r="Y5861" i="1"/>
  <c r="W5862" i="1"/>
  <c r="X5862" i="1"/>
  <c r="Y5862" i="1"/>
  <c r="W5863" i="1"/>
  <c r="X5863" i="1"/>
  <c r="Y5863" i="1"/>
  <c r="W5864" i="1"/>
  <c r="X5864" i="1"/>
  <c r="Y5864" i="1"/>
  <c r="W5865" i="1"/>
  <c r="X5865" i="1"/>
  <c r="Y5865" i="1"/>
  <c r="W5866" i="1"/>
  <c r="X5866" i="1"/>
  <c r="Y5866" i="1"/>
  <c r="W5867" i="1"/>
  <c r="X5867" i="1"/>
  <c r="Y5867" i="1"/>
  <c r="W5868" i="1"/>
  <c r="X5868" i="1"/>
  <c r="Y5868" i="1"/>
  <c r="W5869" i="1"/>
  <c r="X5869" i="1"/>
  <c r="Y5869" i="1"/>
  <c r="W5870" i="1"/>
  <c r="X5870" i="1"/>
  <c r="Y5870" i="1"/>
  <c r="W5871" i="1"/>
  <c r="X5871" i="1"/>
  <c r="Y5871" i="1"/>
  <c r="W5872" i="1"/>
  <c r="X5872" i="1"/>
  <c r="Y5872" i="1"/>
  <c r="W5873" i="1"/>
  <c r="X5873" i="1"/>
  <c r="Y5873" i="1"/>
  <c r="W5874" i="1"/>
  <c r="X5874" i="1"/>
  <c r="Y5874" i="1"/>
  <c r="W5875" i="1"/>
  <c r="X5875" i="1"/>
  <c r="Y5875" i="1"/>
  <c r="W5876" i="1"/>
  <c r="X5876" i="1"/>
  <c r="Y5876" i="1"/>
  <c r="W5877" i="1"/>
  <c r="X5877" i="1"/>
  <c r="Y5877" i="1"/>
  <c r="W5878" i="1"/>
  <c r="X5878" i="1"/>
  <c r="Y5878" i="1"/>
  <c r="W5879" i="1"/>
  <c r="X5879" i="1"/>
  <c r="Y5879" i="1"/>
  <c r="W5880" i="1"/>
  <c r="X5880" i="1"/>
  <c r="Y5880" i="1"/>
  <c r="W5881" i="1"/>
  <c r="X5881" i="1"/>
  <c r="Y5881" i="1"/>
  <c r="W5882" i="1"/>
  <c r="X5882" i="1"/>
  <c r="Y5882" i="1"/>
  <c r="W5883" i="1"/>
  <c r="X5883" i="1"/>
  <c r="Y5883" i="1"/>
  <c r="W5884" i="1"/>
  <c r="X5884" i="1"/>
  <c r="Y5884" i="1"/>
  <c r="W5885" i="1"/>
  <c r="X5885" i="1"/>
  <c r="Y5885" i="1"/>
  <c r="W5886" i="1"/>
  <c r="X5886" i="1"/>
  <c r="Y5886" i="1"/>
  <c r="W5887" i="1"/>
  <c r="X5887" i="1"/>
  <c r="Y5887" i="1"/>
  <c r="W5888" i="1"/>
  <c r="X5888" i="1"/>
  <c r="Y5888" i="1"/>
  <c r="W5889" i="1"/>
  <c r="X5889" i="1"/>
  <c r="Y5889" i="1"/>
  <c r="W5890" i="1"/>
  <c r="X5890" i="1"/>
  <c r="Y5890" i="1"/>
  <c r="W5891" i="1"/>
  <c r="X5891" i="1"/>
  <c r="Y5891" i="1"/>
  <c r="W5892" i="1"/>
  <c r="X5892" i="1"/>
  <c r="Y5892" i="1"/>
  <c r="W5893" i="1"/>
  <c r="X5893" i="1"/>
  <c r="Y5893" i="1"/>
  <c r="W5894" i="1"/>
  <c r="X5894" i="1"/>
  <c r="Y5894" i="1"/>
  <c r="W5895" i="1"/>
  <c r="X5895" i="1"/>
  <c r="Y5895" i="1"/>
  <c r="W5896" i="1"/>
  <c r="X5896" i="1"/>
  <c r="Y5896" i="1"/>
  <c r="W5897" i="1"/>
  <c r="X5897" i="1"/>
  <c r="Y5897" i="1"/>
  <c r="W5898" i="1"/>
  <c r="X5898" i="1"/>
  <c r="Y5898" i="1"/>
  <c r="W5899" i="1"/>
  <c r="X5899" i="1"/>
  <c r="Y5899" i="1"/>
  <c r="W5900" i="1"/>
  <c r="X5900" i="1"/>
  <c r="Y5900" i="1"/>
  <c r="W5901" i="1"/>
  <c r="X5901" i="1"/>
  <c r="Y5901" i="1"/>
  <c r="W5902" i="1"/>
  <c r="X5902" i="1"/>
  <c r="Y5902" i="1"/>
  <c r="W5903" i="1"/>
  <c r="X5903" i="1"/>
  <c r="Y5903" i="1"/>
  <c r="W5904" i="1"/>
  <c r="X5904" i="1"/>
  <c r="Y5904" i="1"/>
  <c r="W5905" i="1"/>
  <c r="X5905" i="1"/>
  <c r="Y5905" i="1"/>
  <c r="W5906" i="1"/>
  <c r="X5906" i="1"/>
  <c r="Y5906" i="1"/>
  <c r="W5907" i="1"/>
  <c r="X5907" i="1"/>
  <c r="Y5907" i="1"/>
  <c r="W5908" i="1"/>
  <c r="X5908" i="1"/>
  <c r="Y5908" i="1"/>
  <c r="W5909" i="1"/>
  <c r="X5909" i="1"/>
  <c r="Y5909" i="1"/>
  <c r="W5910" i="1"/>
  <c r="X5910" i="1"/>
  <c r="Y5910" i="1"/>
  <c r="W5911" i="1"/>
  <c r="X5911" i="1"/>
  <c r="Y5911" i="1"/>
  <c r="W5912" i="1"/>
  <c r="X5912" i="1"/>
  <c r="Y5912" i="1"/>
  <c r="W5913" i="1"/>
  <c r="X5913" i="1"/>
  <c r="Y5913" i="1"/>
  <c r="W5914" i="1"/>
  <c r="X5914" i="1"/>
  <c r="Y5914" i="1"/>
  <c r="W5915" i="1"/>
  <c r="X5915" i="1"/>
  <c r="Y5915" i="1"/>
  <c r="W5916" i="1"/>
  <c r="X5916" i="1"/>
  <c r="Y5916" i="1"/>
  <c r="W5917" i="1"/>
  <c r="X5917" i="1"/>
  <c r="Y5917" i="1"/>
  <c r="W5918" i="1"/>
  <c r="X5918" i="1"/>
  <c r="Y5918" i="1"/>
  <c r="W5919" i="1"/>
  <c r="X5919" i="1"/>
  <c r="Y5919" i="1"/>
  <c r="W5920" i="1"/>
  <c r="X5920" i="1"/>
  <c r="Y5920" i="1"/>
  <c r="W5921" i="1"/>
  <c r="X5921" i="1"/>
  <c r="Y5921" i="1"/>
  <c r="W5922" i="1"/>
  <c r="X5922" i="1"/>
  <c r="Y5922" i="1"/>
  <c r="W5923" i="1"/>
  <c r="X5923" i="1"/>
  <c r="Y5923" i="1"/>
  <c r="W5924" i="1"/>
  <c r="X5924" i="1"/>
  <c r="Y5924" i="1"/>
  <c r="W5925" i="1"/>
  <c r="X5925" i="1"/>
  <c r="Y5925" i="1"/>
  <c r="W5926" i="1"/>
  <c r="X5926" i="1"/>
  <c r="Y5926" i="1"/>
  <c r="W5927" i="1"/>
  <c r="X5927" i="1"/>
  <c r="Y5927" i="1"/>
  <c r="W5928" i="1"/>
  <c r="X5928" i="1"/>
  <c r="Y5928" i="1"/>
  <c r="W5929" i="1"/>
  <c r="X5929" i="1"/>
  <c r="Y5929" i="1"/>
  <c r="W5930" i="1"/>
  <c r="X5930" i="1"/>
  <c r="Y5930" i="1"/>
  <c r="W5931" i="1"/>
  <c r="X5931" i="1"/>
  <c r="Y5931" i="1"/>
  <c r="W5932" i="1"/>
  <c r="X5932" i="1"/>
  <c r="Y5932" i="1"/>
  <c r="W5933" i="1"/>
  <c r="X5933" i="1"/>
  <c r="Y5933" i="1"/>
  <c r="W5934" i="1"/>
  <c r="X5934" i="1"/>
  <c r="Y5934" i="1"/>
  <c r="W5935" i="1"/>
  <c r="X5935" i="1"/>
  <c r="Y5935" i="1"/>
  <c r="W5936" i="1"/>
  <c r="X5936" i="1"/>
  <c r="Y5936" i="1"/>
  <c r="W5937" i="1"/>
  <c r="X5937" i="1"/>
  <c r="Y5937" i="1"/>
  <c r="W5938" i="1"/>
  <c r="X5938" i="1"/>
  <c r="Y5938" i="1"/>
  <c r="W5939" i="1"/>
  <c r="X5939" i="1"/>
  <c r="Y5939" i="1"/>
  <c r="W5940" i="1"/>
  <c r="X5940" i="1"/>
  <c r="Y5940" i="1"/>
  <c r="W5941" i="1"/>
  <c r="X5941" i="1"/>
  <c r="Y5941" i="1"/>
  <c r="W5942" i="1"/>
  <c r="X5942" i="1"/>
  <c r="Y5942" i="1"/>
  <c r="W5943" i="1"/>
  <c r="X5943" i="1"/>
  <c r="Y5943" i="1"/>
  <c r="W5944" i="1"/>
  <c r="X5944" i="1"/>
  <c r="Y5944" i="1"/>
  <c r="W5945" i="1"/>
  <c r="X5945" i="1"/>
  <c r="Y5945" i="1"/>
  <c r="W5946" i="1"/>
  <c r="X5946" i="1"/>
  <c r="Y5946" i="1"/>
  <c r="W5947" i="1"/>
  <c r="X5947" i="1"/>
  <c r="Y5947" i="1"/>
  <c r="W5948" i="1"/>
  <c r="X5948" i="1"/>
  <c r="Y5948" i="1"/>
  <c r="W5949" i="1"/>
  <c r="X5949" i="1"/>
  <c r="Y5949" i="1"/>
  <c r="W5950" i="1"/>
  <c r="X5950" i="1"/>
  <c r="Y5950" i="1"/>
  <c r="W5951" i="1"/>
  <c r="X5951" i="1"/>
  <c r="Y5951" i="1"/>
  <c r="W5952" i="1"/>
  <c r="X5952" i="1"/>
  <c r="Y5952" i="1"/>
  <c r="W5953" i="1"/>
  <c r="X5953" i="1"/>
  <c r="Y5953" i="1"/>
  <c r="W5954" i="1"/>
  <c r="X5954" i="1"/>
  <c r="Y5954" i="1"/>
  <c r="W5955" i="1"/>
  <c r="X5955" i="1"/>
  <c r="Y5955" i="1"/>
  <c r="W5956" i="1"/>
  <c r="X5956" i="1"/>
  <c r="Y5956" i="1"/>
  <c r="W5957" i="1"/>
  <c r="X5957" i="1"/>
  <c r="Y5957" i="1"/>
  <c r="W5958" i="1"/>
  <c r="X5958" i="1"/>
  <c r="Y5958" i="1"/>
  <c r="W5959" i="1"/>
  <c r="X5959" i="1"/>
  <c r="Y5959" i="1"/>
  <c r="W5960" i="1"/>
  <c r="X5960" i="1"/>
  <c r="Y5960" i="1"/>
  <c r="W5961" i="1"/>
  <c r="X5961" i="1"/>
  <c r="Y5961" i="1"/>
  <c r="W5962" i="1"/>
  <c r="X5962" i="1"/>
  <c r="Y5962" i="1"/>
  <c r="W5963" i="1"/>
  <c r="X5963" i="1"/>
  <c r="Y5963" i="1"/>
  <c r="W5964" i="1"/>
  <c r="X5964" i="1"/>
  <c r="Y5964" i="1"/>
  <c r="W5965" i="1"/>
  <c r="X5965" i="1"/>
  <c r="Y5965" i="1"/>
  <c r="W5966" i="1"/>
  <c r="X5966" i="1"/>
  <c r="Y5966" i="1"/>
  <c r="W5967" i="1"/>
  <c r="X5967" i="1"/>
  <c r="Y5967" i="1"/>
  <c r="W5968" i="1"/>
  <c r="X5968" i="1"/>
  <c r="Y5968" i="1"/>
  <c r="W5969" i="1"/>
  <c r="X5969" i="1"/>
  <c r="Y5969" i="1"/>
  <c r="W5970" i="1"/>
  <c r="X5970" i="1"/>
  <c r="Y5970" i="1"/>
  <c r="W5971" i="1"/>
  <c r="X5971" i="1"/>
  <c r="Y5971" i="1"/>
  <c r="W5972" i="1"/>
  <c r="X5972" i="1"/>
  <c r="Y5972" i="1"/>
  <c r="W5973" i="1"/>
  <c r="X5973" i="1"/>
  <c r="Y5973" i="1"/>
  <c r="W5974" i="1"/>
  <c r="X5974" i="1"/>
  <c r="Y5974" i="1"/>
  <c r="W5975" i="1"/>
  <c r="X5975" i="1"/>
  <c r="Y5975" i="1"/>
  <c r="W5976" i="1"/>
  <c r="X5976" i="1"/>
  <c r="Y5976" i="1"/>
  <c r="W5977" i="1"/>
  <c r="X5977" i="1"/>
  <c r="Y5977" i="1"/>
  <c r="W5978" i="1"/>
  <c r="X5978" i="1"/>
  <c r="Y5978" i="1"/>
  <c r="W5979" i="1"/>
  <c r="X5979" i="1"/>
  <c r="Y5979" i="1"/>
  <c r="W5980" i="1"/>
  <c r="X5980" i="1"/>
  <c r="Y5980" i="1"/>
  <c r="W5981" i="1"/>
  <c r="X5981" i="1"/>
  <c r="Y5981" i="1"/>
  <c r="W5982" i="1"/>
  <c r="X5982" i="1"/>
  <c r="Y5982" i="1"/>
  <c r="W5983" i="1"/>
  <c r="X5983" i="1"/>
  <c r="Y5983" i="1"/>
  <c r="W5984" i="1"/>
  <c r="X5984" i="1"/>
  <c r="Y5984" i="1"/>
  <c r="W5985" i="1"/>
  <c r="X5985" i="1"/>
  <c r="Y5985" i="1"/>
  <c r="W5986" i="1"/>
  <c r="X5986" i="1"/>
  <c r="Y5986" i="1"/>
  <c r="W5987" i="1"/>
  <c r="X5987" i="1"/>
  <c r="Y5987" i="1"/>
  <c r="W5988" i="1"/>
  <c r="X5988" i="1"/>
  <c r="Y5988" i="1"/>
  <c r="W5989" i="1"/>
  <c r="X5989" i="1"/>
  <c r="Y5989" i="1"/>
  <c r="W5990" i="1"/>
  <c r="X5990" i="1"/>
  <c r="Y5990" i="1"/>
  <c r="W5991" i="1"/>
  <c r="X5991" i="1"/>
  <c r="Y5991" i="1"/>
  <c r="W5992" i="1"/>
  <c r="X5992" i="1"/>
  <c r="Y5992" i="1"/>
  <c r="W5993" i="1"/>
  <c r="X5993" i="1"/>
  <c r="Y5993" i="1"/>
  <c r="W5994" i="1"/>
  <c r="X5994" i="1"/>
  <c r="Y5994" i="1"/>
  <c r="W5995" i="1"/>
  <c r="X5995" i="1"/>
  <c r="Y5995" i="1"/>
  <c r="W5996" i="1"/>
  <c r="X5996" i="1"/>
  <c r="Y5996" i="1"/>
  <c r="W5997" i="1"/>
  <c r="X5997" i="1"/>
  <c r="Y5997" i="1"/>
  <c r="W5998" i="1"/>
  <c r="X5998" i="1"/>
  <c r="Y5998" i="1"/>
  <c r="W5999" i="1"/>
  <c r="X5999" i="1"/>
  <c r="Y5999" i="1"/>
  <c r="W6000" i="1"/>
  <c r="X6000" i="1"/>
  <c r="Y6000" i="1"/>
  <c r="W6001" i="1"/>
  <c r="X6001" i="1"/>
  <c r="Y6001" i="1"/>
  <c r="W6002" i="1"/>
  <c r="X6002" i="1"/>
  <c r="Y6002" i="1"/>
  <c r="W6003" i="1"/>
  <c r="X6003" i="1"/>
  <c r="Y6003" i="1"/>
  <c r="W6004" i="1"/>
  <c r="X6004" i="1"/>
  <c r="Y6004" i="1"/>
  <c r="W6005" i="1"/>
  <c r="X6005" i="1"/>
  <c r="Y6005" i="1"/>
  <c r="W6006" i="1"/>
  <c r="X6006" i="1"/>
  <c r="Y6006" i="1"/>
  <c r="W6007" i="1"/>
  <c r="X6007" i="1"/>
  <c r="Y6007" i="1"/>
  <c r="W6008" i="1"/>
  <c r="X6008" i="1"/>
  <c r="Y6008" i="1"/>
  <c r="W6009" i="1"/>
  <c r="X6009" i="1"/>
  <c r="Y6009" i="1"/>
  <c r="W6010" i="1"/>
  <c r="X6010" i="1"/>
  <c r="Y6010" i="1"/>
  <c r="W6011" i="1"/>
  <c r="X6011" i="1"/>
  <c r="Y6011" i="1"/>
  <c r="W6012" i="1"/>
  <c r="X6012" i="1"/>
  <c r="Y6012" i="1"/>
  <c r="W6013" i="1"/>
  <c r="X6013" i="1"/>
  <c r="Y6013" i="1"/>
  <c r="W6014" i="1"/>
  <c r="X6014" i="1"/>
  <c r="Y6014" i="1"/>
  <c r="W6015" i="1"/>
  <c r="X6015" i="1"/>
  <c r="Y6015" i="1"/>
  <c r="W6016" i="1"/>
  <c r="X6016" i="1"/>
  <c r="Y6016" i="1"/>
  <c r="W6017" i="1"/>
  <c r="X6017" i="1"/>
  <c r="Y6017" i="1"/>
  <c r="W6018" i="1"/>
  <c r="X6018" i="1"/>
  <c r="Y6018" i="1"/>
  <c r="W6019" i="1"/>
  <c r="X6019" i="1"/>
  <c r="Y6019" i="1"/>
  <c r="W6020" i="1"/>
  <c r="X6020" i="1"/>
  <c r="Y6020" i="1"/>
  <c r="W6021" i="1"/>
  <c r="X6021" i="1"/>
  <c r="Y6021" i="1"/>
  <c r="W6022" i="1"/>
  <c r="X6022" i="1"/>
  <c r="Y6022" i="1"/>
  <c r="W6023" i="1"/>
  <c r="X6023" i="1"/>
  <c r="Y6023" i="1"/>
  <c r="W6024" i="1"/>
  <c r="X6024" i="1"/>
  <c r="Y6024" i="1"/>
  <c r="W6025" i="1"/>
  <c r="X6025" i="1"/>
  <c r="Y6025" i="1"/>
  <c r="W6026" i="1"/>
  <c r="X6026" i="1"/>
  <c r="Y6026" i="1"/>
  <c r="W6027" i="1"/>
  <c r="X6027" i="1"/>
  <c r="Y6027" i="1"/>
  <c r="W6028" i="1"/>
  <c r="X6028" i="1"/>
  <c r="Y6028" i="1"/>
  <c r="W6029" i="1"/>
  <c r="X6029" i="1"/>
  <c r="Y6029" i="1"/>
  <c r="W6030" i="1"/>
  <c r="X6030" i="1"/>
  <c r="Y6030" i="1"/>
  <c r="W6031" i="1"/>
  <c r="X6031" i="1"/>
  <c r="Y6031" i="1"/>
  <c r="W6032" i="1"/>
  <c r="X6032" i="1"/>
  <c r="Y6032" i="1"/>
  <c r="W6033" i="1"/>
  <c r="X6033" i="1"/>
  <c r="Y6033" i="1"/>
  <c r="W6034" i="1"/>
  <c r="X6034" i="1"/>
  <c r="Y6034" i="1"/>
  <c r="W6035" i="1"/>
  <c r="X6035" i="1"/>
  <c r="Y6035" i="1"/>
  <c r="W6036" i="1"/>
  <c r="X6036" i="1"/>
  <c r="Y6036" i="1"/>
  <c r="W6037" i="1"/>
  <c r="X6037" i="1"/>
  <c r="Y6037" i="1"/>
  <c r="W6038" i="1"/>
  <c r="X6038" i="1"/>
  <c r="Y6038" i="1"/>
  <c r="W6039" i="1"/>
  <c r="X6039" i="1"/>
  <c r="Y6039" i="1"/>
  <c r="W6040" i="1"/>
  <c r="X6040" i="1"/>
  <c r="Y6040" i="1"/>
  <c r="W6041" i="1"/>
  <c r="X6041" i="1"/>
  <c r="Y6041" i="1"/>
  <c r="W6042" i="1"/>
  <c r="X6042" i="1"/>
  <c r="Y6042" i="1"/>
  <c r="W6043" i="1"/>
  <c r="X6043" i="1"/>
  <c r="Y6043" i="1"/>
  <c r="W6044" i="1"/>
  <c r="X6044" i="1"/>
  <c r="Y6044" i="1"/>
  <c r="W6045" i="1"/>
  <c r="X6045" i="1"/>
  <c r="Y6045" i="1"/>
  <c r="W6046" i="1"/>
  <c r="X6046" i="1"/>
  <c r="Y6046" i="1"/>
  <c r="W6047" i="1"/>
  <c r="X6047" i="1"/>
  <c r="Y6047" i="1"/>
  <c r="W6048" i="1"/>
  <c r="X6048" i="1"/>
  <c r="Y6048" i="1"/>
  <c r="W6049" i="1"/>
  <c r="X6049" i="1"/>
  <c r="Y6049" i="1"/>
  <c r="W6050" i="1"/>
  <c r="X6050" i="1"/>
  <c r="Y6050" i="1"/>
  <c r="W6051" i="1"/>
  <c r="X6051" i="1"/>
  <c r="Y6051" i="1"/>
  <c r="W6052" i="1"/>
  <c r="X6052" i="1"/>
  <c r="Y6052" i="1"/>
  <c r="W6053" i="1"/>
  <c r="X6053" i="1"/>
  <c r="Y6053" i="1"/>
  <c r="W6054" i="1"/>
  <c r="X6054" i="1"/>
  <c r="Y6054" i="1"/>
  <c r="W6055" i="1"/>
  <c r="X6055" i="1"/>
  <c r="Y6055" i="1"/>
  <c r="W6056" i="1"/>
  <c r="X6056" i="1"/>
  <c r="Y6056" i="1"/>
  <c r="W6057" i="1"/>
  <c r="X6057" i="1"/>
  <c r="Y6057" i="1"/>
  <c r="W6058" i="1"/>
  <c r="X6058" i="1"/>
  <c r="Y6058" i="1"/>
  <c r="W6059" i="1"/>
  <c r="X6059" i="1"/>
  <c r="Y6059" i="1"/>
  <c r="W6060" i="1"/>
  <c r="X6060" i="1"/>
  <c r="Y6060" i="1"/>
  <c r="W6061" i="1"/>
  <c r="X6061" i="1"/>
  <c r="Y6061" i="1"/>
  <c r="W6062" i="1"/>
  <c r="X6062" i="1"/>
  <c r="Y6062" i="1"/>
  <c r="W6063" i="1"/>
  <c r="X6063" i="1"/>
  <c r="Y6063" i="1"/>
  <c r="W6064" i="1"/>
  <c r="X6064" i="1"/>
  <c r="Y6064" i="1"/>
  <c r="W6065" i="1"/>
  <c r="X6065" i="1"/>
  <c r="Y6065" i="1"/>
  <c r="W6066" i="1"/>
  <c r="X6066" i="1"/>
  <c r="Y6066" i="1"/>
  <c r="W6067" i="1"/>
  <c r="X6067" i="1"/>
  <c r="Y6067" i="1"/>
  <c r="W6068" i="1"/>
  <c r="X6068" i="1"/>
  <c r="Y6068" i="1"/>
  <c r="W6069" i="1"/>
  <c r="X6069" i="1"/>
  <c r="Y6069" i="1"/>
  <c r="W6070" i="1"/>
  <c r="X6070" i="1"/>
  <c r="Y6070" i="1"/>
  <c r="W6071" i="1"/>
  <c r="X6071" i="1"/>
  <c r="Y6071" i="1"/>
  <c r="W6072" i="1"/>
  <c r="X6072" i="1"/>
  <c r="Y6072" i="1"/>
  <c r="W6073" i="1"/>
  <c r="X6073" i="1"/>
  <c r="Y6073" i="1"/>
  <c r="W6074" i="1"/>
  <c r="X6074" i="1"/>
  <c r="Y6074" i="1"/>
  <c r="W6075" i="1"/>
  <c r="X6075" i="1"/>
  <c r="Y6075" i="1"/>
  <c r="W6076" i="1"/>
  <c r="X6076" i="1"/>
  <c r="Y6076" i="1"/>
  <c r="W6077" i="1"/>
  <c r="X6077" i="1"/>
  <c r="Y6077" i="1"/>
  <c r="W6078" i="1"/>
  <c r="X6078" i="1"/>
  <c r="Y6078" i="1"/>
  <c r="W6079" i="1"/>
  <c r="X6079" i="1"/>
  <c r="Y6079" i="1"/>
  <c r="W6080" i="1"/>
  <c r="X6080" i="1"/>
  <c r="Y6080" i="1"/>
  <c r="W6081" i="1"/>
  <c r="X6081" i="1"/>
  <c r="Y6081" i="1"/>
  <c r="W6082" i="1"/>
  <c r="X6082" i="1"/>
  <c r="Y6082" i="1"/>
  <c r="W6083" i="1"/>
  <c r="X6083" i="1"/>
  <c r="Y6083" i="1"/>
  <c r="W6084" i="1"/>
  <c r="X6084" i="1"/>
  <c r="Y6084" i="1"/>
  <c r="W6085" i="1"/>
  <c r="X6085" i="1"/>
  <c r="Y6085" i="1"/>
  <c r="W6086" i="1"/>
  <c r="X6086" i="1"/>
  <c r="Y6086" i="1"/>
  <c r="W6087" i="1"/>
  <c r="X6087" i="1"/>
  <c r="Y6087" i="1"/>
  <c r="W6088" i="1"/>
  <c r="X6088" i="1"/>
  <c r="Y6088" i="1"/>
  <c r="W6089" i="1"/>
  <c r="X6089" i="1"/>
  <c r="Y6089" i="1"/>
  <c r="W6090" i="1"/>
  <c r="X6090" i="1"/>
  <c r="Y6090" i="1"/>
  <c r="W6091" i="1"/>
  <c r="X6091" i="1"/>
  <c r="Y6091" i="1"/>
  <c r="W6092" i="1"/>
  <c r="X6092" i="1"/>
  <c r="Y6092" i="1"/>
  <c r="W6093" i="1"/>
  <c r="X6093" i="1"/>
  <c r="Y6093" i="1"/>
  <c r="W6094" i="1"/>
  <c r="X6094" i="1"/>
  <c r="Y6094" i="1"/>
  <c r="W6095" i="1"/>
  <c r="X6095" i="1"/>
  <c r="Y6095" i="1"/>
  <c r="W6096" i="1"/>
  <c r="X6096" i="1"/>
  <c r="Y6096" i="1"/>
  <c r="W6097" i="1"/>
  <c r="X6097" i="1"/>
  <c r="Y6097" i="1"/>
  <c r="W6098" i="1"/>
  <c r="X6098" i="1"/>
  <c r="Y6098" i="1"/>
  <c r="W6099" i="1"/>
  <c r="X6099" i="1"/>
  <c r="Y6099" i="1"/>
  <c r="W6100" i="1"/>
  <c r="X6100" i="1"/>
  <c r="Y6100" i="1"/>
  <c r="W6101" i="1"/>
  <c r="X6101" i="1"/>
  <c r="Y6101" i="1"/>
  <c r="W6102" i="1"/>
  <c r="X6102" i="1"/>
  <c r="Y6102" i="1"/>
  <c r="W6103" i="1"/>
  <c r="X6103" i="1"/>
  <c r="Y6103" i="1"/>
  <c r="W6104" i="1"/>
  <c r="X6104" i="1"/>
  <c r="Y6104" i="1"/>
  <c r="W6105" i="1"/>
  <c r="X6105" i="1"/>
  <c r="Y6105" i="1"/>
  <c r="W6106" i="1"/>
  <c r="X6106" i="1"/>
  <c r="Y6106" i="1"/>
  <c r="W6107" i="1"/>
  <c r="X6107" i="1"/>
  <c r="Y6107" i="1"/>
  <c r="W6108" i="1"/>
  <c r="X6108" i="1"/>
  <c r="Y6108" i="1"/>
  <c r="W6109" i="1"/>
  <c r="X6109" i="1"/>
  <c r="Y6109" i="1"/>
  <c r="W6110" i="1"/>
  <c r="X6110" i="1"/>
  <c r="Y6110" i="1"/>
  <c r="W6111" i="1"/>
  <c r="X6111" i="1"/>
  <c r="Y6111" i="1"/>
  <c r="W6112" i="1"/>
  <c r="X6112" i="1"/>
  <c r="Y6112" i="1"/>
  <c r="W6113" i="1"/>
  <c r="X6113" i="1"/>
  <c r="Y6113" i="1"/>
  <c r="W6114" i="1"/>
  <c r="X6114" i="1"/>
  <c r="Y6114" i="1"/>
  <c r="W6115" i="1"/>
  <c r="X6115" i="1"/>
  <c r="Y6115" i="1"/>
  <c r="W6116" i="1"/>
  <c r="X6116" i="1"/>
  <c r="Y6116" i="1"/>
  <c r="W6117" i="1"/>
  <c r="X6117" i="1"/>
  <c r="Y6117" i="1"/>
  <c r="W6118" i="1"/>
  <c r="X6118" i="1"/>
  <c r="Y6118" i="1"/>
  <c r="W6119" i="1"/>
  <c r="X6119" i="1"/>
  <c r="Y6119" i="1"/>
  <c r="W6120" i="1"/>
  <c r="X6120" i="1"/>
  <c r="Y6120" i="1"/>
  <c r="W6121" i="1"/>
  <c r="X6121" i="1"/>
  <c r="Y6121" i="1"/>
  <c r="W6122" i="1"/>
  <c r="X6122" i="1"/>
  <c r="Y6122" i="1"/>
  <c r="W6123" i="1"/>
  <c r="X6123" i="1"/>
  <c r="Y6123" i="1"/>
  <c r="W6124" i="1"/>
  <c r="X6124" i="1"/>
  <c r="Y6124" i="1"/>
  <c r="W6125" i="1"/>
  <c r="X6125" i="1"/>
  <c r="Y6125" i="1"/>
  <c r="W6126" i="1"/>
  <c r="X6126" i="1"/>
  <c r="Y6126" i="1"/>
  <c r="W6127" i="1"/>
  <c r="X6127" i="1"/>
  <c r="Y6127" i="1"/>
  <c r="W6128" i="1"/>
  <c r="X6128" i="1"/>
  <c r="Y6128" i="1"/>
  <c r="W6129" i="1"/>
  <c r="X6129" i="1"/>
  <c r="Y6129" i="1"/>
  <c r="W6130" i="1"/>
  <c r="X6130" i="1"/>
  <c r="Y6130" i="1"/>
  <c r="W6131" i="1"/>
  <c r="X6131" i="1"/>
  <c r="Y6131" i="1"/>
  <c r="W6132" i="1"/>
  <c r="X6132" i="1"/>
  <c r="Y6132" i="1"/>
  <c r="W6133" i="1"/>
  <c r="X6133" i="1"/>
  <c r="Y6133" i="1"/>
  <c r="W6134" i="1"/>
  <c r="X6134" i="1"/>
  <c r="Y6134" i="1"/>
  <c r="W6135" i="1"/>
  <c r="X6135" i="1"/>
  <c r="Y6135" i="1"/>
  <c r="W6136" i="1"/>
  <c r="X6136" i="1"/>
  <c r="Y6136" i="1"/>
  <c r="W6137" i="1"/>
  <c r="X6137" i="1"/>
  <c r="Y6137" i="1"/>
  <c r="W6138" i="1"/>
  <c r="X6138" i="1"/>
  <c r="Y6138" i="1"/>
  <c r="W6139" i="1"/>
  <c r="X6139" i="1"/>
  <c r="Y6139" i="1"/>
  <c r="W6140" i="1"/>
  <c r="X6140" i="1"/>
  <c r="Y6140" i="1"/>
  <c r="W6141" i="1"/>
  <c r="X6141" i="1"/>
  <c r="Y6141" i="1"/>
  <c r="W6142" i="1"/>
  <c r="X6142" i="1"/>
  <c r="Y6142" i="1"/>
  <c r="W6143" i="1"/>
  <c r="X6143" i="1"/>
  <c r="Y6143" i="1"/>
  <c r="W6144" i="1"/>
  <c r="X6144" i="1"/>
  <c r="Y6144" i="1"/>
  <c r="W6145" i="1"/>
  <c r="X6145" i="1"/>
  <c r="Y6145" i="1"/>
  <c r="W6146" i="1"/>
  <c r="X6146" i="1"/>
  <c r="Y6146" i="1"/>
  <c r="W6147" i="1"/>
  <c r="X6147" i="1"/>
  <c r="Y6147" i="1"/>
  <c r="W6148" i="1"/>
  <c r="X6148" i="1"/>
  <c r="Y6148" i="1"/>
  <c r="W6149" i="1"/>
  <c r="X6149" i="1"/>
  <c r="Y6149" i="1"/>
  <c r="W6150" i="1"/>
  <c r="X6150" i="1"/>
  <c r="Y6150" i="1"/>
  <c r="W6151" i="1"/>
  <c r="X6151" i="1"/>
  <c r="Y6151" i="1"/>
  <c r="W6152" i="1"/>
  <c r="X6152" i="1"/>
  <c r="Y6152" i="1"/>
  <c r="W6153" i="1"/>
  <c r="X6153" i="1"/>
  <c r="Y6153" i="1"/>
  <c r="W6154" i="1"/>
  <c r="X6154" i="1"/>
  <c r="Y6154" i="1"/>
  <c r="W6155" i="1"/>
  <c r="X6155" i="1"/>
  <c r="Y6155" i="1"/>
  <c r="W6156" i="1"/>
  <c r="X6156" i="1"/>
  <c r="Y6156" i="1"/>
  <c r="W6157" i="1"/>
  <c r="X6157" i="1"/>
  <c r="Y6157" i="1"/>
  <c r="W6158" i="1"/>
  <c r="X6158" i="1"/>
  <c r="Y6158" i="1"/>
  <c r="W6159" i="1"/>
  <c r="X6159" i="1"/>
  <c r="Y6159" i="1"/>
  <c r="W6160" i="1"/>
  <c r="X6160" i="1"/>
  <c r="Y6160" i="1"/>
  <c r="W6161" i="1"/>
  <c r="X6161" i="1"/>
  <c r="Y6161" i="1"/>
  <c r="W6162" i="1"/>
  <c r="X6162" i="1"/>
  <c r="Y6162" i="1"/>
  <c r="W6163" i="1"/>
  <c r="X6163" i="1"/>
  <c r="Y6163" i="1"/>
  <c r="W6164" i="1"/>
  <c r="X6164" i="1"/>
  <c r="Y6164" i="1"/>
  <c r="W6165" i="1"/>
  <c r="X6165" i="1"/>
  <c r="Y6165" i="1"/>
  <c r="W6166" i="1"/>
  <c r="X6166" i="1"/>
  <c r="Y6166" i="1"/>
  <c r="W6167" i="1"/>
  <c r="X6167" i="1"/>
  <c r="Y6167" i="1"/>
  <c r="W6168" i="1"/>
  <c r="X6168" i="1"/>
  <c r="Y6168" i="1"/>
  <c r="W6169" i="1"/>
  <c r="X6169" i="1"/>
  <c r="Y6169" i="1"/>
  <c r="W6170" i="1"/>
  <c r="X6170" i="1"/>
  <c r="Y6170" i="1"/>
  <c r="W6171" i="1"/>
  <c r="X6171" i="1"/>
  <c r="Y6171" i="1"/>
  <c r="W6172" i="1"/>
  <c r="X6172" i="1"/>
  <c r="Y6172" i="1"/>
  <c r="W6173" i="1"/>
  <c r="X6173" i="1"/>
  <c r="Y6173" i="1"/>
  <c r="W6174" i="1"/>
  <c r="X6174" i="1"/>
  <c r="Y6174" i="1"/>
  <c r="W6175" i="1"/>
  <c r="X6175" i="1"/>
  <c r="Y6175" i="1"/>
  <c r="W6176" i="1"/>
  <c r="X6176" i="1"/>
  <c r="Y6176" i="1"/>
  <c r="W6177" i="1"/>
  <c r="X6177" i="1"/>
  <c r="Y6177" i="1"/>
  <c r="W6178" i="1"/>
  <c r="X6178" i="1"/>
  <c r="Y6178" i="1"/>
  <c r="W6179" i="1"/>
  <c r="X6179" i="1"/>
  <c r="Y6179" i="1"/>
  <c r="W6180" i="1"/>
  <c r="X6180" i="1"/>
  <c r="Y6180" i="1"/>
  <c r="W6181" i="1"/>
  <c r="X6181" i="1"/>
  <c r="Y6181" i="1"/>
  <c r="W6182" i="1"/>
  <c r="X6182" i="1"/>
  <c r="Y6182" i="1"/>
  <c r="W6183" i="1"/>
  <c r="X6183" i="1"/>
  <c r="Y6183" i="1"/>
  <c r="W6184" i="1"/>
  <c r="X6184" i="1"/>
  <c r="Y6184" i="1"/>
  <c r="W6185" i="1"/>
  <c r="X6185" i="1"/>
  <c r="Y6185" i="1"/>
  <c r="W6186" i="1"/>
  <c r="X6186" i="1"/>
  <c r="Y6186" i="1"/>
  <c r="W6187" i="1"/>
  <c r="X6187" i="1"/>
  <c r="Y6187" i="1"/>
  <c r="W6188" i="1"/>
  <c r="X6188" i="1"/>
  <c r="Y6188" i="1"/>
  <c r="W6189" i="1"/>
  <c r="X6189" i="1"/>
  <c r="Y6189" i="1"/>
  <c r="W6190" i="1"/>
  <c r="X6190" i="1"/>
  <c r="Y6190" i="1"/>
  <c r="W6191" i="1"/>
  <c r="X6191" i="1"/>
  <c r="Y6191" i="1"/>
  <c r="W6192" i="1"/>
  <c r="X6192" i="1"/>
  <c r="Y6192" i="1"/>
  <c r="W6193" i="1"/>
  <c r="X6193" i="1"/>
  <c r="Y6193" i="1"/>
  <c r="W6194" i="1"/>
  <c r="X6194" i="1"/>
  <c r="Y6194" i="1"/>
  <c r="W6195" i="1"/>
  <c r="X6195" i="1"/>
  <c r="Y6195" i="1"/>
  <c r="W6196" i="1"/>
  <c r="X6196" i="1"/>
  <c r="Y6196" i="1"/>
  <c r="W6197" i="1"/>
  <c r="X6197" i="1"/>
  <c r="Y6197" i="1"/>
  <c r="W6198" i="1"/>
  <c r="X6198" i="1"/>
  <c r="Y6198" i="1"/>
  <c r="W6199" i="1"/>
  <c r="X6199" i="1"/>
  <c r="Y6199" i="1"/>
  <c r="W6200" i="1"/>
  <c r="X6200" i="1"/>
  <c r="Y6200" i="1"/>
  <c r="W6201" i="1"/>
  <c r="X6201" i="1"/>
  <c r="Y6201" i="1"/>
  <c r="W6202" i="1"/>
  <c r="X6202" i="1"/>
  <c r="Y6202" i="1"/>
  <c r="W6203" i="1"/>
  <c r="X6203" i="1"/>
  <c r="Y6203" i="1"/>
  <c r="W6204" i="1"/>
  <c r="X6204" i="1"/>
  <c r="Y6204" i="1"/>
  <c r="W6205" i="1"/>
  <c r="X6205" i="1"/>
  <c r="Y6205" i="1"/>
  <c r="W6206" i="1"/>
  <c r="X6206" i="1"/>
  <c r="Y6206" i="1"/>
  <c r="W6207" i="1"/>
  <c r="X6207" i="1"/>
  <c r="Y6207" i="1"/>
  <c r="W6208" i="1"/>
  <c r="X6208" i="1"/>
  <c r="Y6208" i="1"/>
  <c r="W6209" i="1"/>
  <c r="X6209" i="1"/>
  <c r="Y6209" i="1"/>
  <c r="W6210" i="1"/>
  <c r="X6210" i="1"/>
  <c r="Y6210" i="1"/>
  <c r="W6211" i="1"/>
  <c r="X6211" i="1"/>
  <c r="Y6211" i="1"/>
  <c r="W6212" i="1"/>
  <c r="X6212" i="1"/>
  <c r="Y6212" i="1"/>
  <c r="W6213" i="1"/>
  <c r="X6213" i="1"/>
  <c r="Y6213" i="1"/>
  <c r="W6214" i="1"/>
  <c r="X6214" i="1"/>
  <c r="Y6214" i="1"/>
  <c r="W6215" i="1"/>
  <c r="X6215" i="1"/>
  <c r="Y6215" i="1"/>
  <c r="W6216" i="1"/>
  <c r="X6216" i="1"/>
  <c r="Y6216" i="1"/>
  <c r="W6217" i="1"/>
  <c r="X6217" i="1"/>
  <c r="Y6217" i="1"/>
  <c r="W6218" i="1"/>
  <c r="X6218" i="1"/>
  <c r="Y6218" i="1"/>
  <c r="W6219" i="1"/>
  <c r="X6219" i="1"/>
  <c r="Y6219" i="1"/>
  <c r="W6220" i="1"/>
  <c r="X6220" i="1"/>
  <c r="Y6220" i="1"/>
  <c r="W6221" i="1"/>
  <c r="X6221" i="1"/>
  <c r="Y6221" i="1"/>
  <c r="W6222" i="1"/>
  <c r="X6222" i="1"/>
  <c r="Y6222" i="1"/>
  <c r="W6223" i="1"/>
  <c r="X6223" i="1"/>
  <c r="Y6223" i="1"/>
  <c r="W6224" i="1"/>
  <c r="X6224" i="1"/>
  <c r="Y6224" i="1"/>
  <c r="W6225" i="1"/>
  <c r="X6225" i="1"/>
  <c r="Y6225" i="1"/>
  <c r="W6226" i="1"/>
  <c r="X6226" i="1"/>
  <c r="Y6226" i="1"/>
  <c r="W6227" i="1"/>
  <c r="X6227" i="1"/>
  <c r="Y6227" i="1"/>
  <c r="W6228" i="1"/>
  <c r="X6228" i="1"/>
  <c r="Y6228" i="1"/>
  <c r="W6229" i="1"/>
  <c r="X6229" i="1"/>
  <c r="Y6229" i="1"/>
  <c r="W6230" i="1"/>
  <c r="X6230" i="1"/>
  <c r="Y6230" i="1"/>
  <c r="W6231" i="1"/>
  <c r="X6231" i="1"/>
  <c r="Y6231" i="1"/>
  <c r="W6232" i="1"/>
  <c r="X6232" i="1"/>
  <c r="Y6232" i="1"/>
  <c r="W6233" i="1"/>
  <c r="X6233" i="1"/>
  <c r="Y6233" i="1"/>
  <c r="W6234" i="1"/>
  <c r="X6234" i="1"/>
  <c r="Y6234" i="1"/>
  <c r="W6235" i="1"/>
  <c r="X6235" i="1"/>
  <c r="Y6235" i="1"/>
  <c r="W6236" i="1"/>
  <c r="X6236" i="1"/>
  <c r="Y6236" i="1"/>
  <c r="W6237" i="1"/>
  <c r="X6237" i="1"/>
  <c r="Y6237" i="1"/>
  <c r="W6238" i="1"/>
  <c r="X6238" i="1"/>
  <c r="Y6238" i="1"/>
  <c r="W6239" i="1"/>
  <c r="X6239" i="1"/>
  <c r="Y6239" i="1"/>
  <c r="W6240" i="1"/>
  <c r="X6240" i="1"/>
  <c r="Y6240" i="1"/>
  <c r="W6241" i="1"/>
  <c r="X6241" i="1"/>
  <c r="Y6241" i="1"/>
  <c r="W6242" i="1"/>
  <c r="X6242" i="1"/>
  <c r="Y6242" i="1"/>
  <c r="W6243" i="1"/>
  <c r="X6243" i="1"/>
  <c r="Y6243" i="1"/>
  <c r="W6244" i="1"/>
  <c r="X6244" i="1"/>
  <c r="Y6244" i="1"/>
  <c r="W6245" i="1"/>
  <c r="X6245" i="1"/>
  <c r="Y6245" i="1"/>
  <c r="W6246" i="1"/>
  <c r="X6246" i="1"/>
  <c r="Y6246" i="1"/>
  <c r="W6247" i="1"/>
  <c r="X6247" i="1"/>
  <c r="Y6247" i="1"/>
  <c r="W6248" i="1"/>
  <c r="X6248" i="1"/>
  <c r="Y6248" i="1"/>
  <c r="W6249" i="1"/>
  <c r="X6249" i="1"/>
  <c r="Y6249" i="1"/>
  <c r="W6250" i="1"/>
  <c r="X6250" i="1"/>
  <c r="Y6250" i="1"/>
  <c r="W6251" i="1"/>
  <c r="X6251" i="1"/>
  <c r="Y6251" i="1"/>
  <c r="W6252" i="1"/>
  <c r="X6252" i="1"/>
  <c r="Y6252" i="1"/>
  <c r="W6253" i="1"/>
  <c r="X6253" i="1"/>
  <c r="Y6253" i="1"/>
  <c r="W6254" i="1"/>
  <c r="X6254" i="1"/>
  <c r="Y6254" i="1"/>
  <c r="W6255" i="1"/>
  <c r="X6255" i="1"/>
  <c r="Y6255" i="1"/>
  <c r="W6256" i="1"/>
  <c r="X6256" i="1"/>
  <c r="Y6256" i="1"/>
  <c r="W6257" i="1"/>
  <c r="X6257" i="1"/>
  <c r="Y6257" i="1"/>
  <c r="W6258" i="1"/>
  <c r="X6258" i="1"/>
  <c r="Y6258" i="1"/>
  <c r="W6259" i="1"/>
  <c r="X6259" i="1"/>
  <c r="Y6259" i="1"/>
  <c r="W6260" i="1"/>
  <c r="X6260" i="1"/>
  <c r="Y6260" i="1"/>
  <c r="W6261" i="1"/>
  <c r="X6261" i="1"/>
  <c r="Y6261" i="1"/>
  <c r="W6262" i="1"/>
  <c r="X6262" i="1"/>
  <c r="Y6262" i="1"/>
  <c r="W6263" i="1"/>
  <c r="X6263" i="1"/>
  <c r="Y6263" i="1"/>
  <c r="W6264" i="1"/>
  <c r="X6264" i="1"/>
  <c r="Y6264" i="1"/>
  <c r="W6265" i="1"/>
  <c r="X6265" i="1"/>
  <c r="Y6265" i="1"/>
  <c r="W6266" i="1"/>
  <c r="X6266" i="1"/>
  <c r="Y6266" i="1"/>
  <c r="W6267" i="1"/>
  <c r="X6267" i="1"/>
  <c r="Y6267" i="1"/>
  <c r="W6268" i="1"/>
  <c r="X6268" i="1"/>
  <c r="Y6268" i="1"/>
  <c r="W6269" i="1"/>
  <c r="X6269" i="1"/>
  <c r="Y6269" i="1"/>
  <c r="W6270" i="1"/>
  <c r="X6270" i="1"/>
  <c r="Y6270" i="1"/>
  <c r="W6271" i="1"/>
  <c r="X6271" i="1"/>
  <c r="Y6271" i="1"/>
  <c r="W6272" i="1"/>
  <c r="X6272" i="1"/>
  <c r="Y6272" i="1"/>
  <c r="W6273" i="1"/>
  <c r="X6273" i="1"/>
  <c r="Y6273" i="1"/>
  <c r="W6274" i="1"/>
  <c r="X6274" i="1"/>
  <c r="Y6274" i="1"/>
  <c r="W6275" i="1"/>
  <c r="X6275" i="1"/>
  <c r="Y6275" i="1"/>
  <c r="W6276" i="1"/>
  <c r="X6276" i="1"/>
  <c r="Y6276" i="1"/>
  <c r="W6277" i="1"/>
  <c r="X6277" i="1"/>
  <c r="Y6277" i="1"/>
  <c r="W6278" i="1"/>
  <c r="X6278" i="1"/>
  <c r="Y6278" i="1"/>
  <c r="W6279" i="1"/>
  <c r="X6279" i="1"/>
  <c r="Y6279" i="1"/>
  <c r="W6280" i="1"/>
  <c r="X6280" i="1"/>
  <c r="Y6280" i="1"/>
  <c r="W6281" i="1"/>
  <c r="X6281" i="1"/>
  <c r="Y6281" i="1"/>
  <c r="W6282" i="1"/>
  <c r="X6282" i="1"/>
  <c r="Y6282" i="1"/>
  <c r="W6283" i="1"/>
  <c r="X6283" i="1"/>
  <c r="Y6283" i="1"/>
  <c r="W6284" i="1"/>
  <c r="X6284" i="1"/>
  <c r="Y6284" i="1"/>
  <c r="W6285" i="1"/>
  <c r="X6285" i="1"/>
  <c r="Y6285" i="1"/>
  <c r="W6286" i="1"/>
  <c r="X6286" i="1"/>
  <c r="Y6286" i="1"/>
  <c r="W6287" i="1"/>
  <c r="X6287" i="1"/>
  <c r="Y6287" i="1"/>
  <c r="W6288" i="1"/>
  <c r="X6288" i="1"/>
  <c r="Y6288" i="1"/>
  <c r="W6289" i="1"/>
  <c r="X6289" i="1"/>
  <c r="Y6289" i="1"/>
  <c r="W6290" i="1"/>
  <c r="X6290" i="1"/>
  <c r="Y6290" i="1"/>
  <c r="W6291" i="1"/>
  <c r="X6291" i="1"/>
  <c r="Y6291" i="1"/>
  <c r="W6292" i="1"/>
  <c r="X6292" i="1"/>
  <c r="Y6292" i="1"/>
  <c r="W6293" i="1"/>
  <c r="X6293" i="1"/>
  <c r="Y6293" i="1"/>
  <c r="W6294" i="1"/>
  <c r="X6294" i="1"/>
  <c r="Y6294" i="1"/>
  <c r="W6295" i="1"/>
  <c r="X6295" i="1"/>
  <c r="Y6295" i="1"/>
  <c r="W6296" i="1"/>
  <c r="X6296" i="1"/>
  <c r="Y6296" i="1"/>
  <c r="W6297" i="1"/>
  <c r="X6297" i="1"/>
  <c r="Y6297" i="1"/>
  <c r="W6298" i="1"/>
  <c r="X6298" i="1"/>
  <c r="Y6298" i="1"/>
  <c r="W6299" i="1"/>
  <c r="X6299" i="1"/>
  <c r="Y6299" i="1"/>
  <c r="W6300" i="1"/>
  <c r="X6300" i="1"/>
  <c r="Y6300" i="1"/>
  <c r="W6301" i="1"/>
  <c r="X6301" i="1"/>
  <c r="Y6301" i="1"/>
  <c r="W6302" i="1"/>
  <c r="X6302" i="1"/>
  <c r="Y6302" i="1"/>
  <c r="W6303" i="1"/>
  <c r="X6303" i="1"/>
  <c r="Y6303" i="1"/>
  <c r="W6304" i="1"/>
  <c r="X6304" i="1"/>
  <c r="Y6304" i="1"/>
  <c r="W6305" i="1"/>
  <c r="X6305" i="1"/>
  <c r="Y6305" i="1"/>
  <c r="W6306" i="1"/>
  <c r="X6306" i="1"/>
  <c r="Y6306" i="1"/>
  <c r="W6307" i="1"/>
  <c r="X6307" i="1"/>
  <c r="Y6307" i="1"/>
  <c r="W6308" i="1"/>
  <c r="X6308" i="1"/>
  <c r="Y6308" i="1"/>
  <c r="W6309" i="1"/>
  <c r="X6309" i="1"/>
  <c r="Y6309" i="1"/>
  <c r="W6310" i="1"/>
  <c r="X6310" i="1"/>
  <c r="Y6310" i="1"/>
  <c r="W6311" i="1"/>
  <c r="X6311" i="1"/>
  <c r="Y6311" i="1"/>
  <c r="W6312" i="1"/>
  <c r="X6312" i="1"/>
  <c r="Y6312" i="1"/>
  <c r="W6313" i="1"/>
  <c r="X6313" i="1"/>
  <c r="Y6313" i="1"/>
  <c r="W6314" i="1"/>
  <c r="X6314" i="1"/>
  <c r="Y6314" i="1"/>
  <c r="W6315" i="1"/>
  <c r="X6315" i="1"/>
  <c r="Y6315" i="1"/>
  <c r="W6316" i="1"/>
  <c r="X6316" i="1"/>
  <c r="Y6316" i="1"/>
  <c r="W6317" i="1"/>
  <c r="X6317" i="1"/>
  <c r="Y6317" i="1"/>
  <c r="W6318" i="1"/>
  <c r="X6318" i="1"/>
  <c r="Y6318" i="1"/>
  <c r="W6319" i="1"/>
  <c r="X6319" i="1"/>
  <c r="Y6319" i="1"/>
  <c r="W6320" i="1"/>
  <c r="X6320" i="1"/>
  <c r="Y6320" i="1"/>
  <c r="W6321" i="1"/>
  <c r="X6321" i="1"/>
  <c r="Y6321" i="1"/>
  <c r="W6322" i="1"/>
  <c r="X6322" i="1"/>
  <c r="Y6322" i="1"/>
  <c r="W6323" i="1"/>
  <c r="X6323" i="1"/>
  <c r="Y6323" i="1"/>
  <c r="W6324" i="1"/>
  <c r="X6324" i="1"/>
  <c r="Y6324" i="1"/>
  <c r="W6325" i="1"/>
  <c r="X6325" i="1"/>
  <c r="Y6325" i="1"/>
  <c r="W6326" i="1"/>
  <c r="X6326" i="1"/>
  <c r="Y6326" i="1"/>
  <c r="W6327" i="1"/>
  <c r="X6327" i="1"/>
  <c r="Y6327" i="1"/>
  <c r="W6328" i="1"/>
  <c r="X6328" i="1"/>
  <c r="Y6328" i="1"/>
  <c r="W6329" i="1"/>
  <c r="X6329" i="1"/>
  <c r="Y6329" i="1"/>
  <c r="W6330" i="1"/>
  <c r="X6330" i="1"/>
  <c r="Y6330" i="1"/>
  <c r="W6331" i="1"/>
  <c r="X6331" i="1"/>
  <c r="Y6331" i="1"/>
  <c r="W6332" i="1"/>
  <c r="X6332" i="1"/>
  <c r="Y6332" i="1"/>
  <c r="W6333" i="1"/>
  <c r="X6333" i="1"/>
  <c r="Y6333" i="1"/>
  <c r="W6334" i="1"/>
  <c r="X6334" i="1"/>
  <c r="Y6334" i="1"/>
  <c r="W6335" i="1"/>
  <c r="X6335" i="1"/>
  <c r="Y6335" i="1"/>
  <c r="W6336" i="1"/>
  <c r="X6336" i="1"/>
  <c r="Y6336" i="1"/>
  <c r="W6337" i="1"/>
  <c r="X6337" i="1"/>
  <c r="Y6337" i="1"/>
  <c r="W6338" i="1"/>
  <c r="X6338" i="1"/>
  <c r="Y6338" i="1"/>
  <c r="W6339" i="1"/>
  <c r="X6339" i="1"/>
  <c r="Y6339" i="1"/>
  <c r="W6340" i="1"/>
  <c r="X6340" i="1"/>
  <c r="Y6340" i="1"/>
  <c r="W6341" i="1"/>
  <c r="X6341" i="1"/>
  <c r="Y6341" i="1"/>
  <c r="W6342" i="1"/>
  <c r="X6342" i="1"/>
  <c r="Y6342" i="1"/>
  <c r="W6343" i="1"/>
  <c r="X6343" i="1"/>
  <c r="Y6343" i="1"/>
  <c r="W6344" i="1"/>
  <c r="X6344" i="1"/>
  <c r="Y6344" i="1"/>
  <c r="W6345" i="1"/>
  <c r="X6345" i="1"/>
  <c r="Y6345" i="1"/>
  <c r="W6346" i="1"/>
  <c r="X6346" i="1"/>
  <c r="Y6346" i="1"/>
  <c r="W6347" i="1"/>
  <c r="X6347" i="1"/>
  <c r="Y6347" i="1"/>
  <c r="W6348" i="1"/>
  <c r="X6348" i="1"/>
  <c r="Y6348" i="1"/>
  <c r="W6349" i="1"/>
  <c r="X6349" i="1"/>
  <c r="Y6349" i="1"/>
  <c r="W6350" i="1"/>
  <c r="X6350" i="1"/>
  <c r="Y6350" i="1"/>
  <c r="W6351" i="1"/>
  <c r="X6351" i="1"/>
  <c r="Y6351" i="1"/>
  <c r="W6352" i="1"/>
  <c r="X6352" i="1"/>
  <c r="Y6352" i="1"/>
  <c r="W6353" i="1"/>
  <c r="X6353" i="1"/>
  <c r="Y6353" i="1"/>
  <c r="W6354" i="1"/>
  <c r="X6354" i="1"/>
  <c r="Y6354" i="1"/>
  <c r="W6355" i="1"/>
  <c r="X6355" i="1"/>
  <c r="Y6355" i="1"/>
  <c r="W6356" i="1"/>
  <c r="X6356" i="1"/>
  <c r="Y6356" i="1"/>
  <c r="W6357" i="1"/>
  <c r="X6357" i="1"/>
  <c r="Y6357" i="1"/>
  <c r="W6358" i="1"/>
  <c r="X6358" i="1"/>
  <c r="Y6358" i="1"/>
  <c r="W6359" i="1"/>
  <c r="X6359" i="1"/>
  <c r="Y6359" i="1"/>
  <c r="W6360" i="1"/>
  <c r="X6360" i="1"/>
  <c r="Y6360" i="1"/>
  <c r="W6361" i="1"/>
  <c r="X6361" i="1"/>
  <c r="Y6361" i="1"/>
  <c r="W6362" i="1"/>
  <c r="X6362" i="1"/>
  <c r="Y6362" i="1"/>
  <c r="W6363" i="1"/>
  <c r="X6363" i="1"/>
  <c r="Y6363" i="1"/>
  <c r="W6364" i="1"/>
  <c r="X6364" i="1"/>
  <c r="Y6364" i="1"/>
  <c r="W6365" i="1"/>
  <c r="X6365" i="1"/>
  <c r="Y6365" i="1"/>
  <c r="W6366" i="1"/>
  <c r="X6366" i="1"/>
  <c r="Y6366" i="1"/>
  <c r="W6367" i="1"/>
  <c r="X6367" i="1"/>
  <c r="Y6367" i="1"/>
  <c r="W6368" i="1"/>
  <c r="X6368" i="1"/>
  <c r="Y6368" i="1"/>
  <c r="W6369" i="1"/>
  <c r="X6369" i="1"/>
  <c r="Y6369" i="1"/>
  <c r="W6370" i="1"/>
  <c r="X6370" i="1"/>
  <c r="Y6370" i="1"/>
  <c r="W6371" i="1"/>
  <c r="X6371" i="1"/>
  <c r="Y6371" i="1"/>
  <c r="W6372" i="1"/>
  <c r="X6372" i="1"/>
  <c r="Y6372" i="1"/>
  <c r="W6373" i="1"/>
  <c r="X6373" i="1"/>
  <c r="Y6373" i="1"/>
  <c r="W6374" i="1"/>
  <c r="X6374" i="1"/>
  <c r="Y6374" i="1"/>
  <c r="W6375" i="1"/>
  <c r="X6375" i="1"/>
  <c r="Y6375" i="1"/>
  <c r="W6376" i="1"/>
  <c r="X6376" i="1"/>
  <c r="Y6376" i="1"/>
  <c r="W6377" i="1"/>
  <c r="X6377" i="1"/>
  <c r="Y6377" i="1"/>
  <c r="W6378" i="1"/>
  <c r="X6378" i="1"/>
  <c r="Y6378" i="1"/>
  <c r="W6379" i="1"/>
  <c r="X6379" i="1"/>
  <c r="Y6379" i="1"/>
  <c r="W6380" i="1"/>
  <c r="X6380" i="1"/>
  <c r="Y6380" i="1"/>
  <c r="W6381" i="1"/>
  <c r="X6381" i="1"/>
  <c r="Y6381" i="1"/>
  <c r="W6382" i="1"/>
  <c r="X6382" i="1"/>
  <c r="Y6382" i="1"/>
  <c r="W6383" i="1"/>
  <c r="X6383" i="1"/>
  <c r="Y6383" i="1"/>
  <c r="W6384" i="1"/>
  <c r="X6384" i="1"/>
  <c r="Y6384" i="1"/>
  <c r="W6385" i="1"/>
  <c r="X6385" i="1"/>
  <c r="Y6385" i="1"/>
  <c r="W6386" i="1"/>
  <c r="X6386" i="1"/>
  <c r="Y6386" i="1"/>
  <c r="W6387" i="1"/>
  <c r="X6387" i="1"/>
  <c r="Y6387" i="1"/>
  <c r="W6388" i="1"/>
  <c r="X6388" i="1"/>
  <c r="Y6388" i="1"/>
  <c r="W6389" i="1"/>
  <c r="X6389" i="1"/>
  <c r="Y6389" i="1"/>
  <c r="W6390" i="1"/>
  <c r="X6390" i="1"/>
  <c r="Y6390" i="1"/>
  <c r="W6391" i="1"/>
  <c r="X6391" i="1"/>
  <c r="Y6391" i="1"/>
  <c r="W6392" i="1"/>
  <c r="X6392" i="1"/>
  <c r="Y6392" i="1"/>
  <c r="W6393" i="1"/>
  <c r="X6393" i="1"/>
  <c r="Y6393" i="1"/>
  <c r="W6394" i="1"/>
  <c r="X6394" i="1"/>
  <c r="Y6394" i="1"/>
  <c r="W6395" i="1"/>
  <c r="X6395" i="1"/>
  <c r="Y6395" i="1"/>
  <c r="W6396" i="1"/>
  <c r="X6396" i="1"/>
  <c r="Y6396" i="1"/>
  <c r="W6397" i="1"/>
  <c r="X6397" i="1"/>
  <c r="Y6397" i="1"/>
  <c r="W6398" i="1"/>
  <c r="X6398" i="1"/>
  <c r="Y6398" i="1"/>
  <c r="W6399" i="1"/>
  <c r="X6399" i="1"/>
  <c r="Y6399" i="1"/>
  <c r="W6400" i="1"/>
  <c r="X6400" i="1"/>
  <c r="Y6400" i="1"/>
  <c r="W6401" i="1"/>
  <c r="X6401" i="1"/>
  <c r="Y6401" i="1"/>
  <c r="W6402" i="1"/>
  <c r="X6402" i="1"/>
  <c r="Y6402" i="1"/>
  <c r="W6403" i="1"/>
  <c r="X6403" i="1"/>
  <c r="Y6403" i="1"/>
  <c r="W6404" i="1"/>
  <c r="X6404" i="1"/>
  <c r="Y6404" i="1"/>
  <c r="W6405" i="1"/>
  <c r="X6405" i="1"/>
  <c r="Y6405" i="1"/>
  <c r="W6406" i="1"/>
  <c r="X6406" i="1"/>
  <c r="Y6406" i="1"/>
  <c r="W6407" i="1"/>
  <c r="X6407" i="1"/>
  <c r="Y6407" i="1"/>
  <c r="W6408" i="1"/>
  <c r="X6408" i="1"/>
  <c r="Y6408" i="1"/>
  <c r="W6409" i="1"/>
  <c r="X6409" i="1"/>
  <c r="Y6409" i="1"/>
  <c r="W6410" i="1"/>
  <c r="X6410" i="1"/>
  <c r="Y6410" i="1"/>
  <c r="W6411" i="1"/>
  <c r="X6411" i="1"/>
  <c r="Y6411" i="1"/>
  <c r="W6412" i="1"/>
  <c r="X6412" i="1"/>
  <c r="Y6412" i="1"/>
  <c r="W6413" i="1"/>
  <c r="X6413" i="1"/>
  <c r="Y6413" i="1"/>
  <c r="W6414" i="1"/>
  <c r="X6414" i="1"/>
  <c r="Y6414" i="1"/>
  <c r="W6415" i="1"/>
  <c r="X6415" i="1"/>
  <c r="Y6415" i="1"/>
  <c r="W6416" i="1"/>
  <c r="X6416" i="1"/>
  <c r="Y6416" i="1"/>
  <c r="W6417" i="1"/>
  <c r="X6417" i="1"/>
  <c r="Y6417" i="1"/>
  <c r="W6418" i="1"/>
  <c r="X6418" i="1"/>
  <c r="Y6418" i="1"/>
  <c r="W6419" i="1"/>
  <c r="X6419" i="1"/>
  <c r="Y6419" i="1"/>
  <c r="W6420" i="1"/>
  <c r="X6420" i="1"/>
  <c r="Y6420" i="1"/>
  <c r="W6421" i="1"/>
  <c r="X6421" i="1"/>
  <c r="Y6421" i="1"/>
  <c r="W6422" i="1"/>
  <c r="X6422" i="1"/>
  <c r="Y6422" i="1"/>
  <c r="W6423" i="1"/>
  <c r="X6423" i="1"/>
  <c r="Y6423" i="1"/>
  <c r="W6424" i="1"/>
  <c r="X6424" i="1"/>
  <c r="Y6424" i="1"/>
  <c r="W6425" i="1"/>
  <c r="X6425" i="1"/>
  <c r="Y6425" i="1"/>
  <c r="W6426" i="1"/>
  <c r="X6426" i="1"/>
  <c r="Y6426" i="1"/>
  <c r="W6427" i="1"/>
  <c r="X6427" i="1"/>
  <c r="Y6427" i="1"/>
  <c r="W6428" i="1"/>
  <c r="X6428" i="1"/>
  <c r="Y6428" i="1"/>
  <c r="W6429" i="1"/>
  <c r="X6429" i="1"/>
  <c r="Y6429" i="1"/>
  <c r="W6430" i="1"/>
  <c r="X6430" i="1"/>
  <c r="Y6430" i="1"/>
  <c r="W6431" i="1"/>
  <c r="X6431" i="1"/>
  <c r="Y6431" i="1"/>
  <c r="W6432" i="1"/>
  <c r="X6432" i="1"/>
  <c r="Y6432" i="1"/>
  <c r="W6433" i="1"/>
  <c r="X6433" i="1"/>
  <c r="Y6433" i="1"/>
  <c r="W6434" i="1"/>
  <c r="X6434" i="1"/>
  <c r="Y6434" i="1"/>
  <c r="W6435" i="1"/>
  <c r="X6435" i="1"/>
  <c r="Y6435" i="1"/>
  <c r="W6436" i="1"/>
  <c r="X6436" i="1"/>
  <c r="Y6436" i="1"/>
  <c r="W6437" i="1"/>
  <c r="X6437" i="1"/>
  <c r="Y6437" i="1"/>
  <c r="W6438" i="1"/>
  <c r="X6438" i="1"/>
  <c r="Y6438" i="1"/>
  <c r="W6439" i="1"/>
  <c r="X6439" i="1"/>
  <c r="Y6439" i="1"/>
  <c r="W6440" i="1"/>
  <c r="X6440" i="1"/>
  <c r="Y6440" i="1"/>
  <c r="W6441" i="1"/>
  <c r="X6441" i="1"/>
  <c r="Y6441" i="1"/>
  <c r="W6442" i="1"/>
  <c r="X6442" i="1"/>
  <c r="Y6442" i="1"/>
  <c r="W6443" i="1"/>
  <c r="X6443" i="1"/>
  <c r="Y6443" i="1"/>
  <c r="W6444" i="1"/>
  <c r="X6444" i="1"/>
  <c r="Y6444" i="1"/>
  <c r="W6445" i="1"/>
  <c r="X6445" i="1"/>
  <c r="Y6445" i="1"/>
  <c r="W6446" i="1"/>
  <c r="X6446" i="1"/>
  <c r="Y6446" i="1"/>
  <c r="W6447" i="1"/>
  <c r="X6447" i="1"/>
  <c r="Y6447" i="1"/>
  <c r="W6448" i="1"/>
  <c r="X6448" i="1"/>
  <c r="Y6448" i="1"/>
  <c r="W6449" i="1"/>
  <c r="X6449" i="1"/>
  <c r="Y6449" i="1"/>
  <c r="W6450" i="1"/>
  <c r="X6450" i="1"/>
  <c r="Y6450" i="1"/>
  <c r="W6451" i="1"/>
  <c r="X6451" i="1"/>
  <c r="Y6451" i="1"/>
  <c r="W6452" i="1"/>
  <c r="X6452" i="1"/>
  <c r="Y6452" i="1"/>
  <c r="W6453" i="1"/>
  <c r="X6453" i="1"/>
  <c r="Y6453" i="1"/>
  <c r="W6454" i="1"/>
  <c r="X6454" i="1"/>
  <c r="Y6454" i="1"/>
  <c r="W6455" i="1"/>
  <c r="X6455" i="1"/>
  <c r="Y6455" i="1"/>
  <c r="W6456" i="1"/>
  <c r="X6456" i="1"/>
  <c r="Y6456" i="1"/>
  <c r="W6457" i="1"/>
  <c r="X6457" i="1"/>
  <c r="Y6457" i="1"/>
  <c r="W6458" i="1"/>
  <c r="X6458" i="1"/>
  <c r="Y6458" i="1"/>
  <c r="W6459" i="1"/>
  <c r="X6459" i="1"/>
  <c r="Y6459" i="1"/>
  <c r="W6460" i="1"/>
  <c r="X6460" i="1"/>
  <c r="Y6460" i="1"/>
  <c r="W6461" i="1"/>
  <c r="X6461" i="1"/>
  <c r="Y6461" i="1"/>
  <c r="W6462" i="1"/>
  <c r="X6462" i="1"/>
  <c r="Y6462" i="1"/>
  <c r="W6463" i="1"/>
  <c r="X6463" i="1"/>
  <c r="Y6463" i="1"/>
  <c r="W6464" i="1"/>
  <c r="X6464" i="1"/>
  <c r="Y6464" i="1"/>
  <c r="W6465" i="1"/>
  <c r="X6465" i="1"/>
  <c r="Y6465" i="1"/>
  <c r="W6466" i="1"/>
  <c r="X6466" i="1"/>
  <c r="Y6466" i="1"/>
  <c r="W6467" i="1"/>
  <c r="X6467" i="1"/>
  <c r="Y6467" i="1"/>
  <c r="W6468" i="1"/>
  <c r="X6468" i="1"/>
  <c r="Y6468" i="1"/>
  <c r="W6469" i="1"/>
  <c r="X6469" i="1"/>
  <c r="Y6469" i="1"/>
  <c r="W6470" i="1"/>
  <c r="X6470" i="1"/>
  <c r="Y6470" i="1"/>
  <c r="W6471" i="1"/>
  <c r="X6471" i="1"/>
  <c r="Y6471" i="1"/>
  <c r="W6472" i="1"/>
  <c r="X6472" i="1"/>
  <c r="Y6472" i="1"/>
  <c r="W6473" i="1"/>
  <c r="X6473" i="1"/>
  <c r="Y6473" i="1"/>
  <c r="W6474" i="1"/>
  <c r="X6474" i="1"/>
  <c r="Y6474" i="1"/>
  <c r="W6475" i="1"/>
  <c r="X6475" i="1"/>
  <c r="Y6475" i="1"/>
  <c r="W6476" i="1"/>
  <c r="X6476" i="1"/>
  <c r="Y6476" i="1"/>
  <c r="W6477" i="1"/>
  <c r="X6477" i="1"/>
  <c r="Y6477" i="1"/>
  <c r="W6478" i="1"/>
  <c r="X6478" i="1"/>
  <c r="Y6478" i="1"/>
  <c r="W6479" i="1"/>
  <c r="X6479" i="1"/>
  <c r="Y6479" i="1"/>
  <c r="W6480" i="1"/>
  <c r="X6480" i="1"/>
  <c r="Y6480" i="1"/>
  <c r="W6481" i="1"/>
  <c r="X6481" i="1"/>
  <c r="Y6481" i="1"/>
  <c r="W6482" i="1"/>
  <c r="X6482" i="1"/>
  <c r="Y6482" i="1"/>
  <c r="W6483" i="1"/>
  <c r="X6483" i="1"/>
  <c r="Y6483" i="1"/>
  <c r="W6484" i="1"/>
  <c r="X6484" i="1"/>
  <c r="Y6484" i="1"/>
  <c r="W6485" i="1"/>
  <c r="X6485" i="1"/>
  <c r="Y6485" i="1"/>
  <c r="W6486" i="1"/>
  <c r="X6486" i="1"/>
  <c r="Y6486" i="1"/>
  <c r="W6487" i="1"/>
  <c r="X6487" i="1"/>
  <c r="Y6487" i="1"/>
  <c r="W6488" i="1"/>
  <c r="X6488" i="1"/>
  <c r="Y6488" i="1"/>
  <c r="W6489" i="1"/>
  <c r="X6489" i="1"/>
  <c r="Y6489" i="1"/>
  <c r="W6490" i="1"/>
  <c r="X6490" i="1"/>
  <c r="Y6490" i="1"/>
  <c r="W6491" i="1"/>
  <c r="X6491" i="1"/>
  <c r="Y6491" i="1"/>
  <c r="W6492" i="1"/>
  <c r="X6492" i="1"/>
  <c r="Y6492" i="1"/>
  <c r="W6493" i="1"/>
  <c r="X6493" i="1"/>
  <c r="Y6493" i="1"/>
  <c r="W6494" i="1"/>
  <c r="X6494" i="1"/>
  <c r="Y6494" i="1"/>
  <c r="W6495" i="1"/>
  <c r="X6495" i="1"/>
  <c r="Y6495" i="1"/>
  <c r="W6496" i="1"/>
  <c r="X6496" i="1"/>
  <c r="Y6496" i="1"/>
  <c r="W6497" i="1"/>
  <c r="X6497" i="1"/>
  <c r="Y6497" i="1"/>
  <c r="W6498" i="1"/>
  <c r="X6498" i="1"/>
  <c r="Y6498" i="1"/>
  <c r="W6499" i="1"/>
  <c r="X6499" i="1"/>
  <c r="Y6499" i="1"/>
  <c r="W6500" i="1"/>
  <c r="X6500" i="1"/>
  <c r="Y6500" i="1"/>
  <c r="W6501" i="1"/>
  <c r="X6501" i="1"/>
  <c r="Y6501" i="1"/>
  <c r="W6502" i="1"/>
  <c r="X6502" i="1"/>
  <c r="Y6502" i="1"/>
  <c r="W6503" i="1"/>
  <c r="X6503" i="1"/>
  <c r="Y6503" i="1"/>
  <c r="W6504" i="1"/>
  <c r="X6504" i="1"/>
  <c r="Y6504" i="1"/>
  <c r="W6505" i="1"/>
  <c r="X6505" i="1"/>
  <c r="Y6505" i="1"/>
  <c r="W6506" i="1"/>
  <c r="X6506" i="1"/>
  <c r="Y6506" i="1"/>
  <c r="W6507" i="1"/>
  <c r="X6507" i="1"/>
  <c r="Y6507" i="1"/>
  <c r="W6508" i="1"/>
  <c r="X6508" i="1"/>
  <c r="Y6508" i="1"/>
  <c r="W6509" i="1"/>
  <c r="X6509" i="1"/>
  <c r="Y6509" i="1"/>
  <c r="W6510" i="1"/>
  <c r="X6510" i="1"/>
  <c r="Y6510" i="1"/>
  <c r="W6511" i="1"/>
  <c r="X6511" i="1"/>
  <c r="Y6511" i="1"/>
  <c r="W6512" i="1"/>
  <c r="X6512" i="1"/>
  <c r="Y6512" i="1"/>
  <c r="W6513" i="1"/>
  <c r="X6513" i="1"/>
  <c r="Y6513" i="1"/>
  <c r="W6514" i="1"/>
  <c r="X6514" i="1"/>
  <c r="Y6514" i="1"/>
  <c r="W6515" i="1"/>
  <c r="X6515" i="1"/>
  <c r="Y6515" i="1"/>
  <c r="W6516" i="1"/>
  <c r="X6516" i="1"/>
  <c r="Y6516" i="1"/>
  <c r="W6517" i="1"/>
  <c r="X6517" i="1"/>
  <c r="Y6517" i="1"/>
  <c r="W6518" i="1"/>
  <c r="X6518" i="1"/>
  <c r="Y6518" i="1"/>
  <c r="W6519" i="1"/>
  <c r="X6519" i="1"/>
  <c r="Y6519" i="1"/>
  <c r="W6520" i="1"/>
  <c r="X6520" i="1"/>
  <c r="Y6520" i="1"/>
  <c r="W6521" i="1"/>
  <c r="X6521" i="1"/>
  <c r="Y6521" i="1"/>
  <c r="W6522" i="1"/>
  <c r="X6522" i="1"/>
  <c r="Y6522" i="1"/>
  <c r="W6523" i="1"/>
  <c r="X6523" i="1"/>
  <c r="Y6523" i="1"/>
  <c r="W6524" i="1"/>
  <c r="X6524" i="1"/>
  <c r="Y6524" i="1"/>
  <c r="W6525" i="1"/>
  <c r="X6525" i="1"/>
  <c r="Y6525" i="1"/>
  <c r="W6526" i="1"/>
  <c r="X6526" i="1"/>
  <c r="Y6526" i="1"/>
  <c r="W6527" i="1"/>
  <c r="X6527" i="1"/>
  <c r="Y6527" i="1"/>
  <c r="W6528" i="1"/>
  <c r="X6528" i="1"/>
  <c r="Y6528" i="1"/>
  <c r="W6529" i="1"/>
  <c r="X6529" i="1"/>
  <c r="Y6529" i="1"/>
  <c r="W6530" i="1"/>
  <c r="X6530" i="1"/>
  <c r="Y6530" i="1"/>
  <c r="W6531" i="1"/>
  <c r="X6531" i="1"/>
  <c r="Y6531" i="1"/>
  <c r="W6532" i="1"/>
  <c r="X6532" i="1"/>
  <c r="Y6532" i="1"/>
  <c r="W6533" i="1"/>
  <c r="X6533" i="1"/>
  <c r="Y6533" i="1"/>
  <c r="W6534" i="1"/>
  <c r="X6534" i="1"/>
  <c r="Y6534" i="1"/>
  <c r="W6535" i="1"/>
  <c r="X6535" i="1"/>
  <c r="Y6535" i="1"/>
  <c r="W6536" i="1"/>
  <c r="X6536" i="1"/>
  <c r="Y6536" i="1"/>
  <c r="W6537" i="1"/>
  <c r="X6537" i="1"/>
  <c r="Y6537" i="1"/>
  <c r="W6538" i="1"/>
  <c r="X6538" i="1"/>
  <c r="Y6538" i="1"/>
  <c r="W6539" i="1"/>
  <c r="X6539" i="1"/>
  <c r="Y6539" i="1"/>
  <c r="W6540" i="1"/>
  <c r="X6540" i="1"/>
  <c r="Y6540" i="1"/>
  <c r="W6541" i="1"/>
  <c r="X6541" i="1"/>
  <c r="Y6541" i="1"/>
  <c r="W6542" i="1"/>
  <c r="X6542" i="1"/>
  <c r="Y6542" i="1"/>
  <c r="W6543" i="1"/>
  <c r="X6543" i="1"/>
  <c r="Y6543" i="1"/>
  <c r="W6544" i="1"/>
  <c r="X6544" i="1"/>
  <c r="Y6544" i="1"/>
  <c r="W6545" i="1"/>
  <c r="X6545" i="1"/>
  <c r="Y6545" i="1"/>
  <c r="W6546" i="1"/>
  <c r="X6546" i="1"/>
  <c r="Y6546" i="1"/>
  <c r="W6547" i="1"/>
  <c r="X6547" i="1"/>
  <c r="Y6547" i="1"/>
  <c r="W6548" i="1"/>
  <c r="X6548" i="1"/>
  <c r="Y6548" i="1"/>
  <c r="W6549" i="1"/>
  <c r="X6549" i="1"/>
  <c r="Y6549" i="1"/>
  <c r="W6550" i="1"/>
  <c r="X6550" i="1"/>
  <c r="Y6550" i="1"/>
  <c r="W6551" i="1"/>
  <c r="X6551" i="1"/>
  <c r="Y6551" i="1"/>
  <c r="W6552" i="1"/>
  <c r="X6552" i="1"/>
  <c r="Y6552" i="1"/>
  <c r="W6553" i="1"/>
  <c r="X6553" i="1"/>
  <c r="Y6553" i="1"/>
  <c r="W6554" i="1"/>
  <c r="X6554" i="1"/>
  <c r="Y6554" i="1"/>
  <c r="W6555" i="1"/>
  <c r="X6555" i="1"/>
  <c r="Y6555" i="1"/>
  <c r="W6556" i="1"/>
  <c r="X6556" i="1"/>
  <c r="Y6556" i="1"/>
  <c r="W6557" i="1"/>
  <c r="X6557" i="1"/>
  <c r="Y6557" i="1"/>
  <c r="W6558" i="1"/>
  <c r="X6558" i="1"/>
  <c r="Y6558" i="1"/>
  <c r="W6559" i="1"/>
  <c r="X6559" i="1"/>
  <c r="Y6559" i="1"/>
  <c r="W6560" i="1"/>
  <c r="X6560" i="1"/>
  <c r="Y6560" i="1"/>
  <c r="W6561" i="1"/>
  <c r="X6561" i="1"/>
  <c r="Y6561" i="1"/>
  <c r="W6562" i="1"/>
  <c r="X6562" i="1"/>
  <c r="Y6562" i="1"/>
  <c r="W6563" i="1"/>
  <c r="X6563" i="1"/>
  <c r="Y6563" i="1"/>
  <c r="W6564" i="1"/>
  <c r="X6564" i="1"/>
  <c r="Y6564" i="1"/>
  <c r="W6565" i="1"/>
  <c r="X6565" i="1"/>
  <c r="Y6565" i="1"/>
  <c r="W6566" i="1"/>
  <c r="X6566" i="1"/>
  <c r="Y6566" i="1"/>
  <c r="W6567" i="1"/>
  <c r="X6567" i="1"/>
  <c r="Y6567" i="1"/>
  <c r="W6568" i="1"/>
  <c r="X6568" i="1"/>
  <c r="Y6568" i="1"/>
  <c r="W6569" i="1"/>
  <c r="X6569" i="1"/>
  <c r="Y6569" i="1"/>
  <c r="W6570" i="1"/>
  <c r="X6570" i="1"/>
  <c r="Y6570" i="1"/>
  <c r="W6571" i="1"/>
  <c r="X6571" i="1"/>
  <c r="Y6571" i="1"/>
  <c r="W6572" i="1"/>
  <c r="X6572" i="1"/>
  <c r="Y6572" i="1"/>
  <c r="W6573" i="1"/>
  <c r="X6573" i="1"/>
  <c r="Y6573" i="1"/>
  <c r="W6574" i="1"/>
  <c r="X6574" i="1"/>
  <c r="Y6574" i="1"/>
  <c r="W6575" i="1"/>
  <c r="X6575" i="1"/>
  <c r="Y6575" i="1"/>
  <c r="W6576" i="1"/>
  <c r="X6576" i="1"/>
  <c r="Y6576" i="1"/>
  <c r="W6577" i="1"/>
  <c r="X6577" i="1"/>
  <c r="Y6577" i="1"/>
  <c r="W6578" i="1"/>
  <c r="X6578" i="1"/>
  <c r="Y6578" i="1"/>
  <c r="W6579" i="1"/>
  <c r="X6579" i="1"/>
  <c r="Y6579" i="1"/>
  <c r="W6580" i="1"/>
  <c r="X6580" i="1"/>
  <c r="Y6580" i="1"/>
  <c r="W6581" i="1"/>
  <c r="X6581" i="1"/>
  <c r="Y6581" i="1"/>
  <c r="W6582" i="1"/>
  <c r="X6582" i="1"/>
  <c r="Y6582" i="1"/>
  <c r="W6583" i="1"/>
  <c r="X6583" i="1"/>
  <c r="Y6583" i="1"/>
  <c r="W6584" i="1"/>
  <c r="X6584" i="1"/>
  <c r="Y6584" i="1"/>
  <c r="W6585" i="1"/>
  <c r="X6585" i="1"/>
  <c r="Y6585" i="1"/>
  <c r="W6586" i="1"/>
  <c r="X6586" i="1"/>
  <c r="Y6586" i="1"/>
  <c r="W6587" i="1"/>
  <c r="X6587" i="1"/>
  <c r="Y6587" i="1"/>
  <c r="W6588" i="1"/>
  <c r="X6588" i="1"/>
  <c r="Y6588" i="1"/>
  <c r="W6589" i="1"/>
  <c r="X6589" i="1"/>
  <c r="Y6589" i="1"/>
  <c r="W6590" i="1"/>
  <c r="X6590" i="1"/>
  <c r="Y6590" i="1"/>
  <c r="W6591" i="1"/>
  <c r="X6591" i="1"/>
  <c r="Y6591" i="1"/>
  <c r="W6592" i="1"/>
  <c r="X6592" i="1"/>
  <c r="Y6592" i="1"/>
  <c r="W6593" i="1"/>
  <c r="X6593" i="1"/>
  <c r="Y6593" i="1"/>
  <c r="W6594" i="1"/>
  <c r="X6594" i="1"/>
  <c r="Y6594" i="1"/>
  <c r="W6595" i="1"/>
  <c r="X6595" i="1"/>
  <c r="Y6595" i="1"/>
  <c r="W6596" i="1"/>
  <c r="X6596" i="1"/>
  <c r="Y6596" i="1"/>
  <c r="W6597" i="1"/>
  <c r="X6597" i="1"/>
  <c r="Y6597" i="1"/>
  <c r="W6598" i="1"/>
  <c r="X6598" i="1"/>
  <c r="Y6598" i="1"/>
  <c r="W6599" i="1"/>
  <c r="X6599" i="1"/>
  <c r="Y6599" i="1"/>
  <c r="W6600" i="1"/>
  <c r="X6600" i="1"/>
  <c r="Y6600" i="1"/>
  <c r="W6601" i="1"/>
  <c r="X6601" i="1"/>
  <c r="Y6601" i="1"/>
  <c r="W6602" i="1"/>
  <c r="X6602" i="1"/>
  <c r="Y6602" i="1"/>
  <c r="W6603" i="1"/>
  <c r="X6603" i="1"/>
  <c r="Y6603" i="1"/>
  <c r="W6604" i="1"/>
  <c r="X6604" i="1"/>
  <c r="Y6604" i="1"/>
  <c r="W6605" i="1"/>
  <c r="X6605" i="1"/>
  <c r="Y6605" i="1"/>
  <c r="W6606" i="1"/>
  <c r="X6606" i="1"/>
  <c r="Y6606" i="1"/>
  <c r="W6607" i="1"/>
  <c r="X6607" i="1"/>
  <c r="Y6607" i="1"/>
  <c r="W6608" i="1"/>
  <c r="X6608" i="1"/>
  <c r="Y6608" i="1"/>
  <c r="W6609" i="1"/>
  <c r="X6609" i="1"/>
  <c r="Y6609" i="1"/>
  <c r="W6610" i="1"/>
  <c r="X6610" i="1"/>
  <c r="Y6610" i="1"/>
  <c r="W6611" i="1"/>
  <c r="X6611" i="1"/>
  <c r="Y6611" i="1"/>
  <c r="W6612" i="1"/>
  <c r="X6612" i="1"/>
  <c r="Y6612" i="1"/>
  <c r="W6613" i="1"/>
  <c r="X6613" i="1"/>
  <c r="Y6613" i="1"/>
  <c r="W6614" i="1"/>
  <c r="X6614" i="1"/>
  <c r="Y6614" i="1"/>
  <c r="W6615" i="1"/>
  <c r="X6615" i="1"/>
  <c r="Y6615" i="1"/>
  <c r="W6616" i="1"/>
  <c r="X6616" i="1"/>
  <c r="Y6616" i="1"/>
  <c r="W6617" i="1"/>
  <c r="X6617" i="1"/>
  <c r="Y6617" i="1"/>
  <c r="W6618" i="1"/>
  <c r="X6618" i="1"/>
  <c r="Y6618" i="1"/>
  <c r="W6619" i="1"/>
  <c r="X6619" i="1"/>
  <c r="Y6619" i="1"/>
  <c r="W6620" i="1"/>
  <c r="X6620" i="1"/>
  <c r="Y6620" i="1"/>
  <c r="W6621" i="1"/>
  <c r="X6621" i="1"/>
  <c r="Y6621" i="1"/>
  <c r="W6622" i="1"/>
  <c r="X6622" i="1"/>
  <c r="Y6622" i="1"/>
  <c r="W6623" i="1"/>
  <c r="X6623" i="1"/>
  <c r="Y6623" i="1"/>
  <c r="W6624" i="1"/>
  <c r="X6624" i="1"/>
  <c r="Y6624" i="1"/>
  <c r="W6625" i="1"/>
  <c r="X6625" i="1"/>
  <c r="Y6625" i="1"/>
  <c r="W6626" i="1"/>
  <c r="X6626" i="1"/>
  <c r="Y6626" i="1"/>
  <c r="W6627" i="1"/>
  <c r="X6627" i="1"/>
  <c r="Y6627" i="1"/>
  <c r="W6628" i="1"/>
  <c r="X6628" i="1"/>
  <c r="Y6628" i="1"/>
  <c r="W6629" i="1"/>
  <c r="X6629" i="1"/>
  <c r="Y6629" i="1"/>
  <c r="W6630" i="1"/>
  <c r="X6630" i="1"/>
  <c r="Y6630" i="1"/>
  <c r="W6631" i="1"/>
  <c r="X6631" i="1"/>
  <c r="Y6631" i="1"/>
  <c r="W6632" i="1"/>
  <c r="X6632" i="1"/>
  <c r="Y6632" i="1"/>
  <c r="W6633" i="1"/>
  <c r="X6633" i="1"/>
  <c r="Y6633" i="1"/>
  <c r="W6634" i="1"/>
  <c r="X6634" i="1"/>
  <c r="Y6634" i="1"/>
  <c r="W6635" i="1"/>
  <c r="X6635" i="1"/>
  <c r="Y6635" i="1"/>
  <c r="W6636" i="1"/>
  <c r="X6636" i="1"/>
  <c r="Y6636" i="1"/>
  <c r="W6637" i="1"/>
  <c r="X6637" i="1"/>
  <c r="Y6637" i="1"/>
  <c r="W6638" i="1"/>
  <c r="X6638" i="1"/>
  <c r="Y6638" i="1"/>
  <c r="W6639" i="1"/>
  <c r="X6639" i="1"/>
  <c r="Y6639" i="1"/>
  <c r="W6640" i="1"/>
  <c r="X6640" i="1"/>
  <c r="Y6640" i="1"/>
  <c r="W6641" i="1"/>
  <c r="X6641" i="1"/>
  <c r="Y6641" i="1"/>
  <c r="W6642" i="1"/>
  <c r="X6642" i="1"/>
  <c r="Y6642" i="1"/>
  <c r="W6643" i="1"/>
  <c r="X6643" i="1"/>
  <c r="Y6643" i="1"/>
  <c r="W6644" i="1"/>
  <c r="X6644" i="1"/>
  <c r="Y6644" i="1"/>
  <c r="W6645" i="1"/>
  <c r="X6645" i="1"/>
  <c r="Y6645" i="1"/>
  <c r="W6646" i="1"/>
  <c r="X6646" i="1"/>
  <c r="Y6646" i="1"/>
  <c r="W6647" i="1"/>
  <c r="X6647" i="1"/>
  <c r="Y6647" i="1"/>
  <c r="W6648" i="1"/>
  <c r="X6648" i="1"/>
  <c r="Y6648" i="1"/>
  <c r="W6649" i="1"/>
  <c r="X6649" i="1"/>
  <c r="Y6649" i="1"/>
  <c r="W6650" i="1"/>
  <c r="X6650" i="1"/>
  <c r="Y6650" i="1"/>
  <c r="W6651" i="1"/>
  <c r="X6651" i="1"/>
  <c r="Y6651" i="1"/>
  <c r="W6652" i="1"/>
  <c r="X6652" i="1"/>
  <c r="Y6652" i="1"/>
  <c r="W6653" i="1"/>
  <c r="X6653" i="1"/>
  <c r="Y6653" i="1"/>
  <c r="W6654" i="1"/>
  <c r="X6654" i="1"/>
  <c r="Y6654" i="1"/>
  <c r="W6655" i="1"/>
  <c r="X6655" i="1"/>
  <c r="Y6655" i="1"/>
  <c r="W6656" i="1"/>
  <c r="X6656" i="1"/>
  <c r="Y6656" i="1"/>
  <c r="W6657" i="1"/>
  <c r="X6657" i="1"/>
  <c r="Y6657" i="1"/>
  <c r="W6658" i="1"/>
  <c r="X6658" i="1"/>
  <c r="Y6658" i="1"/>
  <c r="W6659" i="1"/>
  <c r="X6659" i="1"/>
  <c r="Y6659" i="1"/>
  <c r="W6660" i="1"/>
  <c r="X6660" i="1"/>
  <c r="Y6660" i="1"/>
  <c r="W6661" i="1"/>
  <c r="X6661" i="1"/>
  <c r="Y6661" i="1"/>
  <c r="W6662" i="1"/>
  <c r="X6662" i="1"/>
  <c r="Y6662" i="1"/>
  <c r="W6663" i="1"/>
  <c r="X6663" i="1"/>
  <c r="Y6663" i="1"/>
  <c r="W6664" i="1"/>
  <c r="X6664" i="1"/>
  <c r="Y6664" i="1"/>
  <c r="W6665" i="1"/>
  <c r="X6665" i="1"/>
  <c r="Y6665" i="1"/>
  <c r="W6666" i="1"/>
  <c r="X6666" i="1"/>
  <c r="Y6666" i="1"/>
  <c r="W6667" i="1"/>
  <c r="X6667" i="1"/>
  <c r="Y6667" i="1"/>
  <c r="W6668" i="1"/>
  <c r="X6668" i="1"/>
  <c r="Y6668" i="1"/>
  <c r="W6669" i="1"/>
  <c r="X6669" i="1"/>
  <c r="Y6669" i="1"/>
  <c r="W6670" i="1"/>
  <c r="X6670" i="1"/>
  <c r="Y6670" i="1"/>
  <c r="W6671" i="1"/>
  <c r="X6671" i="1"/>
  <c r="Y6671" i="1"/>
  <c r="W6672" i="1"/>
  <c r="X6672" i="1"/>
  <c r="Y6672" i="1"/>
  <c r="W6673" i="1"/>
  <c r="X6673" i="1"/>
  <c r="Y6673" i="1"/>
  <c r="W6674" i="1"/>
  <c r="X6674" i="1"/>
  <c r="Y6674" i="1"/>
  <c r="W6675" i="1"/>
  <c r="X6675" i="1"/>
  <c r="Y6675" i="1"/>
  <c r="W6676" i="1"/>
  <c r="X6676" i="1"/>
  <c r="Y6676" i="1"/>
  <c r="W6677" i="1"/>
  <c r="X6677" i="1"/>
  <c r="Y6677" i="1"/>
  <c r="W6678" i="1"/>
  <c r="X6678" i="1"/>
  <c r="Y6678" i="1"/>
  <c r="W6679" i="1"/>
  <c r="X6679" i="1"/>
  <c r="Y6679" i="1"/>
  <c r="W6680" i="1"/>
  <c r="X6680" i="1"/>
  <c r="Y6680" i="1"/>
  <c r="W6681" i="1"/>
  <c r="X6681" i="1"/>
  <c r="Y6681" i="1"/>
  <c r="W6682" i="1"/>
  <c r="X6682" i="1"/>
  <c r="Y6682" i="1"/>
  <c r="W6683" i="1"/>
  <c r="X6683" i="1"/>
  <c r="Y6683" i="1"/>
  <c r="W6684" i="1"/>
  <c r="X6684" i="1"/>
  <c r="Y6684" i="1"/>
  <c r="W6685" i="1"/>
  <c r="X6685" i="1"/>
  <c r="Y6685" i="1"/>
  <c r="W6686" i="1"/>
  <c r="X6686" i="1"/>
  <c r="Y6686" i="1"/>
  <c r="W6687" i="1"/>
  <c r="X6687" i="1"/>
  <c r="Y6687" i="1"/>
  <c r="W6688" i="1"/>
  <c r="X6688" i="1"/>
  <c r="Y6688" i="1"/>
  <c r="W6689" i="1"/>
  <c r="X6689" i="1"/>
  <c r="Y6689" i="1"/>
  <c r="W6690" i="1"/>
  <c r="X6690" i="1"/>
  <c r="Y6690" i="1"/>
  <c r="W6691" i="1"/>
  <c r="X6691" i="1"/>
  <c r="Y6691" i="1"/>
  <c r="W6692" i="1"/>
  <c r="X6692" i="1"/>
  <c r="Y6692" i="1"/>
  <c r="W6693" i="1"/>
  <c r="X6693" i="1"/>
  <c r="Y6693" i="1"/>
  <c r="W6694" i="1"/>
  <c r="X6694" i="1"/>
  <c r="Y6694" i="1"/>
  <c r="W6695" i="1"/>
  <c r="X6695" i="1"/>
  <c r="Y6695" i="1"/>
  <c r="W6696" i="1"/>
  <c r="X6696" i="1"/>
  <c r="Y6696" i="1"/>
  <c r="W6697" i="1"/>
  <c r="X6697" i="1"/>
  <c r="Y6697" i="1"/>
  <c r="W6698" i="1"/>
  <c r="X6698" i="1"/>
  <c r="Y6698" i="1"/>
  <c r="W6699" i="1"/>
  <c r="X6699" i="1"/>
  <c r="Y6699" i="1"/>
  <c r="W6700" i="1"/>
  <c r="X6700" i="1"/>
  <c r="Y6700" i="1"/>
  <c r="W6701" i="1"/>
  <c r="X6701" i="1"/>
  <c r="Y6701" i="1"/>
  <c r="W6702" i="1"/>
  <c r="X6702" i="1"/>
  <c r="Y6702" i="1"/>
  <c r="W6703" i="1"/>
  <c r="X6703" i="1"/>
  <c r="Y6703" i="1"/>
  <c r="W6704" i="1"/>
  <c r="X6704" i="1"/>
  <c r="Y6704" i="1"/>
  <c r="W6705" i="1"/>
  <c r="X6705" i="1"/>
  <c r="Y6705" i="1"/>
  <c r="W6706" i="1"/>
  <c r="X6706" i="1"/>
  <c r="Y6706" i="1"/>
  <c r="W6707" i="1"/>
  <c r="X6707" i="1"/>
  <c r="Y6707" i="1"/>
  <c r="W6708" i="1"/>
  <c r="X6708" i="1"/>
  <c r="Y6708" i="1"/>
  <c r="W6709" i="1"/>
  <c r="X6709" i="1"/>
  <c r="Y6709" i="1"/>
  <c r="W6710" i="1"/>
  <c r="X6710" i="1"/>
  <c r="Y6710" i="1"/>
  <c r="W6711" i="1"/>
  <c r="X6711" i="1"/>
  <c r="Y6711" i="1"/>
  <c r="W6712" i="1"/>
  <c r="X6712" i="1"/>
  <c r="Y6712" i="1"/>
  <c r="W6713" i="1"/>
  <c r="X6713" i="1"/>
  <c r="Y6713" i="1"/>
  <c r="W6714" i="1"/>
  <c r="X6714" i="1"/>
  <c r="Y6714" i="1"/>
  <c r="W6715" i="1"/>
  <c r="X6715" i="1"/>
  <c r="Y6715" i="1"/>
  <c r="W6716" i="1"/>
  <c r="X6716" i="1"/>
  <c r="Y6716" i="1"/>
  <c r="W6717" i="1"/>
  <c r="X6717" i="1"/>
  <c r="Y6717" i="1"/>
  <c r="W6718" i="1"/>
  <c r="X6718" i="1"/>
  <c r="Y6718" i="1"/>
  <c r="W6719" i="1"/>
  <c r="X6719" i="1"/>
  <c r="Y6719" i="1"/>
  <c r="W6720" i="1"/>
  <c r="X6720" i="1"/>
  <c r="Y6720" i="1"/>
  <c r="W6721" i="1"/>
  <c r="X6721" i="1"/>
  <c r="Y6721" i="1"/>
  <c r="W6722" i="1"/>
  <c r="X6722" i="1"/>
  <c r="Y6722" i="1"/>
  <c r="W6723" i="1"/>
  <c r="X6723" i="1"/>
  <c r="Y6723" i="1"/>
  <c r="W6724" i="1"/>
  <c r="X6724" i="1"/>
  <c r="Y6724" i="1"/>
  <c r="W6725" i="1"/>
  <c r="X6725" i="1"/>
  <c r="Y6725" i="1"/>
  <c r="W6726" i="1"/>
  <c r="X6726" i="1"/>
  <c r="Y6726" i="1"/>
  <c r="W6727" i="1"/>
  <c r="X6727" i="1"/>
  <c r="Y6727" i="1"/>
  <c r="W6728" i="1"/>
  <c r="X6728" i="1"/>
  <c r="Y6728" i="1"/>
  <c r="W6729" i="1"/>
  <c r="X6729" i="1"/>
  <c r="Y6729" i="1"/>
  <c r="W6730" i="1"/>
  <c r="X6730" i="1"/>
  <c r="Y6730" i="1"/>
  <c r="W6731" i="1"/>
  <c r="X6731" i="1"/>
  <c r="Y6731" i="1"/>
  <c r="W6732" i="1"/>
  <c r="X6732" i="1"/>
  <c r="Y6732" i="1"/>
  <c r="W6733" i="1"/>
  <c r="X6733" i="1"/>
  <c r="Y6733" i="1"/>
  <c r="W6734" i="1"/>
  <c r="X6734" i="1"/>
  <c r="Y6734" i="1"/>
  <c r="W6735" i="1"/>
  <c r="X6735" i="1"/>
  <c r="Y6735" i="1"/>
  <c r="W6736" i="1"/>
  <c r="X6736" i="1"/>
  <c r="Y6736" i="1"/>
  <c r="W6737" i="1"/>
  <c r="X6737" i="1"/>
  <c r="Y6737" i="1"/>
  <c r="W6738" i="1"/>
  <c r="X6738" i="1"/>
  <c r="Y6738" i="1"/>
  <c r="W6739" i="1"/>
  <c r="X6739" i="1"/>
  <c r="Y6739" i="1"/>
  <c r="W6740" i="1"/>
  <c r="X6740" i="1"/>
  <c r="Y6740" i="1"/>
  <c r="W6741" i="1"/>
  <c r="X6741" i="1"/>
  <c r="Y6741" i="1"/>
  <c r="W6742" i="1"/>
  <c r="X6742" i="1"/>
  <c r="Y6742" i="1"/>
  <c r="W6743" i="1"/>
  <c r="X6743" i="1"/>
  <c r="Y6743" i="1"/>
  <c r="W6744" i="1"/>
  <c r="X6744" i="1"/>
  <c r="Y6744" i="1"/>
  <c r="W6745" i="1"/>
  <c r="X6745" i="1"/>
  <c r="Y6745" i="1"/>
  <c r="W6746" i="1"/>
  <c r="X6746" i="1"/>
  <c r="Y6746" i="1"/>
  <c r="W6747" i="1"/>
  <c r="X6747" i="1"/>
  <c r="Y6747" i="1"/>
  <c r="W6748" i="1"/>
  <c r="X6748" i="1"/>
  <c r="Y6748" i="1"/>
  <c r="W6749" i="1"/>
  <c r="X6749" i="1"/>
  <c r="Y6749" i="1"/>
  <c r="W6750" i="1"/>
  <c r="X6750" i="1"/>
  <c r="Y6750" i="1"/>
  <c r="W6751" i="1"/>
  <c r="X6751" i="1"/>
  <c r="Y6751" i="1"/>
  <c r="W6752" i="1"/>
  <c r="X6752" i="1"/>
  <c r="Y6752" i="1"/>
  <c r="W6753" i="1"/>
  <c r="X6753" i="1"/>
  <c r="Y6753" i="1"/>
  <c r="W6754" i="1"/>
  <c r="X6754" i="1"/>
  <c r="Y6754" i="1"/>
  <c r="W6755" i="1"/>
  <c r="X6755" i="1"/>
  <c r="Y6755" i="1"/>
  <c r="W6756" i="1"/>
  <c r="X6756" i="1"/>
  <c r="Y6756" i="1"/>
  <c r="W6757" i="1"/>
  <c r="X6757" i="1"/>
  <c r="Y6757" i="1"/>
  <c r="W6758" i="1"/>
  <c r="X6758" i="1"/>
  <c r="Y6758" i="1"/>
  <c r="W6759" i="1"/>
  <c r="X6759" i="1"/>
  <c r="Y6759" i="1"/>
  <c r="W6760" i="1"/>
  <c r="X6760" i="1"/>
  <c r="Y6760" i="1"/>
  <c r="W6761" i="1"/>
  <c r="X6761" i="1"/>
  <c r="Y6761" i="1"/>
  <c r="W6762" i="1"/>
  <c r="X6762" i="1"/>
  <c r="Y6762" i="1"/>
  <c r="W6763" i="1"/>
  <c r="X6763" i="1"/>
  <c r="Y6763" i="1"/>
  <c r="W6764" i="1"/>
  <c r="X6764" i="1"/>
  <c r="Y6764" i="1"/>
  <c r="W6765" i="1"/>
  <c r="X6765" i="1"/>
  <c r="Y6765" i="1"/>
  <c r="W6766" i="1"/>
  <c r="X6766" i="1"/>
  <c r="Y6766" i="1"/>
  <c r="W6767" i="1"/>
  <c r="X6767" i="1"/>
  <c r="Y6767" i="1"/>
  <c r="W6768" i="1"/>
  <c r="X6768" i="1"/>
  <c r="Y6768" i="1"/>
  <c r="W6769" i="1"/>
  <c r="X6769" i="1"/>
  <c r="Y6769" i="1"/>
  <c r="W6770" i="1"/>
  <c r="X6770" i="1"/>
  <c r="Y6770" i="1"/>
  <c r="W6771" i="1"/>
  <c r="X6771" i="1"/>
  <c r="Y6771" i="1"/>
  <c r="W6772" i="1"/>
  <c r="X6772" i="1"/>
  <c r="Y6772" i="1"/>
  <c r="W6773" i="1"/>
  <c r="X6773" i="1"/>
  <c r="Y6773" i="1"/>
  <c r="W6774" i="1"/>
  <c r="X6774" i="1"/>
  <c r="Y6774" i="1"/>
  <c r="W6775" i="1"/>
  <c r="X6775" i="1"/>
  <c r="Y6775" i="1"/>
  <c r="W6776" i="1"/>
  <c r="X6776" i="1"/>
  <c r="Y6776" i="1"/>
  <c r="W6777" i="1"/>
  <c r="X6777" i="1"/>
  <c r="Y6777" i="1"/>
  <c r="W6778" i="1"/>
  <c r="X6778" i="1"/>
  <c r="Y6778" i="1"/>
  <c r="W6779" i="1"/>
  <c r="X6779" i="1"/>
  <c r="Y6779" i="1"/>
  <c r="W6780" i="1"/>
  <c r="X6780" i="1"/>
  <c r="Y6780" i="1"/>
  <c r="W6781" i="1"/>
  <c r="X6781" i="1"/>
  <c r="Y6781" i="1"/>
  <c r="W6782" i="1"/>
  <c r="X6782" i="1"/>
  <c r="Y6782" i="1"/>
  <c r="W6783" i="1"/>
  <c r="X6783" i="1"/>
  <c r="Y6783" i="1"/>
  <c r="W6784" i="1"/>
  <c r="X6784" i="1"/>
  <c r="Y6784" i="1"/>
  <c r="W6785" i="1"/>
  <c r="X6785" i="1"/>
  <c r="Y6785" i="1"/>
  <c r="W6786" i="1"/>
  <c r="X6786" i="1"/>
  <c r="Y6786" i="1"/>
  <c r="W6787" i="1"/>
  <c r="X6787" i="1"/>
  <c r="Y6787" i="1"/>
  <c r="W6788" i="1"/>
  <c r="X6788" i="1"/>
  <c r="Y6788" i="1"/>
  <c r="W6789" i="1"/>
  <c r="X6789" i="1"/>
  <c r="Y6789" i="1"/>
  <c r="W6790" i="1"/>
  <c r="X6790" i="1"/>
  <c r="Y6790" i="1"/>
  <c r="W6791" i="1"/>
  <c r="X6791" i="1"/>
  <c r="Y6791" i="1"/>
  <c r="W6792" i="1"/>
  <c r="X6792" i="1"/>
  <c r="Y6792" i="1"/>
  <c r="W6793" i="1"/>
  <c r="X6793" i="1"/>
  <c r="Y6793" i="1"/>
  <c r="W6794" i="1"/>
  <c r="X6794" i="1"/>
  <c r="Y6794" i="1"/>
  <c r="W6795" i="1"/>
  <c r="X6795" i="1"/>
  <c r="Y6795" i="1"/>
  <c r="W6796" i="1"/>
  <c r="X6796" i="1"/>
  <c r="Y6796" i="1"/>
  <c r="W6797" i="1"/>
  <c r="X6797" i="1"/>
  <c r="Y6797" i="1"/>
  <c r="W6798" i="1"/>
  <c r="X6798" i="1"/>
  <c r="Y6798" i="1"/>
  <c r="W6799" i="1"/>
  <c r="X6799" i="1"/>
  <c r="Y6799" i="1"/>
  <c r="W6800" i="1"/>
  <c r="X6800" i="1"/>
  <c r="Y6800" i="1"/>
  <c r="W6801" i="1"/>
  <c r="X6801" i="1"/>
  <c r="Y6801" i="1"/>
  <c r="W6802" i="1"/>
  <c r="X6802" i="1"/>
  <c r="Y6802" i="1"/>
  <c r="W6803" i="1"/>
  <c r="X6803" i="1"/>
  <c r="Y6803" i="1"/>
  <c r="W6804" i="1"/>
  <c r="X6804" i="1"/>
  <c r="Y6804" i="1"/>
  <c r="W6805" i="1"/>
  <c r="X6805" i="1"/>
  <c r="Y6805" i="1"/>
  <c r="W6806" i="1"/>
  <c r="X6806" i="1"/>
  <c r="Y6806" i="1"/>
  <c r="W6807" i="1"/>
  <c r="X6807" i="1"/>
  <c r="Y6807" i="1"/>
  <c r="W6808" i="1"/>
  <c r="X6808" i="1"/>
  <c r="Y6808" i="1"/>
  <c r="W6809" i="1"/>
  <c r="X6809" i="1"/>
  <c r="Y6809" i="1"/>
  <c r="W6810" i="1"/>
  <c r="X6810" i="1"/>
  <c r="Y6810" i="1"/>
  <c r="W6811" i="1"/>
  <c r="X6811" i="1"/>
  <c r="Y6811" i="1"/>
  <c r="W6812" i="1"/>
  <c r="X6812" i="1"/>
  <c r="Y6812" i="1"/>
  <c r="W6813" i="1"/>
  <c r="X6813" i="1"/>
  <c r="Y6813" i="1"/>
  <c r="W6814" i="1"/>
  <c r="X6814" i="1"/>
  <c r="Y6814" i="1"/>
  <c r="W6815" i="1"/>
  <c r="X6815" i="1"/>
  <c r="Y6815" i="1"/>
  <c r="W6816" i="1"/>
  <c r="X6816" i="1"/>
  <c r="Y6816" i="1"/>
  <c r="W6817" i="1"/>
  <c r="X6817" i="1"/>
  <c r="Y6817" i="1"/>
  <c r="W6818" i="1"/>
  <c r="X6818" i="1"/>
  <c r="Y6818" i="1"/>
  <c r="W6819" i="1"/>
  <c r="X6819" i="1"/>
  <c r="Y6819" i="1"/>
  <c r="W6820" i="1"/>
  <c r="X6820" i="1"/>
  <c r="Y6820" i="1"/>
  <c r="W6821" i="1"/>
  <c r="X6821" i="1"/>
  <c r="Y6821" i="1"/>
  <c r="W6822" i="1"/>
  <c r="X6822" i="1"/>
  <c r="Y6822" i="1"/>
  <c r="W6823" i="1"/>
  <c r="X6823" i="1"/>
  <c r="Y6823" i="1"/>
  <c r="W6824" i="1"/>
  <c r="X6824" i="1"/>
  <c r="Y6824" i="1"/>
  <c r="W6825" i="1"/>
  <c r="X6825" i="1"/>
  <c r="Y6825" i="1"/>
  <c r="W6826" i="1"/>
  <c r="X6826" i="1"/>
  <c r="Y6826" i="1"/>
  <c r="W6827" i="1"/>
  <c r="X6827" i="1"/>
  <c r="Y6827" i="1"/>
  <c r="W6828" i="1"/>
  <c r="X6828" i="1"/>
  <c r="Y6828" i="1"/>
  <c r="W6829" i="1"/>
  <c r="X6829" i="1"/>
  <c r="Y6829" i="1"/>
  <c r="W6830" i="1"/>
  <c r="X6830" i="1"/>
  <c r="Y6830" i="1"/>
  <c r="W6831" i="1"/>
  <c r="X6831" i="1"/>
  <c r="Y6831" i="1"/>
  <c r="W6832" i="1"/>
  <c r="X6832" i="1"/>
  <c r="Y6832" i="1"/>
  <c r="W6833" i="1"/>
  <c r="X6833" i="1"/>
  <c r="Y6833" i="1"/>
  <c r="W6834" i="1"/>
  <c r="X6834" i="1"/>
  <c r="Y6834" i="1"/>
  <c r="W6835" i="1"/>
  <c r="X6835" i="1"/>
  <c r="Y6835" i="1"/>
  <c r="W6836" i="1"/>
  <c r="X6836" i="1"/>
  <c r="Y6836" i="1"/>
  <c r="W6837" i="1"/>
  <c r="X6837" i="1"/>
  <c r="Y6837" i="1"/>
  <c r="W6838" i="1"/>
  <c r="X6838" i="1"/>
  <c r="Y6838" i="1"/>
  <c r="W6839" i="1"/>
  <c r="X6839" i="1"/>
  <c r="Y6839" i="1"/>
  <c r="W6840" i="1"/>
  <c r="X6840" i="1"/>
  <c r="Y6840" i="1"/>
  <c r="W6841" i="1"/>
  <c r="X6841" i="1"/>
  <c r="Y6841" i="1"/>
  <c r="W6842" i="1"/>
  <c r="X6842" i="1"/>
  <c r="Y6842" i="1"/>
  <c r="W6843" i="1"/>
  <c r="X6843" i="1"/>
  <c r="Y6843" i="1"/>
  <c r="W6844" i="1"/>
  <c r="X6844" i="1"/>
  <c r="Y6844" i="1"/>
  <c r="W6845" i="1"/>
  <c r="X6845" i="1"/>
  <c r="Y6845" i="1"/>
  <c r="W6846" i="1"/>
  <c r="X6846" i="1"/>
  <c r="Y6846" i="1"/>
  <c r="W6847" i="1"/>
  <c r="X6847" i="1"/>
  <c r="Y6847" i="1"/>
  <c r="W6848" i="1"/>
  <c r="X6848" i="1"/>
  <c r="Y6848" i="1"/>
  <c r="W6849" i="1"/>
  <c r="X6849" i="1"/>
  <c r="Y6849" i="1"/>
  <c r="W6850" i="1"/>
  <c r="X6850" i="1"/>
  <c r="Y6850" i="1"/>
  <c r="W6851" i="1"/>
  <c r="X6851" i="1"/>
  <c r="Y6851" i="1"/>
  <c r="W6852" i="1"/>
  <c r="X6852" i="1"/>
  <c r="Y6852" i="1"/>
  <c r="W6853" i="1"/>
  <c r="X6853" i="1"/>
  <c r="Y6853" i="1"/>
  <c r="W6854" i="1"/>
  <c r="X6854" i="1"/>
  <c r="Y6854" i="1"/>
  <c r="W6855" i="1"/>
  <c r="X6855" i="1"/>
  <c r="Y6855" i="1"/>
  <c r="W6856" i="1"/>
  <c r="X6856" i="1"/>
  <c r="Y6856" i="1"/>
  <c r="W6857" i="1"/>
  <c r="X6857" i="1"/>
  <c r="Y6857" i="1"/>
  <c r="W6858" i="1"/>
  <c r="X6858" i="1"/>
  <c r="Y6858" i="1"/>
  <c r="W6859" i="1"/>
  <c r="X6859" i="1"/>
  <c r="Y6859" i="1"/>
  <c r="W6860" i="1"/>
  <c r="X6860" i="1"/>
  <c r="Y6860" i="1"/>
  <c r="W6861" i="1"/>
  <c r="X6861" i="1"/>
  <c r="Y6861" i="1"/>
  <c r="W6862" i="1"/>
  <c r="X6862" i="1"/>
  <c r="Y6862" i="1"/>
  <c r="W6863" i="1"/>
  <c r="X6863" i="1"/>
  <c r="Y6863" i="1"/>
  <c r="W6864" i="1"/>
  <c r="X6864" i="1"/>
  <c r="Y6864" i="1"/>
  <c r="W6865" i="1"/>
  <c r="X6865" i="1"/>
  <c r="Y6865" i="1"/>
  <c r="W6866" i="1"/>
  <c r="X6866" i="1"/>
  <c r="Y6866" i="1"/>
  <c r="W6867" i="1"/>
  <c r="X6867" i="1"/>
  <c r="Y6867" i="1"/>
  <c r="W6868" i="1"/>
  <c r="X6868" i="1"/>
  <c r="Y6868" i="1"/>
  <c r="W6869" i="1"/>
  <c r="X6869" i="1"/>
  <c r="Y6869" i="1"/>
  <c r="W6870" i="1"/>
  <c r="X6870" i="1"/>
  <c r="Y6870" i="1"/>
  <c r="W6871" i="1"/>
  <c r="X6871" i="1"/>
  <c r="Y6871" i="1"/>
  <c r="W6872" i="1"/>
  <c r="X6872" i="1"/>
  <c r="Y6872" i="1"/>
  <c r="W6873" i="1"/>
  <c r="X6873" i="1"/>
  <c r="Y6873" i="1"/>
  <c r="W6874" i="1"/>
  <c r="X6874" i="1"/>
  <c r="Y6874" i="1"/>
  <c r="W6875" i="1"/>
  <c r="X6875" i="1"/>
  <c r="Y6875" i="1"/>
  <c r="W6876" i="1"/>
  <c r="X6876" i="1"/>
  <c r="Y6876" i="1"/>
  <c r="W6877" i="1"/>
  <c r="X6877" i="1"/>
  <c r="Y6877" i="1"/>
  <c r="W6878" i="1"/>
  <c r="X6878" i="1"/>
  <c r="Y6878" i="1"/>
  <c r="W6879" i="1"/>
  <c r="X6879" i="1"/>
  <c r="Y6879" i="1"/>
  <c r="W6880" i="1"/>
  <c r="X6880" i="1"/>
  <c r="Y6880" i="1"/>
  <c r="W6881" i="1"/>
  <c r="X6881" i="1"/>
  <c r="Y6881" i="1"/>
  <c r="W6882" i="1"/>
  <c r="X6882" i="1"/>
  <c r="Y6882" i="1"/>
  <c r="W6883" i="1"/>
  <c r="X6883" i="1"/>
  <c r="Y6883" i="1"/>
  <c r="W6884" i="1"/>
  <c r="X6884" i="1"/>
  <c r="Y6884" i="1"/>
  <c r="W6885" i="1"/>
  <c r="X6885" i="1"/>
  <c r="Y6885" i="1"/>
  <c r="W6886" i="1"/>
  <c r="X6886" i="1"/>
  <c r="Y6886" i="1"/>
  <c r="W6887" i="1"/>
  <c r="X6887" i="1"/>
  <c r="Y6887" i="1"/>
  <c r="W6888" i="1"/>
  <c r="X6888" i="1"/>
  <c r="Y6888" i="1"/>
  <c r="W6889" i="1"/>
  <c r="X6889" i="1"/>
  <c r="Y6889" i="1"/>
  <c r="W6890" i="1"/>
  <c r="X6890" i="1"/>
  <c r="Y6890" i="1"/>
  <c r="W6891" i="1"/>
  <c r="X6891" i="1"/>
  <c r="Y6891" i="1"/>
  <c r="W6892" i="1"/>
  <c r="X6892" i="1"/>
  <c r="Y6892" i="1"/>
  <c r="W6893" i="1"/>
  <c r="X6893" i="1"/>
  <c r="Y6893" i="1"/>
  <c r="W6894" i="1"/>
  <c r="X6894" i="1"/>
  <c r="Y6894" i="1"/>
  <c r="W6895" i="1"/>
  <c r="X6895" i="1"/>
  <c r="Y6895" i="1"/>
  <c r="W6896" i="1"/>
  <c r="X6896" i="1"/>
  <c r="Y6896" i="1"/>
  <c r="W6897" i="1"/>
  <c r="X6897" i="1"/>
  <c r="Y6897" i="1"/>
  <c r="W6898" i="1"/>
  <c r="X6898" i="1"/>
  <c r="Y6898" i="1"/>
  <c r="W6899" i="1"/>
  <c r="X6899" i="1"/>
  <c r="Y6899" i="1"/>
  <c r="W6900" i="1"/>
  <c r="X6900" i="1"/>
  <c r="Y6900" i="1"/>
  <c r="W6901" i="1"/>
  <c r="X6901" i="1"/>
  <c r="Y6901" i="1"/>
  <c r="W6902" i="1"/>
  <c r="X6902" i="1"/>
  <c r="Y6902" i="1"/>
  <c r="W6903" i="1"/>
  <c r="X6903" i="1"/>
  <c r="Y6903" i="1"/>
  <c r="W6904" i="1"/>
  <c r="X6904" i="1"/>
  <c r="Y6904" i="1"/>
  <c r="W6905" i="1"/>
  <c r="X6905" i="1"/>
  <c r="Y6905" i="1"/>
  <c r="W6906" i="1"/>
  <c r="X6906" i="1"/>
  <c r="Y6906" i="1"/>
  <c r="W6907" i="1"/>
  <c r="X6907" i="1"/>
  <c r="Y6907" i="1"/>
  <c r="W6908" i="1"/>
  <c r="X6908" i="1"/>
  <c r="Y6908" i="1"/>
  <c r="W6909" i="1"/>
  <c r="X6909" i="1"/>
  <c r="Y6909" i="1"/>
  <c r="W6910" i="1"/>
  <c r="X6910" i="1"/>
  <c r="Y6910" i="1"/>
  <c r="W6911" i="1"/>
  <c r="X6911" i="1"/>
  <c r="Y6911" i="1"/>
  <c r="W6912" i="1"/>
  <c r="X6912" i="1"/>
  <c r="Y6912" i="1"/>
  <c r="W6913" i="1"/>
  <c r="X6913" i="1"/>
  <c r="Y6913" i="1"/>
  <c r="W6914" i="1"/>
  <c r="X6914" i="1"/>
  <c r="Y6914" i="1"/>
  <c r="W6915" i="1"/>
  <c r="X6915" i="1"/>
  <c r="Y6915" i="1"/>
  <c r="W6916" i="1"/>
  <c r="X6916" i="1"/>
  <c r="Y6916" i="1"/>
  <c r="W6917" i="1"/>
  <c r="X6917" i="1"/>
  <c r="Y6917" i="1"/>
  <c r="W6918" i="1"/>
  <c r="X6918" i="1"/>
  <c r="Y6918" i="1"/>
  <c r="W6919" i="1"/>
  <c r="X6919" i="1"/>
  <c r="Y6919" i="1"/>
  <c r="W6920" i="1"/>
  <c r="X6920" i="1"/>
  <c r="Y6920" i="1"/>
  <c r="W6921" i="1"/>
  <c r="X6921" i="1"/>
  <c r="Y6921" i="1"/>
  <c r="W6922" i="1"/>
  <c r="X6922" i="1"/>
  <c r="Y6922" i="1"/>
  <c r="W6923" i="1"/>
  <c r="X6923" i="1"/>
  <c r="Y6923" i="1"/>
  <c r="W6924" i="1"/>
  <c r="X6924" i="1"/>
  <c r="Y6924" i="1"/>
  <c r="W6925" i="1"/>
  <c r="X6925" i="1"/>
  <c r="Y6925" i="1"/>
  <c r="W6926" i="1"/>
  <c r="X6926" i="1"/>
  <c r="Y6926" i="1"/>
  <c r="W6927" i="1"/>
  <c r="X6927" i="1"/>
  <c r="Y6927" i="1"/>
  <c r="W6928" i="1"/>
  <c r="X6928" i="1"/>
  <c r="Y6928" i="1"/>
  <c r="W6929" i="1"/>
  <c r="X6929" i="1"/>
  <c r="Y6929" i="1"/>
  <c r="W6930" i="1"/>
  <c r="X6930" i="1"/>
  <c r="Y6930" i="1"/>
  <c r="W6931" i="1"/>
  <c r="X6931" i="1"/>
  <c r="Y6931" i="1"/>
  <c r="W6932" i="1"/>
  <c r="X6932" i="1"/>
  <c r="Y6932" i="1"/>
  <c r="W6933" i="1"/>
  <c r="X6933" i="1"/>
  <c r="Y6933" i="1"/>
  <c r="W6934" i="1"/>
  <c r="X6934" i="1"/>
  <c r="Y6934" i="1"/>
  <c r="W6935" i="1"/>
  <c r="X6935" i="1"/>
  <c r="Y6935" i="1"/>
  <c r="W6936" i="1"/>
  <c r="X6936" i="1"/>
  <c r="Y6936" i="1"/>
  <c r="W6937" i="1"/>
  <c r="X6937" i="1"/>
  <c r="Y6937" i="1"/>
  <c r="W6938" i="1"/>
  <c r="X6938" i="1"/>
  <c r="Y6938" i="1"/>
  <c r="W6939" i="1"/>
  <c r="X6939" i="1"/>
  <c r="Y6939" i="1"/>
  <c r="W6940" i="1"/>
  <c r="X6940" i="1"/>
  <c r="Y6940" i="1"/>
  <c r="W6941" i="1"/>
  <c r="X6941" i="1"/>
  <c r="Y6941" i="1"/>
  <c r="W6942" i="1"/>
  <c r="X6942" i="1"/>
  <c r="Y6942" i="1"/>
  <c r="W6943" i="1"/>
  <c r="X6943" i="1"/>
  <c r="Y6943" i="1"/>
  <c r="W6944" i="1"/>
  <c r="X6944" i="1"/>
  <c r="Y6944" i="1"/>
  <c r="W6945" i="1"/>
  <c r="X6945" i="1"/>
  <c r="Y6945" i="1"/>
  <c r="W6946" i="1"/>
  <c r="X6946" i="1"/>
  <c r="Y6946" i="1"/>
  <c r="W6947" i="1"/>
  <c r="X6947" i="1"/>
  <c r="Y6947" i="1"/>
  <c r="W6948" i="1"/>
  <c r="X6948" i="1"/>
  <c r="Y6948" i="1"/>
  <c r="W6949" i="1"/>
  <c r="X6949" i="1"/>
  <c r="Y6949" i="1"/>
  <c r="W6950" i="1"/>
  <c r="X6950" i="1"/>
  <c r="Y6950" i="1"/>
  <c r="W6951" i="1"/>
  <c r="X6951" i="1"/>
  <c r="Y6951" i="1"/>
  <c r="W6952" i="1"/>
  <c r="X6952" i="1"/>
  <c r="Y6952" i="1"/>
  <c r="W6953" i="1"/>
  <c r="X6953" i="1"/>
  <c r="Y6953" i="1"/>
  <c r="W6954" i="1"/>
  <c r="X6954" i="1"/>
  <c r="Y6954" i="1"/>
  <c r="W6955" i="1"/>
  <c r="X6955" i="1"/>
  <c r="Y6955" i="1"/>
  <c r="W6956" i="1"/>
  <c r="X6956" i="1"/>
  <c r="Y6956" i="1"/>
  <c r="W6957" i="1"/>
  <c r="X6957" i="1"/>
  <c r="Y6957" i="1"/>
  <c r="W6958" i="1"/>
  <c r="X6958" i="1"/>
  <c r="Y6958" i="1"/>
  <c r="W6959" i="1"/>
  <c r="X6959" i="1"/>
  <c r="Y6959" i="1"/>
  <c r="W6960" i="1"/>
  <c r="X6960" i="1"/>
  <c r="Y6960" i="1"/>
  <c r="W6961" i="1"/>
  <c r="X6961" i="1"/>
  <c r="Y6961" i="1"/>
  <c r="W6962" i="1"/>
  <c r="X6962" i="1"/>
  <c r="Y6962" i="1"/>
  <c r="W6963" i="1"/>
  <c r="X6963" i="1"/>
  <c r="Y6963" i="1"/>
  <c r="W6964" i="1"/>
  <c r="X6964" i="1"/>
  <c r="Y6964" i="1"/>
  <c r="W6965" i="1"/>
  <c r="X6965" i="1"/>
  <c r="Y6965" i="1"/>
  <c r="W6966" i="1"/>
  <c r="X6966" i="1"/>
  <c r="Y6966" i="1"/>
  <c r="W6967" i="1"/>
  <c r="X6967" i="1"/>
  <c r="Y6967" i="1"/>
  <c r="W6968" i="1"/>
  <c r="X6968" i="1"/>
  <c r="Y6968" i="1"/>
  <c r="W6969" i="1"/>
  <c r="X6969" i="1"/>
  <c r="Y6969" i="1"/>
  <c r="W6970" i="1"/>
  <c r="X6970" i="1"/>
  <c r="Y6970" i="1"/>
  <c r="W6971" i="1"/>
  <c r="X6971" i="1"/>
  <c r="Y6971" i="1"/>
  <c r="W6972" i="1"/>
  <c r="X6972" i="1"/>
  <c r="Y6972" i="1"/>
  <c r="W6973" i="1"/>
  <c r="X6973" i="1"/>
  <c r="Y6973" i="1"/>
  <c r="W6974" i="1"/>
  <c r="X6974" i="1"/>
  <c r="Y6974" i="1"/>
  <c r="W6975" i="1"/>
  <c r="X6975" i="1"/>
  <c r="Y6975" i="1"/>
  <c r="W6976" i="1"/>
  <c r="X6976" i="1"/>
  <c r="Y6976" i="1"/>
  <c r="W6977" i="1"/>
  <c r="X6977" i="1"/>
  <c r="Y6977" i="1"/>
  <c r="W6978" i="1"/>
  <c r="X6978" i="1"/>
  <c r="Y6978" i="1"/>
  <c r="W6979" i="1"/>
  <c r="X6979" i="1"/>
  <c r="Y6979" i="1"/>
  <c r="W6980" i="1"/>
  <c r="X6980" i="1"/>
  <c r="Y6980" i="1"/>
  <c r="W6981" i="1"/>
  <c r="X6981" i="1"/>
  <c r="Y6981" i="1"/>
  <c r="W6982" i="1"/>
  <c r="X6982" i="1"/>
  <c r="Y6982" i="1"/>
  <c r="W6983" i="1"/>
  <c r="X6983" i="1"/>
  <c r="Y6983" i="1"/>
  <c r="W6984" i="1"/>
  <c r="X6984" i="1"/>
  <c r="Y6984" i="1"/>
  <c r="W6985" i="1"/>
  <c r="X6985" i="1"/>
  <c r="Y6985" i="1"/>
  <c r="W6986" i="1"/>
  <c r="X6986" i="1"/>
  <c r="Y6986" i="1"/>
  <c r="W6987" i="1"/>
  <c r="X6987" i="1"/>
  <c r="Y6987" i="1"/>
  <c r="W6988" i="1"/>
  <c r="X6988" i="1"/>
  <c r="Y6988" i="1"/>
  <c r="W6989" i="1"/>
  <c r="X6989" i="1"/>
  <c r="Y6989" i="1"/>
  <c r="W6990" i="1"/>
  <c r="X6990" i="1"/>
  <c r="Y6990" i="1"/>
  <c r="W6991" i="1"/>
  <c r="X6991" i="1"/>
  <c r="Y6991" i="1"/>
  <c r="W6992" i="1"/>
  <c r="X6992" i="1"/>
  <c r="Y6992" i="1"/>
  <c r="W6993" i="1"/>
  <c r="X6993" i="1"/>
  <c r="Y6993" i="1"/>
  <c r="W6994" i="1"/>
  <c r="X6994" i="1"/>
  <c r="Y6994" i="1"/>
  <c r="W6995" i="1"/>
  <c r="X6995" i="1"/>
  <c r="Y6995" i="1"/>
  <c r="W6996" i="1"/>
  <c r="X6996" i="1"/>
  <c r="Y6996" i="1"/>
  <c r="W6997" i="1"/>
  <c r="X6997" i="1"/>
  <c r="Y6997" i="1"/>
  <c r="W6998" i="1"/>
  <c r="X6998" i="1"/>
  <c r="Y6998" i="1"/>
  <c r="W6999" i="1"/>
  <c r="X6999" i="1"/>
  <c r="Y6999" i="1"/>
  <c r="W7000" i="1"/>
  <c r="X7000" i="1"/>
  <c r="Y7000" i="1"/>
  <c r="W7001" i="1"/>
  <c r="X7001" i="1"/>
  <c r="Y7001" i="1"/>
  <c r="W7002" i="1"/>
  <c r="X7002" i="1"/>
  <c r="Y7002" i="1"/>
  <c r="W7003" i="1"/>
  <c r="X7003" i="1"/>
  <c r="Y7003" i="1"/>
  <c r="W7004" i="1"/>
  <c r="X7004" i="1"/>
  <c r="Y7004" i="1"/>
  <c r="W7005" i="1"/>
  <c r="X7005" i="1"/>
  <c r="Y7005" i="1"/>
  <c r="W7006" i="1"/>
  <c r="X7006" i="1"/>
  <c r="Y7006" i="1"/>
  <c r="W7007" i="1"/>
  <c r="X7007" i="1"/>
  <c r="Y7007" i="1"/>
  <c r="W7008" i="1"/>
  <c r="X7008" i="1"/>
  <c r="Y7008" i="1"/>
  <c r="W7009" i="1"/>
  <c r="X7009" i="1"/>
  <c r="Y7009" i="1"/>
  <c r="W7010" i="1"/>
  <c r="X7010" i="1"/>
  <c r="Y7010" i="1"/>
  <c r="W7011" i="1"/>
  <c r="X7011" i="1"/>
  <c r="Y7011" i="1"/>
  <c r="W7012" i="1"/>
  <c r="X7012" i="1"/>
  <c r="Y7012" i="1"/>
  <c r="W7013" i="1"/>
  <c r="X7013" i="1"/>
  <c r="Y7013" i="1"/>
  <c r="W7014" i="1"/>
  <c r="X7014" i="1"/>
  <c r="Y7014" i="1"/>
  <c r="W7015" i="1"/>
  <c r="X7015" i="1"/>
  <c r="Y7015" i="1"/>
  <c r="W7016" i="1"/>
  <c r="X7016" i="1"/>
  <c r="Y7016" i="1"/>
  <c r="W7017" i="1"/>
  <c r="X7017" i="1"/>
  <c r="Y7017" i="1"/>
  <c r="W7018" i="1"/>
  <c r="X7018" i="1"/>
  <c r="Y7018" i="1"/>
  <c r="W7019" i="1"/>
  <c r="X7019" i="1"/>
  <c r="Y7019" i="1"/>
  <c r="W7020" i="1"/>
  <c r="X7020" i="1"/>
  <c r="Y7020" i="1"/>
  <c r="W7021" i="1"/>
  <c r="X7021" i="1"/>
  <c r="Y7021" i="1"/>
  <c r="W7022" i="1"/>
  <c r="X7022" i="1"/>
  <c r="Y7022" i="1"/>
  <c r="W7023" i="1"/>
  <c r="X7023" i="1"/>
  <c r="Y7023" i="1"/>
  <c r="W7024" i="1"/>
  <c r="X7024" i="1"/>
  <c r="Y7024" i="1"/>
  <c r="W7025" i="1"/>
  <c r="X7025" i="1"/>
  <c r="Y7025" i="1"/>
  <c r="W7026" i="1"/>
  <c r="X7026" i="1"/>
  <c r="Y7026" i="1"/>
  <c r="W7027" i="1"/>
  <c r="X7027" i="1"/>
  <c r="Y7027" i="1"/>
  <c r="W7028" i="1"/>
  <c r="X7028" i="1"/>
  <c r="Y7028" i="1"/>
  <c r="W7029" i="1"/>
  <c r="X7029" i="1"/>
  <c r="Y7029" i="1"/>
  <c r="W7030" i="1"/>
  <c r="X7030" i="1"/>
  <c r="Y7030" i="1"/>
  <c r="W7031" i="1"/>
  <c r="X7031" i="1"/>
  <c r="Y7031" i="1"/>
  <c r="W7032" i="1"/>
  <c r="X7032" i="1"/>
  <c r="Y7032" i="1"/>
  <c r="W7033" i="1"/>
  <c r="X7033" i="1"/>
  <c r="Y7033" i="1"/>
  <c r="W7034" i="1"/>
  <c r="X7034" i="1"/>
  <c r="Y7034" i="1"/>
  <c r="W7035" i="1"/>
  <c r="X7035" i="1"/>
  <c r="Y7035" i="1"/>
  <c r="W7036" i="1"/>
  <c r="X7036" i="1"/>
  <c r="Y7036" i="1"/>
  <c r="W7037" i="1"/>
  <c r="X7037" i="1"/>
  <c r="Y7037" i="1"/>
  <c r="W7038" i="1"/>
  <c r="X7038" i="1"/>
  <c r="Y7038" i="1"/>
  <c r="W7039" i="1"/>
  <c r="X7039" i="1"/>
  <c r="Y7039" i="1"/>
  <c r="W7040" i="1"/>
  <c r="X7040" i="1"/>
  <c r="Y7040" i="1"/>
  <c r="W7041" i="1"/>
  <c r="X7041" i="1"/>
  <c r="Y7041" i="1"/>
  <c r="W7042" i="1"/>
  <c r="X7042" i="1"/>
  <c r="Y7042" i="1"/>
  <c r="W7043" i="1"/>
  <c r="X7043" i="1"/>
  <c r="Y7043" i="1"/>
  <c r="W7044" i="1"/>
  <c r="X7044" i="1"/>
  <c r="Y7044" i="1"/>
  <c r="W7045" i="1"/>
  <c r="X7045" i="1"/>
  <c r="Y7045" i="1"/>
  <c r="W7046" i="1"/>
  <c r="X7046" i="1"/>
  <c r="Y7046" i="1"/>
  <c r="W7047" i="1"/>
  <c r="X7047" i="1"/>
  <c r="Y7047" i="1"/>
  <c r="W7048" i="1"/>
  <c r="X7048" i="1"/>
  <c r="Y7048" i="1"/>
  <c r="W7049" i="1"/>
  <c r="X7049" i="1"/>
  <c r="Y7049" i="1"/>
  <c r="W7050" i="1"/>
  <c r="X7050" i="1"/>
  <c r="Y7050" i="1"/>
  <c r="W7051" i="1"/>
  <c r="X7051" i="1"/>
  <c r="Y7051" i="1"/>
  <c r="W7052" i="1"/>
  <c r="X7052" i="1"/>
  <c r="Y7052" i="1"/>
  <c r="W7053" i="1"/>
  <c r="X7053" i="1"/>
  <c r="Y7053" i="1"/>
  <c r="W7054" i="1"/>
  <c r="X7054" i="1"/>
  <c r="Y7054" i="1"/>
  <c r="W7055" i="1"/>
  <c r="X7055" i="1"/>
  <c r="Y7055" i="1"/>
  <c r="W7056" i="1"/>
  <c r="X7056" i="1"/>
  <c r="Y7056" i="1"/>
  <c r="W7057" i="1"/>
  <c r="X7057" i="1"/>
  <c r="Y7057" i="1"/>
  <c r="W7058" i="1"/>
  <c r="X7058" i="1"/>
  <c r="Y7058" i="1"/>
  <c r="W7059" i="1"/>
  <c r="X7059" i="1"/>
  <c r="Y7059" i="1"/>
  <c r="W7060" i="1"/>
  <c r="X7060" i="1"/>
  <c r="Y7060" i="1"/>
  <c r="W7061" i="1"/>
  <c r="X7061" i="1"/>
  <c r="Y7061" i="1"/>
  <c r="W7062" i="1"/>
  <c r="X7062" i="1"/>
  <c r="Y7062" i="1"/>
  <c r="W7063" i="1"/>
  <c r="X7063" i="1"/>
  <c r="Y7063" i="1"/>
  <c r="W7064" i="1"/>
  <c r="X7064" i="1"/>
  <c r="Y7064" i="1"/>
  <c r="W7065" i="1"/>
  <c r="X7065" i="1"/>
  <c r="Y7065" i="1"/>
  <c r="W7066" i="1"/>
  <c r="X7066" i="1"/>
  <c r="Y7066" i="1"/>
  <c r="W7067" i="1"/>
  <c r="X7067" i="1"/>
  <c r="Y7067" i="1"/>
  <c r="W7068" i="1"/>
  <c r="X7068" i="1"/>
  <c r="Y7068" i="1"/>
  <c r="W7069" i="1"/>
  <c r="X7069" i="1"/>
  <c r="Y7069" i="1"/>
  <c r="W7070" i="1"/>
  <c r="X7070" i="1"/>
  <c r="Y7070" i="1"/>
  <c r="W7071" i="1"/>
  <c r="X7071" i="1"/>
  <c r="Y7071" i="1"/>
  <c r="W7072" i="1"/>
  <c r="X7072" i="1"/>
  <c r="Y7072" i="1"/>
  <c r="W7073" i="1"/>
  <c r="X7073" i="1"/>
  <c r="Y7073" i="1"/>
  <c r="W7074" i="1"/>
  <c r="X7074" i="1"/>
  <c r="Y7074" i="1"/>
  <c r="W7075" i="1"/>
  <c r="X7075" i="1"/>
  <c r="Y7075" i="1"/>
  <c r="W7076" i="1"/>
  <c r="X7076" i="1"/>
  <c r="Y7076" i="1"/>
  <c r="W7077" i="1"/>
  <c r="X7077" i="1"/>
  <c r="Y7077" i="1"/>
  <c r="W7078" i="1"/>
  <c r="X7078" i="1"/>
  <c r="Y7078" i="1"/>
  <c r="W7079" i="1"/>
  <c r="X7079" i="1"/>
  <c r="Y7079" i="1"/>
  <c r="W7080" i="1"/>
  <c r="X7080" i="1"/>
  <c r="Y7080" i="1"/>
  <c r="W7081" i="1"/>
  <c r="X7081" i="1"/>
  <c r="Y7081" i="1"/>
  <c r="W7082" i="1"/>
  <c r="X7082" i="1"/>
  <c r="Y7082" i="1"/>
  <c r="W7083" i="1"/>
  <c r="X7083" i="1"/>
  <c r="Y7083" i="1"/>
  <c r="W7084" i="1"/>
  <c r="X7084" i="1"/>
  <c r="Y7084" i="1"/>
  <c r="W7085" i="1"/>
  <c r="X7085" i="1"/>
  <c r="Y7085" i="1"/>
  <c r="W7086" i="1"/>
  <c r="X7086" i="1"/>
  <c r="Y7086" i="1"/>
  <c r="W7087" i="1"/>
  <c r="X7087" i="1"/>
  <c r="Y7087" i="1"/>
  <c r="W7088" i="1"/>
  <c r="X7088" i="1"/>
  <c r="Y7088" i="1"/>
  <c r="W7089" i="1"/>
  <c r="X7089" i="1"/>
  <c r="Y7089" i="1"/>
  <c r="W7090" i="1"/>
  <c r="X7090" i="1"/>
  <c r="Y7090" i="1"/>
  <c r="W7091" i="1"/>
  <c r="X7091" i="1"/>
  <c r="Y7091" i="1"/>
  <c r="W7092" i="1"/>
  <c r="X7092" i="1"/>
  <c r="Y7092" i="1"/>
  <c r="W7093" i="1"/>
  <c r="X7093" i="1"/>
  <c r="Y7093" i="1"/>
  <c r="W7094" i="1"/>
  <c r="X7094" i="1"/>
  <c r="Y7094" i="1"/>
  <c r="W7095" i="1"/>
  <c r="X7095" i="1"/>
  <c r="Y7095" i="1"/>
  <c r="W7096" i="1"/>
  <c r="X7096" i="1"/>
  <c r="Y7096" i="1"/>
  <c r="W7097" i="1"/>
  <c r="X7097" i="1"/>
  <c r="Y7097" i="1"/>
  <c r="W7098" i="1"/>
  <c r="X7098" i="1"/>
  <c r="Y7098" i="1"/>
  <c r="W7099" i="1"/>
  <c r="X7099" i="1"/>
  <c r="Y7099" i="1"/>
  <c r="W7100" i="1"/>
  <c r="X7100" i="1"/>
  <c r="Y7100" i="1"/>
  <c r="W7101" i="1"/>
  <c r="X7101" i="1"/>
  <c r="Y7101" i="1"/>
  <c r="W7102" i="1"/>
  <c r="X7102" i="1"/>
  <c r="Y7102" i="1"/>
  <c r="W7103" i="1"/>
  <c r="X7103" i="1"/>
  <c r="Y7103" i="1"/>
  <c r="W7104" i="1"/>
  <c r="X7104" i="1"/>
  <c r="Y7104" i="1"/>
  <c r="W7105" i="1"/>
  <c r="X7105" i="1"/>
  <c r="Y7105" i="1"/>
  <c r="W7106" i="1"/>
  <c r="X7106" i="1"/>
  <c r="Y7106" i="1"/>
  <c r="W7107" i="1"/>
  <c r="X7107" i="1"/>
  <c r="Y7107" i="1"/>
  <c r="W7108" i="1"/>
  <c r="X7108" i="1"/>
  <c r="Y7108" i="1"/>
  <c r="W7109" i="1"/>
  <c r="X7109" i="1"/>
  <c r="Y7109" i="1"/>
  <c r="W7110" i="1"/>
  <c r="X7110" i="1"/>
  <c r="Y7110" i="1"/>
  <c r="W7111" i="1"/>
  <c r="X7111" i="1"/>
  <c r="Y7111" i="1"/>
  <c r="W7112" i="1"/>
  <c r="X7112" i="1"/>
  <c r="Y7112" i="1"/>
  <c r="W7113" i="1"/>
  <c r="X7113" i="1"/>
  <c r="Y7113" i="1"/>
  <c r="W7114" i="1"/>
  <c r="X7114" i="1"/>
  <c r="Y7114" i="1"/>
  <c r="W7115" i="1"/>
  <c r="X7115" i="1"/>
  <c r="Y7115" i="1"/>
  <c r="W7116" i="1"/>
  <c r="X7116" i="1"/>
  <c r="Y7116" i="1"/>
  <c r="W7117" i="1"/>
  <c r="X7117" i="1"/>
  <c r="Y7117" i="1"/>
  <c r="W7118" i="1"/>
  <c r="X7118" i="1"/>
  <c r="Y7118" i="1"/>
  <c r="W7119" i="1"/>
  <c r="X7119" i="1"/>
  <c r="Y7119" i="1"/>
  <c r="W7120" i="1"/>
  <c r="X7120" i="1"/>
  <c r="Y7120" i="1"/>
  <c r="W7121" i="1"/>
  <c r="X7121" i="1"/>
  <c r="Y7121" i="1"/>
  <c r="W7122" i="1"/>
  <c r="X7122" i="1"/>
  <c r="Y7122" i="1"/>
  <c r="W7123" i="1"/>
  <c r="X7123" i="1"/>
  <c r="Y7123" i="1"/>
  <c r="W7124" i="1"/>
  <c r="X7124" i="1"/>
  <c r="Y7124" i="1"/>
  <c r="W7125" i="1"/>
  <c r="X7125" i="1"/>
  <c r="Y7125" i="1"/>
  <c r="W7126" i="1"/>
  <c r="X7126" i="1"/>
  <c r="Y7126" i="1"/>
  <c r="W7127" i="1"/>
  <c r="X7127" i="1"/>
  <c r="Y7127" i="1"/>
  <c r="W7128" i="1"/>
  <c r="X7128" i="1"/>
  <c r="Y7128" i="1"/>
  <c r="W7129" i="1"/>
  <c r="X7129" i="1"/>
  <c r="Y7129" i="1"/>
  <c r="W7130" i="1"/>
  <c r="X7130" i="1"/>
  <c r="Y7130" i="1"/>
  <c r="W7131" i="1"/>
  <c r="X7131" i="1"/>
  <c r="Y7131" i="1"/>
  <c r="W7132" i="1"/>
  <c r="X7132" i="1"/>
  <c r="Y7132" i="1"/>
  <c r="W7133" i="1"/>
  <c r="X7133" i="1"/>
  <c r="Y7133" i="1"/>
  <c r="W7134" i="1"/>
  <c r="X7134" i="1"/>
  <c r="Y7134" i="1"/>
  <c r="W7135" i="1"/>
  <c r="X7135" i="1"/>
  <c r="Y7135" i="1"/>
  <c r="W7136" i="1"/>
  <c r="X7136" i="1"/>
  <c r="Y7136" i="1"/>
  <c r="W7137" i="1"/>
  <c r="X7137" i="1"/>
  <c r="Y7137" i="1"/>
  <c r="W7138" i="1"/>
  <c r="X7138" i="1"/>
  <c r="Y7138" i="1"/>
  <c r="W7139" i="1"/>
  <c r="X7139" i="1"/>
  <c r="Y7139" i="1"/>
  <c r="W7140" i="1"/>
  <c r="X7140" i="1"/>
  <c r="Y7140" i="1"/>
  <c r="W7141" i="1"/>
  <c r="X7141" i="1"/>
  <c r="Y7141" i="1"/>
  <c r="W7142" i="1"/>
  <c r="X7142" i="1"/>
  <c r="Y7142" i="1"/>
  <c r="W7143" i="1"/>
  <c r="X7143" i="1"/>
  <c r="Y7143" i="1"/>
  <c r="W7144" i="1"/>
  <c r="X7144" i="1"/>
  <c r="Y7144" i="1"/>
  <c r="W7145" i="1"/>
  <c r="X7145" i="1"/>
  <c r="Y7145" i="1"/>
  <c r="W7146" i="1"/>
  <c r="X7146" i="1"/>
  <c r="Y7146" i="1"/>
  <c r="W7147" i="1"/>
  <c r="X7147" i="1"/>
  <c r="Y7147" i="1"/>
  <c r="W7148" i="1"/>
  <c r="X7148" i="1"/>
  <c r="Y7148" i="1"/>
  <c r="W7149" i="1"/>
  <c r="X7149" i="1"/>
  <c r="Y7149" i="1"/>
  <c r="W7150" i="1"/>
  <c r="X7150" i="1"/>
  <c r="Y7150" i="1"/>
  <c r="W7151" i="1"/>
  <c r="X7151" i="1"/>
  <c r="Y7151" i="1"/>
  <c r="W7152" i="1"/>
  <c r="X7152" i="1"/>
  <c r="Y7152" i="1"/>
  <c r="W7153" i="1"/>
  <c r="X7153" i="1"/>
  <c r="Y7153" i="1"/>
  <c r="W7154" i="1"/>
  <c r="X7154" i="1"/>
  <c r="Y7154" i="1"/>
  <c r="W7155" i="1"/>
  <c r="X7155" i="1"/>
  <c r="Y7155" i="1"/>
  <c r="W7156" i="1"/>
  <c r="X7156" i="1"/>
  <c r="Y7156" i="1"/>
  <c r="W7157" i="1"/>
  <c r="X7157" i="1"/>
  <c r="Y7157" i="1"/>
  <c r="W7158" i="1"/>
  <c r="X7158" i="1"/>
  <c r="Y7158" i="1"/>
  <c r="W7159" i="1"/>
  <c r="X7159" i="1"/>
  <c r="Y7159" i="1"/>
  <c r="W7160" i="1"/>
  <c r="X7160" i="1"/>
  <c r="Y7160" i="1"/>
  <c r="W7161" i="1"/>
  <c r="X7161" i="1"/>
  <c r="Y7161" i="1"/>
  <c r="W7162" i="1"/>
  <c r="X7162" i="1"/>
  <c r="Y7162" i="1"/>
  <c r="W7163" i="1"/>
  <c r="X7163" i="1"/>
  <c r="Y7163" i="1"/>
  <c r="W7164" i="1"/>
  <c r="X7164" i="1"/>
  <c r="Y7164" i="1"/>
  <c r="W7165" i="1"/>
  <c r="X7165" i="1"/>
  <c r="Y7165" i="1"/>
  <c r="W7166" i="1"/>
  <c r="X7166" i="1"/>
  <c r="Y7166" i="1"/>
  <c r="W7167" i="1"/>
  <c r="X7167" i="1"/>
  <c r="Y7167" i="1"/>
  <c r="W7168" i="1"/>
  <c r="X7168" i="1"/>
  <c r="Y7168" i="1"/>
  <c r="W7169" i="1"/>
  <c r="X7169" i="1"/>
  <c r="Y7169" i="1"/>
  <c r="W7170" i="1"/>
  <c r="X7170" i="1"/>
  <c r="Y7170" i="1"/>
  <c r="W7171" i="1"/>
  <c r="X7171" i="1"/>
  <c r="Y7171" i="1"/>
  <c r="W7172" i="1"/>
  <c r="X7172" i="1"/>
  <c r="Y7172" i="1"/>
  <c r="W7173" i="1"/>
  <c r="X7173" i="1"/>
  <c r="Y7173" i="1"/>
  <c r="W7174" i="1"/>
  <c r="X7174" i="1"/>
  <c r="Y7174" i="1"/>
  <c r="W7175" i="1"/>
  <c r="X7175" i="1"/>
  <c r="Y7175" i="1"/>
  <c r="W7176" i="1"/>
  <c r="X7176" i="1"/>
  <c r="Y7176" i="1"/>
  <c r="W7177" i="1"/>
  <c r="X7177" i="1"/>
  <c r="Y7177" i="1"/>
  <c r="W7178" i="1"/>
  <c r="X7178" i="1"/>
  <c r="Y7178" i="1"/>
  <c r="W7179" i="1"/>
  <c r="X7179" i="1"/>
  <c r="Y7179" i="1"/>
  <c r="W7180" i="1"/>
  <c r="X7180" i="1"/>
  <c r="Y7180" i="1"/>
  <c r="W7181" i="1"/>
  <c r="X7181" i="1"/>
  <c r="Y7181" i="1"/>
  <c r="W7182" i="1"/>
  <c r="X7182" i="1"/>
  <c r="Y7182" i="1"/>
  <c r="W7183" i="1"/>
  <c r="X7183" i="1"/>
  <c r="Y7183" i="1"/>
  <c r="W7184" i="1"/>
  <c r="X7184" i="1"/>
  <c r="Y7184" i="1"/>
  <c r="W7185" i="1"/>
  <c r="X7185" i="1"/>
  <c r="Y7185" i="1"/>
  <c r="W7186" i="1"/>
  <c r="X7186" i="1"/>
  <c r="Y7186" i="1"/>
  <c r="W7187" i="1"/>
  <c r="X7187" i="1"/>
  <c r="Y7187" i="1"/>
  <c r="W7188" i="1"/>
  <c r="X7188" i="1"/>
  <c r="Y7188" i="1"/>
  <c r="W7189" i="1"/>
  <c r="X7189" i="1"/>
  <c r="Y7189" i="1"/>
  <c r="W7190" i="1"/>
  <c r="X7190" i="1"/>
  <c r="Y7190" i="1"/>
  <c r="W7191" i="1"/>
  <c r="X7191" i="1"/>
  <c r="Y7191" i="1"/>
  <c r="W7192" i="1"/>
  <c r="X7192" i="1"/>
  <c r="Y7192" i="1"/>
  <c r="W7193" i="1"/>
  <c r="X7193" i="1"/>
  <c r="Y7193" i="1"/>
  <c r="W7194" i="1"/>
  <c r="X7194" i="1"/>
  <c r="Y7194" i="1"/>
  <c r="W7195" i="1"/>
  <c r="X7195" i="1"/>
  <c r="Y7195" i="1"/>
  <c r="W7196" i="1"/>
  <c r="X7196" i="1"/>
  <c r="Y7196" i="1"/>
  <c r="W7197" i="1"/>
  <c r="X7197" i="1"/>
  <c r="Y7197" i="1"/>
  <c r="W7198" i="1"/>
  <c r="X7198" i="1"/>
  <c r="Y7198" i="1"/>
  <c r="W7199" i="1"/>
  <c r="X7199" i="1"/>
  <c r="Y7199" i="1"/>
  <c r="W7200" i="1"/>
  <c r="X7200" i="1"/>
  <c r="Y7200" i="1"/>
  <c r="W7201" i="1"/>
  <c r="X7201" i="1"/>
  <c r="Y7201" i="1"/>
  <c r="W7202" i="1"/>
  <c r="X7202" i="1"/>
  <c r="Y7202" i="1"/>
  <c r="W7203" i="1"/>
  <c r="X7203" i="1"/>
  <c r="Y7203" i="1"/>
  <c r="W7204" i="1"/>
  <c r="X7204" i="1"/>
  <c r="Y7204" i="1"/>
  <c r="W7205" i="1"/>
  <c r="X7205" i="1"/>
  <c r="Y7205" i="1"/>
  <c r="W7206" i="1"/>
  <c r="X7206" i="1"/>
  <c r="Y7206" i="1"/>
  <c r="W7207" i="1"/>
  <c r="X7207" i="1"/>
  <c r="Y7207" i="1"/>
  <c r="W7208" i="1"/>
  <c r="X7208" i="1"/>
  <c r="Y7208" i="1"/>
  <c r="W7209" i="1"/>
  <c r="X7209" i="1"/>
  <c r="Y7209" i="1"/>
  <c r="W7210" i="1"/>
  <c r="X7210" i="1"/>
  <c r="Y7210" i="1"/>
  <c r="W7211" i="1"/>
  <c r="X7211" i="1"/>
  <c r="Y7211" i="1"/>
  <c r="W7212" i="1"/>
  <c r="X7212" i="1"/>
  <c r="Y7212" i="1"/>
  <c r="W7213" i="1"/>
  <c r="X7213" i="1"/>
  <c r="Y7213" i="1"/>
  <c r="W7214" i="1"/>
  <c r="X7214" i="1"/>
  <c r="Y7214" i="1"/>
  <c r="W7215" i="1"/>
  <c r="X7215" i="1"/>
  <c r="Y7215" i="1"/>
  <c r="W7216" i="1"/>
  <c r="X7216" i="1"/>
  <c r="Y7216" i="1"/>
  <c r="W7217" i="1"/>
  <c r="X7217" i="1"/>
  <c r="Y7217" i="1"/>
  <c r="W7218" i="1"/>
  <c r="X7218" i="1"/>
  <c r="Y7218" i="1"/>
  <c r="W7219" i="1"/>
  <c r="X7219" i="1"/>
  <c r="Y7219" i="1"/>
  <c r="W7220" i="1"/>
  <c r="X7220" i="1"/>
  <c r="Y7220" i="1"/>
  <c r="W7221" i="1"/>
  <c r="X7221" i="1"/>
  <c r="Y7221" i="1"/>
  <c r="W7222" i="1"/>
  <c r="X7222" i="1"/>
  <c r="Y7222" i="1"/>
  <c r="W7223" i="1"/>
  <c r="X7223" i="1"/>
  <c r="Y7223" i="1"/>
  <c r="W7224" i="1"/>
  <c r="X7224" i="1"/>
  <c r="Y7224" i="1"/>
  <c r="W7225" i="1"/>
  <c r="X7225" i="1"/>
  <c r="Y7225" i="1"/>
  <c r="W7226" i="1"/>
  <c r="X7226" i="1"/>
  <c r="Y7226" i="1"/>
  <c r="W7227" i="1"/>
  <c r="X7227" i="1"/>
  <c r="Y7227" i="1"/>
  <c r="W7228" i="1"/>
  <c r="X7228" i="1"/>
  <c r="Y7228" i="1"/>
  <c r="W7229" i="1"/>
  <c r="X7229" i="1"/>
  <c r="Y7229" i="1"/>
  <c r="W7230" i="1"/>
  <c r="X7230" i="1"/>
  <c r="Y7230" i="1"/>
  <c r="W7231" i="1"/>
  <c r="X7231" i="1"/>
  <c r="Y7231" i="1"/>
  <c r="W7232" i="1"/>
  <c r="X7232" i="1"/>
  <c r="Y7232" i="1"/>
  <c r="W7233" i="1"/>
  <c r="X7233" i="1"/>
  <c r="Y7233" i="1"/>
  <c r="W7234" i="1"/>
  <c r="X7234" i="1"/>
  <c r="Y7234" i="1"/>
  <c r="W7235" i="1"/>
  <c r="X7235" i="1"/>
  <c r="Y7235" i="1"/>
  <c r="W7236" i="1"/>
  <c r="X7236" i="1"/>
  <c r="Y7236" i="1"/>
  <c r="W7237" i="1"/>
  <c r="X7237" i="1"/>
  <c r="Y7237" i="1"/>
  <c r="W7238" i="1"/>
  <c r="X7238" i="1"/>
  <c r="Y7238" i="1"/>
  <c r="W7239" i="1"/>
  <c r="X7239" i="1"/>
  <c r="Y7239" i="1"/>
  <c r="W7240" i="1"/>
  <c r="X7240" i="1"/>
  <c r="Y7240" i="1"/>
  <c r="W7241" i="1"/>
  <c r="X7241" i="1"/>
  <c r="Y7241" i="1"/>
  <c r="W7242" i="1"/>
  <c r="X7242" i="1"/>
  <c r="Y7242" i="1"/>
  <c r="W7243" i="1"/>
  <c r="X7243" i="1"/>
  <c r="Y7243" i="1"/>
  <c r="W7244" i="1"/>
  <c r="X7244" i="1"/>
  <c r="Y7244" i="1"/>
  <c r="W7245" i="1"/>
  <c r="X7245" i="1"/>
  <c r="Y7245" i="1"/>
  <c r="W7246" i="1"/>
  <c r="X7246" i="1"/>
  <c r="Y7246" i="1"/>
  <c r="W7247" i="1"/>
  <c r="X7247" i="1"/>
  <c r="Y7247" i="1"/>
  <c r="W7248" i="1"/>
  <c r="X7248" i="1"/>
  <c r="Y7248" i="1"/>
  <c r="W7249" i="1"/>
  <c r="X7249" i="1"/>
  <c r="Y7249" i="1"/>
  <c r="W7250" i="1"/>
  <c r="X7250" i="1"/>
  <c r="Y7250" i="1"/>
  <c r="W7251" i="1"/>
  <c r="X7251" i="1"/>
  <c r="Y7251" i="1"/>
  <c r="W7252" i="1"/>
  <c r="X7252" i="1"/>
  <c r="Y7252" i="1"/>
  <c r="W7253" i="1"/>
  <c r="X7253" i="1"/>
  <c r="Y7253" i="1"/>
  <c r="W7254" i="1"/>
  <c r="X7254" i="1"/>
  <c r="Y7254" i="1"/>
  <c r="W7255" i="1"/>
  <c r="X7255" i="1"/>
  <c r="Y7255" i="1"/>
  <c r="W7256" i="1"/>
  <c r="X7256" i="1"/>
  <c r="Y7256" i="1"/>
  <c r="W7257" i="1"/>
  <c r="X7257" i="1"/>
  <c r="Y7257" i="1"/>
  <c r="W7258" i="1"/>
  <c r="X7258" i="1"/>
  <c r="Y7258" i="1"/>
  <c r="W7259" i="1"/>
  <c r="X7259" i="1"/>
  <c r="Y7259" i="1"/>
  <c r="W7260" i="1"/>
  <c r="X7260" i="1"/>
  <c r="Y7260" i="1"/>
  <c r="W7261" i="1"/>
  <c r="X7261" i="1"/>
  <c r="Y7261" i="1"/>
  <c r="W7262" i="1"/>
  <c r="X7262" i="1"/>
  <c r="Y7262" i="1"/>
  <c r="W7263" i="1"/>
  <c r="X7263" i="1"/>
  <c r="Y7263" i="1"/>
  <c r="W7264" i="1"/>
  <c r="X7264" i="1"/>
  <c r="Y7264" i="1"/>
  <c r="W7265" i="1"/>
  <c r="X7265" i="1"/>
  <c r="Y7265" i="1"/>
  <c r="W7266" i="1"/>
  <c r="X7266" i="1"/>
  <c r="Y7266" i="1"/>
  <c r="W7267" i="1"/>
  <c r="X7267" i="1"/>
  <c r="Y7267" i="1"/>
  <c r="W7268" i="1"/>
  <c r="X7268" i="1"/>
  <c r="Y7268" i="1"/>
  <c r="W7269" i="1"/>
  <c r="X7269" i="1"/>
  <c r="Y7269" i="1"/>
  <c r="W7270" i="1"/>
  <c r="X7270" i="1"/>
  <c r="Y7270" i="1"/>
  <c r="W7271" i="1"/>
  <c r="X7271" i="1"/>
  <c r="Y7271" i="1"/>
  <c r="W7272" i="1"/>
  <c r="X7272" i="1"/>
  <c r="Y7272" i="1"/>
  <c r="W7273" i="1"/>
  <c r="X7273" i="1"/>
  <c r="Y7273" i="1"/>
  <c r="W7274" i="1"/>
  <c r="X7274" i="1"/>
  <c r="Y7274" i="1"/>
  <c r="W7275" i="1"/>
  <c r="X7275" i="1"/>
  <c r="Y7275" i="1"/>
  <c r="W7276" i="1"/>
  <c r="X7276" i="1"/>
  <c r="Y7276" i="1"/>
  <c r="W7277" i="1"/>
  <c r="X7277" i="1"/>
  <c r="Y7277" i="1"/>
  <c r="W7278" i="1"/>
  <c r="X7278" i="1"/>
  <c r="Y7278" i="1"/>
  <c r="W7279" i="1"/>
  <c r="X7279" i="1"/>
  <c r="Y7279" i="1"/>
  <c r="W7280" i="1"/>
  <c r="X7280" i="1"/>
  <c r="Y7280" i="1"/>
  <c r="W7281" i="1"/>
  <c r="X7281" i="1"/>
  <c r="Y7281" i="1"/>
  <c r="W7282" i="1"/>
  <c r="X7282" i="1"/>
  <c r="Y7282" i="1"/>
  <c r="W7283" i="1"/>
  <c r="X7283" i="1"/>
  <c r="Y7283" i="1"/>
  <c r="W7284" i="1"/>
  <c r="X7284" i="1"/>
  <c r="Y7284" i="1"/>
  <c r="W7285" i="1"/>
  <c r="X7285" i="1"/>
  <c r="Y7285" i="1"/>
  <c r="W7286" i="1"/>
  <c r="X7286" i="1"/>
  <c r="Y7286" i="1"/>
  <c r="W7287" i="1"/>
  <c r="X7287" i="1"/>
  <c r="Y7287" i="1"/>
  <c r="W7288" i="1"/>
  <c r="X7288" i="1"/>
  <c r="Y7288" i="1"/>
  <c r="W7289" i="1"/>
  <c r="X7289" i="1"/>
  <c r="Y7289" i="1"/>
  <c r="W7290" i="1"/>
  <c r="X7290" i="1"/>
  <c r="Y7290" i="1"/>
  <c r="W7291" i="1"/>
  <c r="X7291" i="1"/>
  <c r="Y7291" i="1"/>
  <c r="W7292" i="1"/>
  <c r="X7292" i="1"/>
  <c r="Y7292" i="1"/>
  <c r="W7293" i="1"/>
  <c r="X7293" i="1"/>
  <c r="Y7293" i="1"/>
  <c r="W7294" i="1"/>
  <c r="X7294" i="1"/>
  <c r="Y7294" i="1"/>
  <c r="W7295" i="1"/>
  <c r="X7295" i="1"/>
  <c r="Y7295" i="1"/>
  <c r="W7296" i="1"/>
  <c r="X7296" i="1"/>
  <c r="Y7296" i="1"/>
  <c r="W7297" i="1"/>
  <c r="X7297" i="1"/>
  <c r="Y7297" i="1"/>
  <c r="W7298" i="1"/>
  <c r="X7298" i="1"/>
  <c r="Y7298" i="1"/>
  <c r="W7299" i="1"/>
  <c r="X7299" i="1"/>
  <c r="Y7299" i="1"/>
  <c r="W7300" i="1"/>
  <c r="X7300" i="1"/>
  <c r="Y7300" i="1"/>
  <c r="W7301" i="1"/>
  <c r="X7301" i="1"/>
  <c r="Y7301" i="1"/>
  <c r="W7302" i="1"/>
  <c r="X7302" i="1"/>
  <c r="Y7302" i="1"/>
  <c r="W7303" i="1"/>
  <c r="X7303" i="1"/>
  <c r="Y7303" i="1"/>
  <c r="W7304" i="1"/>
  <c r="X7304" i="1"/>
  <c r="Y7304" i="1"/>
  <c r="W7305" i="1"/>
  <c r="X7305" i="1"/>
  <c r="Y7305" i="1"/>
  <c r="W7306" i="1"/>
  <c r="X7306" i="1"/>
  <c r="Y7306" i="1"/>
  <c r="W7307" i="1"/>
  <c r="X7307" i="1"/>
  <c r="Y7307" i="1"/>
  <c r="W7308" i="1"/>
  <c r="X7308" i="1"/>
  <c r="Y7308" i="1"/>
  <c r="W7309" i="1"/>
  <c r="X7309" i="1"/>
  <c r="Y7309" i="1"/>
  <c r="W7310" i="1"/>
  <c r="X7310" i="1"/>
  <c r="Y7310" i="1"/>
  <c r="W7311" i="1"/>
  <c r="X7311" i="1"/>
  <c r="Y7311" i="1"/>
  <c r="W7312" i="1"/>
  <c r="X7312" i="1"/>
  <c r="Y7312" i="1"/>
  <c r="W7313" i="1"/>
  <c r="X7313" i="1"/>
  <c r="Y7313" i="1"/>
  <c r="W7314" i="1"/>
  <c r="X7314" i="1"/>
  <c r="Y7314" i="1"/>
  <c r="W7315" i="1"/>
  <c r="X7315" i="1"/>
  <c r="Y7315" i="1"/>
  <c r="W7316" i="1"/>
  <c r="X7316" i="1"/>
  <c r="Y7316" i="1"/>
  <c r="W7317" i="1"/>
  <c r="X7317" i="1"/>
  <c r="Y7317" i="1"/>
  <c r="W7318" i="1"/>
  <c r="X7318" i="1"/>
  <c r="Y7318" i="1"/>
  <c r="W7319" i="1"/>
  <c r="X7319" i="1"/>
  <c r="Y7319" i="1"/>
  <c r="W7320" i="1"/>
  <c r="X7320" i="1"/>
  <c r="Y7320" i="1"/>
  <c r="W7321" i="1"/>
  <c r="X7321" i="1"/>
  <c r="Y7321" i="1"/>
  <c r="W7322" i="1"/>
  <c r="X7322" i="1"/>
  <c r="Y7322" i="1"/>
  <c r="W7323" i="1"/>
  <c r="X7323" i="1"/>
  <c r="Y7323" i="1"/>
  <c r="W7324" i="1"/>
  <c r="X7324" i="1"/>
  <c r="Y7324" i="1"/>
  <c r="W7325" i="1"/>
  <c r="X7325" i="1"/>
  <c r="Y7325" i="1"/>
  <c r="W7326" i="1"/>
  <c r="X7326" i="1"/>
  <c r="Y7326" i="1"/>
  <c r="W7327" i="1"/>
  <c r="X7327" i="1"/>
  <c r="Y7327" i="1"/>
  <c r="W7328" i="1"/>
  <c r="X7328" i="1"/>
  <c r="Y7328" i="1"/>
  <c r="W7329" i="1"/>
  <c r="X7329" i="1"/>
  <c r="Y7329" i="1"/>
  <c r="W7330" i="1"/>
  <c r="X7330" i="1"/>
  <c r="Y7330" i="1"/>
  <c r="W7331" i="1"/>
  <c r="X7331" i="1"/>
  <c r="Y7331" i="1"/>
  <c r="W7332" i="1"/>
  <c r="X7332" i="1"/>
  <c r="Y7332" i="1"/>
  <c r="W7333" i="1"/>
  <c r="X7333" i="1"/>
  <c r="Y7333" i="1"/>
  <c r="W7334" i="1"/>
  <c r="X7334" i="1"/>
  <c r="Y7334" i="1"/>
  <c r="W7335" i="1"/>
  <c r="X7335" i="1"/>
  <c r="Y7335" i="1"/>
  <c r="W7336" i="1"/>
  <c r="X7336" i="1"/>
  <c r="Y7336" i="1"/>
  <c r="W7337" i="1"/>
  <c r="X7337" i="1"/>
  <c r="Y7337" i="1"/>
  <c r="W7338" i="1"/>
  <c r="X7338" i="1"/>
  <c r="Y7338" i="1"/>
  <c r="W7339" i="1"/>
  <c r="X7339" i="1"/>
  <c r="Y7339" i="1"/>
  <c r="W7340" i="1"/>
  <c r="X7340" i="1"/>
  <c r="Y7340" i="1"/>
  <c r="W7341" i="1"/>
  <c r="X7341" i="1"/>
  <c r="Y7341" i="1"/>
  <c r="W7342" i="1"/>
  <c r="X7342" i="1"/>
  <c r="Y7342" i="1"/>
  <c r="W7343" i="1"/>
  <c r="X7343" i="1"/>
  <c r="Y7343" i="1"/>
  <c r="W7344" i="1"/>
  <c r="X7344" i="1"/>
  <c r="Y7344" i="1"/>
  <c r="W7345" i="1"/>
  <c r="X7345" i="1"/>
  <c r="Y7345" i="1"/>
  <c r="W7346" i="1"/>
  <c r="X7346" i="1"/>
  <c r="Y7346" i="1"/>
  <c r="W7347" i="1"/>
  <c r="X7347" i="1"/>
  <c r="Y7347" i="1"/>
  <c r="W7348" i="1"/>
  <c r="X7348" i="1"/>
  <c r="Y7348" i="1"/>
  <c r="W7349" i="1"/>
  <c r="X7349" i="1"/>
  <c r="Y7349" i="1"/>
  <c r="W7350" i="1"/>
  <c r="X7350" i="1"/>
  <c r="Y7350" i="1"/>
  <c r="W7351" i="1"/>
  <c r="X7351" i="1"/>
  <c r="Y7351" i="1"/>
  <c r="W7352" i="1"/>
  <c r="X7352" i="1"/>
  <c r="Y7352" i="1"/>
  <c r="W7353" i="1"/>
  <c r="X7353" i="1"/>
  <c r="Y7353" i="1"/>
  <c r="W7354" i="1"/>
  <c r="X7354" i="1"/>
  <c r="Y7354" i="1"/>
  <c r="W7355" i="1"/>
  <c r="X7355" i="1"/>
  <c r="Y7355" i="1"/>
  <c r="W7356" i="1"/>
  <c r="X7356" i="1"/>
  <c r="Y7356" i="1"/>
  <c r="W7357" i="1"/>
  <c r="X7357" i="1"/>
  <c r="Y7357" i="1"/>
  <c r="W7358" i="1"/>
  <c r="X7358" i="1"/>
  <c r="Y7358" i="1"/>
  <c r="W7359" i="1"/>
  <c r="X7359" i="1"/>
  <c r="Y7359" i="1"/>
  <c r="W7360" i="1"/>
  <c r="X7360" i="1"/>
  <c r="Y7360" i="1"/>
  <c r="W7361" i="1"/>
  <c r="X7361" i="1"/>
  <c r="Y7361" i="1"/>
  <c r="W7362" i="1"/>
  <c r="X7362" i="1"/>
  <c r="Y7362" i="1"/>
  <c r="W7363" i="1"/>
  <c r="X7363" i="1"/>
  <c r="Y7363" i="1"/>
  <c r="W7364" i="1"/>
  <c r="X7364" i="1"/>
  <c r="Y7364" i="1"/>
  <c r="W7365" i="1"/>
  <c r="X7365" i="1"/>
  <c r="Y7365" i="1"/>
  <c r="W7366" i="1"/>
  <c r="X7366" i="1"/>
  <c r="Y7366" i="1"/>
  <c r="W7367" i="1"/>
  <c r="X7367" i="1"/>
  <c r="Y7367" i="1"/>
  <c r="W7368" i="1"/>
  <c r="X7368" i="1"/>
  <c r="Y7368" i="1"/>
  <c r="W7369" i="1"/>
  <c r="X7369" i="1"/>
  <c r="Y7369" i="1"/>
  <c r="W7370" i="1"/>
  <c r="X7370" i="1"/>
  <c r="Y7370" i="1"/>
  <c r="W7371" i="1"/>
  <c r="X7371" i="1"/>
  <c r="Y7371" i="1"/>
  <c r="W7372" i="1"/>
  <c r="X7372" i="1"/>
  <c r="Y7372" i="1"/>
  <c r="W7373" i="1"/>
  <c r="X7373" i="1"/>
  <c r="Y7373" i="1"/>
  <c r="W7374" i="1"/>
  <c r="X7374" i="1"/>
  <c r="Y7374" i="1"/>
  <c r="W7375" i="1"/>
  <c r="X7375" i="1"/>
  <c r="Y7375" i="1"/>
  <c r="W7376" i="1"/>
  <c r="X7376" i="1"/>
  <c r="Y7376" i="1"/>
  <c r="W7377" i="1"/>
  <c r="X7377" i="1"/>
  <c r="Y7377" i="1"/>
  <c r="W7378" i="1"/>
  <c r="X7378" i="1"/>
  <c r="Y7378" i="1"/>
  <c r="W7379" i="1"/>
  <c r="X7379" i="1"/>
  <c r="Y7379" i="1"/>
  <c r="W7380" i="1"/>
  <c r="X7380" i="1"/>
  <c r="Y7380" i="1"/>
  <c r="W7381" i="1"/>
  <c r="X7381" i="1"/>
  <c r="Y7381" i="1"/>
  <c r="W7382" i="1"/>
  <c r="X7382" i="1"/>
  <c r="Y7382" i="1"/>
  <c r="W7383" i="1"/>
  <c r="X7383" i="1"/>
  <c r="Y7383" i="1"/>
  <c r="W7384" i="1"/>
  <c r="X7384" i="1"/>
  <c r="Y7384" i="1"/>
  <c r="W7385" i="1"/>
  <c r="X7385" i="1"/>
  <c r="Y7385" i="1"/>
  <c r="W7386" i="1"/>
  <c r="X7386" i="1"/>
  <c r="Y7386" i="1"/>
  <c r="W7387" i="1"/>
  <c r="X7387" i="1"/>
  <c r="Y7387" i="1"/>
  <c r="W7388" i="1"/>
  <c r="X7388" i="1"/>
  <c r="Y7388" i="1"/>
  <c r="W7389" i="1"/>
  <c r="X7389" i="1"/>
  <c r="Y7389" i="1"/>
  <c r="W7390" i="1"/>
  <c r="X7390" i="1"/>
  <c r="Y7390" i="1"/>
  <c r="W7391" i="1"/>
  <c r="X7391" i="1"/>
  <c r="Y7391" i="1"/>
  <c r="W7392" i="1"/>
  <c r="X7392" i="1"/>
  <c r="Y7392" i="1"/>
  <c r="W7393" i="1"/>
  <c r="X7393" i="1"/>
  <c r="Y7393" i="1"/>
  <c r="W7394" i="1"/>
  <c r="X7394" i="1"/>
  <c r="Y7394" i="1"/>
  <c r="W7395" i="1"/>
  <c r="X7395" i="1"/>
  <c r="Y7395" i="1"/>
  <c r="W7396" i="1"/>
  <c r="X7396" i="1"/>
  <c r="Y7396" i="1"/>
  <c r="W7397" i="1"/>
  <c r="X7397" i="1"/>
  <c r="Y7397" i="1"/>
  <c r="W7398" i="1"/>
  <c r="X7398" i="1"/>
  <c r="Y7398" i="1"/>
  <c r="W7399" i="1"/>
  <c r="X7399" i="1"/>
  <c r="Y7399" i="1"/>
  <c r="W7400" i="1"/>
  <c r="X7400" i="1"/>
  <c r="Y7400" i="1"/>
  <c r="W7401" i="1"/>
  <c r="X7401" i="1"/>
  <c r="Y7401" i="1"/>
  <c r="W7402" i="1"/>
  <c r="X7402" i="1"/>
  <c r="Y7402" i="1"/>
  <c r="W7403" i="1"/>
  <c r="X7403" i="1"/>
  <c r="Y7403" i="1"/>
  <c r="W7404" i="1"/>
  <c r="X7404" i="1"/>
  <c r="Y7404" i="1"/>
  <c r="W7405" i="1"/>
  <c r="X7405" i="1"/>
  <c r="Y7405" i="1"/>
  <c r="W7406" i="1"/>
  <c r="X7406" i="1"/>
  <c r="Y7406" i="1"/>
  <c r="W7407" i="1"/>
  <c r="X7407" i="1"/>
  <c r="Y7407" i="1"/>
  <c r="W7408" i="1"/>
  <c r="X7408" i="1"/>
  <c r="Y7408" i="1"/>
  <c r="W7409" i="1"/>
  <c r="X7409" i="1"/>
  <c r="Y7409" i="1"/>
  <c r="W7410" i="1"/>
  <c r="X7410" i="1"/>
  <c r="Y7410" i="1"/>
  <c r="W7411" i="1"/>
  <c r="X7411" i="1"/>
  <c r="Y7411" i="1"/>
  <c r="W7412" i="1"/>
  <c r="X7412" i="1"/>
  <c r="Y7412" i="1"/>
  <c r="W7413" i="1"/>
  <c r="X7413" i="1"/>
  <c r="Y7413" i="1"/>
  <c r="W7414" i="1"/>
  <c r="X7414" i="1"/>
  <c r="Y7414" i="1"/>
  <c r="W7415" i="1"/>
  <c r="X7415" i="1"/>
  <c r="Y7415" i="1"/>
  <c r="W7416" i="1"/>
  <c r="X7416" i="1"/>
  <c r="Y7416" i="1"/>
  <c r="W7417" i="1"/>
  <c r="X7417" i="1"/>
  <c r="Y7417" i="1"/>
  <c r="W7418" i="1"/>
  <c r="X7418" i="1"/>
  <c r="Y7418" i="1"/>
  <c r="W7419" i="1"/>
  <c r="X7419" i="1"/>
  <c r="Y7419" i="1"/>
  <c r="W7420" i="1"/>
  <c r="X7420" i="1"/>
  <c r="Y7420" i="1"/>
  <c r="W7421" i="1"/>
  <c r="X7421" i="1"/>
  <c r="Y7421" i="1"/>
  <c r="W7422" i="1"/>
  <c r="X7422" i="1"/>
  <c r="Y7422" i="1"/>
  <c r="W7423" i="1"/>
  <c r="X7423" i="1"/>
  <c r="Y7423" i="1"/>
  <c r="W7424" i="1"/>
  <c r="X7424" i="1"/>
  <c r="Y7424" i="1"/>
  <c r="W7425" i="1"/>
  <c r="X7425" i="1"/>
  <c r="Y7425" i="1"/>
  <c r="W7426" i="1"/>
  <c r="X7426" i="1"/>
  <c r="Y7426" i="1"/>
  <c r="W7427" i="1"/>
  <c r="X7427" i="1"/>
  <c r="Y7427" i="1"/>
  <c r="W7428" i="1"/>
  <c r="X7428" i="1"/>
  <c r="Y7428" i="1"/>
  <c r="W7429" i="1"/>
  <c r="X7429" i="1"/>
  <c r="Y7429" i="1"/>
  <c r="W7430" i="1"/>
  <c r="X7430" i="1"/>
  <c r="Y7430" i="1"/>
  <c r="W7431" i="1"/>
  <c r="X7431" i="1"/>
  <c r="Y7431" i="1"/>
  <c r="W7432" i="1"/>
  <c r="X7432" i="1"/>
  <c r="Y7432" i="1"/>
  <c r="W7433" i="1"/>
  <c r="X7433" i="1"/>
  <c r="Y7433" i="1"/>
  <c r="W7434" i="1"/>
  <c r="X7434" i="1"/>
  <c r="Y7434" i="1"/>
  <c r="W7435" i="1"/>
  <c r="X7435" i="1"/>
  <c r="Y7435" i="1"/>
  <c r="W7436" i="1"/>
  <c r="X7436" i="1"/>
  <c r="Y7436" i="1"/>
  <c r="W7437" i="1"/>
  <c r="X7437" i="1"/>
  <c r="Y7437" i="1"/>
  <c r="W7438" i="1"/>
  <c r="X7438" i="1"/>
  <c r="Y7438" i="1"/>
  <c r="W7439" i="1"/>
  <c r="X7439" i="1"/>
  <c r="Y7439" i="1"/>
  <c r="W7440" i="1"/>
  <c r="X7440" i="1"/>
  <c r="Y7440" i="1"/>
  <c r="W7441" i="1"/>
  <c r="X7441" i="1"/>
  <c r="Y7441" i="1"/>
  <c r="W7442" i="1"/>
  <c r="X7442" i="1"/>
  <c r="Y7442" i="1"/>
  <c r="W7443" i="1"/>
  <c r="X7443" i="1"/>
  <c r="Y7443" i="1"/>
  <c r="W7444" i="1"/>
  <c r="X7444" i="1"/>
  <c r="Y7444" i="1"/>
  <c r="W7445" i="1"/>
  <c r="X7445" i="1"/>
  <c r="Y7445" i="1"/>
  <c r="W7446" i="1"/>
  <c r="X7446" i="1"/>
  <c r="Y7446" i="1"/>
  <c r="W7447" i="1"/>
  <c r="X7447" i="1"/>
  <c r="Y7447" i="1"/>
  <c r="W7448" i="1"/>
  <c r="X7448" i="1"/>
  <c r="Y7448" i="1"/>
  <c r="W7449" i="1"/>
  <c r="X7449" i="1"/>
  <c r="Y7449" i="1"/>
  <c r="W7450" i="1"/>
  <c r="X7450" i="1"/>
  <c r="Y7450" i="1"/>
  <c r="W7451" i="1"/>
  <c r="X7451" i="1"/>
  <c r="Y7451" i="1"/>
  <c r="W7452" i="1"/>
  <c r="X7452" i="1"/>
  <c r="Y7452" i="1"/>
  <c r="W7453" i="1"/>
  <c r="X7453" i="1"/>
  <c r="Y7453" i="1"/>
  <c r="W7454" i="1"/>
  <c r="X7454" i="1"/>
  <c r="Y7454" i="1"/>
  <c r="W7455" i="1"/>
  <c r="X7455" i="1"/>
  <c r="Y7455" i="1"/>
  <c r="W7456" i="1"/>
  <c r="X7456" i="1"/>
  <c r="Y7456" i="1"/>
  <c r="W7457" i="1"/>
  <c r="X7457" i="1"/>
  <c r="Y7457" i="1"/>
  <c r="W7458" i="1"/>
  <c r="X7458" i="1"/>
  <c r="Y7458" i="1"/>
  <c r="W7459" i="1"/>
  <c r="X7459" i="1"/>
  <c r="Y7459" i="1"/>
  <c r="W7460" i="1"/>
  <c r="X7460" i="1"/>
  <c r="Y7460" i="1"/>
  <c r="W7461" i="1"/>
  <c r="X7461" i="1"/>
  <c r="Y7461" i="1"/>
  <c r="W7462" i="1"/>
  <c r="X7462" i="1"/>
  <c r="Y7462" i="1"/>
  <c r="W7463" i="1"/>
  <c r="X7463" i="1"/>
  <c r="Y7463" i="1"/>
  <c r="W7464" i="1"/>
  <c r="X7464" i="1"/>
  <c r="Y7464" i="1"/>
  <c r="W7465" i="1"/>
  <c r="X7465" i="1"/>
  <c r="Y7465" i="1"/>
  <c r="W7466" i="1"/>
  <c r="X7466" i="1"/>
  <c r="Y7466" i="1"/>
  <c r="W7467" i="1"/>
  <c r="X7467" i="1"/>
  <c r="Y7467" i="1"/>
  <c r="W7468" i="1"/>
  <c r="X7468" i="1"/>
  <c r="Y7468" i="1"/>
  <c r="W7469" i="1"/>
  <c r="X7469" i="1"/>
  <c r="Y7469" i="1"/>
  <c r="W7470" i="1"/>
  <c r="X7470" i="1"/>
  <c r="Y7470" i="1"/>
  <c r="W7471" i="1"/>
  <c r="X7471" i="1"/>
  <c r="Y7471" i="1"/>
  <c r="W7472" i="1"/>
  <c r="X7472" i="1"/>
  <c r="Y7472" i="1"/>
  <c r="W7473" i="1"/>
  <c r="X7473" i="1"/>
  <c r="Y7473" i="1"/>
  <c r="W7474" i="1"/>
  <c r="X7474" i="1"/>
  <c r="Y7474" i="1"/>
  <c r="W7475" i="1"/>
  <c r="X7475" i="1"/>
  <c r="Y7475" i="1"/>
  <c r="W7476" i="1"/>
  <c r="X7476" i="1"/>
  <c r="Y7476" i="1"/>
  <c r="W7477" i="1"/>
  <c r="X7477" i="1"/>
  <c r="Y7477" i="1"/>
  <c r="W7478" i="1"/>
  <c r="X7478" i="1"/>
  <c r="Y7478" i="1"/>
  <c r="W7479" i="1"/>
  <c r="X7479" i="1"/>
  <c r="Y7479" i="1"/>
  <c r="W7480" i="1"/>
  <c r="X7480" i="1"/>
  <c r="Y7480" i="1"/>
  <c r="W7481" i="1"/>
  <c r="X7481" i="1"/>
  <c r="Y7481" i="1"/>
  <c r="W7482" i="1"/>
  <c r="X7482" i="1"/>
  <c r="Y7482" i="1"/>
  <c r="W7483" i="1"/>
  <c r="X7483" i="1"/>
  <c r="Y7483" i="1"/>
  <c r="W7484" i="1"/>
  <c r="X7484" i="1"/>
  <c r="Y7484" i="1"/>
  <c r="W7485" i="1"/>
  <c r="X7485" i="1"/>
  <c r="Y7485" i="1"/>
  <c r="W7486" i="1"/>
  <c r="X7486" i="1"/>
  <c r="Y7486" i="1"/>
  <c r="W7487" i="1"/>
  <c r="X7487" i="1"/>
  <c r="Y7487" i="1"/>
  <c r="W7488" i="1"/>
  <c r="X7488" i="1"/>
  <c r="Y7488" i="1"/>
  <c r="W7489" i="1"/>
  <c r="X7489" i="1"/>
  <c r="Y7489" i="1"/>
  <c r="W7490" i="1"/>
  <c r="X7490" i="1"/>
  <c r="Y7490" i="1"/>
  <c r="W7491" i="1"/>
  <c r="X7491" i="1"/>
  <c r="Y7491" i="1"/>
  <c r="W7492" i="1"/>
  <c r="X7492" i="1"/>
  <c r="Y7492" i="1"/>
  <c r="W7493" i="1"/>
  <c r="X7493" i="1"/>
  <c r="Y7493" i="1"/>
  <c r="W7494" i="1"/>
  <c r="X7494" i="1"/>
  <c r="Y7494" i="1"/>
  <c r="W7495" i="1"/>
  <c r="X7495" i="1"/>
  <c r="Y7495" i="1"/>
  <c r="W7496" i="1"/>
  <c r="X7496" i="1"/>
  <c r="Y7496" i="1"/>
  <c r="W7497" i="1"/>
  <c r="X7497" i="1"/>
  <c r="Y7497" i="1"/>
  <c r="W7498" i="1"/>
  <c r="X7498" i="1"/>
  <c r="Y7498" i="1"/>
  <c r="W7499" i="1"/>
  <c r="X7499" i="1"/>
  <c r="Y7499" i="1"/>
  <c r="W7500" i="1"/>
  <c r="X7500" i="1"/>
  <c r="Y7500" i="1"/>
  <c r="W7501" i="1"/>
  <c r="X7501" i="1"/>
  <c r="Y7501" i="1"/>
  <c r="W7502" i="1"/>
  <c r="X7502" i="1"/>
  <c r="Y7502" i="1"/>
  <c r="W7503" i="1"/>
  <c r="X7503" i="1"/>
  <c r="Y7503" i="1"/>
  <c r="W7504" i="1"/>
  <c r="X7504" i="1"/>
  <c r="Y7504" i="1"/>
  <c r="W7505" i="1"/>
  <c r="X7505" i="1"/>
  <c r="Y7505" i="1"/>
  <c r="W7506" i="1"/>
  <c r="X7506" i="1"/>
  <c r="Y7506" i="1"/>
  <c r="W7507" i="1"/>
  <c r="X7507" i="1"/>
  <c r="Y7507" i="1"/>
  <c r="W7508" i="1"/>
  <c r="X7508" i="1"/>
  <c r="Y7508" i="1"/>
  <c r="W7509" i="1"/>
  <c r="X7509" i="1"/>
  <c r="Y7509" i="1"/>
  <c r="W7510" i="1"/>
  <c r="X7510" i="1"/>
  <c r="Y7510" i="1"/>
  <c r="W7511" i="1"/>
  <c r="X7511" i="1"/>
  <c r="Y7511" i="1"/>
  <c r="W7512" i="1"/>
  <c r="X7512" i="1"/>
  <c r="Y7512" i="1"/>
  <c r="W7513" i="1"/>
  <c r="X7513" i="1"/>
  <c r="Y7513" i="1"/>
  <c r="W7514" i="1"/>
  <c r="X7514" i="1"/>
  <c r="Y7514" i="1"/>
  <c r="W7515" i="1"/>
  <c r="X7515" i="1"/>
  <c r="Y7515" i="1"/>
  <c r="W7516" i="1"/>
  <c r="X7516" i="1"/>
  <c r="Y7516" i="1"/>
  <c r="W7517" i="1"/>
  <c r="X7517" i="1"/>
  <c r="Y7517" i="1"/>
  <c r="W7518" i="1"/>
  <c r="X7518" i="1"/>
  <c r="Y7518" i="1"/>
  <c r="W7519" i="1"/>
  <c r="X7519" i="1"/>
  <c r="Y7519" i="1"/>
  <c r="W7520" i="1"/>
  <c r="X7520" i="1"/>
  <c r="Y7520" i="1"/>
  <c r="W7521" i="1"/>
  <c r="X7521" i="1"/>
  <c r="Y7521" i="1"/>
  <c r="W7522" i="1"/>
  <c r="X7522" i="1"/>
  <c r="Y7522" i="1"/>
  <c r="W7523" i="1"/>
  <c r="X7523" i="1"/>
  <c r="Y7523" i="1"/>
  <c r="W7524" i="1"/>
  <c r="X7524" i="1"/>
  <c r="Y7524" i="1"/>
  <c r="W7525" i="1"/>
  <c r="X7525" i="1"/>
  <c r="Y7525" i="1"/>
  <c r="W7526" i="1"/>
  <c r="X7526" i="1"/>
  <c r="Y7526" i="1"/>
  <c r="W7527" i="1"/>
  <c r="X7527" i="1"/>
  <c r="Y7527" i="1"/>
  <c r="W7528" i="1"/>
  <c r="X7528" i="1"/>
  <c r="Y7528" i="1"/>
  <c r="W7529" i="1"/>
  <c r="X7529" i="1"/>
  <c r="Y7529" i="1"/>
  <c r="W7530" i="1"/>
  <c r="X7530" i="1"/>
  <c r="Y7530" i="1"/>
  <c r="W7531" i="1"/>
  <c r="X7531" i="1"/>
  <c r="Y7531" i="1"/>
  <c r="W7532" i="1"/>
  <c r="X7532" i="1"/>
  <c r="Y7532" i="1"/>
  <c r="W7533" i="1"/>
  <c r="X7533" i="1"/>
  <c r="Y7533" i="1"/>
  <c r="W7534" i="1"/>
  <c r="X7534" i="1"/>
  <c r="Y7534" i="1"/>
  <c r="W7535" i="1"/>
  <c r="X7535" i="1"/>
  <c r="Y7535" i="1"/>
  <c r="W7536" i="1"/>
  <c r="X7536" i="1"/>
  <c r="Y7536" i="1"/>
  <c r="W7537" i="1"/>
  <c r="X7537" i="1"/>
  <c r="Y7537" i="1"/>
  <c r="W7538" i="1"/>
  <c r="X7538" i="1"/>
  <c r="Y7538" i="1"/>
  <c r="W7539" i="1"/>
  <c r="X7539" i="1"/>
  <c r="Y7539" i="1"/>
  <c r="W7540" i="1"/>
  <c r="X7540" i="1"/>
  <c r="Y7540" i="1"/>
  <c r="W7541" i="1"/>
  <c r="X7541" i="1"/>
  <c r="Y7541" i="1"/>
  <c r="W7542" i="1"/>
  <c r="X7542" i="1"/>
  <c r="Y7542" i="1"/>
  <c r="W7543" i="1"/>
  <c r="X7543" i="1"/>
  <c r="Y7543" i="1"/>
  <c r="W7544" i="1"/>
  <c r="X7544" i="1"/>
  <c r="Y7544" i="1"/>
  <c r="W7545" i="1"/>
  <c r="X7545" i="1"/>
  <c r="Y7545" i="1"/>
  <c r="W7546" i="1"/>
  <c r="X7546" i="1"/>
  <c r="Y7546" i="1"/>
  <c r="W7547" i="1"/>
  <c r="X7547" i="1"/>
  <c r="Y7547" i="1"/>
  <c r="W7548" i="1"/>
  <c r="X7548" i="1"/>
  <c r="Y7548" i="1"/>
  <c r="W7549" i="1"/>
  <c r="X7549" i="1"/>
  <c r="Y7549" i="1"/>
  <c r="W7550" i="1"/>
  <c r="X7550" i="1"/>
  <c r="Y7550" i="1"/>
  <c r="W7551" i="1"/>
  <c r="X7551" i="1"/>
  <c r="Y7551" i="1"/>
  <c r="W7552" i="1"/>
  <c r="X7552" i="1"/>
  <c r="Y7552" i="1"/>
  <c r="W7553" i="1"/>
  <c r="X7553" i="1"/>
  <c r="Y7553" i="1"/>
  <c r="W7554" i="1"/>
  <c r="X7554" i="1"/>
  <c r="Y7554" i="1"/>
  <c r="W7555" i="1"/>
  <c r="X7555" i="1"/>
  <c r="Y7555" i="1"/>
  <c r="W7556" i="1"/>
  <c r="X7556" i="1"/>
  <c r="Y7556" i="1"/>
  <c r="W7557" i="1"/>
  <c r="X7557" i="1"/>
  <c r="Y7557" i="1"/>
  <c r="W7558" i="1"/>
  <c r="X7558" i="1"/>
  <c r="Y7558" i="1"/>
  <c r="W7559" i="1"/>
  <c r="X7559" i="1"/>
  <c r="Y7559" i="1"/>
  <c r="W7560" i="1"/>
  <c r="X7560" i="1"/>
  <c r="Y7560" i="1"/>
  <c r="W7561" i="1"/>
  <c r="X7561" i="1"/>
  <c r="Y7561" i="1"/>
  <c r="W7562" i="1"/>
  <c r="X7562" i="1"/>
  <c r="Y7562" i="1"/>
  <c r="W7563" i="1"/>
  <c r="X7563" i="1"/>
  <c r="Y7563" i="1"/>
  <c r="W7564" i="1"/>
  <c r="X7564" i="1"/>
  <c r="Y7564" i="1"/>
  <c r="W7565" i="1"/>
  <c r="X7565" i="1"/>
  <c r="Y7565" i="1"/>
  <c r="W7566" i="1"/>
  <c r="X7566" i="1"/>
  <c r="Y7566" i="1"/>
  <c r="W7567" i="1"/>
  <c r="X7567" i="1"/>
  <c r="Y7567" i="1"/>
  <c r="W7568" i="1"/>
  <c r="X7568" i="1"/>
  <c r="Y7568" i="1"/>
  <c r="W7569" i="1"/>
  <c r="X7569" i="1"/>
  <c r="Y7569" i="1"/>
  <c r="W7570" i="1"/>
  <c r="X7570" i="1"/>
  <c r="Y7570" i="1"/>
  <c r="W7571" i="1"/>
  <c r="X7571" i="1"/>
  <c r="Y7571" i="1"/>
  <c r="W7572" i="1"/>
  <c r="X7572" i="1"/>
  <c r="Y7572" i="1"/>
  <c r="W7573" i="1"/>
  <c r="X7573" i="1"/>
  <c r="Y7573" i="1"/>
  <c r="W7574" i="1"/>
  <c r="X7574" i="1"/>
  <c r="Y7574" i="1"/>
  <c r="W7575" i="1"/>
  <c r="X7575" i="1"/>
  <c r="Y7575" i="1"/>
  <c r="W7576" i="1"/>
  <c r="X7576" i="1"/>
  <c r="Y7576" i="1"/>
  <c r="W7577" i="1"/>
  <c r="X7577" i="1"/>
  <c r="Y7577" i="1"/>
  <c r="W7578" i="1"/>
  <c r="X7578" i="1"/>
  <c r="Y7578" i="1"/>
  <c r="W7579" i="1"/>
  <c r="X7579" i="1"/>
  <c r="Y7579" i="1"/>
  <c r="W7580" i="1"/>
  <c r="X7580" i="1"/>
  <c r="Y7580" i="1"/>
  <c r="W7581" i="1"/>
  <c r="X7581" i="1"/>
  <c r="Y7581" i="1"/>
  <c r="W7582" i="1"/>
  <c r="X7582" i="1"/>
  <c r="Y7582" i="1"/>
  <c r="W7583" i="1"/>
  <c r="X7583" i="1"/>
  <c r="Y7583" i="1"/>
  <c r="W7584" i="1"/>
  <c r="X7584" i="1"/>
  <c r="Y7584" i="1"/>
  <c r="W7585" i="1"/>
  <c r="X7585" i="1"/>
  <c r="Y7585" i="1"/>
  <c r="W7586" i="1"/>
  <c r="X7586" i="1"/>
  <c r="Y7586" i="1"/>
  <c r="W7587" i="1"/>
  <c r="X7587" i="1"/>
  <c r="Y7587" i="1"/>
  <c r="W7588" i="1"/>
  <c r="X7588" i="1"/>
  <c r="Y7588" i="1"/>
  <c r="W7589" i="1"/>
  <c r="X7589" i="1"/>
  <c r="Y7589" i="1"/>
  <c r="W7590" i="1"/>
  <c r="X7590" i="1"/>
  <c r="Y7590" i="1"/>
  <c r="W7591" i="1"/>
  <c r="X7591" i="1"/>
  <c r="Y7591" i="1"/>
  <c r="W7592" i="1"/>
  <c r="X7592" i="1"/>
  <c r="Y7592" i="1"/>
  <c r="W7593" i="1"/>
  <c r="X7593" i="1"/>
  <c r="Y7593" i="1"/>
  <c r="W7594" i="1"/>
  <c r="X7594" i="1"/>
  <c r="Y7594" i="1"/>
  <c r="W7595" i="1"/>
  <c r="X7595" i="1"/>
  <c r="Y7595" i="1"/>
  <c r="W7596" i="1"/>
  <c r="X7596" i="1"/>
  <c r="Y7596" i="1"/>
  <c r="W7597" i="1"/>
  <c r="X7597" i="1"/>
  <c r="Y7597" i="1"/>
  <c r="W7598" i="1"/>
  <c r="X7598" i="1"/>
  <c r="Y7598" i="1"/>
  <c r="W7599" i="1"/>
  <c r="X7599" i="1"/>
  <c r="Y7599" i="1"/>
  <c r="W7600" i="1"/>
  <c r="X7600" i="1"/>
  <c r="Y7600" i="1"/>
  <c r="W7601" i="1"/>
  <c r="X7601" i="1"/>
  <c r="Y7601" i="1"/>
  <c r="W7602" i="1"/>
  <c r="X7602" i="1"/>
  <c r="Y7602" i="1"/>
  <c r="W7603" i="1"/>
  <c r="X7603" i="1"/>
  <c r="Y7603" i="1"/>
  <c r="W7604" i="1"/>
  <c r="X7604" i="1"/>
  <c r="Y7604" i="1"/>
  <c r="W7605" i="1"/>
  <c r="X7605" i="1"/>
  <c r="Y7605" i="1"/>
  <c r="W7606" i="1"/>
  <c r="X7606" i="1"/>
  <c r="Y7606" i="1"/>
  <c r="W7607" i="1"/>
  <c r="X7607" i="1"/>
  <c r="Y7607" i="1"/>
  <c r="W7608" i="1"/>
  <c r="X7608" i="1"/>
  <c r="Y7608" i="1"/>
  <c r="W7609" i="1"/>
  <c r="X7609" i="1"/>
  <c r="Y7609" i="1"/>
  <c r="W7610" i="1"/>
  <c r="X7610" i="1"/>
  <c r="Y7610" i="1"/>
  <c r="W7611" i="1"/>
  <c r="X7611" i="1"/>
  <c r="Y7611" i="1"/>
  <c r="W7612" i="1"/>
  <c r="X7612" i="1"/>
  <c r="Y7612" i="1"/>
  <c r="W7613" i="1"/>
  <c r="X7613" i="1"/>
  <c r="Y7613" i="1"/>
  <c r="W7614" i="1"/>
  <c r="X7614" i="1"/>
  <c r="Y7614" i="1"/>
  <c r="W7615" i="1"/>
  <c r="X7615" i="1"/>
  <c r="Y7615" i="1"/>
  <c r="W7616" i="1"/>
  <c r="X7616" i="1"/>
  <c r="Y7616" i="1"/>
  <c r="W7617" i="1"/>
  <c r="X7617" i="1"/>
  <c r="Y7617" i="1"/>
  <c r="W7618" i="1"/>
  <c r="X7618" i="1"/>
  <c r="Y7618" i="1"/>
  <c r="W7619" i="1"/>
  <c r="X7619" i="1"/>
  <c r="Y7619" i="1"/>
  <c r="W7620" i="1"/>
  <c r="X7620" i="1"/>
  <c r="Y7620" i="1"/>
  <c r="W7621" i="1"/>
  <c r="X7621" i="1"/>
  <c r="Y7621" i="1"/>
  <c r="W7622" i="1"/>
  <c r="X7622" i="1"/>
  <c r="Y7622" i="1"/>
  <c r="W7623" i="1"/>
  <c r="X7623" i="1"/>
  <c r="Y7623" i="1"/>
  <c r="W7624" i="1"/>
  <c r="X7624" i="1"/>
  <c r="Y7624" i="1"/>
  <c r="W7625" i="1"/>
  <c r="X7625" i="1"/>
  <c r="Y7625" i="1"/>
  <c r="W7626" i="1"/>
  <c r="X7626" i="1"/>
  <c r="Y7626" i="1"/>
  <c r="W7627" i="1"/>
  <c r="X7627" i="1"/>
  <c r="Y7627" i="1"/>
  <c r="W7628" i="1"/>
  <c r="X7628" i="1"/>
  <c r="Y7628" i="1"/>
  <c r="W7629" i="1"/>
  <c r="X7629" i="1"/>
  <c r="Y7629" i="1"/>
  <c r="W7630" i="1"/>
  <c r="X7630" i="1"/>
  <c r="Y7630" i="1"/>
  <c r="W7631" i="1"/>
  <c r="X7631" i="1"/>
  <c r="Y7631" i="1"/>
  <c r="W7632" i="1"/>
  <c r="X7632" i="1"/>
  <c r="Y7632" i="1"/>
  <c r="W7633" i="1"/>
  <c r="X7633" i="1"/>
  <c r="Y7633" i="1"/>
  <c r="W7634" i="1"/>
  <c r="X7634" i="1"/>
  <c r="Y7634" i="1"/>
  <c r="W7635" i="1"/>
  <c r="X7635" i="1"/>
  <c r="Y7635" i="1"/>
  <c r="W7636" i="1"/>
  <c r="X7636" i="1"/>
  <c r="Y7636" i="1"/>
  <c r="W7637" i="1"/>
  <c r="X7637" i="1"/>
  <c r="Y7637" i="1"/>
  <c r="W7638" i="1"/>
  <c r="X7638" i="1"/>
  <c r="Y7638" i="1"/>
  <c r="W7639" i="1"/>
  <c r="X7639" i="1"/>
  <c r="Y7639" i="1"/>
  <c r="W7640" i="1"/>
  <c r="X7640" i="1"/>
  <c r="Y7640" i="1"/>
  <c r="W7641" i="1"/>
  <c r="X7641" i="1"/>
  <c r="Y7641" i="1"/>
  <c r="W7642" i="1"/>
  <c r="X7642" i="1"/>
  <c r="Y7642" i="1"/>
  <c r="W7643" i="1"/>
  <c r="X7643" i="1"/>
  <c r="Y7643" i="1"/>
  <c r="W7644" i="1"/>
  <c r="X7644" i="1"/>
  <c r="Y7644" i="1"/>
  <c r="W7645" i="1"/>
  <c r="X7645" i="1"/>
  <c r="Y7645" i="1"/>
  <c r="W7646" i="1"/>
  <c r="X7646" i="1"/>
  <c r="Y7646" i="1"/>
  <c r="W7647" i="1"/>
  <c r="X7647" i="1"/>
  <c r="Y7647" i="1"/>
  <c r="W7648" i="1"/>
  <c r="X7648" i="1"/>
  <c r="Y7648" i="1"/>
  <c r="W7649" i="1"/>
  <c r="X7649" i="1"/>
  <c r="Y7649" i="1"/>
  <c r="W7650" i="1"/>
  <c r="X7650" i="1"/>
  <c r="Y7650" i="1"/>
  <c r="W7651" i="1"/>
  <c r="X7651" i="1"/>
  <c r="Y7651" i="1"/>
  <c r="W7652" i="1"/>
  <c r="X7652" i="1"/>
  <c r="Y7652" i="1"/>
  <c r="W7653" i="1"/>
  <c r="X7653" i="1"/>
  <c r="Y7653" i="1"/>
  <c r="W7654" i="1"/>
  <c r="X7654" i="1"/>
  <c r="Y7654" i="1"/>
  <c r="W7655" i="1"/>
  <c r="X7655" i="1"/>
  <c r="Y7655" i="1"/>
  <c r="W7656" i="1"/>
  <c r="X7656" i="1"/>
  <c r="Y7656" i="1"/>
  <c r="W7657" i="1"/>
  <c r="X7657" i="1"/>
  <c r="Y7657" i="1"/>
  <c r="W7658" i="1"/>
  <c r="X7658" i="1"/>
  <c r="Y7658" i="1"/>
  <c r="W7659" i="1"/>
  <c r="X7659" i="1"/>
  <c r="Y7659" i="1"/>
  <c r="W7660" i="1"/>
  <c r="X7660" i="1"/>
  <c r="Y7660" i="1"/>
  <c r="W7661" i="1"/>
  <c r="X7661" i="1"/>
  <c r="Y7661" i="1"/>
  <c r="W7662" i="1"/>
  <c r="X7662" i="1"/>
  <c r="Y7662" i="1"/>
  <c r="W7663" i="1"/>
  <c r="X7663" i="1"/>
  <c r="Y7663" i="1"/>
  <c r="W7664" i="1"/>
  <c r="X7664" i="1"/>
  <c r="Y7664" i="1"/>
  <c r="W7665" i="1"/>
  <c r="X7665" i="1"/>
  <c r="Y7665" i="1"/>
  <c r="W7666" i="1"/>
  <c r="X7666" i="1"/>
  <c r="Y7666" i="1"/>
  <c r="W7667" i="1"/>
  <c r="X7667" i="1"/>
  <c r="Y7667" i="1"/>
  <c r="W7668" i="1"/>
  <c r="X7668" i="1"/>
  <c r="Y7668" i="1"/>
  <c r="W7669" i="1"/>
  <c r="X7669" i="1"/>
  <c r="Y7669" i="1"/>
  <c r="W7670" i="1"/>
  <c r="X7670" i="1"/>
  <c r="Y7670" i="1"/>
  <c r="W7671" i="1"/>
  <c r="X7671" i="1"/>
  <c r="Y7671" i="1"/>
  <c r="W7672" i="1"/>
  <c r="X7672" i="1"/>
  <c r="Y7672" i="1"/>
  <c r="W7673" i="1"/>
  <c r="X7673" i="1"/>
  <c r="Y7673" i="1"/>
  <c r="W7674" i="1"/>
  <c r="X7674" i="1"/>
  <c r="Y7674" i="1"/>
  <c r="W7675" i="1"/>
  <c r="X7675" i="1"/>
  <c r="Y7675" i="1"/>
  <c r="W7676" i="1"/>
  <c r="X7676" i="1"/>
  <c r="Y7676" i="1"/>
  <c r="W7677" i="1"/>
  <c r="X7677" i="1"/>
  <c r="Y7677" i="1"/>
  <c r="W7678" i="1"/>
  <c r="X7678" i="1"/>
  <c r="Y7678" i="1"/>
  <c r="W7679" i="1"/>
  <c r="X7679" i="1"/>
  <c r="Y7679" i="1"/>
  <c r="W7680" i="1"/>
  <c r="X7680" i="1"/>
  <c r="Y7680" i="1"/>
  <c r="W7681" i="1"/>
  <c r="X7681" i="1"/>
  <c r="Y7681" i="1"/>
  <c r="W7682" i="1"/>
  <c r="X7682" i="1"/>
  <c r="Y7682" i="1"/>
  <c r="W7683" i="1"/>
  <c r="X7683" i="1"/>
  <c r="Y7683" i="1"/>
  <c r="W7684" i="1"/>
  <c r="X7684" i="1"/>
  <c r="Y7684" i="1"/>
  <c r="W7685" i="1"/>
  <c r="X7685" i="1"/>
  <c r="Y7685" i="1"/>
  <c r="W7686" i="1"/>
  <c r="X7686" i="1"/>
  <c r="Y7686" i="1"/>
  <c r="W7687" i="1"/>
  <c r="X7687" i="1"/>
  <c r="Y7687" i="1"/>
  <c r="W7688" i="1"/>
  <c r="X7688" i="1"/>
  <c r="Y7688" i="1"/>
  <c r="W7689" i="1"/>
  <c r="X7689" i="1"/>
  <c r="Y7689" i="1"/>
  <c r="W7690" i="1"/>
  <c r="X7690" i="1"/>
  <c r="Y7690" i="1"/>
  <c r="W7691" i="1"/>
  <c r="X7691" i="1"/>
  <c r="Y7691" i="1"/>
  <c r="W7692" i="1"/>
  <c r="X7692" i="1"/>
  <c r="Y7692" i="1"/>
  <c r="W7693" i="1"/>
  <c r="X7693" i="1"/>
  <c r="Y7693" i="1"/>
  <c r="W7694" i="1"/>
  <c r="X7694" i="1"/>
  <c r="Y7694" i="1"/>
  <c r="W7695" i="1"/>
  <c r="X7695" i="1"/>
  <c r="Y7695" i="1"/>
  <c r="W7696" i="1"/>
  <c r="X7696" i="1"/>
  <c r="Y7696" i="1"/>
  <c r="W7697" i="1"/>
  <c r="X7697" i="1"/>
  <c r="Y7697" i="1"/>
  <c r="W7698" i="1"/>
  <c r="X7698" i="1"/>
  <c r="Y7698" i="1"/>
  <c r="W7699" i="1"/>
  <c r="X7699" i="1"/>
  <c r="Y7699" i="1"/>
  <c r="W7700" i="1"/>
  <c r="X7700" i="1"/>
  <c r="Y7700" i="1"/>
  <c r="W7701" i="1"/>
  <c r="X7701" i="1"/>
  <c r="Y7701" i="1"/>
  <c r="W7702" i="1"/>
  <c r="X7702" i="1"/>
  <c r="Y7702" i="1"/>
  <c r="W7703" i="1"/>
  <c r="X7703" i="1"/>
  <c r="Y7703" i="1"/>
  <c r="W7704" i="1"/>
  <c r="X7704" i="1"/>
  <c r="Y7704" i="1"/>
  <c r="W7705" i="1"/>
  <c r="X7705" i="1"/>
  <c r="Y7705" i="1"/>
  <c r="W7706" i="1"/>
  <c r="X7706" i="1"/>
  <c r="Y7706" i="1"/>
  <c r="W7707" i="1"/>
  <c r="X7707" i="1"/>
  <c r="Y7707" i="1"/>
  <c r="W7708" i="1"/>
  <c r="X7708" i="1"/>
  <c r="Y7708" i="1"/>
  <c r="W7709" i="1"/>
  <c r="X7709" i="1"/>
  <c r="Y7709" i="1"/>
  <c r="W7710" i="1"/>
  <c r="X7710" i="1"/>
  <c r="Y7710" i="1"/>
  <c r="W7711" i="1"/>
  <c r="X7711" i="1"/>
  <c r="Y7711" i="1"/>
  <c r="W7712" i="1"/>
  <c r="X7712" i="1"/>
  <c r="Y7712" i="1"/>
  <c r="W7713" i="1"/>
  <c r="X7713" i="1"/>
  <c r="Y7713" i="1"/>
  <c r="W7714" i="1"/>
  <c r="X7714" i="1"/>
  <c r="Y7714" i="1"/>
  <c r="W7715" i="1"/>
  <c r="X7715" i="1"/>
  <c r="Y7715" i="1"/>
  <c r="W7716" i="1"/>
  <c r="X7716" i="1"/>
  <c r="Y7716" i="1"/>
  <c r="W7717" i="1"/>
  <c r="X7717" i="1"/>
  <c r="Y7717" i="1"/>
  <c r="W7718" i="1"/>
  <c r="X7718" i="1"/>
  <c r="Y7718" i="1"/>
  <c r="W7719" i="1"/>
  <c r="X7719" i="1"/>
  <c r="Y7719" i="1"/>
  <c r="W7720" i="1"/>
  <c r="X7720" i="1"/>
  <c r="Y7720" i="1"/>
  <c r="W7721" i="1"/>
  <c r="X7721" i="1"/>
  <c r="Y7721" i="1"/>
  <c r="W7722" i="1"/>
  <c r="X7722" i="1"/>
  <c r="Y7722" i="1"/>
  <c r="W7723" i="1"/>
  <c r="X7723" i="1"/>
  <c r="Y7723" i="1"/>
  <c r="W7724" i="1"/>
  <c r="X7724" i="1"/>
  <c r="Y7724" i="1"/>
  <c r="W7725" i="1"/>
  <c r="X7725" i="1"/>
  <c r="Y7725" i="1"/>
  <c r="W7726" i="1"/>
  <c r="X7726" i="1"/>
  <c r="Y7726" i="1"/>
  <c r="W7727" i="1"/>
  <c r="X7727" i="1"/>
  <c r="Y7727" i="1"/>
  <c r="W7728" i="1"/>
  <c r="X7728" i="1"/>
  <c r="Y7728" i="1"/>
  <c r="W7729" i="1"/>
  <c r="X7729" i="1"/>
  <c r="Y7729" i="1"/>
  <c r="W7730" i="1"/>
  <c r="X7730" i="1"/>
  <c r="Y7730" i="1"/>
  <c r="W7731" i="1"/>
  <c r="X7731" i="1"/>
  <c r="Y7731" i="1"/>
  <c r="W7732" i="1"/>
  <c r="X7732" i="1"/>
  <c r="Y7732" i="1"/>
  <c r="W7733" i="1"/>
  <c r="X7733" i="1"/>
  <c r="Y7733" i="1"/>
  <c r="W7734" i="1"/>
  <c r="X7734" i="1"/>
  <c r="Y7734" i="1"/>
  <c r="W7735" i="1"/>
  <c r="X7735" i="1"/>
  <c r="Y7735" i="1"/>
  <c r="W7736" i="1"/>
  <c r="X7736" i="1"/>
  <c r="Y7736" i="1"/>
  <c r="W7737" i="1"/>
  <c r="X7737" i="1"/>
  <c r="Y7737" i="1"/>
  <c r="W7738" i="1"/>
  <c r="X7738" i="1"/>
  <c r="Y7738" i="1"/>
  <c r="W7739" i="1"/>
  <c r="X7739" i="1"/>
  <c r="Y7739" i="1"/>
  <c r="W7740" i="1"/>
  <c r="X7740" i="1"/>
  <c r="Y7740" i="1"/>
  <c r="W7741" i="1"/>
  <c r="X7741" i="1"/>
  <c r="Y7741" i="1"/>
  <c r="W7742" i="1"/>
  <c r="X7742" i="1"/>
  <c r="Y7742" i="1"/>
  <c r="W7743" i="1"/>
  <c r="X7743" i="1"/>
  <c r="Y7743" i="1"/>
  <c r="W7744" i="1"/>
  <c r="X7744" i="1"/>
  <c r="Y7744" i="1"/>
  <c r="W7745" i="1"/>
  <c r="X7745" i="1"/>
  <c r="Y7745" i="1"/>
  <c r="W7746" i="1"/>
  <c r="X7746" i="1"/>
  <c r="Y7746" i="1"/>
  <c r="W7747" i="1"/>
  <c r="X7747" i="1"/>
  <c r="Y7747" i="1"/>
  <c r="W7748" i="1"/>
  <c r="X7748" i="1"/>
  <c r="Y7748" i="1"/>
  <c r="W7749" i="1"/>
  <c r="X7749" i="1"/>
  <c r="Y7749" i="1"/>
  <c r="W7750" i="1"/>
  <c r="X7750" i="1"/>
  <c r="Y7750" i="1"/>
  <c r="W7751" i="1"/>
  <c r="X7751" i="1"/>
  <c r="Y7751" i="1"/>
  <c r="W7752" i="1"/>
  <c r="X7752" i="1"/>
  <c r="Y7752" i="1"/>
  <c r="W7753" i="1"/>
  <c r="X7753" i="1"/>
  <c r="Y7753" i="1"/>
  <c r="W7754" i="1"/>
  <c r="X7754" i="1"/>
  <c r="Y7754" i="1"/>
  <c r="W7755" i="1"/>
  <c r="X7755" i="1"/>
  <c r="Y7755" i="1"/>
  <c r="W7756" i="1"/>
  <c r="X7756" i="1"/>
  <c r="Y7756" i="1"/>
  <c r="W7757" i="1"/>
  <c r="X7757" i="1"/>
  <c r="Y7757" i="1"/>
  <c r="W7758" i="1"/>
  <c r="X7758" i="1"/>
  <c r="Y7758" i="1"/>
  <c r="W7759" i="1"/>
  <c r="X7759" i="1"/>
  <c r="Y7759" i="1"/>
  <c r="W7760" i="1"/>
  <c r="X7760" i="1"/>
  <c r="Y7760" i="1"/>
  <c r="W7761" i="1"/>
  <c r="X7761" i="1"/>
  <c r="Y7761" i="1"/>
  <c r="W7762" i="1"/>
  <c r="X7762" i="1"/>
  <c r="Y7762" i="1"/>
  <c r="W7763" i="1"/>
  <c r="X7763" i="1"/>
  <c r="Y7763" i="1"/>
  <c r="W7764" i="1"/>
  <c r="X7764" i="1"/>
  <c r="Y7764" i="1"/>
  <c r="W7765" i="1"/>
  <c r="X7765" i="1"/>
  <c r="Y7765" i="1"/>
  <c r="W7766" i="1"/>
  <c r="X7766" i="1"/>
  <c r="Y7766" i="1"/>
  <c r="W7767" i="1"/>
  <c r="X7767" i="1"/>
  <c r="Y7767" i="1"/>
  <c r="W7768" i="1"/>
  <c r="X7768" i="1"/>
  <c r="Y7768" i="1"/>
  <c r="W7769" i="1"/>
  <c r="X7769" i="1"/>
  <c r="Y7769" i="1"/>
  <c r="W7770" i="1"/>
  <c r="X7770" i="1"/>
  <c r="Y7770" i="1"/>
  <c r="W7771" i="1"/>
  <c r="X7771" i="1"/>
  <c r="Y7771" i="1"/>
  <c r="W7772" i="1"/>
  <c r="X7772" i="1"/>
  <c r="Y7772" i="1"/>
  <c r="W7773" i="1"/>
  <c r="X7773" i="1"/>
  <c r="Y7773" i="1"/>
  <c r="W7774" i="1"/>
  <c r="X7774" i="1"/>
  <c r="Y7774" i="1"/>
  <c r="W7775" i="1"/>
  <c r="X7775" i="1"/>
  <c r="Y7775" i="1"/>
  <c r="W7776" i="1"/>
  <c r="X7776" i="1"/>
  <c r="Y7776" i="1"/>
  <c r="W7777" i="1"/>
  <c r="X7777" i="1"/>
  <c r="Y7777" i="1"/>
  <c r="W7778" i="1"/>
  <c r="X7778" i="1"/>
  <c r="Y7778" i="1"/>
  <c r="W7779" i="1"/>
  <c r="X7779" i="1"/>
  <c r="Y7779" i="1"/>
  <c r="W7780" i="1"/>
  <c r="X7780" i="1"/>
  <c r="Y7780" i="1"/>
  <c r="W7781" i="1"/>
  <c r="X7781" i="1"/>
  <c r="Y7781" i="1"/>
  <c r="W7782" i="1"/>
  <c r="X7782" i="1"/>
  <c r="Y7782" i="1"/>
  <c r="W7783" i="1"/>
  <c r="X7783" i="1"/>
  <c r="Y7783" i="1"/>
  <c r="W7784" i="1"/>
  <c r="X7784" i="1"/>
  <c r="Y7784" i="1"/>
  <c r="W7785" i="1"/>
  <c r="X7785" i="1"/>
  <c r="Y7785" i="1"/>
  <c r="W7786" i="1"/>
  <c r="X7786" i="1"/>
  <c r="Y7786" i="1"/>
  <c r="W7787" i="1"/>
  <c r="X7787" i="1"/>
  <c r="Y7787" i="1"/>
  <c r="W7788" i="1"/>
  <c r="X7788" i="1"/>
  <c r="Y7788" i="1"/>
  <c r="W7789" i="1"/>
  <c r="X7789" i="1"/>
  <c r="Y7789" i="1"/>
  <c r="W7790" i="1"/>
  <c r="X7790" i="1"/>
  <c r="Y7790" i="1"/>
  <c r="W7791" i="1"/>
  <c r="X7791" i="1"/>
  <c r="Y7791" i="1"/>
  <c r="W7792" i="1"/>
  <c r="X7792" i="1"/>
  <c r="Y7792" i="1"/>
  <c r="W7793" i="1"/>
  <c r="X7793" i="1"/>
  <c r="Y7793" i="1"/>
  <c r="W7794" i="1"/>
  <c r="X7794" i="1"/>
  <c r="Y7794" i="1"/>
  <c r="W7795" i="1"/>
  <c r="X7795" i="1"/>
  <c r="Y7795" i="1"/>
  <c r="W7796" i="1"/>
  <c r="X7796" i="1"/>
  <c r="Y7796" i="1"/>
  <c r="W7797" i="1"/>
  <c r="X7797" i="1"/>
  <c r="Y7797" i="1"/>
  <c r="W7798" i="1"/>
  <c r="X7798" i="1"/>
  <c r="Y7798" i="1"/>
  <c r="W7799" i="1"/>
  <c r="X7799" i="1"/>
  <c r="Y7799" i="1"/>
  <c r="W7800" i="1"/>
  <c r="X7800" i="1"/>
  <c r="Y7800" i="1"/>
  <c r="W7801" i="1"/>
  <c r="X7801" i="1"/>
  <c r="Y7801" i="1"/>
  <c r="W7802" i="1"/>
  <c r="X7802" i="1"/>
  <c r="Y7802" i="1"/>
  <c r="W7803" i="1"/>
  <c r="X7803" i="1"/>
  <c r="Y7803" i="1"/>
  <c r="W7804" i="1"/>
  <c r="X7804" i="1"/>
  <c r="Y7804" i="1"/>
  <c r="W7805" i="1"/>
  <c r="X7805" i="1"/>
  <c r="Y7805" i="1"/>
  <c r="W7806" i="1"/>
  <c r="X7806" i="1"/>
  <c r="Y7806" i="1"/>
  <c r="W7807" i="1"/>
  <c r="X7807" i="1"/>
  <c r="Y7807" i="1"/>
  <c r="W7808" i="1"/>
  <c r="X7808" i="1"/>
  <c r="Y7808" i="1"/>
  <c r="W7809" i="1"/>
  <c r="X7809" i="1"/>
  <c r="Y7809" i="1"/>
  <c r="W7810" i="1"/>
  <c r="X7810" i="1"/>
  <c r="Y7810" i="1"/>
  <c r="W7811" i="1"/>
  <c r="X7811" i="1"/>
  <c r="Y7811" i="1"/>
  <c r="W7812" i="1"/>
  <c r="X7812" i="1"/>
  <c r="Y7812" i="1"/>
  <c r="W7813" i="1"/>
  <c r="X7813" i="1"/>
  <c r="Y7813" i="1"/>
  <c r="W7814" i="1"/>
  <c r="X7814" i="1"/>
  <c r="Y7814" i="1"/>
  <c r="W7815" i="1"/>
  <c r="X7815" i="1"/>
  <c r="Y7815" i="1"/>
  <c r="W7816" i="1"/>
  <c r="X7816" i="1"/>
  <c r="Y7816" i="1"/>
  <c r="W7817" i="1"/>
  <c r="X7817" i="1"/>
  <c r="Y7817" i="1"/>
  <c r="W7818" i="1"/>
  <c r="X7818" i="1"/>
  <c r="Y7818" i="1"/>
  <c r="W7819" i="1"/>
  <c r="X7819" i="1"/>
  <c r="Y7819" i="1"/>
  <c r="W7820" i="1"/>
  <c r="X7820" i="1"/>
  <c r="Y7820" i="1"/>
  <c r="W7821" i="1"/>
  <c r="X7821" i="1"/>
  <c r="Y7821" i="1"/>
  <c r="W7822" i="1"/>
  <c r="X7822" i="1"/>
  <c r="Y7822" i="1"/>
  <c r="W7823" i="1"/>
  <c r="X7823" i="1"/>
  <c r="Y7823" i="1"/>
  <c r="W7824" i="1"/>
  <c r="X7824" i="1"/>
  <c r="Y7824" i="1"/>
  <c r="W7825" i="1"/>
  <c r="X7825" i="1"/>
  <c r="Y7825" i="1"/>
  <c r="W7826" i="1"/>
  <c r="X7826" i="1"/>
  <c r="Y7826" i="1"/>
  <c r="W7827" i="1"/>
  <c r="X7827" i="1"/>
  <c r="Y7827" i="1"/>
  <c r="W7828" i="1"/>
  <c r="X7828" i="1"/>
  <c r="Y7828" i="1"/>
  <c r="W7829" i="1"/>
  <c r="X7829" i="1"/>
  <c r="Y7829" i="1"/>
  <c r="W7830" i="1"/>
  <c r="X7830" i="1"/>
  <c r="Y7830" i="1"/>
  <c r="W7831" i="1"/>
  <c r="X7831" i="1"/>
  <c r="Y7831" i="1"/>
  <c r="W7832" i="1"/>
  <c r="X7832" i="1"/>
  <c r="Y7832" i="1"/>
  <c r="W7833" i="1"/>
  <c r="X7833" i="1"/>
  <c r="Y7833" i="1"/>
  <c r="W7834" i="1"/>
  <c r="X7834" i="1"/>
  <c r="Y7834" i="1"/>
  <c r="W7835" i="1"/>
  <c r="X7835" i="1"/>
  <c r="Y7835" i="1"/>
  <c r="W7836" i="1"/>
  <c r="X7836" i="1"/>
  <c r="Y7836" i="1"/>
  <c r="W7837" i="1"/>
  <c r="X7837" i="1"/>
  <c r="Y7837" i="1"/>
  <c r="W7838" i="1"/>
  <c r="X7838" i="1"/>
  <c r="Y7838" i="1"/>
  <c r="W7839" i="1"/>
  <c r="X7839" i="1"/>
  <c r="Y7839" i="1"/>
  <c r="W7840" i="1"/>
  <c r="X7840" i="1"/>
  <c r="Y7840" i="1"/>
  <c r="W7841" i="1"/>
  <c r="X7841" i="1"/>
  <c r="Y7841" i="1"/>
  <c r="W7842" i="1"/>
  <c r="X7842" i="1"/>
  <c r="Y7842" i="1"/>
  <c r="W7843" i="1"/>
  <c r="X7843" i="1"/>
  <c r="Y7843" i="1"/>
  <c r="W7844" i="1"/>
  <c r="X7844" i="1"/>
  <c r="Y7844" i="1"/>
  <c r="W7845" i="1"/>
  <c r="X7845" i="1"/>
  <c r="Y7845" i="1"/>
  <c r="W7846" i="1"/>
  <c r="X7846" i="1"/>
  <c r="Y7846" i="1"/>
  <c r="W7847" i="1"/>
  <c r="X7847" i="1"/>
  <c r="Y7847" i="1"/>
  <c r="W7848" i="1"/>
  <c r="X7848" i="1"/>
  <c r="Y7848" i="1"/>
  <c r="W7849" i="1"/>
  <c r="X7849" i="1"/>
  <c r="Y7849" i="1"/>
  <c r="W7850" i="1"/>
  <c r="X7850" i="1"/>
  <c r="Y7850" i="1"/>
  <c r="W7851" i="1"/>
  <c r="X7851" i="1"/>
  <c r="Y7851" i="1"/>
  <c r="W7852" i="1"/>
  <c r="X7852" i="1"/>
  <c r="Y7852" i="1"/>
  <c r="W7853" i="1"/>
  <c r="X7853" i="1"/>
  <c r="Y7853" i="1"/>
  <c r="W7854" i="1"/>
  <c r="X7854" i="1"/>
  <c r="Y7854" i="1"/>
  <c r="W7855" i="1"/>
  <c r="X7855" i="1"/>
  <c r="Y7855" i="1"/>
  <c r="W7856" i="1"/>
  <c r="X7856" i="1"/>
  <c r="Y7856" i="1"/>
  <c r="W7857" i="1"/>
  <c r="X7857" i="1"/>
  <c r="Y7857" i="1"/>
  <c r="W7858" i="1"/>
  <c r="X7858" i="1"/>
  <c r="Y7858" i="1"/>
  <c r="W7859" i="1"/>
  <c r="X7859" i="1"/>
  <c r="Y7859" i="1"/>
  <c r="W7860" i="1"/>
  <c r="X7860" i="1"/>
  <c r="Y7860" i="1"/>
  <c r="W7861" i="1"/>
  <c r="X7861" i="1"/>
  <c r="Y7861" i="1"/>
  <c r="W7862" i="1"/>
  <c r="X7862" i="1"/>
  <c r="Y7862" i="1"/>
  <c r="W7863" i="1"/>
  <c r="X7863" i="1"/>
  <c r="Y7863" i="1"/>
  <c r="W7864" i="1"/>
  <c r="X7864" i="1"/>
  <c r="Y7864" i="1"/>
  <c r="W7865" i="1"/>
  <c r="X7865" i="1"/>
  <c r="Y7865" i="1"/>
  <c r="W7866" i="1"/>
  <c r="X7866" i="1"/>
  <c r="Y7866" i="1"/>
  <c r="W7867" i="1"/>
  <c r="X7867" i="1"/>
  <c r="Y7867" i="1"/>
  <c r="W7868" i="1"/>
  <c r="X7868" i="1"/>
  <c r="Y7868" i="1"/>
  <c r="W7869" i="1"/>
  <c r="X7869" i="1"/>
  <c r="Y7869" i="1"/>
  <c r="W7870" i="1"/>
  <c r="X7870" i="1"/>
  <c r="Y7870" i="1"/>
  <c r="W7871" i="1"/>
  <c r="X7871" i="1"/>
  <c r="Y7871" i="1"/>
  <c r="W7872" i="1"/>
  <c r="X7872" i="1"/>
  <c r="Y7872" i="1"/>
  <c r="W7873" i="1"/>
  <c r="X7873" i="1"/>
  <c r="Y7873" i="1"/>
  <c r="W7874" i="1"/>
  <c r="X7874" i="1"/>
  <c r="Y7874" i="1"/>
  <c r="W7875" i="1"/>
  <c r="X7875" i="1"/>
  <c r="Y7875" i="1"/>
  <c r="W7876" i="1"/>
  <c r="X7876" i="1"/>
  <c r="Y7876" i="1"/>
  <c r="W7877" i="1"/>
  <c r="X7877" i="1"/>
  <c r="Y7877" i="1"/>
  <c r="W7878" i="1"/>
  <c r="X7878" i="1"/>
  <c r="Y7878" i="1"/>
  <c r="W7879" i="1"/>
  <c r="X7879" i="1"/>
  <c r="Y7879" i="1"/>
  <c r="W7880" i="1"/>
  <c r="X7880" i="1"/>
  <c r="Y7880" i="1"/>
  <c r="W7881" i="1"/>
  <c r="X7881" i="1"/>
  <c r="Y7881" i="1"/>
  <c r="W7882" i="1"/>
  <c r="X7882" i="1"/>
  <c r="Y7882" i="1"/>
  <c r="W7883" i="1"/>
  <c r="X7883" i="1"/>
  <c r="Y7883" i="1"/>
  <c r="W7884" i="1"/>
  <c r="X7884" i="1"/>
  <c r="Y7884" i="1"/>
  <c r="W7885" i="1"/>
  <c r="X7885" i="1"/>
  <c r="Y7885" i="1"/>
  <c r="W7886" i="1"/>
  <c r="X7886" i="1"/>
  <c r="Y7886" i="1"/>
  <c r="W7887" i="1"/>
  <c r="X7887" i="1"/>
  <c r="Y7887" i="1"/>
  <c r="W7888" i="1"/>
  <c r="X7888" i="1"/>
  <c r="Y7888" i="1"/>
  <c r="W7889" i="1"/>
  <c r="X7889" i="1"/>
  <c r="Y7889" i="1"/>
  <c r="W7890" i="1"/>
  <c r="X7890" i="1"/>
  <c r="Y7890" i="1"/>
  <c r="W7891" i="1"/>
  <c r="X7891" i="1"/>
  <c r="Y7891" i="1"/>
  <c r="W7892" i="1"/>
  <c r="X7892" i="1"/>
  <c r="Y7892" i="1"/>
  <c r="W7893" i="1"/>
  <c r="X7893" i="1"/>
  <c r="Y7893" i="1"/>
  <c r="W7894" i="1"/>
  <c r="X7894" i="1"/>
  <c r="Y7894" i="1"/>
  <c r="W7895" i="1"/>
  <c r="X7895" i="1"/>
  <c r="Y7895" i="1"/>
  <c r="W7896" i="1"/>
  <c r="X7896" i="1"/>
  <c r="Y7896" i="1"/>
  <c r="W7897" i="1"/>
  <c r="X7897" i="1"/>
  <c r="Y7897" i="1"/>
  <c r="W7898" i="1"/>
  <c r="X7898" i="1"/>
  <c r="Y7898" i="1"/>
  <c r="W7899" i="1"/>
  <c r="X7899" i="1"/>
  <c r="Y7899" i="1"/>
  <c r="W7900" i="1"/>
  <c r="X7900" i="1"/>
  <c r="Y7900" i="1"/>
  <c r="W7901" i="1"/>
  <c r="X7901" i="1"/>
  <c r="Y7901" i="1"/>
  <c r="W7902" i="1"/>
  <c r="X7902" i="1"/>
  <c r="Y7902" i="1"/>
  <c r="W7903" i="1"/>
  <c r="X7903" i="1"/>
  <c r="Y7903" i="1"/>
  <c r="W7904" i="1"/>
  <c r="X7904" i="1"/>
  <c r="Y7904" i="1"/>
  <c r="W7905" i="1"/>
  <c r="X7905" i="1"/>
  <c r="Y7905" i="1"/>
  <c r="W7906" i="1"/>
  <c r="X7906" i="1"/>
  <c r="Y7906" i="1"/>
  <c r="W7907" i="1"/>
  <c r="X7907" i="1"/>
  <c r="Y7907" i="1"/>
  <c r="W7908" i="1"/>
  <c r="X7908" i="1"/>
  <c r="Y7908" i="1"/>
  <c r="W7909" i="1"/>
  <c r="X7909" i="1"/>
  <c r="Y7909" i="1"/>
  <c r="W7910" i="1"/>
  <c r="X7910" i="1"/>
  <c r="Y7910" i="1"/>
  <c r="W7911" i="1"/>
  <c r="X7911" i="1"/>
  <c r="Y7911" i="1"/>
  <c r="W7912" i="1"/>
  <c r="X7912" i="1"/>
  <c r="Y7912" i="1"/>
  <c r="W7913" i="1"/>
  <c r="X7913" i="1"/>
  <c r="Y7913" i="1"/>
  <c r="W7914" i="1"/>
  <c r="X7914" i="1"/>
  <c r="Y7914" i="1"/>
  <c r="W7915" i="1"/>
  <c r="X7915" i="1"/>
  <c r="Y7915" i="1"/>
  <c r="W7916" i="1"/>
  <c r="X7916" i="1"/>
  <c r="Y7916" i="1"/>
  <c r="W7917" i="1"/>
  <c r="X7917" i="1"/>
  <c r="Y7917" i="1"/>
  <c r="W7918" i="1"/>
  <c r="X7918" i="1"/>
  <c r="Y7918" i="1"/>
  <c r="W7919" i="1"/>
  <c r="X7919" i="1"/>
  <c r="Y7919" i="1"/>
  <c r="W7920" i="1"/>
  <c r="X7920" i="1"/>
  <c r="Y7920" i="1"/>
  <c r="W7921" i="1"/>
  <c r="X7921" i="1"/>
  <c r="Y7921" i="1"/>
  <c r="W7922" i="1"/>
  <c r="X7922" i="1"/>
  <c r="Y7922" i="1"/>
  <c r="W7923" i="1"/>
  <c r="X7923" i="1"/>
  <c r="Y7923" i="1"/>
  <c r="W7924" i="1"/>
  <c r="X7924" i="1"/>
  <c r="Y7924" i="1"/>
  <c r="W7925" i="1"/>
  <c r="X7925" i="1"/>
  <c r="Y7925" i="1"/>
  <c r="W7926" i="1"/>
  <c r="X7926" i="1"/>
  <c r="Y7926" i="1"/>
  <c r="W7927" i="1"/>
  <c r="X7927" i="1"/>
  <c r="Y7927" i="1"/>
  <c r="W7928" i="1"/>
  <c r="X7928" i="1"/>
  <c r="Y7928" i="1"/>
  <c r="W7929" i="1"/>
  <c r="X7929" i="1"/>
  <c r="Y7929" i="1"/>
  <c r="W7930" i="1"/>
  <c r="X7930" i="1"/>
  <c r="Y7930" i="1"/>
  <c r="W7931" i="1"/>
  <c r="X7931" i="1"/>
  <c r="Y7931" i="1"/>
  <c r="W7932" i="1"/>
  <c r="X7932" i="1"/>
  <c r="Y7932" i="1"/>
  <c r="W7933" i="1"/>
  <c r="X7933" i="1"/>
  <c r="Y7933" i="1"/>
  <c r="W7934" i="1"/>
  <c r="X7934" i="1"/>
  <c r="Y7934" i="1"/>
  <c r="W7935" i="1"/>
  <c r="X7935" i="1"/>
  <c r="Y7935" i="1"/>
  <c r="W7936" i="1"/>
  <c r="X7936" i="1"/>
  <c r="Y7936" i="1"/>
  <c r="W7937" i="1"/>
  <c r="X7937" i="1"/>
  <c r="Y7937" i="1"/>
  <c r="W7938" i="1"/>
  <c r="X7938" i="1"/>
  <c r="Y7938" i="1"/>
  <c r="W7939" i="1"/>
  <c r="X7939" i="1"/>
  <c r="Y7939" i="1"/>
  <c r="W7940" i="1"/>
  <c r="X7940" i="1"/>
  <c r="Y7940" i="1"/>
  <c r="W7941" i="1"/>
  <c r="X7941" i="1"/>
  <c r="Y7941" i="1"/>
  <c r="W7942" i="1"/>
  <c r="X7942" i="1"/>
  <c r="Y7942" i="1"/>
  <c r="W7943" i="1"/>
  <c r="X7943" i="1"/>
  <c r="Y7943" i="1"/>
  <c r="W7944" i="1"/>
  <c r="X7944" i="1"/>
  <c r="Y7944" i="1"/>
  <c r="W7945" i="1"/>
  <c r="X7945" i="1"/>
  <c r="Y7945" i="1"/>
  <c r="W7946" i="1"/>
  <c r="X7946" i="1"/>
  <c r="Y7946" i="1"/>
  <c r="W7947" i="1"/>
  <c r="X7947" i="1"/>
  <c r="Y7947" i="1"/>
  <c r="W7948" i="1"/>
  <c r="X7948" i="1"/>
  <c r="Y7948" i="1"/>
  <c r="W7949" i="1"/>
  <c r="X7949" i="1"/>
  <c r="Y7949" i="1"/>
  <c r="W7950" i="1"/>
  <c r="X7950" i="1"/>
  <c r="Y7950" i="1"/>
  <c r="W7951" i="1"/>
  <c r="X7951" i="1"/>
  <c r="Y7951" i="1"/>
  <c r="W7952" i="1"/>
  <c r="X7952" i="1"/>
  <c r="Y7952" i="1"/>
  <c r="W7953" i="1"/>
  <c r="X7953" i="1"/>
  <c r="Y7953" i="1"/>
  <c r="W7954" i="1"/>
  <c r="X7954" i="1"/>
  <c r="Y7954" i="1"/>
  <c r="W7955" i="1"/>
  <c r="X7955" i="1"/>
  <c r="Y7955" i="1"/>
  <c r="W7956" i="1"/>
  <c r="X7956" i="1"/>
  <c r="Y7956" i="1"/>
  <c r="W7957" i="1"/>
  <c r="X7957" i="1"/>
  <c r="Y7957" i="1"/>
  <c r="W7958" i="1"/>
  <c r="X7958" i="1"/>
  <c r="Y7958" i="1"/>
  <c r="W7959" i="1"/>
  <c r="X7959" i="1"/>
  <c r="Y7959" i="1"/>
  <c r="W7960" i="1"/>
  <c r="X7960" i="1"/>
  <c r="Y7960" i="1"/>
  <c r="W7961" i="1"/>
  <c r="X7961" i="1"/>
  <c r="Y7961" i="1"/>
  <c r="W7962" i="1"/>
  <c r="X7962" i="1"/>
  <c r="Y7962" i="1"/>
  <c r="W7963" i="1"/>
  <c r="X7963" i="1"/>
  <c r="Y7963" i="1"/>
  <c r="W7964" i="1"/>
  <c r="X7964" i="1"/>
  <c r="Y7964" i="1"/>
  <c r="W7965" i="1"/>
  <c r="X7965" i="1"/>
  <c r="Y7965" i="1"/>
  <c r="W7966" i="1"/>
  <c r="X7966" i="1"/>
  <c r="Y7966" i="1"/>
  <c r="W7967" i="1"/>
  <c r="X7967" i="1"/>
  <c r="Y7967" i="1"/>
  <c r="W7968" i="1"/>
  <c r="X7968" i="1"/>
  <c r="Y7968" i="1"/>
  <c r="W7969" i="1"/>
  <c r="X7969" i="1"/>
  <c r="Y7969" i="1"/>
  <c r="W7970" i="1"/>
  <c r="X7970" i="1"/>
  <c r="Y7970" i="1"/>
  <c r="W7971" i="1"/>
  <c r="X7971" i="1"/>
  <c r="Y7971" i="1"/>
  <c r="W7972" i="1"/>
  <c r="X7972" i="1"/>
  <c r="Y7972" i="1"/>
  <c r="W7973" i="1"/>
  <c r="X7973" i="1"/>
  <c r="Y7973" i="1"/>
  <c r="W7974" i="1"/>
  <c r="X7974" i="1"/>
  <c r="Y7974" i="1"/>
  <c r="W7975" i="1"/>
  <c r="X7975" i="1"/>
  <c r="Y7975" i="1"/>
  <c r="W7976" i="1"/>
  <c r="X7976" i="1"/>
  <c r="Y7976" i="1"/>
  <c r="W7977" i="1"/>
  <c r="X7977" i="1"/>
  <c r="Y7977" i="1"/>
  <c r="W7978" i="1"/>
  <c r="X7978" i="1"/>
  <c r="Y7978" i="1"/>
  <c r="W7979" i="1"/>
  <c r="X7979" i="1"/>
  <c r="Y7979" i="1"/>
  <c r="W7980" i="1"/>
  <c r="X7980" i="1"/>
  <c r="Y7980" i="1"/>
  <c r="W7981" i="1"/>
  <c r="X7981" i="1"/>
  <c r="Y7981" i="1"/>
  <c r="W7982" i="1"/>
  <c r="X7982" i="1"/>
  <c r="Y7982" i="1"/>
  <c r="W7983" i="1"/>
  <c r="X7983" i="1"/>
  <c r="Y7983" i="1"/>
  <c r="W7984" i="1"/>
  <c r="X7984" i="1"/>
  <c r="Y7984" i="1"/>
  <c r="W7985" i="1"/>
  <c r="X7985" i="1"/>
  <c r="Y7985" i="1"/>
  <c r="W7986" i="1"/>
  <c r="X7986" i="1"/>
  <c r="Y7986" i="1"/>
  <c r="W7987" i="1"/>
  <c r="X7987" i="1"/>
  <c r="Y7987" i="1"/>
  <c r="W7988" i="1"/>
  <c r="X7988" i="1"/>
  <c r="Y7988" i="1"/>
  <c r="W7989" i="1"/>
  <c r="X7989" i="1"/>
  <c r="Y7989" i="1"/>
  <c r="W7990" i="1"/>
  <c r="X7990" i="1"/>
  <c r="Y7990" i="1"/>
  <c r="W7991" i="1"/>
  <c r="X7991" i="1"/>
  <c r="Y7991" i="1"/>
  <c r="W7992" i="1"/>
  <c r="X7992" i="1"/>
  <c r="Y7992" i="1"/>
  <c r="W7993" i="1"/>
  <c r="X7993" i="1"/>
  <c r="Y7993" i="1"/>
  <c r="W7994" i="1"/>
  <c r="X7994" i="1"/>
  <c r="Y7994" i="1"/>
  <c r="W7995" i="1"/>
  <c r="X7995" i="1"/>
  <c r="Y7995" i="1"/>
  <c r="W7996" i="1"/>
  <c r="X7996" i="1"/>
  <c r="Y7996" i="1"/>
  <c r="W7997" i="1"/>
  <c r="X7997" i="1"/>
  <c r="Y7997" i="1"/>
  <c r="W7998" i="1"/>
  <c r="X7998" i="1"/>
  <c r="Y7998" i="1"/>
  <c r="W7999" i="1"/>
  <c r="X7999" i="1"/>
  <c r="Y7999" i="1"/>
  <c r="W8000" i="1"/>
  <c r="X8000" i="1"/>
  <c r="Y8000" i="1"/>
  <c r="W8001" i="1"/>
  <c r="X8001" i="1"/>
  <c r="Y8001" i="1"/>
  <c r="W8002" i="1"/>
  <c r="X8002" i="1"/>
  <c r="Y8002" i="1"/>
  <c r="W8003" i="1"/>
  <c r="X8003" i="1"/>
  <c r="Y8003" i="1"/>
  <c r="W8004" i="1"/>
  <c r="X8004" i="1"/>
  <c r="Y8004" i="1"/>
  <c r="W8005" i="1"/>
  <c r="X8005" i="1"/>
  <c r="Y8005" i="1"/>
  <c r="W8006" i="1"/>
  <c r="X8006" i="1"/>
  <c r="Y8006" i="1"/>
  <c r="W8007" i="1"/>
  <c r="X8007" i="1"/>
  <c r="Y8007" i="1"/>
  <c r="W8008" i="1"/>
  <c r="X8008" i="1"/>
  <c r="Y8008" i="1"/>
  <c r="W8009" i="1"/>
  <c r="X8009" i="1"/>
  <c r="Y8009" i="1"/>
  <c r="W8010" i="1"/>
  <c r="X8010" i="1"/>
  <c r="Y8010" i="1"/>
  <c r="W8011" i="1"/>
  <c r="X8011" i="1"/>
  <c r="Y8011" i="1"/>
  <c r="W8012" i="1"/>
  <c r="X8012" i="1"/>
  <c r="Y8012" i="1"/>
  <c r="W8013" i="1"/>
  <c r="X8013" i="1"/>
  <c r="Y8013" i="1"/>
  <c r="W8014" i="1"/>
  <c r="X8014" i="1"/>
  <c r="Y8014" i="1"/>
  <c r="W8015" i="1"/>
  <c r="X8015" i="1"/>
  <c r="Y8015" i="1"/>
  <c r="W8016" i="1"/>
  <c r="X8016" i="1"/>
  <c r="Y8016" i="1"/>
  <c r="W8017" i="1"/>
  <c r="X8017" i="1"/>
  <c r="Y8017" i="1"/>
  <c r="W8018" i="1"/>
  <c r="X8018" i="1"/>
  <c r="Y8018" i="1"/>
  <c r="W8019" i="1"/>
  <c r="X8019" i="1"/>
  <c r="Y8019" i="1"/>
  <c r="W8020" i="1"/>
  <c r="X8020" i="1"/>
  <c r="Y8020" i="1"/>
  <c r="W8021" i="1"/>
  <c r="X8021" i="1"/>
  <c r="Y8021" i="1"/>
  <c r="W8022" i="1"/>
  <c r="X8022" i="1"/>
  <c r="Y8022" i="1"/>
  <c r="W8023" i="1"/>
  <c r="X8023" i="1"/>
  <c r="Y8023" i="1"/>
  <c r="W8024" i="1"/>
  <c r="X8024" i="1"/>
  <c r="Y8024" i="1"/>
  <c r="W8025" i="1"/>
  <c r="X8025" i="1"/>
  <c r="Y8025" i="1"/>
  <c r="W8026" i="1"/>
  <c r="X8026" i="1"/>
  <c r="Y8026" i="1"/>
  <c r="W8027" i="1"/>
  <c r="X8027" i="1"/>
  <c r="Y8027" i="1"/>
  <c r="W8028" i="1"/>
  <c r="X8028" i="1"/>
  <c r="Y8028" i="1"/>
  <c r="W8029" i="1"/>
  <c r="X8029" i="1"/>
  <c r="Y8029" i="1"/>
  <c r="W8030" i="1"/>
  <c r="X8030" i="1"/>
  <c r="Y8030" i="1"/>
  <c r="W8031" i="1"/>
  <c r="X8031" i="1"/>
  <c r="Y8031" i="1"/>
  <c r="W8032" i="1"/>
  <c r="X8032" i="1"/>
  <c r="Y8032" i="1"/>
  <c r="W8033" i="1"/>
  <c r="X8033" i="1"/>
  <c r="Y8033" i="1"/>
  <c r="W8034" i="1"/>
  <c r="X8034" i="1"/>
  <c r="Y8034" i="1"/>
  <c r="W8035" i="1"/>
  <c r="X8035" i="1"/>
  <c r="Y8035" i="1"/>
  <c r="W8036" i="1"/>
  <c r="X8036" i="1"/>
  <c r="Y8036" i="1"/>
  <c r="W8037" i="1"/>
  <c r="X8037" i="1"/>
  <c r="Y8037" i="1"/>
  <c r="W8038" i="1"/>
  <c r="X8038" i="1"/>
  <c r="Y8038" i="1"/>
  <c r="W8039" i="1"/>
  <c r="X8039" i="1"/>
  <c r="Y8039" i="1"/>
  <c r="W8040" i="1"/>
  <c r="X8040" i="1"/>
  <c r="Y8040" i="1"/>
  <c r="W8041" i="1"/>
  <c r="X8041" i="1"/>
  <c r="Y8041" i="1"/>
  <c r="W8042" i="1"/>
  <c r="X8042" i="1"/>
  <c r="Y8042" i="1"/>
  <c r="W8043" i="1"/>
  <c r="X8043" i="1"/>
  <c r="Y8043" i="1"/>
  <c r="W8044" i="1"/>
  <c r="X8044" i="1"/>
  <c r="Y8044" i="1"/>
  <c r="W8045" i="1"/>
  <c r="X8045" i="1"/>
  <c r="Y8045" i="1"/>
  <c r="W8046" i="1"/>
  <c r="X8046" i="1"/>
  <c r="Y8046" i="1"/>
  <c r="W8047" i="1"/>
  <c r="X8047" i="1"/>
  <c r="Y8047" i="1"/>
  <c r="W8048" i="1"/>
  <c r="X8048" i="1"/>
  <c r="Y8048" i="1"/>
  <c r="W8049" i="1"/>
  <c r="X8049" i="1"/>
  <c r="Y8049" i="1"/>
  <c r="W8050" i="1"/>
  <c r="X8050" i="1"/>
  <c r="Y8050" i="1"/>
  <c r="W8051" i="1"/>
  <c r="X8051" i="1"/>
  <c r="Y8051" i="1"/>
  <c r="W8052" i="1"/>
  <c r="X8052" i="1"/>
  <c r="Y8052" i="1"/>
  <c r="W8053" i="1"/>
  <c r="X8053" i="1"/>
  <c r="Y8053" i="1"/>
  <c r="W8054" i="1"/>
  <c r="X8054" i="1"/>
  <c r="Y8054" i="1"/>
  <c r="W8055" i="1"/>
  <c r="X8055" i="1"/>
  <c r="Y8055" i="1"/>
  <c r="W8056" i="1"/>
  <c r="X8056" i="1"/>
  <c r="Y8056" i="1"/>
  <c r="W8057" i="1"/>
  <c r="X8057" i="1"/>
  <c r="Y8057" i="1"/>
  <c r="W8058" i="1"/>
  <c r="X8058" i="1"/>
  <c r="Y8058" i="1"/>
  <c r="W8059" i="1"/>
  <c r="X8059" i="1"/>
  <c r="Y8059" i="1"/>
  <c r="W8060" i="1"/>
  <c r="X8060" i="1"/>
  <c r="Y8060" i="1"/>
  <c r="W8061" i="1"/>
  <c r="X8061" i="1"/>
  <c r="Y8061" i="1"/>
  <c r="W8062" i="1"/>
  <c r="X8062" i="1"/>
  <c r="Y8062" i="1"/>
  <c r="W8063" i="1"/>
  <c r="X8063" i="1"/>
  <c r="Y8063" i="1"/>
  <c r="W8064" i="1"/>
  <c r="X8064" i="1"/>
  <c r="Y8064" i="1"/>
  <c r="W8065" i="1"/>
  <c r="X8065" i="1"/>
  <c r="Y8065" i="1"/>
  <c r="W8066" i="1"/>
  <c r="X8066" i="1"/>
  <c r="Y8066" i="1"/>
  <c r="W8067" i="1"/>
  <c r="X8067" i="1"/>
  <c r="Y8067" i="1"/>
  <c r="W8068" i="1"/>
  <c r="X8068" i="1"/>
  <c r="Y8068" i="1"/>
  <c r="W8069" i="1"/>
  <c r="X8069" i="1"/>
  <c r="Y8069" i="1"/>
  <c r="W8070" i="1"/>
  <c r="X8070" i="1"/>
  <c r="Y8070" i="1"/>
  <c r="W8071" i="1"/>
  <c r="X8071" i="1"/>
  <c r="Y8071" i="1"/>
  <c r="W8072" i="1"/>
  <c r="X8072" i="1"/>
  <c r="Y8072" i="1"/>
  <c r="W8073" i="1"/>
  <c r="X8073" i="1"/>
  <c r="Y8073" i="1"/>
  <c r="W8074" i="1"/>
  <c r="X8074" i="1"/>
  <c r="Y8074" i="1"/>
  <c r="W8075" i="1"/>
  <c r="X8075" i="1"/>
  <c r="Y8075" i="1"/>
  <c r="W8076" i="1"/>
  <c r="X8076" i="1"/>
  <c r="Y8076" i="1"/>
  <c r="W8077" i="1"/>
  <c r="X8077" i="1"/>
  <c r="Y8077" i="1"/>
  <c r="W8078" i="1"/>
  <c r="X8078" i="1"/>
  <c r="Y8078" i="1"/>
  <c r="W8079" i="1"/>
  <c r="X8079" i="1"/>
  <c r="Y8079" i="1"/>
  <c r="W8080" i="1"/>
  <c r="X8080" i="1"/>
  <c r="Y8080" i="1"/>
  <c r="W8081" i="1"/>
  <c r="X8081" i="1"/>
  <c r="Y8081" i="1"/>
  <c r="W8082" i="1"/>
  <c r="X8082" i="1"/>
  <c r="Y8082" i="1"/>
  <c r="W8083" i="1"/>
  <c r="X8083" i="1"/>
  <c r="Y8083" i="1"/>
  <c r="W8084" i="1"/>
  <c r="X8084" i="1"/>
  <c r="Y8084" i="1"/>
  <c r="W8085" i="1"/>
  <c r="X8085" i="1"/>
  <c r="Y8085" i="1"/>
  <c r="W8086" i="1"/>
  <c r="X8086" i="1"/>
  <c r="Y8086" i="1"/>
  <c r="W8087" i="1"/>
  <c r="X8087" i="1"/>
  <c r="Y8087" i="1"/>
  <c r="W8088" i="1"/>
  <c r="X8088" i="1"/>
  <c r="Y8088" i="1"/>
  <c r="W8089" i="1"/>
  <c r="X8089" i="1"/>
  <c r="Y8089" i="1"/>
  <c r="W8090" i="1"/>
  <c r="X8090" i="1"/>
  <c r="Y8090" i="1"/>
  <c r="W8091" i="1"/>
  <c r="X8091" i="1"/>
  <c r="Y8091" i="1"/>
  <c r="W8092" i="1"/>
  <c r="X8092" i="1"/>
  <c r="Y8092" i="1"/>
  <c r="W8093" i="1"/>
  <c r="X8093" i="1"/>
  <c r="Y8093" i="1"/>
  <c r="W8094" i="1"/>
  <c r="X8094" i="1"/>
  <c r="Y8094" i="1"/>
  <c r="W8095" i="1"/>
  <c r="X8095" i="1"/>
  <c r="Y8095" i="1"/>
  <c r="W8096" i="1"/>
  <c r="X8096" i="1"/>
  <c r="Y8096" i="1"/>
  <c r="W8097" i="1"/>
  <c r="X8097" i="1"/>
  <c r="Y8097" i="1"/>
  <c r="W8098" i="1"/>
  <c r="X8098" i="1"/>
  <c r="Y8098" i="1"/>
  <c r="W8099" i="1"/>
  <c r="X8099" i="1"/>
  <c r="Y8099" i="1"/>
  <c r="W8100" i="1"/>
  <c r="X8100" i="1"/>
  <c r="Y8100" i="1"/>
  <c r="W8101" i="1"/>
  <c r="X8101" i="1"/>
  <c r="Y8101" i="1"/>
  <c r="W8102" i="1"/>
  <c r="X8102" i="1"/>
  <c r="Y8102" i="1"/>
  <c r="W8103" i="1"/>
  <c r="X8103" i="1"/>
  <c r="Y8103" i="1"/>
  <c r="W8104" i="1"/>
  <c r="X8104" i="1"/>
  <c r="Y8104" i="1"/>
  <c r="W8105" i="1"/>
  <c r="X8105" i="1"/>
  <c r="Y8105" i="1"/>
  <c r="W8106" i="1"/>
  <c r="X8106" i="1"/>
  <c r="Y8106" i="1"/>
  <c r="W8107" i="1"/>
  <c r="X8107" i="1"/>
  <c r="Y8107" i="1"/>
  <c r="W8108" i="1"/>
  <c r="X8108" i="1"/>
  <c r="Y8108" i="1"/>
  <c r="W8109" i="1"/>
  <c r="X8109" i="1"/>
  <c r="Y8109" i="1"/>
  <c r="W8110" i="1"/>
  <c r="X8110" i="1"/>
  <c r="Y8110" i="1"/>
  <c r="W8111" i="1"/>
  <c r="X8111" i="1"/>
  <c r="Y8111" i="1"/>
  <c r="W8112" i="1"/>
  <c r="X8112" i="1"/>
  <c r="Y8112" i="1"/>
  <c r="W8113" i="1"/>
  <c r="X8113" i="1"/>
  <c r="Y8113" i="1"/>
  <c r="W8114" i="1"/>
  <c r="X8114" i="1"/>
  <c r="Y8114" i="1"/>
  <c r="W8115" i="1"/>
  <c r="X8115" i="1"/>
  <c r="Y8115" i="1"/>
  <c r="W8116" i="1"/>
  <c r="X8116" i="1"/>
  <c r="Y8116" i="1"/>
  <c r="W8117" i="1"/>
  <c r="X8117" i="1"/>
  <c r="Y8117" i="1"/>
  <c r="W8118" i="1"/>
  <c r="X8118" i="1"/>
  <c r="Y8118" i="1"/>
  <c r="W8119" i="1"/>
  <c r="X8119" i="1"/>
  <c r="Y8119" i="1"/>
  <c r="W8120" i="1"/>
  <c r="X8120" i="1"/>
  <c r="Y8120" i="1"/>
  <c r="W8121" i="1"/>
  <c r="X8121" i="1"/>
  <c r="Y8121" i="1"/>
  <c r="W8122" i="1"/>
  <c r="X8122" i="1"/>
  <c r="Y8122" i="1"/>
  <c r="W8123" i="1"/>
  <c r="X8123" i="1"/>
  <c r="Y8123" i="1"/>
  <c r="W8124" i="1"/>
  <c r="X8124" i="1"/>
  <c r="Y8124" i="1"/>
  <c r="W8125" i="1"/>
  <c r="X8125" i="1"/>
  <c r="Y8125" i="1"/>
  <c r="W8126" i="1"/>
  <c r="X8126" i="1"/>
  <c r="Y8126" i="1"/>
  <c r="W8127" i="1"/>
  <c r="X8127" i="1"/>
  <c r="Y8127" i="1"/>
  <c r="W8128" i="1"/>
  <c r="X8128" i="1"/>
  <c r="Y8128" i="1"/>
  <c r="W8129" i="1"/>
  <c r="X8129" i="1"/>
  <c r="Y8129" i="1"/>
  <c r="W8130" i="1"/>
  <c r="X8130" i="1"/>
  <c r="Y8130" i="1"/>
  <c r="W8131" i="1"/>
  <c r="X8131" i="1"/>
  <c r="Y8131" i="1"/>
  <c r="W8132" i="1"/>
  <c r="X8132" i="1"/>
  <c r="Y8132" i="1"/>
  <c r="W8133" i="1"/>
  <c r="X8133" i="1"/>
  <c r="Y8133" i="1"/>
  <c r="W8134" i="1"/>
  <c r="X8134" i="1"/>
  <c r="Y8134" i="1"/>
  <c r="W8135" i="1"/>
  <c r="X8135" i="1"/>
  <c r="Y8135" i="1"/>
  <c r="W8136" i="1"/>
  <c r="X8136" i="1"/>
  <c r="Y8136" i="1"/>
  <c r="W8137" i="1"/>
  <c r="X8137" i="1"/>
  <c r="Y8137" i="1"/>
  <c r="W8138" i="1"/>
  <c r="X8138" i="1"/>
  <c r="Y8138" i="1"/>
  <c r="W8139" i="1"/>
  <c r="X8139" i="1"/>
  <c r="Y8139" i="1"/>
  <c r="W8140" i="1"/>
  <c r="X8140" i="1"/>
  <c r="Y8140" i="1"/>
  <c r="W8141" i="1"/>
  <c r="X8141" i="1"/>
  <c r="Y8141" i="1"/>
  <c r="W8142" i="1"/>
  <c r="X8142" i="1"/>
  <c r="Y8142" i="1"/>
  <c r="W8143" i="1"/>
  <c r="X8143" i="1"/>
  <c r="Y8143" i="1"/>
  <c r="W8144" i="1"/>
  <c r="X8144" i="1"/>
  <c r="Y8144" i="1"/>
  <c r="W8145" i="1"/>
  <c r="X8145" i="1"/>
  <c r="Y8145" i="1"/>
  <c r="W8146" i="1"/>
  <c r="X8146" i="1"/>
  <c r="Y8146" i="1"/>
  <c r="W8147" i="1"/>
  <c r="X8147" i="1"/>
  <c r="Y8147" i="1"/>
  <c r="W8148" i="1"/>
  <c r="X8148" i="1"/>
  <c r="Y8148" i="1"/>
  <c r="W8149" i="1"/>
  <c r="X8149" i="1"/>
  <c r="Y8149" i="1"/>
  <c r="W8150" i="1"/>
  <c r="X8150" i="1"/>
  <c r="Y8150" i="1"/>
  <c r="W8151" i="1"/>
  <c r="X8151" i="1"/>
  <c r="Y8151" i="1"/>
  <c r="W8152" i="1"/>
  <c r="X8152" i="1"/>
  <c r="Y8152" i="1"/>
  <c r="W8153" i="1"/>
  <c r="X8153" i="1"/>
  <c r="Y8153" i="1"/>
  <c r="W8154" i="1"/>
  <c r="X8154" i="1"/>
  <c r="Y8154" i="1"/>
  <c r="W8155" i="1"/>
  <c r="X8155" i="1"/>
  <c r="Y8155" i="1"/>
  <c r="W8156" i="1"/>
  <c r="X8156" i="1"/>
  <c r="Y8156" i="1"/>
  <c r="W8157" i="1"/>
  <c r="X8157" i="1"/>
  <c r="Y8157" i="1"/>
  <c r="W8158" i="1"/>
  <c r="X8158" i="1"/>
  <c r="Y8158" i="1"/>
  <c r="W8159" i="1"/>
  <c r="X8159" i="1"/>
  <c r="Y8159" i="1"/>
  <c r="W8160" i="1"/>
  <c r="X8160" i="1"/>
  <c r="Y8160" i="1"/>
  <c r="W8161" i="1"/>
  <c r="X8161" i="1"/>
  <c r="Y8161" i="1"/>
  <c r="W8162" i="1"/>
  <c r="X8162" i="1"/>
  <c r="Y8162" i="1"/>
  <c r="W8163" i="1"/>
  <c r="X8163" i="1"/>
  <c r="Y8163" i="1"/>
  <c r="W8164" i="1"/>
  <c r="X8164" i="1"/>
  <c r="Y8164" i="1"/>
  <c r="W8165" i="1"/>
  <c r="X8165" i="1"/>
  <c r="Y8165" i="1"/>
  <c r="W8166" i="1"/>
  <c r="X8166" i="1"/>
  <c r="Y8166" i="1"/>
  <c r="W8167" i="1"/>
  <c r="X8167" i="1"/>
  <c r="Y8167" i="1"/>
  <c r="W8168" i="1"/>
  <c r="X8168" i="1"/>
  <c r="Y8168" i="1"/>
  <c r="W8169" i="1"/>
  <c r="X8169" i="1"/>
  <c r="Y8169" i="1"/>
  <c r="W8170" i="1"/>
  <c r="X8170" i="1"/>
  <c r="Y8170" i="1"/>
  <c r="W8171" i="1"/>
  <c r="X8171" i="1"/>
  <c r="Y8171" i="1"/>
  <c r="W8172" i="1"/>
  <c r="X8172" i="1"/>
  <c r="Y8172" i="1"/>
  <c r="W8173" i="1"/>
  <c r="X8173" i="1"/>
  <c r="Y8173" i="1"/>
  <c r="W8174" i="1"/>
  <c r="X8174" i="1"/>
  <c r="Y8174" i="1"/>
  <c r="W8175" i="1"/>
  <c r="X8175" i="1"/>
  <c r="Y8175" i="1"/>
  <c r="W8176" i="1"/>
  <c r="X8176" i="1"/>
  <c r="Y8176" i="1"/>
  <c r="W8177" i="1"/>
  <c r="X8177" i="1"/>
  <c r="Y8177" i="1"/>
  <c r="W8178" i="1"/>
  <c r="X8178" i="1"/>
  <c r="Y8178" i="1"/>
  <c r="W8179" i="1"/>
  <c r="X8179" i="1"/>
  <c r="Y8179" i="1"/>
  <c r="W8180" i="1"/>
  <c r="X8180" i="1"/>
  <c r="Y8180" i="1"/>
  <c r="W8181" i="1"/>
  <c r="X8181" i="1"/>
  <c r="Y8181" i="1"/>
  <c r="W8182" i="1"/>
  <c r="X8182" i="1"/>
  <c r="Y8182" i="1"/>
  <c r="W8183" i="1"/>
  <c r="X8183" i="1"/>
  <c r="Y8183" i="1"/>
  <c r="W8184" i="1"/>
  <c r="X8184" i="1"/>
  <c r="Y8184" i="1"/>
  <c r="W8185" i="1"/>
  <c r="X8185" i="1"/>
  <c r="Y8185" i="1"/>
  <c r="W8186" i="1"/>
  <c r="X8186" i="1"/>
  <c r="Y8186" i="1"/>
  <c r="W8187" i="1"/>
  <c r="X8187" i="1"/>
  <c r="Y8187" i="1"/>
  <c r="W8188" i="1"/>
  <c r="X8188" i="1"/>
  <c r="Y8188" i="1"/>
  <c r="W8189" i="1"/>
  <c r="X8189" i="1"/>
  <c r="Y8189" i="1"/>
  <c r="W8190" i="1"/>
  <c r="X8190" i="1"/>
  <c r="Y8190" i="1"/>
  <c r="W8191" i="1"/>
  <c r="X8191" i="1"/>
  <c r="Y8191" i="1"/>
  <c r="W8192" i="1"/>
  <c r="X8192" i="1"/>
  <c r="Y8192" i="1"/>
  <c r="W8193" i="1"/>
  <c r="X8193" i="1"/>
  <c r="Y8193" i="1"/>
  <c r="W8194" i="1"/>
  <c r="X8194" i="1"/>
  <c r="Y8194" i="1"/>
  <c r="W8195" i="1"/>
  <c r="X8195" i="1"/>
  <c r="Y8195" i="1"/>
  <c r="W8196" i="1"/>
  <c r="X8196" i="1"/>
  <c r="Y8196" i="1"/>
  <c r="W8197" i="1"/>
  <c r="X8197" i="1"/>
  <c r="Y8197" i="1"/>
  <c r="W8198" i="1"/>
  <c r="X8198" i="1"/>
  <c r="Y8198" i="1"/>
  <c r="W8199" i="1"/>
  <c r="X8199" i="1"/>
  <c r="Y8199" i="1"/>
  <c r="W8200" i="1"/>
  <c r="X8200" i="1"/>
  <c r="Y8200" i="1"/>
  <c r="W8201" i="1"/>
  <c r="X8201" i="1"/>
  <c r="Y8201" i="1"/>
  <c r="W8202" i="1"/>
  <c r="X8202" i="1"/>
  <c r="Y8202" i="1"/>
  <c r="W8203" i="1"/>
  <c r="X8203" i="1"/>
  <c r="Y8203" i="1"/>
  <c r="W8204" i="1"/>
  <c r="X8204" i="1"/>
  <c r="Y8204" i="1"/>
  <c r="W8205" i="1"/>
  <c r="X8205" i="1"/>
  <c r="Y8205" i="1"/>
  <c r="W8206" i="1"/>
  <c r="X8206" i="1"/>
  <c r="Y8206" i="1"/>
  <c r="W8207" i="1"/>
  <c r="X8207" i="1"/>
  <c r="Y8207" i="1"/>
  <c r="W8208" i="1"/>
  <c r="X8208" i="1"/>
  <c r="Y8208" i="1"/>
  <c r="W8209" i="1"/>
  <c r="X8209" i="1"/>
  <c r="Y8209" i="1"/>
  <c r="W8210" i="1"/>
  <c r="X8210" i="1"/>
  <c r="Y8210" i="1"/>
  <c r="W8211" i="1"/>
  <c r="X8211" i="1"/>
  <c r="Y8211" i="1"/>
  <c r="W8212" i="1"/>
  <c r="X8212" i="1"/>
  <c r="Y8212" i="1"/>
  <c r="W8213" i="1"/>
  <c r="X8213" i="1"/>
  <c r="Y8213" i="1"/>
  <c r="W8214" i="1"/>
  <c r="X8214" i="1"/>
  <c r="Y8214" i="1"/>
  <c r="W8215" i="1"/>
  <c r="X8215" i="1"/>
  <c r="Y8215" i="1"/>
  <c r="W8216" i="1"/>
  <c r="X8216" i="1"/>
  <c r="Y8216" i="1"/>
  <c r="W8217" i="1"/>
  <c r="X8217" i="1"/>
  <c r="Y8217" i="1"/>
  <c r="W8218" i="1"/>
  <c r="X8218" i="1"/>
  <c r="Y8218" i="1"/>
  <c r="W8219" i="1"/>
  <c r="X8219" i="1"/>
  <c r="Y8219" i="1"/>
  <c r="W8220" i="1"/>
  <c r="X8220" i="1"/>
  <c r="Y8220" i="1"/>
  <c r="W8221" i="1"/>
  <c r="X8221" i="1"/>
  <c r="Y8221" i="1"/>
  <c r="W8222" i="1"/>
  <c r="X8222" i="1"/>
  <c r="Y8222" i="1"/>
  <c r="W8223" i="1"/>
  <c r="X8223" i="1"/>
  <c r="Y8223" i="1"/>
  <c r="W8224" i="1"/>
  <c r="X8224" i="1"/>
  <c r="Y8224" i="1"/>
  <c r="W8225" i="1"/>
  <c r="X8225" i="1"/>
  <c r="Y8225" i="1"/>
  <c r="W8226" i="1"/>
  <c r="X8226" i="1"/>
  <c r="Y8226" i="1"/>
  <c r="W8227" i="1"/>
  <c r="X8227" i="1"/>
  <c r="Y8227" i="1"/>
  <c r="W8228" i="1"/>
  <c r="X8228" i="1"/>
  <c r="Y8228" i="1"/>
  <c r="W8229" i="1"/>
  <c r="X8229" i="1"/>
  <c r="Y8229" i="1"/>
  <c r="W8230" i="1"/>
  <c r="X8230" i="1"/>
  <c r="Y8230" i="1"/>
  <c r="W8231" i="1"/>
  <c r="X8231" i="1"/>
  <c r="Y8231" i="1"/>
  <c r="W8232" i="1"/>
  <c r="X8232" i="1"/>
  <c r="Y8232" i="1"/>
  <c r="W8233" i="1"/>
  <c r="X8233" i="1"/>
  <c r="Y8233" i="1"/>
  <c r="W8234" i="1"/>
  <c r="X8234" i="1"/>
  <c r="Y8234" i="1"/>
  <c r="W8235" i="1"/>
  <c r="X8235" i="1"/>
  <c r="Y8235" i="1"/>
  <c r="W8236" i="1"/>
  <c r="X8236" i="1"/>
  <c r="Y8236" i="1"/>
  <c r="W8237" i="1"/>
  <c r="X8237" i="1"/>
  <c r="Y8237" i="1"/>
  <c r="W8238" i="1"/>
  <c r="X8238" i="1"/>
  <c r="Y8238" i="1"/>
  <c r="W8239" i="1"/>
  <c r="X8239" i="1"/>
  <c r="Y8239" i="1"/>
  <c r="W8240" i="1"/>
  <c r="X8240" i="1"/>
  <c r="Y8240" i="1"/>
  <c r="W8241" i="1"/>
  <c r="X8241" i="1"/>
  <c r="Y8241" i="1"/>
  <c r="W8242" i="1"/>
  <c r="X8242" i="1"/>
  <c r="Y8242" i="1"/>
  <c r="W8243" i="1"/>
  <c r="X8243" i="1"/>
  <c r="Y8243" i="1"/>
  <c r="W8244" i="1"/>
  <c r="X8244" i="1"/>
  <c r="Y8244" i="1"/>
  <c r="W8245" i="1"/>
  <c r="X8245" i="1"/>
  <c r="Y8245" i="1"/>
  <c r="W8246" i="1"/>
  <c r="X8246" i="1"/>
  <c r="Y8246" i="1"/>
  <c r="W8247" i="1"/>
  <c r="X8247" i="1"/>
  <c r="Y8247" i="1"/>
  <c r="W8248" i="1"/>
  <c r="X8248" i="1"/>
  <c r="Y8248" i="1"/>
  <c r="W8249" i="1"/>
  <c r="X8249" i="1"/>
  <c r="Y8249" i="1"/>
  <c r="W8250" i="1"/>
  <c r="X8250" i="1"/>
  <c r="Y8250" i="1"/>
  <c r="W8251" i="1"/>
  <c r="X8251" i="1"/>
  <c r="Y8251" i="1"/>
  <c r="W8252" i="1"/>
  <c r="X8252" i="1"/>
  <c r="Y8252" i="1"/>
  <c r="W8253" i="1"/>
  <c r="X8253" i="1"/>
  <c r="Y8253" i="1"/>
  <c r="W8254" i="1"/>
  <c r="X8254" i="1"/>
  <c r="Y8254" i="1"/>
  <c r="W8255" i="1"/>
  <c r="X8255" i="1"/>
  <c r="Y8255" i="1"/>
  <c r="W8256" i="1"/>
  <c r="X8256" i="1"/>
  <c r="Y8256" i="1"/>
  <c r="W8257" i="1"/>
  <c r="X8257" i="1"/>
  <c r="Y8257" i="1"/>
  <c r="W8258" i="1"/>
  <c r="X8258" i="1"/>
  <c r="Y8258" i="1"/>
  <c r="W8259" i="1"/>
  <c r="X8259" i="1"/>
  <c r="Y8259" i="1"/>
  <c r="W8260" i="1"/>
  <c r="X8260" i="1"/>
  <c r="Y8260" i="1"/>
  <c r="W8261" i="1"/>
  <c r="X8261" i="1"/>
  <c r="Y8261" i="1"/>
  <c r="W8262" i="1"/>
  <c r="X8262" i="1"/>
  <c r="Y8262" i="1"/>
  <c r="W8263" i="1"/>
  <c r="X8263" i="1"/>
  <c r="Y8263" i="1"/>
  <c r="W8264" i="1"/>
  <c r="X8264" i="1"/>
  <c r="Y8264" i="1"/>
  <c r="W8265" i="1"/>
  <c r="X8265" i="1"/>
  <c r="Y8265" i="1"/>
  <c r="W8266" i="1"/>
  <c r="X8266" i="1"/>
  <c r="Y8266" i="1"/>
  <c r="W8267" i="1"/>
  <c r="X8267" i="1"/>
  <c r="Y8267" i="1"/>
  <c r="W8268" i="1"/>
  <c r="X8268" i="1"/>
  <c r="Y8268" i="1"/>
  <c r="W8269" i="1"/>
  <c r="X8269" i="1"/>
  <c r="Y8269" i="1"/>
  <c r="W8270" i="1"/>
  <c r="X8270" i="1"/>
  <c r="Y8270" i="1"/>
  <c r="W8271" i="1"/>
  <c r="X8271" i="1"/>
  <c r="Y8271" i="1"/>
  <c r="W8272" i="1"/>
  <c r="X8272" i="1"/>
  <c r="Y8272" i="1"/>
  <c r="W8273" i="1"/>
  <c r="X8273" i="1"/>
  <c r="Y8273" i="1"/>
  <c r="W8274" i="1"/>
  <c r="X8274" i="1"/>
  <c r="Y8274" i="1"/>
  <c r="W8275" i="1"/>
  <c r="X8275" i="1"/>
  <c r="Y8275" i="1"/>
  <c r="W8276" i="1"/>
  <c r="X8276" i="1"/>
  <c r="Y8276" i="1"/>
  <c r="W8277" i="1"/>
  <c r="X8277" i="1"/>
  <c r="Y8277" i="1"/>
  <c r="W8278" i="1"/>
  <c r="X8278" i="1"/>
  <c r="Y8278" i="1"/>
  <c r="W8279" i="1"/>
  <c r="X8279" i="1"/>
  <c r="Y8279" i="1"/>
  <c r="W8280" i="1"/>
  <c r="X8280" i="1"/>
  <c r="Y8280" i="1"/>
  <c r="W8281" i="1"/>
  <c r="X8281" i="1"/>
  <c r="Y8281" i="1"/>
  <c r="W8282" i="1"/>
  <c r="X8282" i="1"/>
  <c r="Y8282" i="1"/>
  <c r="W8283" i="1"/>
  <c r="X8283" i="1"/>
  <c r="Y8283" i="1"/>
  <c r="W8284" i="1"/>
  <c r="X8284" i="1"/>
  <c r="Y8284" i="1"/>
  <c r="W8285" i="1"/>
  <c r="X8285" i="1"/>
  <c r="Y8285" i="1"/>
  <c r="W8286" i="1"/>
  <c r="X8286" i="1"/>
  <c r="Y8286" i="1"/>
  <c r="W8287" i="1"/>
  <c r="X8287" i="1"/>
  <c r="Y8287" i="1"/>
  <c r="W8288" i="1"/>
  <c r="X8288" i="1"/>
  <c r="Y8288" i="1"/>
  <c r="W8289" i="1"/>
  <c r="X8289" i="1"/>
  <c r="Y8289" i="1"/>
  <c r="W8290" i="1"/>
  <c r="X8290" i="1"/>
  <c r="Y8290" i="1"/>
  <c r="W8291" i="1"/>
  <c r="X8291" i="1"/>
  <c r="Y8291" i="1"/>
  <c r="W8292" i="1"/>
  <c r="X8292" i="1"/>
  <c r="Y8292" i="1"/>
  <c r="W8293" i="1"/>
  <c r="X8293" i="1"/>
  <c r="Y8293" i="1"/>
  <c r="W8294" i="1"/>
  <c r="X8294" i="1"/>
  <c r="Y8294" i="1"/>
  <c r="W8295" i="1"/>
  <c r="X8295" i="1"/>
  <c r="Y8295" i="1"/>
  <c r="W8296" i="1"/>
  <c r="X8296" i="1"/>
  <c r="Y8296" i="1"/>
  <c r="W8297" i="1"/>
  <c r="X8297" i="1"/>
  <c r="Y8297" i="1"/>
  <c r="W8298" i="1"/>
  <c r="X8298" i="1"/>
  <c r="Y8298" i="1"/>
  <c r="W8299" i="1"/>
  <c r="X8299" i="1"/>
  <c r="Y8299" i="1"/>
  <c r="W8300" i="1"/>
  <c r="X8300" i="1"/>
  <c r="Y8300" i="1"/>
  <c r="W8301" i="1"/>
  <c r="X8301" i="1"/>
  <c r="Y8301" i="1"/>
  <c r="W8302" i="1"/>
  <c r="X8302" i="1"/>
  <c r="Y8302" i="1"/>
  <c r="W8303" i="1"/>
  <c r="X8303" i="1"/>
  <c r="Y8303" i="1"/>
  <c r="W8304" i="1"/>
  <c r="X8304" i="1"/>
  <c r="Y8304" i="1"/>
  <c r="W8305" i="1"/>
  <c r="X8305" i="1"/>
  <c r="Y8305" i="1"/>
  <c r="W8306" i="1"/>
  <c r="X8306" i="1"/>
  <c r="Y8306" i="1"/>
  <c r="W8307" i="1"/>
  <c r="X8307" i="1"/>
  <c r="Y8307" i="1"/>
  <c r="W8308" i="1"/>
  <c r="X8308" i="1"/>
  <c r="Y8308" i="1"/>
  <c r="W8309" i="1"/>
  <c r="X8309" i="1"/>
  <c r="Y8309" i="1"/>
  <c r="W8310" i="1"/>
  <c r="X8310" i="1"/>
  <c r="Y8310" i="1"/>
  <c r="W8311" i="1"/>
  <c r="X8311" i="1"/>
  <c r="Y8311" i="1"/>
  <c r="W8312" i="1"/>
  <c r="X8312" i="1"/>
  <c r="Y8312" i="1"/>
  <c r="W8313" i="1"/>
  <c r="X8313" i="1"/>
  <c r="Y8313" i="1"/>
  <c r="W8314" i="1"/>
  <c r="X8314" i="1"/>
  <c r="Y8314" i="1"/>
  <c r="W8315" i="1"/>
  <c r="X8315" i="1"/>
  <c r="Y8315" i="1"/>
  <c r="W8316" i="1"/>
  <c r="X8316" i="1"/>
  <c r="Y8316" i="1"/>
  <c r="W8317" i="1"/>
  <c r="X8317" i="1"/>
  <c r="Y8317" i="1"/>
  <c r="W8318" i="1"/>
  <c r="X8318" i="1"/>
  <c r="Y8318" i="1"/>
  <c r="W8319" i="1"/>
  <c r="X8319" i="1"/>
  <c r="Y8319" i="1"/>
  <c r="W8320" i="1"/>
  <c r="X8320" i="1"/>
  <c r="Y8320" i="1"/>
  <c r="W8321" i="1"/>
  <c r="X8321" i="1"/>
  <c r="Y8321" i="1"/>
  <c r="W8322" i="1"/>
  <c r="X8322" i="1"/>
  <c r="Y8322" i="1"/>
  <c r="W8323" i="1"/>
  <c r="X8323" i="1"/>
  <c r="Y8323" i="1"/>
  <c r="W8324" i="1"/>
  <c r="X8324" i="1"/>
  <c r="Y8324" i="1"/>
  <c r="W8325" i="1"/>
  <c r="X8325" i="1"/>
  <c r="Y8325" i="1"/>
  <c r="W8326" i="1"/>
  <c r="X8326" i="1"/>
  <c r="Y8326" i="1"/>
  <c r="W8327" i="1"/>
  <c r="X8327" i="1"/>
  <c r="Y8327" i="1"/>
  <c r="W8328" i="1"/>
  <c r="X8328" i="1"/>
  <c r="Y8328" i="1"/>
  <c r="W8329" i="1"/>
  <c r="X8329" i="1"/>
  <c r="Y8329" i="1"/>
  <c r="W8330" i="1"/>
  <c r="X8330" i="1"/>
  <c r="Y8330" i="1"/>
  <c r="W8331" i="1"/>
  <c r="X8331" i="1"/>
  <c r="Y8331" i="1"/>
  <c r="W8332" i="1"/>
  <c r="X8332" i="1"/>
  <c r="Y8332" i="1"/>
  <c r="W8333" i="1"/>
  <c r="X8333" i="1"/>
  <c r="Y8333" i="1"/>
  <c r="W8334" i="1"/>
  <c r="X8334" i="1"/>
  <c r="Y8334" i="1"/>
  <c r="W8335" i="1"/>
  <c r="X8335" i="1"/>
  <c r="Y8335" i="1"/>
  <c r="W8336" i="1"/>
  <c r="X8336" i="1"/>
  <c r="Y8336" i="1"/>
  <c r="W8337" i="1"/>
  <c r="X8337" i="1"/>
  <c r="Y8337" i="1"/>
  <c r="W8338" i="1"/>
  <c r="X8338" i="1"/>
  <c r="Y8338" i="1"/>
  <c r="W8339" i="1"/>
  <c r="X8339" i="1"/>
  <c r="Y8339" i="1"/>
  <c r="W8340" i="1"/>
  <c r="X8340" i="1"/>
  <c r="Y8340" i="1"/>
  <c r="W8341" i="1"/>
  <c r="X8341" i="1"/>
  <c r="Y8341" i="1"/>
  <c r="W8342" i="1"/>
  <c r="X8342" i="1"/>
  <c r="Y8342" i="1"/>
  <c r="W8343" i="1"/>
  <c r="X8343" i="1"/>
  <c r="Y8343" i="1"/>
  <c r="W8344" i="1"/>
  <c r="X8344" i="1"/>
  <c r="Y8344" i="1"/>
  <c r="W8345" i="1"/>
  <c r="X8345" i="1"/>
  <c r="Y8345" i="1"/>
  <c r="W8346" i="1"/>
  <c r="X8346" i="1"/>
  <c r="Y8346" i="1"/>
  <c r="W8347" i="1"/>
  <c r="X8347" i="1"/>
  <c r="Y8347" i="1"/>
  <c r="W8348" i="1"/>
  <c r="X8348" i="1"/>
  <c r="Y8348" i="1"/>
  <c r="W8349" i="1"/>
  <c r="X8349" i="1"/>
  <c r="Y8349" i="1"/>
  <c r="W8350" i="1"/>
  <c r="X8350" i="1"/>
  <c r="Y8350" i="1"/>
  <c r="W8351" i="1"/>
  <c r="X8351" i="1"/>
  <c r="Y8351" i="1"/>
  <c r="W8352" i="1"/>
  <c r="X8352" i="1"/>
  <c r="Y8352" i="1"/>
  <c r="W8353" i="1"/>
  <c r="X8353" i="1"/>
  <c r="Y8353" i="1"/>
  <c r="W8354" i="1"/>
  <c r="X8354" i="1"/>
  <c r="Y8354" i="1"/>
  <c r="W8355" i="1"/>
  <c r="X8355" i="1"/>
  <c r="Y8355" i="1"/>
  <c r="W8356" i="1"/>
  <c r="X8356" i="1"/>
  <c r="Y8356" i="1"/>
  <c r="W8357" i="1"/>
  <c r="X8357" i="1"/>
  <c r="Y8357" i="1"/>
  <c r="W8358" i="1"/>
  <c r="X8358" i="1"/>
  <c r="Y8358" i="1"/>
  <c r="W8359" i="1"/>
  <c r="X8359" i="1"/>
  <c r="Y8359" i="1"/>
  <c r="W8360" i="1"/>
  <c r="X8360" i="1"/>
  <c r="Y8360" i="1"/>
  <c r="W8361" i="1"/>
  <c r="X8361" i="1"/>
  <c r="Y8361" i="1"/>
  <c r="W8362" i="1"/>
  <c r="X8362" i="1"/>
  <c r="Y8362" i="1"/>
  <c r="W8363" i="1"/>
  <c r="X8363" i="1"/>
  <c r="Y8363" i="1"/>
  <c r="W8364" i="1"/>
  <c r="X8364" i="1"/>
  <c r="Y8364" i="1"/>
  <c r="W8365" i="1"/>
  <c r="X8365" i="1"/>
  <c r="Y8365" i="1"/>
  <c r="W8366" i="1"/>
  <c r="X8366" i="1"/>
  <c r="Y8366" i="1"/>
  <c r="W8367" i="1"/>
  <c r="X8367" i="1"/>
  <c r="Y8367" i="1"/>
  <c r="W8368" i="1"/>
  <c r="X8368" i="1"/>
  <c r="Y8368" i="1"/>
  <c r="W8369" i="1"/>
  <c r="X8369" i="1"/>
  <c r="Y8369" i="1"/>
  <c r="W8370" i="1"/>
  <c r="X8370" i="1"/>
  <c r="Y8370" i="1"/>
  <c r="W8371" i="1"/>
  <c r="X8371" i="1"/>
  <c r="Y8371" i="1"/>
  <c r="W8372" i="1"/>
  <c r="X8372" i="1"/>
  <c r="Y8372" i="1"/>
  <c r="W8373" i="1"/>
  <c r="X8373" i="1"/>
  <c r="Y8373" i="1"/>
  <c r="W8374" i="1"/>
  <c r="X8374" i="1"/>
  <c r="Y8374" i="1"/>
  <c r="W8375" i="1"/>
  <c r="X8375" i="1"/>
  <c r="Y8375" i="1"/>
  <c r="W8376" i="1"/>
  <c r="X8376" i="1"/>
  <c r="Y8376" i="1"/>
  <c r="W8377" i="1"/>
  <c r="X8377" i="1"/>
  <c r="Y8377" i="1"/>
  <c r="W8378" i="1"/>
  <c r="X8378" i="1"/>
  <c r="Y8378" i="1"/>
  <c r="W8379" i="1"/>
  <c r="X8379" i="1"/>
  <c r="Y8379" i="1"/>
  <c r="W8380" i="1"/>
  <c r="X8380" i="1"/>
  <c r="Y8380" i="1"/>
  <c r="W8381" i="1"/>
  <c r="X8381" i="1"/>
  <c r="Y8381" i="1"/>
  <c r="W8382" i="1"/>
  <c r="X8382" i="1"/>
  <c r="Y8382" i="1"/>
  <c r="W8383" i="1"/>
  <c r="X8383" i="1"/>
  <c r="Y8383" i="1"/>
  <c r="W8384" i="1"/>
  <c r="X8384" i="1"/>
  <c r="Y8384" i="1"/>
  <c r="W8385" i="1"/>
  <c r="X8385" i="1"/>
  <c r="Y8385" i="1"/>
  <c r="W8386" i="1"/>
  <c r="X8386" i="1"/>
  <c r="Y8386" i="1"/>
  <c r="W8387" i="1"/>
  <c r="X8387" i="1"/>
  <c r="Y8387" i="1"/>
  <c r="W8388" i="1"/>
  <c r="X8388" i="1"/>
  <c r="Y8388" i="1"/>
  <c r="W8389" i="1"/>
  <c r="X8389" i="1"/>
  <c r="Y8389" i="1"/>
  <c r="W8390" i="1"/>
  <c r="X8390" i="1"/>
  <c r="Y8390" i="1"/>
  <c r="W8391" i="1"/>
  <c r="X8391" i="1"/>
  <c r="Y8391" i="1"/>
  <c r="W8392" i="1"/>
  <c r="X8392" i="1"/>
  <c r="Y8392" i="1"/>
  <c r="W8393" i="1"/>
  <c r="X8393" i="1"/>
  <c r="Y8393" i="1"/>
  <c r="W8394" i="1"/>
  <c r="X8394" i="1"/>
  <c r="Y8394" i="1"/>
  <c r="W8395" i="1"/>
  <c r="X8395" i="1"/>
  <c r="Y8395" i="1"/>
  <c r="W8396" i="1"/>
  <c r="X8396" i="1"/>
  <c r="Y8396" i="1"/>
  <c r="W8397" i="1"/>
  <c r="X8397" i="1"/>
  <c r="Y8397" i="1"/>
  <c r="W8398" i="1"/>
  <c r="X8398" i="1"/>
  <c r="Y8398" i="1"/>
  <c r="W8399" i="1"/>
  <c r="X8399" i="1"/>
  <c r="Y8399" i="1"/>
  <c r="W8400" i="1"/>
  <c r="X8400" i="1"/>
  <c r="Y8400" i="1"/>
  <c r="W8401" i="1"/>
  <c r="X8401" i="1"/>
  <c r="Y8401" i="1"/>
  <c r="W8402" i="1"/>
  <c r="X8402" i="1"/>
  <c r="Y8402" i="1"/>
  <c r="W8403" i="1"/>
  <c r="X8403" i="1"/>
  <c r="Y8403" i="1"/>
  <c r="W8404" i="1"/>
  <c r="X8404" i="1"/>
  <c r="Y8404" i="1"/>
  <c r="W8405" i="1"/>
  <c r="X8405" i="1"/>
  <c r="Y8405" i="1"/>
  <c r="W8406" i="1"/>
  <c r="X8406" i="1"/>
  <c r="Y8406" i="1"/>
  <c r="W8407" i="1"/>
  <c r="X8407" i="1"/>
  <c r="Y8407" i="1"/>
  <c r="W8408" i="1"/>
  <c r="X8408" i="1"/>
  <c r="Y8408" i="1"/>
  <c r="W8409" i="1"/>
  <c r="X8409" i="1"/>
  <c r="Y8409" i="1"/>
  <c r="W8410" i="1"/>
  <c r="X8410" i="1"/>
  <c r="Y8410" i="1"/>
  <c r="W8411" i="1"/>
  <c r="X8411" i="1"/>
  <c r="Y8411" i="1"/>
  <c r="W8412" i="1"/>
  <c r="X8412" i="1"/>
  <c r="Y8412" i="1"/>
  <c r="W8413" i="1"/>
  <c r="X8413" i="1"/>
  <c r="Y8413" i="1"/>
  <c r="W8414" i="1"/>
  <c r="X8414" i="1"/>
  <c r="Y8414" i="1"/>
  <c r="W8415" i="1"/>
  <c r="X8415" i="1"/>
  <c r="Y8415" i="1"/>
  <c r="W8416" i="1"/>
  <c r="X8416" i="1"/>
  <c r="Y8416" i="1"/>
  <c r="W8417" i="1"/>
  <c r="X8417" i="1"/>
  <c r="Y8417" i="1"/>
  <c r="W8418" i="1"/>
  <c r="X8418" i="1"/>
  <c r="Y8418" i="1"/>
  <c r="W8419" i="1"/>
  <c r="X8419" i="1"/>
  <c r="Y8419" i="1"/>
  <c r="W8420" i="1"/>
  <c r="X8420" i="1"/>
  <c r="Y8420" i="1"/>
  <c r="W8421" i="1"/>
  <c r="X8421" i="1"/>
  <c r="Y8421" i="1"/>
  <c r="W8422" i="1"/>
  <c r="X8422" i="1"/>
  <c r="Y8422" i="1"/>
  <c r="W8423" i="1"/>
  <c r="X8423" i="1"/>
  <c r="Y8423" i="1"/>
  <c r="W8424" i="1"/>
  <c r="X8424" i="1"/>
  <c r="Y8424" i="1"/>
  <c r="W8425" i="1"/>
  <c r="X8425" i="1"/>
  <c r="Y8425" i="1"/>
  <c r="W8426" i="1"/>
  <c r="X8426" i="1"/>
  <c r="Y8426" i="1"/>
  <c r="W8427" i="1"/>
  <c r="X8427" i="1"/>
  <c r="Y8427" i="1"/>
  <c r="W8428" i="1"/>
  <c r="X8428" i="1"/>
  <c r="Y8428" i="1"/>
  <c r="W8429" i="1"/>
  <c r="X8429" i="1"/>
  <c r="Y8429" i="1"/>
  <c r="W8430" i="1"/>
  <c r="X8430" i="1"/>
  <c r="Y8430" i="1"/>
  <c r="W8431" i="1"/>
  <c r="X8431" i="1"/>
  <c r="Y8431" i="1"/>
  <c r="W8432" i="1"/>
  <c r="X8432" i="1"/>
  <c r="Y8432" i="1"/>
  <c r="W8433" i="1"/>
  <c r="X8433" i="1"/>
  <c r="Y8433" i="1"/>
  <c r="W8434" i="1"/>
  <c r="X8434" i="1"/>
  <c r="Y8434" i="1"/>
  <c r="W8435" i="1"/>
  <c r="X8435" i="1"/>
  <c r="Y8435" i="1"/>
  <c r="W8436" i="1"/>
  <c r="X8436" i="1"/>
  <c r="Y8436" i="1"/>
  <c r="W8437" i="1"/>
  <c r="X8437" i="1"/>
  <c r="Y8437" i="1"/>
  <c r="W8438" i="1"/>
  <c r="X8438" i="1"/>
  <c r="Y8438" i="1"/>
  <c r="W8439" i="1"/>
  <c r="X8439" i="1"/>
  <c r="Y8439" i="1"/>
  <c r="W8440" i="1"/>
  <c r="X8440" i="1"/>
  <c r="Y8440" i="1"/>
  <c r="W8441" i="1"/>
  <c r="X8441" i="1"/>
  <c r="Y8441" i="1"/>
  <c r="W8442" i="1"/>
  <c r="X8442" i="1"/>
  <c r="Y8442" i="1"/>
  <c r="W8443" i="1"/>
  <c r="X8443" i="1"/>
  <c r="Y8443" i="1"/>
  <c r="W8444" i="1"/>
  <c r="X8444" i="1"/>
  <c r="Y8444" i="1"/>
  <c r="W8445" i="1"/>
  <c r="X8445" i="1"/>
  <c r="Y8445" i="1"/>
  <c r="W8446" i="1"/>
  <c r="X8446" i="1"/>
  <c r="Y8446" i="1"/>
  <c r="W8447" i="1"/>
  <c r="X8447" i="1"/>
  <c r="Y8447" i="1"/>
  <c r="W8448" i="1"/>
  <c r="X8448" i="1"/>
  <c r="Y8448" i="1"/>
  <c r="W8449" i="1"/>
  <c r="X8449" i="1"/>
  <c r="Y8449" i="1"/>
  <c r="W8450" i="1"/>
  <c r="X8450" i="1"/>
  <c r="Y8450" i="1"/>
  <c r="W8451" i="1"/>
  <c r="X8451" i="1"/>
  <c r="Y8451" i="1"/>
  <c r="W8452" i="1"/>
  <c r="X8452" i="1"/>
  <c r="Y8452" i="1"/>
  <c r="W8453" i="1"/>
  <c r="X8453" i="1"/>
  <c r="Y8453" i="1"/>
  <c r="W8454" i="1"/>
  <c r="X8454" i="1"/>
  <c r="Y8454" i="1"/>
  <c r="W8455" i="1"/>
  <c r="X8455" i="1"/>
  <c r="Y8455" i="1"/>
  <c r="W8456" i="1"/>
  <c r="X8456" i="1"/>
  <c r="Y8456" i="1"/>
  <c r="W8457" i="1"/>
  <c r="X8457" i="1"/>
  <c r="Y8457" i="1"/>
  <c r="W8458" i="1"/>
  <c r="X8458" i="1"/>
  <c r="Y8458" i="1"/>
  <c r="W8459" i="1"/>
  <c r="X8459" i="1"/>
  <c r="Y8459" i="1"/>
  <c r="W8460" i="1"/>
  <c r="X8460" i="1"/>
  <c r="Y8460" i="1"/>
  <c r="W8461" i="1"/>
  <c r="X8461" i="1"/>
  <c r="Y8461" i="1"/>
  <c r="W8462" i="1"/>
  <c r="X8462" i="1"/>
  <c r="Y8462" i="1"/>
  <c r="W8463" i="1"/>
  <c r="X8463" i="1"/>
  <c r="Y8463" i="1"/>
  <c r="W8464" i="1"/>
  <c r="X8464" i="1"/>
  <c r="Y8464" i="1"/>
  <c r="W8465" i="1"/>
  <c r="X8465" i="1"/>
  <c r="Y8465" i="1"/>
  <c r="W8466" i="1"/>
  <c r="X8466" i="1"/>
  <c r="Y8466" i="1"/>
  <c r="W8467" i="1"/>
  <c r="X8467" i="1"/>
  <c r="Y8467" i="1"/>
  <c r="W8468" i="1"/>
  <c r="X8468" i="1"/>
  <c r="Y8468" i="1"/>
  <c r="W8469" i="1"/>
  <c r="X8469" i="1"/>
  <c r="Y8469" i="1"/>
  <c r="W8470" i="1"/>
  <c r="X8470" i="1"/>
  <c r="Y8470" i="1"/>
  <c r="W8471" i="1"/>
  <c r="X8471" i="1"/>
  <c r="Y8471" i="1"/>
  <c r="W8472" i="1"/>
  <c r="X8472" i="1"/>
  <c r="Y8472" i="1"/>
  <c r="W8473" i="1"/>
  <c r="X8473" i="1"/>
  <c r="Y8473" i="1"/>
  <c r="W8474" i="1"/>
  <c r="X8474" i="1"/>
  <c r="Y8474" i="1"/>
  <c r="W8475" i="1"/>
  <c r="X8475" i="1"/>
  <c r="Y8475" i="1"/>
  <c r="W8476" i="1"/>
  <c r="X8476" i="1"/>
  <c r="Y8476" i="1"/>
  <c r="W8477" i="1"/>
  <c r="X8477" i="1"/>
  <c r="Y8477" i="1"/>
  <c r="W8478" i="1"/>
  <c r="X8478" i="1"/>
  <c r="Y8478" i="1"/>
  <c r="W8479" i="1"/>
  <c r="X8479" i="1"/>
  <c r="Y8479" i="1"/>
  <c r="W8480" i="1"/>
  <c r="X8480" i="1"/>
  <c r="Y8480" i="1"/>
  <c r="W8481" i="1"/>
  <c r="X8481" i="1"/>
  <c r="Y8481" i="1"/>
  <c r="W8482" i="1"/>
  <c r="X8482" i="1"/>
  <c r="Y8482" i="1"/>
  <c r="W8483" i="1"/>
  <c r="X8483" i="1"/>
  <c r="Y8483" i="1"/>
  <c r="W8484" i="1"/>
  <c r="X8484" i="1"/>
  <c r="Y8484" i="1"/>
  <c r="W8485" i="1"/>
  <c r="X8485" i="1"/>
  <c r="Y8485" i="1"/>
  <c r="W8486" i="1"/>
  <c r="X8486" i="1"/>
  <c r="Y8486" i="1"/>
  <c r="W8487" i="1"/>
  <c r="X8487" i="1"/>
  <c r="Y8487" i="1"/>
  <c r="W8488" i="1"/>
  <c r="X8488" i="1"/>
  <c r="Y8488" i="1"/>
  <c r="W8489" i="1"/>
  <c r="X8489" i="1"/>
  <c r="Y8489" i="1"/>
  <c r="W8490" i="1"/>
  <c r="X8490" i="1"/>
  <c r="Y8490" i="1"/>
  <c r="W8491" i="1"/>
  <c r="X8491" i="1"/>
  <c r="Y8491" i="1"/>
  <c r="W8492" i="1"/>
  <c r="X8492" i="1"/>
  <c r="Y8492" i="1"/>
  <c r="W8493" i="1"/>
  <c r="X8493" i="1"/>
  <c r="Y8493" i="1"/>
  <c r="W8494" i="1"/>
  <c r="X8494" i="1"/>
  <c r="Y8494" i="1"/>
  <c r="W8495" i="1"/>
  <c r="X8495" i="1"/>
  <c r="Y8495" i="1"/>
  <c r="W8496" i="1"/>
  <c r="X8496" i="1"/>
  <c r="Y8496" i="1"/>
  <c r="W8497" i="1"/>
  <c r="X8497" i="1"/>
  <c r="Y8497" i="1"/>
  <c r="W8498" i="1"/>
  <c r="X8498" i="1"/>
  <c r="Y8498" i="1"/>
  <c r="W8499" i="1"/>
  <c r="X8499" i="1"/>
  <c r="Y8499" i="1"/>
  <c r="W8500" i="1"/>
  <c r="X8500" i="1"/>
  <c r="Y8500" i="1"/>
  <c r="W8501" i="1"/>
  <c r="X8501" i="1"/>
  <c r="Y8501" i="1"/>
  <c r="W8502" i="1"/>
  <c r="X8502" i="1"/>
  <c r="Y8502" i="1"/>
  <c r="W8503" i="1"/>
  <c r="X8503" i="1"/>
  <c r="Y8503" i="1"/>
  <c r="W8504" i="1"/>
  <c r="X8504" i="1"/>
  <c r="Y8504" i="1"/>
  <c r="W8505" i="1"/>
  <c r="X8505" i="1"/>
  <c r="Y8505" i="1"/>
  <c r="W8506" i="1"/>
  <c r="X8506" i="1"/>
  <c r="Y8506" i="1"/>
  <c r="W8507" i="1"/>
  <c r="X8507" i="1"/>
  <c r="Y8507" i="1"/>
  <c r="W8508" i="1"/>
  <c r="X8508" i="1"/>
  <c r="Y8508" i="1"/>
  <c r="W8509" i="1"/>
  <c r="X8509" i="1"/>
  <c r="Y8509" i="1"/>
  <c r="W8510" i="1"/>
  <c r="X8510" i="1"/>
  <c r="Y8510" i="1"/>
  <c r="W8511" i="1"/>
  <c r="X8511" i="1"/>
  <c r="Y8511" i="1"/>
  <c r="W8512" i="1"/>
  <c r="X8512" i="1"/>
  <c r="Y8512" i="1"/>
  <c r="W8513" i="1"/>
  <c r="X8513" i="1"/>
  <c r="Y8513" i="1"/>
  <c r="W8514" i="1"/>
  <c r="X8514" i="1"/>
  <c r="Y8514" i="1"/>
  <c r="W8515" i="1"/>
  <c r="X8515" i="1"/>
  <c r="Y8515" i="1"/>
  <c r="W8516" i="1"/>
  <c r="X8516" i="1"/>
  <c r="Y8516" i="1"/>
  <c r="W8517" i="1"/>
  <c r="X8517" i="1"/>
  <c r="Y8517" i="1"/>
  <c r="W8518" i="1"/>
  <c r="X8518" i="1"/>
  <c r="Y8518" i="1"/>
  <c r="W8519" i="1"/>
  <c r="X8519" i="1"/>
  <c r="Y8519" i="1"/>
  <c r="W8520" i="1"/>
  <c r="X8520" i="1"/>
  <c r="Y8520" i="1"/>
  <c r="W8521" i="1"/>
  <c r="X8521" i="1"/>
  <c r="Y8521" i="1"/>
  <c r="W8522" i="1"/>
  <c r="X8522" i="1"/>
  <c r="Y8522" i="1"/>
  <c r="W8523" i="1"/>
  <c r="X8523" i="1"/>
  <c r="Y8523" i="1"/>
  <c r="W8524" i="1"/>
  <c r="X8524" i="1"/>
  <c r="Y8524" i="1"/>
  <c r="W8525" i="1"/>
  <c r="X8525" i="1"/>
  <c r="Y8525" i="1"/>
  <c r="W8526" i="1"/>
  <c r="X8526" i="1"/>
  <c r="Y8526" i="1"/>
  <c r="W8527" i="1"/>
  <c r="X8527" i="1"/>
  <c r="Y8527" i="1"/>
  <c r="W8528" i="1"/>
  <c r="X8528" i="1"/>
  <c r="Y8528" i="1"/>
  <c r="W8529" i="1"/>
  <c r="X8529" i="1"/>
  <c r="Y8529" i="1"/>
  <c r="W8530" i="1"/>
  <c r="X8530" i="1"/>
  <c r="Y8530" i="1"/>
  <c r="W8531" i="1"/>
  <c r="X8531" i="1"/>
  <c r="Y8531" i="1"/>
  <c r="W8532" i="1"/>
  <c r="X8532" i="1"/>
  <c r="Y8532" i="1"/>
  <c r="W8533" i="1"/>
  <c r="X8533" i="1"/>
  <c r="Y8533" i="1"/>
  <c r="W8534" i="1"/>
  <c r="X8534" i="1"/>
  <c r="Y8534" i="1"/>
  <c r="W8535" i="1"/>
  <c r="X8535" i="1"/>
  <c r="Y8535" i="1"/>
  <c r="W8536" i="1"/>
  <c r="X8536" i="1"/>
  <c r="Y8536" i="1"/>
  <c r="W8537" i="1"/>
  <c r="X8537" i="1"/>
  <c r="Y8537" i="1"/>
  <c r="W8538" i="1"/>
  <c r="X8538" i="1"/>
  <c r="Y8538" i="1"/>
  <c r="W8539" i="1"/>
  <c r="X8539" i="1"/>
  <c r="Y8539" i="1"/>
  <c r="W8540" i="1"/>
  <c r="X8540" i="1"/>
  <c r="Y8540" i="1"/>
  <c r="W8541" i="1"/>
  <c r="X8541" i="1"/>
  <c r="Y8541" i="1"/>
  <c r="W8542" i="1"/>
  <c r="X8542" i="1"/>
  <c r="Y8542" i="1"/>
  <c r="W8543" i="1"/>
  <c r="X8543" i="1"/>
  <c r="Y8543" i="1"/>
  <c r="W8544" i="1"/>
  <c r="X8544" i="1"/>
  <c r="Y8544" i="1"/>
  <c r="W8545" i="1"/>
  <c r="X8545" i="1"/>
  <c r="Y8545" i="1"/>
  <c r="W8546" i="1"/>
  <c r="X8546" i="1"/>
  <c r="Y8546" i="1"/>
  <c r="W8547" i="1"/>
  <c r="X8547" i="1"/>
  <c r="Y8547" i="1"/>
  <c r="W8548" i="1"/>
  <c r="X8548" i="1"/>
  <c r="Y8548" i="1"/>
  <c r="W8549" i="1"/>
  <c r="X8549" i="1"/>
  <c r="Y8549" i="1"/>
  <c r="W8550" i="1"/>
  <c r="X8550" i="1"/>
  <c r="Y8550" i="1"/>
  <c r="W8551" i="1"/>
  <c r="X8551" i="1"/>
  <c r="Y8551" i="1"/>
  <c r="W8552" i="1"/>
  <c r="X8552" i="1"/>
  <c r="Y8552" i="1"/>
  <c r="W8553" i="1"/>
  <c r="X8553" i="1"/>
  <c r="Y8553" i="1"/>
  <c r="W8554" i="1"/>
  <c r="X8554" i="1"/>
  <c r="Y8554" i="1"/>
  <c r="W8555" i="1"/>
  <c r="X8555" i="1"/>
  <c r="Y8555" i="1"/>
  <c r="W8556" i="1"/>
  <c r="X8556" i="1"/>
  <c r="Y8556" i="1"/>
  <c r="W8557" i="1"/>
  <c r="X8557" i="1"/>
  <c r="Y8557" i="1"/>
  <c r="W8558" i="1"/>
  <c r="X8558" i="1"/>
  <c r="Y8558" i="1"/>
  <c r="W8559" i="1"/>
  <c r="X8559" i="1"/>
  <c r="Y8559" i="1"/>
  <c r="W8560" i="1"/>
  <c r="X8560" i="1"/>
  <c r="Y8560" i="1"/>
  <c r="W8561" i="1"/>
  <c r="X8561" i="1"/>
  <c r="Y8561" i="1"/>
  <c r="W8562" i="1"/>
  <c r="X8562" i="1"/>
  <c r="Y8562" i="1"/>
  <c r="W8563" i="1"/>
  <c r="X8563" i="1"/>
  <c r="Y8563" i="1"/>
  <c r="W8564" i="1"/>
  <c r="X8564" i="1"/>
  <c r="Y8564" i="1"/>
  <c r="W8565" i="1"/>
  <c r="X8565" i="1"/>
  <c r="Y8565" i="1"/>
  <c r="W8566" i="1"/>
  <c r="X8566" i="1"/>
  <c r="Y8566" i="1"/>
  <c r="W8567" i="1"/>
  <c r="X8567" i="1"/>
  <c r="Y8567" i="1"/>
  <c r="W8568" i="1"/>
  <c r="X8568" i="1"/>
  <c r="Y8568" i="1"/>
  <c r="W8569" i="1"/>
  <c r="X8569" i="1"/>
  <c r="Y8569" i="1"/>
  <c r="W8570" i="1"/>
  <c r="X8570" i="1"/>
  <c r="Y8570" i="1"/>
  <c r="W8571" i="1"/>
  <c r="X8571" i="1"/>
  <c r="Y8571" i="1"/>
  <c r="W8572" i="1"/>
  <c r="X8572" i="1"/>
  <c r="Y8572" i="1"/>
  <c r="W8573" i="1"/>
  <c r="X8573" i="1"/>
  <c r="Y8573" i="1"/>
  <c r="W8574" i="1"/>
  <c r="X8574" i="1"/>
  <c r="Y8574" i="1"/>
  <c r="W8575" i="1"/>
  <c r="X8575" i="1"/>
  <c r="Y8575" i="1"/>
  <c r="W8576" i="1"/>
  <c r="X8576" i="1"/>
  <c r="Y8576" i="1"/>
  <c r="W8577" i="1"/>
  <c r="X8577" i="1"/>
  <c r="Y8577" i="1"/>
  <c r="W8578" i="1"/>
  <c r="X8578" i="1"/>
  <c r="Y8578" i="1"/>
  <c r="W8579" i="1"/>
  <c r="X8579" i="1"/>
  <c r="Y8579" i="1"/>
  <c r="W8580" i="1"/>
  <c r="X8580" i="1"/>
  <c r="Y8580" i="1"/>
  <c r="W8581" i="1"/>
  <c r="X8581" i="1"/>
  <c r="Y8581" i="1"/>
  <c r="W8582" i="1"/>
  <c r="X8582" i="1"/>
  <c r="Y8582" i="1"/>
  <c r="W8583" i="1"/>
  <c r="X8583" i="1"/>
  <c r="Y8583" i="1"/>
  <c r="W8584" i="1"/>
  <c r="X8584" i="1"/>
  <c r="Y8584" i="1"/>
  <c r="W8585" i="1"/>
  <c r="X8585" i="1"/>
  <c r="Y8585" i="1"/>
  <c r="W8586" i="1"/>
  <c r="X8586" i="1"/>
  <c r="Y8586" i="1"/>
  <c r="W8587" i="1"/>
  <c r="X8587" i="1"/>
  <c r="Y8587" i="1"/>
  <c r="W8588" i="1"/>
  <c r="X8588" i="1"/>
  <c r="Y8588" i="1"/>
  <c r="W8589" i="1"/>
  <c r="X8589" i="1"/>
  <c r="Y8589" i="1"/>
  <c r="W8590" i="1"/>
  <c r="X8590" i="1"/>
  <c r="Y8590" i="1"/>
  <c r="W8591" i="1"/>
  <c r="X8591" i="1"/>
  <c r="Y8591" i="1"/>
  <c r="W8592" i="1"/>
  <c r="X8592" i="1"/>
  <c r="Y8592" i="1"/>
  <c r="W8593" i="1"/>
  <c r="X8593" i="1"/>
  <c r="Y8593" i="1"/>
  <c r="W8594" i="1"/>
  <c r="X8594" i="1"/>
  <c r="Y8594" i="1"/>
  <c r="W8595" i="1"/>
  <c r="X8595" i="1"/>
  <c r="Y8595" i="1"/>
  <c r="W8596" i="1"/>
  <c r="X8596" i="1"/>
  <c r="Y8596" i="1"/>
  <c r="W8597" i="1"/>
  <c r="X8597" i="1"/>
  <c r="Y8597" i="1"/>
  <c r="W8598" i="1"/>
  <c r="X8598" i="1"/>
  <c r="Y8598" i="1"/>
  <c r="W8599" i="1"/>
  <c r="X8599" i="1"/>
  <c r="Y8599" i="1"/>
  <c r="W8600" i="1"/>
  <c r="X8600" i="1"/>
  <c r="Y8600" i="1"/>
  <c r="W8601" i="1"/>
  <c r="X8601" i="1"/>
  <c r="Y8601" i="1"/>
  <c r="W8602" i="1"/>
  <c r="X8602" i="1"/>
  <c r="Y8602" i="1"/>
  <c r="W8603" i="1"/>
  <c r="X8603" i="1"/>
  <c r="Y8603" i="1"/>
  <c r="W8604" i="1"/>
  <c r="X8604" i="1"/>
  <c r="Y8604" i="1"/>
  <c r="W8605" i="1"/>
  <c r="X8605" i="1"/>
  <c r="Y8605" i="1"/>
  <c r="W8606" i="1"/>
  <c r="X8606" i="1"/>
  <c r="Y8606" i="1"/>
  <c r="W8607" i="1"/>
  <c r="X8607" i="1"/>
  <c r="Y8607" i="1"/>
  <c r="W8608" i="1"/>
  <c r="X8608" i="1"/>
  <c r="Y8608" i="1"/>
  <c r="W8609" i="1"/>
  <c r="X8609" i="1"/>
  <c r="Y8609" i="1"/>
  <c r="W8610" i="1"/>
  <c r="X8610" i="1"/>
  <c r="Y8610" i="1"/>
  <c r="W8611" i="1"/>
  <c r="X8611" i="1"/>
  <c r="Y8611" i="1"/>
  <c r="W8612" i="1"/>
  <c r="X8612" i="1"/>
  <c r="Y8612" i="1"/>
  <c r="W8613" i="1"/>
  <c r="X8613" i="1"/>
  <c r="Y8613" i="1"/>
  <c r="W8614" i="1"/>
  <c r="X8614" i="1"/>
  <c r="Y8614" i="1"/>
  <c r="W8615" i="1"/>
  <c r="X8615" i="1"/>
  <c r="Y8615" i="1"/>
  <c r="W8616" i="1"/>
  <c r="X8616" i="1"/>
  <c r="Y8616" i="1"/>
  <c r="W8617" i="1"/>
  <c r="X8617" i="1"/>
  <c r="Y8617" i="1"/>
  <c r="W8618" i="1"/>
  <c r="X8618" i="1"/>
  <c r="Y8618" i="1"/>
  <c r="W8619" i="1"/>
  <c r="X8619" i="1"/>
  <c r="Y8619" i="1"/>
  <c r="W8620" i="1"/>
  <c r="X8620" i="1"/>
  <c r="Y8620" i="1"/>
  <c r="W8621" i="1"/>
  <c r="X8621" i="1"/>
  <c r="Y8621" i="1"/>
  <c r="W8622" i="1"/>
  <c r="X8622" i="1"/>
  <c r="Y8622" i="1"/>
  <c r="W8623" i="1"/>
  <c r="X8623" i="1"/>
  <c r="Y8623" i="1"/>
  <c r="W8624" i="1"/>
  <c r="X8624" i="1"/>
  <c r="Y8624" i="1"/>
  <c r="W8625" i="1"/>
  <c r="X8625" i="1"/>
  <c r="Y8625" i="1"/>
  <c r="W8626" i="1"/>
  <c r="X8626" i="1"/>
  <c r="Y8626" i="1"/>
  <c r="W8627" i="1"/>
  <c r="X8627" i="1"/>
  <c r="Y8627" i="1"/>
  <c r="W8628" i="1"/>
  <c r="X8628" i="1"/>
  <c r="Y8628" i="1"/>
  <c r="W8629" i="1"/>
  <c r="X8629" i="1"/>
  <c r="Y8629" i="1"/>
  <c r="W8630" i="1"/>
  <c r="X8630" i="1"/>
  <c r="Y8630" i="1"/>
  <c r="W8631" i="1"/>
  <c r="X8631" i="1"/>
  <c r="Y8631" i="1"/>
  <c r="W8632" i="1"/>
  <c r="X8632" i="1"/>
  <c r="Y8632" i="1"/>
  <c r="W8633" i="1"/>
  <c r="X8633" i="1"/>
  <c r="Y8633" i="1"/>
  <c r="W8634" i="1"/>
  <c r="X8634" i="1"/>
  <c r="Y8634" i="1"/>
  <c r="W8635" i="1"/>
  <c r="X8635" i="1"/>
  <c r="Y8635" i="1"/>
  <c r="W8636" i="1"/>
  <c r="X8636" i="1"/>
  <c r="Y8636" i="1"/>
  <c r="W8637" i="1"/>
  <c r="X8637" i="1"/>
  <c r="Y8637" i="1"/>
  <c r="W8638" i="1"/>
  <c r="X8638" i="1"/>
  <c r="Y8638" i="1"/>
  <c r="W8639" i="1"/>
  <c r="X8639" i="1"/>
  <c r="Y8639" i="1"/>
  <c r="W8640" i="1"/>
  <c r="X8640" i="1"/>
  <c r="Y8640" i="1"/>
  <c r="W8641" i="1"/>
  <c r="X8641" i="1"/>
  <c r="Y8641" i="1"/>
  <c r="W8642" i="1"/>
  <c r="X8642" i="1"/>
  <c r="Y8642" i="1"/>
  <c r="W8643" i="1"/>
  <c r="X8643" i="1"/>
  <c r="Y8643" i="1"/>
  <c r="W8644" i="1"/>
  <c r="X8644" i="1"/>
  <c r="Y8644" i="1"/>
  <c r="W8645" i="1"/>
  <c r="X8645" i="1"/>
  <c r="Y8645" i="1"/>
  <c r="W8646" i="1"/>
  <c r="X8646" i="1"/>
  <c r="Y8646" i="1"/>
  <c r="W8647" i="1"/>
  <c r="X8647" i="1"/>
  <c r="Y8647" i="1"/>
  <c r="W8648" i="1"/>
  <c r="X8648" i="1"/>
  <c r="Y8648" i="1"/>
  <c r="W8649" i="1"/>
  <c r="X8649" i="1"/>
  <c r="Y8649" i="1"/>
  <c r="W8650" i="1"/>
  <c r="X8650" i="1"/>
  <c r="Y8650" i="1"/>
  <c r="W8651" i="1"/>
  <c r="X8651" i="1"/>
  <c r="Y8651" i="1"/>
  <c r="W8652" i="1"/>
  <c r="X8652" i="1"/>
  <c r="Y8652" i="1"/>
  <c r="W8653" i="1"/>
  <c r="X8653" i="1"/>
  <c r="Y8653" i="1"/>
  <c r="W8654" i="1"/>
  <c r="X8654" i="1"/>
  <c r="Y8654" i="1"/>
  <c r="W8655" i="1"/>
  <c r="X8655" i="1"/>
  <c r="Y8655" i="1"/>
  <c r="W8656" i="1"/>
  <c r="X8656" i="1"/>
  <c r="Y8656" i="1"/>
  <c r="W8657" i="1"/>
  <c r="X8657" i="1"/>
  <c r="Y8657" i="1"/>
  <c r="W8658" i="1"/>
  <c r="X8658" i="1"/>
  <c r="Y8658" i="1"/>
  <c r="W8659" i="1"/>
  <c r="X8659" i="1"/>
  <c r="Y8659" i="1"/>
  <c r="W8660" i="1"/>
  <c r="X8660" i="1"/>
  <c r="Y8660" i="1"/>
  <c r="W8661" i="1"/>
  <c r="X8661" i="1"/>
  <c r="Y8661" i="1"/>
  <c r="W8662" i="1"/>
  <c r="X8662" i="1"/>
  <c r="Y8662" i="1"/>
  <c r="W8663" i="1"/>
  <c r="X8663" i="1"/>
  <c r="Y8663" i="1"/>
  <c r="W8664" i="1"/>
  <c r="X8664" i="1"/>
  <c r="Y8664" i="1"/>
  <c r="W8665" i="1"/>
  <c r="X8665" i="1"/>
  <c r="Y8665" i="1"/>
  <c r="W8666" i="1"/>
  <c r="X8666" i="1"/>
  <c r="Y8666" i="1"/>
  <c r="W8667" i="1"/>
  <c r="X8667" i="1"/>
  <c r="Y8667" i="1"/>
  <c r="W8668" i="1"/>
  <c r="X8668" i="1"/>
  <c r="Y8668" i="1"/>
  <c r="W8669" i="1"/>
  <c r="X8669" i="1"/>
  <c r="Y8669" i="1"/>
  <c r="W8670" i="1"/>
  <c r="X8670" i="1"/>
  <c r="Y8670" i="1"/>
  <c r="W8671" i="1"/>
  <c r="X8671" i="1"/>
  <c r="Y8671" i="1"/>
  <c r="W8672" i="1"/>
  <c r="X8672" i="1"/>
  <c r="Y8672" i="1"/>
  <c r="W8673" i="1"/>
  <c r="X8673" i="1"/>
  <c r="Y8673" i="1"/>
  <c r="W8674" i="1"/>
  <c r="X8674" i="1"/>
  <c r="Y8674" i="1"/>
  <c r="W8675" i="1"/>
  <c r="X8675" i="1"/>
  <c r="Y8675" i="1"/>
  <c r="W8676" i="1"/>
  <c r="X8676" i="1"/>
  <c r="Y8676" i="1"/>
  <c r="W8677" i="1"/>
  <c r="X8677" i="1"/>
  <c r="Y8677" i="1"/>
  <c r="W8678" i="1"/>
  <c r="X8678" i="1"/>
  <c r="Y8678" i="1"/>
  <c r="W8679" i="1"/>
  <c r="X8679" i="1"/>
  <c r="Y8679" i="1"/>
  <c r="W8680" i="1"/>
  <c r="X8680" i="1"/>
  <c r="Y8680" i="1"/>
  <c r="W8681" i="1"/>
  <c r="X8681" i="1"/>
  <c r="Y8681" i="1"/>
  <c r="W8682" i="1"/>
  <c r="X8682" i="1"/>
  <c r="Y8682" i="1"/>
  <c r="W8683" i="1"/>
  <c r="X8683" i="1"/>
  <c r="Y8683" i="1"/>
  <c r="W8684" i="1"/>
  <c r="X8684" i="1"/>
  <c r="Y8684" i="1"/>
  <c r="W8685" i="1"/>
  <c r="X8685" i="1"/>
  <c r="Y8685" i="1"/>
  <c r="W8686" i="1"/>
  <c r="X8686" i="1"/>
  <c r="Y8686" i="1"/>
  <c r="W8687" i="1"/>
  <c r="X8687" i="1"/>
  <c r="Y8687" i="1"/>
  <c r="W8688" i="1"/>
  <c r="X8688" i="1"/>
  <c r="Y8688" i="1"/>
  <c r="W8689" i="1"/>
  <c r="X8689" i="1"/>
  <c r="Y8689" i="1"/>
  <c r="W8690" i="1"/>
  <c r="X8690" i="1"/>
  <c r="Y8690" i="1"/>
  <c r="W8691" i="1"/>
  <c r="X8691" i="1"/>
  <c r="Y8691" i="1"/>
  <c r="W8692" i="1"/>
  <c r="X8692" i="1"/>
  <c r="Y8692" i="1"/>
  <c r="W8693" i="1"/>
  <c r="X8693" i="1"/>
  <c r="Y8693" i="1"/>
  <c r="W8694" i="1"/>
  <c r="X8694" i="1"/>
  <c r="Y8694" i="1"/>
  <c r="W8695" i="1"/>
  <c r="X8695" i="1"/>
  <c r="Y8695" i="1"/>
  <c r="W8696" i="1"/>
  <c r="X8696" i="1"/>
  <c r="Y8696" i="1"/>
  <c r="W8697" i="1"/>
  <c r="X8697" i="1"/>
  <c r="Y8697" i="1"/>
  <c r="W8698" i="1"/>
  <c r="X8698" i="1"/>
  <c r="Y8698" i="1"/>
  <c r="W8699" i="1"/>
  <c r="X8699" i="1"/>
  <c r="Y8699" i="1"/>
  <c r="W8700" i="1"/>
  <c r="X8700" i="1"/>
  <c r="Y8700" i="1"/>
  <c r="W8701" i="1"/>
  <c r="X8701" i="1"/>
  <c r="Y8701" i="1"/>
  <c r="W8702" i="1"/>
  <c r="X8702" i="1"/>
  <c r="Y8702" i="1"/>
  <c r="W8703" i="1"/>
  <c r="X8703" i="1"/>
  <c r="Y8703" i="1"/>
  <c r="W8704" i="1"/>
  <c r="X8704" i="1"/>
  <c r="Y8704" i="1"/>
  <c r="W8705" i="1"/>
  <c r="X8705" i="1"/>
  <c r="Y8705" i="1"/>
  <c r="W8706" i="1"/>
  <c r="X8706" i="1"/>
  <c r="Y8706" i="1"/>
  <c r="W8707" i="1"/>
  <c r="X8707" i="1"/>
  <c r="Y8707" i="1"/>
  <c r="W8708" i="1"/>
  <c r="X8708" i="1"/>
  <c r="Y8708" i="1"/>
  <c r="W8709" i="1"/>
  <c r="X8709" i="1"/>
  <c r="Y8709" i="1"/>
  <c r="W8710" i="1"/>
  <c r="X8710" i="1"/>
  <c r="Y8710" i="1"/>
  <c r="W8711" i="1"/>
  <c r="X8711" i="1"/>
  <c r="Y8711" i="1"/>
  <c r="W8712" i="1"/>
  <c r="X8712" i="1"/>
  <c r="Y8712" i="1"/>
  <c r="W8713" i="1"/>
  <c r="X8713" i="1"/>
  <c r="Y8713" i="1"/>
  <c r="W8714" i="1"/>
  <c r="X8714" i="1"/>
  <c r="Y8714" i="1"/>
  <c r="W8715" i="1"/>
  <c r="X8715" i="1"/>
  <c r="Y8715" i="1"/>
  <c r="W8716" i="1"/>
  <c r="X8716" i="1"/>
  <c r="Y8716" i="1"/>
  <c r="W8717" i="1"/>
  <c r="X8717" i="1"/>
  <c r="Y8717" i="1"/>
  <c r="W8718" i="1"/>
  <c r="X8718" i="1"/>
  <c r="Y8718" i="1"/>
  <c r="W8719" i="1"/>
  <c r="X8719" i="1"/>
  <c r="Y8719" i="1"/>
  <c r="W8720" i="1"/>
  <c r="X8720" i="1"/>
  <c r="Y8720" i="1"/>
  <c r="W8721" i="1"/>
  <c r="X8721" i="1"/>
  <c r="Y8721" i="1"/>
  <c r="W8722" i="1"/>
  <c r="X8722" i="1"/>
  <c r="Y8722" i="1"/>
  <c r="W8723" i="1"/>
  <c r="X8723" i="1"/>
  <c r="Y8723" i="1"/>
  <c r="W8724" i="1"/>
  <c r="X8724" i="1"/>
  <c r="Y8724" i="1"/>
  <c r="W8725" i="1"/>
  <c r="X8725" i="1"/>
  <c r="Y8725" i="1"/>
  <c r="W8726" i="1"/>
  <c r="X8726" i="1"/>
  <c r="Y8726" i="1"/>
  <c r="W8727" i="1"/>
  <c r="X8727" i="1"/>
  <c r="Y8727" i="1"/>
  <c r="W8728" i="1"/>
  <c r="X8728" i="1"/>
  <c r="Y8728" i="1"/>
  <c r="W8729" i="1"/>
  <c r="X8729" i="1"/>
  <c r="Y8729" i="1"/>
  <c r="W8730" i="1"/>
  <c r="X8730" i="1"/>
  <c r="Y8730" i="1"/>
  <c r="W8731" i="1"/>
  <c r="X8731" i="1"/>
  <c r="Y8731" i="1"/>
  <c r="W8732" i="1"/>
  <c r="X8732" i="1"/>
  <c r="Y8732" i="1"/>
  <c r="W8733" i="1"/>
  <c r="X8733" i="1"/>
  <c r="Y8733" i="1"/>
  <c r="W8734" i="1"/>
  <c r="X8734" i="1"/>
  <c r="Y8734" i="1"/>
  <c r="W8735" i="1"/>
  <c r="X8735" i="1"/>
  <c r="Y8735" i="1"/>
  <c r="W8736" i="1"/>
  <c r="X8736" i="1"/>
  <c r="Y8736" i="1"/>
  <c r="W8737" i="1"/>
  <c r="X8737" i="1"/>
  <c r="Y8737" i="1"/>
  <c r="W8738" i="1"/>
  <c r="X8738" i="1"/>
  <c r="Y8738" i="1"/>
  <c r="W8739" i="1"/>
  <c r="X8739" i="1"/>
  <c r="Y8739" i="1"/>
  <c r="W8740" i="1"/>
  <c r="X8740" i="1"/>
  <c r="Y8740" i="1"/>
  <c r="W8741" i="1"/>
  <c r="X8741" i="1"/>
  <c r="Y8741" i="1"/>
  <c r="W8742" i="1"/>
  <c r="X8742" i="1"/>
  <c r="Y8742" i="1"/>
  <c r="W8743" i="1"/>
  <c r="X8743" i="1"/>
  <c r="Y8743" i="1"/>
  <c r="W8744" i="1"/>
  <c r="X8744" i="1"/>
  <c r="Y8744" i="1"/>
  <c r="W8745" i="1"/>
  <c r="X8745" i="1"/>
  <c r="Y8745" i="1"/>
  <c r="W8746" i="1"/>
  <c r="X8746" i="1"/>
  <c r="Y8746" i="1"/>
  <c r="W8747" i="1"/>
  <c r="X8747" i="1"/>
  <c r="Y8747" i="1"/>
  <c r="W8748" i="1"/>
  <c r="X8748" i="1"/>
  <c r="Y8748" i="1"/>
  <c r="W8749" i="1"/>
  <c r="X8749" i="1"/>
  <c r="Y8749" i="1"/>
  <c r="W8750" i="1"/>
  <c r="X8750" i="1"/>
  <c r="Y8750" i="1"/>
  <c r="W8751" i="1"/>
  <c r="X8751" i="1"/>
  <c r="Y8751" i="1"/>
  <c r="W8752" i="1"/>
  <c r="X8752" i="1"/>
  <c r="Y8752" i="1"/>
  <c r="W8753" i="1"/>
  <c r="X8753" i="1"/>
  <c r="Y8753" i="1"/>
  <c r="W8754" i="1"/>
  <c r="X8754" i="1"/>
  <c r="Y8754" i="1"/>
  <c r="W8755" i="1"/>
  <c r="X8755" i="1"/>
  <c r="Y8755" i="1"/>
  <c r="W8756" i="1"/>
  <c r="X8756" i="1"/>
  <c r="Y8756" i="1"/>
  <c r="W8757" i="1"/>
  <c r="X8757" i="1"/>
  <c r="Y8757" i="1"/>
  <c r="W8758" i="1"/>
  <c r="X8758" i="1"/>
  <c r="Y8758" i="1"/>
  <c r="W8759" i="1"/>
  <c r="X8759" i="1"/>
  <c r="Y8759" i="1"/>
  <c r="W8760" i="1"/>
  <c r="X8760" i="1"/>
  <c r="Y8760" i="1"/>
  <c r="W8761" i="1"/>
  <c r="X8761" i="1"/>
  <c r="Y8761" i="1"/>
  <c r="W8762" i="1"/>
  <c r="X8762" i="1"/>
  <c r="Y8762" i="1"/>
  <c r="W8763" i="1"/>
  <c r="X8763" i="1"/>
  <c r="Y8763" i="1"/>
  <c r="W8764" i="1"/>
  <c r="X8764" i="1"/>
  <c r="Y8764" i="1"/>
  <c r="W8765" i="1"/>
  <c r="X8765" i="1"/>
  <c r="Y8765" i="1"/>
  <c r="W8766" i="1"/>
  <c r="X8766" i="1"/>
  <c r="Y8766" i="1"/>
  <c r="W8767" i="1"/>
  <c r="X8767" i="1"/>
  <c r="Y8767" i="1"/>
  <c r="W8768" i="1"/>
  <c r="X8768" i="1"/>
  <c r="Y8768" i="1"/>
  <c r="W8769" i="1"/>
  <c r="X8769" i="1"/>
  <c r="Y8769" i="1"/>
  <c r="W8770" i="1"/>
  <c r="X8770" i="1"/>
  <c r="Y8770" i="1"/>
  <c r="W8771" i="1"/>
  <c r="X8771" i="1"/>
  <c r="Y8771" i="1"/>
  <c r="W8772" i="1"/>
  <c r="X8772" i="1"/>
  <c r="Y8772" i="1"/>
  <c r="W8773" i="1"/>
  <c r="X8773" i="1"/>
  <c r="Y8773" i="1"/>
  <c r="W8774" i="1"/>
  <c r="X8774" i="1"/>
  <c r="Y8774" i="1"/>
  <c r="W8775" i="1"/>
  <c r="X8775" i="1"/>
  <c r="Y8775" i="1"/>
  <c r="W8776" i="1"/>
  <c r="X8776" i="1"/>
  <c r="Y8776" i="1"/>
  <c r="W8777" i="1"/>
  <c r="X8777" i="1"/>
  <c r="Y8777" i="1"/>
  <c r="W8778" i="1"/>
  <c r="X8778" i="1"/>
  <c r="Y8778" i="1"/>
  <c r="W8779" i="1"/>
  <c r="X8779" i="1"/>
  <c r="Y8779" i="1"/>
  <c r="W8780" i="1"/>
  <c r="X8780" i="1"/>
  <c r="Y8780" i="1"/>
  <c r="W8781" i="1"/>
  <c r="X8781" i="1"/>
  <c r="Y8781" i="1"/>
  <c r="W8782" i="1"/>
  <c r="X8782" i="1"/>
  <c r="Y8782" i="1"/>
  <c r="W8783" i="1"/>
  <c r="X8783" i="1"/>
  <c r="Y8783" i="1"/>
  <c r="W8784" i="1"/>
  <c r="X8784" i="1"/>
  <c r="Y8784" i="1"/>
  <c r="W8785" i="1"/>
  <c r="X8785" i="1"/>
  <c r="Y8785" i="1"/>
  <c r="W8786" i="1"/>
  <c r="X8786" i="1"/>
  <c r="Y8786" i="1"/>
  <c r="W8787" i="1"/>
  <c r="X8787" i="1"/>
  <c r="Y8787" i="1"/>
  <c r="W8788" i="1"/>
  <c r="X8788" i="1"/>
  <c r="Y8788" i="1"/>
  <c r="W8789" i="1"/>
  <c r="X8789" i="1"/>
  <c r="Y8789" i="1"/>
  <c r="W8790" i="1"/>
  <c r="X8790" i="1"/>
  <c r="Y8790" i="1"/>
  <c r="W8791" i="1"/>
  <c r="X8791" i="1"/>
  <c r="Y8791" i="1"/>
  <c r="W8792" i="1"/>
  <c r="X8792" i="1"/>
  <c r="Y8792" i="1"/>
  <c r="W8793" i="1"/>
  <c r="X8793" i="1"/>
  <c r="Y8793" i="1"/>
  <c r="W8794" i="1"/>
  <c r="X8794" i="1"/>
  <c r="Y8794" i="1"/>
  <c r="W8795" i="1"/>
  <c r="X8795" i="1"/>
  <c r="Y8795" i="1"/>
  <c r="W8796" i="1"/>
  <c r="X8796" i="1"/>
  <c r="Y8796" i="1"/>
  <c r="W8797" i="1"/>
  <c r="X8797" i="1"/>
  <c r="Y8797" i="1"/>
  <c r="W8798" i="1"/>
  <c r="X8798" i="1"/>
  <c r="Y8798" i="1"/>
  <c r="W8799" i="1"/>
  <c r="X8799" i="1"/>
  <c r="Y8799" i="1"/>
  <c r="W8800" i="1"/>
  <c r="X8800" i="1"/>
  <c r="Y8800" i="1"/>
  <c r="W8801" i="1"/>
  <c r="X8801" i="1"/>
  <c r="Y8801" i="1"/>
  <c r="W8802" i="1"/>
  <c r="X8802" i="1"/>
  <c r="Y8802" i="1"/>
  <c r="W8803" i="1"/>
  <c r="X8803" i="1"/>
  <c r="Y8803" i="1"/>
  <c r="W8804" i="1"/>
  <c r="X8804" i="1"/>
  <c r="Y8804" i="1"/>
  <c r="W8805" i="1"/>
  <c r="X8805" i="1"/>
  <c r="Y8805" i="1"/>
  <c r="W8806" i="1"/>
  <c r="X8806" i="1"/>
  <c r="Y8806" i="1"/>
  <c r="W8807" i="1"/>
  <c r="X8807" i="1"/>
  <c r="Y8807" i="1"/>
  <c r="W8808" i="1"/>
  <c r="X8808" i="1"/>
  <c r="Y8808" i="1"/>
  <c r="W8809" i="1"/>
  <c r="X8809" i="1"/>
  <c r="Y8809" i="1"/>
  <c r="W8810" i="1"/>
  <c r="X8810" i="1"/>
  <c r="Y8810" i="1"/>
  <c r="W8811" i="1"/>
  <c r="X8811" i="1"/>
  <c r="Y8811" i="1"/>
  <c r="W8812" i="1"/>
  <c r="X8812" i="1"/>
  <c r="Y8812" i="1"/>
  <c r="W8813" i="1"/>
  <c r="X8813" i="1"/>
  <c r="Y8813" i="1"/>
  <c r="W8814" i="1"/>
  <c r="X8814" i="1"/>
  <c r="Y8814" i="1"/>
  <c r="W8815" i="1"/>
  <c r="X8815" i="1"/>
  <c r="Y8815" i="1"/>
  <c r="W8816" i="1"/>
  <c r="X8816" i="1"/>
  <c r="Y8816" i="1"/>
  <c r="W8817" i="1"/>
  <c r="X8817" i="1"/>
  <c r="Y8817" i="1"/>
  <c r="W8818" i="1"/>
  <c r="X8818" i="1"/>
  <c r="Y8818" i="1"/>
  <c r="W8819" i="1"/>
  <c r="X8819" i="1"/>
  <c r="Y8819" i="1"/>
  <c r="W8820" i="1"/>
  <c r="X8820" i="1"/>
  <c r="Y8820" i="1"/>
  <c r="W8821" i="1"/>
  <c r="X8821" i="1"/>
  <c r="Y8821" i="1"/>
  <c r="W8822" i="1"/>
  <c r="X8822" i="1"/>
  <c r="Y8822" i="1"/>
  <c r="W8823" i="1"/>
  <c r="X8823" i="1"/>
  <c r="Y8823" i="1"/>
  <c r="W8824" i="1"/>
  <c r="X8824" i="1"/>
  <c r="Y8824" i="1"/>
  <c r="W8825" i="1"/>
  <c r="X8825" i="1"/>
  <c r="Y8825" i="1"/>
  <c r="W8826" i="1"/>
  <c r="X8826" i="1"/>
  <c r="Y8826" i="1"/>
  <c r="W8827" i="1"/>
  <c r="X8827" i="1"/>
  <c r="Y8827" i="1"/>
  <c r="W8828" i="1"/>
  <c r="X8828" i="1"/>
  <c r="Y8828" i="1"/>
  <c r="W8829" i="1"/>
  <c r="X8829" i="1"/>
  <c r="Y8829" i="1"/>
  <c r="W8830" i="1"/>
  <c r="X8830" i="1"/>
  <c r="Y8830" i="1"/>
  <c r="W8831" i="1"/>
  <c r="X8831" i="1"/>
  <c r="Y8831" i="1"/>
  <c r="W8832" i="1"/>
  <c r="X8832" i="1"/>
  <c r="Y8832" i="1"/>
  <c r="W8833" i="1"/>
  <c r="X8833" i="1"/>
  <c r="Y8833" i="1"/>
  <c r="W8834" i="1"/>
  <c r="X8834" i="1"/>
  <c r="Y8834" i="1"/>
  <c r="W8835" i="1"/>
  <c r="X8835" i="1"/>
  <c r="Y8835" i="1"/>
  <c r="W8836" i="1"/>
  <c r="X8836" i="1"/>
  <c r="Y8836" i="1"/>
  <c r="W8837" i="1"/>
  <c r="X8837" i="1"/>
  <c r="Y8837" i="1"/>
  <c r="W8838" i="1"/>
  <c r="X8838" i="1"/>
  <c r="Y8838" i="1"/>
  <c r="W8839" i="1"/>
  <c r="X8839" i="1"/>
  <c r="Y8839" i="1"/>
  <c r="W8840" i="1"/>
  <c r="X8840" i="1"/>
  <c r="Y8840" i="1"/>
  <c r="W8841" i="1"/>
  <c r="X8841" i="1"/>
  <c r="Y8841" i="1"/>
  <c r="W8842" i="1"/>
  <c r="X8842" i="1"/>
  <c r="Y8842" i="1"/>
  <c r="W8843" i="1"/>
  <c r="X8843" i="1"/>
  <c r="Y8843" i="1"/>
  <c r="W8844" i="1"/>
  <c r="X8844" i="1"/>
  <c r="Y8844" i="1"/>
  <c r="W8845" i="1"/>
  <c r="X8845" i="1"/>
  <c r="Y8845" i="1"/>
  <c r="W8846" i="1"/>
  <c r="X8846" i="1"/>
  <c r="Y8846" i="1"/>
  <c r="W8847" i="1"/>
  <c r="X8847" i="1"/>
  <c r="Y8847" i="1"/>
  <c r="W8848" i="1"/>
  <c r="X8848" i="1"/>
  <c r="Y8848" i="1"/>
  <c r="W8849" i="1"/>
  <c r="X8849" i="1"/>
  <c r="Y8849" i="1"/>
  <c r="W8850" i="1"/>
  <c r="X8850" i="1"/>
  <c r="Y8850" i="1"/>
  <c r="W8851" i="1"/>
  <c r="X8851" i="1"/>
  <c r="Y8851" i="1"/>
  <c r="W8852" i="1"/>
  <c r="X8852" i="1"/>
  <c r="Y8852" i="1"/>
  <c r="W8853" i="1"/>
  <c r="X8853" i="1"/>
  <c r="Y8853" i="1"/>
  <c r="W8854" i="1"/>
  <c r="X8854" i="1"/>
  <c r="Y8854" i="1"/>
  <c r="W8855" i="1"/>
  <c r="X8855" i="1"/>
  <c r="Y8855" i="1"/>
  <c r="W8856" i="1"/>
  <c r="X8856" i="1"/>
  <c r="Y8856" i="1"/>
  <c r="W8857" i="1"/>
  <c r="X8857" i="1"/>
  <c r="Y8857" i="1"/>
  <c r="W8858" i="1"/>
  <c r="X8858" i="1"/>
  <c r="Y8858" i="1"/>
  <c r="W8859" i="1"/>
  <c r="X8859" i="1"/>
  <c r="Y8859" i="1"/>
  <c r="W8860" i="1"/>
  <c r="X8860" i="1"/>
  <c r="Y8860" i="1"/>
  <c r="W8861" i="1"/>
  <c r="X8861" i="1"/>
  <c r="Y8861" i="1"/>
  <c r="W8862" i="1"/>
  <c r="X8862" i="1"/>
  <c r="Y8862" i="1"/>
  <c r="W8863" i="1"/>
  <c r="X8863" i="1"/>
  <c r="Y8863" i="1"/>
  <c r="W8864" i="1"/>
  <c r="X8864" i="1"/>
  <c r="Y8864" i="1"/>
  <c r="W8865" i="1"/>
  <c r="X8865" i="1"/>
  <c r="Y8865" i="1"/>
  <c r="W8866" i="1"/>
  <c r="X8866" i="1"/>
  <c r="Y8866" i="1"/>
  <c r="W8867" i="1"/>
  <c r="X8867" i="1"/>
  <c r="Y8867" i="1"/>
  <c r="W8868" i="1"/>
  <c r="X8868" i="1"/>
  <c r="Y8868" i="1"/>
  <c r="W8869" i="1"/>
  <c r="X8869" i="1"/>
  <c r="Y8869" i="1"/>
  <c r="W8870" i="1"/>
  <c r="X8870" i="1"/>
  <c r="Y8870" i="1"/>
  <c r="W8871" i="1"/>
  <c r="X8871" i="1"/>
  <c r="Y8871" i="1"/>
  <c r="W8872" i="1"/>
  <c r="X8872" i="1"/>
  <c r="Y8872" i="1"/>
  <c r="W8873" i="1"/>
  <c r="X8873" i="1"/>
  <c r="Y8873" i="1"/>
  <c r="W8874" i="1"/>
  <c r="X8874" i="1"/>
  <c r="Y8874" i="1"/>
  <c r="W8875" i="1"/>
  <c r="X8875" i="1"/>
  <c r="Y8875" i="1"/>
  <c r="W8876" i="1"/>
  <c r="X8876" i="1"/>
  <c r="Y8876" i="1"/>
  <c r="W8877" i="1"/>
  <c r="X8877" i="1"/>
  <c r="Y8877" i="1"/>
  <c r="W8878" i="1"/>
  <c r="X8878" i="1"/>
  <c r="Y8878" i="1"/>
  <c r="W8879" i="1"/>
  <c r="X8879" i="1"/>
  <c r="Y8879" i="1"/>
  <c r="W8880" i="1"/>
  <c r="X8880" i="1"/>
  <c r="Y8880" i="1"/>
  <c r="W8881" i="1"/>
  <c r="X8881" i="1"/>
  <c r="Y8881" i="1"/>
  <c r="W8882" i="1"/>
  <c r="X8882" i="1"/>
  <c r="Y8882" i="1"/>
  <c r="W8883" i="1"/>
  <c r="X8883" i="1"/>
  <c r="Y8883" i="1"/>
  <c r="W8884" i="1"/>
  <c r="X8884" i="1"/>
  <c r="Y8884" i="1"/>
  <c r="W8885" i="1"/>
  <c r="X8885" i="1"/>
  <c r="Y8885" i="1"/>
  <c r="W8886" i="1"/>
  <c r="X8886" i="1"/>
  <c r="Y8886" i="1"/>
  <c r="W8887" i="1"/>
  <c r="X8887" i="1"/>
  <c r="Y8887" i="1"/>
  <c r="W8888" i="1"/>
  <c r="X8888" i="1"/>
  <c r="Y8888" i="1"/>
  <c r="W8889" i="1"/>
  <c r="X8889" i="1"/>
  <c r="Y8889" i="1"/>
  <c r="W8890" i="1"/>
  <c r="X8890" i="1"/>
  <c r="Y8890" i="1"/>
  <c r="W8891" i="1"/>
  <c r="X8891" i="1"/>
  <c r="Y8891" i="1"/>
  <c r="W8892" i="1"/>
  <c r="X8892" i="1"/>
  <c r="Y8892" i="1"/>
  <c r="W8893" i="1"/>
  <c r="X8893" i="1"/>
  <c r="Y8893" i="1"/>
  <c r="W8894" i="1"/>
  <c r="X8894" i="1"/>
  <c r="Y8894" i="1"/>
  <c r="W8895" i="1"/>
  <c r="X8895" i="1"/>
  <c r="Y8895" i="1"/>
  <c r="W8896" i="1"/>
  <c r="X8896" i="1"/>
  <c r="Y8896" i="1"/>
  <c r="W8897" i="1"/>
  <c r="X8897" i="1"/>
  <c r="Y8897" i="1"/>
  <c r="W8898" i="1"/>
  <c r="X8898" i="1"/>
  <c r="Y8898" i="1"/>
  <c r="W8899" i="1"/>
  <c r="X8899" i="1"/>
  <c r="Y8899" i="1"/>
  <c r="W8900" i="1"/>
  <c r="X8900" i="1"/>
  <c r="Y8900" i="1"/>
  <c r="W8901" i="1"/>
  <c r="X8901" i="1"/>
  <c r="Y8901" i="1"/>
  <c r="W8902" i="1"/>
  <c r="X8902" i="1"/>
  <c r="Y8902" i="1"/>
  <c r="W8903" i="1"/>
  <c r="X8903" i="1"/>
  <c r="Y8903" i="1"/>
  <c r="W8904" i="1"/>
  <c r="X8904" i="1"/>
  <c r="Y8904" i="1"/>
  <c r="W8905" i="1"/>
  <c r="X8905" i="1"/>
  <c r="Y8905" i="1"/>
  <c r="W8906" i="1"/>
  <c r="X8906" i="1"/>
  <c r="Y8906" i="1"/>
  <c r="W8907" i="1"/>
  <c r="X8907" i="1"/>
  <c r="Y8907" i="1"/>
  <c r="W8908" i="1"/>
  <c r="X8908" i="1"/>
  <c r="Y8908" i="1"/>
  <c r="W8909" i="1"/>
  <c r="X8909" i="1"/>
  <c r="Y8909" i="1"/>
  <c r="W8910" i="1"/>
  <c r="X8910" i="1"/>
  <c r="Y8910" i="1"/>
  <c r="W8911" i="1"/>
  <c r="X8911" i="1"/>
  <c r="Y8911" i="1"/>
  <c r="W8912" i="1"/>
  <c r="X8912" i="1"/>
  <c r="Y8912" i="1"/>
  <c r="W8913" i="1"/>
  <c r="X8913" i="1"/>
  <c r="Y8913" i="1"/>
  <c r="W8914" i="1"/>
  <c r="X8914" i="1"/>
  <c r="Y8914" i="1"/>
  <c r="W8915" i="1"/>
  <c r="X8915" i="1"/>
  <c r="Y8915" i="1"/>
  <c r="W8916" i="1"/>
  <c r="X8916" i="1"/>
  <c r="Y8916" i="1"/>
  <c r="W8917" i="1"/>
  <c r="X8917" i="1"/>
  <c r="Y8917" i="1"/>
  <c r="W8918" i="1"/>
  <c r="X8918" i="1"/>
  <c r="Y8918" i="1"/>
  <c r="W8919" i="1"/>
  <c r="X8919" i="1"/>
  <c r="Y8919" i="1"/>
  <c r="W8920" i="1"/>
  <c r="X8920" i="1"/>
  <c r="Y8920" i="1"/>
  <c r="W8921" i="1"/>
  <c r="X8921" i="1"/>
  <c r="Y8921" i="1"/>
  <c r="W8922" i="1"/>
  <c r="X8922" i="1"/>
  <c r="Y8922" i="1"/>
  <c r="W8923" i="1"/>
  <c r="X8923" i="1"/>
  <c r="Y8923" i="1"/>
  <c r="W8924" i="1"/>
  <c r="X8924" i="1"/>
  <c r="Y8924" i="1"/>
  <c r="W8925" i="1"/>
  <c r="X8925" i="1"/>
  <c r="Y8925" i="1"/>
  <c r="W8926" i="1"/>
  <c r="X8926" i="1"/>
  <c r="Y8926" i="1"/>
  <c r="W8927" i="1"/>
  <c r="X8927" i="1"/>
  <c r="Y8927" i="1"/>
  <c r="W8928" i="1"/>
  <c r="X8928" i="1"/>
  <c r="Y8928" i="1"/>
  <c r="W8929" i="1"/>
  <c r="X8929" i="1"/>
  <c r="Y8929" i="1"/>
  <c r="W8930" i="1"/>
  <c r="X8930" i="1"/>
  <c r="Y8930" i="1"/>
  <c r="W8931" i="1"/>
  <c r="X8931" i="1"/>
  <c r="Y8931" i="1"/>
  <c r="W8932" i="1"/>
  <c r="X8932" i="1"/>
  <c r="Y8932" i="1"/>
  <c r="W8933" i="1"/>
  <c r="X8933" i="1"/>
  <c r="Y8933" i="1"/>
  <c r="W8934" i="1"/>
  <c r="X8934" i="1"/>
  <c r="Y8934" i="1"/>
  <c r="W8935" i="1"/>
  <c r="X8935" i="1"/>
  <c r="Y8935" i="1"/>
  <c r="W8936" i="1"/>
  <c r="X8936" i="1"/>
  <c r="Y8936" i="1"/>
  <c r="W8937" i="1"/>
  <c r="X8937" i="1"/>
  <c r="Y8937" i="1"/>
  <c r="W8938" i="1"/>
  <c r="X8938" i="1"/>
  <c r="Y8938" i="1"/>
  <c r="W8939" i="1"/>
  <c r="X8939" i="1"/>
  <c r="Y8939" i="1"/>
  <c r="W8940" i="1"/>
  <c r="X8940" i="1"/>
  <c r="Y8940" i="1"/>
  <c r="W8941" i="1"/>
  <c r="X8941" i="1"/>
  <c r="Y8941" i="1"/>
  <c r="W8942" i="1"/>
  <c r="X8942" i="1"/>
  <c r="Y8942" i="1"/>
  <c r="W8943" i="1"/>
  <c r="X8943" i="1"/>
  <c r="Y8943" i="1"/>
  <c r="W8944" i="1"/>
  <c r="X8944" i="1"/>
  <c r="Y8944" i="1"/>
  <c r="W8945" i="1"/>
  <c r="X8945" i="1"/>
  <c r="Y8945" i="1"/>
  <c r="W8946" i="1"/>
  <c r="X8946" i="1"/>
  <c r="Y8946" i="1"/>
  <c r="W8947" i="1"/>
  <c r="X8947" i="1"/>
  <c r="Y8947" i="1"/>
  <c r="W8948" i="1"/>
  <c r="X8948" i="1"/>
  <c r="Y8948" i="1"/>
  <c r="W8949" i="1"/>
  <c r="X8949" i="1"/>
  <c r="Y8949" i="1"/>
  <c r="W8950" i="1"/>
  <c r="X8950" i="1"/>
  <c r="Y8950" i="1"/>
  <c r="W8951" i="1"/>
  <c r="X8951" i="1"/>
  <c r="Y8951" i="1"/>
  <c r="W8952" i="1"/>
  <c r="X8952" i="1"/>
  <c r="Y8952" i="1"/>
  <c r="W8953" i="1"/>
  <c r="X8953" i="1"/>
  <c r="Y8953" i="1"/>
  <c r="W8954" i="1"/>
  <c r="X8954" i="1"/>
  <c r="Y8954" i="1"/>
  <c r="W8955" i="1"/>
  <c r="X8955" i="1"/>
  <c r="Y8955" i="1"/>
  <c r="W8956" i="1"/>
  <c r="X8956" i="1"/>
  <c r="Y8956" i="1"/>
  <c r="W8957" i="1"/>
  <c r="X8957" i="1"/>
  <c r="Y8957" i="1"/>
  <c r="W8958" i="1"/>
  <c r="X8958" i="1"/>
  <c r="Y8958" i="1"/>
  <c r="W8959" i="1"/>
  <c r="X8959" i="1"/>
  <c r="Y8959" i="1"/>
  <c r="W8960" i="1"/>
  <c r="X8960" i="1"/>
  <c r="Y8960" i="1"/>
  <c r="W8961" i="1"/>
  <c r="X8961" i="1"/>
  <c r="Y8961" i="1"/>
  <c r="W8962" i="1"/>
  <c r="X8962" i="1"/>
  <c r="Y8962" i="1"/>
  <c r="W8963" i="1"/>
  <c r="X8963" i="1"/>
  <c r="Y8963" i="1"/>
  <c r="W8964" i="1"/>
  <c r="X8964" i="1"/>
  <c r="Y8964" i="1"/>
  <c r="W8965" i="1"/>
  <c r="X8965" i="1"/>
  <c r="Y8965" i="1"/>
  <c r="W8966" i="1"/>
  <c r="X8966" i="1"/>
  <c r="Y8966" i="1"/>
  <c r="W8967" i="1"/>
  <c r="X8967" i="1"/>
  <c r="Y8967" i="1"/>
  <c r="W8968" i="1"/>
  <c r="X8968" i="1"/>
  <c r="Y8968" i="1"/>
  <c r="W8969" i="1"/>
  <c r="X8969" i="1"/>
  <c r="Y8969" i="1"/>
  <c r="W8970" i="1"/>
  <c r="X8970" i="1"/>
  <c r="Y8970" i="1"/>
  <c r="W8971" i="1"/>
  <c r="X8971" i="1"/>
  <c r="Y8971" i="1"/>
  <c r="W8972" i="1"/>
  <c r="X8972" i="1"/>
  <c r="Y8972" i="1"/>
  <c r="W8973" i="1"/>
  <c r="X8973" i="1"/>
  <c r="Y8973" i="1"/>
  <c r="W8974" i="1"/>
  <c r="X8974" i="1"/>
  <c r="Y8974" i="1"/>
  <c r="W8975" i="1"/>
  <c r="X8975" i="1"/>
  <c r="Y8975" i="1"/>
  <c r="W8976" i="1"/>
  <c r="X8976" i="1"/>
  <c r="Y8976" i="1"/>
  <c r="W8977" i="1"/>
  <c r="X8977" i="1"/>
  <c r="Y8977" i="1"/>
  <c r="W8978" i="1"/>
  <c r="X8978" i="1"/>
  <c r="Y8978" i="1"/>
  <c r="W8979" i="1"/>
  <c r="X8979" i="1"/>
  <c r="Y8979" i="1"/>
  <c r="W8980" i="1"/>
  <c r="X8980" i="1"/>
  <c r="Y8980" i="1"/>
  <c r="W8981" i="1"/>
  <c r="X8981" i="1"/>
  <c r="Y8981" i="1"/>
  <c r="W8982" i="1"/>
  <c r="X8982" i="1"/>
  <c r="Y8982" i="1"/>
  <c r="W8983" i="1"/>
  <c r="X8983" i="1"/>
  <c r="Y8983" i="1"/>
  <c r="W8984" i="1"/>
  <c r="X8984" i="1"/>
  <c r="Y8984" i="1"/>
  <c r="W8985" i="1"/>
  <c r="X8985" i="1"/>
  <c r="Y8985" i="1"/>
  <c r="W8986" i="1"/>
  <c r="X8986" i="1"/>
  <c r="Y8986" i="1"/>
  <c r="W8987" i="1"/>
  <c r="X8987" i="1"/>
  <c r="Y8987" i="1"/>
  <c r="W8988" i="1"/>
  <c r="X8988" i="1"/>
  <c r="Y8988" i="1"/>
  <c r="W8989" i="1"/>
  <c r="X8989" i="1"/>
  <c r="Y8989" i="1"/>
  <c r="W8990" i="1"/>
  <c r="X8990" i="1"/>
  <c r="Y8990" i="1"/>
  <c r="W8991" i="1"/>
  <c r="X8991" i="1"/>
  <c r="Y8991" i="1"/>
  <c r="W8992" i="1"/>
  <c r="X8992" i="1"/>
  <c r="Y8992" i="1"/>
  <c r="W8993" i="1"/>
  <c r="X8993" i="1"/>
  <c r="Y8993" i="1"/>
  <c r="W8994" i="1"/>
  <c r="X8994" i="1"/>
  <c r="Y8994" i="1"/>
  <c r="W8995" i="1"/>
  <c r="X8995" i="1"/>
  <c r="Y8995" i="1"/>
  <c r="W8996" i="1"/>
  <c r="X8996" i="1"/>
  <c r="Y8996" i="1"/>
  <c r="W8997" i="1"/>
  <c r="X8997" i="1"/>
  <c r="Y8997" i="1"/>
  <c r="W8998" i="1"/>
  <c r="X8998" i="1"/>
  <c r="Y8998" i="1"/>
  <c r="W8999" i="1"/>
  <c r="X8999" i="1"/>
  <c r="Y8999" i="1"/>
  <c r="W9000" i="1"/>
  <c r="X9000" i="1"/>
  <c r="Y9000" i="1"/>
  <c r="W9001" i="1"/>
  <c r="X9001" i="1"/>
  <c r="Y9001" i="1"/>
  <c r="W9002" i="1"/>
  <c r="X9002" i="1"/>
  <c r="Y9002" i="1"/>
  <c r="W9003" i="1"/>
  <c r="X9003" i="1"/>
  <c r="Y9003" i="1"/>
  <c r="W9004" i="1"/>
  <c r="X9004" i="1"/>
  <c r="Y9004" i="1"/>
  <c r="W9005" i="1"/>
  <c r="X9005" i="1"/>
  <c r="Y9005" i="1"/>
  <c r="W9006" i="1"/>
  <c r="X9006" i="1"/>
  <c r="Y9006" i="1"/>
  <c r="W9007" i="1"/>
  <c r="X9007" i="1"/>
  <c r="Y9007" i="1"/>
  <c r="W9008" i="1"/>
  <c r="X9008" i="1"/>
  <c r="Y9008" i="1"/>
  <c r="W9009" i="1"/>
  <c r="X9009" i="1"/>
  <c r="Y9009" i="1"/>
  <c r="W9010" i="1"/>
  <c r="X9010" i="1"/>
  <c r="Y9010" i="1"/>
  <c r="W9011" i="1"/>
  <c r="X9011" i="1"/>
  <c r="Y9011" i="1"/>
  <c r="W9012" i="1"/>
  <c r="X9012" i="1"/>
  <c r="Y9012" i="1"/>
  <c r="W9013" i="1"/>
  <c r="X9013" i="1"/>
  <c r="Y9013" i="1"/>
  <c r="W9014" i="1"/>
  <c r="X9014" i="1"/>
  <c r="Y9014" i="1"/>
  <c r="W9015" i="1"/>
  <c r="X9015" i="1"/>
  <c r="Y9015" i="1"/>
  <c r="W9016" i="1"/>
  <c r="X9016" i="1"/>
  <c r="Y9016" i="1"/>
  <c r="W9017" i="1"/>
  <c r="X9017" i="1"/>
  <c r="Y9017" i="1"/>
  <c r="W9018" i="1"/>
  <c r="X9018" i="1"/>
  <c r="Y9018" i="1"/>
  <c r="W9019" i="1"/>
  <c r="X9019" i="1"/>
  <c r="Y9019" i="1"/>
  <c r="W9020" i="1"/>
  <c r="X9020" i="1"/>
  <c r="Y9020" i="1"/>
  <c r="W9021" i="1"/>
  <c r="X9021" i="1"/>
  <c r="Y9021" i="1"/>
  <c r="W9022" i="1"/>
  <c r="X9022" i="1"/>
  <c r="Y9022" i="1"/>
  <c r="W9023" i="1"/>
  <c r="X9023" i="1"/>
  <c r="Y9023" i="1"/>
  <c r="W9024" i="1"/>
  <c r="X9024" i="1"/>
  <c r="Y9024" i="1"/>
  <c r="W9025" i="1"/>
  <c r="X9025" i="1"/>
  <c r="Y9025" i="1"/>
  <c r="W9026" i="1"/>
  <c r="X9026" i="1"/>
  <c r="Y9026" i="1"/>
  <c r="W9027" i="1"/>
  <c r="X9027" i="1"/>
  <c r="Y9027" i="1"/>
  <c r="W9028" i="1"/>
  <c r="X9028" i="1"/>
  <c r="Y9028" i="1"/>
  <c r="W9029" i="1"/>
  <c r="X9029" i="1"/>
  <c r="Y9029" i="1"/>
  <c r="W9030" i="1"/>
  <c r="X9030" i="1"/>
  <c r="Y9030" i="1"/>
  <c r="W9031" i="1"/>
  <c r="X9031" i="1"/>
  <c r="Y9031" i="1"/>
  <c r="W9032" i="1"/>
  <c r="X9032" i="1"/>
  <c r="Y9032" i="1"/>
  <c r="W9033" i="1"/>
  <c r="X9033" i="1"/>
  <c r="Y9033" i="1"/>
  <c r="W9034" i="1"/>
  <c r="X9034" i="1"/>
  <c r="Y9034" i="1"/>
  <c r="W9035" i="1"/>
  <c r="X9035" i="1"/>
  <c r="Y9035" i="1"/>
  <c r="W9036" i="1"/>
  <c r="X9036" i="1"/>
  <c r="Y9036" i="1"/>
  <c r="W9037" i="1"/>
  <c r="X9037" i="1"/>
  <c r="Y9037" i="1"/>
  <c r="W9038" i="1"/>
  <c r="X9038" i="1"/>
  <c r="Y9038" i="1"/>
  <c r="W9039" i="1"/>
  <c r="X9039" i="1"/>
  <c r="Y9039" i="1"/>
  <c r="W9040" i="1"/>
  <c r="X9040" i="1"/>
  <c r="Y9040" i="1"/>
  <c r="W9041" i="1"/>
  <c r="X9041" i="1"/>
  <c r="Y9041" i="1"/>
  <c r="W9042" i="1"/>
  <c r="X9042" i="1"/>
  <c r="Y9042" i="1"/>
  <c r="W9043" i="1"/>
  <c r="X9043" i="1"/>
  <c r="Y9043" i="1"/>
  <c r="W9044" i="1"/>
  <c r="X9044" i="1"/>
  <c r="Y9044" i="1"/>
  <c r="W9045" i="1"/>
  <c r="X9045" i="1"/>
  <c r="Y9045" i="1"/>
  <c r="W9046" i="1"/>
  <c r="X9046" i="1"/>
  <c r="Y9046" i="1"/>
  <c r="W9047" i="1"/>
  <c r="X9047" i="1"/>
  <c r="Y9047" i="1"/>
  <c r="W9048" i="1"/>
  <c r="X9048" i="1"/>
  <c r="Y9048" i="1"/>
  <c r="W9049" i="1"/>
  <c r="X9049" i="1"/>
  <c r="Y9049" i="1"/>
  <c r="W9050" i="1"/>
  <c r="X9050" i="1"/>
  <c r="Y9050" i="1"/>
  <c r="W9051" i="1"/>
  <c r="X9051" i="1"/>
  <c r="Y9051" i="1"/>
  <c r="W9052" i="1"/>
  <c r="X9052" i="1"/>
  <c r="Y9052" i="1"/>
  <c r="W9053" i="1"/>
  <c r="X9053" i="1"/>
  <c r="Y9053" i="1"/>
  <c r="W9054" i="1"/>
  <c r="X9054" i="1"/>
  <c r="Y9054" i="1"/>
  <c r="W9055" i="1"/>
  <c r="X9055" i="1"/>
  <c r="Y9055" i="1"/>
  <c r="W9056" i="1"/>
  <c r="X9056" i="1"/>
  <c r="Y9056" i="1"/>
  <c r="W9057" i="1"/>
  <c r="X9057" i="1"/>
  <c r="Y9057" i="1"/>
  <c r="W9058" i="1"/>
  <c r="X9058" i="1"/>
  <c r="Y9058" i="1"/>
  <c r="W9059" i="1"/>
  <c r="X9059" i="1"/>
  <c r="Y9059" i="1"/>
  <c r="W9060" i="1"/>
  <c r="X9060" i="1"/>
  <c r="Y9060" i="1"/>
  <c r="W9061" i="1"/>
  <c r="X9061" i="1"/>
  <c r="Y9061" i="1"/>
  <c r="W9062" i="1"/>
  <c r="X9062" i="1"/>
  <c r="Y9062" i="1"/>
  <c r="W9063" i="1"/>
  <c r="X9063" i="1"/>
  <c r="Y9063" i="1"/>
  <c r="W9064" i="1"/>
  <c r="X9064" i="1"/>
  <c r="Y9064" i="1"/>
  <c r="W9065" i="1"/>
  <c r="X9065" i="1"/>
  <c r="Y9065" i="1"/>
  <c r="W9066" i="1"/>
  <c r="X9066" i="1"/>
  <c r="Y9066" i="1"/>
  <c r="W9067" i="1"/>
  <c r="X9067" i="1"/>
  <c r="Y9067" i="1"/>
  <c r="W9068" i="1"/>
  <c r="X9068" i="1"/>
  <c r="Y9068" i="1"/>
  <c r="W9069" i="1"/>
  <c r="X9069" i="1"/>
  <c r="Y9069" i="1"/>
  <c r="W9070" i="1"/>
  <c r="X9070" i="1"/>
  <c r="Y9070" i="1"/>
  <c r="W9071" i="1"/>
  <c r="X9071" i="1"/>
  <c r="Y9071" i="1"/>
  <c r="W9072" i="1"/>
  <c r="X9072" i="1"/>
  <c r="Y9072" i="1"/>
  <c r="W9073" i="1"/>
  <c r="X9073" i="1"/>
  <c r="Y9073" i="1"/>
  <c r="W9074" i="1"/>
  <c r="X9074" i="1"/>
  <c r="Y9074" i="1"/>
  <c r="W9075" i="1"/>
  <c r="X9075" i="1"/>
  <c r="Y9075" i="1"/>
  <c r="W9076" i="1"/>
  <c r="X9076" i="1"/>
  <c r="Y9076" i="1"/>
  <c r="W9077" i="1"/>
  <c r="X9077" i="1"/>
  <c r="Y9077" i="1"/>
  <c r="W9078" i="1"/>
  <c r="X9078" i="1"/>
  <c r="Y9078" i="1"/>
  <c r="W9079" i="1"/>
  <c r="X9079" i="1"/>
  <c r="Y9079" i="1"/>
  <c r="W9080" i="1"/>
  <c r="X9080" i="1"/>
  <c r="Y9080" i="1"/>
  <c r="W9081" i="1"/>
  <c r="X9081" i="1"/>
  <c r="Y9081" i="1"/>
  <c r="W9082" i="1"/>
  <c r="X9082" i="1"/>
  <c r="Y9082" i="1"/>
  <c r="W9083" i="1"/>
  <c r="X9083" i="1"/>
  <c r="Y9083" i="1"/>
  <c r="W9084" i="1"/>
  <c r="X9084" i="1"/>
  <c r="Y9084" i="1"/>
  <c r="W9085" i="1"/>
  <c r="X9085" i="1"/>
  <c r="Y9085" i="1"/>
  <c r="W9086" i="1"/>
  <c r="X9086" i="1"/>
  <c r="Y9086" i="1"/>
  <c r="W9087" i="1"/>
  <c r="X9087" i="1"/>
  <c r="Y9087" i="1"/>
  <c r="W9088" i="1"/>
  <c r="X9088" i="1"/>
  <c r="Y9088" i="1"/>
  <c r="W9089" i="1"/>
  <c r="X9089" i="1"/>
  <c r="Y9089" i="1"/>
  <c r="W9090" i="1"/>
  <c r="X9090" i="1"/>
  <c r="Y9090" i="1"/>
  <c r="W9091" i="1"/>
  <c r="X9091" i="1"/>
  <c r="Y9091" i="1"/>
  <c r="W9092" i="1"/>
  <c r="X9092" i="1"/>
  <c r="Y9092" i="1"/>
  <c r="W9093" i="1"/>
  <c r="X9093" i="1"/>
  <c r="Y9093" i="1"/>
  <c r="W9094" i="1"/>
  <c r="X9094" i="1"/>
  <c r="Y9094" i="1"/>
  <c r="W9095" i="1"/>
  <c r="X9095" i="1"/>
  <c r="Y9095" i="1"/>
  <c r="W9096" i="1"/>
  <c r="X9096" i="1"/>
  <c r="Y9096" i="1"/>
  <c r="W9097" i="1"/>
  <c r="X9097" i="1"/>
  <c r="Y9097" i="1"/>
  <c r="W9098" i="1"/>
  <c r="X9098" i="1"/>
  <c r="Y9098" i="1"/>
  <c r="W9099" i="1"/>
  <c r="X9099" i="1"/>
  <c r="Y9099" i="1"/>
  <c r="W9100" i="1"/>
  <c r="X9100" i="1"/>
  <c r="Y9100" i="1"/>
  <c r="W9101" i="1"/>
  <c r="X9101" i="1"/>
  <c r="Y9101" i="1"/>
  <c r="W9102" i="1"/>
  <c r="X9102" i="1"/>
  <c r="Y9102" i="1"/>
  <c r="W9103" i="1"/>
  <c r="X9103" i="1"/>
  <c r="Y9103" i="1"/>
  <c r="W9104" i="1"/>
  <c r="X9104" i="1"/>
  <c r="Y9104" i="1"/>
  <c r="W9105" i="1"/>
  <c r="X9105" i="1"/>
  <c r="Y9105" i="1"/>
  <c r="W9106" i="1"/>
  <c r="X9106" i="1"/>
  <c r="Y9106" i="1"/>
  <c r="W9107" i="1"/>
  <c r="X9107" i="1"/>
  <c r="Y9107" i="1"/>
  <c r="W9108" i="1"/>
  <c r="X9108" i="1"/>
  <c r="Y9108" i="1"/>
  <c r="W9109" i="1"/>
  <c r="X9109" i="1"/>
  <c r="Y9109" i="1"/>
  <c r="W9110" i="1"/>
  <c r="X9110" i="1"/>
  <c r="Y9110" i="1"/>
  <c r="W9111" i="1"/>
  <c r="X9111" i="1"/>
  <c r="Y9111" i="1"/>
  <c r="W9112" i="1"/>
  <c r="X9112" i="1"/>
  <c r="Y9112" i="1"/>
  <c r="W9113" i="1"/>
  <c r="X9113" i="1"/>
  <c r="Y9113" i="1"/>
  <c r="W9114" i="1"/>
  <c r="X9114" i="1"/>
  <c r="Y9114" i="1"/>
  <c r="W9115" i="1"/>
  <c r="X9115" i="1"/>
  <c r="Y9115" i="1"/>
  <c r="W9116" i="1"/>
  <c r="X9116" i="1"/>
  <c r="Y9116" i="1"/>
  <c r="W9117" i="1"/>
  <c r="X9117" i="1"/>
  <c r="Y9117" i="1"/>
  <c r="W9118" i="1"/>
  <c r="X9118" i="1"/>
  <c r="Y9118" i="1"/>
  <c r="W9119" i="1"/>
  <c r="X9119" i="1"/>
  <c r="Y9119" i="1"/>
  <c r="W9120" i="1"/>
  <c r="X9120" i="1"/>
  <c r="Y9120" i="1"/>
  <c r="W9121" i="1"/>
  <c r="X9121" i="1"/>
  <c r="Y9121" i="1"/>
  <c r="W9122" i="1"/>
  <c r="X9122" i="1"/>
  <c r="Y9122" i="1"/>
  <c r="W9123" i="1"/>
  <c r="X9123" i="1"/>
  <c r="Y9123" i="1"/>
  <c r="W9124" i="1"/>
  <c r="X9124" i="1"/>
  <c r="Y9124" i="1"/>
  <c r="W9125" i="1"/>
  <c r="X9125" i="1"/>
  <c r="Y9125" i="1"/>
  <c r="W9126" i="1"/>
  <c r="X9126" i="1"/>
  <c r="Y9126" i="1"/>
  <c r="W9127" i="1"/>
  <c r="X9127" i="1"/>
  <c r="Y9127" i="1"/>
  <c r="W9128" i="1"/>
  <c r="X9128" i="1"/>
  <c r="Y9128" i="1"/>
  <c r="W9129" i="1"/>
  <c r="X9129" i="1"/>
  <c r="Y9129" i="1"/>
  <c r="W9130" i="1"/>
  <c r="X9130" i="1"/>
  <c r="Y9130" i="1"/>
  <c r="W9131" i="1"/>
  <c r="X9131" i="1"/>
  <c r="Y9131" i="1"/>
  <c r="W9132" i="1"/>
  <c r="X9132" i="1"/>
  <c r="Y9132" i="1"/>
  <c r="W9133" i="1"/>
  <c r="X9133" i="1"/>
  <c r="Y9133" i="1"/>
  <c r="W9134" i="1"/>
  <c r="X9134" i="1"/>
  <c r="Y9134" i="1"/>
  <c r="W9135" i="1"/>
  <c r="X9135" i="1"/>
  <c r="Y9135" i="1"/>
  <c r="W9136" i="1"/>
  <c r="X9136" i="1"/>
  <c r="Y9136" i="1"/>
  <c r="W9137" i="1"/>
  <c r="X9137" i="1"/>
  <c r="Y9137" i="1"/>
  <c r="W9138" i="1"/>
  <c r="X9138" i="1"/>
  <c r="Y9138" i="1"/>
  <c r="W9139" i="1"/>
  <c r="X9139" i="1"/>
  <c r="Y9139" i="1"/>
  <c r="W9140" i="1"/>
  <c r="X9140" i="1"/>
  <c r="Y9140" i="1"/>
  <c r="W9141" i="1"/>
  <c r="X9141" i="1"/>
  <c r="Y9141" i="1"/>
  <c r="W9142" i="1"/>
  <c r="X9142" i="1"/>
  <c r="Y9142" i="1"/>
  <c r="W9143" i="1"/>
  <c r="X9143" i="1"/>
  <c r="Y9143" i="1"/>
  <c r="W9144" i="1"/>
  <c r="X9144" i="1"/>
  <c r="Y9144" i="1"/>
  <c r="W9145" i="1"/>
  <c r="X9145" i="1"/>
  <c r="Y9145" i="1"/>
  <c r="W9146" i="1"/>
  <c r="X9146" i="1"/>
  <c r="Y9146" i="1"/>
  <c r="W9147" i="1"/>
  <c r="X9147" i="1"/>
  <c r="Y9147" i="1"/>
  <c r="W9148" i="1"/>
  <c r="X9148" i="1"/>
  <c r="Y9148" i="1"/>
  <c r="W9149" i="1"/>
  <c r="X9149" i="1"/>
  <c r="Y9149" i="1"/>
  <c r="W9150" i="1"/>
  <c r="X9150" i="1"/>
  <c r="Y9150" i="1"/>
  <c r="W9151" i="1"/>
  <c r="X9151" i="1"/>
  <c r="Y9151" i="1"/>
  <c r="W9152" i="1"/>
  <c r="X9152" i="1"/>
  <c r="Y9152" i="1"/>
  <c r="W9153" i="1"/>
  <c r="X9153" i="1"/>
  <c r="Y9153" i="1"/>
  <c r="W9154" i="1"/>
  <c r="X9154" i="1"/>
  <c r="Y9154" i="1"/>
  <c r="W9155" i="1"/>
  <c r="X9155" i="1"/>
  <c r="Y9155" i="1"/>
  <c r="W9156" i="1"/>
  <c r="X9156" i="1"/>
  <c r="Y9156" i="1"/>
  <c r="W9157" i="1"/>
  <c r="X9157" i="1"/>
  <c r="Y9157" i="1"/>
  <c r="W9158" i="1"/>
  <c r="X9158" i="1"/>
  <c r="Y9158" i="1"/>
  <c r="W9159" i="1"/>
  <c r="X9159" i="1"/>
  <c r="Y9159" i="1"/>
  <c r="W9160" i="1"/>
  <c r="X9160" i="1"/>
  <c r="Y9160" i="1"/>
  <c r="W9161" i="1"/>
  <c r="X9161" i="1"/>
  <c r="Y9161" i="1"/>
  <c r="W9162" i="1"/>
  <c r="X9162" i="1"/>
  <c r="Y9162" i="1"/>
  <c r="W9163" i="1"/>
  <c r="X9163" i="1"/>
  <c r="Y9163" i="1"/>
  <c r="W9164" i="1"/>
  <c r="X9164" i="1"/>
  <c r="Y9164" i="1"/>
  <c r="W9165" i="1"/>
  <c r="X9165" i="1"/>
  <c r="Y9165" i="1"/>
  <c r="W9166" i="1"/>
  <c r="X9166" i="1"/>
  <c r="Y9166" i="1"/>
  <c r="W9167" i="1"/>
  <c r="X9167" i="1"/>
  <c r="Y9167" i="1"/>
  <c r="W9168" i="1"/>
  <c r="X9168" i="1"/>
  <c r="Y9168" i="1"/>
  <c r="W9169" i="1"/>
  <c r="X9169" i="1"/>
  <c r="Y9169" i="1"/>
  <c r="W9170" i="1"/>
  <c r="X9170" i="1"/>
  <c r="Y9170" i="1"/>
  <c r="W9171" i="1"/>
  <c r="X9171" i="1"/>
  <c r="Y9171" i="1"/>
  <c r="W9172" i="1"/>
  <c r="X9172" i="1"/>
  <c r="Y9172" i="1"/>
  <c r="W9173" i="1"/>
  <c r="X9173" i="1"/>
  <c r="Y9173" i="1"/>
  <c r="W9174" i="1"/>
  <c r="X9174" i="1"/>
  <c r="Y9174" i="1"/>
  <c r="W9175" i="1"/>
  <c r="X9175" i="1"/>
  <c r="Y9175" i="1"/>
  <c r="W9176" i="1"/>
  <c r="X9176" i="1"/>
  <c r="Y9176" i="1"/>
  <c r="W9177" i="1"/>
  <c r="X9177" i="1"/>
  <c r="Y9177" i="1"/>
  <c r="W9178" i="1"/>
  <c r="X9178" i="1"/>
  <c r="Y9178" i="1"/>
  <c r="W9179" i="1"/>
  <c r="X9179" i="1"/>
  <c r="Y9179" i="1"/>
  <c r="W9180" i="1"/>
  <c r="X9180" i="1"/>
  <c r="Y9180" i="1"/>
  <c r="W9181" i="1"/>
  <c r="X9181" i="1"/>
  <c r="Y9181" i="1"/>
  <c r="W9182" i="1"/>
  <c r="X9182" i="1"/>
  <c r="Y9182" i="1"/>
  <c r="W9183" i="1"/>
  <c r="X9183" i="1"/>
  <c r="Y9183" i="1"/>
  <c r="W9184" i="1"/>
  <c r="X9184" i="1"/>
  <c r="Y9184" i="1"/>
  <c r="W9185" i="1"/>
  <c r="X9185" i="1"/>
  <c r="Y9185" i="1"/>
  <c r="W9186" i="1"/>
  <c r="X9186" i="1"/>
  <c r="Y9186" i="1"/>
  <c r="W9187" i="1"/>
  <c r="X9187" i="1"/>
  <c r="Y9187" i="1"/>
  <c r="W9188" i="1"/>
  <c r="X9188" i="1"/>
  <c r="Y9188" i="1"/>
  <c r="W9189" i="1"/>
  <c r="X9189" i="1"/>
  <c r="Y9189" i="1"/>
  <c r="W9190" i="1"/>
  <c r="X9190" i="1"/>
  <c r="Y9190" i="1"/>
  <c r="W9191" i="1"/>
  <c r="X9191" i="1"/>
  <c r="Y9191" i="1"/>
  <c r="W9192" i="1"/>
  <c r="X9192" i="1"/>
  <c r="Y9192" i="1"/>
  <c r="W9193" i="1"/>
  <c r="X9193" i="1"/>
  <c r="Y9193" i="1"/>
  <c r="W9194" i="1"/>
  <c r="X9194" i="1"/>
  <c r="Y9194" i="1"/>
  <c r="W9195" i="1"/>
  <c r="X9195" i="1"/>
  <c r="Y9195" i="1"/>
  <c r="W9196" i="1"/>
  <c r="X9196" i="1"/>
  <c r="Y9196" i="1"/>
  <c r="W9197" i="1"/>
  <c r="X9197" i="1"/>
  <c r="Y9197" i="1"/>
  <c r="W9198" i="1"/>
  <c r="X9198" i="1"/>
  <c r="Y9198" i="1"/>
  <c r="W9199" i="1"/>
  <c r="X9199" i="1"/>
  <c r="Y9199" i="1"/>
  <c r="W9200" i="1"/>
  <c r="X9200" i="1"/>
  <c r="Y9200" i="1"/>
  <c r="W9201" i="1"/>
  <c r="X9201" i="1"/>
  <c r="Y9201" i="1"/>
  <c r="W9202" i="1"/>
  <c r="X9202" i="1"/>
  <c r="Y9202" i="1"/>
  <c r="W9203" i="1"/>
  <c r="X9203" i="1"/>
  <c r="Y9203" i="1"/>
  <c r="W9204" i="1"/>
  <c r="X9204" i="1"/>
  <c r="Y9204" i="1"/>
  <c r="W9205" i="1"/>
  <c r="X9205" i="1"/>
  <c r="Y9205" i="1"/>
  <c r="W9206" i="1"/>
  <c r="X9206" i="1"/>
  <c r="Y9206" i="1"/>
  <c r="W9207" i="1"/>
  <c r="X9207" i="1"/>
  <c r="Y9207" i="1"/>
  <c r="W9208" i="1"/>
  <c r="X9208" i="1"/>
  <c r="Y9208" i="1"/>
  <c r="W9209" i="1"/>
  <c r="X9209" i="1"/>
  <c r="Y9209" i="1"/>
  <c r="W9210" i="1"/>
  <c r="X9210" i="1"/>
  <c r="Y9210" i="1"/>
  <c r="W9211" i="1"/>
  <c r="X9211" i="1"/>
  <c r="Y9211" i="1"/>
  <c r="W9212" i="1"/>
  <c r="X9212" i="1"/>
  <c r="Y9212" i="1"/>
  <c r="W9213" i="1"/>
  <c r="X9213" i="1"/>
  <c r="Y9213" i="1"/>
  <c r="W9214" i="1"/>
  <c r="X9214" i="1"/>
  <c r="Y9214" i="1"/>
  <c r="W9215" i="1"/>
  <c r="X9215" i="1"/>
  <c r="Y9215" i="1"/>
  <c r="W9216" i="1"/>
  <c r="X9216" i="1"/>
  <c r="Y9216" i="1"/>
  <c r="W9217" i="1"/>
  <c r="X9217" i="1"/>
  <c r="Y9217" i="1"/>
  <c r="W9218" i="1"/>
  <c r="X9218" i="1"/>
  <c r="Y9218" i="1"/>
  <c r="W9219" i="1"/>
  <c r="X9219" i="1"/>
  <c r="Y9219" i="1"/>
  <c r="W9220" i="1"/>
  <c r="X9220" i="1"/>
  <c r="Y9220" i="1"/>
  <c r="W9221" i="1"/>
  <c r="X9221" i="1"/>
  <c r="Y9221" i="1"/>
  <c r="W9222" i="1"/>
  <c r="X9222" i="1"/>
  <c r="Y9222" i="1"/>
  <c r="W9223" i="1"/>
  <c r="X9223" i="1"/>
  <c r="Y9223" i="1"/>
  <c r="W9224" i="1"/>
  <c r="X9224" i="1"/>
  <c r="Y9224" i="1"/>
  <c r="W9225" i="1"/>
  <c r="X9225" i="1"/>
  <c r="Y9225" i="1"/>
  <c r="W9226" i="1"/>
  <c r="X9226" i="1"/>
  <c r="Y9226" i="1"/>
  <c r="W9227" i="1"/>
  <c r="X9227" i="1"/>
  <c r="Y9227" i="1"/>
  <c r="W9228" i="1"/>
  <c r="X9228" i="1"/>
  <c r="Y9228" i="1"/>
  <c r="W9229" i="1"/>
  <c r="X9229" i="1"/>
  <c r="Y9229" i="1"/>
  <c r="W9230" i="1"/>
  <c r="X9230" i="1"/>
  <c r="Y9230" i="1"/>
  <c r="W9231" i="1"/>
  <c r="X9231" i="1"/>
  <c r="Y9231" i="1"/>
  <c r="W9232" i="1"/>
  <c r="X9232" i="1"/>
  <c r="Y9232" i="1"/>
  <c r="W9233" i="1"/>
  <c r="X9233" i="1"/>
  <c r="Y9233" i="1"/>
  <c r="W9234" i="1"/>
  <c r="X9234" i="1"/>
  <c r="Y9234" i="1"/>
  <c r="W9235" i="1"/>
  <c r="X9235" i="1"/>
  <c r="Y9235" i="1"/>
  <c r="W9236" i="1"/>
  <c r="X9236" i="1"/>
  <c r="Y9236" i="1"/>
  <c r="W9237" i="1"/>
  <c r="X9237" i="1"/>
  <c r="Y9237" i="1"/>
  <c r="W9238" i="1"/>
  <c r="X9238" i="1"/>
  <c r="Y9238" i="1"/>
  <c r="W9239" i="1"/>
  <c r="X9239" i="1"/>
  <c r="Y9239" i="1"/>
  <c r="W9240" i="1"/>
  <c r="X9240" i="1"/>
  <c r="Y9240" i="1"/>
  <c r="W9241" i="1"/>
  <c r="X9241" i="1"/>
  <c r="Y9241" i="1"/>
  <c r="W9242" i="1"/>
  <c r="X9242" i="1"/>
  <c r="Y9242" i="1"/>
  <c r="W9243" i="1"/>
  <c r="X9243" i="1"/>
  <c r="Y9243" i="1"/>
  <c r="W9244" i="1"/>
  <c r="X9244" i="1"/>
  <c r="Y9244" i="1"/>
  <c r="W9245" i="1"/>
  <c r="X9245" i="1"/>
  <c r="Y9245" i="1"/>
  <c r="W9246" i="1"/>
  <c r="X9246" i="1"/>
  <c r="Y9246" i="1"/>
  <c r="W9247" i="1"/>
  <c r="X9247" i="1"/>
  <c r="Y9247" i="1"/>
  <c r="W9248" i="1"/>
  <c r="X9248" i="1"/>
  <c r="Y9248" i="1"/>
  <c r="W9249" i="1"/>
  <c r="X9249" i="1"/>
  <c r="Y9249" i="1"/>
  <c r="W9250" i="1"/>
  <c r="X9250" i="1"/>
  <c r="Y9250" i="1"/>
  <c r="W9251" i="1"/>
  <c r="X9251" i="1"/>
  <c r="Y9251" i="1"/>
  <c r="W9252" i="1"/>
  <c r="X9252" i="1"/>
  <c r="Y9252" i="1"/>
  <c r="W9253" i="1"/>
  <c r="X9253" i="1"/>
  <c r="Y9253" i="1"/>
  <c r="W9254" i="1"/>
  <c r="X9254" i="1"/>
  <c r="Y9254" i="1"/>
  <c r="W9255" i="1"/>
  <c r="X9255" i="1"/>
  <c r="Y9255" i="1"/>
  <c r="W9256" i="1"/>
  <c r="X9256" i="1"/>
  <c r="Y9256" i="1"/>
  <c r="W9257" i="1"/>
  <c r="X9257" i="1"/>
  <c r="Y9257" i="1"/>
  <c r="W9258" i="1"/>
  <c r="X9258" i="1"/>
  <c r="Y9258" i="1"/>
  <c r="W9259" i="1"/>
  <c r="X9259" i="1"/>
  <c r="Y9259" i="1"/>
  <c r="W9260" i="1"/>
  <c r="X9260" i="1"/>
  <c r="Y9260" i="1"/>
  <c r="W9261" i="1"/>
  <c r="X9261" i="1"/>
  <c r="Y9261" i="1"/>
  <c r="W9262" i="1"/>
  <c r="X9262" i="1"/>
  <c r="Y9262" i="1"/>
  <c r="W9263" i="1"/>
  <c r="X9263" i="1"/>
  <c r="Y9263" i="1"/>
  <c r="W9264" i="1"/>
  <c r="X9264" i="1"/>
  <c r="Y9264" i="1"/>
  <c r="W9265" i="1"/>
  <c r="X9265" i="1"/>
  <c r="Y9265" i="1"/>
  <c r="W9266" i="1"/>
  <c r="X9266" i="1"/>
  <c r="Y9266" i="1"/>
  <c r="W9267" i="1"/>
  <c r="X9267" i="1"/>
  <c r="Y9267" i="1"/>
  <c r="W9268" i="1"/>
  <c r="X9268" i="1"/>
  <c r="Y9268" i="1"/>
  <c r="W9269" i="1"/>
  <c r="X9269" i="1"/>
  <c r="Y9269" i="1"/>
  <c r="W9270" i="1"/>
  <c r="X9270" i="1"/>
  <c r="Y9270" i="1"/>
  <c r="W9271" i="1"/>
  <c r="X9271" i="1"/>
  <c r="Y9271" i="1"/>
  <c r="W9272" i="1"/>
  <c r="X9272" i="1"/>
  <c r="Y9272" i="1"/>
  <c r="W9273" i="1"/>
  <c r="X9273" i="1"/>
  <c r="Y9273" i="1"/>
  <c r="W9274" i="1"/>
  <c r="X9274" i="1"/>
  <c r="Y9274" i="1"/>
  <c r="W9275" i="1"/>
  <c r="X9275" i="1"/>
  <c r="Y9275" i="1"/>
  <c r="W9276" i="1"/>
  <c r="X9276" i="1"/>
  <c r="Y9276" i="1"/>
  <c r="W9277" i="1"/>
  <c r="X9277" i="1"/>
  <c r="Y9277" i="1"/>
  <c r="W9278" i="1"/>
  <c r="X9278" i="1"/>
  <c r="Y9278" i="1"/>
  <c r="W9279" i="1"/>
  <c r="X9279" i="1"/>
  <c r="Y9279" i="1"/>
  <c r="W9280" i="1"/>
  <c r="X9280" i="1"/>
  <c r="Y9280" i="1"/>
  <c r="W9281" i="1"/>
  <c r="X9281" i="1"/>
  <c r="Y9281" i="1"/>
  <c r="W9282" i="1"/>
  <c r="X9282" i="1"/>
  <c r="Y9282" i="1"/>
  <c r="W9283" i="1"/>
  <c r="X9283" i="1"/>
  <c r="Y9283" i="1"/>
  <c r="W9284" i="1"/>
  <c r="X9284" i="1"/>
  <c r="Y9284" i="1"/>
  <c r="W9285" i="1"/>
  <c r="X9285" i="1"/>
  <c r="Y9285" i="1"/>
  <c r="W9286" i="1"/>
  <c r="X9286" i="1"/>
  <c r="Y9286" i="1"/>
  <c r="W9287" i="1"/>
  <c r="X9287" i="1"/>
  <c r="Y9287" i="1"/>
  <c r="W9288" i="1"/>
  <c r="X9288" i="1"/>
  <c r="Y9288" i="1"/>
  <c r="W9289" i="1"/>
  <c r="X9289" i="1"/>
  <c r="Y9289" i="1"/>
  <c r="W9290" i="1"/>
  <c r="X9290" i="1"/>
  <c r="Y9290" i="1"/>
  <c r="W9291" i="1"/>
  <c r="X9291" i="1"/>
  <c r="Y9291" i="1"/>
  <c r="W9292" i="1"/>
  <c r="X9292" i="1"/>
  <c r="Y9292" i="1"/>
  <c r="W9293" i="1"/>
  <c r="X9293" i="1"/>
  <c r="Y9293" i="1"/>
  <c r="W9294" i="1"/>
  <c r="X9294" i="1"/>
  <c r="Y9294" i="1"/>
  <c r="W9295" i="1"/>
  <c r="X9295" i="1"/>
  <c r="Y9295" i="1"/>
  <c r="W9296" i="1"/>
  <c r="X9296" i="1"/>
  <c r="Y9296" i="1"/>
  <c r="W9297" i="1"/>
  <c r="X9297" i="1"/>
  <c r="Y9297" i="1"/>
  <c r="W9298" i="1"/>
  <c r="X9298" i="1"/>
  <c r="Y9298" i="1"/>
  <c r="W9299" i="1"/>
  <c r="X9299" i="1"/>
  <c r="Y9299" i="1"/>
  <c r="W9300" i="1"/>
  <c r="X9300" i="1"/>
  <c r="Y9300" i="1"/>
  <c r="W9301" i="1"/>
  <c r="X9301" i="1"/>
  <c r="Y9301" i="1"/>
  <c r="W9302" i="1"/>
  <c r="X9302" i="1"/>
  <c r="Y9302" i="1"/>
  <c r="W9303" i="1"/>
  <c r="X9303" i="1"/>
  <c r="Y9303" i="1"/>
  <c r="W9304" i="1"/>
  <c r="X9304" i="1"/>
  <c r="Y9304" i="1"/>
  <c r="W9305" i="1"/>
  <c r="X9305" i="1"/>
  <c r="Y9305" i="1"/>
  <c r="W9306" i="1"/>
  <c r="X9306" i="1"/>
  <c r="Y9306" i="1"/>
  <c r="W9307" i="1"/>
  <c r="X9307" i="1"/>
  <c r="Y9307" i="1"/>
  <c r="W9308" i="1"/>
  <c r="X9308" i="1"/>
  <c r="Y9308" i="1"/>
  <c r="W9309" i="1"/>
  <c r="X9309" i="1"/>
  <c r="Y9309" i="1"/>
  <c r="W9310" i="1"/>
  <c r="X9310" i="1"/>
  <c r="Y9310" i="1"/>
  <c r="W9311" i="1"/>
  <c r="X9311" i="1"/>
  <c r="Y9311" i="1"/>
  <c r="W9312" i="1"/>
  <c r="X9312" i="1"/>
  <c r="Y9312" i="1"/>
  <c r="W9313" i="1"/>
  <c r="X9313" i="1"/>
  <c r="Y9313" i="1"/>
  <c r="W9314" i="1"/>
  <c r="X9314" i="1"/>
  <c r="Y9314" i="1"/>
  <c r="W9315" i="1"/>
  <c r="X9315" i="1"/>
  <c r="Y9315" i="1"/>
  <c r="W9316" i="1"/>
  <c r="X9316" i="1"/>
  <c r="Y9316" i="1"/>
  <c r="W9317" i="1"/>
  <c r="X9317" i="1"/>
  <c r="Y9317" i="1"/>
  <c r="W9318" i="1"/>
  <c r="X9318" i="1"/>
  <c r="Y9318" i="1"/>
  <c r="W9319" i="1"/>
  <c r="X9319" i="1"/>
  <c r="Y9319" i="1"/>
  <c r="W9320" i="1"/>
  <c r="X9320" i="1"/>
  <c r="Y9320" i="1"/>
  <c r="W9321" i="1"/>
  <c r="X9321" i="1"/>
  <c r="Y9321" i="1"/>
  <c r="W9322" i="1"/>
  <c r="X9322" i="1"/>
  <c r="Y9322" i="1"/>
  <c r="W9323" i="1"/>
  <c r="X9323" i="1"/>
  <c r="Y9323" i="1"/>
  <c r="W9324" i="1"/>
  <c r="X9324" i="1"/>
  <c r="Y9324" i="1"/>
  <c r="W9325" i="1"/>
  <c r="X9325" i="1"/>
  <c r="Y9325" i="1"/>
  <c r="W9326" i="1"/>
  <c r="X9326" i="1"/>
  <c r="Y9326" i="1"/>
  <c r="W9327" i="1"/>
  <c r="X9327" i="1"/>
  <c r="Y9327" i="1"/>
  <c r="W9328" i="1"/>
  <c r="X9328" i="1"/>
  <c r="Y9328" i="1"/>
  <c r="W9329" i="1"/>
  <c r="X9329" i="1"/>
  <c r="Y9329" i="1"/>
  <c r="W9330" i="1"/>
  <c r="X9330" i="1"/>
  <c r="Y9330" i="1"/>
  <c r="W9331" i="1"/>
  <c r="X9331" i="1"/>
  <c r="Y9331" i="1"/>
  <c r="W9332" i="1"/>
  <c r="X9332" i="1"/>
  <c r="Y9332" i="1"/>
  <c r="W9333" i="1"/>
  <c r="X9333" i="1"/>
  <c r="Y9333" i="1"/>
  <c r="W9334" i="1"/>
  <c r="X9334" i="1"/>
  <c r="Y9334" i="1"/>
  <c r="W9335" i="1"/>
  <c r="X9335" i="1"/>
  <c r="Y9335" i="1"/>
  <c r="W9336" i="1"/>
  <c r="X9336" i="1"/>
  <c r="Y9336" i="1"/>
  <c r="W9337" i="1"/>
  <c r="X9337" i="1"/>
  <c r="Y9337" i="1"/>
  <c r="W9338" i="1"/>
  <c r="X9338" i="1"/>
  <c r="Y9338" i="1"/>
  <c r="W9339" i="1"/>
  <c r="X9339" i="1"/>
  <c r="Y9339" i="1"/>
  <c r="W9340" i="1"/>
  <c r="X9340" i="1"/>
  <c r="Y9340" i="1"/>
  <c r="W9341" i="1"/>
  <c r="X9341" i="1"/>
  <c r="Y9341" i="1"/>
  <c r="W9342" i="1"/>
  <c r="X9342" i="1"/>
  <c r="Y9342" i="1"/>
  <c r="W9343" i="1"/>
  <c r="X9343" i="1"/>
  <c r="Y9343" i="1"/>
  <c r="W9344" i="1"/>
  <c r="X9344" i="1"/>
  <c r="Y9344" i="1"/>
  <c r="W9345" i="1"/>
  <c r="X9345" i="1"/>
  <c r="Y9345" i="1"/>
  <c r="W9346" i="1"/>
  <c r="X9346" i="1"/>
  <c r="Y9346" i="1"/>
  <c r="W9347" i="1"/>
  <c r="X9347" i="1"/>
  <c r="Y9347" i="1"/>
  <c r="W9348" i="1"/>
  <c r="X9348" i="1"/>
  <c r="Y9348" i="1"/>
  <c r="W9349" i="1"/>
  <c r="X9349" i="1"/>
  <c r="Y9349" i="1"/>
  <c r="W9350" i="1"/>
  <c r="X9350" i="1"/>
  <c r="Y9350" i="1"/>
  <c r="W9351" i="1"/>
  <c r="X9351" i="1"/>
  <c r="Y9351" i="1"/>
  <c r="W9352" i="1"/>
  <c r="X9352" i="1"/>
  <c r="Y9352" i="1"/>
  <c r="W9353" i="1"/>
  <c r="X9353" i="1"/>
  <c r="Y9353" i="1"/>
  <c r="W9354" i="1"/>
  <c r="X9354" i="1"/>
  <c r="Y9354" i="1"/>
  <c r="W9355" i="1"/>
  <c r="X9355" i="1"/>
  <c r="Y9355" i="1"/>
  <c r="W9356" i="1"/>
  <c r="X9356" i="1"/>
  <c r="Y9356" i="1"/>
  <c r="W9357" i="1"/>
  <c r="X9357" i="1"/>
  <c r="Y9357" i="1"/>
  <c r="W9358" i="1"/>
  <c r="X9358" i="1"/>
  <c r="Y9358" i="1"/>
  <c r="W9359" i="1"/>
  <c r="X9359" i="1"/>
  <c r="Y9359" i="1"/>
  <c r="W9360" i="1"/>
  <c r="X9360" i="1"/>
  <c r="Y9360" i="1"/>
  <c r="W9361" i="1"/>
  <c r="X9361" i="1"/>
  <c r="Y9361" i="1"/>
  <c r="W9362" i="1"/>
  <c r="X9362" i="1"/>
  <c r="Y9362" i="1"/>
  <c r="W9363" i="1"/>
  <c r="X9363" i="1"/>
  <c r="Y9363" i="1"/>
  <c r="W9364" i="1"/>
  <c r="X9364" i="1"/>
  <c r="Y9364" i="1"/>
  <c r="W9365" i="1"/>
  <c r="X9365" i="1"/>
  <c r="Y9365" i="1"/>
  <c r="W9366" i="1"/>
  <c r="X9366" i="1"/>
  <c r="Y9366" i="1"/>
  <c r="W9367" i="1"/>
  <c r="X9367" i="1"/>
  <c r="Y9367" i="1"/>
  <c r="W9368" i="1"/>
  <c r="X9368" i="1"/>
  <c r="Y9368" i="1"/>
  <c r="W9369" i="1"/>
  <c r="X9369" i="1"/>
  <c r="Y9369" i="1"/>
  <c r="W9370" i="1"/>
  <c r="X9370" i="1"/>
  <c r="Y9370" i="1"/>
  <c r="W9371" i="1"/>
  <c r="X9371" i="1"/>
  <c r="Y9371" i="1"/>
  <c r="W9372" i="1"/>
  <c r="X9372" i="1"/>
  <c r="Y9372" i="1"/>
  <c r="W9373" i="1"/>
  <c r="X9373" i="1"/>
  <c r="Y9373" i="1"/>
  <c r="W9374" i="1"/>
  <c r="X9374" i="1"/>
  <c r="Y9374" i="1"/>
  <c r="W9375" i="1"/>
  <c r="X9375" i="1"/>
  <c r="Y9375" i="1"/>
  <c r="W9376" i="1"/>
  <c r="X9376" i="1"/>
  <c r="Y9376" i="1"/>
  <c r="W9377" i="1"/>
  <c r="X9377" i="1"/>
  <c r="Y9377" i="1"/>
  <c r="W9378" i="1"/>
  <c r="X9378" i="1"/>
  <c r="Y9378" i="1"/>
  <c r="W9379" i="1"/>
  <c r="X9379" i="1"/>
  <c r="Y9379" i="1"/>
  <c r="W9380" i="1"/>
  <c r="X9380" i="1"/>
  <c r="Y9380" i="1"/>
  <c r="W9381" i="1"/>
  <c r="X9381" i="1"/>
  <c r="Y9381" i="1"/>
  <c r="W9382" i="1"/>
  <c r="X9382" i="1"/>
  <c r="Y9382" i="1"/>
  <c r="W9383" i="1"/>
  <c r="X9383" i="1"/>
  <c r="Y9383" i="1"/>
  <c r="W9384" i="1"/>
  <c r="X9384" i="1"/>
  <c r="Y9384" i="1"/>
  <c r="W9385" i="1"/>
  <c r="X9385" i="1"/>
  <c r="Y9385" i="1"/>
  <c r="W9386" i="1"/>
  <c r="X9386" i="1"/>
  <c r="Y9386" i="1"/>
  <c r="W9387" i="1"/>
  <c r="X9387" i="1"/>
  <c r="Y9387" i="1"/>
  <c r="W9388" i="1"/>
  <c r="X9388" i="1"/>
  <c r="Y9388" i="1"/>
  <c r="W9389" i="1"/>
  <c r="X9389" i="1"/>
  <c r="Y9389" i="1"/>
  <c r="W9390" i="1"/>
  <c r="X9390" i="1"/>
  <c r="Y9390" i="1"/>
  <c r="W9391" i="1"/>
  <c r="X9391" i="1"/>
  <c r="Y9391" i="1"/>
  <c r="W9392" i="1"/>
  <c r="X9392" i="1"/>
  <c r="Y9392" i="1"/>
  <c r="W9393" i="1"/>
  <c r="X9393" i="1"/>
  <c r="Y9393" i="1"/>
  <c r="W9394" i="1"/>
  <c r="X9394" i="1"/>
  <c r="Y9394" i="1"/>
  <c r="W9395" i="1"/>
  <c r="X9395" i="1"/>
  <c r="Y9395" i="1"/>
  <c r="W9396" i="1"/>
  <c r="X9396" i="1"/>
  <c r="Y9396" i="1"/>
  <c r="W9397" i="1"/>
  <c r="X9397" i="1"/>
  <c r="Y9397" i="1"/>
  <c r="W9398" i="1"/>
  <c r="X9398" i="1"/>
  <c r="Y9398" i="1"/>
  <c r="W9399" i="1"/>
  <c r="X9399" i="1"/>
  <c r="Y9399" i="1"/>
  <c r="W9400" i="1"/>
  <c r="X9400" i="1"/>
  <c r="Y9400" i="1"/>
  <c r="W9401" i="1"/>
  <c r="X9401" i="1"/>
  <c r="Y9401" i="1"/>
  <c r="W9402" i="1"/>
  <c r="X9402" i="1"/>
  <c r="Y9402" i="1"/>
  <c r="W9403" i="1"/>
  <c r="X9403" i="1"/>
  <c r="Y9403" i="1"/>
  <c r="W9404" i="1"/>
  <c r="X9404" i="1"/>
  <c r="Y9404" i="1"/>
  <c r="W9405" i="1"/>
  <c r="X9405" i="1"/>
  <c r="Y9405" i="1"/>
  <c r="W9406" i="1"/>
  <c r="X9406" i="1"/>
  <c r="Y9406" i="1"/>
  <c r="W9407" i="1"/>
  <c r="X9407" i="1"/>
  <c r="Y9407" i="1"/>
  <c r="W9408" i="1"/>
  <c r="X9408" i="1"/>
  <c r="Y9408" i="1"/>
  <c r="W9409" i="1"/>
  <c r="X9409" i="1"/>
  <c r="Y9409" i="1"/>
  <c r="W9410" i="1"/>
  <c r="X9410" i="1"/>
  <c r="Y9410" i="1"/>
  <c r="W9411" i="1"/>
  <c r="X9411" i="1"/>
  <c r="Y9411" i="1"/>
  <c r="W9412" i="1"/>
  <c r="X9412" i="1"/>
  <c r="Y9412" i="1"/>
  <c r="W9413" i="1"/>
  <c r="X9413" i="1"/>
  <c r="Y9413" i="1"/>
  <c r="W9414" i="1"/>
  <c r="X9414" i="1"/>
  <c r="Y9414" i="1"/>
  <c r="W9415" i="1"/>
  <c r="X9415" i="1"/>
  <c r="Y9415" i="1"/>
  <c r="W9416" i="1"/>
  <c r="X9416" i="1"/>
  <c r="Y9416" i="1"/>
  <c r="W9417" i="1"/>
  <c r="X9417" i="1"/>
  <c r="Y9417" i="1"/>
  <c r="W9418" i="1"/>
  <c r="X9418" i="1"/>
  <c r="Y9418" i="1"/>
  <c r="W9419" i="1"/>
  <c r="X9419" i="1"/>
  <c r="Y9419" i="1"/>
  <c r="W9420" i="1"/>
  <c r="X9420" i="1"/>
  <c r="Y9420" i="1"/>
  <c r="W9421" i="1"/>
  <c r="X9421" i="1"/>
  <c r="Y9421" i="1"/>
  <c r="W9422" i="1"/>
  <c r="X9422" i="1"/>
  <c r="Y9422" i="1"/>
  <c r="W9423" i="1"/>
  <c r="X9423" i="1"/>
  <c r="Y9423" i="1"/>
  <c r="W9424" i="1"/>
  <c r="X9424" i="1"/>
  <c r="Y9424" i="1"/>
  <c r="W9425" i="1"/>
  <c r="X9425" i="1"/>
  <c r="Y9425" i="1"/>
  <c r="W9426" i="1"/>
  <c r="X9426" i="1"/>
  <c r="Y9426" i="1"/>
  <c r="W9427" i="1"/>
  <c r="X9427" i="1"/>
  <c r="Y9427" i="1"/>
  <c r="W9428" i="1"/>
  <c r="X9428" i="1"/>
  <c r="Y9428" i="1"/>
  <c r="W9429" i="1"/>
  <c r="X9429" i="1"/>
  <c r="Y9429" i="1"/>
  <c r="W9430" i="1"/>
  <c r="X9430" i="1"/>
  <c r="Y9430" i="1"/>
  <c r="W9431" i="1"/>
  <c r="X9431" i="1"/>
  <c r="Y9431" i="1"/>
  <c r="W9432" i="1"/>
  <c r="X9432" i="1"/>
  <c r="Y9432" i="1"/>
  <c r="W9433" i="1"/>
  <c r="X9433" i="1"/>
  <c r="Y9433" i="1"/>
  <c r="W9434" i="1"/>
  <c r="X9434" i="1"/>
  <c r="Y9434" i="1"/>
  <c r="W9435" i="1"/>
  <c r="X9435" i="1"/>
  <c r="Y9435" i="1"/>
  <c r="W9436" i="1"/>
  <c r="X9436" i="1"/>
  <c r="Y9436" i="1"/>
  <c r="W9437" i="1"/>
  <c r="X9437" i="1"/>
  <c r="Y9437" i="1"/>
  <c r="W9438" i="1"/>
  <c r="X9438" i="1"/>
  <c r="Y9438" i="1"/>
  <c r="W9439" i="1"/>
  <c r="X9439" i="1"/>
  <c r="Y9439" i="1"/>
  <c r="W9440" i="1"/>
  <c r="X9440" i="1"/>
  <c r="Y9440" i="1"/>
  <c r="W9441" i="1"/>
  <c r="X9441" i="1"/>
  <c r="Y9441" i="1"/>
  <c r="W9442" i="1"/>
  <c r="X9442" i="1"/>
  <c r="Y9442" i="1"/>
  <c r="W9443" i="1"/>
  <c r="X9443" i="1"/>
  <c r="Y9443" i="1"/>
  <c r="W9444" i="1"/>
  <c r="X9444" i="1"/>
  <c r="Y9444" i="1"/>
  <c r="W9445" i="1"/>
  <c r="X9445" i="1"/>
  <c r="Y9445" i="1"/>
  <c r="W9446" i="1"/>
  <c r="X9446" i="1"/>
  <c r="Y9446" i="1"/>
  <c r="W9447" i="1"/>
  <c r="X9447" i="1"/>
  <c r="Y9447" i="1"/>
  <c r="W9448" i="1"/>
  <c r="X9448" i="1"/>
  <c r="Y9448" i="1"/>
  <c r="W9449" i="1"/>
  <c r="X9449" i="1"/>
  <c r="Y9449" i="1"/>
  <c r="W9450" i="1"/>
  <c r="X9450" i="1"/>
  <c r="Y9450" i="1"/>
  <c r="W9451" i="1"/>
  <c r="X9451" i="1"/>
  <c r="Y9451" i="1"/>
  <c r="W9452" i="1"/>
  <c r="X9452" i="1"/>
  <c r="Y9452" i="1"/>
  <c r="W9453" i="1"/>
  <c r="X9453" i="1"/>
  <c r="Y9453" i="1"/>
  <c r="W9454" i="1"/>
  <c r="X9454" i="1"/>
  <c r="Y9454" i="1"/>
  <c r="W9455" i="1"/>
  <c r="X9455" i="1"/>
  <c r="Y9455" i="1"/>
  <c r="W9456" i="1"/>
  <c r="X9456" i="1"/>
  <c r="Y9456" i="1"/>
  <c r="W9457" i="1"/>
  <c r="X9457" i="1"/>
  <c r="Y9457" i="1"/>
  <c r="W9458" i="1"/>
  <c r="X9458" i="1"/>
  <c r="Y9458" i="1"/>
  <c r="W9459" i="1"/>
  <c r="X9459" i="1"/>
  <c r="Y9459" i="1"/>
  <c r="W9460" i="1"/>
  <c r="X9460" i="1"/>
  <c r="Y9460" i="1"/>
  <c r="W9461" i="1"/>
  <c r="X9461" i="1"/>
  <c r="Y9461" i="1"/>
  <c r="W9462" i="1"/>
  <c r="X9462" i="1"/>
  <c r="Y9462" i="1"/>
  <c r="W9463" i="1"/>
  <c r="X9463" i="1"/>
  <c r="Y9463" i="1"/>
  <c r="W9464" i="1"/>
  <c r="X9464" i="1"/>
  <c r="Y9464" i="1"/>
  <c r="W9465" i="1"/>
  <c r="X9465" i="1"/>
  <c r="Y9465" i="1"/>
  <c r="W9466" i="1"/>
  <c r="X9466" i="1"/>
  <c r="Y9466" i="1"/>
  <c r="W9467" i="1"/>
  <c r="X9467" i="1"/>
  <c r="Y9467" i="1"/>
  <c r="W9468" i="1"/>
  <c r="X9468" i="1"/>
  <c r="Y9468" i="1"/>
  <c r="W9469" i="1"/>
  <c r="X9469" i="1"/>
  <c r="Y9469" i="1"/>
  <c r="W9470" i="1"/>
  <c r="X9470" i="1"/>
  <c r="Y9470" i="1"/>
  <c r="W9471" i="1"/>
  <c r="X9471" i="1"/>
  <c r="Y9471" i="1"/>
  <c r="W9472" i="1"/>
  <c r="X9472" i="1"/>
  <c r="Y9472" i="1"/>
  <c r="W9473" i="1"/>
  <c r="X9473" i="1"/>
  <c r="Y9473" i="1"/>
  <c r="W9474" i="1"/>
  <c r="X9474" i="1"/>
  <c r="Y9474" i="1"/>
  <c r="W9475" i="1"/>
  <c r="X9475" i="1"/>
  <c r="Y9475" i="1"/>
  <c r="W9476" i="1"/>
  <c r="X9476" i="1"/>
  <c r="Y9476" i="1"/>
  <c r="W9477" i="1"/>
  <c r="X9477" i="1"/>
  <c r="Y9477" i="1"/>
  <c r="W9478" i="1"/>
  <c r="X9478" i="1"/>
  <c r="Y9478" i="1"/>
  <c r="W9479" i="1"/>
  <c r="X9479" i="1"/>
  <c r="Y9479" i="1"/>
  <c r="W9480" i="1"/>
  <c r="X9480" i="1"/>
  <c r="Y9480" i="1"/>
  <c r="W9481" i="1"/>
  <c r="X9481" i="1"/>
  <c r="Y9481" i="1"/>
  <c r="W9482" i="1"/>
  <c r="X9482" i="1"/>
  <c r="Y9482" i="1"/>
  <c r="W9483" i="1"/>
  <c r="X9483" i="1"/>
  <c r="Y9483" i="1"/>
  <c r="W9484" i="1"/>
  <c r="X9484" i="1"/>
  <c r="Y9484" i="1"/>
  <c r="W9485" i="1"/>
  <c r="X9485" i="1"/>
  <c r="Y9485" i="1"/>
  <c r="W9486" i="1"/>
  <c r="X9486" i="1"/>
  <c r="Y9486" i="1"/>
  <c r="W9487" i="1"/>
  <c r="X9487" i="1"/>
  <c r="Y9487" i="1"/>
  <c r="W9488" i="1"/>
  <c r="X9488" i="1"/>
  <c r="Y9488" i="1"/>
  <c r="W9489" i="1"/>
  <c r="X9489" i="1"/>
  <c r="Y9489" i="1"/>
  <c r="W9490" i="1"/>
  <c r="X9490" i="1"/>
  <c r="Y9490" i="1"/>
  <c r="W9491" i="1"/>
  <c r="X9491" i="1"/>
  <c r="Y9491" i="1"/>
  <c r="W9492" i="1"/>
  <c r="X9492" i="1"/>
  <c r="Y9492" i="1"/>
  <c r="W9493" i="1"/>
  <c r="X9493" i="1"/>
  <c r="Y9493" i="1"/>
  <c r="W9494" i="1"/>
  <c r="X9494" i="1"/>
  <c r="Y9494" i="1"/>
  <c r="W9495" i="1"/>
  <c r="X9495" i="1"/>
  <c r="Y9495" i="1"/>
  <c r="W9496" i="1"/>
  <c r="X9496" i="1"/>
  <c r="Y9496" i="1"/>
  <c r="W9497" i="1"/>
  <c r="X9497" i="1"/>
  <c r="Y9497" i="1"/>
  <c r="W9498" i="1"/>
  <c r="X9498" i="1"/>
  <c r="Y9498" i="1"/>
  <c r="W9499" i="1"/>
  <c r="X9499" i="1"/>
  <c r="Y9499" i="1"/>
  <c r="W9500" i="1"/>
  <c r="X9500" i="1"/>
  <c r="Y9500" i="1"/>
  <c r="W9501" i="1"/>
  <c r="X9501" i="1"/>
  <c r="Y9501" i="1"/>
  <c r="W9502" i="1"/>
  <c r="X9502" i="1"/>
  <c r="Y9502" i="1"/>
  <c r="W9503" i="1"/>
  <c r="X9503" i="1"/>
  <c r="Y9503" i="1"/>
  <c r="W9504" i="1"/>
  <c r="X9504" i="1"/>
  <c r="Y9504" i="1"/>
  <c r="W9505" i="1"/>
  <c r="X9505" i="1"/>
  <c r="Y9505" i="1"/>
  <c r="W9506" i="1"/>
  <c r="X9506" i="1"/>
  <c r="Y9506" i="1"/>
  <c r="W9507" i="1"/>
  <c r="X9507" i="1"/>
  <c r="Y9507" i="1"/>
  <c r="W9508" i="1"/>
  <c r="X9508" i="1"/>
  <c r="Y9508" i="1"/>
  <c r="W9509" i="1"/>
  <c r="X9509" i="1"/>
  <c r="Y9509" i="1"/>
  <c r="W9510" i="1"/>
  <c r="X9510" i="1"/>
  <c r="Y9510" i="1"/>
  <c r="W9511" i="1"/>
  <c r="X9511" i="1"/>
  <c r="Y9511" i="1"/>
  <c r="W9512" i="1"/>
  <c r="X9512" i="1"/>
  <c r="Y9512" i="1"/>
  <c r="W9513" i="1"/>
  <c r="X9513" i="1"/>
  <c r="Y9513" i="1"/>
  <c r="W9514" i="1"/>
  <c r="X9514" i="1"/>
  <c r="Y9514" i="1"/>
  <c r="W9515" i="1"/>
  <c r="X9515" i="1"/>
  <c r="Y9515" i="1"/>
  <c r="W9516" i="1"/>
  <c r="X9516" i="1"/>
  <c r="Y9516" i="1"/>
  <c r="W9517" i="1"/>
  <c r="X9517" i="1"/>
  <c r="Y9517" i="1"/>
  <c r="W9518" i="1"/>
  <c r="X9518" i="1"/>
  <c r="Y9518" i="1"/>
  <c r="W9519" i="1"/>
  <c r="X9519" i="1"/>
  <c r="Y9519" i="1"/>
  <c r="W9520" i="1"/>
  <c r="X9520" i="1"/>
  <c r="Y9520" i="1"/>
  <c r="W9521" i="1"/>
  <c r="X9521" i="1"/>
  <c r="Y9521" i="1"/>
  <c r="W9522" i="1"/>
  <c r="X9522" i="1"/>
  <c r="Y9522" i="1"/>
  <c r="W9523" i="1"/>
  <c r="X9523" i="1"/>
  <c r="Y9523" i="1"/>
  <c r="W9524" i="1"/>
  <c r="X9524" i="1"/>
  <c r="Y9524" i="1"/>
  <c r="W9525" i="1"/>
  <c r="X9525" i="1"/>
  <c r="Y9525" i="1"/>
  <c r="W9526" i="1"/>
  <c r="X9526" i="1"/>
  <c r="Y9526" i="1"/>
  <c r="W9527" i="1"/>
  <c r="X9527" i="1"/>
  <c r="Y9527" i="1"/>
  <c r="W9528" i="1"/>
  <c r="X9528" i="1"/>
  <c r="Y9528" i="1"/>
  <c r="W9529" i="1"/>
  <c r="X9529" i="1"/>
  <c r="Y9529" i="1"/>
  <c r="W9530" i="1"/>
  <c r="X9530" i="1"/>
  <c r="Y9530" i="1"/>
  <c r="W9531" i="1"/>
  <c r="X9531" i="1"/>
  <c r="Y9531" i="1"/>
  <c r="W9532" i="1"/>
  <c r="X9532" i="1"/>
  <c r="Y9532" i="1"/>
  <c r="W9533" i="1"/>
  <c r="X9533" i="1"/>
  <c r="Y9533" i="1"/>
  <c r="W9534" i="1"/>
  <c r="X9534" i="1"/>
  <c r="Y9534" i="1"/>
  <c r="W9535" i="1"/>
  <c r="X9535" i="1"/>
  <c r="Y9535" i="1"/>
  <c r="W9536" i="1"/>
  <c r="X9536" i="1"/>
  <c r="Y9536" i="1"/>
  <c r="W9537" i="1"/>
  <c r="X9537" i="1"/>
  <c r="Y9537" i="1"/>
  <c r="W9538" i="1"/>
  <c r="X9538" i="1"/>
  <c r="Y9538" i="1"/>
  <c r="W9539" i="1"/>
  <c r="X9539" i="1"/>
  <c r="Y9539" i="1"/>
  <c r="W9540" i="1"/>
  <c r="X9540" i="1"/>
  <c r="Y9540" i="1"/>
  <c r="W9541" i="1"/>
  <c r="X9541" i="1"/>
  <c r="Y9541" i="1"/>
  <c r="W9542" i="1"/>
  <c r="X9542" i="1"/>
  <c r="Y9542" i="1"/>
  <c r="W9543" i="1"/>
  <c r="X9543" i="1"/>
  <c r="Y9543" i="1"/>
  <c r="W9544" i="1"/>
  <c r="X9544" i="1"/>
  <c r="Y9544" i="1"/>
  <c r="W9545" i="1"/>
  <c r="X9545" i="1"/>
  <c r="Y9545" i="1"/>
  <c r="W9546" i="1"/>
  <c r="X9546" i="1"/>
  <c r="Y9546" i="1"/>
  <c r="W9547" i="1"/>
  <c r="X9547" i="1"/>
  <c r="Y9547" i="1"/>
  <c r="W9548" i="1"/>
  <c r="X9548" i="1"/>
  <c r="Y9548" i="1"/>
  <c r="W9549" i="1"/>
  <c r="X9549" i="1"/>
  <c r="Y9549" i="1"/>
  <c r="W9550" i="1"/>
  <c r="X9550" i="1"/>
  <c r="Y9550" i="1"/>
  <c r="W9551" i="1"/>
  <c r="X9551" i="1"/>
  <c r="Y9551" i="1"/>
  <c r="W9552" i="1"/>
  <c r="X9552" i="1"/>
  <c r="Y9552" i="1"/>
  <c r="W9553" i="1"/>
  <c r="X9553" i="1"/>
  <c r="Y9553" i="1"/>
  <c r="W9554" i="1"/>
  <c r="X9554" i="1"/>
  <c r="Y9554" i="1"/>
  <c r="W9555" i="1"/>
  <c r="X9555" i="1"/>
  <c r="Y9555" i="1"/>
  <c r="W9556" i="1"/>
  <c r="X9556" i="1"/>
  <c r="Y9556" i="1"/>
  <c r="W9557" i="1"/>
  <c r="X9557" i="1"/>
  <c r="Y9557" i="1"/>
  <c r="W9558" i="1"/>
  <c r="X9558" i="1"/>
  <c r="Y9558" i="1"/>
  <c r="W9559" i="1"/>
  <c r="X9559" i="1"/>
  <c r="Y9559" i="1"/>
  <c r="W9560" i="1"/>
  <c r="X9560" i="1"/>
  <c r="Y9560" i="1"/>
  <c r="W9561" i="1"/>
  <c r="X9561" i="1"/>
  <c r="Y9561" i="1"/>
  <c r="W9562" i="1"/>
  <c r="X9562" i="1"/>
  <c r="Y9562" i="1"/>
  <c r="W9563" i="1"/>
  <c r="X9563" i="1"/>
  <c r="Y9563" i="1"/>
  <c r="W9564" i="1"/>
  <c r="X9564" i="1"/>
  <c r="Y9564" i="1"/>
  <c r="W9565" i="1"/>
  <c r="X9565" i="1"/>
  <c r="Y9565" i="1"/>
  <c r="W9566" i="1"/>
  <c r="X9566" i="1"/>
  <c r="Y9566" i="1"/>
  <c r="W9567" i="1"/>
  <c r="X9567" i="1"/>
  <c r="Y9567" i="1"/>
  <c r="W9568" i="1"/>
  <c r="X9568" i="1"/>
  <c r="Y9568" i="1"/>
  <c r="W9569" i="1"/>
  <c r="X9569" i="1"/>
  <c r="Y9569" i="1"/>
  <c r="W9570" i="1"/>
  <c r="X9570" i="1"/>
  <c r="Y9570" i="1"/>
  <c r="W9571" i="1"/>
  <c r="X9571" i="1"/>
  <c r="Y9571" i="1"/>
  <c r="W9572" i="1"/>
  <c r="X9572" i="1"/>
  <c r="Y9572" i="1"/>
  <c r="W9573" i="1"/>
  <c r="X9573" i="1"/>
  <c r="Y9573" i="1"/>
  <c r="W9574" i="1"/>
  <c r="X9574" i="1"/>
  <c r="Y9574" i="1"/>
  <c r="W9575" i="1"/>
  <c r="X9575" i="1"/>
  <c r="Y9575" i="1"/>
  <c r="W9576" i="1"/>
  <c r="X9576" i="1"/>
  <c r="Y9576" i="1"/>
  <c r="W9577" i="1"/>
  <c r="X9577" i="1"/>
  <c r="Y9577" i="1"/>
  <c r="W9578" i="1"/>
  <c r="X9578" i="1"/>
  <c r="Y9578" i="1"/>
  <c r="W9579" i="1"/>
  <c r="X9579" i="1"/>
  <c r="Y9579" i="1"/>
  <c r="W9580" i="1"/>
  <c r="X9580" i="1"/>
  <c r="Y9580" i="1"/>
  <c r="W9581" i="1"/>
  <c r="X9581" i="1"/>
  <c r="Y9581" i="1"/>
  <c r="W9582" i="1"/>
  <c r="X9582" i="1"/>
  <c r="Y9582" i="1"/>
  <c r="W9583" i="1"/>
  <c r="X9583" i="1"/>
  <c r="Y9583" i="1"/>
  <c r="W9584" i="1"/>
  <c r="X9584" i="1"/>
  <c r="Y9584" i="1"/>
  <c r="W9585" i="1"/>
  <c r="X9585" i="1"/>
  <c r="Y9585" i="1"/>
  <c r="W9586" i="1"/>
  <c r="X9586" i="1"/>
  <c r="Y9586" i="1"/>
  <c r="W9587" i="1"/>
  <c r="X9587" i="1"/>
  <c r="Y9587" i="1"/>
  <c r="W9588" i="1"/>
  <c r="X9588" i="1"/>
  <c r="Y9588" i="1"/>
  <c r="W9589" i="1"/>
  <c r="X9589" i="1"/>
  <c r="Y9589" i="1"/>
  <c r="W9590" i="1"/>
  <c r="X9590" i="1"/>
  <c r="Y9590" i="1"/>
  <c r="W9591" i="1"/>
  <c r="X9591" i="1"/>
  <c r="Y9591" i="1"/>
  <c r="W9592" i="1"/>
  <c r="X9592" i="1"/>
  <c r="Y9592" i="1"/>
  <c r="W9593" i="1"/>
  <c r="X9593" i="1"/>
  <c r="Y9593" i="1"/>
  <c r="W9594" i="1"/>
  <c r="X9594" i="1"/>
  <c r="Y9594" i="1"/>
  <c r="W9595" i="1"/>
  <c r="X9595" i="1"/>
  <c r="Y9595" i="1"/>
  <c r="W9596" i="1"/>
  <c r="X9596" i="1"/>
  <c r="Y9596" i="1"/>
  <c r="W9597" i="1"/>
  <c r="X9597" i="1"/>
  <c r="Y9597" i="1"/>
  <c r="W9598" i="1"/>
  <c r="X9598" i="1"/>
  <c r="Y9598" i="1"/>
  <c r="W9599" i="1"/>
  <c r="X9599" i="1"/>
  <c r="Y9599" i="1"/>
  <c r="W9600" i="1"/>
  <c r="X9600" i="1"/>
  <c r="Y9600" i="1"/>
  <c r="W9601" i="1"/>
  <c r="X9601" i="1"/>
  <c r="Y9601" i="1"/>
  <c r="W9602" i="1"/>
  <c r="X9602" i="1"/>
  <c r="Y9602" i="1"/>
  <c r="W9603" i="1"/>
  <c r="X9603" i="1"/>
  <c r="Y9603" i="1"/>
  <c r="W9604" i="1"/>
  <c r="X9604" i="1"/>
  <c r="Y9604" i="1"/>
  <c r="W9605" i="1"/>
  <c r="X9605" i="1"/>
  <c r="Y9605" i="1"/>
  <c r="W9606" i="1"/>
  <c r="X9606" i="1"/>
  <c r="Y9606" i="1"/>
  <c r="W9607" i="1"/>
  <c r="X9607" i="1"/>
  <c r="Y9607" i="1"/>
  <c r="W9608" i="1"/>
  <c r="X9608" i="1"/>
  <c r="Y9608" i="1"/>
  <c r="W9609" i="1"/>
  <c r="X9609" i="1"/>
  <c r="Y9609" i="1"/>
  <c r="W9610" i="1"/>
  <c r="X9610" i="1"/>
  <c r="Y9610" i="1"/>
  <c r="W9611" i="1"/>
  <c r="X9611" i="1"/>
  <c r="Y9611" i="1"/>
  <c r="W9612" i="1"/>
  <c r="X9612" i="1"/>
  <c r="Y9612" i="1"/>
  <c r="W9613" i="1"/>
  <c r="X9613" i="1"/>
  <c r="Y9613" i="1"/>
  <c r="W9614" i="1"/>
  <c r="X9614" i="1"/>
  <c r="Y9614" i="1"/>
  <c r="W9615" i="1"/>
  <c r="X9615" i="1"/>
  <c r="Y9615" i="1"/>
  <c r="W9616" i="1"/>
  <c r="X9616" i="1"/>
  <c r="Y9616" i="1"/>
  <c r="W9617" i="1"/>
  <c r="X9617" i="1"/>
  <c r="Y9617" i="1"/>
  <c r="W9618" i="1"/>
  <c r="X9618" i="1"/>
  <c r="Y9618" i="1"/>
  <c r="W9619" i="1"/>
  <c r="X9619" i="1"/>
  <c r="Y9619" i="1"/>
  <c r="W9620" i="1"/>
  <c r="X9620" i="1"/>
  <c r="Y9620" i="1"/>
  <c r="W9621" i="1"/>
  <c r="X9621" i="1"/>
  <c r="Y9621" i="1"/>
  <c r="W9622" i="1"/>
  <c r="X9622" i="1"/>
  <c r="Y9622" i="1"/>
  <c r="W9623" i="1"/>
  <c r="X9623" i="1"/>
  <c r="Y9623" i="1"/>
  <c r="W9624" i="1"/>
  <c r="X9624" i="1"/>
  <c r="Y9624" i="1"/>
  <c r="W9625" i="1"/>
  <c r="X9625" i="1"/>
  <c r="Y9625" i="1"/>
  <c r="W9626" i="1"/>
  <c r="X9626" i="1"/>
  <c r="Y9626" i="1"/>
  <c r="W9627" i="1"/>
  <c r="X9627" i="1"/>
  <c r="Y9627" i="1"/>
  <c r="W9628" i="1"/>
  <c r="X9628" i="1"/>
  <c r="Y9628" i="1"/>
  <c r="W9629" i="1"/>
  <c r="X9629" i="1"/>
  <c r="Y9629" i="1"/>
  <c r="W9630" i="1"/>
  <c r="X9630" i="1"/>
  <c r="Y9630" i="1"/>
  <c r="W9631" i="1"/>
  <c r="X9631" i="1"/>
  <c r="Y9631" i="1"/>
  <c r="W9632" i="1"/>
  <c r="X9632" i="1"/>
  <c r="Y9632" i="1"/>
  <c r="W9633" i="1"/>
  <c r="X9633" i="1"/>
  <c r="Y9633" i="1"/>
  <c r="W9634" i="1"/>
  <c r="X9634" i="1"/>
  <c r="Y9634" i="1"/>
  <c r="W9635" i="1"/>
  <c r="X9635" i="1"/>
  <c r="Y9635" i="1"/>
  <c r="W9636" i="1"/>
  <c r="X9636" i="1"/>
  <c r="Y9636" i="1"/>
  <c r="W9637" i="1"/>
  <c r="X9637" i="1"/>
  <c r="Y9637" i="1"/>
  <c r="W9638" i="1"/>
  <c r="X9638" i="1"/>
  <c r="Y9638" i="1"/>
  <c r="W9639" i="1"/>
  <c r="X9639" i="1"/>
  <c r="Y9639" i="1"/>
  <c r="W9640" i="1"/>
  <c r="X9640" i="1"/>
  <c r="Y9640" i="1"/>
  <c r="W9641" i="1"/>
  <c r="X9641" i="1"/>
  <c r="Y9641" i="1"/>
  <c r="W9642" i="1"/>
  <c r="X9642" i="1"/>
  <c r="Y9642" i="1"/>
  <c r="W9643" i="1"/>
  <c r="X9643" i="1"/>
  <c r="Y9643" i="1"/>
  <c r="W9644" i="1"/>
  <c r="X9644" i="1"/>
  <c r="Y9644" i="1"/>
  <c r="W9645" i="1"/>
  <c r="X9645" i="1"/>
  <c r="Y9645" i="1"/>
  <c r="W9646" i="1"/>
  <c r="X9646" i="1"/>
  <c r="Y9646" i="1"/>
  <c r="W9647" i="1"/>
  <c r="X9647" i="1"/>
  <c r="Y9647" i="1"/>
  <c r="W9648" i="1"/>
  <c r="X9648" i="1"/>
  <c r="Y9648" i="1"/>
  <c r="W9649" i="1"/>
  <c r="X9649" i="1"/>
  <c r="Y9649" i="1"/>
  <c r="W9650" i="1"/>
  <c r="X9650" i="1"/>
  <c r="Y9650" i="1"/>
  <c r="W9651" i="1"/>
  <c r="X9651" i="1"/>
  <c r="Y9651" i="1"/>
  <c r="W9652" i="1"/>
  <c r="X9652" i="1"/>
  <c r="Y9652" i="1"/>
  <c r="W9653" i="1"/>
  <c r="X9653" i="1"/>
  <c r="Y9653" i="1"/>
  <c r="W9654" i="1"/>
  <c r="X9654" i="1"/>
  <c r="Y9654" i="1"/>
  <c r="W9655" i="1"/>
  <c r="X9655" i="1"/>
  <c r="Y9655" i="1"/>
  <c r="W9656" i="1"/>
  <c r="X9656" i="1"/>
  <c r="Y9656" i="1"/>
  <c r="W9657" i="1"/>
  <c r="X9657" i="1"/>
  <c r="Y9657" i="1"/>
  <c r="W9658" i="1"/>
  <c r="X9658" i="1"/>
  <c r="Y9658" i="1"/>
  <c r="W9659" i="1"/>
  <c r="X9659" i="1"/>
  <c r="Y9659" i="1"/>
  <c r="W9660" i="1"/>
  <c r="X9660" i="1"/>
  <c r="Y9660" i="1"/>
  <c r="W9661" i="1"/>
  <c r="X9661" i="1"/>
  <c r="Y9661" i="1"/>
  <c r="W9662" i="1"/>
  <c r="X9662" i="1"/>
  <c r="Y9662" i="1"/>
  <c r="W9663" i="1"/>
  <c r="X9663" i="1"/>
  <c r="Y9663" i="1"/>
  <c r="W9664" i="1"/>
  <c r="X9664" i="1"/>
  <c r="Y9664" i="1"/>
  <c r="W9665" i="1"/>
  <c r="X9665" i="1"/>
  <c r="Y9665" i="1"/>
  <c r="W9666" i="1"/>
  <c r="X9666" i="1"/>
  <c r="Y9666" i="1"/>
  <c r="W9667" i="1"/>
  <c r="X9667" i="1"/>
  <c r="Y9667" i="1"/>
  <c r="W9668" i="1"/>
  <c r="X9668" i="1"/>
  <c r="Y9668" i="1"/>
  <c r="W9669" i="1"/>
  <c r="X9669" i="1"/>
  <c r="Y9669" i="1"/>
  <c r="W9670" i="1"/>
  <c r="X9670" i="1"/>
  <c r="Y9670" i="1"/>
  <c r="W9671" i="1"/>
  <c r="X9671" i="1"/>
  <c r="Y9671" i="1"/>
  <c r="W9672" i="1"/>
  <c r="X9672" i="1"/>
  <c r="Y9672" i="1"/>
  <c r="W9673" i="1"/>
  <c r="X9673" i="1"/>
  <c r="Y9673" i="1"/>
  <c r="W9674" i="1"/>
  <c r="X9674" i="1"/>
  <c r="Y9674" i="1"/>
  <c r="W9675" i="1"/>
  <c r="X9675" i="1"/>
  <c r="Y9675" i="1"/>
  <c r="W9676" i="1"/>
  <c r="X9676" i="1"/>
  <c r="Y9676" i="1"/>
  <c r="W9677" i="1"/>
  <c r="X9677" i="1"/>
  <c r="Y9677" i="1"/>
  <c r="W9678" i="1"/>
  <c r="X9678" i="1"/>
  <c r="Y9678" i="1"/>
  <c r="W9679" i="1"/>
  <c r="X9679" i="1"/>
  <c r="Y9679" i="1"/>
  <c r="W9680" i="1"/>
  <c r="X9680" i="1"/>
  <c r="Y9680" i="1"/>
  <c r="W9681" i="1"/>
  <c r="X9681" i="1"/>
  <c r="Y9681" i="1"/>
  <c r="W9682" i="1"/>
  <c r="X9682" i="1"/>
  <c r="Y9682" i="1"/>
  <c r="W9683" i="1"/>
  <c r="X9683" i="1"/>
  <c r="Y9683" i="1"/>
  <c r="W9684" i="1"/>
  <c r="X9684" i="1"/>
  <c r="Y9684" i="1"/>
  <c r="W9685" i="1"/>
  <c r="X9685" i="1"/>
  <c r="Y9685" i="1"/>
  <c r="W9686" i="1"/>
  <c r="X9686" i="1"/>
  <c r="Y9686" i="1"/>
  <c r="W9687" i="1"/>
  <c r="X9687" i="1"/>
  <c r="Y9687" i="1"/>
  <c r="W9688" i="1"/>
  <c r="X9688" i="1"/>
  <c r="Y9688" i="1"/>
  <c r="W9689" i="1"/>
  <c r="X9689" i="1"/>
  <c r="Y9689" i="1"/>
  <c r="W9690" i="1"/>
  <c r="X9690" i="1"/>
  <c r="Y9690" i="1"/>
  <c r="W9691" i="1"/>
  <c r="X9691" i="1"/>
  <c r="Y9691" i="1"/>
  <c r="W9692" i="1"/>
  <c r="X9692" i="1"/>
  <c r="Y9692" i="1"/>
  <c r="W9693" i="1"/>
  <c r="X9693" i="1"/>
  <c r="Y9693" i="1"/>
  <c r="W9694" i="1"/>
  <c r="X9694" i="1"/>
  <c r="Y9694" i="1"/>
  <c r="W9695" i="1"/>
  <c r="X9695" i="1"/>
  <c r="Y9695" i="1"/>
  <c r="W9696" i="1"/>
  <c r="X9696" i="1"/>
  <c r="Y9696" i="1"/>
  <c r="W9697" i="1"/>
  <c r="X9697" i="1"/>
  <c r="Y9697" i="1"/>
  <c r="W9698" i="1"/>
  <c r="X9698" i="1"/>
  <c r="Y9698" i="1"/>
  <c r="W9699" i="1"/>
  <c r="X9699" i="1"/>
  <c r="Y9699" i="1"/>
  <c r="W9700" i="1"/>
  <c r="X9700" i="1"/>
  <c r="Y9700" i="1"/>
  <c r="W9701" i="1"/>
  <c r="X9701" i="1"/>
  <c r="Y9701" i="1"/>
  <c r="W9702" i="1"/>
  <c r="X9702" i="1"/>
  <c r="Y9702" i="1"/>
  <c r="W9703" i="1"/>
  <c r="X9703" i="1"/>
  <c r="Y9703" i="1"/>
  <c r="W9704" i="1"/>
  <c r="X9704" i="1"/>
  <c r="Y9704" i="1"/>
  <c r="W9705" i="1"/>
  <c r="X9705" i="1"/>
  <c r="Y9705" i="1"/>
  <c r="W9706" i="1"/>
  <c r="X9706" i="1"/>
  <c r="Y9706" i="1"/>
  <c r="W9707" i="1"/>
  <c r="X9707" i="1"/>
  <c r="Y9707" i="1"/>
  <c r="W9708" i="1"/>
  <c r="X9708" i="1"/>
  <c r="Y9708" i="1"/>
  <c r="W9709" i="1"/>
  <c r="X9709" i="1"/>
  <c r="Y9709" i="1"/>
  <c r="W9710" i="1"/>
  <c r="X9710" i="1"/>
  <c r="Y9710" i="1"/>
  <c r="W9711" i="1"/>
  <c r="X9711" i="1"/>
  <c r="Y9711" i="1"/>
  <c r="W9712" i="1"/>
  <c r="X9712" i="1"/>
  <c r="Y9712" i="1"/>
  <c r="W9713" i="1"/>
  <c r="X9713" i="1"/>
  <c r="Y9713" i="1"/>
  <c r="W9714" i="1"/>
  <c r="X9714" i="1"/>
  <c r="Y9714" i="1"/>
  <c r="W9715" i="1"/>
  <c r="X9715" i="1"/>
  <c r="Y9715" i="1"/>
  <c r="W9716" i="1"/>
  <c r="X9716" i="1"/>
  <c r="Y9716" i="1"/>
  <c r="W9717" i="1"/>
  <c r="X9717" i="1"/>
  <c r="Y9717" i="1"/>
  <c r="W9718" i="1"/>
  <c r="X9718" i="1"/>
  <c r="Y9718" i="1"/>
  <c r="W9719" i="1"/>
  <c r="X9719" i="1"/>
  <c r="Y9719" i="1"/>
  <c r="W9720" i="1"/>
  <c r="X9720" i="1"/>
  <c r="Y9720" i="1"/>
  <c r="W9721" i="1"/>
  <c r="X9721" i="1"/>
  <c r="Y9721" i="1"/>
  <c r="W9722" i="1"/>
  <c r="X9722" i="1"/>
  <c r="Y9722" i="1"/>
  <c r="W9723" i="1"/>
  <c r="X9723" i="1"/>
  <c r="Y9723" i="1"/>
  <c r="W9724" i="1"/>
  <c r="X9724" i="1"/>
  <c r="Y9724" i="1"/>
  <c r="W9725" i="1"/>
  <c r="X9725" i="1"/>
  <c r="Y9725" i="1"/>
  <c r="W9726" i="1"/>
  <c r="X9726" i="1"/>
  <c r="Y9726" i="1"/>
  <c r="W9727" i="1"/>
  <c r="X9727" i="1"/>
  <c r="Y9727" i="1"/>
  <c r="W9728" i="1"/>
  <c r="X9728" i="1"/>
  <c r="Y9728" i="1"/>
  <c r="W9729" i="1"/>
  <c r="X9729" i="1"/>
  <c r="Y9729" i="1"/>
  <c r="W9730" i="1"/>
  <c r="X9730" i="1"/>
  <c r="Y9730" i="1"/>
  <c r="W9731" i="1"/>
  <c r="X9731" i="1"/>
  <c r="Y9731" i="1"/>
  <c r="W9732" i="1"/>
  <c r="X9732" i="1"/>
  <c r="Y9732" i="1"/>
  <c r="W9733" i="1"/>
  <c r="X9733" i="1"/>
  <c r="Y9733" i="1"/>
  <c r="W9734" i="1"/>
  <c r="X9734" i="1"/>
  <c r="Y9734" i="1"/>
  <c r="W9735" i="1"/>
  <c r="X9735" i="1"/>
  <c r="Y9735" i="1"/>
  <c r="W9736" i="1"/>
  <c r="X9736" i="1"/>
  <c r="Y9736" i="1"/>
  <c r="W9737" i="1"/>
  <c r="X9737" i="1"/>
  <c r="Y9737" i="1"/>
  <c r="W9738" i="1"/>
  <c r="X9738" i="1"/>
  <c r="Y9738" i="1"/>
  <c r="W9739" i="1"/>
  <c r="X9739" i="1"/>
  <c r="Y9739" i="1"/>
  <c r="W9740" i="1"/>
  <c r="X9740" i="1"/>
  <c r="Y9740" i="1"/>
  <c r="W9741" i="1"/>
  <c r="X9741" i="1"/>
  <c r="Y9741" i="1"/>
  <c r="W9742" i="1"/>
  <c r="X9742" i="1"/>
  <c r="Y9742" i="1"/>
  <c r="W9743" i="1"/>
  <c r="X9743" i="1"/>
  <c r="Y9743" i="1"/>
  <c r="W9744" i="1"/>
  <c r="X9744" i="1"/>
  <c r="Y9744" i="1"/>
  <c r="W9745" i="1"/>
  <c r="X9745" i="1"/>
  <c r="Y9745" i="1"/>
  <c r="W9746" i="1"/>
  <c r="X9746" i="1"/>
  <c r="Y9746" i="1"/>
  <c r="W9747" i="1"/>
  <c r="X9747" i="1"/>
  <c r="Y9747" i="1"/>
  <c r="W9748" i="1"/>
  <c r="X9748" i="1"/>
  <c r="Y9748" i="1"/>
  <c r="W9749" i="1"/>
  <c r="X9749" i="1"/>
  <c r="Y9749" i="1"/>
  <c r="W9750" i="1"/>
  <c r="X9750" i="1"/>
  <c r="Y9750" i="1"/>
  <c r="W9751" i="1"/>
  <c r="X9751" i="1"/>
  <c r="Y9751" i="1"/>
  <c r="W9752" i="1"/>
  <c r="X9752" i="1"/>
  <c r="Y9752" i="1"/>
  <c r="W9753" i="1"/>
  <c r="X9753" i="1"/>
  <c r="Y9753" i="1"/>
  <c r="W9754" i="1"/>
  <c r="X9754" i="1"/>
  <c r="Y9754" i="1"/>
  <c r="W9755" i="1"/>
  <c r="X9755" i="1"/>
  <c r="Y9755" i="1"/>
  <c r="W9756" i="1"/>
  <c r="X9756" i="1"/>
  <c r="Y9756" i="1"/>
  <c r="W9757" i="1"/>
  <c r="X9757" i="1"/>
  <c r="Y9757" i="1"/>
  <c r="W9758" i="1"/>
  <c r="X9758" i="1"/>
  <c r="Y9758" i="1"/>
  <c r="W9759" i="1"/>
  <c r="X9759" i="1"/>
  <c r="Y9759" i="1"/>
  <c r="W9760" i="1"/>
  <c r="X9760" i="1"/>
  <c r="Y9760" i="1"/>
  <c r="W9761" i="1"/>
  <c r="X9761" i="1"/>
  <c r="Y9761" i="1"/>
  <c r="W9762" i="1"/>
  <c r="X9762" i="1"/>
  <c r="Y9762" i="1"/>
  <c r="W9763" i="1"/>
  <c r="X9763" i="1"/>
  <c r="Y9763" i="1"/>
  <c r="W9764" i="1"/>
  <c r="X9764" i="1"/>
  <c r="Y9764" i="1"/>
  <c r="W9765" i="1"/>
  <c r="X9765" i="1"/>
  <c r="Y9765" i="1"/>
  <c r="W9766" i="1"/>
  <c r="X9766" i="1"/>
  <c r="Y9766" i="1"/>
  <c r="W9767" i="1"/>
  <c r="X9767" i="1"/>
  <c r="Y9767" i="1"/>
  <c r="W9768" i="1"/>
  <c r="X9768" i="1"/>
  <c r="Y9768" i="1"/>
  <c r="W9769" i="1"/>
  <c r="X9769" i="1"/>
  <c r="Y9769" i="1"/>
  <c r="W9770" i="1"/>
  <c r="X9770" i="1"/>
  <c r="Y9770" i="1"/>
  <c r="W9771" i="1"/>
  <c r="X9771" i="1"/>
  <c r="Y9771" i="1"/>
  <c r="W9772" i="1"/>
  <c r="X9772" i="1"/>
  <c r="Y9772" i="1"/>
  <c r="W9773" i="1"/>
  <c r="X9773" i="1"/>
  <c r="Y9773" i="1"/>
  <c r="W9774" i="1"/>
  <c r="X9774" i="1"/>
  <c r="Y9774" i="1"/>
  <c r="W9775" i="1"/>
  <c r="X9775" i="1"/>
  <c r="Y9775" i="1"/>
  <c r="W9776" i="1"/>
  <c r="X9776" i="1"/>
  <c r="Y9776" i="1"/>
  <c r="W9777" i="1"/>
  <c r="X9777" i="1"/>
  <c r="Y9777" i="1"/>
  <c r="W9778" i="1"/>
  <c r="X9778" i="1"/>
  <c r="Y9778" i="1"/>
  <c r="W9779" i="1"/>
  <c r="X9779" i="1"/>
  <c r="Y9779" i="1"/>
  <c r="W9780" i="1"/>
  <c r="X9780" i="1"/>
  <c r="Y9780" i="1"/>
  <c r="W9781" i="1"/>
  <c r="X9781" i="1"/>
  <c r="Y9781" i="1"/>
  <c r="W9782" i="1"/>
  <c r="X9782" i="1"/>
  <c r="Y9782" i="1"/>
  <c r="W9783" i="1"/>
  <c r="X9783" i="1"/>
  <c r="Y9783" i="1"/>
  <c r="W9784" i="1"/>
  <c r="X9784" i="1"/>
  <c r="Y9784" i="1"/>
  <c r="W9785" i="1"/>
  <c r="X9785" i="1"/>
  <c r="Y9785" i="1"/>
  <c r="W9786" i="1"/>
  <c r="X9786" i="1"/>
  <c r="Y9786" i="1"/>
  <c r="W9787" i="1"/>
  <c r="X9787" i="1"/>
  <c r="Y9787" i="1"/>
  <c r="W9788" i="1"/>
  <c r="X9788" i="1"/>
  <c r="Y9788" i="1"/>
  <c r="W9789" i="1"/>
  <c r="X9789" i="1"/>
  <c r="Y9789" i="1"/>
  <c r="W9790" i="1"/>
  <c r="X9790" i="1"/>
  <c r="Y9790" i="1"/>
  <c r="W9791" i="1"/>
  <c r="X9791" i="1"/>
  <c r="Y9791" i="1"/>
  <c r="W9792" i="1"/>
  <c r="X9792" i="1"/>
  <c r="Y9792" i="1"/>
  <c r="W9793" i="1"/>
  <c r="X9793" i="1"/>
  <c r="Y9793" i="1"/>
  <c r="W9794" i="1"/>
  <c r="X9794" i="1"/>
  <c r="Y9794" i="1"/>
  <c r="W9795" i="1"/>
  <c r="X9795" i="1"/>
  <c r="Y9795" i="1"/>
  <c r="W9796" i="1"/>
  <c r="X9796" i="1"/>
  <c r="Y9796" i="1"/>
  <c r="W9797" i="1"/>
  <c r="X9797" i="1"/>
  <c r="Y9797" i="1"/>
  <c r="W9798" i="1"/>
  <c r="X9798" i="1"/>
  <c r="Y9798" i="1"/>
  <c r="W9799" i="1"/>
  <c r="X9799" i="1"/>
  <c r="Y9799" i="1"/>
  <c r="W9800" i="1"/>
  <c r="X9800" i="1"/>
  <c r="Y9800" i="1"/>
  <c r="W9801" i="1"/>
  <c r="X9801" i="1"/>
  <c r="Y9801" i="1"/>
  <c r="W9802" i="1"/>
  <c r="X9802" i="1"/>
  <c r="Y9802" i="1"/>
  <c r="W9803" i="1"/>
  <c r="X9803" i="1"/>
  <c r="Y9803" i="1"/>
  <c r="W9804" i="1"/>
  <c r="X9804" i="1"/>
  <c r="Y9804" i="1"/>
  <c r="W9805" i="1"/>
  <c r="X9805" i="1"/>
  <c r="Y9805" i="1"/>
  <c r="W9806" i="1"/>
  <c r="X9806" i="1"/>
  <c r="Y9806" i="1"/>
  <c r="W9807" i="1"/>
  <c r="X9807" i="1"/>
  <c r="Y9807" i="1"/>
  <c r="W9808" i="1"/>
  <c r="X9808" i="1"/>
  <c r="Y9808" i="1"/>
  <c r="W9809" i="1"/>
  <c r="X9809" i="1"/>
  <c r="Y9809" i="1"/>
  <c r="W9810" i="1"/>
  <c r="X9810" i="1"/>
  <c r="Y9810" i="1"/>
  <c r="W9811" i="1"/>
  <c r="X9811" i="1"/>
  <c r="Y9811" i="1"/>
  <c r="W9812" i="1"/>
  <c r="X9812" i="1"/>
  <c r="Y9812" i="1"/>
  <c r="W9813" i="1"/>
  <c r="X9813" i="1"/>
  <c r="Y9813" i="1"/>
  <c r="W9814" i="1"/>
  <c r="X9814" i="1"/>
  <c r="Y9814" i="1"/>
  <c r="W9815" i="1"/>
  <c r="X9815" i="1"/>
  <c r="Y9815" i="1"/>
  <c r="W9816" i="1"/>
  <c r="X9816" i="1"/>
  <c r="Y9816" i="1"/>
  <c r="W9817" i="1"/>
  <c r="X9817" i="1"/>
  <c r="Y9817" i="1"/>
  <c r="W9818" i="1"/>
  <c r="X9818" i="1"/>
  <c r="Y9818" i="1"/>
  <c r="W9819" i="1"/>
  <c r="X9819" i="1"/>
  <c r="Y9819" i="1"/>
  <c r="W9820" i="1"/>
  <c r="X9820" i="1"/>
  <c r="Y9820" i="1"/>
  <c r="W9821" i="1"/>
  <c r="X9821" i="1"/>
  <c r="Y9821" i="1"/>
  <c r="W9822" i="1"/>
  <c r="X9822" i="1"/>
  <c r="Y9822" i="1"/>
  <c r="W9823" i="1"/>
  <c r="X9823" i="1"/>
  <c r="Y9823" i="1"/>
  <c r="W9824" i="1"/>
  <c r="X9824" i="1"/>
  <c r="Y9824" i="1"/>
  <c r="W9825" i="1"/>
  <c r="X9825" i="1"/>
  <c r="Y9825" i="1"/>
  <c r="W9826" i="1"/>
  <c r="X9826" i="1"/>
  <c r="Y9826" i="1"/>
  <c r="W9827" i="1"/>
  <c r="X9827" i="1"/>
  <c r="Y9827" i="1"/>
  <c r="W9828" i="1"/>
  <c r="X9828" i="1"/>
  <c r="Y9828" i="1"/>
  <c r="W9829" i="1"/>
  <c r="X9829" i="1"/>
  <c r="Y9829" i="1"/>
  <c r="W9830" i="1"/>
  <c r="X9830" i="1"/>
  <c r="Y9830" i="1"/>
  <c r="W9831" i="1"/>
  <c r="X9831" i="1"/>
  <c r="Y9831" i="1"/>
  <c r="W9832" i="1"/>
  <c r="X9832" i="1"/>
  <c r="Y9832" i="1"/>
  <c r="W9833" i="1"/>
  <c r="X9833" i="1"/>
  <c r="Y9833" i="1"/>
  <c r="W9834" i="1"/>
  <c r="X9834" i="1"/>
  <c r="Y9834" i="1"/>
  <c r="W9835" i="1"/>
  <c r="X9835" i="1"/>
  <c r="Y9835" i="1"/>
  <c r="W9836" i="1"/>
  <c r="X9836" i="1"/>
  <c r="Y9836" i="1"/>
  <c r="W9837" i="1"/>
  <c r="X9837" i="1"/>
  <c r="Y9837" i="1"/>
  <c r="W9838" i="1"/>
  <c r="X9838" i="1"/>
  <c r="Y9838" i="1"/>
  <c r="W9839" i="1"/>
  <c r="X9839" i="1"/>
  <c r="Y9839" i="1"/>
  <c r="W9840" i="1"/>
  <c r="X9840" i="1"/>
  <c r="Y9840" i="1"/>
  <c r="W9841" i="1"/>
  <c r="X9841" i="1"/>
  <c r="Y9841" i="1"/>
  <c r="W9842" i="1"/>
  <c r="X9842" i="1"/>
  <c r="Y9842" i="1"/>
  <c r="W9843" i="1"/>
  <c r="X9843" i="1"/>
  <c r="Y9843" i="1"/>
  <c r="W9844" i="1"/>
  <c r="X9844" i="1"/>
  <c r="Y9844" i="1"/>
  <c r="W9845" i="1"/>
  <c r="X9845" i="1"/>
  <c r="Y9845" i="1"/>
  <c r="W9846" i="1"/>
  <c r="X9846" i="1"/>
  <c r="Y9846" i="1"/>
  <c r="W9847" i="1"/>
  <c r="X9847" i="1"/>
  <c r="Y9847" i="1"/>
  <c r="W9848" i="1"/>
  <c r="X9848" i="1"/>
  <c r="Y9848" i="1"/>
  <c r="W9849" i="1"/>
  <c r="X9849" i="1"/>
  <c r="Y9849" i="1"/>
  <c r="W9850" i="1"/>
  <c r="X9850" i="1"/>
  <c r="Y9850" i="1"/>
  <c r="W9851" i="1"/>
  <c r="X9851" i="1"/>
  <c r="Y9851" i="1"/>
  <c r="W9852" i="1"/>
  <c r="X9852" i="1"/>
  <c r="Y9852" i="1"/>
  <c r="W9853" i="1"/>
  <c r="X9853" i="1"/>
  <c r="Y9853" i="1"/>
  <c r="W9854" i="1"/>
  <c r="X9854" i="1"/>
  <c r="Y9854" i="1"/>
  <c r="W9855" i="1"/>
  <c r="X9855" i="1"/>
  <c r="Y9855" i="1"/>
  <c r="W9856" i="1"/>
  <c r="X9856" i="1"/>
  <c r="Y9856" i="1"/>
  <c r="W9857" i="1"/>
  <c r="X9857" i="1"/>
  <c r="Y9857" i="1"/>
  <c r="W9858" i="1"/>
  <c r="X9858" i="1"/>
  <c r="Y9858" i="1"/>
  <c r="W9859" i="1"/>
  <c r="X9859" i="1"/>
  <c r="Y9859" i="1"/>
  <c r="W9860" i="1"/>
  <c r="X9860" i="1"/>
  <c r="Y9860" i="1"/>
  <c r="W9861" i="1"/>
  <c r="X9861" i="1"/>
  <c r="Y9861" i="1"/>
  <c r="W9862" i="1"/>
  <c r="X9862" i="1"/>
  <c r="Y9862" i="1"/>
  <c r="W9863" i="1"/>
  <c r="X9863" i="1"/>
  <c r="Y9863" i="1"/>
  <c r="W9864" i="1"/>
  <c r="X9864" i="1"/>
  <c r="Y9864" i="1"/>
  <c r="W9865" i="1"/>
  <c r="X9865" i="1"/>
  <c r="Y9865" i="1"/>
  <c r="W9866" i="1"/>
  <c r="X9866" i="1"/>
  <c r="Y9866" i="1"/>
  <c r="W9867" i="1"/>
  <c r="X9867" i="1"/>
  <c r="Y9867" i="1"/>
  <c r="W9868" i="1"/>
  <c r="X9868" i="1"/>
  <c r="Y9868" i="1"/>
  <c r="W9869" i="1"/>
  <c r="X9869" i="1"/>
  <c r="Y9869" i="1"/>
  <c r="W9870" i="1"/>
  <c r="X9870" i="1"/>
  <c r="Y9870" i="1"/>
  <c r="W9871" i="1"/>
  <c r="X9871" i="1"/>
  <c r="Y9871" i="1"/>
  <c r="W9872" i="1"/>
  <c r="X9872" i="1"/>
  <c r="Y9872" i="1"/>
  <c r="W9873" i="1"/>
  <c r="X9873" i="1"/>
  <c r="Y9873" i="1"/>
  <c r="W9874" i="1"/>
  <c r="X9874" i="1"/>
  <c r="Y9874" i="1"/>
  <c r="W9875" i="1"/>
  <c r="X9875" i="1"/>
  <c r="Y9875" i="1"/>
  <c r="W9876" i="1"/>
  <c r="X9876" i="1"/>
  <c r="Y9876" i="1"/>
  <c r="W9877" i="1"/>
  <c r="X9877" i="1"/>
  <c r="Y9877" i="1"/>
  <c r="W9878" i="1"/>
  <c r="X9878" i="1"/>
  <c r="Y9878" i="1"/>
  <c r="W9879" i="1"/>
  <c r="X9879" i="1"/>
  <c r="Y9879" i="1"/>
  <c r="W9880" i="1"/>
  <c r="X9880" i="1"/>
  <c r="Y9880" i="1"/>
  <c r="W9881" i="1"/>
  <c r="X9881" i="1"/>
  <c r="Y9881" i="1"/>
  <c r="W9882" i="1"/>
  <c r="X9882" i="1"/>
  <c r="Y9882" i="1"/>
  <c r="W9883" i="1"/>
  <c r="X9883" i="1"/>
  <c r="Y9883" i="1"/>
  <c r="W9884" i="1"/>
  <c r="X9884" i="1"/>
  <c r="Y9884" i="1"/>
  <c r="W9885" i="1"/>
  <c r="X9885" i="1"/>
  <c r="Y9885" i="1"/>
  <c r="W9886" i="1"/>
  <c r="X9886" i="1"/>
  <c r="Y9886" i="1"/>
  <c r="W9887" i="1"/>
  <c r="X9887" i="1"/>
  <c r="Y9887" i="1"/>
  <c r="W9888" i="1"/>
  <c r="X9888" i="1"/>
  <c r="Y9888" i="1"/>
  <c r="W9889" i="1"/>
  <c r="X9889" i="1"/>
  <c r="Y9889" i="1"/>
  <c r="W9890" i="1"/>
  <c r="X9890" i="1"/>
  <c r="Y9890" i="1"/>
  <c r="W9891" i="1"/>
  <c r="X9891" i="1"/>
  <c r="Y9891" i="1"/>
  <c r="W9892" i="1"/>
  <c r="X9892" i="1"/>
  <c r="Y9892" i="1"/>
  <c r="W9893" i="1"/>
  <c r="X9893" i="1"/>
  <c r="Y9893" i="1"/>
  <c r="W9894" i="1"/>
  <c r="X9894" i="1"/>
  <c r="Y9894" i="1"/>
  <c r="W9895" i="1"/>
  <c r="X9895" i="1"/>
  <c r="Y9895" i="1"/>
  <c r="W9896" i="1"/>
  <c r="X9896" i="1"/>
  <c r="Y9896" i="1"/>
  <c r="W9897" i="1"/>
  <c r="X9897" i="1"/>
  <c r="Y9897" i="1"/>
  <c r="W9898" i="1"/>
  <c r="X9898" i="1"/>
  <c r="Y9898" i="1"/>
  <c r="W9899" i="1"/>
  <c r="X9899" i="1"/>
  <c r="Y9899" i="1"/>
  <c r="W9900" i="1"/>
  <c r="X9900" i="1"/>
  <c r="Y9900" i="1"/>
  <c r="W9901" i="1"/>
  <c r="X9901" i="1"/>
  <c r="Y9901" i="1"/>
  <c r="W9902" i="1"/>
  <c r="X9902" i="1"/>
  <c r="Y9902" i="1"/>
  <c r="W9903" i="1"/>
  <c r="X9903" i="1"/>
  <c r="Y9903" i="1"/>
  <c r="W9904" i="1"/>
  <c r="X9904" i="1"/>
  <c r="Y9904" i="1"/>
  <c r="W9905" i="1"/>
  <c r="X9905" i="1"/>
  <c r="Y9905" i="1"/>
  <c r="W9906" i="1"/>
  <c r="X9906" i="1"/>
  <c r="Y9906" i="1"/>
  <c r="W9907" i="1"/>
  <c r="X9907" i="1"/>
  <c r="Y9907" i="1"/>
  <c r="W9908" i="1"/>
  <c r="X9908" i="1"/>
  <c r="Y9908" i="1"/>
  <c r="W9909" i="1"/>
  <c r="X9909" i="1"/>
  <c r="Y9909" i="1"/>
  <c r="W9910" i="1"/>
  <c r="X9910" i="1"/>
  <c r="Y9910" i="1"/>
  <c r="W9911" i="1"/>
  <c r="X9911" i="1"/>
  <c r="Y9911" i="1"/>
  <c r="W9912" i="1"/>
  <c r="X9912" i="1"/>
  <c r="Y9912" i="1"/>
  <c r="W9913" i="1"/>
  <c r="X9913" i="1"/>
  <c r="Y9913" i="1"/>
  <c r="W9914" i="1"/>
  <c r="X9914" i="1"/>
  <c r="Y9914" i="1"/>
  <c r="W9915" i="1"/>
  <c r="X9915" i="1"/>
  <c r="Y9915" i="1"/>
  <c r="W9916" i="1"/>
  <c r="X9916" i="1"/>
  <c r="Y9916" i="1"/>
  <c r="W9917" i="1"/>
  <c r="X9917" i="1"/>
  <c r="Y9917" i="1"/>
  <c r="W9918" i="1"/>
  <c r="X9918" i="1"/>
  <c r="Y9918" i="1"/>
  <c r="W9919" i="1"/>
  <c r="X9919" i="1"/>
  <c r="Y9919" i="1"/>
  <c r="W9920" i="1"/>
  <c r="X9920" i="1"/>
  <c r="Y9920" i="1"/>
  <c r="W9921" i="1"/>
  <c r="X9921" i="1"/>
  <c r="Y9921" i="1"/>
  <c r="W9922" i="1"/>
  <c r="X9922" i="1"/>
  <c r="Y9922" i="1"/>
  <c r="W9923" i="1"/>
  <c r="X9923" i="1"/>
  <c r="Y9923" i="1"/>
  <c r="W9924" i="1"/>
  <c r="X9924" i="1"/>
  <c r="Y9924" i="1"/>
  <c r="W9925" i="1"/>
  <c r="X9925" i="1"/>
  <c r="Y9925" i="1"/>
  <c r="W9926" i="1"/>
  <c r="X9926" i="1"/>
  <c r="Y9926" i="1"/>
  <c r="W9927" i="1"/>
  <c r="X9927" i="1"/>
  <c r="Y9927" i="1"/>
  <c r="W9928" i="1"/>
  <c r="X9928" i="1"/>
  <c r="Y9928" i="1"/>
  <c r="W9929" i="1"/>
  <c r="X9929" i="1"/>
  <c r="Y9929" i="1"/>
  <c r="W9930" i="1"/>
  <c r="X9930" i="1"/>
  <c r="Y9930" i="1"/>
  <c r="W9931" i="1"/>
  <c r="X9931" i="1"/>
  <c r="Y9931" i="1"/>
  <c r="W9932" i="1"/>
  <c r="X9932" i="1"/>
  <c r="Y9932" i="1"/>
  <c r="W9933" i="1"/>
  <c r="X9933" i="1"/>
  <c r="Y9933" i="1"/>
  <c r="W9934" i="1"/>
  <c r="X9934" i="1"/>
  <c r="Y9934" i="1"/>
  <c r="W9935" i="1"/>
  <c r="X9935" i="1"/>
  <c r="Y9935" i="1"/>
  <c r="W9936" i="1"/>
  <c r="X9936" i="1"/>
  <c r="Y9936" i="1"/>
  <c r="W9937" i="1"/>
  <c r="X9937" i="1"/>
  <c r="Y9937" i="1"/>
  <c r="W9938" i="1"/>
  <c r="X9938" i="1"/>
  <c r="Y9938" i="1"/>
  <c r="W9939" i="1"/>
  <c r="X9939" i="1"/>
  <c r="Y9939" i="1"/>
  <c r="W9940" i="1"/>
  <c r="X9940" i="1"/>
  <c r="Y9940" i="1"/>
  <c r="W9941" i="1"/>
  <c r="X9941" i="1"/>
  <c r="Y9941" i="1"/>
  <c r="W9942" i="1"/>
  <c r="X9942" i="1"/>
  <c r="Y9942" i="1"/>
  <c r="W9943" i="1"/>
  <c r="X9943" i="1"/>
  <c r="Y9943" i="1"/>
  <c r="W9944" i="1"/>
  <c r="X9944" i="1"/>
  <c r="Y9944" i="1"/>
  <c r="W9945" i="1"/>
  <c r="X9945" i="1"/>
  <c r="Y9945" i="1"/>
  <c r="W9946" i="1"/>
  <c r="X9946" i="1"/>
  <c r="Y9946" i="1"/>
  <c r="W9947" i="1"/>
  <c r="X9947" i="1"/>
  <c r="Y9947" i="1"/>
  <c r="W9948" i="1"/>
  <c r="X9948" i="1"/>
  <c r="Y9948" i="1"/>
  <c r="W9949" i="1"/>
  <c r="X9949" i="1"/>
  <c r="Y9949" i="1"/>
  <c r="W9950" i="1"/>
  <c r="X9950" i="1"/>
  <c r="Y9950" i="1"/>
  <c r="W9951" i="1"/>
  <c r="X9951" i="1"/>
  <c r="Y9951" i="1"/>
  <c r="W9952" i="1"/>
  <c r="X9952" i="1"/>
  <c r="Y9952" i="1"/>
  <c r="W9953" i="1"/>
  <c r="X9953" i="1"/>
  <c r="Y9953" i="1"/>
  <c r="W9954" i="1"/>
  <c r="X9954" i="1"/>
  <c r="Y9954" i="1"/>
  <c r="W9955" i="1"/>
  <c r="X9955" i="1"/>
  <c r="Y9955" i="1"/>
  <c r="W9956" i="1"/>
  <c r="X9956" i="1"/>
  <c r="Y9956" i="1"/>
  <c r="W9957" i="1"/>
  <c r="X9957" i="1"/>
  <c r="Y9957" i="1"/>
  <c r="W9958" i="1"/>
  <c r="X9958" i="1"/>
  <c r="Y9958" i="1"/>
  <c r="W9959" i="1"/>
  <c r="X9959" i="1"/>
  <c r="Y9959" i="1"/>
  <c r="W9960" i="1"/>
  <c r="X9960" i="1"/>
  <c r="Y9960" i="1"/>
  <c r="W9961" i="1"/>
  <c r="X9961" i="1"/>
  <c r="Y9961" i="1"/>
  <c r="W9962" i="1"/>
  <c r="X9962" i="1"/>
  <c r="Y9962" i="1"/>
  <c r="W9963" i="1"/>
  <c r="X9963" i="1"/>
  <c r="Y9963" i="1"/>
  <c r="W9964" i="1"/>
  <c r="X9964" i="1"/>
  <c r="Y9964" i="1"/>
  <c r="W9965" i="1"/>
  <c r="X9965" i="1"/>
  <c r="Y9965" i="1"/>
  <c r="W9966" i="1"/>
  <c r="X9966" i="1"/>
  <c r="Y9966" i="1"/>
  <c r="W9967" i="1"/>
  <c r="X9967" i="1"/>
  <c r="Y9967" i="1"/>
  <c r="W9968" i="1"/>
  <c r="X9968" i="1"/>
  <c r="Y9968" i="1"/>
  <c r="W9969" i="1"/>
  <c r="X9969" i="1"/>
  <c r="Y9969" i="1"/>
  <c r="W9970" i="1"/>
  <c r="X9970" i="1"/>
  <c r="Y9970" i="1"/>
  <c r="W9971" i="1"/>
  <c r="X9971" i="1"/>
  <c r="Y9971" i="1"/>
  <c r="W9972" i="1"/>
  <c r="X9972" i="1"/>
  <c r="Y9972" i="1"/>
  <c r="W9973" i="1"/>
  <c r="X9973" i="1"/>
  <c r="Y9973" i="1"/>
  <c r="W9974" i="1"/>
  <c r="X9974" i="1"/>
  <c r="Y9974" i="1"/>
  <c r="W9975" i="1"/>
  <c r="X9975" i="1"/>
  <c r="Y9975" i="1"/>
  <c r="W9976" i="1"/>
  <c r="X9976" i="1"/>
  <c r="Y9976" i="1"/>
  <c r="W9977" i="1"/>
  <c r="X9977" i="1"/>
  <c r="Y9977" i="1"/>
  <c r="W9978" i="1"/>
  <c r="X9978" i="1"/>
  <c r="Y9978" i="1"/>
  <c r="W9979" i="1"/>
  <c r="X9979" i="1"/>
  <c r="Y9979" i="1"/>
  <c r="W9980" i="1"/>
  <c r="X9980" i="1"/>
  <c r="Y9980" i="1"/>
  <c r="W9981" i="1"/>
  <c r="X9981" i="1"/>
  <c r="Y9981" i="1"/>
  <c r="W9982" i="1"/>
  <c r="X9982" i="1"/>
  <c r="Y9982" i="1"/>
  <c r="W9983" i="1"/>
  <c r="X9983" i="1"/>
  <c r="Y9983" i="1"/>
  <c r="W9984" i="1"/>
  <c r="X9984" i="1"/>
  <c r="Y9984" i="1"/>
  <c r="W9985" i="1"/>
  <c r="X9985" i="1"/>
  <c r="Y9985" i="1"/>
  <c r="W9986" i="1"/>
  <c r="X9986" i="1"/>
  <c r="Y9986" i="1"/>
  <c r="W9987" i="1"/>
  <c r="X9987" i="1"/>
  <c r="Y9987" i="1"/>
  <c r="W9988" i="1"/>
  <c r="X9988" i="1"/>
  <c r="Y9988" i="1"/>
  <c r="W9989" i="1"/>
  <c r="X9989" i="1"/>
  <c r="Y9989" i="1"/>
  <c r="W9990" i="1"/>
  <c r="X9990" i="1"/>
  <c r="Y9990" i="1"/>
  <c r="W9991" i="1"/>
  <c r="X9991" i="1"/>
  <c r="Y9991" i="1"/>
  <c r="W9992" i="1"/>
  <c r="X9992" i="1"/>
  <c r="Y9992" i="1"/>
  <c r="W9993" i="1"/>
  <c r="X9993" i="1"/>
  <c r="Y9993" i="1"/>
  <c r="W9994" i="1"/>
  <c r="X9994" i="1"/>
  <c r="Y9994" i="1"/>
  <c r="W9995" i="1"/>
  <c r="X9995" i="1"/>
  <c r="Y9995" i="1"/>
  <c r="M4" i="5"/>
  <c r="E55" i="6"/>
  <c r="M6" i="5"/>
  <c r="M8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B5604-0C93-47DF-871F-0CCFB55DF1D3}" keepAlive="1" name="ThisWorkbookDataModel" description="Модель данных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74DCA0A-C129-463C-97B7-BD973A9135D8}" name="WorksheetConnection_Sample - Superstore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SampleSuperstore.xlsxTable11"/>
        </x15:connection>
      </ext>
    </extLst>
  </connection>
</connections>
</file>

<file path=xl/sharedStrings.xml><?xml version="1.0" encoding="utf-8"?>
<sst xmlns="http://schemas.openxmlformats.org/spreadsheetml/2006/main" count="131628" uniqueCount="10980">
  <si>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</si>
  <si>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</si>
  <si>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</si>
  <si>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</si>
  <si>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</si>
  <si>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</si>
  <si>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</si>
  <si>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</si>
  <si>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</si>
  <si>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</si>
  <si>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</si>
  <si>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</si>
  <si>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</si>
  <si>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</si>
  <si>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</si>
  <si>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</si>
  <si>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</si>
  <si>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</si>
  <si>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</si>
  <si>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</si>
  <si>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</si>
  <si>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</si>
  <si>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</si>
  <si>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</si>
  <si>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</si>
  <si>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</si>
  <si>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</si>
  <si>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</si>
  <si>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</si>
  <si>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</si>
  <si>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</si>
  <si>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</si>
  <si>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</si>
  <si>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</si>
  <si>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</si>
  <si>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</si>
  <si>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</si>
  <si>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</si>
  <si>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</si>
  <si>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</si>
  <si>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</si>
  <si>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</si>
  <si>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</si>
  <si>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</si>
  <si>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</si>
  <si>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</si>
  <si>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</si>
  <si>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</si>
  <si>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</si>
  <si>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</si>
  <si>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</si>
  <si>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</si>
  <si>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</si>
  <si>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</si>
  <si>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</si>
  <si>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</si>
  <si>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</si>
  <si>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</si>
  <si>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</si>
  <si>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</si>
  <si>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</si>
  <si>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</si>
  <si>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</si>
  <si>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</si>
  <si>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</si>
  <si>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</si>
  <si>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</si>
  <si>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</si>
  <si>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</si>
  <si>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</si>
  <si>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</si>
  <si>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</si>
  <si>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</si>
  <si>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</si>
  <si>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</si>
  <si>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</si>
  <si>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</si>
  <si>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</si>
  <si>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</si>
  <si>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</si>
  <si>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</si>
  <si>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</si>
  <si>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</si>
  <si>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</si>
  <si>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</si>
  <si>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</si>
  <si>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</si>
  <si>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</si>
  <si>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</si>
  <si>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</si>
  <si>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</si>
  <si>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</si>
  <si>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</si>
  <si>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</si>
  <si>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</si>
  <si>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</si>
  <si>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</si>
  <si>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</si>
  <si>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</si>
  <si>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</si>
  <si>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</si>
  <si>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</si>
  <si>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</si>
  <si>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</si>
  <si>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</si>
  <si>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</si>
  <si>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</si>
  <si>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</si>
  <si>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</si>
  <si>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</si>
  <si>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</si>
  <si>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</si>
  <si>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</si>
  <si>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</si>
  <si>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</si>
  <si>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</si>
  <si>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</si>
  <si>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</si>
  <si>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</si>
  <si>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</si>
  <si>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</si>
  <si>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</si>
  <si>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</si>
  <si>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</si>
  <si>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</si>
  <si>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</si>
  <si>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</si>
  <si>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</si>
  <si>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</si>
  <si>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</si>
  <si>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</si>
  <si>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</si>
  <si>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</si>
  <si>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</si>
  <si>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</si>
  <si>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</si>
  <si>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</si>
  <si>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</si>
  <si>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</si>
  <si>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</si>
  <si>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</si>
  <si>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</si>
  <si>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</si>
  <si>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</si>
  <si>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</si>
  <si>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</si>
  <si>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</si>
  <si>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</si>
  <si>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</si>
  <si>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</si>
  <si>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</si>
  <si>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</si>
  <si>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</si>
  <si>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</si>
  <si>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</si>
  <si>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</si>
  <si>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</si>
  <si>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</si>
  <si>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</si>
  <si>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</si>
  <si>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</si>
  <si>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</si>
  <si>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</si>
  <si>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</si>
  <si>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</si>
  <si>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</si>
  <si>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</si>
  <si>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</si>
  <si>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</si>
  <si>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</si>
  <si>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</si>
  <si>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</si>
  <si>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</si>
  <si>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</si>
  <si>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</si>
  <si>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</si>
  <si>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</si>
  <si>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</si>
  <si>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</si>
  <si>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</si>
  <si>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</si>
  <si>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</si>
  <si>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</si>
  <si>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</si>
  <si>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</si>
  <si>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</si>
  <si>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</si>
  <si>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</si>
  <si>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</si>
  <si>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</si>
  <si>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</si>
  <si>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</si>
  <si>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</si>
  <si>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</si>
  <si>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</si>
  <si>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</si>
  <si>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</si>
  <si>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</si>
  <si>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</si>
  <si>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</si>
  <si>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</si>
  <si>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</si>
  <si>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</si>
  <si>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</si>
  <si>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</si>
  <si>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</si>
  <si>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</si>
  <si>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</si>
  <si>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</si>
  <si>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</si>
  <si>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</si>
  <si>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</si>
  <si>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</si>
  <si>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</si>
  <si>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</si>
  <si>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</si>
  <si>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</si>
  <si>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</si>
  <si>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</si>
  <si>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</si>
  <si>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</si>
  <si>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</si>
  <si>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</si>
  <si>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</si>
  <si>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</si>
  <si>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</si>
  <si>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</si>
  <si>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</si>
  <si>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</si>
  <si>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</si>
  <si>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</si>
  <si>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</si>
  <si>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</si>
  <si>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</si>
  <si>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</si>
  <si>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</si>
  <si>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</si>
  <si>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</si>
  <si>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</si>
  <si>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</si>
  <si>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</si>
  <si>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</si>
  <si>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</si>
  <si>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</si>
  <si>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</si>
  <si>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</si>
  <si>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</si>
  <si>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</si>
  <si>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</si>
  <si>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</si>
  <si>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</si>
  <si>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</si>
  <si>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</si>
  <si>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</si>
  <si>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</si>
  <si>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</si>
  <si>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</si>
  <si>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</si>
  <si>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</si>
  <si>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</si>
  <si>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</si>
  <si>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</si>
  <si>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</si>
  <si>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</si>
  <si>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</si>
  <si>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</si>
  <si>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</si>
  <si>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</si>
  <si>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</si>
  <si>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</si>
  <si>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</si>
  <si>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</si>
  <si>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</si>
  <si>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</si>
  <si>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</si>
  <si>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</si>
  <si>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</si>
  <si>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</si>
  <si>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</si>
  <si>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</si>
  <si>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</si>
  <si>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</si>
  <si>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</si>
  <si>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</si>
  <si>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</si>
  <si>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</si>
  <si>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</si>
  <si>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</si>
  <si>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</si>
  <si>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</si>
  <si>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</si>
  <si>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</si>
  <si>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</si>
  <si>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</si>
  <si>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</si>
  <si>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</si>
  <si>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</si>
  <si>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</si>
  <si>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</si>
  <si>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</si>
  <si>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</si>
  <si>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</si>
  <si>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</si>
  <si>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</si>
  <si>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</si>
  <si>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</si>
  <si>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</si>
  <si>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</si>
  <si>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</si>
  <si>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</si>
  <si>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</si>
  <si>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</si>
  <si>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</si>
  <si>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</si>
  <si>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</si>
  <si>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</si>
  <si>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</si>
  <si>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</si>
  <si>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</si>
  <si>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</si>
  <si>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</si>
  <si>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</si>
  <si>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</si>
  <si>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</si>
  <si>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</si>
  <si>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</si>
  <si>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</si>
  <si>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</si>
  <si>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</si>
  <si>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</si>
  <si>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</si>
  <si>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</si>
  <si>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</si>
  <si>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</si>
  <si>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</si>
  <si>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</si>
  <si>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</si>
  <si>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</si>
  <si>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</si>
  <si>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</si>
  <si>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</si>
  <si>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</si>
  <si>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</si>
  <si>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</si>
  <si>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</si>
  <si>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</si>
  <si>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</si>
  <si>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</si>
  <si>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</si>
  <si>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</si>
  <si>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</si>
  <si>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</si>
  <si>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</si>
  <si>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</si>
  <si>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</si>
  <si>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</si>
  <si>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</si>
  <si>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</si>
  <si>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</si>
  <si>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</si>
  <si>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</si>
  <si>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</si>
  <si>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</si>
  <si>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</si>
  <si>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</si>
  <si>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</si>
  <si>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</si>
  <si>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</si>
  <si>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</si>
  <si>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</si>
  <si>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</si>
  <si>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</si>
  <si>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</si>
  <si>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</si>
  <si>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</si>
  <si>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</si>
  <si>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</si>
  <si>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</si>
  <si>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</si>
  <si>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</si>
  <si>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</si>
  <si>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</si>
  <si>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</si>
  <si>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</si>
  <si>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</si>
  <si>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</si>
  <si>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</si>
  <si>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</si>
  <si>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</si>
  <si>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</si>
  <si>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</si>
  <si>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</si>
  <si>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</si>
  <si>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</si>
  <si>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</si>
  <si>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</si>
  <si>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</si>
  <si>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</si>
  <si>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</si>
  <si>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</si>
  <si>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</si>
  <si>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</si>
  <si>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</si>
  <si>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</si>
  <si>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</si>
  <si>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</si>
  <si>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</si>
  <si>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</si>
  <si>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</si>
  <si>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</si>
  <si>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</si>
  <si>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</si>
  <si>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</si>
  <si>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</si>
  <si>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</si>
  <si>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</si>
  <si>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</si>
  <si>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</si>
  <si>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</si>
  <si>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</si>
  <si>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</si>
  <si>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</si>
  <si>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</si>
  <si>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</si>
  <si>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</si>
  <si>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</si>
  <si>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</si>
  <si>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</si>
  <si>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</si>
  <si>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</si>
  <si>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</si>
  <si>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</si>
  <si>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</si>
  <si>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</si>
  <si>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</si>
  <si>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</si>
  <si>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</si>
  <si>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</si>
  <si>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</si>
  <si>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</si>
  <si>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</si>
  <si>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</si>
  <si>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</si>
  <si>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</si>
  <si>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</si>
  <si>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</si>
  <si>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</si>
  <si>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</si>
  <si>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</si>
  <si>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</si>
  <si>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</si>
  <si>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</si>
  <si>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</si>
  <si>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</si>
  <si>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</si>
  <si>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</si>
  <si>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</si>
  <si>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</si>
  <si>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</si>
  <si>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</si>
  <si>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</si>
  <si>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</si>
  <si>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</si>
  <si>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</si>
  <si>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</si>
  <si>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</si>
  <si>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</si>
  <si>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</si>
  <si>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</si>
  <si>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</si>
  <si>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</si>
  <si>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</si>
  <si>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</si>
  <si>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</si>
  <si>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</si>
  <si>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</si>
  <si>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</si>
  <si>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</si>
  <si>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</si>
  <si>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</si>
  <si>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</si>
  <si>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</si>
  <si>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</si>
  <si>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</si>
  <si>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</si>
  <si>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</si>
  <si>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</si>
  <si>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</si>
  <si>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</si>
  <si>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</si>
  <si>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</si>
  <si>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</si>
  <si>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</si>
  <si>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</si>
  <si>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</si>
  <si>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</si>
  <si>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</si>
  <si>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</si>
  <si>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</si>
  <si>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</si>
  <si>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</si>
  <si>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</si>
  <si>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</si>
  <si>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</si>
  <si>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</si>
  <si>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</si>
  <si>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</si>
  <si>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</si>
  <si>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</si>
  <si>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</si>
  <si>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</si>
  <si>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</si>
  <si>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</si>
  <si>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</si>
  <si>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</si>
  <si>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</si>
  <si>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</si>
  <si>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</si>
  <si>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</si>
  <si>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</si>
  <si>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</si>
  <si>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</si>
  <si>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</si>
  <si>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</si>
  <si>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</si>
  <si>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</si>
  <si>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</si>
  <si>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</si>
  <si>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</si>
  <si>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</si>
  <si>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</si>
  <si>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</si>
  <si>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</si>
  <si>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</si>
  <si>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</si>
  <si>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</si>
  <si>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</si>
  <si>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</si>
  <si>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</si>
  <si>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</si>
  <si>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</si>
  <si>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</si>
  <si>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</si>
  <si>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</si>
  <si>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</si>
  <si>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</si>
  <si>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</si>
  <si>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</si>
  <si>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</si>
  <si>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</si>
  <si>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</si>
  <si>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</si>
  <si>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</si>
  <si>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</si>
  <si>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</si>
  <si>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</si>
  <si>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</si>
  <si>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</si>
  <si>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</si>
  <si>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</si>
  <si>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</si>
  <si>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</si>
  <si>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</si>
  <si>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</si>
  <si>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</si>
  <si>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</si>
  <si>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</si>
  <si>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</si>
  <si>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</si>
  <si>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</si>
  <si>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</si>
  <si>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</si>
  <si>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</si>
  <si>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</si>
  <si>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</si>
  <si>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</si>
  <si>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</si>
  <si>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</si>
  <si>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</si>
  <si>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</si>
  <si>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</si>
  <si>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</si>
  <si>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</si>
  <si>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</si>
  <si>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</si>
  <si>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</si>
  <si>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</si>
  <si>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</si>
  <si>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</si>
  <si>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</si>
  <si>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</si>
  <si>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</si>
  <si>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</si>
  <si>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</si>
  <si>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</si>
  <si>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</si>
  <si>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</si>
  <si>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</si>
  <si>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</si>
  <si>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</si>
  <si>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</si>
  <si>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</si>
  <si>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</si>
  <si>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</si>
  <si>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</si>
  <si>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</si>
  <si>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</si>
  <si>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</si>
  <si>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</si>
  <si>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</si>
  <si>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</si>
  <si>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</si>
  <si>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</si>
  <si>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</si>
  <si>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</si>
  <si>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</si>
  <si>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</si>
  <si>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</si>
  <si>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</si>
  <si>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</si>
  <si>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</si>
  <si>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</si>
  <si>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</si>
  <si>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</si>
  <si>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</si>
  <si>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</si>
  <si>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</si>
  <si>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</si>
  <si>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</si>
  <si>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</si>
  <si>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</si>
  <si>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</si>
  <si>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</si>
  <si>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</si>
  <si>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</si>
  <si>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</si>
  <si>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</si>
  <si>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</si>
  <si>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</si>
  <si>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</si>
  <si>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</si>
  <si>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</si>
  <si>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</si>
  <si>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</si>
  <si>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</si>
  <si>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</si>
  <si>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</si>
  <si>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</si>
  <si>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</si>
  <si>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</si>
  <si>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</si>
  <si>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</si>
  <si>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</si>
  <si>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</si>
  <si>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</si>
  <si>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</si>
  <si>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</si>
  <si>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</si>
  <si>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</si>
  <si>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</si>
  <si>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</si>
  <si>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</si>
  <si>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</si>
  <si>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</si>
  <si>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</si>
  <si>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</si>
  <si>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</si>
  <si>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</si>
  <si>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</si>
  <si>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</si>
  <si>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</si>
  <si>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</si>
  <si>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</si>
  <si>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</si>
  <si>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</si>
  <si>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</si>
  <si>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</si>
  <si>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</si>
  <si>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</si>
  <si>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</si>
  <si>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</si>
  <si>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</si>
  <si>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</si>
  <si>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</si>
  <si>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</si>
  <si>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</si>
  <si>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</si>
  <si>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</si>
  <si>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</si>
  <si>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</si>
  <si>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</si>
  <si>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</si>
  <si>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</si>
  <si>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</si>
  <si>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</si>
  <si>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</si>
  <si>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</si>
  <si>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</si>
  <si>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</si>
  <si>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</si>
  <si>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</si>
  <si>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</si>
  <si>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</si>
  <si>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</si>
  <si>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</si>
  <si>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</si>
  <si>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</si>
  <si>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</si>
  <si>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</si>
  <si>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</si>
  <si>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</si>
  <si>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</si>
  <si>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</si>
  <si>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</si>
  <si>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</si>
  <si>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</si>
  <si>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</si>
  <si>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</si>
  <si>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</si>
  <si>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</si>
  <si>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</si>
  <si>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</si>
  <si>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</si>
  <si>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</si>
  <si>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</si>
  <si>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</si>
  <si>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</si>
  <si>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</si>
  <si>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</si>
  <si>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</si>
  <si>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</si>
  <si>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</si>
  <si>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</si>
  <si>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</si>
  <si>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</si>
  <si>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</si>
  <si>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</si>
  <si>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</si>
  <si>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</si>
  <si>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</si>
  <si>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</si>
  <si>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</si>
  <si>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</si>
  <si>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</si>
  <si>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</si>
  <si>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</si>
  <si>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</si>
  <si>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</si>
  <si>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</si>
  <si>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</si>
  <si>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</si>
  <si>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</si>
  <si>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</si>
  <si>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</si>
  <si>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</si>
  <si>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</si>
  <si>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</si>
  <si>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</si>
  <si>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</si>
  <si>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</si>
  <si>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</si>
  <si>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</si>
  <si>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</si>
  <si>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</si>
  <si>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</si>
  <si>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</si>
  <si>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</si>
  <si>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</si>
  <si>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</si>
  <si>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</si>
  <si>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</si>
  <si>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</si>
  <si>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</si>
  <si>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</si>
  <si>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</si>
  <si>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</si>
  <si>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</si>
  <si>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</si>
  <si>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</si>
  <si>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</si>
  <si>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</si>
  <si>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</si>
  <si>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</si>
  <si>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</si>
  <si>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</si>
  <si>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</si>
  <si>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</si>
  <si>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</si>
  <si>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</si>
  <si>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</si>
  <si>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</si>
  <si>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</si>
  <si>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</si>
  <si>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</si>
  <si>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</si>
  <si>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</si>
  <si>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</si>
  <si>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</si>
  <si>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</si>
  <si>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</si>
  <si>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</si>
  <si>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</si>
  <si>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</si>
  <si>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</si>
  <si>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</si>
  <si>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</si>
  <si>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</si>
  <si>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</si>
  <si>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</si>
  <si>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</si>
  <si>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</si>
  <si>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</si>
  <si>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</si>
  <si>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</si>
  <si>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</si>
  <si>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</si>
  <si>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</si>
  <si>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</si>
  <si>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</si>
  <si>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</si>
  <si>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</si>
  <si>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</si>
  <si>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</si>
  <si>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</si>
  <si>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</si>
  <si>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</si>
  <si>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</si>
  <si>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</si>
  <si>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</si>
  <si>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</si>
  <si>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</si>
  <si>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</si>
  <si>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</si>
  <si>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</si>
  <si>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</si>
  <si>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</si>
  <si>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</si>
  <si>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</si>
  <si>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</si>
  <si>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</si>
  <si>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</si>
  <si>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</si>
  <si>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</si>
  <si>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</si>
  <si>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</si>
  <si>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</si>
  <si>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</si>
  <si>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</si>
  <si>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</si>
  <si>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</si>
  <si>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</si>
  <si>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</si>
  <si>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</si>
  <si>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</si>
  <si>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</si>
  <si>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</si>
  <si>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</si>
  <si>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</si>
  <si>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</si>
  <si>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</si>
  <si>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</si>
  <si>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</si>
  <si>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</si>
  <si>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</si>
  <si>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</si>
  <si>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</si>
  <si>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</si>
  <si>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</si>
  <si>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</si>
  <si>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</si>
  <si>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</si>
  <si>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</si>
  <si>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</si>
  <si>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</si>
  <si>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</si>
  <si>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</si>
  <si>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</si>
  <si>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</si>
  <si>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</si>
  <si>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</si>
  <si>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</si>
  <si>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</si>
  <si>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</si>
  <si>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</si>
  <si>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</si>
  <si>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</si>
  <si>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</si>
  <si>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</si>
  <si>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</si>
  <si>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</si>
  <si>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</si>
  <si>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</si>
  <si>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</si>
  <si>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</si>
  <si>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</si>
  <si>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</si>
  <si>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</si>
  <si>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</si>
  <si>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</si>
  <si>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</si>
  <si>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</si>
  <si>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</si>
  <si>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</si>
  <si>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</si>
  <si>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</si>
  <si>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</si>
  <si>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</si>
  <si>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</si>
  <si>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</si>
  <si>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</si>
  <si>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</si>
  <si>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</si>
  <si>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</si>
  <si>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</si>
  <si>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</si>
  <si>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</si>
  <si>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</si>
  <si>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</si>
  <si>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</si>
  <si>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</si>
  <si>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</si>
  <si>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</si>
  <si>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</si>
  <si>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</si>
  <si>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</si>
  <si>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</si>
  <si>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</si>
  <si>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</si>
  <si>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</si>
  <si>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</si>
  <si>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</si>
  <si>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</si>
  <si>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</si>
  <si>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</si>
  <si>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</si>
  <si>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</si>
  <si>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</si>
  <si>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</si>
  <si>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</si>
  <si>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</si>
  <si>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</si>
  <si>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</si>
  <si>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</si>
  <si>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</si>
  <si>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</si>
  <si>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</si>
  <si>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</si>
  <si>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</si>
  <si>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</si>
  <si>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</si>
  <si>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</si>
  <si>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</si>
  <si>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</si>
  <si>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</si>
  <si>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</si>
  <si>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</si>
  <si>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</si>
  <si>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</si>
  <si>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</si>
  <si>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</si>
  <si>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</si>
  <si>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</si>
  <si>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</si>
  <si>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</si>
  <si>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</si>
  <si>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</si>
  <si>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</si>
  <si>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</si>
  <si>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</si>
  <si>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</si>
  <si>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</si>
  <si>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</si>
  <si>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</si>
  <si>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</si>
  <si>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</si>
  <si>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</si>
  <si>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</si>
  <si>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</si>
  <si>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</si>
  <si>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</si>
  <si>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</si>
  <si>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</si>
  <si>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</si>
  <si>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</si>
  <si>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</si>
  <si>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</si>
  <si>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</si>
  <si>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</si>
  <si>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</si>
  <si>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</si>
  <si>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</si>
  <si>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</si>
  <si>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</si>
  <si>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</si>
  <si>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</si>
  <si>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</si>
  <si>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</si>
  <si>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</si>
  <si>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</si>
  <si>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</si>
  <si>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</si>
  <si>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</si>
  <si>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</si>
  <si>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</si>
  <si>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</si>
  <si>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</si>
  <si>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</si>
  <si>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</si>
  <si>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</si>
  <si>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</si>
  <si>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</si>
  <si>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</si>
  <si>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</si>
  <si>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</si>
  <si>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</si>
  <si>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</si>
  <si>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</si>
  <si>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</si>
  <si>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</si>
  <si>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</si>
  <si>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</si>
  <si>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</si>
  <si>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</si>
  <si>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</si>
  <si>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</si>
  <si>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</si>
  <si>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</si>
  <si>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</si>
  <si>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</si>
  <si>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</si>
  <si>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</si>
  <si>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</si>
  <si>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</si>
  <si>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</si>
  <si>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</si>
  <si>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</si>
  <si>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</si>
  <si>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</si>
  <si>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</si>
  <si>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</si>
  <si>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</si>
  <si>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</si>
  <si>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</si>
  <si>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</si>
  <si>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</si>
  <si>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</si>
  <si>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</si>
  <si>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</si>
  <si>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</si>
  <si>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</si>
  <si>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</si>
  <si>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</si>
  <si>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</si>
  <si>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</si>
  <si>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</si>
  <si>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</si>
  <si>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</si>
  <si>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</si>
  <si>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</si>
  <si>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</si>
  <si>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</si>
  <si>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</si>
  <si>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</si>
  <si>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</si>
  <si>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</si>
  <si>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</si>
  <si>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</si>
  <si>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</si>
  <si>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</si>
  <si>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</si>
  <si>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</si>
  <si>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</si>
  <si>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</si>
  <si>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</si>
  <si>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</si>
  <si>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</si>
  <si>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</si>
  <si>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</si>
  <si>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</si>
  <si>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</si>
  <si>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</si>
  <si>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</si>
  <si>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</si>
  <si>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</si>
  <si>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</si>
  <si>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</si>
  <si>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</si>
  <si>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</si>
  <si>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</si>
  <si>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</si>
  <si>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</si>
  <si>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</si>
  <si>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</si>
  <si>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</si>
  <si>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</si>
  <si>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</si>
  <si>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</si>
  <si>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</si>
  <si>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</si>
  <si>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</si>
  <si>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</si>
  <si>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</si>
  <si>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</si>
  <si>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</si>
  <si>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</si>
  <si>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</si>
  <si>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</si>
  <si>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</si>
  <si>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</si>
  <si>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</si>
  <si>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</si>
  <si>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</si>
  <si>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</si>
  <si>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</si>
  <si>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</si>
  <si>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</si>
  <si>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</si>
  <si>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</si>
  <si>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</si>
  <si>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</si>
  <si>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</si>
  <si>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</si>
  <si>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</si>
  <si>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</si>
  <si>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</si>
  <si>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</si>
  <si>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</si>
  <si>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</si>
  <si>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</si>
  <si>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</si>
  <si>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</si>
  <si>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</si>
  <si>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</si>
  <si>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</si>
  <si>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</si>
  <si>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</si>
  <si>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</si>
  <si>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</si>
  <si>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</si>
  <si>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</si>
  <si>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</si>
  <si>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</si>
  <si>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</si>
  <si>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</si>
  <si>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</si>
  <si>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</si>
  <si>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</si>
  <si>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</si>
  <si>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</si>
  <si>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</si>
  <si>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</si>
  <si>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</si>
  <si>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</si>
  <si>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</si>
  <si>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</si>
  <si>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</si>
  <si>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</si>
  <si>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</si>
  <si>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</si>
  <si>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</si>
  <si>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</si>
  <si>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</si>
  <si>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</si>
  <si>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</si>
  <si>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</si>
  <si>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</si>
  <si>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</si>
  <si>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</si>
  <si>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</si>
  <si>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</si>
  <si>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</si>
  <si>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</si>
  <si>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</si>
  <si>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</si>
  <si>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</si>
  <si>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</si>
  <si>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</si>
  <si>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</si>
  <si>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</si>
  <si>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</si>
  <si>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</si>
  <si>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</si>
  <si>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</si>
  <si>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</si>
  <si>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</si>
  <si>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</si>
  <si>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</si>
  <si>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</si>
  <si>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</si>
  <si>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</si>
  <si>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</si>
  <si>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</si>
  <si>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</si>
  <si>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</si>
  <si>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</si>
  <si>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</si>
  <si>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</si>
  <si>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</si>
  <si>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</si>
  <si>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</si>
  <si>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</si>
  <si>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</si>
  <si>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</si>
  <si>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</si>
  <si>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</si>
  <si>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</si>
  <si>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</si>
  <si>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</si>
  <si>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</si>
  <si>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</si>
  <si>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</si>
  <si>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</si>
  <si>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</si>
  <si>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</si>
  <si>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</si>
  <si>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</si>
  <si>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</si>
  <si>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</si>
  <si>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</si>
  <si>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</si>
  <si>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</si>
  <si>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</si>
  <si>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</si>
  <si>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</si>
  <si>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</si>
  <si>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</si>
  <si>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</si>
  <si>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</si>
  <si>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</si>
  <si>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</si>
  <si>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</si>
  <si>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</si>
  <si>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</si>
  <si>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</si>
  <si>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</si>
  <si>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</si>
  <si>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</si>
  <si>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</si>
  <si>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</si>
  <si>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</si>
  <si>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</si>
  <si>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</si>
  <si>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</si>
  <si>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</si>
  <si>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</si>
  <si>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</si>
  <si>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</si>
  <si>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</si>
  <si>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</si>
  <si>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</si>
  <si>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</si>
  <si>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</si>
  <si>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</si>
  <si>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</si>
  <si>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</si>
  <si>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</si>
  <si>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</si>
  <si>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</si>
  <si>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</si>
  <si>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</si>
  <si>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</si>
  <si>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</si>
  <si>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</si>
  <si>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</si>
  <si>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</si>
  <si>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</si>
  <si>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</si>
  <si>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</si>
  <si>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</si>
  <si>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</si>
  <si>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</si>
  <si>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</si>
  <si>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</si>
  <si>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</si>
  <si>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</si>
  <si>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</si>
  <si>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</si>
  <si>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</si>
  <si>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</si>
  <si>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</si>
  <si>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</si>
  <si>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</si>
  <si>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</si>
  <si>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</si>
  <si>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</si>
  <si>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</si>
  <si>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</si>
  <si>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</si>
  <si>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</si>
  <si>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</si>
  <si>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</si>
  <si>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</si>
  <si>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</si>
  <si>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</si>
  <si>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</si>
  <si>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</si>
  <si>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</si>
  <si>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</si>
  <si>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</si>
  <si>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</si>
  <si>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</si>
  <si>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</si>
  <si>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</si>
  <si>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</si>
  <si>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</si>
  <si>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</si>
  <si>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</si>
  <si>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</si>
  <si>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</si>
  <si>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</si>
  <si>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</si>
  <si>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</si>
  <si>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</si>
  <si>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</si>
  <si>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</si>
  <si>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</si>
  <si>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</si>
  <si>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</si>
  <si>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</si>
  <si>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</si>
  <si>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</si>
  <si>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</si>
  <si>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</si>
  <si>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</si>
  <si>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</si>
  <si>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</si>
  <si>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</si>
  <si>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</si>
  <si>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</si>
  <si>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</si>
  <si>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</si>
  <si>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</si>
  <si>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</si>
  <si>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</si>
  <si>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</si>
  <si>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</si>
  <si>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</si>
  <si>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</si>
  <si>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</si>
  <si>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</si>
  <si>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</si>
  <si>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</si>
  <si>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</si>
  <si>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</si>
  <si>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</si>
  <si>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</si>
  <si>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</si>
  <si>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</si>
  <si>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</si>
  <si>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</si>
  <si>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</si>
  <si>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</si>
  <si>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</si>
  <si>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</si>
  <si>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</si>
  <si>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</si>
  <si>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</si>
  <si>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</si>
  <si>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</si>
  <si>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</si>
  <si>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</si>
  <si>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</si>
  <si>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</si>
  <si>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</si>
  <si>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</si>
  <si>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</si>
  <si>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</si>
  <si>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</si>
  <si>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</si>
  <si>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</si>
  <si>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</si>
  <si>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</si>
  <si>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</si>
  <si>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</si>
  <si>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</si>
  <si>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</si>
  <si>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</si>
  <si>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</si>
  <si>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</si>
  <si>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</si>
  <si>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</si>
  <si>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</si>
  <si>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</si>
  <si>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</si>
  <si>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</si>
  <si>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</si>
  <si>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</si>
  <si>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</si>
  <si>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</si>
  <si>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</si>
  <si>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</si>
  <si>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</si>
  <si>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</si>
  <si>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</si>
  <si>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</si>
  <si>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</si>
  <si>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</si>
  <si>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</si>
  <si>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</si>
  <si>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</si>
  <si>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</si>
  <si>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</si>
  <si>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</si>
  <si>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</si>
  <si>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</si>
  <si>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</si>
  <si>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</si>
  <si>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</si>
  <si>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</si>
  <si>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</si>
  <si>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</si>
  <si>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</si>
  <si>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</si>
  <si>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</si>
  <si>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</si>
  <si>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</si>
  <si>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</si>
  <si>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</si>
  <si>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</si>
  <si>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</si>
  <si>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</si>
  <si>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</si>
  <si>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</si>
  <si>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</si>
  <si>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</si>
  <si>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</si>
  <si>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</si>
  <si>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</si>
  <si>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</si>
  <si>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</si>
  <si>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</si>
  <si>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</si>
  <si>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</si>
  <si>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</si>
  <si>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</si>
  <si>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</si>
  <si>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</si>
  <si>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</si>
  <si>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</si>
  <si>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</si>
  <si>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</si>
  <si>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</si>
  <si>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</si>
  <si>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</si>
  <si>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</si>
  <si>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</si>
  <si>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</si>
  <si>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</si>
  <si>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</si>
  <si>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</si>
  <si>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</si>
  <si>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</si>
  <si>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</si>
  <si>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</si>
  <si>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</si>
  <si>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</si>
  <si>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</si>
  <si>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</si>
  <si>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</si>
  <si>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</si>
  <si>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</si>
  <si>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</si>
  <si>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</si>
  <si>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</si>
  <si>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</si>
  <si>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</si>
  <si>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</si>
  <si>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</si>
  <si>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</si>
  <si>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</si>
  <si>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</si>
  <si>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</si>
  <si>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</si>
  <si>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</si>
  <si>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</si>
  <si>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</si>
  <si>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</si>
  <si>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</si>
  <si>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</si>
  <si>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</si>
  <si>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</si>
  <si>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</si>
  <si>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</si>
  <si>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</si>
  <si>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</si>
  <si>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</si>
  <si>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</si>
  <si>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</si>
  <si>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</si>
  <si>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</si>
  <si>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</si>
  <si>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</si>
  <si>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</si>
  <si>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</si>
  <si>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</si>
  <si>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</si>
  <si>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</si>
  <si>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</si>
  <si>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</si>
  <si>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</si>
  <si>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</si>
  <si>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</si>
  <si>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</si>
  <si>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</si>
  <si>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</si>
  <si>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</si>
  <si>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</si>
  <si>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</si>
  <si>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</si>
  <si>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</si>
  <si>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</si>
  <si>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</si>
  <si>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</si>
  <si>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</si>
  <si>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</si>
  <si>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</si>
  <si>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</si>
  <si>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</si>
  <si>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</si>
  <si>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</si>
  <si>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</si>
  <si>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</si>
  <si>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</si>
  <si>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</si>
  <si>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</si>
  <si>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</si>
  <si>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</si>
  <si>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</si>
  <si>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</si>
  <si>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</si>
  <si>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</si>
  <si>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</si>
  <si>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</si>
  <si>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</si>
  <si>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</si>
  <si>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</si>
  <si>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</si>
  <si>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</si>
  <si>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</si>
  <si>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</si>
  <si>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</si>
  <si>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</si>
  <si>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</si>
  <si>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</si>
  <si>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</si>
  <si>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</si>
  <si>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</si>
  <si>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</si>
  <si>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</si>
  <si>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</si>
  <si>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</si>
  <si>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</si>
  <si>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</si>
  <si>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</si>
  <si>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</si>
  <si>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</si>
  <si>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</si>
  <si>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</si>
  <si>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</si>
  <si>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</si>
  <si>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</si>
  <si>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</si>
  <si>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</si>
  <si>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</si>
  <si>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</si>
  <si>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</si>
  <si>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</si>
  <si>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</si>
  <si>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</si>
  <si>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</si>
  <si>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</si>
  <si>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</si>
  <si>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</si>
  <si>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</si>
  <si>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</si>
  <si>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</si>
  <si>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</si>
  <si>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</si>
  <si>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</si>
  <si>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</si>
  <si>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</si>
  <si>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</si>
  <si>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</si>
  <si>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</si>
  <si>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</si>
  <si>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</si>
  <si>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</si>
  <si>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</si>
  <si>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</si>
  <si>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</si>
  <si>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</si>
  <si>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</si>
  <si>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</si>
  <si>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</si>
  <si>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</si>
  <si>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</si>
  <si>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</si>
  <si>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</si>
  <si>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</si>
  <si>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</si>
  <si>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</si>
  <si>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</si>
  <si>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</si>
  <si>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</si>
  <si>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</si>
  <si>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</si>
  <si>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</si>
  <si>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</si>
  <si>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</si>
  <si>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</si>
  <si>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</si>
  <si>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</si>
  <si>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</si>
  <si>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</si>
  <si>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</si>
  <si>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</si>
  <si>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</si>
  <si>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</si>
  <si>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</si>
  <si>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</si>
  <si>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</si>
  <si>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</si>
  <si>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</si>
  <si>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</si>
  <si>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</si>
  <si>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</si>
  <si>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</si>
  <si>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</si>
  <si>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</si>
  <si>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</si>
  <si>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</si>
  <si>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</si>
  <si>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</si>
  <si>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</si>
  <si>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</si>
  <si>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</si>
  <si>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</si>
  <si>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</si>
  <si>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</si>
  <si>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</si>
  <si>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</si>
  <si>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</si>
  <si>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</si>
  <si>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</si>
  <si>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</si>
  <si>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</si>
  <si>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</si>
  <si>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</si>
  <si>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</si>
  <si>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</si>
  <si>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</si>
  <si>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</si>
  <si>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</si>
  <si>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</si>
  <si>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</si>
  <si>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</si>
  <si>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</si>
  <si>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</si>
  <si>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</si>
  <si>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</si>
  <si>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</si>
  <si>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</si>
  <si>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</si>
  <si>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</si>
  <si>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</si>
  <si>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</si>
  <si>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</si>
  <si>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</si>
  <si>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</si>
  <si>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</si>
  <si>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</si>
  <si>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</si>
  <si>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</si>
  <si>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</si>
  <si>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</si>
  <si>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</si>
  <si>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</si>
  <si>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</si>
  <si>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</si>
  <si>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</si>
  <si>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</si>
  <si>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</si>
  <si>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</si>
  <si>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</si>
  <si>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</si>
  <si>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</si>
  <si>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</si>
  <si>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</si>
  <si>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</si>
  <si>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</si>
  <si>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</si>
  <si>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</si>
  <si>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</si>
  <si>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</si>
  <si>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</si>
  <si>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</si>
  <si>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</si>
  <si>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</si>
  <si>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</si>
  <si>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</si>
  <si>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</si>
  <si>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</si>
  <si>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</si>
  <si>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</si>
  <si>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</si>
  <si>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</si>
  <si>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</si>
  <si>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</si>
  <si>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</si>
  <si>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</si>
  <si>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</si>
  <si>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</si>
  <si>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</si>
  <si>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</si>
  <si>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</si>
  <si>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</si>
  <si>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</si>
  <si>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</si>
  <si>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</si>
  <si>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</si>
  <si>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</si>
  <si>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</si>
  <si>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</si>
  <si>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</si>
  <si>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</si>
  <si>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</si>
  <si>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</si>
  <si>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</si>
  <si>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</si>
  <si>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</si>
  <si>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</si>
  <si>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</si>
  <si>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</si>
  <si>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</si>
  <si>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</si>
  <si>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</si>
  <si>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</si>
  <si>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</si>
  <si>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</si>
  <si>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</si>
  <si>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</si>
  <si>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</si>
  <si>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</si>
  <si>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</si>
  <si>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</si>
  <si>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</si>
  <si>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</si>
  <si>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</si>
  <si>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</si>
  <si>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</si>
  <si>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</si>
  <si>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</si>
  <si>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</si>
  <si>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</si>
  <si>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</si>
  <si>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</si>
  <si>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</si>
  <si>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</si>
  <si>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</si>
  <si>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</si>
  <si>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</si>
  <si>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</si>
  <si>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</si>
  <si>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</si>
  <si>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</si>
  <si>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</si>
  <si>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</si>
  <si>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</si>
  <si>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</si>
  <si>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</si>
  <si>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</si>
  <si>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</si>
  <si>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</si>
  <si>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</si>
  <si>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</si>
  <si>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</si>
  <si>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</si>
  <si>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</si>
  <si>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</si>
  <si>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</si>
  <si>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</si>
  <si>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</si>
  <si>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</si>
  <si>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</si>
  <si>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</si>
  <si>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</si>
  <si>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</si>
  <si>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</si>
  <si>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</si>
  <si>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</si>
  <si>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</si>
  <si>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</si>
  <si>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</si>
  <si>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</si>
  <si>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</si>
  <si>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</si>
  <si>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</si>
  <si>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</si>
  <si>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</si>
  <si>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</si>
  <si>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</si>
  <si>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</si>
  <si>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</si>
  <si>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</si>
  <si>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</si>
  <si>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</si>
  <si>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</si>
  <si>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</si>
  <si>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</si>
  <si>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</si>
  <si>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</si>
  <si>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</si>
  <si>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</si>
  <si>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</si>
  <si>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</si>
  <si>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</si>
  <si>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</si>
  <si>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</si>
  <si>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</si>
  <si>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</si>
  <si>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</si>
  <si>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</si>
  <si>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</si>
  <si>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</si>
  <si>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</si>
  <si>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</si>
  <si>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</si>
  <si>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</si>
  <si>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</si>
  <si>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</si>
  <si>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</si>
  <si>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</si>
  <si>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</si>
  <si>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</si>
  <si>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</si>
  <si>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</si>
  <si>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</si>
  <si>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</si>
  <si>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</si>
  <si>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</si>
  <si>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</si>
  <si>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</si>
  <si>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</si>
  <si>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</si>
  <si>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</si>
  <si>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</si>
  <si>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</si>
  <si>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</si>
  <si>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</si>
  <si>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</si>
  <si>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</si>
  <si>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</si>
  <si>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</si>
  <si>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</si>
  <si>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</si>
  <si>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</si>
  <si>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</si>
  <si>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</si>
  <si>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</si>
  <si>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</si>
  <si>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</si>
  <si>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</si>
  <si>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</si>
  <si>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</si>
  <si>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</si>
  <si>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</si>
  <si>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</si>
  <si>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</si>
  <si>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</si>
  <si>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</si>
  <si>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</si>
  <si>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</si>
  <si>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</si>
  <si>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</si>
  <si>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</si>
  <si>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</si>
  <si>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</si>
  <si>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</si>
  <si>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</si>
  <si>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</si>
  <si>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</si>
  <si>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</si>
  <si>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</si>
  <si>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</si>
  <si>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</si>
  <si>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</si>
  <si>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</si>
  <si>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</si>
  <si>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</si>
  <si>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</si>
  <si>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</si>
  <si>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</si>
  <si>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</si>
  <si>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</si>
  <si>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</si>
  <si>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</si>
  <si>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</si>
  <si>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</si>
  <si>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</si>
  <si>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</si>
  <si>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</si>
  <si>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</si>
  <si>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</si>
  <si>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</si>
  <si>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</si>
  <si>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</si>
  <si>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</si>
  <si>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</si>
  <si>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</si>
  <si>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</si>
  <si>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</si>
  <si>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</si>
  <si>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</si>
  <si>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</si>
  <si>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</si>
  <si>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</si>
  <si>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</si>
  <si>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</si>
  <si>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</si>
  <si>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</si>
  <si>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</si>
  <si>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</si>
  <si>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</si>
  <si>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</si>
  <si>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</si>
  <si>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</si>
  <si>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</si>
  <si>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</si>
  <si>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</si>
  <si>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</si>
  <si>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</si>
  <si>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</si>
  <si>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</si>
  <si>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</si>
  <si>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</si>
  <si>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</si>
  <si>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</si>
  <si>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</si>
  <si>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</si>
  <si>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</si>
  <si>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</si>
  <si>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</si>
  <si>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</si>
  <si>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</si>
  <si>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</si>
  <si>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</si>
  <si>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</si>
  <si>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</si>
  <si>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</si>
  <si>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</si>
  <si>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</si>
  <si>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</si>
  <si>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</si>
  <si>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</si>
  <si>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</si>
  <si>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</si>
  <si>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</si>
  <si>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</si>
  <si>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</si>
  <si>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</si>
  <si>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</si>
  <si>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</si>
  <si>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</si>
  <si>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</si>
  <si>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</si>
  <si>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</si>
  <si>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</si>
  <si>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</si>
  <si>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</si>
  <si>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</si>
  <si>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</si>
  <si>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</si>
  <si>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</si>
  <si>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</si>
  <si>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</si>
  <si>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</si>
  <si>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</si>
  <si>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</si>
  <si>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</si>
  <si>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</si>
  <si>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</si>
  <si>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</si>
  <si>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</si>
  <si>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</si>
  <si>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</si>
  <si>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</si>
  <si>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</si>
  <si>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</si>
  <si>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</si>
  <si>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</si>
  <si>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</si>
  <si>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</si>
  <si>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</si>
  <si>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</si>
  <si>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</si>
  <si>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</si>
  <si>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</si>
  <si>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</si>
  <si>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</si>
  <si>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</si>
  <si>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</si>
  <si>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</si>
  <si>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</si>
  <si>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</si>
  <si>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</si>
  <si>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</si>
  <si>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</si>
  <si>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</si>
  <si>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</si>
  <si>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</si>
  <si>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</si>
  <si>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</si>
  <si>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</si>
  <si>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</si>
  <si>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</si>
  <si>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</si>
  <si>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</si>
  <si>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</si>
  <si>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</si>
  <si>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</si>
  <si>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</si>
  <si>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</si>
  <si>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</si>
  <si>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</si>
  <si>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</si>
  <si>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</si>
  <si>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</si>
  <si>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</si>
  <si>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</si>
  <si>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</si>
  <si>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</si>
  <si>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</si>
  <si>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</si>
  <si>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</si>
  <si>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</si>
  <si>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</si>
  <si>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</si>
  <si>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</si>
  <si>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</si>
  <si>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</si>
  <si>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</si>
  <si>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</si>
  <si>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</si>
  <si>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</si>
  <si>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</si>
  <si>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</si>
  <si>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</si>
  <si>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</si>
  <si>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</si>
  <si>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</si>
  <si>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</si>
  <si>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</si>
  <si>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</si>
  <si>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</si>
  <si>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</si>
  <si>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</si>
  <si>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</si>
  <si>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</si>
  <si>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</si>
  <si>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</si>
  <si>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</si>
  <si>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</si>
  <si>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</si>
  <si>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</si>
  <si>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</si>
  <si>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</si>
  <si>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</si>
  <si>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</si>
  <si>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</si>
  <si>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</si>
  <si>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</si>
  <si>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</si>
  <si>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</si>
  <si>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</si>
  <si>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</si>
  <si>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</si>
  <si>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</si>
  <si>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</si>
  <si>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</si>
  <si>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</si>
  <si>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</si>
  <si>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</si>
  <si>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</si>
  <si>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</si>
  <si>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</si>
  <si>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</si>
  <si>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</si>
  <si>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</si>
  <si>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</si>
  <si>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</si>
  <si>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</si>
  <si>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</si>
  <si>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</si>
  <si>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</si>
  <si>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</si>
  <si>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</si>
  <si>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</si>
  <si>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</si>
  <si>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</si>
  <si>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</si>
  <si>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</si>
  <si>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</si>
  <si>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</si>
  <si>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</si>
  <si>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</si>
  <si>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</si>
  <si>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</si>
  <si>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</si>
  <si>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</si>
  <si>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</si>
  <si>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</si>
  <si>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</si>
  <si>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</si>
  <si>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</si>
  <si>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</si>
  <si>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</si>
  <si>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</si>
  <si>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</si>
  <si>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</si>
  <si>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</si>
  <si>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</si>
  <si>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</si>
  <si>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</si>
  <si>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</si>
  <si>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</si>
  <si>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</si>
  <si>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</si>
  <si>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</si>
  <si>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</si>
  <si>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</si>
  <si>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</si>
  <si>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</si>
  <si>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</si>
  <si>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</si>
  <si>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</si>
  <si>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</si>
  <si>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</si>
  <si>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</si>
  <si>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</si>
  <si>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</si>
  <si>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</si>
  <si>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</si>
  <si>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</si>
  <si>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</si>
  <si>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</si>
  <si>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</si>
  <si>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</si>
  <si>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</si>
  <si>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</si>
  <si>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</si>
  <si>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</si>
  <si>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</si>
  <si>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</si>
  <si>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</si>
  <si>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</si>
  <si>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</si>
  <si>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</si>
  <si>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</si>
  <si>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</si>
  <si>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</si>
  <si>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</si>
  <si>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</si>
  <si>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</si>
  <si>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</si>
  <si>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</si>
  <si>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</si>
  <si>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</si>
  <si>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</si>
  <si>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</si>
  <si>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</si>
  <si>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</si>
  <si>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</si>
  <si>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</si>
  <si>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</si>
  <si>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</si>
  <si>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</si>
  <si>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</si>
  <si>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</si>
  <si>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</si>
  <si>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</si>
  <si>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</si>
  <si>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</si>
  <si>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</si>
  <si>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</si>
  <si>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</si>
  <si>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</si>
  <si>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</si>
  <si>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</si>
  <si>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</si>
  <si>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</si>
  <si>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</si>
  <si>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</si>
  <si>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</si>
  <si>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</si>
  <si>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</si>
  <si>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</si>
  <si>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</si>
  <si>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</si>
  <si>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</si>
  <si>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</si>
  <si>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</si>
  <si>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</si>
  <si>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</si>
  <si>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</si>
  <si>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</si>
  <si>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</si>
  <si>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</si>
  <si>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</si>
  <si>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</si>
  <si>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</si>
  <si>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</si>
  <si>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</si>
  <si>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</si>
  <si>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</si>
  <si>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</si>
  <si>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</si>
  <si>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</si>
  <si>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</si>
  <si>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</si>
  <si>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</si>
  <si>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</si>
  <si>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</si>
  <si>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</si>
  <si>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</si>
  <si>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</si>
  <si>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</si>
  <si>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</si>
  <si>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</si>
  <si>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</si>
  <si>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</si>
  <si>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</si>
  <si>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</si>
  <si>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</si>
  <si>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</si>
  <si>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</si>
  <si>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</si>
  <si>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</si>
  <si>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</si>
  <si>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</si>
  <si>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</si>
  <si>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</si>
  <si>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</si>
  <si>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</si>
  <si>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</si>
  <si>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</si>
  <si>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</si>
  <si>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</si>
  <si>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</si>
  <si>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</si>
  <si>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</si>
  <si>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</si>
  <si>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</si>
  <si>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</si>
  <si>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</si>
  <si>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</si>
  <si>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</si>
  <si>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</si>
  <si>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</si>
  <si>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</si>
  <si>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</si>
  <si>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</si>
  <si>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</si>
  <si>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</si>
  <si>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</si>
  <si>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</si>
  <si>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</si>
  <si>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</si>
  <si>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</si>
  <si>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</si>
  <si>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</si>
  <si>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</si>
  <si>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</si>
  <si>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</si>
  <si>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</si>
  <si>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</si>
  <si>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</si>
  <si>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</si>
  <si>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</si>
  <si>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</si>
  <si>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</si>
  <si>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</si>
  <si>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</si>
  <si>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</si>
  <si>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</si>
  <si>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</si>
  <si>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</si>
  <si>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</si>
  <si>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</si>
  <si>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</si>
  <si>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</si>
  <si>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</si>
  <si>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</si>
  <si>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</si>
  <si>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</si>
  <si>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</si>
  <si>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</si>
  <si>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</si>
  <si>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</si>
  <si>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</si>
  <si>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</si>
  <si>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</si>
  <si>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</si>
  <si>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</si>
  <si>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</si>
  <si>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</si>
  <si>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</si>
  <si>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</si>
  <si>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</si>
  <si>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</si>
  <si>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</si>
  <si>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</si>
  <si>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</si>
  <si>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</si>
  <si>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</si>
  <si>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</si>
  <si>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</si>
  <si>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</si>
  <si>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</si>
  <si>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</si>
  <si>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</si>
  <si>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</si>
  <si>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</si>
  <si>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</si>
  <si>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</si>
  <si>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</si>
  <si>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</si>
  <si>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</si>
  <si>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</si>
  <si>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</si>
  <si>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</si>
  <si>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</si>
  <si>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</si>
  <si>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</si>
  <si>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</si>
  <si>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</si>
  <si>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</si>
  <si>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</si>
  <si>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</si>
  <si>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</si>
  <si>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</si>
  <si>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</si>
  <si>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</si>
  <si>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</si>
  <si>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</si>
  <si>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</si>
  <si>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</si>
  <si>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</si>
  <si>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</si>
  <si>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</si>
  <si>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</si>
  <si>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</si>
  <si>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</si>
  <si>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</si>
  <si>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</si>
  <si>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</si>
  <si>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</si>
  <si>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</si>
  <si>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</si>
  <si>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</si>
  <si>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</si>
  <si>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</si>
  <si>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</si>
  <si>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</si>
  <si>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</si>
  <si>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</si>
  <si>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</si>
  <si>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</si>
  <si>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</si>
  <si>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</si>
  <si>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</si>
  <si>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</si>
  <si>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</si>
  <si>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</si>
  <si>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</si>
  <si>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</si>
  <si>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</si>
  <si>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</si>
  <si>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</si>
  <si>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</si>
  <si>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</si>
  <si>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</si>
  <si>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</si>
  <si>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</si>
  <si>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</si>
  <si>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</si>
  <si>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</si>
  <si>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</si>
  <si>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</si>
  <si>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</si>
  <si>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</si>
  <si>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</si>
  <si>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</si>
  <si>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</si>
  <si>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</si>
  <si>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</si>
  <si>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</si>
  <si>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</si>
  <si>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</si>
  <si>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</si>
  <si>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</si>
  <si>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</si>
  <si>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</si>
  <si>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</si>
  <si>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</si>
  <si>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</si>
  <si>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</si>
  <si>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</si>
  <si>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</si>
  <si>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</si>
  <si>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</si>
  <si>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</si>
  <si>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</si>
  <si>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</si>
  <si>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</si>
  <si>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</si>
  <si>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</si>
  <si>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</si>
  <si>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</si>
  <si>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</si>
  <si>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</si>
  <si>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</si>
  <si>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</si>
  <si>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</si>
  <si>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</si>
  <si>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</si>
  <si>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</si>
  <si>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</si>
  <si>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</si>
  <si>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</si>
  <si>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</si>
  <si>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</si>
  <si>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</si>
  <si>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</si>
  <si>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</si>
  <si>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</si>
  <si>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</si>
  <si>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</si>
  <si>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</si>
  <si>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</si>
  <si>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</si>
  <si>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</si>
  <si>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</si>
  <si>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</si>
  <si>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</si>
  <si>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</si>
  <si>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</si>
  <si>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</si>
  <si>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</si>
  <si>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</si>
  <si>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</si>
  <si>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</si>
  <si>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</si>
  <si>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</si>
  <si>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</si>
  <si>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</si>
  <si>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</si>
  <si>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</si>
  <si>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</si>
  <si>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</si>
  <si>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</si>
  <si>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</si>
  <si>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</si>
  <si>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</si>
  <si>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</si>
  <si>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</si>
  <si>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</si>
  <si>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</si>
  <si>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</si>
  <si>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</si>
  <si>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</si>
  <si>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</si>
  <si>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</si>
  <si>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</si>
  <si>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</si>
  <si>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</si>
  <si>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</si>
  <si>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</si>
  <si>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</si>
  <si>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</si>
  <si>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</si>
  <si>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</si>
  <si>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</si>
  <si>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</si>
  <si>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</si>
  <si>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</si>
  <si>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</si>
  <si>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</si>
  <si>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</si>
  <si>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</si>
  <si>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</si>
  <si>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</si>
  <si>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</si>
  <si>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</si>
  <si>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</si>
  <si>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</si>
  <si>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</si>
  <si>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</si>
  <si>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</si>
  <si>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</si>
  <si>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</si>
  <si>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</si>
  <si>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</si>
  <si>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</si>
  <si>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</si>
  <si>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</si>
  <si>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</si>
  <si>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</si>
  <si>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</si>
  <si>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</si>
  <si>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</si>
  <si>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</si>
  <si>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</si>
  <si>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</si>
  <si>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</si>
  <si>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</si>
  <si>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</si>
  <si>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</si>
  <si>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</si>
  <si>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</si>
  <si>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</si>
  <si>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</si>
  <si>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</si>
  <si>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</si>
  <si>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</si>
  <si>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</si>
  <si>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</si>
  <si>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</si>
  <si>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</si>
  <si>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</si>
  <si>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</si>
  <si>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</si>
  <si>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</si>
  <si>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</si>
  <si>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</si>
  <si>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</si>
  <si>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</si>
  <si>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</si>
  <si>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</si>
  <si>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</si>
  <si>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</si>
  <si>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</si>
  <si>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</si>
  <si>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</si>
  <si>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</si>
  <si>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</si>
  <si>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</si>
  <si>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</si>
  <si>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</si>
  <si>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</si>
  <si>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</si>
  <si>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</si>
  <si>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</si>
  <si>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</si>
  <si>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</si>
  <si>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</si>
  <si>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</si>
  <si>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</si>
  <si>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</si>
  <si>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</si>
  <si>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</si>
  <si>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</si>
  <si>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</si>
  <si>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</si>
  <si>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</si>
  <si>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</si>
  <si>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</si>
  <si>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</si>
  <si>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</si>
  <si>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</si>
  <si>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</si>
  <si>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</si>
  <si>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</si>
  <si>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</si>
  <si>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</si>
  <si>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</si>
  <si>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</si>
  <si>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</si>
  <si>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</si>
  <si>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</si>
  <si>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</si>
  <si>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</si>
  <si>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</si>
  <si>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</si>
  <si>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</si>
  <si>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</si>
  <si>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</si>
  <si>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</si>
  <si>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</si>
  <si>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</si>
  <si>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</si>
  <si>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</si>
  <si>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</si>
  <si>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</si>
  <si>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</si>
  <si>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</si>
  <si>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</si>
  <si>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</si>
  <si>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</si>
  <si>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</si>
  <si>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</si>
  <si>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</si>
  <si>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</si>
  <si>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</si>
  <si>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</si>
  <si>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</si>
  <si>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</si>
  <si>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</si>
  <si>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</si>
  <si>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</si>
  <si>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</si>
  <si>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</si>
  <si>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</si>
  <si>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</si>
  <si>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</si>
  <si>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</si>
  <si>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</si>
  <si>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</si>
  <si>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</si>
  <si>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</si>
  <si>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</si>
  <si>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</si>
  <si>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</si>
  <si>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</si>
  <si>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</si>
  <si>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</si>
  <si>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</si>
  <si>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</si>
  <si>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</si>
  <si>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</si>
  <si>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</si>
  <si>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</si>
  <si>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</si>
  <si>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</si>
  <si>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</si>
  <si>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</si>
  <si>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</si>
  <si>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</si>
  <si>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</si>
  <si>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</si>
  <si>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</si>
  <si>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</si>
  <si>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</si>
  <si>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</si>
  <si>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</si>
  <si>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</si>
  <si>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</si>
  <si>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</si>
  <si>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</si>
  <si>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</si>
  <si>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</si>
  <si>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</si>
  <si>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</si>
  <si>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</si>
  <si>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</si>
  <si>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</si>
  <si>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</si>
  <si>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</si>
  <si>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</si>
  <si>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</si>
  <si>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</si>
  <si>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</si>
  <si>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</si>
  <si>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</si>
  <si>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</si>
  <si>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</si>
  <si>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</si>
  <si>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</si>
  <si>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</si>
  <si>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</si>
  <si>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</si>
  <si>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</si>
  <si>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</si>
  <si>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</si>
  <si>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</si>
  <si>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</si>
  <si>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</si>
  <si>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</si>
  <si>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</si>
  <si>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</si>
  <si>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</si>
  <si>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</si>
  <si>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</si>
  <si>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</si>
  <si>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</si>
  <si>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</si>
  <si>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</si>
  <si>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</si>
  <si>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</si>
  <si>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</si>
  <si>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</si>
  <si>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</si>
  <si>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</si>
  <si>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</si>
  <si>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</si>
  <si>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</si>
  <si>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</si>
  <si>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</si>
  <si>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</si>
  <si>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</si>
  <si>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</si>
  <si>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</si>
  <si>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</si>
  <si>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</si>
  <si>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</si>
  <si>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</si>
  <si>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</si>
  <si>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</si>
  <si>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</si>
  <si>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</si>
  <si>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</si>
  <si>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</si>
  <si>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</si>
  <si>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</si>
  <si>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</si>
  <si>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</si>
  <si>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</si>
  <si>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</si>
  <si>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</si>
  <si>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</si>
  <si>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</si>
  <si>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</si>
  <si>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</si>
  <si>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</si>
  <si>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</si>
  <si>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</si>
  <si>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</si>
  <si>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</si>
  <si>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</si>
  <si>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</si>
  <si>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</si>
  <si>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</si>
  <si>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</si>
  <si>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</si>
  <si>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</si>
  <si>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</si>
  <si>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</si>
  <si>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</si>
  <si>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</si>
  <si>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</si>
  <si>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</si>
  <si>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</si>
  <si>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</si>
  <si>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</si>
  <si>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</si>
  <si>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</si>
  <si>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</si>
  <si>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</si>
  <si>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</si>
  <si>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</si>
  <si>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</si>
  <si>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</si>
  <si>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</si>
  <si>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</si>
  <si>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</si>
  <si>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</si>
  <si>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</si>
  <si>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</si>
  <si>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</si>
  <si>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</si>
  <si>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</si>
  <si>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</si>
  <si>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</si>
  <si>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</si>
  <si>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</si>
  <si>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</si>
  <si>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</si>
  <si>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</si>
  <si>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</si>
  <si>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</si>
  <si>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</si>
  <si>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</si>
  <si>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</si>
  <si>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</si>
  <si>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</si>
  <si>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</si>
  <si>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</si>
  <si>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</si>
  <si>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</si>
  <si>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</si>
  <si>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</si>
  <si>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</si>
  <si>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</si>
  <si>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</si>
  <si>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</si>
  <si>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</si>
  <si>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</si>
  <si>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</si>
  <si>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</si>
  <si>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</si>
  <si>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</si>
  <si>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</si>
  <si>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</si>
  <si>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</si>
  <si>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</si>
  <si>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</si>
  <si>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</si>
  <si>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</si>
  <si>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</si>
  <si>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</si>
  <si>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</si>
  <si>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</si>
  <si>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</si>
  <si>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</si>
  <si>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</si>
  <si>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</si>
  <si>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</si>
  <si>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</si>
  <si>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</si>
  <si>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</si>
  <si>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</si>
  <si>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</si>
  <si>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</si>
  <si>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</si>
  <si>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</si>
  <si>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</si>
  <si>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</si>
  <si>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</si>
  <si>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</si>
  <si>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</si>
  <si>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</si>
  <si>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</si>
  <si>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</si>
  <si>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</si>
  <si>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</si>
  <si>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</si>
  <si>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</si>
  <si>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</si>
  <si>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</si>
  <si>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</si>
  <si>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</si>
  <si>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</si>
  <si>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</si>
  <si>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</si>
  <si>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</si>
  <si>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</si>
  <si>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</si>
  <si>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</si>
  <si>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</si>
  <si>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</si>
  <si>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</si>
  <si>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</si>
  <si>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</si>
  <si>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</si>
  <si>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</si>
  <si>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</si>
  <si>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</si>
  <si>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</si>
  <si>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</si>
  <si>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</si>
  <si>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</si>
  <si>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</si>
  <si>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</si>
  <si>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</si>
  <si>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</si>
  <si>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</si>
  <si>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</si>
  <si>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</si>
  <si>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</si>
  <si>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</si>
  <si>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</si>
  <si>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</si>
  <si>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</si>
  <si>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</si>
  <si>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</si>
  <si>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</si>
  <si>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</si>
  <si>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</si>
  <si>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</si>
  <si>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</si>
  <si>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</si>
  <si>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</si>
  <si>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</si>
  <si>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</si>
  <si>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</si>
  <si>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</si>
  <si>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</si>
  <si>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</si>
  <si>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</si>
  <si>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</si>
  <si>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</si>
  <si>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</si>
  <si>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</si>
  <si>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</si>
  <si>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</si>
  <si>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</si>
  <si>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</si>
  <si>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</si>
  <si>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</si>
  <si>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</si>
  <si>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</si>
  <si>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</si>
  <si>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</si>
  <si>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</si>
  <si>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</si>
  <si>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</si>
  <si>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</si>
  <si>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</si>
  <si>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</si>
  <si>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</si>
  <si>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</si>
  <si>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</si>
  <si>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</si>
  <si>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</si>
  <si>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</si>
  <si>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</si>
  <si>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</si>
  <si>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</si>
  <si>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</si>
  <si>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</si>
  <si>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</si>
  <si>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</si>
  <si>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</si>
  <si>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</si>
  <si>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</si>
  <si>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</si>
  <si>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</si>
  <si>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</si>
  <si>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</si>
  <si>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</si>
  <si>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</si>
  <si>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</si>
  <si>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</si>
  <si>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</si>
  <si>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</si>
  <si>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</si>
  <si>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</si>
  <si>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</si>
  <si>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</si>
  <si>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</si>
  <si>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</si>
  <si>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</si>
  <si>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</si>
  <si>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</si>
  <si>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</si>
  <si>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</si>
  <si>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</si>
  <si>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</si>
  <si>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</si>
  <si>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</si>
  <si>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</si>
  <si>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</si>
  <si>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</si>
  <si>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</si>
  <si>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</si>
  <si>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</si>
  <si>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</si>
  <si>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</si>
  <si>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</si>
  <si>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</si>
  <si>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</si>
  <si>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</si>
  <si>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</si>
  <si>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</si>
  <si>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</si>
  <si>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</si>
  <si>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</si>
  <si>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</si>
  <si>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</si>
  <si>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</si>
  <si>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</si>
  <si>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</si>
  <si>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</si>
  <si>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</si>
  <si>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</si>
  <si>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</si>
  <si>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</si>
  <si>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</si>
  <si>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</si>
  <si>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</si>
  <si>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</si>
  <si>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</si>
  <si>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</si>
  <si>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</si>
  <si>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</si>
  <si>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</si>
  <si>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</si>
  <si>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</si>
  <si>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</si>
  <si>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</si>
  <si>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</si>
  <si>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</si>
  <si>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</si>
  <si>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</si>
  <si>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</si>
  <si>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</si>
  <si>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</si>
  <si>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</si>
  <si>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</si>
  <si>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</si>
  <si>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</si>
  <si>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</si>
  <si>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</si>
  <si>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</si>
  <si>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</si>
  <si>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</si>
  <si>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</si>
  <si>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</si>
  <si>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</si>
  <si>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</si>
  <si>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</si>
  <si>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</si>
  <si>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</si>
  <si>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</si>
  <si>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</si>
  <si>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</si>
  <si>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</si>
  <si>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</si>
  <si>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</si>
  <si>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</si>
  <si>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</si>
  <si>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</si>
  <si>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</si>
  <si>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</si>
  <si>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</si>
  <si>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</si>
  <si>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</si>
  <si>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</si>
  <si>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</si>
  <si>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</si>
  <si>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</si>
  <si>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</si>
  <si>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</si>
  <si>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</si>
  <si>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</si>
  <si>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</si>
  <si>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</si>
  <si>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</si>
  <si>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</si>
  <si>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</si>
  <si>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</si>
  <si>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</si>
  <si>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</si>
  <si>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</si>
  <si>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</si>
  <si>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</si>
  <si>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</si>
  <si>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</si>
  <si>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</si>
  <si>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</si>
  <si>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</si>
  <si>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</si>
  <si>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</si>
  <si>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</si>
  <si>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</si>
  <si>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</si>
  <si>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</si>
  <si>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</si>
  <si>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</si>
  <si>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</si>
  <si>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</si>
  <si>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</si>
  <si>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</si>
  <si>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</si>
  <si>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</si>
  <si>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</si>
  <si>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</si>
  <si>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</si>
  <si>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</si>
  <si>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</si>
  <si>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</si>
  <si>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</si>
  <si>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</si>
  <si>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</si>
  <si>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</si>
  <si>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</si>
  <si>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</si>
  <si>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</si>
  <si>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</si>
  <si>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</si>
  <si>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</si>
  <si>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</si>
  <si>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</si>
  <si>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</si>
  <si>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</si>
  <si>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</si>
  <si>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</si>
  <si>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</si>
  <si>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</si>
  <si>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</si>
  <si>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</si>
  <si>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</si>
  <si>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</si>
  <si>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</si>
  <si>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</si>
  <si>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</si>
  <si>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</si>
  <si>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</si>
  <si>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</si>
  <si>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</si>
  <si>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</si>
  <si>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</si>
  <si>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</si>
  <si>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</si>
  <si>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</si>
  <si>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</si>
  <si>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</si>
  <si>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</si>
  <si>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</si>
  <si>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</si>
  <si>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</si>
  <si>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</si>
  <si>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</si>
  <si>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</si>
  <si>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</si>
  <si>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</si>
  <si>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</si>
  <si>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</si>
  <si>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</si>
  <si>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</si>
  <si>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</si>
  <si>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</si>
  <si>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</si>
  <si>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</si>
  <si>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</si>
  <si>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</si>
  <si>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</si>
  <si>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</si>
  <si>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</si>
  <si>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</si>
  <si>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</si>
  <si>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</si>
  <si>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</si>
  <si>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</si>
  <si>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</si>
  <si>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</si>
  <si>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</si>
  <si>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</si>
  <si>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</si>
  <si>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</si>
  <si>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</si>
  <si>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</si>
  <si>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</si>
  <si>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</si>
  <si>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</si>
  <si>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</si>
  <si>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</si>
  <si>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</si>
  <si>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</si>
  <si>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</si>
  <si>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</si>
  <si>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</si>
  <si>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</si>
  <si>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</si>
  <si>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</si>
  <si>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</si>
  <si>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</si>
  <si>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</si>
  <si>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</si>
  <si>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</si>
  <si>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</si>
  <si>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</si>
  <si>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</si>
  <si>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</si>
  <si>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</si>
  <si>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</si>
  <si>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</si>
  <si>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</si>
  <si>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</si>
  <si>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</si>
  <si>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</si>
  <si>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</si>
  <si>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</si>
  <si>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</si>
  <si>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</si>
  <si>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</si>
  <si>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</si>
  <si>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</si>
  <si>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</si>
  <si>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</si>
  <si>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</si>
  <si>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</si>
  <si>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</si>
  <si>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</si>
  <si>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</si>
  <si>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</si>
  <si>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</si>
  <si>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</si>
  <si>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</si>
  <si>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</si>
  <si>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</si>
  <si>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</si>
  <si>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</si>
  <si>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</si>
  <si>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</si>
  <si>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</si>
  <si>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</si>
  <si>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</si>
  <si>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</si>
  <si>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</si>
  <si>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</si>
  <si>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</si>
  <si>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</si>
  <si>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</si>
  <si>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</si>
  <si>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</si>
  <si>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</si>
  <si>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</si>
  <si>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</si>
  <si>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</si>
  <si>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</si>
  <si>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</si>
  <si>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</si>
  <si>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</si>
  <si>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</si>
  <si>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</si>
  <si>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</si>
  <si>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</si>
  <si>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</si>
  <si>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</si>
  <si>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</si>
  <si>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</si>
  <si>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</si>
  <si>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</si>
  <si>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</si>
  <si>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</si>
  <si>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</si>
  <si>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</si>
  <si>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</si>
  <si>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</si>
  <si>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</si>
  <si>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</si>
  <si>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</si>
  <si>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</si>
  <si>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</si>
  <si>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</si>
  <si>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</si>
  <si>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</si>
  <si>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</si>
  <si>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</si>
  <si>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</si>
  <si>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</si>
  <si>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</si>
  <si>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</si>
  <si>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</si>
  <si>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</si>
  <si>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</si>
  <si>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</si>
  <si>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</si>
  <si>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</si>
  <si>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</si>
  <si>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</si>
  <si>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</si>
  <si>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</si>
  <si>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</si>
  <si>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</si>
  <si>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</si>
  <si>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</si>
  <si>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</si>
  <si>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</si>
  <si>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</si>
  <si>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</si>
  <si>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</si>
  <si>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</si>
  <si>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</si>
  <si>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</si>
  <si>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</si>
  <si>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</si>
  <si>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</si>
  <si>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</si>
  <si>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</si>
  <si>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</si>
  <si>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</si>
  <si>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</si>
  <si>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</si>
  <si>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</si>
  <si>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</si>
  <si>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</si>
  <si>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</si>
  <si>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</si>
  <si>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</si>
  <si>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</si>
  <si>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</si>
  <si>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</si>
  <si>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</si>
  <si>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</si>
  <si>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</si>
  <si>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</si>
  <si>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</si>
  <si>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</si>
  <si>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</si>
  <si>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</si>
  <si>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</si>
  <si>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</si>
  <si>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</si>
  <si>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</si>
  <si>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</si>
  <si>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</si>
  <si>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</si>
  <si>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</si>
  <si>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</si>
  <si>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</si>
  <si>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</si>
  <si>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</si>
  <si>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</si>
  <si>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</si>
  <si>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</si>
  <si>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</si>
  <si>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</si>
  <si>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</si>
  <si>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</si>
  <si>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</si>
  <si>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</si>
  <si>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</si>
  <si>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</si>
  <si>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</si>
  <si>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</si>
  <si>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</si>
  <si>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</si>
  <si>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</si>
  <si>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</si>
  <si>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</si>
  <si>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</si>
  <si>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</si>
  <si>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</si>
  <si>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</si>
  <si>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</si>
  <si>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</si>
  <si>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</si>
  <si>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</si>
  <si>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</si>
  <si>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</si>
  <si>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</si>
  <si>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</si>
  <si>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</si>
  <si>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</si>
  <si>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</si>
  <si>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</si>
  <si>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</si>
  <si>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</si>
  <si>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</si>
  <si>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</si>
  <si>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</si>
  <si>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</si>
  <si>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</si>
  <si>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</si>
  <si>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</si>
  <si>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</si>
  <si>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</si>
  <si>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</si>
  <si>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</si>
  <si>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</si>
  <si>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</si>
  <si>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</si>
  <si>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</si>
  <si>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</si>
  <si>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</si>
  <si>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</si>
  <si>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</si>
  <si>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</si>
  <si>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</si>
  <si>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</si>
  <si>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</si>
  <si>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</si>
  <si>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</si>
  <si>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</si>
  <si>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</si>
  <si>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</si>
  <si>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</si>
  <si>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</si>
  <si>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</si>
  <si>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</si>
  <si>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</si>
  <si>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</si>
  <si>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</si>
  <si>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</si>
  <si>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</si>
  <si>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</si>
  <si>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</si>
  <si>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</si>
  <si>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</si>
  <si>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</si>
  <si>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</si>
  <si>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</si>
  <si>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</si>
  <si>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</si>
  <si>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</si>
  <si>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</si>
  <si>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</si>
  <si>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</si>
  <si>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</si>
  <si>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</si>
  <si>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</si>
  <si>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</si>
  <si>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</si>
  <si>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</si>
  <si>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</si>
  <si>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</si>
  <si>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</si>
  <si>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</si>
  <si>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</si>
  <si>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</si>
  <si>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</si>
  <si>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</si>
  <si>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</si>
  <si>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</si>
  <si>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</si>
  <si>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</si>
  <si>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</si>
  <si>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</si>
  <si>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</si>
  <si>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</si>
  <si>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</si>
  <si>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</si>
  <si>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</si>
  <si>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</si>
  <si>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</si>
  <si>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</si>
  <si>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</si>
  <si>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</si>
  <si>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</si>
  <si>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</si>
  <si>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</si>
  <si>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</si>
  <si>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</si>
  <si>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</si>
  <si>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</si>
  <si>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</si>
  <si>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</si>
  <si>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</si>
  <si>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</si>
  <si>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</si>
  <si>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</si>
  <si>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</si>
  <si>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</si>
  <si>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</si>
  <si>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</si>
  <si>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</si>
  <si>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</si>
  <si>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</si>
  <si>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</si>
  <si>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</si>
  <si>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</si>
  <si>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</si>
  <si>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</si>
  <si>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</si>
  <si>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</si>
  <si>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</si>
  <si>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</si>
  <si>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</si>
  <si>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</si>
  <si>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</si>
  <si>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</si>
  <si>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</si>
  <si>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</si>
  <si>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</si>
  <si>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</si>
  <si>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</si>
  <si>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</si>
  <si>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</si>
  <si>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</si>
  <si>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</si>
  <si>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</si>
  <si>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</si>
  <si>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</si>
  <si>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</si>
  <si>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</si>
  <si>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</si>
  <si>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</si>
  <si>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</si>
  <si>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</si>
  <si>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</si>
  <si>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</si>
  <si>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</si>
  <si>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</si>
  <si>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</si>
  <si>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</si>
  <si>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</si>
  <si>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</si>
  <si>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</si>
  <si>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</si>
  <si>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</si>
  <si>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</si>
  <si>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</si>
  <si>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</si>
  <si>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</si>
  <si>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</si>
  <si>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</si>
  <si>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</si>
  <si>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</si>
  <si>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</si>
  <si>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</si>
  <si>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</si>
  <si>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</si>
  <si>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</si>
  <si>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</si>
  <si>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</si>
  <si>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</si>
  <si>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</si>
  <si>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</si>
  <si>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</si>
  <si>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</si>
  <si>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</si>
  <si>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</si>
  <si>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</si>
  <si>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</si>
  <si>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</si>
  <si>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</si>
  <si>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</si>
  <si>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</si>
  <si>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</si>
  <si>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</si>
  <si>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</si>
  <si>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</si>
  <si>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</si>
  <si>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</si>
  <si>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</si>
  <si>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</si>
  <si>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</si>
  <si>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</si>
  <si>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</si>
  <si>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</si>
  <si>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</si>
  <si>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</si>
  <si>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</si>
  <si>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</si>
  <si>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</si>
  <si>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</si>
  <si>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</si>
  <si>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</si>
  <si>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</si>
  <si>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</si>
  <si>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</si>
  <si>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</si>
  <si>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</si>
  <si>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</si>
  <si>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</si>
  <si>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</si>
  <si>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</si>
  <si>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</si>
  <si>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</si>
  <si>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</si>
  <si>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</si>
  <si>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</si>
  <si>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</si>
  <si>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</si>
  <si>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</si>
  <si>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</si>
  <si>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</si>
  <si>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</si>
  <si>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</si>
  <si>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</si>
  <si>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</si>
  <si>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</si>
  <si>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</si>
  <si>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</si>
  <si>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</si>
  <si>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</si>
  <si>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</si>
  <si>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</si>
  <si>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</si>
  <si>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</si>
  <si>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</si>
  <si>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</si>
  <si>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</si>
  <si>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</si>
  <si>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</si>
  <si>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</si>
  <si>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</si>
  <si>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</si>
  <si>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</si>
  <si>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</si>
  <si>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</si>
  <si>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</si>
  <si>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</si>
  <si>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</si>
  <si>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</si>
  <si>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</si>
  <si>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</si>
  <si>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</si>
  <si>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</si>
  <si>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</si>
  <si>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</si>
  <si>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</si>
  <si>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</si>
  <si>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</si>
  <si>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</si>
  <si>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</si>
  <si>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</si>
  <si>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</si>
  <si>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</si>
  <si>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</si>
  <si>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</si>
  <si>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</si>
  <si>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</si>
  <si>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</si>
  <si>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</si>
  <si>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</si>
  <si>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</si>
  <si>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</si>
  <si>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</si>
  <si>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</si>
  <si>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</si>
  <si>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</si>
  <si>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</si>
  <si>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</si>
  <si>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</si>
  <si>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</si>
  <si>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</si>
  <si>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</si>
  <si>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</si>
  <si>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</si>
  <si>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</si>
  <si>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</si>
  <si>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</si>
  <si>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</si>
  <si>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</si>
  <si>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</si>
  <si>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</si>
  <si>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</si>
  <si>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</si>
  <si>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</si>
  <si>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</si>
  <si>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</si>
  <si>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</si>
  <si>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</si>
  <si>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</si>
  <si>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</si>
  <si>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</si>
  <si>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</si>
  <si>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</si>
  <si>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</si>
  <si>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</si>
  <si>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</si>
  <si>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</si>
  <si>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</si>
  <si>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</si>
  <si>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</si>
  <si>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</si>
  <si>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</si>
  <si>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</si>
  <si>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</si>
  <si>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</si>
  <si>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</si>
  <si>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</si>
  <si>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</si>
  <si>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</si>
  <si>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</si>
  <si>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</si>
  <si>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</si>
  <si>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</si>
  <si>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</si>
  <si>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</si>
  <si>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</si>
  <si>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</si>
  <si>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</si>
  <si>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</si>
  <si>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</si>
  <si>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</si>
  <si>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</si>
  <si>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</si>
  <si>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</si>
  <si>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</si>
  <si>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</si>
  <si>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</si>
  <si>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</si>
  <si>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</si>
  <si>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</si>
  <si>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</si>
  <si>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</si>
  <si>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</si>
  <si>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</si>
  <si>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</si>
  <si>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</si>
  <si>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</si>
  <si>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</si>
  <si>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</si>
  <si>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</si>
  <si>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</si>
  <si>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</si>
  <si>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</si>
  <si>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</si>
  <si>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</si>
  <si>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</si>
  <si>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</si>
  <si>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</si>
  <si>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</si>
  <si>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</si>
  <si>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</si>
  <si>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</si>
  <si>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</si>
  <si>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</si>
  <si>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</si>
  <si>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</si>
  <si>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</si>
  <si>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</si>
  <si>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</si>
  <si>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</si>
  <si>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</si>
  <si>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</si>
  <si>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</si>
  <si>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</si>
  <si>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</si>
  <si>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</si>
  <si>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</si>
  <si>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</si>
  <si>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</si>
  <si>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</si>
  <si>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</si>
  <si>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</si>
  <si>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</si>
  <si>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</si>
  <si>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</si>
  <si>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</si>
  <si>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</si>
  <si>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</si>
  <si>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</si>
  <si>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</si>
  <si>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</si>
  <si>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</si>
  <si>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</si>
  <si>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</si>
  <si>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</si>
  <si>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</si>
  <si>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</si>
  <si>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</si>
  <si>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</si>
  <si>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</si>
  <si>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</si>
  <si>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</si>
  <si>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</si>
  <si>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</si>
  <si>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</si>
  <si>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</si>
  <si>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</si>
  <si>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</si>
  <si>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</si>
  <si>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</si>
  <si>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</si>
  <si>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</si>
  <si>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</si>
  <si>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</si>
  <si>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</si>
  <si>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</si>
  <si>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</si>
  <si>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</si>
  <si>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</si>
  <si>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</si>
  <si>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</si>
  <si>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</si>
  <si>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</si>
  <si>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</si>
  <si>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</si>
  <si>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</si>
  <si>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</si>
  <si>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</si>
  <si>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</si>
  <si>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</si>
  <si>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</si>
  <si>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</si>
  <si>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</si>
  <si>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</si>
  <si>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</si>
  <si>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</si>
  <si>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</si>
  <si>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</si>
  <si>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</si>
  <si>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</si>
  <si>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</si>
  <si>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</si>
  <si>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</si>
  <si>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</si>
  <si>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</si>
  <si>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</si>
  <si>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</si>
  <si>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</si>
  <si>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</si>
  <si>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</si>
  <si>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</si>
  <si>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</si>
  <si>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</si>
  <si>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</si>
  <si>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</si>
  <si>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</si>
  <si>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</si>
  <si>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</si>
  <si>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</si>
  <si>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</si>
  <si>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</si>
  <si>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</si>
  <si>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</si>
  <si>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</si>
  <si>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</si>
  <si>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</si>
  <si>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</si>
  <si>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</si>
  <si>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</si>
  <si>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</si>
  <si>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</si>
  <si>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</si>
  <si>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</si>
  <si>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</si>
  <si>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</si>
  <si>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</si>
  <si>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</si>
  <si>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</si>
  <si>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</si>
  <si>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</si>
  <si>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</si>
  <si>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</si>
  <si>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</si>
  <si>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</si>
  <si>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</si>
  <si>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</si>
  <si>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</si>
  <si>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</si>
  <si>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</si>
  <si>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</si>
  <si>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</si>
  <si>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</si>
  <si>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</si>
  <si>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</si>
  <si>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</si>
  <si>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</si>
  <si>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</si>
  <si>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</si>
  <si>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</si>
  <si>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</si>
  <si>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</si>
  <si>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</si>
  <si>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</si>
  <si>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</si>
  <si>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</si>
  <si>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</si>
  <si>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</si>
  <si>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</si>
  <si>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</si>
  <si>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</si>
  <si>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</si>
  <si>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</si>
  <si>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</si>
  <si>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</si>
  <si>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</si>
  <si>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</si>
  <si>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</si>
  <si>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</si>
  <si>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</si>
  <si>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</si>
  <si>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</si>
  <si>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</si>
  <si>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</si>
  <si>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</si>
  <si>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</si>
  <si>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</si>
  <si>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</si>
  <si>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</si>
  <si>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</si>
  <si>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</si>
  <si>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</si>
  <si>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</si>
  <si>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</si>
  <si>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</si>
  <si>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</si>
  <si>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</si>
  <si>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</si>
  <si>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</si>
  <si>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</si>
  <si>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</si>
  <si>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</si>
  <si>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</si>
  <si>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</si>
  <si>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</si>
  <si>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</si>
  <si>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</si>
  <si>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</si>
  <si>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</si>
  <si>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</si>
  <si>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</si>
  <si>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</si>
  <si>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</si>
  <si>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</si>
  <si>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</si>
  <si>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</si>
  <si>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</si>
  <si>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</si>
  <si>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</si>
  <si>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</si>
  <si>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</si>
  <si>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</si>
  <si>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</si>
  <si>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</si>
  <si>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</si>
  <si>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</si>
  <si>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</si>
  <si>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</si>
  <si>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</si>
  <si>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</si>
  <si>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</si>
  <si>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</si>
  <si>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</si>
  <si>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</si>
  <si>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</si>
  <si>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</si>
  <si>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</si>
  <si>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</si>
  <si>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</si>
  <si>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</si>
  <si>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</si>
  <si>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</si>
  <si>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</si>
  <si>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</si>
  <si>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</si>
  <si>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</si>
  <si>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</si>
  <si>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</si>
  <si>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</si>
  <si>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</si>
  <si>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</si>
  <si>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</si>
  <si>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</si>
  <si>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</si>
  <si>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</si>
  <si>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</si>
  <si>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</si>
  <si>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</si>
  <si>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</si>
  <si>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</si>
  <si>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</si>
  <si>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</si>
  <si>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</si>
  <si>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</si>
  <si>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</si>
  <si>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</si>
  <si>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</si>
  <si>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</si>
  <si>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</si>
  <si>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</si>
  <si>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</si>
  <si>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</si>
  <si>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</si>
  <si>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</si>
  <si>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</si>
  <si>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</si>
  <si>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</si>
  <si>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</si>
  <si>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</si>
  <si>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</si>
  <si>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</si>
  <si>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</si>
  <si>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</si>
  <si>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</si>
  <si>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</si>
  <si>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</si>
  <si>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</si>
  <si>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</si>
  <si>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</si>
  <si>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</si>
  <si>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</si>
  <si>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</si>
  <si>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</si>
  <si>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</si>
  <si>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</si>
  <si>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</si>
  <si>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</si>
  <si>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</si>
  <si>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</si>
  <si>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</si>
  <si>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</si>
  <si>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</si>
  <si>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</si>
  <si>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</si>
  <si>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</si>
  <si>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</si>
  <si>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</si>
  <si>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</si>
  <si>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</si>
  <si>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</si>
  <si>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</si>
  <si>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</si>
  <si>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</si>
  <si>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</si>
  <si>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</si>
  <si>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</si>
  <si>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</si>
  <si>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</si>
  <si>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</si>
  <si>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</si>
  <si>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</si>
  <si>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</si>
  <si>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</si>
  <si>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</si>
  <si>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</si>
  <si>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</si>
  <si>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</si>
  <si>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</si>
  <si>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</si>
  <si>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</si>
  <si>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</si>
  <si>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</si>
  <si>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</si>
  <si>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</si>
  <si>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</si>
  <si>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</si>
  <si>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</si>
  <si>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</si>
  <si>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</si>
  <si>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</si>
  <si>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</si>
  <si>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</si>
  <si>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</si>
  <si>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</si>
  <si>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</si>
  <si>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</si>
  <si>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</si>
  <si>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</si>
  <si>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</si>
  <si>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</si>
  <si>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</si>
  <si>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</si>
  <si>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</si>
  <si>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</si>
  <si>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</si>
  <si>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</si>
  <si>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</si>
  <si>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</si>
  <si>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</si>
  <si>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</si>
  <si>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</si>
  <si>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</si>
  <si>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</si>
  <si>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</si>
  <si>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</si>
  <si>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</si>
  <si>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</si>
  <si>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</si>
  <si>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</si>
  <si>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</si>
  <si>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</si>
  <si>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</si>
  <si>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</si>
  <si>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</si>
  <si>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</si>
  <si>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</si>
  <si>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</si>
  <si>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</si>
  <si>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</si>
  <si>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</si>
  <si>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</si>
  <si>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</si>
  <si>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</si>
  <si>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</si>
  <si>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</si>
  <si>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</si>
  <si>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</si>
  <si>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</si>
  <si>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</si>
  <si>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</si>
  <si>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</si>
  <si>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</si>
  <si>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</si>
  <si>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</si>
  <si>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</si>
  <si>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</si>
  <si>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</si>
  <si>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</si>
  <si>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</si>
  <si>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</si>
  <si>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</si>
  <si>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</si>
  <si>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</si>
  <si>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</si>
  <si>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</si>
  <si>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</si>
  <si>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</si>
  <si>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</si>
  <si>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</si>
  <si>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</si>
  <si>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</si>
  <si>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</si>
  <si>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</si>
  <si>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</si>
  <si>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</si>
  <si>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</si>
  <si>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</si>
  <si>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</si>
  <si>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</si>
  <si>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</si>
  <si>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</si>
  <si>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</si>
  <si>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</si>
  <si>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</si>
  <si>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</si>
  <si>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</si>
  <si>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</si>
  <si>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</si>
  <si>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</si>
  <si>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</si>
  <si>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</si>
  <si>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</si>
  <si>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</si>
  <si>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</si>
  <si>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</si>
  <si>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</si>
  <si>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</si>
  <si>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</si>
  <si>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</si>
  <si>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</si>
  <si>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</si>
  <si>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</si>
  <si>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</si>
  <si>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</si>
  <si>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</si>
  <si>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</si>
  <si>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</si>
  <si>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</si>
  <si>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</si>
  <si>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</si>
  <si>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</si>
  <si>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</si>
  <si>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</si>
  <si>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</si>
  <si>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</si>
  <si>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</si>
  <si>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</si>
  <si>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</si>
  <si>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</si>
  <si>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</si>
  <si>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</si>
  <si>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</si>
  <si>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</si>
  <si>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</si>
  <si>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</si>
  <si>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</si>
  <si>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</si>
  <si>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</si>
  <si>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</si>
  <si>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</si>
  <si>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</si>
  <si>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</si>
  <si>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</si>
  <si>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</si>
  <si>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</si>
  <si>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</si>
  <si>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</si>
  <si>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</si>
  <si>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</si>
  <si>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</si>
  <si>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</si>
  <si>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</si>
  <si>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</si>
  <si>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</si>
  <si>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</si>
  <si>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</si>
  <si>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</si>
  <si>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</si>
  <si>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</si>
  <si>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</si>
  <si>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</si>
  <si>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</si>
  <si>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</si>
  <si>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</si>
  <si>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</si>
  <si>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</si>
  <si>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</si>
  <si>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</si>
  <si>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</si>
  <si>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</si>
  <si>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</si>
  <si>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</si>
  <si>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</si>
  <si>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</si>
  <si>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</si>
  <si>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</si>
  <si>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</si>
  <si>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</si>
  <si>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</si>
  <si>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</si>
  <si>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</si>
  <si>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</si>
  <si>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</si>
  <si>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</si>
  <si>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</si>
  <si>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</si>
  <si>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</si>
  <si>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</si>
  <si>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</si>
  <si>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</si>
  <si>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</si>
  <si>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</si>
  <si>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</si>
  <si>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</si>
  <si>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</si>
  <si>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</si>
  <si>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</si>
  <si>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</si>
  <si>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</si>
  <si>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</si>
  <si>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</si>
  <si>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</si>
  <si>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</si>
  <si>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</si>
  <si>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</si>
  <si>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</si>
  <si>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</si>
  <si>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</si>
  <si>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</si>
  <si>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</si>
  <si>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</si>
  <si>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</si>
  <si>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</si>
  <si>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</si>
  <si>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</si>
  <si>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</si>
  <si>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</si>
  <si>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</si>
  <si>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</si>
  <si>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</si>
  <si>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</si>
  <si>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</si>
  <si>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</si>
  <si>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</si>
  <si>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</si>
  <si>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</si>
  <si>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</si>
  <si>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</si>
  <si>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</si>
  <si>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</si>
  <si>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</si>
  <si>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</si>
  <si>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</si>
  <si>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</si>
  <si>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</si>
  <si>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</si>
  <si>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</si>
  <si>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</si>
  <si>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</si>
  <si>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</si>
  <si>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</si>
  <si>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</si>
  <si>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</si>
  <si>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</si>
  <si>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</si>
  <si>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</si>
  <si>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</si>
  <si>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</si>
  <si>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</si>
  <si>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</si>
  <si>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</si>
  <si>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</si>
  <si>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</si>
  <si>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</si>
  <si>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</si>
  <si>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</si>
  <si>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</si>
  <si>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</si>
  <si>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</si>
  <si>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</si>
  <si>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</si>
  <si>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</si>
  <si>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</si>
  <si>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</si>
  <si>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</si>
  <si>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</si>
  <si>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</si>
  <si>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</si>
  <si>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</si>
  <si>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</si>
  <si>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</si>
  <si>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</si>
  <si>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</si>
  <si>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</si>
  <si>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</si>
  <si>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</si>
  <si>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</si>
  <si>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</si>
  <si>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</si>
  <si>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</si>
  <si>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</si>
  <si>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</si>
  <si>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</si>
  <si>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</si>
  <si>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</si>
  <si>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</si>
  <si>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</si>
  <si>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</si>
  <si>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</si>
  <si>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</si>
  <si>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</si>
  <si>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</si>
  <si>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</si>
  <si>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</si>
  <si>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</si>
  <si>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</si>
  <si>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</si>
  <si>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</si>
  <si>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</si>
  <si>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</si>
  <si>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</si>
  <si>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</si>
  <si>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</si>
  <si>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</si>
  <si>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</si>
  <si>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</si>
  <si>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</si>
  <si>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</si>
  <si>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</si>
  <si>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</si>
  <si>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</si>
  <si>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</si>
  <si>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</si>
  <si>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</si>
  <si>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</si>
  <si>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</si>
  <si>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</si>
  <si>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</si>
  <si>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</si>
  <si>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</si>
  <si>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</si>
  <si>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</si>
  <si>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</si>
  <si>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</si>
  <si>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</si>
  <si>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</si>
  <si>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</si>
  <si>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</si>
  <si>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</si>
  <si>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</si>
  <si>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</si>
  <si>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</si>
  <si>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</si>
  <si>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</si>
  <si>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</si>
  <si>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</si>
  <si>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</si>
  <si>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</si>
  <si>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</si>
  <si>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</si>
  <si>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</si>
  <si>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</si>
  <si>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</si>
  <si>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</si>
  <si>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</si>
  <si>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</si>
  <si>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</si>
  <si>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</si>
  <si>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</si>
  <si>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</si>
  <si>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</si>
  <si>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</si>
  <si>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</si>
  <si>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</si>
  <si>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</si>
  <si>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</si>
  <si>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</si>
  <si>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</si>
  <si>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</si>
  <si>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</si>
  <si>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</si>
  <si>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</si>
  <si>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</si>
  <si>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</si>
  <si>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</si>
  <si>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</si>
  <si>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</si>
  <si>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</si>
  <si>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</si>
  <si>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</si>
  <si>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</si>
  <si>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</si>
  <si>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</si>
  <si>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</si>
  <si>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</si>
  <si>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</si>
  <si>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</si>
  <si>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</si>
  <si>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</si>
  <si>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</si>
  <si>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</si>
  <si>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</si>
  <si>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</si>
  <si>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</si>
  <si>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</si>
  <si>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</si>
  <si>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</si>
  <si>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</si>
  <si>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</si>
  <si>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</si>
  <si>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</si>
  <si>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</si>
  <si>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</si>
  <si>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</si>
  <si>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</si>
  <si>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</si>
  <si>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</si>
  <si>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</si>
  <si>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</si>
  <si>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</si>
  <si>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</si>
  <si>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</si>
  <si>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</si>
  <si>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</si>
  <si>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</si>
  <si>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</si>
  <si>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</si>
  <si>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</si>
  <si>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</si>
  <si>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</si>
  <si>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</si>
  <si>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</si>
  <si>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</si>
  <si>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</si>
  <si>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</si>
  <si>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</si>
  <si>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</si>
  <si>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</si>
  <si>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</si>
  <si>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</si>
  <si>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</si>
  <si>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</si>
  <si>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</si>
  <si>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</si>
  <si>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</si>
  <si>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</si>
  <si>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</si>
  <si>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</si>
  <si>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</si>
  <si>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</si>
  <si>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</si>
  <si>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</si>
  <si>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</si>
  <si>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</si>
  <si>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</si>
  <si>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</si>
  <si>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</si>
  <si>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</si>
  <si>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</si>
  <si>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</si>
  <si>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</si>
  <si>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</si>
  <si>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</si>
  <si>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</si>
  <si>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</si>
  <si>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</si>
  <si>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</si>
  <si>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</si>
  <si>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</si>
  <si>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</si>
  <si>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</si>
  <si>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</si>
  <si>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</si>
  <si>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</si>
  <si>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</si>
  <si>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</si>
  <si>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</si>
  <si>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</si>
  <si>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</si>
  <si>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</si>
  <si>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</si>
  <si>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</si>
  <si>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</si>
  <si>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</si>
  <si>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</si>
  <si>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</si>
  <si>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</si>
  <si>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</si>
  <si>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</si>
  <si>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</si>
  <si>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</si>
  <si>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</si>
  <si>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</si>
  <si>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</si>
  <si>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</si>
  <si>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</si>
  <si>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</si>
  <si>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</si>
  <si>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</si>
  <si>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</si>
  <si>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</si>
  <si>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</si>
  <si>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</si>
  <si>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</si>
  <si>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</si>
  <si>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</si>
  <si>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</si>
  <si>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</si>
  <si>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</si>
  <si>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</si>
  <si>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</si>
  <si>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</si>
  <si>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</si>
  <si>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</si>
  <si>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</si>
  <si>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</si>
  <si>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</si>
  <si>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</si>
  <si>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</si>
  <si>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</si>
  <si>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</si>
  <si>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</si>
  <si>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</si>
  <si>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</si>
  <si>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</si>
  <si>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</si>
  <si>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</si>
  <si>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</si>
  <si>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</si>
  <si>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</si>
  <si>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</si>
  <si>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</si>
  <si>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</si>
  <si>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</si>
  <si>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</si>
  <si>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</si>
  <si>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</si>
  <si>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</si>
  <si>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</si>
  <si>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</si>
  <si>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</si>
  <si>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</si>
  <si>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</si>
  <si>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</si>
  <si>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</si>
  <si>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</si>
  <si>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</si>
  <si>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</si>
  <si>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</si>
  <si>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</si>
  <si>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</si>
  <si>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</si>
  <si>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</si>
  <si>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</si>
  <si>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</si>
  <si>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</si>
  <si>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</si>
  <si>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</si>
  <si>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</si>
  <si>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</si>
  <si>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</si>
  <si>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</si>
  <si>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</si>
  <si>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</si>
  <si>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</si>
  <si>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</si>
  <si>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</si>
  <si>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</si>
  <si>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</si>
  <si>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</si>
  <si>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</si>
  <si>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</si>
  <si>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</si>
  <si>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</si>
  <si>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</si>
  <si>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</si>
  <si>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</si>
  <si>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</si>
  <si>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</si>
  <si>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</si>
  <si>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</si>
  <si>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</si>
  <si>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</si>
  <si>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</si>
  <si>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</si>
  <si>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</si>
  <si>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</si>
  <si>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</si>
  <si>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</si>
  <si>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</si>
  <si>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</si>
  <si>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</si>
  <si>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</si>
  <si>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</si>
  <si>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</si>
  <si>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</si>
  <si>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</si>
  <si>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</si>
  <si>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</si>
  <si>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</si>
  <si>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</si>
  <si>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</si>
  <si>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</si>
  <si>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</si>
  <si>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</si>
  <si>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</si>
  <si>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</si>
  <si>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</si>
  <si>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</si>
  <si>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</si>
  <si>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</si>
  <si>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</si>
  <si>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</si>
  <si>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</si>
  <si>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</si>
  <si>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</si>
  <si>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</si>
  <si>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</si>
  <si>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</si>
  <si>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</si>
  <si>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</si>
  <si>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</si>
  <si>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</si>
  <si>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</si>
  <si>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</si>
  <si>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</si>
  <si>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</si>
  <si>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</si>
  <si>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</si>
  <si>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</si>
  <si>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</si>
  <si>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</si>
  <si>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</si>
  <si>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</si>
  <si>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</si>
  <si>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</si>
  <si>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</si>
  <si>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</si>
  <si>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</si>
  <si>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</si>
  <si>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</si>
  <si>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</si>
  <si>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</si>
  <si>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</si>
  <si>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</si>
  <si>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</si>
  <si>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</si>
  <si>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</si>
  <si>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</si>
  <si>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</si>
  <si>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</si>
  <si>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</si>
  <si>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</si>
  <si>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</si>
  <si>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</si>
  <si>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</si>
  <si>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</si>
  <si>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</si>
  <si>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</si>
  <si>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</si>
  <si>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</si>
  <si>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</si>
  <si>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</si>
  <si>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</si>
  <si>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</si>
  <si>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</si>
  <si>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</si>
  <si>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</si>
  <si>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</si>
  <si>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</si>
  <si>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</si>
  <si>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</si>
  <si>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</si>
  <si>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</si>
  <si>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</si>
  <si>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</si>
  <si>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</si>
  <si>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</si>
  <si>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</si>
  <si>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</si>
  <si>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</si>
  <si>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</si>
  <si>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</si>
  <si>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</si>
  <si>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</si>
  <si>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</si>
  <si>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</si>
  <si>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</si>
  <si>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</si>
  <si>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</si>
  <si>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</si>
  <si>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</si>
  <si>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</si>
  <si>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</si>
  <si>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</si>
  <si>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</si>
  <si>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</si>
  <si>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</si>
  <si>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</si>
  <si>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</si>
  <si>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</si>
  <si>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</si>
  <si>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</si>
  <si>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</si>
  <si>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</si>
  <si>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</si>
  <si>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</si>
  <si>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</si>
  <si>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</si>
  <si>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</si>
  <si>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</si>
  <si>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</si>
  <si>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</si>
  <si>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</si>
  <si>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</si>
  <si>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</si>
  <si>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</si>
  <si>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</si>
  <si>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</si>
  <si>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</si>
  <si>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</si>
  <si>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</si>
  <si>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</si>
  <si>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</si>
  <si>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</si>
  <si>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</si>
  <si>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</si>
  <si>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</si>
  <si>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</si>
  <si>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</si>
  <si>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</si>
  <si>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</si>
  <si>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</si>
  <si>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</si>
  <si>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</si>
  <si>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</si>
  <si>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</si>
  <si>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</si>
  <si>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</si>
  <si>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</si>
  <si>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</si>
  <si>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</si>
  <si>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</si>
  <si>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</si>
  <si>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</si>
  <si>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</si>
  <si>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</si>
  <si>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</si>
  <si>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</si>
  <si>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</si>
  <si>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</si>
  <si>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</si>
  <si>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</si>
  <si>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</si>
  <si>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</si>
  <si>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</si>
  <si>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</si>
  <si>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</si>
  <si>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</si>
  <si>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</si>
  <si>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</si>
  <si>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</si>
  <si>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</si>
  <si>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</si>
  <si>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</si>
  <si>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</si>
  <si>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</si>
  <si>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</si>
  <si>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</si>
  <si>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</si>
  <si>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</si>
  <si>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</si>
  <si>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</si>
  <si>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</si>
  <si>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</si>
  <si>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</si>
  <si>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</si>
  <si>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</si>
  <si>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</si>
  <si>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</si>
  <si>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</si>
  <si>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</si>
  <si>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</si>
  <si>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</si>
  <si>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</si>
  <si>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</si>
  <si>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</si>
  <si>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</si>
  <si>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</si>
  <si>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</si>
  <si>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</si>
  <si>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</si>
  <si>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</si>
  <si>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</si>
  <si>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</si>
  <si>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</si>
  <si>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</si>
  <si>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</si>
  <si>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</si>
  <si>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</si>
  <si>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</si>
  <si>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</si>
  <si>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</si>
  <si>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</si>
  <si>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</si>
  <si>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</si>
  <si>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</si>
  <si>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</si>
  <si>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</si>
  <si>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</si>
  <si>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</si>
  <si>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</si>
  <si>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</si>
  <si>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</si>
  <si>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</si>
  <si>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</si>
  <si>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</si>
  <si>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</si>
  <si>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</si>
  <si>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</si>
  <si>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</si>
  <si>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</si>
  <si>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</si>
  <si>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</si>
  <si>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</si>
  <si>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</si>
  <si>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</si>
  <si>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</si>
  <si>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</si>
  <si>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</si>
  <si>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</si>
  <si>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</si>
  <si>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</si>
  <si>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</si>
  <si>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</si>
  <si>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</si>
  <si>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</si>
  <si>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</si>
  <si>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</si>
  <si>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</si>
  <si>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</si>
  <si>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</si>
  <si>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</si>
  <si>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</si>
  <si>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</si>
  <si>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</si>
  <si>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</si>
  <si>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</si>
  <si>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</si>
  <si>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</si>
  <si>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</si>
  <si>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</si>
  <si>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</si>
  <si>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</si>
  <si>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</si>
  <si>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</si>
  <si>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</si>
  <si>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</si>
  <si>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</si>
  <si>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</si>
  <si>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</si>
  <si>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</si>
  <si>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</si>
  <si>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</si>
  <si>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</si>
  <si>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</si>
  <si>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</si>
  <si>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</si>
  <si>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</si>
  <si>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</si>
  <si>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</si>
  <si>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</si>
  <si>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</si>
  <si>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</si>
  <si>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</si>
  <si>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</si>
  <si>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</si>
  <si>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</si>
  <si>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</si>
  <si>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</si>
  <si>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</si>
  <si>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</si>
  <si>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</si>
  <si>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</si>
  <si>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</si>
  <si>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</si>
  <si>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</si>
  <si>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</si>
  <si>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</si>
  <si>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</si>
  <si>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</si>
  <si>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</si>
  <si>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</si>
  <si>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</si>
  <si>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</si>
  <si>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</si>
  <si>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</si>
  <si>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</si>
  <si>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</si>
  <si>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</si>
  <si>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</si>
  <si>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</si>
  <si>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</si>
  <si>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</si>
  <si>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</si>
  <si>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</si>
  <si>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</si>
  <si>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</si>
  <si>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</si>
  <si>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</si>
  <si>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</si>
  <si>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</si>
  <si>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</si>
  <si>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</si>
  <si>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</si>
  <si>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</si>
  <si>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</si>
  <si>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</si>
  <si>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</si>
  <si>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</si>
  <si>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</si>
  <si>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</si>
  <si>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</si>
  <si>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</si>
  <si>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</si>
  <si>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</si>
  <si>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</si>
  <si>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</si>
  <si>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</si>
  <si>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</si>
  <si>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</si>
  <si>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</si>
  <si>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</si>
  <si>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</si>
  <si>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</si>
  <si>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</si>
  <si>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</si>
  <si>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</si>
  <si>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</si>
  <si>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</si>
  <si>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</si>
  <si>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</si>
  <si>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</si>
  <si>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</si>
  <si>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</si>
  <si>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</si>
  <si>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</si>
  <si>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</si>
  <si>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</si>
  <si>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</si>
  <si>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</si>
  <si>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</si>
  <si>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</si>
  <si>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</si>
  <si>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</si>
  <si>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</si>
  <si>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</si>
  <si>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</si>
  <si>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</si>
  <si>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</si>
  <si>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</si>
  <si>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</si>
  <si>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</si>
  <si>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</si>
  <si>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</si>
  <si>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</si>
  <si>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</si>
  <si>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</si>
  <si>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</si>
  <si>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</si>
  <si>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</si>
  <si>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</si>
  <si>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</si>
  <si>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</si>
  <si>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</si>
  <si>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</si>
  <si>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</si>
  <si>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</si>
  <si>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</si>
  <si>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</si>
  <si>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</si>
  <si>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</si>
  <si>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</si>
  <si>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</si>
  <si>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</si>
  <si>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</si>
  <si>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</si>
  <si>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</si>
  <si>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</si>
  <si>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</si>
  <si>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</si>
  <si>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</si>
  <si>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</si>
  <si>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</si>
  <si>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</si>
  <si>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</si>
  <si>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</si>
  <si>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</si>
  <si>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</si>
  <si>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</si>
  <si>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</si>
  <si>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</si>
  <si>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</si>
  <si>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</si>
  <si>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</si>
  <si>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</si>
  <si>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</si>
  <si>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</si>
  <si>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</si>
  <si>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</si>
  <si>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</si>
  <si>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</si>
  <si>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</si>
  <si>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</si>
  <si>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</si>
  <si>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</si>
  <si>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</si>
  <si>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</si>
  <si>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</si>
  <si>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</si>
  <si>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</si>
  <si>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</si>
  <si>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</si>
  <si>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</si>
  <si>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</si>
  <si>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</si>
  <si>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</si>
  <si>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</si>
  <si>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</si>
  <si>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</si>
  <si>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</si>
  <si>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</si>
  <si>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</si>
  <si>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</si>
  <si>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</si>
  <si>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</si>
  <si>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</si>
  <si>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</si>
  <si>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</si>
  <si>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</si>
  <si>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</si>
  <si>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</si>
  <si>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</si>
  <si>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</si>
  <si>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</si>
  <si>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</si>
  <si>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</si>
  <si>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</si>
  <si>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</si>
  <si>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</si>
  <si>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</si>
  <si>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</si>
  <si>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</si>
  <si>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</si>
  <si>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</si>
  <si>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</si>
  <si>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</si>
  <si>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</si>
  <si>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</si>
  <si>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</si>
  <si>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</si>
  <si>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</si>
  <si>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</si>
  <si>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</si>
  <si>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</si>
  <si>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</si>
  <si>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</si>
  <si>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</si>
  <si>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</si>
  <si>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</si>
  <si>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</si>
  <si>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</si>
  <si>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</si>
  <si>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</si>
  <si>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</si>
  <si>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</si>
  <si>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</si>
  <si>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</si>
  <si>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</si>
  <si>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</si>
  <si>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</si>
  <si>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</si>
  <si>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</si>
  <si>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</si>
  <si>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</si>
  <si>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</si>
  <si>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</si>
  <si>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</si>
  <si>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</si>
  <si>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</si>
  <si>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</si>
  <si>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</si>
  <si>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</si>
  <si>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</si>
  <si>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</si>
  <si>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</si>
  <si>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</si>
  <si>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</si>
  <si>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</si>
  <si>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</si>
  <si>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</si>
  <si>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</si>
  <si>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</si>
  <si>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</si>
  <si>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</si>
  <si>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</si>
  <si>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</si>
  <si>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</si>
  <si>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</si>
  <si>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</si>
  <si>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</si>
  <si>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</si>
  <si>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</si>
  <si>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</si>
  <si>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</si>
  <si>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</si>
  <si>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</si>
  <si>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</si>
  <si>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</si>
  <si>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</si>
  <si>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</si>
  <si>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</si>
  <si>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</si>
  <si>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</si>
  <si>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</si>
  <si>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</si>
  <si>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</si>
  <si>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</si>
  <si>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</si>
  <si>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</si>
  <si>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</si>
  <si>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</si>
  <si>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</si>
  <si>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</si>
  <si>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</si>
  <si>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</si>
  <si>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</si>
  <si>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</si>
  <si>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</si>
  <si>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</si>
  <si>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</si>
  <si>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</si>
  <si>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</si>
  <si>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</si>
  <si>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</si>
  <si>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</si>
  <si>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</si>
  <si>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</si>
  <si>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</si>
  <si>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</si>
  <si>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</si>
  <si>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</si>
  <si>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</si>
  <si>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</si>
  <si>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</si>
  <si>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</si>
  <si>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</si>
  <si>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</si>
  <si>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</si>
  <si>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</si>
  <si>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</si>
  <si>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</si>
  <si>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</si>
  <si>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</si>
  <si>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</si>
  <si>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</si>
  <si>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</si>
  <si>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</si>
  <si>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</si>
  <si>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</si>
  <si>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</si>
  <si>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</si>
  <si>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</si>
  <si>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</si>
  <si>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</si>
  <si>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</si>
  <si>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</si>
  <si>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</si>
  <si>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</si>
  <si>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</si>
  <si>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</si>
  <si>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</si>
  <si>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</si>
  <si>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</si>
  <si>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</si>
  <si>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</si>
  <si>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</si>
  <si>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</si>
  <si>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</si>
  <si>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</si>
  <si>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</si>
  <si>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</si>
  <si>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</si>
  <si>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</si>
  <si>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</si>
  <si>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</si>
  <si>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</si>
  <si>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</si>
  <si>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</si>
  <si>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</si>
  <si>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</si>
  <si>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</si>
  <si>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</si>
  <si>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</si>
  <si>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</si>
  <si>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</si>
  <si>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</si>
  <si>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</si>
  <si>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</si>
  <si>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</si>
  <si>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</si>
  <si>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</si>
  <si>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</si>
  <si>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</si>
  <si>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</si>
  <si>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</si>
  <si>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</si>
  <si>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</si>
  <si>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</si>
  <si>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</si>
  <si>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</si>
  <si>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</si>
  <si>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</si>
  <si>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</si>
  <si>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</si>
  <si>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</si>
  <si>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</si>
  <si>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</si>
  <si>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</si>
  <si>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</si>
  <si>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</si>
  <si>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</si>
  <si>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</si>
  <si>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</si>
  <si>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</si>
  <si>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</si>
  <si>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</si>
  <si>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</si>
  <si>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</si>
  <si>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</si>
  <si>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</si>
  <si>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</si>
  <si>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</si>
  <si>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</si>
  <si>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</si>
  <si>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</si>
  <si>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</si>
  <si>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</si>
  <si>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</si>
  <si>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</si>
  <si>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</si>
  <si>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</si>
  <si>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</si>
  <si>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</si>
  <si>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</si>
  <si>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</si>
  <si>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</si>
  <si>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</si>
  <si>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</si>
  <si>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</si>
  <si>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</si>
  <si>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</si>
  <si>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</si>
  <si>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</si>
  <si>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</si>
  <si>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</si>
  <si>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</si>
  <si>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</si>
  <si>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</si>
  <si>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</si>
  <si>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</si>
  <si>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</si>
  <si>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</si>
  <si>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</si>
  <si>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</si>
  <si>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</si>
  <si>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</si>
  <si>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</si>
  <si>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</si>
  <si>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</si>
  <si>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</si>
  <si>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</si>
  <si>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</si>
  <si>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</si>
  <si>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</si>
  <si>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</si>
  <si>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</si>
  <si>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</si>
  <si>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</si>
  <si>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</si>
  <si>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</si>
  <si>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</si>
  <si>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</si>
  <si>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</si>
  <si>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</si>
  <si>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</si>
  <si>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</si>
  <si>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</si>
  <si>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</si>
  <si>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</si>
  <si>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</si>
  <si>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</si>
  <si>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</si>
  <si>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</si>
  <si>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</si>
  <si>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</si>
  <si>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</si>
  <si>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</si>
  <si>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</si>
  <si>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</si>
  <si>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</si>
  <si>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</si>
  <si>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</si>
  <si>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</si>
  <si>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</si>
  <si>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</si>
  <si>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</si>
  <si>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</si>
  <si>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</si>
  <si>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</si>
  <si>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</si>
  <si>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</si>
  <si>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</si>
  <si>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</si>
  <si>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</si>
  <si>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</si>
  <si>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</si>
  <si>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</si>
  <si>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</si>
  <si>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</si>
  <si>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</si>
  <si>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</si>
  <si>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</si>
  <si>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</si>
  <si>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</si>
  <si>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</si>
  <si>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</si>
  <si>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</si>
  <si>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</si>
  <si>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</si>
  <si>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</si>
  <si>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</si>
  <si>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</si>
  <si>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</si>
  <si>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</si>
  <si>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</si>
  <si>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</si>
  <si>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</si>
  <si>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</si>
  <si>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</si>
  <si>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</si>
  <si>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</si>
  <si>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</si>
  <si>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</si>
  <si>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</si>
  <si>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</si>
  <si>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</si>
  <si>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</si>
  <si>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</si>
  <si>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</si>
  <si>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</si>
  <si>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</si>
  <si>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</si>
  <si>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</si>
  <si>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</si>
  <si>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</si>
  <si>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</si>
  <si>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</si>
  <si>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</si>
  <si>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</si>
  <si>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</si>
  <si>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</si>
  <si>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</si>
  <si>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</si>
  <si>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</si>
  <si>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</si>
  <si>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</si>
  <si>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</si>
  <si>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</si>
  <si>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</si>
  <si>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</si>
  <si>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</si>
  <si>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</si>
  <si>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</si>
  <si>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</si>
  <si>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</si>
  <si>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</si>
  <si>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</si>
  <si>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</si>
  <si>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</si>
  <si>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</si>
  <si>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</si>
  <si>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</si>
  <si>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</si>
  <si>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</si>
  <si>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</si>
  <si>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</si>
  <si>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</si>
  <si>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</si>
  <si>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</si>
  <si>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</si>
  <si>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</si>
  <si>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</si>
  <si>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</si>
  <si>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</si>
  <si>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</si>
  <si>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</si>
  <si>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</si>
  <si>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</si>
  <si>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</si>
  <si>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</si>
  <si>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</si>
  <si>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</si>
  <si>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</si>
  <si>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</si>
  <si>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</si>
  <si>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</si>
  <si>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</si>
  <si>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</si>
  <si>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</si>
  <si>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</si>
  <si>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</si>
  <si>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</si>
  <si>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</si>
  <si>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</si>
  <si>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</si>
  <si>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</si>
  <si>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</si>
  <si>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</si>
  <si>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</si>
  <si>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</si>
  <si>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</si>
  <si>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</si>
  <si>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</si>
  <si>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</si>
  <si>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</si>
  <si>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</si>
  <si>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</si>
  <si>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</si>
  <si>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</si>
  <si>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</si>
  <si>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</si>
  <si>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</si>
  <si>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</si>
  <si>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</si>
  <si>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</si>
  <si>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</si>
  <si>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</si>
  <si>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</si>
  <si>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</si>
  <si>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</si>
  <si>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</si>
  <si>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</si>
  <si>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</si>
  <si>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</si>
  <si>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</si>
  <si>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</si>
  <si>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</si>
  <si>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</si>
  <si>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</si>
  <si>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</si>
  <si>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</si>
  <si>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</si>
  <si>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</si>
  <si>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</si>
  <si>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</si>
  <si>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</si>
  <si>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</si>
  <si>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</si>
  <si>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</si>
  <si>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</si>
  <si>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</si>
  <si>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</si>
  <si>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</si>
  <si>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</si>
  <si>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</si>
  <si>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</si>
  <si>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</si>
  <si>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</si>
  <si>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</si>
  <si>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</si>
  <si>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</si>
  <si>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</si>
  <si>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</si>
  <si>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</si>
  <si>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</si>
  <si>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</si>
  <si>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</si>
  <si>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</si>
  <si>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</si>
  <si>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</si>
  <si>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</si>
  <si>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</si>
  <si>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</si>
  <si>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</si>
  <si>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</si>
  <si>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</si>
  <si>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</si>
  <si>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</si>
  <si>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</si>
  <si>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</si>
  <si>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</si>
  <si>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</si>
  <si>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</si>
  <si>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</si>
  <si>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</si>
  <si>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</si>
  <si>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</si>
  <si>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</si>
  <si>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</si>
  <si>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</si>
  <si>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</si>
  <si>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</si>
  <si>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</si>
  <si>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</si>
  <si>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</si>
  <si>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</si>
  <si>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</si>
  <si>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</si>
  <si>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</si>
  <si>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</si>
  <si>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</si>
  <si>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</si>
  <si>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</si>
  <si>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</si>
  <si>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</si>
  <si>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</si>
  <si>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</si>
  <si>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</si>
  <si>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</si>
  <si>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</si>
  <si>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</si>
  <si>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</si>
  <si>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</si>
  <si>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</si>
  <si>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</si>
  <si>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</si>
  <si>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</si>
  <si>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</si>
  <si>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</si>
  <si>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</si>
  <si>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</si>
  <si>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</si>
  <si>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</si>
  <si>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</si>
  <si>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</si>
  <si>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</si>
  <si>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</si>
  <si>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</si>
  <si>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</si>
  <si>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</si>
  <si>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</si>
  <si>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</si>
  <si>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</si>
  <si>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</si>
  <si>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</si>
  <si>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</si>
  <si>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</si>
  <si>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</si>
  <si>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</si>
  <si>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</si>
  <si>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</si>
  <si>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</si>
  <si>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</si>
  <si>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</si>
  <si>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</si>
  <si>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</si>
  <si>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</si>
  <si>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</si>
  <si>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</si>
  <si>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</si>
  <si>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</si>
  <si>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</si>
  <si>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</si>
  <si>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</si>
  <si>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</si>
  <si>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</si>
  <si>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</si>
  <si>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</si>
  <si>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</si>
  <si>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</si>
  <si>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</si>
  <si>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</si>
  <si>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</si>
  <si>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</si>
  <si>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</si>
  <si>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</si>
  <si>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</si>
  <si>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</si>
  <si>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</si>
  <si>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</si>
  <si>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</si>
  <si>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</si>
  <si>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</si>
  <si>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</si>
  <si>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</si>
  <si>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</si>
  <si>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</si>
  <si>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</si>
  <si>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</si>
  <si>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</si>
  <si>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</si>
  <si>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</si>
  <si>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</si>
  <si>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</si>
  <si>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</si>
  <si>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</si>
  <si>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</si>
  <si>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</si>
  <si>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</si>
  <si>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</si>
  <si>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</si>
  <si>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</si>
  <si>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</si>
  <si>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</si>
  <si>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</si>
  <si>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</si>
  <si>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</si>
  <si>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</si>
  <si>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</si>
  <si>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</si>
  <si>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</si>
  <si>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</si>
  <si>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</si>
  <si>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</si>
  <si>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</si>
  <si>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</si>
  <si>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</si>
  <si>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</si>
  <si>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</si>
  <si>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</si>
  <si>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</si>
  <si>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</si>
  <si>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</si>
  <si>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</si>
  <si>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</si>
  <si>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</si>
  <si>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</si>
  <si>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</si>
  <si>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</si>
  <si>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</si>
  <si>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</si>
  <si>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</si>
  <si>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</si>
  <si>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</si>
  <si>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</si>
  <si>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</si>
  <si>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</si>
  <si>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</si>
  <si>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</si>
  <si>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</si>
  <si>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</si>
  <si>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</si>
  <si>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</si>
  <si>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</si>
  <si>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</si>
  <si>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</si>
  <si>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</si>
  <si>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</si>
  <si>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</si>
  <si>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</si>
  <si>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</si>
  <si>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</si>
  <si>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</si>
  <si>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</si>
  <si>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</si>
  <si>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</si>
  <si>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</si>
  <si>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</si>
  <si>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</si>
  <si>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</si>
  <si>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</si>
  <si>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</si>
  <si>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</si>
  <si>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</si>
  <si>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</si>
  <si>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</si>
  <si>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</si>
  <si>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</si>
  <si>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</si>
  <si>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</si>
  <si>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</si>
  <si>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</si>
  <si>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</si>
  <si>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</si>
  <si>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</si>
  <si>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</si>
  <si>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</si>
  <si>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</si>
  <si>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</si>
  <si>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</si>
  <si>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</si>
  <si>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</si>
  <si>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</si>
  <si>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</si>
  <si>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</si>
  <si>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</si>
  <si>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</si>
  <si>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</si>
  <si>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</si>
  <si>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</si>
  <si>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</si>
  <si>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</si>
  <si>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</si>
  <si>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</si>
  <si>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</si>
  <si>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</si>
  <si>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</si>
  <si>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</si>
  <si>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</si>
  <si>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</si>
  <si>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</si>
  <si>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</si>
  <si>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</si>
  <si>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</si>
  <si>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</si>
  <si>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</si>
  <si>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</si>
  <si>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</si>
  <si>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</si>
  <si>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</si>
  <si>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</si>
  <si>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</si>
  <si>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</si>
  <si>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</si>
  <si>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</si>
  <si>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</si>
  <si>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</si>
  <si>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</si>
  <si>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</si>
  <si>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</si>
  <si>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</si>
  <si>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</si>
  <si>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</si>
  <si>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</si>
  <si>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</si>
  <si>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</si>
  <si>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</si>
  <si>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</si>
  <si>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</si>
  <si>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</si>
  <si>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</si>
  <si>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</si>
  <si>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</si>
  <si>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</si>
  <si>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</si>
  <si>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</si>
  <si>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</si>
  <si>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</si>
  <si>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</si>
  <si>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</si>
  <si>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</si>
  <si>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</si>
  <si>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</si>
  <si>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</si>
  <si>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</si>
  <si>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</si>
  <si>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</si>
  <si>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</si>
  <si>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</si>
  <si>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</si>
  <si>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</si>
  <si>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</si>
  <si>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</si>
  <si>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</si>
  <si>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</si>
  <si>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</si>
  <si>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</si>
  <si>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</si>
  <si>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</si>
  <si>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</si>
  <si>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</si>
  <si>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</si>
  <si>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</si>
  <si>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</si>
  <si>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</si>
  <si>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</si>
  <si>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</si>
  <si>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</si>
  <si>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</si>
  <si>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</si>
  <si>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</si>
  <si>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</si>
  <si>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</si>
  <si>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</si>
  <si>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</si>
  <si>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</si>
  <si>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</si>
  <si>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</si>
  <si>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</si>
  <si>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</si>
  <si>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</si>
  <si>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</si>
  <si>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</si>
  <si>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</si>
  <si>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</si>
  <si>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</si>
  <si>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</si>
  <si>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</si>
  <si>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</si>
  <si>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</si>
  <si>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</si>
  <si>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</si>
  <si>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</si>
  <si>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</si>
  <si>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</si>
  <si>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</si>
  <si>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</si>
  <si>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</si>
  <si>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</si>
  <si>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</si>
  <si>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</si>
  <si>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</si>
  <si>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</si>
  <si>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</si>
  <si>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</si>
  <si>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</si>
  <si>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</si>
  <si>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</si>
  <si>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</si>
  <si>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</si>
  <si>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</si>
  <si>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</si>
  <si>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</si>
  <si>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</si>
  <si>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</si>
  <si>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</si>
  <si>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</si>
  <si>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</si>
  <si>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</si>
  <si>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</si>
  <si>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</si>
  <si>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</si>
  <si>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</si>
  <si>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</si>
  <si>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</si>
  <si>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</si>
  <si>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</si>
  <si>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</si>
  <si>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</si>
  <si>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</si>
  <si>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</si>
  <si>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</si>
  <si>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</si>
  <si>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</si>
  <si>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</si>
  <si>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</si>
  <si>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</si>
  <si>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</si>
  <si>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</si>
  <si>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</si>
  <si>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</si>
  <si>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</si>
  <si>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</si>
  <si>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</si>
  <si>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</si>
  <si>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</si>
  <si>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</si>
  <si>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</si>
  <si>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</si>
  <si>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</si>
  <si>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</si>
  <si>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</si>
  <si>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</si>
  <si>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</si>
  <si>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</si>
  <si>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</si>
  <si>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</si>
  <si>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</si>
  <si>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</si>
  <si>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</si>
  <si>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</si>
  <si>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</si>
  <si>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</si>
  <si>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</si>
  <si>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</si>
  <si>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</si>
  <si>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</si>
  <si>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</si>
  <si>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</si>
  <si>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</si>
  <si>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</si>
  <si>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</si>
  <si>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</si>
  <si>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</si>
  <si>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</si>
  <si>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</si>
  <si>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</si>
  <si>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</si>
  <si>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</si>
  <si>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</si>
  <si>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</si>
  <si>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</si>
  <si>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</si>
  <si>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</si>
  <si>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</si>
  <si>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</si>
  <si>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</si>
  <si>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</si>
  <si>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</si>
  <si>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</si>
  <si>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</si>
  <si>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</si>
  <si>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</si>
  <si>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</si>
  <si>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</si>
  <si>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</si>
  <si>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</si>
  <si>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</si>
  <si>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</si>
  <si>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</si>
  <si>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</si>
  <si>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</si>
  <si>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</si>
  <si>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</si>
  <si>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</si>
  <si>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</si>
  <si>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</si>
  <si>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</si>
  <si>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</si>
  <si>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</si>
  <si>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</si>
  <si>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</si>
  <si>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</si>
  <si>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</si>
  <si>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</si>
  <si>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</si>
  <si>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</si>
  <si>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</si>
  <si>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</si>
  <si>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</si>
  <si>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</si>
  <si>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</si>
  <si>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</si>
  <si>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</si>
  <si>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</si>
  <si>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</si>
  <si>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</si>
  <si>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</si>
  <si>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</si>
  <si>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</si>
  <si>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</si>
  <si>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</si>
  <si>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</si>
  <si>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</si>
  <si>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</si>
  <si>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</si>
  <si>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</si>
  <si>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</si>
  <si>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</si>
  <si>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</si>
  <si>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</si>
  <si>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</si>
  <si>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</si>
  <si>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</si>
  <si>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</si>
  <si>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</si>
  <si>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</si>
  <si>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</si>
  <si>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</si>
  <si>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</si>
  <si>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</si>
  <si>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</si>
  <si>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</si>
  <si>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</si>
  <si>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</si>
  <si>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</si>
  <si>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</si>
  <si>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</si>
  <si>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</si>
  <si>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</si>
  <si>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</si>
  <si>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</si>
  <si>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</si>
  <si>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</si>
  <si>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</si>
  <si>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</si>
  <si>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</si>
  <si>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</si>
  <si>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</si>
  <si>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</si>
  <si>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</si>
  <si>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</si>
  <si>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</si>
  <si>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</si>
  <si>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</si>
  <si>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</si>
  <si>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</si>
  <si>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</si>
  <si>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</si>
  <si>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</si>
  <si>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</si>
  <si>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</si>
  <si>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</si>
  <si>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</si>
  <si>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</si>
  <si>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</si>
  <si>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</si>
  <si>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</si>
  <si>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</si>
  <si>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</si>
  <si>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</si>
  <si>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</si>
  <si>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</si>
  <si>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</si>
  <si>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</si>
  <si>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</si>
  <si>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</si>
  <si>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</si>
  <si>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</si>
  <si>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</si>
  <si>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</si>
  <si>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</si>
  <si>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</si>
  <si>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</si>
  <si>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</si>
  <si>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</si>
  <si>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</si>
  <si>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</si>
  <si>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</si>
  <si>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</si>
  <si>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</si>
  <si>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</si>
  <si>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</si>
  <si>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</si>
  <si>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</si>
  <si>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</si>
  <si>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</si>
  <si>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</si>
  <si>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</si>
  <si>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</si>
  <si>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</si>
  <si>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</si>
  <si>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</si>
  <si>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</si>
  <si>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</si>
  <si>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</si>
  <si>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</si>
  <si>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</si>
  <si>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</si>
  <si>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</si>
  <si>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</si>
  <si>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</si>
  <si>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</si>
  <si>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</si>
  <si>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</si>
  <si>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</si>
  <si>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</si>
  <si>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</si>
  <si>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</si>
  <si>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</si>
  <si>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</si>
  <si>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</si>
  <si>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</si>
  <si>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</si>
  <si>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</si>
  <si>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</si>
  <si>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</si>
  <si>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</si>
  <si>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</si>
  <si>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</si>
  <si>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</si>
  <si>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</si>
  <si>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</si>
  <si>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</si>
  <si>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</si>
  <si>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</si>
  <si>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</si>
  <si>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</si>
  <si>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</si>
  <si>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</si>
  <si>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</si>
  <si>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</si>
  <si>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</si>
  <si>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</si>
  <si>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</si>
  <si>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</si>
  <si>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</si>
  <si>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</si>
  <si>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</si>
  <si>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</si>
  <si>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</si>
  <si>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</si>
  <si>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</si>
  <si>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</si>
  <si>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</si>
  <si>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</si>
  <si>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</si>
  <si>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</si>
  <si>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</si>
  <si>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</si>
  <si>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</si>
  <si>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</si>
  <si>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</si>
  <si>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</si>
  <si>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</si>
  <si>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</si>
  <si>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</si>
  <si>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</si>
  <si>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</si>
  <si>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</si>
  <si>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</si>
  <si>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</si>
  <si>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</si>
  <si>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</si>
  <si>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</si>
  <si>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</si>
  <si>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</si>
  <si>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</si>
  <si>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</si>
  <si>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</si>
  <si>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</si>
  <si>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</si>
  <si>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</si>
  <si>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</si>
  <si>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</si>
  <si>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</si>
  <si>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</si>
  <si>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</si>
  <si>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</si>
  <si>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</si>
  <si>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</si>
  <si>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</si>
  <si>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</si>
  <si>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</si>
  <si>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</si>
  <si>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</si>
  <si>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</si>
  <si>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</si>
  <si>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</si>
  <si>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</si>
  <si>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</si>
  <si>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</si>
  <si>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</si>
  <si>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</si>
  <si>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</si>
  <si>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</si>
  <si>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</si>
  <si>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</si>
  <si>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</si>
  <si>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</si>
  <si>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</si>
  <si>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</si>
  <si>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</si>
  <si>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</si>
  <si>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</si>
  <si>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</si>
  <si>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</si>
  <si>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</si>
  <si>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</si>
  <si>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</si>
  <si>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</si>
  <si>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</si>
  <si>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</si>
  <si>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</si>
  <si>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</si>
  <si>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</si>
  <si>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</si>
  <si>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</si>
  <si>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</si>
  <si>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</si>
  <si>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</si>
  <si>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</si>
  <si>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</si>
  <si>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</si>
  <si>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</si>
  <si>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</si>
  <si>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</si>
  <si>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</si>
  <si>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</si>
  <si>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</si>
  <si>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</si>
  <si>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</si>
  <si>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</si>
  <si>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</si>
  <si>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</si>
  <si>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</si>
  <si>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</si>
  <si>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</si>
  <si>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</si>
  <si>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</si>
  <si>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</si>
  <si>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</si>
  <si>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</si>
  <si>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</si>
  <si>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</si>
  <si>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</si>
  <si>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</si>
  <si>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</si>
  <si>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</si>
  <si>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</si>
  <si>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</si>
  <si>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</si>
  <si>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</si>
  <si>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</si>
  <si>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</si>
  <si>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</si>
  <si>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</si>
  <si>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</si>
  <si>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</si>
  <si>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</si>
  <si>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</si>
  <si>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</si>
  <si>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</si>
  <si>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</si>
  <si>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</si>
  <si>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</si>
  <si>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</si>
  <si>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</si>
  <si>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</si>
  <si>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</si>
  <si>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</si>
  <si>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</si>
  <si>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</si>
  <si>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</si>
  <si>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</si>
  <si>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</si>
  <si>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</si>
  <si>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</si>
  <si>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</si>
  <si>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</si>
  <si>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</si>
  <si>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</si>
  <si>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</si>
  <si>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</si>
  <si>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</si>
  <si>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</si>
  <si>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</si>
  <si>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</si>
  <si>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</si>
  <si>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</si>
  <si>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</si>
  <si>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</si>
  <si>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</si>
  <si>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</si>
  <si>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</si>
  <si>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</si>
  <si>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</si>
  <si>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</si>
  <si>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</si>
  <si>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</si>
  <si>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</si>
  <si>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</si>
  <si>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</si>
  <si>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</si>
  <si>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</si>
  <si>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</si>
  <si>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</si>
  <si>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</si>
  <si>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</si>
  <si>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</si>
  <si>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</si>
  <si>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</si>
  <si>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</si>
  <si>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</si>
  <si>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</si>
  <si>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</si>
  <si>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</si>
  <si>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</si>
  <si>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</si>
  <si>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</si>
  <si>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</si>
  <si>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</si>
  <si>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</si>
  <si>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</si>
  <si>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</si>
  <si>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</si>
  <si>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</si>
  <si>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</si>
  <si>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</si>
  <si>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</si>
  <si>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</si>
  <si>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</si>
  <si>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</si>
  <si>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</si>
  <si>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</si>
  <si>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</si>
  <si>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</si>
  <si>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</si>
  <si>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</si>
  <si>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</si>
  <si>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</si>
  <si>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</si>
  <si>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</si>
  <si>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</si>
  <si>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</si>
  <si>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</si>
  <si>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</si>
  <si>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</si>
  <si>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</si>
  <si>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</si>
  <si>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</si>
  <si>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</si>
  <si>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</si>
  <si>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</si>
  <si>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</si>
  <si>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</si>
  <si>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</si>
  <si>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</si>
  <si>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</si>
  <si>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</si>
  <si>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</si>
  <si>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</si>
  <si>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</si>
  <si>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</si>
  <si>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</si>
  <si>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</si>
  <si>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</si>
  <si>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</si>
  <si>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</si>
  <si>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</si>
  <si>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</si>
  <si>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</si>
  <si>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</si>
  <si>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</si>
  <si>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</si>
  <si>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</si>
  <si>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</si>
  <si>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</si>
  <si>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</si>
  <si>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</si>
  <si>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</si>
  <si>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</si>
  <si>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</si>
  <si>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</si>
  <si>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</si>
  <si>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</si>
  <si>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</si>
  <si>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</si>
  <si>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</si>
  <si>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</si>
  <si>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</si>
  <si>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</si>
  <si>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</si>
  <si>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</si>
  <si>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</si>
  <si>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</si>
  <si>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</si>
  <si>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</si>
  <si>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</si>
  <si>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</si>
  <si>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</si>
  <si>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</si>
  <si>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</si>
  <si>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</si>
  <si>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</si>
  <si>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</si>
  <si>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</si>
  <si>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</si>
  <si>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</si>
  <si>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</si>
  <si>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</si>
  <si>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</si>
  <si>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</si>
  <si>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</si>
  <si>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</si>
  <si>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</si>
  <si>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</si>
  <si>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</si>
  <si>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</si>
  <si>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</si>
  <si>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</si>
  <si>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</si>
  <si>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</si>
  <si>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</si>
  <si>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</si>
  <si>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</si>
  <si>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</si>
  <si>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</si>
  <si>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</si>
  <si>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</si>
  <si>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</si>
  <si>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</si>
  <si>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</si>
  <si>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</si>
  <si>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</si>
  <si>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</si>
  <si>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</si>
  <si>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</si>
  <si>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</si>
  <si>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</si>
  <si>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</si>
  <si>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</si>
  <si>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</si>
  <si>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</si>
  <si>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</si>
  <si>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</si>
  <si>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</si>
  <si>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</si>
  <si>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</si>
  <si>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</si>
  <si>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</si>
  <si>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</si>
  <si>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</si>
  <si>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</si>
  <si>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</si>
  <si>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</si>
  <si>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</si>
  <si>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</si>
  <si>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</si>
  <si>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</si>
  <si>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</si>
  <si>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</si>
  <si>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</si>
  <si>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</si>
  <si>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</si>
  <si>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</si>
  <si>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</si>
  <si>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</si>
  <si>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</si>
  <si>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</si>
  <si>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</si>
  <si>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</si>
  <si>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</si>
  <si>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</si>
  <si>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</si>
  <si>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</si>
  <si>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</si>
  <si>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</si>
  <si>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</si>
  <si>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</si>
  <si>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</si>
  <si>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</si>
  <si>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</si>
  <si>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</si>
  <si>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</si>
  <si>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</si>
  <si>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</si>
  <si>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</si>
  <si>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</si>
  <si>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</si>
  <si>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</si>
  <si>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</si>
  <si>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</si>
  <si>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</si>
  <si>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</si>
  <si>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</si>
  <si>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</si>
  <si>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</si>
  <si>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</si>
  <si>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</si>
  <si>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</si>
  <si>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</si>
  <si>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</si>
  <si>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</si>
  <si>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</si>
  <si>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</si>
  <si>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</si>
  <si>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</si>
  <si>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</si>
  <si>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</si>
  <si>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</si>
  <si>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</si>
  <si>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</si>
  <si>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</si>
  <si>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</si>
  <si>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</si>
  <si>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</si>
  <si>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</si>
  <si>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</si>
  <si>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</si>
  <si>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</si>
  <si>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</si>
  <si>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</si>
  <si>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</si>
  <si>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</si>
  <si>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</si>
  <si>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</si>
  <si>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</si>
  <si>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</si>
  <si>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</si>
  <si>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</si>
  <si>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</si>
  <si>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</si>
  <si>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</si>
  <si>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</si>
  <si>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</si>
  <si>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</si>
  <si>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</si>
  <si>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</si>
  <si>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</si>
  <si>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</si>
  <si>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</si>
  <si>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</si>
  <si>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</si>
  <si>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</si>
  <si>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</si>
  <si>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</si>
  <si>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</si>
  <si>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</si>
  <si>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</si>
  <si>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</si>
  <si>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</si>
  <si>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</si>
  <si>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</si>
  <si>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</si>
  <si>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</si>
  <si>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</si>
  <si>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</si>
  <si>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</si>
  <si>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</si>
  <si>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</si>
  <si>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</si>
  <si>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</si>
  <si>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</si>
  <si>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</si>
  <si>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</si>
  <si>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</si>
  <si>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</si>
  <si>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</si>
  <si>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</si>
  <si>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</si>
  <si>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</si>
  <si>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</si>
  <si>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</si>
  <si>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</si>
  <si>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</si>
  <si>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</si>
  <si>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</si>
  <si>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</si>
  <si>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</si>
  <si>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</si>
  <si>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</si>
  <si>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</si>
  <si>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</si>
  <si>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</si>
  <si>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</si>
  <si>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</si>
  <si>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</si>
  <si>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</si>
  <si>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</si>
  <si>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</si>
  <si>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</si>
  <si>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</si>
  <si>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</si>
  <si>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</si>
  <si>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</si>
  <si>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</si>
  <si>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</si>
  <si>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</si>
  <si>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</si>
  <si>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</si>
  <si>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</si>
  <si>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</si>
  <si>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</si>
  <si>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</si>
  <si>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</si>
  <si>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</si>
  <si>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</si>
  <si>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</si>
  <si>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</si>
  <si>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</si>
  <si>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</si>
  <si>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</si>
  <si>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</si>
  <si>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</si>
  <si>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</si>
  <si>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</si>
  <si>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</si>
  <si>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</si>
  <si>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</si>
  <si>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</si>
  <si>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</si>
  <si>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</si>
  <si>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</si>
  <si>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</si>
  <si>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</si>
  <si>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</si>
  <si>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</si>
  <si>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</si>
  <si>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</si>
  <si>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</si>
  <si>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</si>
  <si>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</si>
  <si>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</si>
  <si>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</si>
  <si>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</si>
  <si>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</si>
  <si>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</si>
  <si>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</si>
  <si>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</si>
  <si>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</si>
  <si>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</si>
  <si>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</si>
  <si>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</si>
  <si>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</si>
  <si>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</si>
  <si>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</si>
  <si>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</si>
  <si>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</si>
  <si>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</si>
  <si>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</si>
  <si>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</si>
  <si>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</si>
  <si>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</si>
  <si>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</si>
  <si>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</si>
  <si>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</si>
  <si>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</si>
  <si>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</si>
  <si>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</si>
  <si>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</si>
  <si>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</si>
  <si>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</si>
  <si>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</si>
  <si>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</si>
  <si>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</si>
  <si>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</si>
  <si>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</si>
  <si>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</si>
  <si>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</si>
  <si>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</si>
  <si>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</si>
  <si>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</si>
  <si>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</si>
  <si>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</si>
  <si>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</si>
  <si>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</si>
  <si>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</si>
  <si>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</si>
  <si>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</si>
  <si>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</si>
  <si>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</si>
  <si>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</si>
  <si>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</si>
  <si>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</si>
  <si>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</si>
  <si>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</si>
  <si>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</si>
  <si>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</si>
  <si>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</si>
  <si>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</si>
  <si>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</si>
  <si>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</si>
  <si>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</si>
  <si>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</si>
  <si>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</si>
  <si>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</si>
  <si>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</si>
  <si>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</si>
  <si>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</si>
  <si>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</si>
  <si>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</si>
  <si>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</si>
  <si>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</si>
  <si>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</si>
  <si>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</si>
  <si>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</si>
  <si>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</si>
  <si>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</si>
  <si>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</si>
  <si>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</si>
  <si>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</si>
  <si>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</si>
  <si>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</si>
  <si>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</si>
  <si>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</si>
  <si>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</si>
  <si>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</si>
  <si>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</si>
  <si>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</si>
  <si>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</si>
  <si>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</si>
  <si>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</si>
  <si>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</si>
  <si>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</si>
  <si>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</si>
  <si>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</si>
  <si>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</si>
  <si>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</si>
  <si>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</si>
  <si>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</si>
  <si>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</si>
  <si>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</si>
  <si>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</si>
  <si>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</si>
  <si>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</si>
  <si>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</si>
  <si>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</si>
  <si>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</si>
  <si>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</si>
  <si>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</si>
  <si>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</si>
  <si>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</si>
  <si>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</si>
  <si>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</si>
  <si>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</si>
  <si>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</si>
  <si>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</si>
  <si>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</si>
  <si>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</si>
  <si>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</si>
  <si>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</si>
  <si>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</si>
  <si>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</si>
  <si>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</si>
  <si>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</si>
  <si>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</si>
  <si>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</si>
  <si>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</si>
  <si>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</si>
  <si>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</si>
  <si>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</si>
  <si>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</si>
  <si>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</si>
  <si>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</si>
  <si>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</si>
  <si>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</si>
  <si>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</si>
  <si>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</si>
  <si>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</si>
  <si>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</si>
  <si>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</si>
  <si>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</si>
  <si>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</si>
  <si>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</si>
  <si>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</si>
  <si>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</si>
  <si>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</si>
  <si>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</si>
  <si>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</si>
  <si>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</si>
  <si>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</si>
  <si>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</si>
  <si>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</si>
  <si>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</si>
  <si>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</si>
  <si>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</si>
  <si>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</si>
  <si>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</si>
  <si>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</si>
  <si>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</si>
  <si>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</si>
  <si>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</si>
  <si>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</si>
  <si>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</si>
  <si>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</si>
  <si>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</si>
  <si>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</si>
  <si>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</si>
  <si>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</si>
  <si>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</si>
  <si>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</si>
  <si>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</si>
  <si>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</si>
  <si>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</si>
  <si>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</si>
  <si>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</si>
  <si>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</si>
  <si>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</si>
  <si>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</si>
  <si>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</si>
  <si>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</si>
  <si>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</si>
  <si>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</si>
  <si>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</si>
  <si>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</si>
  <si>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</si>
  <si>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</si>
  <si>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</si>
  <si>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</si>
  <si>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</si>
  <si>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</si>
  <si>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</si>
  <si>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</si>
  <si>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</si>
  <si>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</si>
  <si>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</si>
  <si>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</si>
  <si>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</si>
  <si>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</si>
  <si>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</si>
  <si>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</si>
  <si>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</si>
  <si>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</si>
  <si>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</si>
  <si>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</si>
  <si>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</si>
  <si>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</si>
  <si>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</si>
  <si>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</si>
  <si>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</si>
  <si>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</si>
  <si>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</si>
  <si>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</si>
  <si>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</si>
  <si>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</si>
  <si>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</si>
  <si>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</si>
  <si>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</si>
  <si>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</si>
  <si>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</si>
  <si>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</si>
  <si>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</si>
  <si>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</si>
  <si>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</si>
  <si>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</si>
  <si>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</si>
  <si>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</si>
  <si>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</si>
  <si>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</si>
  <si>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</si>
  <si>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</si>
  <si>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</si>
  <si>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</si>
  <si>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</si>
  <si>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</si>
  <si>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</si>
  <si>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</si>
  <si>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</si>
  <si>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</si>
  <si>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</si>
  <si>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</si>
  <si>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</si>
  <si>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</si>
  <si>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</si>
  <si>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</si>
  <si>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</si>
  <si>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</si>
  <si>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</si>
  <si>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</si>
  <si>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</si>
  <si>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</si>
  <si>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</si>
  <si>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</si>
  <si>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</si>
  <si>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</si>
  <si>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</si>
  <si>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</si>
  <si>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</si>
  <si>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</si>
  <si>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</si>
  <si>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</si>
  <si>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</si>
  <si>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</si>
  <si>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</si>
  <si>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</si>
  <si>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</si>
  <si>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</si>
  <si>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</si>
  <si>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</si>
  <si>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</si>
  <si>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</si>
  <si>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</si>
  <si>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</si>
  <si>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</si>
  <si>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</si>
  <si>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</si>
  <si>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</si>
  <si>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</si>
  <si>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</si>
  <si>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</si>
  <si>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</si>
  <si>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</si>
  <si>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</si>
  <si>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</si>
  <si>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</si>
  <si>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</si>
  <si>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</si>
  <si>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</si>
  <si>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</si>
  <si>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</si>
  <si>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</si>
  <si>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</si>
  <si>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</si>
  <si>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</si>
  <si>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</si>
  <si>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</si>
  <si>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</si>
  <si>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</si>
  <si>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</si>
  <si>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</si>
  <si>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</si>
  <si>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</si>
  <si>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</si>
  <si>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</si>
  <si>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</si>
  <si>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</si>
  <si>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</si>
  <si>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</si>
  <si>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</si>
  <si>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</si>
  <si>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</si>
  <si>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</si>
  <si>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</si>
  <si>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</si>
  <si>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</si>
  <si>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</si>
  <si>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</si>
  <si>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</si>
  <si>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</si>
  <si>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</si>
  <si>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</si>
  <si>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</si>
  <si>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</si>
  <si>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</si>
  <si>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</si>
  <si>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</si>
  <si>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</si>
  <si>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</si>
  <si>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</si>
  <si>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</si>
  <si>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</si>
  <si>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</si>
  <si>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</si>
  <si>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</si>
  <si>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</si>
  <si>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</si>
  <si>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</si>
  <si>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</si>
  <si>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</si>
  <si>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</si>
  <si>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</si>
  <si>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</si>
  <si>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</si>
  <si>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</si>
  <si>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</si>
  <si>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</si>
  <si>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</si>
  <si>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</si>
  <si>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</si>
  <si>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</si>
  <si>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</si>
  <si>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</si>
  <si>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</si>
  <si>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</si>
  <si>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</si>
  <si>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</si>
  <si>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</si>
  <si>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</si>
  <si>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</si>
  <si>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</si>
  <si>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</si>
  <si>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</si>
  <si>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</si>
  <si>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</si>
  <si>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</si>
  <si>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</si>
  <si>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</si>
  <si>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</si>
  <si>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</si>
  <si>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</si>
  <si>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</si>
  <si>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</si>
  <si>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</si>
  <si>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</si>
  <si>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</si>
  <si>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</si>
  <si>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</si>
  <si>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</si>
  <si>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</si>
  <si>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</si>
  <si>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</si>
  <si>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</si>
  <si>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</si>
  <si>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</si>
  <si>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</si>
  <si>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</si>
  <si>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</si>
  <si>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</si>
  <si>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</si>
  <si>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</si>
  <si>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</si>
  <si>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</si>
  <si>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</si>
  <si>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</si>
  <si>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</si>
  <si>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</si>
  <si>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</si>
  <si>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</si>
  <si>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</si>
  <si>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</si>
  <si>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</si>
  <si>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</si>
  <si>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</si>
  <si>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</si>
  <si>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</si>
  <si>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</si>
  <si>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</si>
  <si>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</si>
  <si>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</si>
  <si>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</si>
  <si>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</si>
  <si>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</si>
  <si>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</si>
  <si>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</si>
  <si>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</si>
  <si>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</si>
  <si>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</si>
  <si>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</si>
  <si>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</si>
  <si>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</si>
  <si>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</si>
  <si>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</si>
  <si>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</si>
  <si>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</si>
  <si>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</si>
  <si>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</si>
  <si>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</si>
  <si>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</si>
  <si>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</si>
  <si>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</si>
  <si>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</si>
  <si>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</si>
  <si>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</si>
  <si>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</si>
  <si>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</si>
  <si>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</si>
  <si>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</si>
  <si>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</si>
  <si>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</si>
  <si>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</si>
  <si>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</si>
  <si>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</si>
  <si>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</si>
  <si>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</si>
  <si>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</si>
  <si>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</si>
  <si>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</si>
  <si>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</si>
  <si>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</si>
  <si>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</si>
  <si>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</si>
  <si>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</si>
  <si>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</si>
  <si>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</si>
  <si>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</si>
  <si>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</si>
  <si>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</si>
  <si>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</si>
  <si>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</si>
  <si>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</si>
  <si>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</si>
  <si>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</si>
  <si>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</si>
  <si>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</si>
  <si>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</si>
  <si>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</si>
  <si>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</si>
  <si>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</si>
  <si>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</si>
  <si>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</si>
  <si>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</si>
  <si>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</si>
  <si>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</si>
  <si>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</si>
  <si>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</si>
  <si>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</si>
  <si>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</si>
  <si>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</si>
  <si>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</si>
  <si>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</si>
  <si>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</si>
  <si>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</si>
  <si>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</si>
  <si>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</si>
  <si>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</si>
  <si>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</si>
  <si>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</si>
  <si>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</si>
  <si>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</si>
  <si>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</si>
  <si>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</si>
  <si>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</si>
  <si>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</si>
  <si>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</si>
  <si>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</si>
  <si>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</si>
  <si>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</si>
  <si>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</si>
  <si>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</si>
  <si>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</si>
  <si>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</si>
  <si>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</si>
  <si>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</si>
  <si>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</si>
  <si>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</si>
  <si>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</si>
  <si>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</si>
  <si>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</si>
  <si>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</si>
  <si>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</si>
  <si>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</si>
  <si>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</si>
  <si>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</si>
  <si>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</si>
  <si>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</si>
  <si>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</si>
  <si>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</si>
  <si>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</si>
  <si>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</si>
  <si>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</si>
  <si>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</si>
  <si>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</si>
  <si>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</si>
  <si>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</si>
  <si>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</si>
  <si>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</si>
  <si>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</si>
  <si>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</si>
  <si>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</si>
  <si>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</si>
  <si>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</si>
  <si>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</si>
  <si>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</si>
  <si>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</si>
  <si>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</si>
  <si>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</si>
  <si>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</si>
  <si>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</si>
  <si>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</si>
  <si>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</si>
  <si>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</si>
  <si>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</si>
  <si>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</si>
  <si>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</si>
  <si>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</si>
  <si>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</si>
  <si>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</si>
  <si>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</si>
  <si>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</si>
  <si>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</si>
  <si>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</si>
  <si>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</si>
  <si>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</si>
  <si>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</si>
  <si>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</si>
  <si>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</si>
  <si>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</si>
  <si>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</si>
  <si>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</si>
  <si>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</si>
  <si>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</si>
  <si>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</si>
  <si>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</si>
  <si>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</si>
  <si>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</si>
  <si>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</si>
  <si>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</si>
  <si>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</si>
  <si>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</si>
  <si>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</si>
  <si>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</si>
  <si>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</si>
  <si>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</si>
  <si>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</si>
  <si>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</si>
  <si>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</si>
  <si>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</si>
  <si>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</si>
  <si>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</si>
  <si>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</si>
  <si>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</si>
  <si>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</si>
  <si>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</si>
  <si>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</si>
  <si>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</si>
  <si>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</si>
  <si>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</si>
  <si>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</si>
  <si>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</si>
  <si>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</si>
  <si>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</si>
  <si>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</si>
  <si>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</si>
  <si>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</si>
  <si>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</si>
  <si>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</si>
  <si>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</si>
  <si>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</si>
  <si>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</si>
  <si>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</si>
  <si>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</si>
  <si>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</si>
  <si>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</si>
  <si>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</si>
  <si>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</si>
  <si>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</si>
  <si>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</si>
  <si>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</si>
  <si>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</si>
  <si>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</si>
  <si>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</si>
  <si>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</si>
  <si>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</si>
  <si>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</si>
  <si>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</si>
  <si>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</si>
  <si>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</si>
  <si>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</si>
  <si>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</si>
  <si>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</si>
  <si>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</si>
  <si>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</si>
  <si>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</si>
  <si>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</si>
  <si>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</si>
  <si>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</si>
  <si>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</si>
  <si>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</si>
  <si>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</si>
  <si>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</si>
  <si>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</si>
  <si>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</si>
  <si>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</si>
  <si>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</si>
  <si>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</si>
  <si>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</si>
  <si>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</si>
  <si>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</si>
  <si>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</si>
  <si>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</si>
  <si>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</si>
  <si>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</si>
  <si>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</si>
  <si>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</si>
  <si>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</si>
  <si>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</si>
  <si>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</si>
  <si>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</si>
  <si>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</si>
  <si>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</si>
  <si>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</si>
  <si>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</si>
  <si>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</si>
  <si>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</si>
  <si>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</si>
  <si>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</si>
  <si>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</si>
  <si>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</si>
  <si>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</si>
  <si>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</si>
  <si>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</si>
  <si>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</si>
  <si>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</si>
  <si>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</si>
  <si>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</si>
  <si>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</si>
  <si>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</si>
  <si>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</si>
  <si>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</si>
  <si>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</si>
  <si>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</si>
  <si>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</si>
  <si>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</si>
  <si>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</si>
  <si>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</si>
  <si>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</si>
  <si>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</si>
  <si>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</si>
  <si>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</si>
  <si>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</si>
  <si>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</si>
  <si>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</si>
  <si>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</si>
  <si>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</si>
  <si>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</si>
  <si>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</si>
  <si>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</si>
  <si>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</si>
  <si>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</si>
  <si>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</si>
  <si>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</si>
  <si>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</si>
  <si>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</si>
  <si>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</si>
  <si>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</si>
  <si>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</si>
  <si>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</si>
  <si>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</si>
  <si>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</si>
  <si>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</si>
  <si>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</si>
  <si>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</si>
  <si>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</si>
  <si>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</si>
  <si>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</si>
  <si>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</si>
  <si>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</si>
  <si>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</si>
  <si>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</si>
  <si>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</si>
  <si>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</si>
  <si>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</si>
  <si>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</si>
  <si>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</si>
  <si>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</si>
  <si>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</si>
  <si>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</si>
  <si>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</si>
  <si>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</si>
  <si>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</si>
  <si>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</si>
  <si>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</si>
  <si>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</si>
  <si>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</si>
  <si>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</si>
  <si>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</si>
  <si>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</si>
  <si>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</si>
  <si>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</si>
  <si>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</si>
  <si>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</si>
  <si>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</si>
  <si>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</si>
  <si>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</si>
  <si>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</si>
  <si>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</si>
  <si>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</si>
  <si>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</si>
  <si>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</si>
  <si>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</si>
  <si>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</si>
  <si>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</si>
  <si>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</si>
  <si>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</si>
  <si>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</si>
  <si>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</si>
  <si>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</si>
  <si>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</si>
  <si>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</si>
  <si>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</si>
  <si>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</si>
  <si>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</si>
  <si>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</si>
  <si>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</si>
  <si>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</si>
  <si>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</si>
  <si>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</si>
  <si>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</si>
  <si>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</si>
  <si>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</si>
  <si>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</si>
  <si>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</si>
  <si>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</si>
  <si>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</si>
  <si>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</si>
  <si>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</si>
  <si>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</si>
  <si>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</si>
  <si>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</si>
  <si>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</si>
  <si>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</si>
  <si>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</si>
  <si>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</si>
  <si>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</si>
  <si>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</si>
  <si>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</si>
  <si>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</si>
  <si>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</si>
  <si>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</si>
  <si>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</si>
  <si>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</si>
  <si>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</si>
  <si>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</si>
  <si>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</si>
  <si>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</si>
  <si>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</si>
  <si>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</si>
  <si>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</si>
  <si>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</si>
  <si>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</si>
  <si>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</si>
  <si>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</si>
  <si>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</si>
  <si>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</si>
  <si>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</si>
  <si>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</si>
  <si>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</si>
  <si>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</si>
  <si>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</si>
  <si>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</si>
  <si>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</si>
  <si>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</si>
  <si>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</si>
  <si>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</si>
  <si>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</si>
  <si>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</si>
  <si>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</si>
  <si>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</si>
  <si>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</si>
  <si>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</si>
  <si>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</si>
  <si>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</si>
  <si>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</si>
  <si>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</si>
  <si>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</si>
  <si>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</si>
  <si>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</si>
  <si>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</si>
  <si>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</si>
  <si>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</si>
  <si>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</si>
  <si>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</si>
  <si>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</si>
  <si>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</si>
  <si>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</si>
  <si>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</si>
  <si>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</si>
  <si>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</si>
  <si>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</si>
  <si>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</si>
  <si>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</si>
  <si>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</si>
  <si>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</si>
  <si>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</si>
  <si>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</si>
  <si>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</si>
  <si>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</si>
  <si>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</si>
  <si>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</si>
  <si>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</si>
  <si>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</si>
  <si>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</si>
  <si>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</si>
  <si>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</si>
  <si>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</si>
  <si>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</si>
  <si>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</si>
  <si>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</si>
  <si>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</si>
  <si>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</si>
  <si>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</si>
  <si>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</si>
  <si>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</si>
  <si>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</si>
  <si>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</si>
  <si>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</si>
  <si>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</si>
  <si>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</si>
  <si>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</si>
  <si>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</si>
  <si>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</si>
  <si>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</si>
  <si>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</si>
  <si>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</si>
  <si>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</si>
  <si>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</si>
  <si>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</si>
  <si>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</si>
  <si>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</si>
  <si>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</si>
  <si>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</si>
  <si>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</si>
  <si>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</si>
  <si>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</si>
  <si>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</si>
  <si>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</si>
  <si>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</si>
  <si>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</si>
  <si>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</si>
  <si>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</si>
  <si>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</si>
  <si>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</si>
  <si>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</si>
  <si>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</si>
  <si>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</si>
  <si>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</si>
  <si>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</si>
  <si>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</si>
  <si>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</si>
  <si>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</si>
  <si>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</si>
  <si>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</si>
  <si>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</si>
  <si>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</si>
  <si>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</si>
  <si>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</si>
  <si>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</si>
  <si>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</si>
  <si>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</si>
  <si>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</si>
  <si>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</si>
  <si>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</si>
  <si>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</si>
  <si>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</si>
  <si>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</si>
  <si>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</si>
  <si>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</si>
  <si>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</si>
  <si>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</si>
  <si>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</si>
  <si>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</si>
  <si>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</si>
  <si>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</si>
  <si>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</si>
  <si>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</si>
  <si>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</si>
  <si>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</si>
  <si>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</si>
  <si>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</si>
  <si>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</si>
  <si>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</si>
  <si>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</si>
  <si>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</si>
  <si>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</si>
  <si>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</si>
  <si>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</si>
  <si>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</si>
  <si>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</si>
  <si>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</si>
  <si>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</si>
  <si>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</si>
  <si>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</si>
  <si>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</si>
  <si>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</si>
  <si>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</si>
  <si>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</si>
  <si>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</si>
  <si>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</si>
  <si>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</si>
  <si>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</si>
  <si>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</si>
  <si>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</si>
  <si>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</si>
  <si>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</si>
  <si>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</si>
  <si>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</si>
  <si>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</si>
  <si>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</si>
  <si>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</si>
  <si>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</si>
  <si>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</si>
  <si>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</si>
  <si>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</si>
  <si>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</si>
  <si>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</si>
  <si>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</si>
  <si>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</si>
  <si>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</si>
  <si>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</si>
  <si>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</si>
  <si>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</si>
  <si>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</si>
  <si>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</si>
  <si>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</si>
  <si>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</si>
  <si>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</si>
  <si>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</si>
  <si>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</si>
  <si>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</si>
  <si>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</si>
  <si>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</si>
  <si>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</si>
  <si>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</si>
  <si>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</si>
  <si>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</si>
  <si>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</si>
  <si>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</si>
  <si>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</si>
  <si>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</si>
  <si>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</si>
  <si>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</si>
  <si>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</si>
  <si>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</si>
  <si>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</si>
  <si>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</si>
  <si>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</si>
  <si>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</si>
  <si>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</si>
  <si>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</si>
  <si>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</si>
  <si>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</si>
  <si>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</si>
  <si>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</si>
  <si>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</si>
  <si>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</si>
  <si>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</si>
  <si>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</si>
  <si>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</si>
  <si>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</si>
  <si>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</si>
  <si>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</si>
  <si>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</si>
  <si>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</si>
  <si>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</si>
  <si>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</si>
  <si>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</si>
  <si>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</si>
  <si>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</si>
  <si>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</si>
  <si>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</si>
  <si>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</si>
  <si>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</si>
  <si>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</si>
  <si>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</si>
  <si>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</si>
  <si>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</si>
  <si>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</si>
  <si>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</si>
  <si>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</si>
  <si>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</si>
  <si>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</si>
  <si>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</si>
  <si>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</si>
  <si>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</si>
  <si>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</si>
  <si>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</si>
  <si>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</si>
  <si>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</si>
  <si>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</si>
  <si>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</si>
  <si>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</si>
  <si>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</si>
  <si>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</si>
  <si>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</si>
  <si>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</si>
  <si>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</si>
  <si>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</si>
  <si>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</si>
  <si>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</si>
  <si>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</si>
  <si>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</si>
  <si>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</si>
  <si>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</si>
  <si>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</si>
  <si>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</si>
  <si>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</si>
  <si>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</si>
  <si>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</si>
  <si>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</si>
  <si>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</si>
  <si>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</si>
  <si>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</si>
  <si>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</si>
  <si>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</si>
  <si>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</si>
  <si>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</si>
  <si>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</si>
  <si>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</si>
  <si>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</si>
  <si>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</si>
  <si>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</si>
  <si>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</si>
  <si>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</si>
  <si>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</si>
  <si>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</si>
  <si>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</si>
  <si>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</si>
  <si>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</si>
  <si>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</si>
  <si>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</si>
  <si>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</si>
  <si>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</si>
  <si>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</si>
  <si>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</si>
  <si>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</si>
  <si>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</si>
  <si>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</si>
  <si>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</si>
  <si>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</si>
  <si>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</si>
  <si>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</si>
  <si>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</si>
  <si>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</si>
  <si>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</si>
  <si>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</si>
  <si>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</si>
  <si>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</si>
  <si>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</si>
  <si>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</si>
  <si>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</si>
  <si>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</si>
  <si>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</si>
  <si>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</si>
  <si>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</si>
  <si>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</si>
  <si>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</si>
  <si>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</si>
  <si>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</si>
  <si>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</si>
  <si>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</si>
  <si>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</si>
  <si>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</si>
  <si>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</si>
  <si>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</si>
  <si>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</si>
  <si>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</si>
  <si>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</si>
  <si>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</si>
  <si>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</si>
  <si>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</si>
  <si>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</si>
  <si>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</si>
  <si>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</si>
  <si>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</si>
  <si>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</si>
  <si>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</si>
  <si>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</si>
  <si>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</si>
  <si>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</si>
  <si>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</si>
  <si>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</si>
  <si>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</si>
  <si>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</si>
  <si>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</si>
  <si>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</si>
  <si>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</si>
  <si>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</si>
  <si>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</si>
  <si>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</si>
  <si>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</si>
  <si>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</si>
  <si>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</si>
  <si>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</si>
  <si>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</si>
  <si>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</si>
  <si>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</si>
  <si>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</si>
  <si>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</si>
  <si>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</si>
  <si>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</si>
  <si>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</si>
  <si>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</si>
  <si>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</si>
  <si>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</si>
  <si>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</si>
  <si>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</si>
  <si>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</si>
  <si>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</si>
  <si>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</si>
  <si>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</si>
  <si>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</si>
  <si>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</si>
  <si>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</si>
  <si>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</si>
  <si>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</si>
  <si>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</si>
  <si>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</si>
  <si>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</si>
  <si>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</si>
  <si>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</si>
  <si>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</si>
  <si>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</si>
  <si>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</si>
  <si>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</si>
  <si>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</si>
  <si>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</si>
  <si>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</si>
  <si>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</si>
  <si>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</si>
  <si>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</si>
  <si>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</si>
  <si>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</si>
  <si>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</si>
  <si>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</si>
  <si>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</si>
  <si>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</si>
  <si>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</si>
  <si>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</si>
  <si>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</si>
  <si>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</si>
  <si>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</si>
  <si>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</si>
  <si>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</si>
  <si>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</si>
  <si>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</si>
  <si>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</si>
  <si>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</si>
  <si>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</si>
  <si>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</si>
  <si>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</si>
  <si>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</si>
  <si>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</si>
  <si>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</si>
  <si>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</si>
  <si>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</si>
  <si>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</si>
  <si>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</si>
  <si>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</si>
  <si>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</si>
  <si>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</si>
  <si>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</si>
  <si>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</si>
  <si>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</si>
  <si>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</si>
  <si>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</si>
  <si>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</si>
  <si>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</si>
  <si>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</si>
  <si>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</si>
  <si>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</si>
  <si>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</si>
  <si>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</si>
  <si>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</si>
  <si>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</si>
  <si>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</si>
  <si>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</si>
  <si>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</si>
  <si>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</si>
  <si>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</si>
  <si>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</si>
  <si>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</si>
  <si>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</si>
  <si>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</si>
  <si>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</si>
  <si>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</si>
  <si>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</si>
  <si>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</si>
  <si>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</si>
  <si>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</si>
  <si>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</si>
  <si>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</si>
  <si>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</si>
  <si>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</si>
  <si>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</si>
  <si>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</si>
  <si>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</si>
  <si>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</si>
  <si>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</si>
  <si>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</si>
  <si>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</si>
  <si>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</si>
  <si>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</si>
  <si>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</si>
  <si>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</si>
  <si>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</si>
  <si>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</si>
  <si>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</si>
  <si>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</si>
  <si>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</si>
  <si>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</si>
  <si>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</si>
  <si>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</si>
  <si>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</si>
  <si>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</si>
  <si>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</si>
  <si>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</si>
  <si>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</si>
  <si>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</si>
  <si>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</si>
  <si>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</si>
  <si>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</si>
  <si>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</si>
  <si>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</si>
  <si>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</si>
  <si>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</si>
  <si>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</si>
  <si>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</si>
  <si>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</si>
  <si>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</si>
  <si>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</si>
  <si>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</si>
  <si>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</si>
  <si>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</si>
  <si>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</si>
  <si>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</si>
  <si>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</si>
  <si>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</si>
  <si>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</si>
  <si>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</si>
  <si>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</si>
  <si>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</si>
  <si>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</si>
  <si>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</si>
  <si>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</si>
  <si>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</si>
  <si>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</si>
  <si>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</si>
  <si>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</si>
  <si>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</si>
  <si>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</si>
  <si>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</si>
  <si>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</si>
  <si>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</si>
  <si>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</si>
  <si>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</si>
  <si>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</si>
  <si>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</si>
  <si>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</si>
  <si>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</si>
  <si>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</si>
  <si>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</si>
  <si>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</si>
  <si>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</si>
  <si>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</si>
  <si>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</si>
  <si>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</si>
  <si>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</si>
  <si>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</si>
  <si>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</si>
  <si>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</si>
  <si>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</si>
  <si>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</si>
  <si>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</si>
  <si>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</si>
  <si>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</si>
  <si>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</si>
  <si>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</si>
  <si>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</si>
  <si>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</si>
  <si>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</si>
  <si>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</si>
  <si>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</si>
  <si>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</si>
  <si>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</si>
  <si>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</si>
  <si>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</si>
  <si>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</si>
  <si>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</si>
  <si>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</si>
  <si>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</si>
  <si>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</si>
  <si>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</si>
  <si>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</si>
  <si>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</si>
  <si>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</si>
  <si>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</si>
  <si>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</si>
  <si>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</si>
  <si>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</si>
  <si>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</si>
  <si>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</si>
  <si>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</si>
  <si>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</si>
  <si>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</si>
  <si>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</si>
  <si>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</si>
  <si>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</si>
  <si>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</si>
  <si>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</si>
  <si>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</si>
  <si>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</si>
  <si>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</si>
  <si>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</si>
  <si>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</si>
  <si>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</si>
  <si>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</si>
  <si>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</si>
  <si>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</si>
  <si>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</si>
  <si>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</si>
  <si>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</si>
  <si>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</si>
  <si>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</si>
  <si>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</si>
  <si>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</si>
  <si>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</si>
  <si>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</si>
  <si>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</si>
  <si>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</si>
  <si>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</si>
  <si>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</si>
  <si>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</si>
  <si>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</si>
  <si>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</si>
  <si>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</si>
  <si>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</si>
  <si>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</si>
  <si>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</si>
  <si>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</si>
  <si>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</si>
  <si>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</si>
  <si>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</si>
  <si>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</si>
  <si>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</si>
  <si>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</si>
  <si>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</si>
  <si>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</si>
  <si>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</si>
  <si>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</si>
  <si>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</si>
  <si>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</si>
  <si>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</si>
  <si>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</si>
  <si>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</si>
  <si>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</si>
  <si>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</si>
  <si>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</si>
  <si>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</si>
  <si>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</si>
  <si>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</si>
  <si>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</si>
  <si>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</si>
  <si>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</si>
  <si>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</si>
  <si>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</si>
  <si>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</si>
  <si>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</si>
  <si>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</si>
  <si>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</si>
  <si>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</si>
  <si>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</si>
  <si>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</si>
  <si>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</si>
  <si>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</si>
  <si>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</si>
  <si>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</si>
  <si>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</si>
  <si>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</si>
  <si>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</si>
  <si>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</si>
  <si>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</si>
  <si>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</si>
  <si>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</si>
  <si>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</si>
  <si>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</si>
  <si>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</si>
  <si>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</si>
  <si>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</si>
  <si>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</si>
  <si>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</si>
  <si>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</si>
  <si>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</si>
  <si>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</si>
  <si>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</si>
  <si>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</si>
  <si>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</si>
  <si>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</si>
  <si>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</si>
  <si>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</si>
  <si>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</si>
  <si>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</si>
  <si>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</si>
  <si>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</si>
  <si>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</si>
  <si>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</si>
  <si>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</si>
  <si>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</si>
  <si>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</si>
  <si>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</si>
  <si>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</si>
  <si>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</si>
  <si>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</si>
  <si>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</si>
  <si>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</si>
  <si>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</si>
  <si>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</si>
  <si>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</si>
  <si>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</si>
  <si>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</si>
  <si>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</si>
  <si>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</si>
  <si>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</si>
  <si>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</si>
  <si>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</si>
  <si>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</si>
  <si>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</si>
  <si>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</si>
  <si>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</si>
  <si>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</si>
  <si>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</si>
  <si>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</si>
  <si>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</si>
  <si>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</si>
  <si>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</si>
  <si>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</si>
  <si>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</si>
  <si>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</si>
  <si>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</si>
  <si>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</si>
  <si>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</si>
  <si>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</si>
  <si>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</si>
  <si>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</si>
  <si>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</si>
  <si>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</si>
  <si>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</si>
  <si>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</si>
  <si>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</si>
  <si>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</si>
  <si>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</si>
  <si>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</si>
  <si>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</si>
  <si>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</si>
  <si>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</si>
  <si>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</si>
  <si>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</si>
  <si>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</si>
  <si>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</si>
  <si>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</si>
  <si>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</si>
  <si>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</si>
  <si>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</si>
  <si>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</si>
  <si>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</si>
  <si>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</si>
  <si>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</si>
  <si>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</si>
  <si>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</si>
  <si>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</si>
  <si>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</si>
  <si>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</si>
  <si>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</si>
  <si>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</si>
  <si>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</si>
  <si>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</si>
  <si>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</si>
  <si>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</si>
  <si>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</si>
  <si>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</si>
  <si>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</si>
  <si>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</si>
  <si>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</si>
  <si>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</si>
  <si>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</si>
  <si>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</si>
  <si>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</si>
  <si>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</si>
  <si>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</si>
  <si>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</si>
  <si>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</si>
  <si>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</si>
  <si>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</si>
  <si>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</si>
  <si>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</si>
  <si>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</si>
  <si>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</si>
  <si>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</si>
  <si>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</si>
  <si>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</si>
  <si>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</si>
  <si>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</si>
  <si>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</si>
  <si>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</si>
  <si>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</si>
  <si>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</si>
  <si>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</si>
  <si>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</si>
  <si>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</si>
  <si>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</si>
  <si>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</si>
  <si>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</si>
  <si>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</si>
  <si>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</si>
  <si>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</si>
  <si>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</si>
  <si>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</si>
  <si>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</si>
  <si>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</si>
  <si>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</si>
  <si>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</si>
  <si>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</si>
  <si>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</si>
  <si>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</si>
  <si>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</si>
  <si>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</si>
  <si>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</si>
  <si>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</si>
  <si>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</si>
  <si>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</si>
  <si>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</si>
  <si>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</si>
  <si>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</si>
  <si>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</si>
  <si>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</si>
  <si>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</si>
  <si>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</si>
  <si>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</si>
  <si>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</si>
  <si>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</si>
  <si>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</si>
  <si>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</si>
  <si>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</si>
  <si>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</si>
  <si>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</si>
  <si>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</si>
  <si>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</si>
  <si>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</si>
  <si>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</si>
  <si>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</si>
  <si>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</si>
  <si>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</si>
  <si>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</si>
  <si>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</si>
  <si>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</si>
  <si>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</si>
  <si>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</si>
  <si>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</si>
  <si>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</si>
  <si>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</si>
  <si>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</si>
  <si>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</si>
  <si>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</si>
  <si>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</si>
  <si>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</si>
  <si>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</si>
  <si>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</si>
  <si>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</si>
  <si>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</si>
  <si>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</si>
  <si>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</si>
  <si>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</si>
  <si>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</si>
  <si>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</si>
  <si>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</si>
  <si>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</si>
  <si>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</si>
  <si>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</si>
  <si>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</si>
  <si>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</si>
  <si>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</si>
  <si>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</si>
  <si>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</si>
  <si>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</si>
  <si>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</si>
  <si>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</si>
  <si>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</si>
  <si>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</si>
  <si>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</si>
  <si>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</si>
  <si>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</si>
  <si>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</si>
  <si>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</si>
  <si>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</si>
  <si>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</si>
  <si>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</si>
  <si>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</si>
  <si>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</si>
  <si>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</si>
  <si>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</si>
  <si>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</si>
  <si>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</si>
  <si>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</si>
  <si>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</si>
  <si>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</si>
  <si>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</si>
  <si>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</si>
  <si>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</si>
  <si>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</si>
  <si>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</si>
  <si>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</si>
  <si>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</si>
  <si>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</si>
  <si>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</si>
  <si>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</si>
  <si>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</si>
  <si>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</si>
  <si>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</si>
  <si>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</si>
  <si>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</si>
  <si>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</si>
  <si>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</si>
  <si>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</si>
  <si>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</si>
  <si>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</si>
  <si>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</si>
  <si>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</si>
  <si>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</si>
  <si>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</si>
  <si>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</si>
  <si>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</si>
  <si>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</si>
  <si>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</si>
  <si>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</si>
  <si>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</si>
  <si>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</si>
  <si>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</si>
  <si>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</si>
  <si>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</si>
  <si>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</si>
  <si>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</si>
  <si>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</si>
  <si>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</si>
  <si>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</si>
  <si>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</si>
  <si>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</si>
  <si>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</si>
  <si>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</si>
  <si>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</si>
  <si>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</si>
  <si>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</si>
  <si>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</si>
  <si>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</si>
  <si>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</si>
  <si>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</si>
  <si>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</si>
  <si>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</si>
  <si>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</si>
  <si>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</si>
  <si>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</si>
  <si>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</si>
  <si>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</si>
  <si>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</si>
  <si>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</si>
  <si>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</si>
  <si>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</si>
  <si>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</si>
  <si>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</si>
  <si>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</si>
  <si>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</si>
  <si>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</si>
  <si>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</si>
  <si>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</si>
  <si>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</si>
  <si>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</si>
  <si>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</si>
  <si>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</si>
  <si>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</si>
  <si>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</si>
  <si>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</si>
  <si>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</si>
  <si>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</si>
  <si>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</si>
  <si>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</si>
  <si>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</si>
  <si>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</si>
  <si>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</si>
  <si>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</si>
  <si>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</si>
  <si>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</si>
  <si>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</si>
  <si>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</si>
  <si>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</si>
  <si>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</si>
  <si>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</si>
  <si>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</si>
  <si>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</si>
  <si>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</si>
  <si>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</si>
  <si>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</si>
  <si>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</si>
  <si>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</si>
  <si>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</si>
  <si>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</si>
  <si>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</si>
  <si>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</si>
  <si>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</si>
  <si>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</si>
  <si>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</si>
  <si>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</si>
  <si>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</si>
  <si>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</si>
  <si>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</si>
  <si>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</si>
  <si>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</si>
  <si>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</si>
  <si>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</si>
  <si>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</si>
  <si>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</si>
  <si>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</si>
  <si>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</si>
  <si>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</si>
  <si>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</si>
  <si>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</si>
  <si>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</si>
  <si>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</si>
  <si>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</si>
  <si>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</si>
  <si>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</si>
  <si>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</si>
  <si>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</si>
  <si>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</si>
  <si>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</si>
  <si>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</si>
  <si>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</si>
  <si>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</si>
  <si>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</si>
  <si>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</si>
  <si>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</si>
  <si>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</si>
  <si>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</si>
  <si>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</si>
  <si>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</si>
  <si>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</si>
  <si>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</si>
  <si>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</si>
  <si>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</si>
  <si>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</si>
  <si>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</si>
  <si>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</si>
  <si>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</si>
  <si>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</si>
  <si>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</si>
  <si>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</si>
  <si>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</si>
  <si>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</si>
  <si>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</si>
  <si>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</si>
  <si>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</si>
  <si>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</si>
  <si>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</si>
  <si>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</si>
  <si>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</si>
  <si>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</si>
  <si>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</si>
  <si>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</si>
  <si>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</si>
  <si>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</si>
  <si>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</si>
  <si>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</si>
  <si>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</si>
  <si>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</si>
  <si>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</si>
  <si>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</si>
  <si>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</si>
  <si>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</si>
  <si>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</si>
  <si>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</si>
  <si>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</si>
  <si>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</si>
  <si>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</si>
  <si>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</si>
  <si>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</si>
  <si>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</si>
  <si>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</si>
  <si>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</si>
  <si>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</si>
  <si>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</si>
  <si>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</si>
  <si>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</si>
  <si>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</si>
  <si>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</si>
  <si>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</si>
  <si>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</si>
  <si>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</si>
  <si>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</si>
  <si>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</si>
  <si>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</si>
  <si>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</si>
  <si>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</si>
  <si>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</si>
  <si>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</si>
  <si>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</si>
  <si>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</si>
  <si>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</si>
  <si>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</si>
  <si>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</si>
  <si>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</si>
  <si>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</si>
  <si>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</si>
  <si>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</si>
  <si>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</si>
  <si>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</si>
  <si>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</si>
  <si>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</si>
  <si>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</si>
  <si>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</si>
  <si>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</si>
  <si>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</si>
  <si>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</si>
  <si>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</si>
  <si>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</si>
  <si>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</si>
  <si>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</si>
  <si>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</si>
  <si>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</si>
  <si>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</si>
  <si>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</si>
  <si>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</si>
  <si>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</si>
  <si>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</si>
  <si>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</si>
  <si>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</si>
  <si>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</si>
  <si>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</si>
  <si>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</si>
  <si>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</si>
  <si>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</si>
  <si>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</si>
  <si>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</si>
  <si>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</si>
  <si>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</si>
  <si>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</si>
  <si>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</si>
  <si>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</si>
  <si>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</si>
  <si>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</si>
  <si>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</si>
  <si>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</si>
  <si>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</si>
  <si>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</si>
  <si>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</si>
  <si>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</si>
  <si>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</si>
  <si>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</si>
  <si>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</si>
  <si>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</si>
  <si>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</si>
  <si>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</si>
  <si>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</si>
  <si>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</si>
  <si>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</si>
  <si>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</si>
  <si>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</si>
  <si>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</si>
  <si>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</si>
  <si>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</si>
  <si>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</si>
  <si>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</si>
  <si>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</si>
  <si>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</si>
  <si>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</si>
  <si>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</si>
  <si>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</si>
  <si>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</si>
  <si>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</si>
  <si>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</si>
  <si>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</si>
  <si>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</si>
  <si>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</si>
  <si>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</si>
  <si>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</si>
  <si>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</si>
  <si>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</si>
  <si>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</si>
  <si>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</si>
  <si>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</si>
  <si>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</si>
  <si>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</si>
  <si>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</si>
  <si>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</si>
  <si>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</si>
  <si>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</si>
  <si>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</si>
  <si>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</si>
  <si>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</si>
  <si>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</si>
  <si>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</si>
  <si>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</si>
  <si>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</si>
  <si>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</si>
  <si>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</si>
  <si>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</si>
  <si>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</si>
  <si>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</si>
  <si>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</si>
  <si>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</si>
  <si>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</si>
  <si>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</si>
  <si>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</si>
  <si>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</si>
  <si>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</si>
  <si>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</si>
  <si>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</si>
  <si>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</si>
  <si>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</si>
  <si>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</si>
  <si>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</si>
  <si>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</si>
  <si>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</si>
  <si>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</si>
  <si>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</si>
  <si>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</si>
  <si>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</si>
  <si>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</si>
  <si>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</si>
  <si>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</si>
  <si>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</si>
  <si>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</si>
  <si>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</si>
  <si>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</si>
  <si>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</si>
  <si>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</si>
  <si>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</si>
  <si>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</si>
  <si>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</si>
  <si>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</si>
  <si>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</si>
  <si>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</si>
  <si>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</si>
  <si>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</si>
  <si>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</si>
  <si>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</si>
  <si>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</si>
  <si>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</si>
  <si>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</si>
  <si>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</si>
  <si>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</si>
  <si>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</si>
  <si>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</si>
  <si>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</si>
  <si>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</si>
  <si>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</si>
  <si>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</si>
  <si>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</si>
  <si>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</si>
  <si>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</si>
  <si>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</si>
  <si>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</si>
  <si>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</si>
  <si>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</si>
  <si>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</si>
  <si>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</si>
  <si>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</si>
  <si>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</si>
  <si>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</si>
  <si>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</si>
  <si>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</si>
  <si>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</si>
  <si>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</si>
  <si>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</si>
  <si>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</si>
  <si>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</si>
  <si>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</si>
  <si>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</si>
  <si>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</si>
  <si>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</si>
  <si>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</si>
  <si>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</si>
  <si>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</si>
  <si>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</si>
  <si>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</si>
  <si>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</si>
  <si>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</si>
  <si>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</si>
  <si>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</si>
  <si>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</si>
  <si>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</si>
  <si>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</si>
  <si>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</si>
  <si>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</si>
  <si>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</si>
  <si>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</si>
  <si>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</si>
  <si>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</si>
  <si>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</si>
  <si>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</si>
  <si>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</si>
  <si>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</si>
  <si>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</si>
  <si>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</si>
  <si>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</si>
  <si>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</si>
  <si>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</si>
  <si>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</si>
  <si>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</si>
  <si>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</si>
  <si>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</si>
  <si>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</si>
  <si>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</si>
  <si>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</si>
  <si>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</si>
  <si>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</si>
  <si>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</si>
  <si>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</si>
  <si>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</si>
  <si>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</si>
  <si>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</si>
  <si>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</si>
  <si>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</si>
  <si>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</si>
  <si>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</si>
  <si>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</si>
  <si>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</si>
  <si>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</si>
  <si>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</si>
  <si>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</si>
  <si>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</si>
  <si>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</si>
  <si>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</si>
  <si>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</si>
  <si>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</si>
  <si>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</si>
  <si>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</si>
  <si>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</si>
  <si>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</si>
  <si>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</si>
  <si>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</si>
  <si>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</si>
  <si>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</si>
  <si>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</si>
  <si>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</si>
  <si>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</si>
  <si>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</si>
  <si>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</si>
  <si>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</si>
  <si>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</si>
  <si>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</si>
  <si>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</si>
  <si>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</si>
  <si>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</si>
  <si>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</si>
  <si>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</si>
  <si>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</si>
  <si>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</si>
  <si>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</si>
  <si>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</si>
  <si>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</si>
  <si>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</si>
  <si>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</si>
  <si>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</si>
  <si>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</si>
  <si>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</si>
  <si>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</si>
  <si>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</si>
  <si>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</si>
  <si>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</si>
  <si>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</si>
  <si>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</si>
  <si>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</si>
  <si>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</si>
  <si>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</si>
  <si>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</si>
  <si>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</si>
  <si>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</si>
  <si>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</si>
  <si>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</si>
  <si>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</si>
  <si>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</si>
  <si>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</si>
  <si>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</si>
  <si>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</si>
  <si>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</si>
  <si>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</si>
  <si>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</si>
  <si>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</si>
  <si>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</si>
  <si>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</si>
  <si>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</si>
  <si>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</si>
  <si>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</si>
  <si>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</si>
  <si>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</si>
  <si>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</si>
  <si>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</si>
  <si>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</si>
  <si>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</si>
  <si>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</si>
  <si>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</si>
  <si>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</si>
  <si>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</si>
  <si>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</si>
  <si>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</si>
  <si>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</si>
  <si>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</si>
  <si>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</si>
  <si>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</si>
  <si>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</si>
  <si>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</si>
  <si>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</si>
  <si>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</si>
  <si>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</si>
  <si>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</si>
  <si>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</si>
  <si>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</si>
  <si>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</si>
  <si>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</si>
  <si>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</si>
  <si>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</si>
  <si>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</si>
  <si>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</si>
  <si>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</si>
  <si>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</si>
  <si>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</si>
  <si>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</si>
  <si>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</si>
  <si>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</si>
  <si>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</si>
  <si>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</si>
  <si>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</si>
  <si>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</si>
  <si>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</si>
  <si>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</si>
  <si>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</si>
  <si>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</si>
  <si>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</si>
  <si>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</si>
  <si>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</si>
  <si>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</si>
  <si>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</si>
  <si>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</si>
  <si>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</si>
  <si>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</si>
  <si>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</si>
  <si>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</si>
  <si>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</si>
  <si>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</si>
  <si>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</si>
  <si>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</si>
  <si>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</si>
  <si>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</si>
  <si>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</si>
  <si>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</si>
  <si>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</si>
  <si>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</si>
  <si>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</si>
  <si>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</si>
  <si>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</si>
  <si>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</si>
  <si>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</si>
  <si>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</si>
  <si>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</si>
  <si>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</si>
  <si>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</si>
  <si>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</si>
  <si>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</si>
  <si>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</si>
  <si>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</si>
  <si>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</si>
  <si>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</si>
  <si>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</si>
  <si>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</si>
  <si>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</si>
  <si>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</si>
  <si>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</si>
  <si>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</si>
  <si>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</si>
  <si>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</si>
  <si>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</si>
  <si>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</si>
  <si>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</si>
  <si>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</si>
  <si>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</si>
  <si>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</si>
  <si>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</si>
  <si>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</si>
  <si>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</si>
  <si>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</si>
  <si>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</si>
  <si>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</si>
  <si>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</si>
  <si>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</si>
  <si>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</si>
  <si>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</si>
  <si>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</si>
  <si>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</si>
  <si>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</si>
  <si>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</si>
  <si>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</si>
  <si>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</si>
  <si>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</si>
  <si>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</si>
  <si>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</si>
  <si>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</si>
  <si>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</si>
  <si>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</si>
  <si>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</si>
  <si>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</si>
  <si>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</si>
  <si>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</si>
  <si>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</si>
  <si>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</si>
  <si>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</si>
  <si>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</si>
  <si>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</si>
  <si>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</si>
  <si>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</si>
  <si>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</si>
  <si>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</si>
  <si>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</si>
  <si>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</si>
  <si>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</si>
  <si>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</si>
  <si>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</si>
  <si>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</si>
  <si>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</si>
  <si>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</si>
  <si>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</si>
  <si>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</si>
  <si>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</si>
  <si>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</si>
  <si>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</si>
  <si>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</si>
  <si>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</si>
  <si>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</si>
  <si>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</si>
  <si>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</si>
  <si>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</si>
  <si>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</si>
  <si>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</si>
  <si>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</si>
  <si>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</si>
  <si>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</si>
  <si>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</si>
  <si>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</si>
  <si>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</si>
  <si>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</si>
  <si>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</si>
  <si>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</si>
  <si>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</si>
  <si>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</si>
  <si>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</si>
  <si>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</si>
  <si>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</si>
  <si>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</si>
  <si>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</si>
  <si>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</si>
  <si>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</si>
  <si>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</si>
  <si>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</si>
  <si>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</si>
  <si>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</si>
  <si>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</si>
  <si>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</si>
  <si>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</si>
  <si>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</si>
  <si>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</si>
  <si>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</si>
  <si>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</si>
  <si>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</si>
  <si>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</si>
  <si>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</si>
  <si>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</si>
  <si>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</si>
  <si>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</si>
  <si>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</si>
  <si>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</si>
  <si>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</si>
  <si>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</si>
  <si>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</si>
  <si>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</si>
  <si>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</si>
  <si>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</si>
  <si>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</si>
  <si>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</si>
  <si>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</si>
  <si>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</si>
  <si>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</si>
  <si>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</si>
  <si>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</si>
  <si>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</si>
  <si>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</si>
  <si>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</si>
  <si>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</si>
  <si>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</si>
  <si>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</si>
  <si>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</si>
  <si>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</si>
  <si>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</si>
  <si>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</si>
  <si>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</si>
  <si>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</si>
  <si>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</si>
  <si>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</si>
  <si>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</si>
  <si>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</si>
  <si>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</si>
  <si>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</si>
  <si>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</si>
  <si>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</si>
  <si>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</si>
  <si>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</si>
  <si>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</si>
  <si>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</si>
  <si>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</si>
  <si>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</si>
  <si>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</si>
  <si>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</si>
  <si>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</si>
  <si>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</si>
  <si>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</si>
  <si>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</si>
  <si>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</si>
  <si>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</si>
  <si>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</si>
  <si>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</si>
  <si>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</si>
  <si>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</si>
  <si>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</si>
  <si>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</si>
  <si>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</si>
  <si>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</si>
  <si>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</si>
  <si>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</si>
  <si>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</si>
  <si>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</si>
  <si>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</si>
  <si>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</si>
  <si>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</si>
  <si>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</si>
  <si>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</si>
  <si>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</si>
  <si>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</si>
  <si>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</si>
  <si>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</si>
  <si>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</si>
  <si>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</si>
  <si>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</si>
  <si>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</si>
  <si>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</si>
  <si>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</si>
  <si>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</si>
  <si>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</si>
  <si>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</si>
  <si>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</si>
  <si>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</si>
  <si>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</si>
  <si>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</si>
  <si>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</si>
  <si>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</si>
  <si>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</si>
  <si>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</si>
  <si>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</si>
  <si>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</si>
  <si>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</si>
  <si>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</si>
  <si>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</si>
  <si>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</si>
  <si>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</si>
  <si>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</si>
  <si>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</si>
  <si>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</si>
  <si>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</si>
  <si>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</si>
  <si>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</si>
  <si>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</si>
  <si>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</si>
  <si>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</si>
  <si>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</si>
  <si>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</si>
  <si>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</si>
  <si>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</si>
  <si>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</si>
  <si>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</si>
  <si>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</si>
  <si>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</si>
  <si>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</si>
  <si>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</si>
  <si>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</si>
  <si>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</si>
  <si>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</si>
  <si>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</si>
  <si>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</si>
  <si>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</si>
  <si>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</si>
  <si>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</si>
  <si>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</si>
  <si>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</si>
  <si>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</si>
  <si>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</si>
  <si>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</si>
  <si>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</si>
  <si>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</si>
  <si>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</si>
  <si>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</si>
  <si>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</si>
  <si>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</si>
  <si>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</si>
  <si>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</si>
  <si>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</si>
  <si>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</si>
  <si>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</si>
  <si>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</si>
  <si>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</si>
  <si>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</si>
  <si>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</si>
  <si>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</si>
  <si>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</si>
  <si>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</si>
  <si>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</si>
  <si>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</si>
  <si>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</si>
  <si>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</si>
  <si>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</si>
  <si>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</si>
  <si>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</si>
  <si>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</si>
  <si>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</si>
  <si>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</si>
  <si>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</si>
  <si>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</si>
  <si>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</si>
  <si>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</si>
  <si>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</si>
  <si>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</si>
  <si>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</si>
  <si>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</si>
  <si>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</si>
  <si>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</si>
  <si>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</si>
  <si>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</si>
  <si>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</si>
  <si>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</si>
  <si>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</si>
  <si>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</si>
  <si>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</si>
  <si>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</si>
  <si>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</si>
  <si>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</si>
  <si>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</si>
  <si>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</si>
  <si>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</si>
  <si>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</si>
  <si>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</si>
  <si>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</si>
  <si>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</si>
  <si>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</si>
  <si>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</si>
  <si>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</si>
  <si>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</si>
  <si>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</si>
  <si>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</si>
  <si>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</si>
  <si>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</si>
  <si>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</si>
  <si>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</si>
  <si>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</si>
  <si>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</si>
  <si>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</si>
  <si>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</si>
  <si>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</si>
  <si>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</si>
  <si>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</si>
  <si>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</si>
  <si>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</si>
  <si>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</si>
  <si>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</si>
  <si>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</si>
  <si>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</si>
  <si>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</si>
  <si>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</si>
  <si>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</si>
  <si>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</si>
  <si>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</si>
  <si>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</si>
  <si>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</si>
  <si>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</si>
  <si>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</si>
  <si>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</si>
  <si>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</si>
  <si>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</si>
  <si>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</si>
  <si>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</si>
  <si>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</si>
  <si>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</si>
  <si>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</si>
  <si>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</si>
  <si>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</si>
  <si>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</si>
  <si>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</si>
  <si>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</si>
  <si>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</si>
  <si>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</si>
  <si>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</si>
  <si>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</si>
  <si>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</si>
  <si>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</si>
  <si>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</si>
  <si>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</si>
  <si>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</si>
  <si>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</si>
  <si>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</si>
  <si>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</si>
  <si>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</si>
  <si>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</si>
  <si>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</si>
  <si>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</si>
  <si>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</si>
  <si>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</si>
  <si>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</si>
  <si>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</si>
  <si>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</si>
  <si>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</si>
  <si>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</si>
  <si>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</si>
  <si>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</si>
  <si>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</si>
  <si>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</si>
  <si>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</si>
  <si>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</si>
  <si>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</si>
  <si>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</si>
  <si>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</si>
  <si>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</si>
  <si>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</si>
  <si>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</si>
  <si>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</si>
  <si>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</si>
  <si>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</si>
  <si>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</si>
  <si>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</si>
  <si>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</si>
  <si>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</si>
  <si>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</si>
  <si>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</si>
  <si>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</si>
  <si>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</si>
  <si>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</si>
  <si>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</si>
  <si>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</si>
  <si>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</si>
  <si>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</si>
  <si>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</si>
  <si>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</si>
  <si>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</si>
  <si>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</si>
  <si>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</si>
  <si>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</si>
  <si>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</si>
  <si>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</si>
  <si>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</si>
  <si>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</si>
  <si>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</si>
  <si>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</si>
  <si>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</si>
  <si>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</si>
  <si>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</si>
  <si>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</si>
  <si>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</si>
  <si>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</si>
  <si>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</si>
  <si>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</si>
  <si>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</si>
  <si>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</si>
  <si>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</si>
  <si>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</si>
  <si>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</si>
  <si>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</si>
  <si>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</si>
  <si>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</si>
  <si>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</si>
  <si>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</si>
  <si>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</si>
  <si>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</si>
  <si>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</si>
  <si>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</si>
  <si>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</si>
  <si>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</si>
  <si>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</si>
  <si>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</si>
  <si>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</si>
  <si>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</si>
  <si>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</si>
  <si>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</si>
  <si>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</si>
  <si>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</si>
  <si>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</si>
  <si>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</si>
  <si>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</si>
  <si>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</si>
  <si>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</si>
  <si>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</si>
  <si>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</si>
  <si>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</si>
  <si>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</si>
  <si>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</si>
  <si>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</si>
  <si>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</si>
  <si>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</si>
  <si>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</si>
  <si>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</si>
  <si>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</si>
  <si>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</si>
  <si>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</si>
  <si>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</si>
  <si>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</si>
  <si>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</si>
  <si>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</si>
  <si>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</si>
  <si>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</si>
  <si>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</si>
  <si>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</si>
  <si>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</si>
  <si>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</si>
  <si>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</si>
  <si>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</si>
  <si>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</si>
  <si>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</si>
  <si>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</si>
  <si>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</si>
  <si>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</si>
  <si>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</si>
  <si>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</si>
  <si>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</si>
  <si>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</si>
  <si>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</si>
  <si>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</si>
  <si>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</si>
  <si>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</si>
  <si>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</si>
  <si>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</si>
  <si>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</si>
  <si>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</si>
  <si>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</si>
  <si>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</si>
  <si>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</si>
  <si>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</si>
  <si>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</si>
  <si>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</si>
  <si>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</si>
  <si>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</si>
  <si>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</si>
  <si>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</si>
  <si>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</si>
  <si>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</si>
  <si>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</si>
  <si>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</si>
  <si>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</si>
  <si>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</si>
  <si>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</si>
  <si>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</si>
  <si>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</si>
  <si>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</si>
  <si>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</si>
  <si>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</si>
  <si>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</si>
  <si>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</si>
  <si>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</si>
  <si>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</si>
  <si>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</si>
  <si>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</si>
  <si>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</si>
  <si>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</si>
  <si>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</si>
  <si>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</si>
  <si>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</si>
  <si>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</si>
  <si>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</si>
  <si>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</si>
  <si>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</si>
  <si>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</si>
  <si>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</si>
  <si>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</si>
  <si>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</si>
  <si>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</si>
  <si>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</si>
  <si>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</si>
  <si>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</si>
  <si>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</si>
  <si>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</si>
  <si>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</si>
  <si>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</si>
  <si>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</si>
  <si>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</si>
  <si>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</si>
  <si>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</si>
  <si>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</si>
  <si>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</si>
  <si>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</si>
  <si>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</si>
  <si>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</si>
  <si>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</si>
  <si>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</si>
  <si>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</si>
  <si>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</si>
  <si>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</si>
  <si>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</si>
  <si>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</si>
  <si>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</si>
  <si>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</si>
  <si>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</si>
  <si>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</si>
  <si>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</si>
  <si>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</si>
  <si>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</si>
  <si>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</si>
  <si>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</si>
  <si>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</si>
  <si>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</si>
  <si>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</si>
  <si>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</si>
  <si>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</si>
  <si>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</si>
  <si>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</si>
  <si>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</si>
  <si>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</si>
  <si>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</si>
  <si>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</si>
  <si>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</si>
  <si>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</si>
  <si>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</si>
  <si>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</si>
  <si>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</si>
  <si>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</si>
  <si>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</si>
  <si>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</si>
  <si>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</si>
  <si>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</si>
  <si>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</si>
  <si>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</si>
  <si>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</si>
  <si>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</si>
  <si>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</si>
  <si>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</si>
  <si>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</si>
  <si>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</si>
  <si>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</si>
  <si>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</si>
  <si>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</si>
  <si>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</si>
  <si>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</si>
  <si>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</si>
  <si>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</si>
  <si>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</si>
  <si>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</si>
  <si>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</si>
  <si>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</si>
  <si>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</si>
  <si>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</si>
  <si>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</si>
  <si>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</si>
  <si>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</si>
  <si>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</si>
  <si>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</si>
  <si>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</si>
  <si>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</si>
  <si>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</si>
  <si>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</si>
  <si>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</si>
  <si>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</si>
  <si>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</si>
  <si>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</si>
  <si>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</si>
  <si>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</si>
  <si>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</si>
  <si>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</si>
  <si>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</si>
  <si>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</si>
  <si>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</si>
  <si>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</si>
  <si>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</si>
  <si>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</si>
  <si>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</si>
  <si>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</si>
  <si>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</si>
  <si>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</si>
  <si>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</si>
  <si>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</si>
  <si>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</si>
  <si>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</si>
  <si>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</si>
  <si>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</si>
  <si>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</si>
  <si>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</si>
  <si>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</si>
  <si>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</si>
  <si>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</si>
  <si>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</si>
  <si>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</si>
  <si>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</si>
  <si>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</si>
  <si>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</si>
  <si>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</si>
  <si>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</si>
  <si>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</si>
  <si>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</si>
  <si>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</si>
  <si>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</si>
  <si>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</si>
  <si>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</si>
  <si>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</si>
  <si>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</si>
  <si>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</si>
  <si>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</si>
  <si>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</si>
  <si>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</si>
  <si>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</si>
  <si>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</si>
  <si>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</si>
  <si>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</si>
  <si>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</si>
  <si>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</si>
  <si>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</si>
  <si>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</si>
  <si>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</si>
  <si>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</si>
  <si>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</si>
  <si>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</si>
  <si>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</si>
  <si>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</si>
  <si>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</si>
  <si>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</si>
  <si>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</si>
  <si>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</si>
  <si>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</si>
  <si>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</si>
  <si>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</si>
  <si>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</si>
  <si>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</si>
  <si>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</si>
  <si>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</si>
  <si>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</si>
  <si>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</si>
  <si>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</si>
  <si>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</si>
  <si>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</si>
  <si>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</si>
  <si>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</si>
  <si>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</si>
  <si>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</si>
  <si>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</si>
  <si>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</si>
  <si>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</si>
  <si>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</si>
  <si>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</si>
  <si>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</si>
  <si>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</si>
  <si>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</si>
  <si>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</si>
  <si>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</si>
  <si>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</si>
  <si>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</si>
  <si>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</si>
  <si>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</si>
  <si>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</si>
  <si>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</si>
  <si>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</si>
  <si>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</si>
  <si>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</si>
  <si>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</si>
  <si>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</si>
  <si>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</si>
  <si>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</si>
  <si>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</si>
  <si>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</si>
  <si>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</si>
  <si>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</si>
  <si>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</si>
  <si>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</si>
  <si>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</si>
  <si>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</si>
  <si>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</si>
  <si>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</si>
  <si>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</si>
  <si>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</si>
  <si>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</si>
  <si>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</si>
  <si>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</si>
  <si>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</si>
  <si>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</si>
  <si>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</si>
  <si>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</si>
  <si>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</si>
  <si>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</si>
  <si>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</si>
  <si>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</si>
  <si>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</si>
  <si>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</si>
  <si>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</si>
  <si>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</si>
  <si>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</si>
  <si>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</si>
  <si>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</si>
  <si>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</si>
  <si>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</si>
  <si>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</si>
  <si>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</si>
  <si>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</si>
  <si>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</si>
  <si>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</si>
  <si>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</si>
  <si>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</si>
  <si>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</si>
  <si>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</si>
  <si>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</si>
  <si>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</si>
  <si>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</si>
  <si>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</si>
  <si>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</si>
  <si>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</si>
  <si>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</si>
  <si>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</si>
  <si>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</si>
  <si>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</si>
  <si>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</si>
  <si>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</si>
  <si>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</si>
  <si>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</si>
  <si>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</si>
  <si>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</si>
  <si>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</si>
  <si>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</si>
  <si>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</si>
  <si>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</si>
  <si>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</si>
  <si>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</si>
  <si>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</si>
  <si>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</si>
  <si>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</si>
  <si>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</si>
  <si>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</si>
  <si>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</si>
  <si>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</si>
  <si>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</si>
  <si>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</si>
  <si>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</si>
  <si>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</si>
  <si>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</si>
  <si>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</si>
  <si>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</si>
  <si>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</si>
  <si>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</si>
  <si>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</si>
  <si>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</si>
  <si>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</si>
  <si>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</si>
  <si>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</si>
  <si>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</si>
  <si>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</si>
  <si>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</si>
  <si>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</si>
  <si>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</si>
  <si>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</si>
  <si>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</si>
  <si>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</si>
  <si>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</si>
  <si>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</si>
  <si>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</si>
  <si>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</si>
  <si>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</si>
  <si>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</si>
  <si>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</si>
  <si>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</si>
  <si>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</si>
  <si>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</si>
  <si>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</si>
  <si>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</si>
  <si>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</si>
  <si>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</si>
  <si>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</si>
  <si>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</si>
  <si>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</si>
  <si>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</si>
  <si>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</si>
  <si>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</si>
  <si>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</si>
  <si>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</si>
  <si>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</si>
  <si>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</si>
  <si>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</si>
  <si>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</si>
  <si>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</si>
  <si>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</si>
  <si>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</si>
  <si>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</si>
  <si>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</si>
  <si>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</si>
  <si>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</si>
  <si>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</si>
  <si>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</si>
  <si>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</si>
  <si>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</si>
  <si>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</si>
  <si>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</si>
  <si>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</si>
  <si>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</si>
  <si>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</si>
  <si>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</si>
  <si>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</si>
  <si>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</si>
  <si>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</si>
  <si>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</si>
  <si>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</si>
  <si>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</si>
  <si>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</si>
  <si>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</si>
  <si>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</si>
  <si>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</si>
  <si>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</si>
  <si>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</si>
  <si>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</si>
  <si>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</si>
  <si>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</si>
  <si>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</si>
  <si>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</si>
  <si>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</si>
  <si>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</si>
  <si>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</si>
  <si>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</si>
  <si>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</si>
  <si>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</si>
  <si>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</si>
  <si>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</si>
  <si>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</si>
  <si>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</si>
  <si>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</si>
  <si>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</si>
  <si>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</si>
  <si>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</si>
  <si>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</si>
  <si>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</si>
  <si>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</si>
  <si>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</si>
  <si>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</si>
  <si>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</si>
  <si>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</si>
  <si>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</si>
  <si>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</si>
  <si>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</si>
  <si>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</si>
  <si>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</si>
  <si>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</si>
  <si>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</si>
  <si>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</si>
  <si>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</si>
  <si>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</si>
  <si>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</si>
  <si>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</si>
  <si>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</si>
  <si>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</si>
  <si>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</si>
  <si>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</si>
  <si>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</si>
  <si>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</si>
  <si>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</si>
  <si>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</si>
  <si>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</si>
  <si>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</si>
  <si>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</si>
  <si>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</si>
  <si>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</si>
  <si>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</si>
  <si>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</si>
  <si>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</si>
  <si>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</si>
  <si>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</si>
  <si>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</si>
  <si>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</si>
  <si>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</si>
  <si>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</si>
  <si>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</si>
  <si>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</si>
  <si>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</si>
  <si>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</si>
  <si>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</si>
  <si>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</si>
  <si>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</si>
  <si>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</si>
  <si>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</si>
  <si>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</si>
  <si>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</si>
  <si>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</si>
  <si>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</si>
  <si>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</si>
  <si>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</si>
  <si>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</si>
  <si>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</si>
  <si>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</si>
  <si>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</si>
  <si>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</si>
  <si>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</si>
  <si>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</si>
  <si>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</si>
  <si>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</si>
  <si>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</si>
  <si>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</si>
  <si>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</si>
  <si>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</si>
  <si>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</si>
  <si>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</si>
  <si>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</si>
  <si>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</si>
  <si>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</si>
  <si>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</si>
  <si>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</si>
  <si>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</si>
  <si>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</si>
  <si>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</si>
  <si>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</si>
  <si>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</si>
  <si>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</si>
  <si>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</si>
  <si>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</si>
  <si>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</si>
  <si>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</si>
  <si>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</si>
  <si>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</si>
  <si>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</si>
  <si>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</si>
  <si>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</si>
  <si>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</si>
  <si>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</si>
  <si>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</si>
  <si>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</si>
  <si>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</si>
  <si>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</si>
  <si>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</si>
  <si>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</si>
  <si>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</si>
  <si>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</si>
  <si>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</si>
  <si>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</si>
  <si>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</si>
  <si>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</si>
  <si>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</si>
  <si>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</si>
  <si>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</si>
  <si>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</si>
  <si>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</si>
  <si>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</si>
  <si>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</si>
  <si>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</si>
  <si>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</si>
  <si>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</si>
  <si>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</si>
  <si>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</si>
  <si>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</si>
  <si>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</si>
  <si>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</si>
  <si>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</si>
  <si>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</si>
  <si>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</si>
  <si>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</si>
  <si>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</si>
  <si>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</si>
  <si>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</si>
  <si>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</si>
  <si>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</si>
  <si>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</si>
  <si>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</si>
  <si>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</si>
  <si>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</si>
  <si>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</si>
  <si>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</si>
  <si>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</si>
  <si>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</si>
  <si>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</si>
  <si>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</si>
  <si>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</si>
  <si>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</si>
  <si>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</si>
  <si>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</si>
  <si>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</si>
  <si>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</si>
  <si>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</si>
  <si>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</si>
  <si>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</si>
  <si>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</si>
  <si>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</si>
  <si>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</si>
  <si>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</si>
  <si>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</si>
  <si>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</si>
  <si>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</si>
  <si>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</si>
  <si>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</si>
  <si>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</si>
  <si>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</si>
  <si>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</si>
  <si>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</si>
  <si>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</si>
  <si>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</si>
  <si>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</si>
  <si>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</si>
  <si>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</si>
  <si>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</si>
  <si>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</si>
  <si>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</si>
  <si>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</si>
  <si>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</si>
  <si>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</si>
  <si>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</si>
  <si>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</si>
  <si>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</si>
  <si>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</si>
  <si>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</si>
  <si>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</si>
  <si>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</si>
  <si>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</si>
  <si>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</si>
  <si>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</si>
  <si>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</si>
  <si>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</si>
  <si>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</si>
  <si>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</si>
  <si>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</si>
  <si>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</si>
  <si>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</si>
  <si>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</si>
  <si>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</si>
  <si>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</si>
  <si>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</si>
  <si>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</si>
  <si>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</si>
  <si>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</si>
  <si>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</si>
  <si>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</si>
  <si>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</si>
  <si>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</si>
  <si>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</si>
  <si>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</si>
  <si>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</si>
  <si>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</si>
  <si>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</si>
  <si>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</si>
  <si>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</si>
  <si>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</si>
  <si>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</si>
  <si>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</si>
  <si>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</si>
  <si>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</si>
  <si>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</si>
  <si>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</si>
  <si>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</si>
  <si>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</si>
  <si>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</si>
  <si>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</si>
  <si>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</si>
  <si>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</si>
  <si>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</si>
  <si>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</si>
  <si>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</si>
  <si>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</si>
  <si>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</si>
  <si>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</si>
  <si>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</si>
  <si>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</si>
  <si>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</si>
  <si>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</si>
  <si>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</si>
  <si>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</si>
  <si>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</si>
  <si>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</si>
  <si>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</si>
  <si>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</si>
  <si>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</si>
  <si>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</si>
  <si>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</si>
  <si>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</si>
  <si>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</si>
  <si>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</si>
  <si>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</si>
  <si>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</si>
  <si>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</si>
  <si>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</si>
  <si>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</si>
  <si>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</si>
  <si>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</si>
  <si>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</si>
  <si>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</si>
  <si>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</si>
  <si>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</si>
  <si>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</si>
  <si>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</si>
  <si>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</si>
  <si>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</si>
  <si>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</si>
  <si>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</si>
  <si>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</si>
  <si>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</si>
  <si>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</si>
  <si>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</si>
  <si>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</si>
  <si>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</si>
  <si>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</si>
  <si>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</si>
  <si>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</si>
  <si>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</si>
  <si>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</si>
  <si>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</si>
  <si>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</si>
  <si>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</si>
  <si>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</si>
  <si>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</si>
  <si>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</si>
  <si>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</si>
  <si>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</si>
  <si>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</si>
  <si>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</si>
  <si>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</si>
  <si>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</si>
  <si>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</si>
  <si>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</si>
  <si>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</si>
  <si>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</si>
  <si>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</si>
  <si>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</si>
  <si>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</si>
  <si>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</si>
  <si>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</si>
  <si>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</si>
  <si>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</si>
  <si>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</si>
  <si>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</si>
  <si>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</si>
  <si>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</si>
  <si>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</si>
  <si>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</si>
  <si>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</si>
  <si>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</si>
  <si>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</si>
  <si>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</si>
  <si>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</si>
  <si>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</si>
  <si>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</si>
  <si>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</si>
  <si>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</si>
  <si>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</si>
  <si>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</si>
  <si>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</si>
  <si>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</si>
  <si>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</si>
  <si>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</si>
  <si>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</si>
  <si>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</si>
  <si>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</si>
  <si>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</si>
  <si>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</si>
  <si>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</si>
  <si>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</si>
  <si>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</si>
  <si>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</si>
  <si>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</si>
  <si>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</si>
  <si>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</si>
  <si>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</si>
  <si>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</si>
  <si>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</si>
  <si>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</si>
  <si>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</si>
  <si>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</si>
  <si>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</si>
  <si>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</si>
  <si>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</si>
  <si>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</si>
  <si>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</si>
  <si>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</si>
  <si>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</si>
  <si>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</si>
  <si>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</si>
  <si>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</si>
  <si>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</si>
  <si>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</si>
  <si>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</si>
  <si>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</si>
  <si>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</si>
  <si>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</si>
  <si>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</si>
  <si>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</si>
  <si>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</si>
  <si>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</si>
  <si>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</si>
  <si>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</si>
  <si>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</si>
  <si>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</si>
  <si>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</si>
  <si>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</si>
  <si>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</si>
  <si>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</si>
  <si>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</si>
  <si>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</si>
  <si>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</si>
  <si>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</si>
  <si>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</si>
  <si>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</si>
  <si>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</si>
  <si>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</si>
  <si>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</si>
  <si>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</si>
  <si>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</si>
  <si>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</si>
  <si>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</si>
  <si>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</si>
  <si>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</si>
  <si>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</si>
  <si>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</si>
  <si>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</si>
  <si>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</si>
  <si>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</si>
  <si>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</si>
  <si>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</si>
  <si>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</si>
  <si>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</si>
  <si>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</si>
  <si>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</si>
  <si>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</si>
  <si>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</si>
  <si>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</si>
  <si>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</si>
  <si>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</si>
  <si>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</si>
  <si>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</si>
  <si>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</si>
  <si>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</si>
  <si>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</si>
  <si>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</si>
  <si>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</si>
  <si>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</si>
  <si>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</si>
  <si>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</si>
  <si>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</si>
  <si>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</si>
  <si>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</si>
  <si>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</si>
  <si>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</si>
  <si>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</si>
  <si>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</si>
  <si>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</si>
  <si>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</si>
  <si>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</si>
  <si>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</si>
  <si>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</si>
  <si>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</si>
  <si>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</si>
  <si>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</si>
  <si>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</si>
  <si>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</si>
  <si>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</si>
  <si>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</si>
  <si>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</si>
  <si>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</si>
  <si>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</si>
  <si>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</si>
  <si>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</si>
  <si>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</si>
  <si>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</si>
  <si>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</si>
  <si>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</si>
  <si>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</si>
  <si>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</si>
  <si>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</si>
  <si>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</si>
  <si>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</si>
  <si>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</si>
  <si>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</si>
  <si>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</si>
  <si>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</si>
  <si>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</si>
  <si>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</si>
  <si>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</si>
  <si>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</si>
  <si>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</si>
  <si>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</si>
  <si>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</si>
  <si>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</si>
  <si>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</si>
  <si>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</si>
  <si>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</si>
  <si>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</si>
  <si>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</si>
  <si>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</si>
  <si>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</si>
  <si>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</si>
  <si>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</si>
  <si>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</si>
  <si>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</si>
  <si>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</si>
  <si>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</si>
  <si>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</si>
  <si>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</si>
  <si>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</si>
  <si>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</si>
  <si>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</si>
  <si>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</si>
  <si>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</si>
  <si>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</si>
  <si>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</si>
  <si>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</si>
  <si>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</si>
  <si>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</si>
  <si>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</si>
  <si>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</si>
  <si>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</si>
  <si>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</si>
  <si>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</si>
  <si>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</si>
  <si>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</si>
  <si>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</si>
  <si>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</si>
  <si>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</si>
  <si>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</si>
  <si>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</si>
  <si>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</si>
  <si>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</si>
  <si>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</si>
  <si>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</si>
  <si>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</si>
  <si>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</si>
  <si>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</si>
  <si>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</si>
  <si>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</si>
  <si>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</si>
  <si>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</si>
  <si>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</si>
  <si>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</si>
  <si>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</si>
  <si>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</si>
  <si>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</si>
  <si>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</si>
  <si>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</si>
  <si>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</si>
  <si>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</si>
  <si>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</si>
  <si>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</si>
  <si>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</si>
  <si>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</si>
  <si>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</si>
  <si>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</si>
  <si>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</si>
  <si>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</si>
  <si>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</si>
  <si>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</si>
  <si>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</si>
  <si>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</si>
  <si>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</si>
  <si>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</si>
  <si>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</si>
  <si>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</si>
  <si>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</si>
  <si>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</si>
  <si>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</si>
  <si>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</si>
  <si>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</si>
  <si>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</si>
  <si>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</si>
  <si>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</si>
  <si>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</si>
  <si>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</si>
  <si>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</si>
  <si>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</si>
  <si>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</si>
  <si>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</si>
  <si>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</si>
  <si>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</si>
  <si>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</si>
  <si>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</si>
  <si>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</si>
  <si>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</si>
  <si>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</si>
  <si>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</si>
  <si>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</si>
  <si>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</si>
  <si>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</si>
  <si>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</si>
  <si>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</si>
  <si>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</si>
  <si>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</si>
  <si>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</si>
  <si>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</si>
  <si>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</si>
  <si>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</si>
  <si>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</si>
  <si>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</si>
  <si>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</si>
  <si>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</si>
  <si>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</si>
  <si>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</si>
  <si>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</si>
  <si>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</si>
  <si>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</si>
  <si>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</si>
  <si>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</si>
  <si>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</si>
  <si>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</si>
  <si>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</si>
  <si>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</si>
  <si>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</si>
  <si>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</si>
  <si>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</si>
  <si>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</si>
  <si>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</si>
  <si>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</si>
  <si>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</si>
  <si>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</si>
  <si>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</si>
  <si>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</si>
  <si>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</si>
  <si>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</si>
  <si>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</si>
  <si>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</si>
  <si>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</si>
  <si>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</si>
  <si>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</si>
  <si>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</si>
  <si>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</si>
  <si>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</si>
  <si>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</si>
  <si>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</si>
  <si>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</si>
  <si>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</si>
  <si>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</si>
  <si>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</si>
  <si>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</si>
  <si>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</si>
  <si>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</si>
  <si>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</si>
  <si>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</si>
  <si>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</si>
  <si>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</si>
  <si>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</si>
  <si>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</si>
  <si>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</si>
  <si>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</si>
  <si>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</si>
  <si>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</si>
  <si>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</si>
  <si>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</si>
  <si>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</si>
  <si>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</si>
  <si>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</si>
  <si>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</si>
  <si>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</si>
  <si>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</si>
  <si>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</si>
  <si>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</si>
  <si>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</si>
  <si>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</si>
  <si>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</si>
  <si>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</si>
  <si>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</si>
  <si>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</si>
  <si>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</si>
  <si>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</si>
  <si>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</si>
  <si>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</si>
  <si>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</si>
  <si>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</si>
  <si>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</si>
  <si>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</si>
  <si>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</si>
  <si>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</si>
  <si>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</si>
  <si>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</si>
  <si>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</si>
  <si>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</si>
  <si>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</si>
  <si>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</si>
  <si>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</si>
  <si>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</si>
  <si>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</si>
  <si>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</si>
  <si>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</si>
  <si>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</si>
  <si>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</si>
  <si>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</si>
  <si>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</si>
  <si>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</si>
  <si>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</si>
  <si>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</si>
  <si>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</si>
  <si>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</si>
  <si>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</si>
  <si>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</si>
  <si>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</si>
  <si>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</si>
  <si>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</si>
  <si>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</si>
  <si>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</si>
  <si>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</si>
  <si>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</si>
  <si>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</si>
  <si>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</si>
  <si>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</si>
  <si>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</si>
  <si>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</si>
  <si>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</si>
  <si>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</si>
  <si>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</si>
  <si>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</si>
  <si>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</si>
  <si>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</si>
  <si>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</si>
  <si>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</si>
  <si>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</si>
  <si>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</si>
  <si>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</si>
  <si>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</si>
  <si>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</si>
  <si>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</si>
  <si>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</si>
  <si>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</si>
  <si>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</si>
  <si>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</si>
  <si>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</si>
  <si>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</si>
  <si>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</si>
  <si>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</si>
  <si>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</si>
  <si>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</si>
  <si>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</si>
  <si>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</si>
  <si>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</si>
  <si>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</si>
  <si>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</si>
  <si>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</si>
  <si>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</si>
  <si>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</si>
  <si>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</si>
  <si>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</si>
  <si>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</si>
  <si>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</si>
  <si>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</si>
  <si>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</si>
  <si>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</si>
  <si>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</si>
  <si>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</si>
  <si>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</si>
  <si>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</si>
  <si>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</si>
  <si>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</si>
  <si>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</si>
  <si>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</si>
  <si>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</si>
  <si>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</si>
  <si>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</si>
  <si>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</si>
  <si>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</si>
  <si>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</si>
  <si>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</si>
  <si>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</si>
  <si>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</si>
  <si>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</si>
  <si>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</si>
  <si>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</si>
  <si>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</si>
  <si>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</si>
  <si>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</si>
  <si>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</si>
  <si>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</si>
  <si>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</si>
  <si>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</si>
  <si>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</si>
  <si>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</si>
  <si>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</si>
  <si>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</si>
  <si>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</si>
  <si>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</si>
  <si>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</si>
  <si>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</si>
  <si>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</si>
  <si>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</si>
  <si>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</si>
  <si>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</si>
  <si>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</si>
  <si>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</si>
  <si>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</si>
  <si>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</si>
  <si>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</si>
  <si>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</si>
  <si>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</si>
  <si>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</si>
  <si>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</si>
  <si>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</si>
  <si>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</si>
  <si>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</si>
  <si>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</si>
  <si>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</si>
  <si>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</si>
  <si>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</si>
  <si>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</si>
  <si>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</si>
  <si>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</si>
  <si>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</si>
  <si>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</si>
  <si>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</si>
  <si>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</si>
  <si>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</si>
  <si>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</si>
  <si>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</si>
  <si>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</si>
  <si>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</si>
  <si>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</si>
  <si>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</si>
  <si>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</si>
  <si>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</si>
  <si>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</si>
  <si>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</si>
  <si>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</si>
  <si>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</si>
  <si>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</si>
  <si>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</si>
  <si>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</si>
  <si>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</si>
  <si>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</si>
  <si>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</si>
  <si>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</si>
  <si>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</si>
  <si>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</si>
  <si>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</si>
  <si>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</si>
  <si>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</si>
  <si>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</si>
  <si>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</si>
  <si>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</si>
  <si>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</si>
  <si>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</si>
  <si>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</si>
  <si>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</si>
  <si>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</si>
  <si>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</si>
  <si>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</si>
  <si>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</si>
  <si>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</si>
  <si>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</si>
  <si>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</si>
  <si>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</si>
  <si>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</si>
  <si>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</si>
  <si>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</si>
  <si>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</si>
  <si>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</si>
  <si>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</si>
  <si>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</si>
  <si>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</si>
  <si>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</si>
  <si>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</si>
  <si>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</si>
  <si>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</si>
  <si>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</si>
  <si>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</si>
  <si>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</si>
  <si>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</si>
  <si>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</si>
  <si>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</si>
  <si>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</si>
  <si>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</si>
  <si>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</si>
  <si>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</si>
  <si>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</si>
  <si>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</si>
  <si>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</si>
  <si>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</si>
  <si>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</si>
  <si>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</si>
  <si>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</si>
  <si>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</si>
  <si>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</si>
  <si>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</si>
  <si>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</si>
  <si>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</si>
  <si>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</si>
  <si>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</si>
  <si>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</si>
  <si>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</si>
  <si>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</si>
  <si>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</si>
  <si>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</si>
  <si>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</si>
  <si>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</si>
  <si>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</si>
  <si>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</si>
  <si>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</si>
  <si>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</si>
  <si>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</si>
  <si>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</si>
  <si>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</si>
  <si>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</si>
  <si>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</si>
  <si>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</si>
  <si>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</si>
  <si>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</si>
  <si>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</si>
  <si>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</si>
  <si>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</si>
  <si>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</si>
  <si>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</si>
  <si>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</si>
  <si>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</si>
  <si>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</si>
  <si>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</si>
  <si>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</si>
  <si>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</si>
  <si>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</si>
  <si>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</si>
  <si>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</si>
  <si>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</si>
  <si>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</si>
  <si>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</si>
  <si>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</si>
  <si>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</si>
  <si>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</si>
  <si>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</si>
  <si>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</si>
  <si>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</si>
  <si>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</si>
  <si>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</si>
  <si>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</si>
  <si>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</si>
  <si>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</si>
  <si>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</si>
  <si>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</si>
  <si>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</si>
  <si>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</si>
  <si>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</si>
  <si>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</si>
  <si>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</si>
  <si>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</si>
  <si>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</si>
  <si>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</si>
  <si>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</si>
  <si>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</si>
  <si>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</si>
  <si>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</si>
  <si>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</si>
  <si>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</si>
  <si>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</si>
  <si>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</si>
  <si>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</si>
  <si>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</si>
  <si>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</si>
  <si>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</si>
  <si>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</si>
  <si>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</si>
  <si>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</si>
  <si>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</si>
  <si>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</si>
  <si>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</si>
  <si>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</si>
  <si>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</si>
  <si>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</si>
  <si>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</si>
  <si>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</si>
  <si>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</si>
  <si>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</si>
  <si>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</si>
  <si>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</si>
  <si>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</si>
  <si>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</si>
  <si>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</si>
  <si>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</si>
  <si>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</si>
  <si>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</si>
  <si>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</si>
  <si>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</si>
  <si>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</si>
  <si>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</si>
  <si>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</si>
  <si>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</si>
  <si>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</si>
  <si>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</si>
  <si>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</si>
  <si>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</si>
  <si>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</si>
  <si>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</si>
  <si>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</si>
  <si>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</si>
  <si>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</si>
  <si>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</si>
  <si>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</si>
  <si>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</si>
  <si>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</si>
  <si>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</si>
  <si>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</si>
  <si>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</si>
  <si>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</si>
  <si>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</si>
  <si>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</si>
  <si>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</si>
  <si>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</si>
  <si>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</si>
  <si>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</si>
  <si>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</si>
  <si>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</si>
  <si>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</si>
  <si>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</si>
  <si>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</si>
  <si>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</si>
  <si>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</si>
  <si>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</si>
  <si>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</si>
  <si>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</si>
  <si>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</si>
  <si>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</si>
  <si>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</si>
  <si>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</si>
  <si>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</si>
  <si>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</si>
  <si>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</si>
  <si>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</si>
  <si>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</si>
  <si>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</si>
  <si>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</si>
  <si>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</si>
  <si>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</si>
  <si>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</si>
  <si>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</si>
  <si>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</si>
  <si>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</si>
  <si>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</si>
  <si>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</si>
  <si>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</si>
  <si>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</si>
  <si>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</si>
  <si>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</si>
  <si>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</si>
  <si>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</si>
  <si>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</si>
  <si>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</si>
  <si>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</si>
  <si>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</si>
  <si>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</si>
  <si>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</si>
  <si>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</si>
  <si>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</si>
  <si>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</si>
  <si>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</si>
  <si>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</si>
  <si>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</si>
  <si>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</si>
  <si>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</si>
  <si>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</si>
  <si>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</si>
  <si>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</si>
  <si>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</si>
  <si>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</si>
  <si>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</si>
  <si>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</si>
  <si>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</si>
  <si>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</si>
  <si>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</si>
  <si>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</si>
  <si>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</si>
  <si>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</si>
  <si>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</si>
  <si>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</si>
  <si>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</si>
  <si>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</si>
  <si>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</si>
  <si>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</si>
  <si>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</si>
  <si>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</si>
  <si>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</si>
  <si>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</si>
  <si>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</si>
  <si>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</si>
  <si>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</si>
  <si>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</si>
  <si>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</si>
  <si>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</si>
  <si>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</si>
  <si>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</si>
  <si>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</si>
  <si>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</si>
  <si>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</si>
  <si>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</si>
  <si>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</si>
  <si>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</si>
  <si>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</si>
  <si>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</si>
  <si>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</si>
  <si>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</si>
  <si>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</si>
  <si>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</si>
  <si>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</si>
  <si>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</si>
  <si>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</si>
  <si>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</si>
  <si>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</si>
  <si>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</si>
  <si>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</si>
  <si>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</si>
  <si>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</si>
  <si>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</si>
  <si>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</si>
  <si>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</si>
  <si>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</si>
  <si>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</si>
  <si>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</si>
  <si>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</si>
  <si>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</si>
  <si>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</si>
  <si>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</si>
  <si>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</si>
  <si>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</si>
  <si>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</si>
  <si>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</si>
  <si>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</si>
  <si>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</si>
  <si>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</si>
  <si>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</si>
  <si>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</si>
  <si>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</si>
  <si>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</si>
  <si>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</si>
  <si>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</si>
  <si>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</si>
  <si>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</si>
  <si>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</si>
  <si>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</si>
  <si>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</si>
  <si>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</si>
  <si>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</si>
  <si>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</si>
  <si>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</si>
  <si>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</si>
  <si>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</si>
  <si>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</si>
  <si>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</si>
  <si>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</si>
  <si>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</si>
  <si>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</si>
  <si>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</si>
  <si>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</si>
  <si>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</si>
  <si>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</si>
  <si>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</si>
  <si>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</si>
  <si>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</si>
  <si>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</si>
  <si>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</si>
  <si>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</si>
  <si>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</si>
  <si>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</si>
  <si>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</si>
  <si>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</si>
  <si>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</si>
  <si>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</si>
  <si>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</si>
  <si>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</si>
  <si>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</si>
  <si>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</si>
  <si>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</si>
  <si>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</si>
  <si>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</si>
  <si>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</si>
  <si>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</si>
  <si>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</si>
  <si>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</si>
  <si>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</si>
  <si>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</si>
  <si>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</si>
  <si>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</si>
  <si>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</si>
  <si>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</si>
  <si>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</si>
  <si>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</si>
  <si>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</si>
  <si>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</si>
  <si>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</si>
  <si>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</si>
  <si>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</si>
  <si>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</si>
  <si>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</si>
  <si>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</si>
  <si>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</si>
  <si>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</si>
  <si>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</si>
  <si>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</si>
  <si>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</si>
  <si>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</si>
  <si>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</si>
  <si>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</si>
  <si>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</si>
  <si>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</si>
  <si>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</si>
  <si>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</si>
  <si>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</si>
  <si>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</si>
  <si>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</si>
  <si>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</si>
  <si>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</si>
  <si>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</si>
  <si>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</si>
  <si>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</si>
  <si>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</si>
  <si>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</si>
  <si>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</si>
  <si>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</si>
  <si>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</si>
  <si>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</si>
  <si>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</si>
  <si>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</si>
  <si>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</si>
  <si>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</si>
  <si>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</si>
  <si>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</si>
  <si>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</si>
  <si>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</si>
  <si>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</si>
  <si>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</si>
  <si>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</si>
  <si>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</si>
  <si>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</si>
  <si>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</si>
  <si>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</si>
  <si>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</si>
  <si>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</si>
  <si>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</si>
  <si>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</si>
  <si>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</si>
  <si>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</si>
  <si>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</si>
  <si>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</si>
  <si>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</si>
  <si>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</si>
  <si>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</si>
  <si>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</si>
  <si>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</si>
  <si>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</si>
  <si>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</si>
  <si>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</si>
  <si>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</si>
  <si>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</si>
  <si>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</si>
  <si>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</si>
  <si>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</si>
  <si>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</si>
  <si>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</si>
  <si>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</si>
  <si>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</si>
  <si>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</si>
  <si>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</si>
  <si>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</si>
  <si>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</si>
  <si>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</si>
  <si>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</si>
  <si>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</si>
  <si>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</si>
  <si>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</si>
  <si>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</si>
  <si>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</si>
  <si>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</si>
  <si>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</si>
  <si>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</si>
  <si>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</si>
  <si>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</si>
  <si>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</si>
  <si>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</si>
  <si>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</si>
  <si>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</si>
  <si>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</si>
  <si>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</si>
  <si>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</si>
  <si>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</si>
  <si>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</si>
  <si>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</si>
  <si>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</si>
  <si>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</si>
  <si>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</si>
  <si>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</si>
  <si>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</si>
  <si>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</si>
  <si>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</si>
  <si>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</si>
  <si>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</si>
  <si>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</si>
  <si>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</si>
  <si>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</si>
  <si>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</si>
  <si>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</si>
  <si>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</si>
  <si>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</si>
  <si>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</si>
  <si>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</si>
  <si>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</si>
  <si>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</si>
  <si>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</si>
  <si>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</si>
  <si>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</si>
  <si>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</si>
  <si>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</si>
  <si>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</si>
  <si>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</si>
  <si>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</si>
  <si>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</si>
  <si>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</si>
  <si>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</si>
  <si>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</si>
  <si>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</si>
  <si>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</si>
  <si>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</si>
  <si>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</si>
  <si>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</si>
  <si>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</si>
  <si>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</si>
  <si>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</si>
  <si>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</si>
  <si>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</si>
  <si>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</si>
  <si>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</si>
  <si>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</si>
  <si>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</si>
  <si>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</si>
  <si>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</si>
  <si>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</si>
  <si>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</si>
  <si>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</si>
  <si>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</si>
  <si>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</si>
  <si>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</si>
  <si>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</si>
  <si>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</si>
  <si>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</si>
  <si>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</si>
  <si>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</si>
  <si>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</si>
  <si>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</si>
  <si>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</si>
  <si>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</si>
  <si>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</si>
  <si>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</si>
  <si>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</si>
  <si>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</si>
  <si>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</si>
  <si>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</si>
  <si>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</si>
  <si>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</si>
  <si>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</si>
  <si>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</si>
  <si>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</si>
  <si>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</si>
  <si>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</si>
  <si>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</si>
  <si>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</si>
  <si>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</si>
  <si>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</si>
  <si>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</si>
  <si>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</si>
  <si>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</si>
  <si>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</si>
  <si>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</si>
  <si>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</si>
  <si>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</si>
  <si>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</si>
  <si>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</si>
  <si>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Manager</t>
  </si>
  <si>
    <t>Returns</t>
  </si>
  <si>
    <t>Sales without discount</t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</si>
  <si>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</si>
  <si>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</si>
  <si>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</si>
  <si>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</si>
  <si>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</si>
  <si>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</si>
  <si>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</si>
  <si>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</si>
  <si>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</si>
  <si>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</si>
  <si>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</si>
  <si>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</si>
  <si>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</si>
  <si>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</si>
  <si>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Сумма по столбцу Sales</t>
  </si>
  <si>
    <t>Сумма по столбцу Profit</t>
  </si>
  <si>
    <t>Названия строк</t>
  </si>
  <si>
    <t>Month-Year</t>
  </si>
  <si>
    <t>Ключевые параметры</t>
  </si>
  <si>
    <t>Продажи</t>
  </si>
  <si>
    <t>Прибыль</t>
  </si>
  <si>
    <t>Коэфф. прибыли</t>
  </si>
  <si>
    <t>Кол-во продаж в месяц</t>
  </si>
  <si>
    <t>Доход в месяц</t>
  </si>
  <si>
    <t>Продажи в месяц</t>
  </si>
  <si>
    <t>sales</t>
  </si>
  <si>
    <t>orders</t>
  </si>
  <si>
    <t>profit</t>
  </si>
  <si>
    <t>Среднее по столбцу Sales</t>
  </si>
  <si>
    <t>Среднее по столбцу Profit</t>
  </si>
  <si>
    <t>month-Year (Месяц)</t>
  </si>
  <si>
    <t>Число разных элементов в столбце Order ID</t>
  </si>
  <si>
    <t>Среднее по столбцу Discount</t>
  </si>
  <si>
    <t>discount</t>
  </si>
  <si>
    <t>Скидка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</si>
</sst>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\-yyyy"/>
    <numFmt numFmtId="165" formatCode="_-[$$-409]* #,##0_ ;_-[$$-409]* \-#,##0\ ;_-[$$-409]* &quot;-&quot;_ ;_-@_ "/>
    <numFmt numFmtId="166" formatCode="[$$-409]#,##0_ ;\-[$$-409]#,##0\ "/>
    <numFmt numFmtId="167" formatCode="#,##0_ ;\-#,##0\ "/>
  </numFmts>
  <fonts count="4" x14ac:knownFonts="1">
    <font>
      <sz val="10"/>
      <name val="MS Sans Serif"/>
    </font>
    <font>
      <b/>
      <sz val="18"/>
      <name val="Calibri"/>
      <family val="2"/>
      <charset val="204"/>
      <scheme val="minor"/>
    </font>
    <font>
      <sz val="14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4" fontId="0" fillId="0" borderId="0" xfId="0" quotePrefix="1" applyNumberFormat="1"/>
    <xf numFmtId="164" fontId="0" fillId="0" borderId="0" xfId="0" applyNumberFormat="1"/>
    <xf numFmtId="0" fontId="0" fillId="0" borderId="0" xfId="0" applyAlignment="1"/>
    <xf numFmtId="0" fontId="1" fillId="0" borderId="0" xfId="0" applyFont="1" applyBorder="1" applyAlignment="1"/>
    <xf numFmtId="0" fontId="2" fillId="0" borderId="0" xfId="0" applyFont="1" applyBorder="1" applyAlignment="1"/>
    <xf numFmtId="165" fontId="2" fillId="0" borderId="0" xfId="0" applyNumberFormat="1" applyFont="1" applyBorder="1" applyAlignment="1"/>
    <xf numFmtId="0" fontId="3" fillId="0" borderId="0" xfId="0" applyFont="1" applyAlignment="1">
      <alignment horizontal="center" vertical="center"/>
    </xf>
    <xf numFmtId="165" fontId="2" fillId="0" borderId="0" xfId="0" applyNumberFormat="1" applyFont="1"/>
    <xf numFmtId="166" fontId="2" fillId="0" borderId="0" xfId="0" applyNumberFormat="1" applyFont="1"/>
    <xf numFmtId="0" fontId="3" fillId="0" borderId="1" xfId="0" applyFont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/>
    </xf>
    <xf numFmtId="167" fontId="2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165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2" fillId="0" borderId="1" xfId="0" applyNumberFormat="1" applyFont="1" applyBorder="1" applyAlignment="1">
      <alignment horizontal="center"/>
    </xf>
  </cellXfs>
  <cellStyles count="1">
    <cellStyle name="Обычный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mm\-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microsoft.com/office/2007/relationships/slicerCache" Target="slicerCaches/slicerCache1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21" Type="http://schemas.openxmlformats.org/officeDocument/2006/relationships/calcChain" Target="calcChain.xml"/><Relationship Id="rId34" Type="http://schemas.openxmlformats.org/officeDocument/2006/relationships/customXml" Target="../customXml/item1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29" Type="http://schemas.openxmlformats.org/officeDocument/2006/relationships/customXml" Target="../customXml/item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microsoft.com/office/2011/relationships/timelineCache" Target="timelineCaches/timelineCache1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3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6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Superstore.xlsx]sales-profit!PT-sales-profit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/>
              <a:t>Динамика прибыли</a:t>
            </a:r>
            <a:r>
              <a:rPr lang="ru-RU" sz="1600" b="1" baseline="0"/>
              <a:t> и продаж</a:t>
            </a:r>
            <a:endParaRPr lang="ru-RU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'sales-profit'!$C$2</c:f>
              <c:strCache>
                <c:ptCount val="1"/>
                <c:pt idx="0">
                  <c:v>Сумма по столбцу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'sales-profit'!$B$3:$B$16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'sales-profit'!$C$3:$C$16</c:f>
              <c:numCache>
                <c:formatCode>General</c:formatCode>
                <c:ptCount val="12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47-4706-BBF6-70853C9AFD1B}"/>
            </c:ext>
          </c:extLst>
        </c:ser>
        <c:ser>
          <c:idx val="1"/>
          <c:order val="1"/>
          <c:tx>
            <c:strRef>
              <c:f>'sales-profit'!$D$2</c:f>
              <c:strCache>
                <c:ptCount val="1"/>
                <c:pt idx="0">
                  <c:v>Сумма по столбцу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'sales-profit'!$B$3:$B$16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'sales-profit'!$D$3:$D$16</c:f>
              <c:numCache>
                <c:formatCode>General</c:formatCode>
                <c:ptCount val="12"/>
                <c:pt idx="0">
                  <c:v>300.91449999999998</c:v>
                </c:pt>
                <c:pt idx="1">
                  <c:v>307.29950000000002</c:v>
                </c:pt>
                <c:pt idx="2">
                  <c:v>333.05150000000009</c:v>
                </c:pt>
                <c:pt idx="3">
                  <c:v>1393.3827999999996</c:v>
                </c:pt>
                <c:pt idx="4">
                  <c:v>2063.5012999999999</c:v>
                </c:pt>
                <c:pt idx="5">
                  <c:v>67.014899999999841</c:v>
                </c:pt>
                <c:pt idx="6">
                  <c:v>1308.7058</c:v>
                </c:pt>
                <c:pt idx="7">
                  <c:v>2245.4838</c:v>
                </c:pt>
                <c:pt idx="8">
                  <c:v>-948.10100000000079</c:v>
                </c:pt>
                <c:pt idx="9">
                  <c:v>746.39339999999982</c:v>
                </c:pt>
                <c:pt idx="10">
                  <c:v>3843.5716000000002</c:v>
                </c:pt>
                <c:pt idx="11">
                  <c:v>1852.0587999999993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47-4706-BBF6-70853C9AFD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375727"/>
        <c:axId val="524876992"/>
      </c:lineChart>
      <c:catAx>
        <c:axId val="35937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4876992"/>
        <c:crosses val="autoZero"/>
        <c:auto val="1"/>
        <c:lblAlgn val="ctr"/>
        <c:lblOffset val="100"/>
        <c:noMultiLvlLbl val="0"/>
      </c:catAx>
      <c:valAx>
        <c:axId val="52487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37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Superstore.xlsx]segments-category!PT-segment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marker>
          <c:symbol val="none"/>
        </c:marker>
        <c:dLbl>
          <c:idx val="0"/>
          <c:numFmt formatCode="#,##0\ \$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dLbl>
          <c:idx val="0"/>
          <c:numFmt formatCode="#,##0\ \$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marker>
          <c:symbol val="none"/>
        </c:marker>
        <c:dLbl>
          <c:idx val="0"/>
          <c:numFmt formatCode="#,##0\ \$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dLbl>
          <c:idx val="0"/>
          <c:numFmt formatCode="#,##0\ \$" sourceLinked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marker>
          <c:symbol val="none"/>
        </c:marke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'segments-category'!$C$3</c:f>
              <c:strCache>
                <c:ptCount val="1"/>
                <c:pt idx="0">
                  <c:v>Итог</c:v>
                </c:pt>
              </c:strCache>
            </c:strRef>
          </c:tx>
          <c:spPr>
            <a:ln w="0">
              <a:solidFill>
                <a:sysClr val="windowText" lastClr="000000">
                  <a:lumMod val="25000"/>
                  <a:lumOff val="75000"/>
                </a:sys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F37-4069-BE91-5620B802CF9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F37-4069-BE91-5620B802CF9C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F37-4069-BE91-5620B802CF9C}"/>
              </c:ext>
            </c:extLst>
          </c:dPt>
          <c:dLbls>
            <c:numFmt formatCode="_-[$$-409]* #,##0_ ;_-[$$-409]* \-#,##0\ ;_-[$$-409]* &quot;-&quot;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'segments-category'!$B$4:$B$5</c:f>
              <c:strCache>
                <c:ptCount val="1"/>
                <c:pt idx="0">
                  <c:v>Corporate</c:v>
                </c:pt>
              </c:strCache>
            </c:strRef>
          </c:cat>
          <c:val>
            <c:numRef>
              <c:f>'segments-category'!$C$4:$C$5</c:f>
              <c:numCache>
                <c:formatCode>General</c:formatCode>
                <c:ptCount val="1"/>
                <c:pt idx="0">
                  <c:v>128434.87370000005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37-4069-BE91-5620B802C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3"/>
        <c:overlap val="-5"/>
        <c:axId val="810033424"/>
        <c:axId val="266131247"/>
      </c:barChart>
      <c:catAx>
        <c:axId val="8100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6131247"/>
        <c:crosses val="autoZero"/>
        <c:auto val="1"/>
        <c:lblAlgn val="ctr"/>
        <c:lblOffset val="100"/>
        <c:noMultiLvlLbl val="0"/>
      </c:catAx>
      <c:valAx>
        <c:axId val="266131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10033424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Superstore.xlsx]segments-category!PT-category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'segments-category'!$C$10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8A-45B9-98B7-54F690A604BB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8A-45B9-98B7-54F690A604BB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F8A-45B9-98B7-54F690A604BB}"/>
              </c:ext>
            </c:extLst>
          </c:dPt>
          <c:dLbls>
            <c:numFmt formatCode="_-[$$-409]* #,##0_ ;_-[$$-409]* \-#,##0\ ;_-[$$-409]* &quot;-&quot;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'segments-category'!$B$11:$B$14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'segments-category'!$C$11:$C$14</c:f>
              <c:numCache>
                <c:formatCode>General</c:formatCode>
                <c:ptCount val="3"/>
                <c:pt idx="0">
                  <c:v>45100.27469999998</c:v>
                </c:pt>
                <c:pt idx="1">
                  <c:v>48938.265000000007</c:v>
                </c:pt>
                <c:pt idx="2">
                  <c:v>34396.333999999995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F8A-45B9-98B7-54F690A60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5"/>
        <c:axId val="1485368112"/>
        <c:axId val="524882400"/>
      </c:barChart>
      <c:catAx>
        <c:axId val="14853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4882400"/>
        <c:crosses val="autoZero"/>
        <c:auto val="1"/>
        <c:lblAlgn val="ctr"/>
        <c:lblOffset val="100"/>
        <c:noMultiLvlLbl val="0"/>
      </c:catAx>
      <c:valAx>
        <c:axId val="524882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853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Superstore.xlsx]sales-profit!PT-sales-profit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/>
              <a:t>Динамика прибыли</a:t>
            </a:r>
            <a:r>
              <a:rPr lang="ru-RU" sz="1600" b="1" baseline="0"/>
              <a:t> и продаж</a:t>
            </a:r>
            <a:endParaRPr lang="ru-RU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'sales-profit'!$C$2</c:f>
              <c:strCache>
                <c:ptCount val="1"/>
                <c:pt idx="0">
                  <c:v>Сумма по столбцу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'sales-profit'!$B$3:$B$16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'sales-profit'!$C$3:$C$16</c:f>
              <c:numCache>
                <c:formatCode>General</c:formatCode>
                <c:ptCount val="12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B6-4C89-A872-E608580EDC87}"/>
            </c:ext>
          </c:extLst>
        </c:ser>
        <c:ser>
          <c:idx val="1"/>
          <c:order val="1"/>
          <c:tx>
            <c:strRef>
              <c:f>'sales-profit'!$D$2</c:f>
              <c:strCache>
                <c:ptCount val="1"/>
                <c:pt idx="0">
                  <c:v>Сумма по столбцу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'sales-profit'!$B$3:$B$16</c:f>
              <c:multiLvlStrCache>
                <c:ptCount val="12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</c:lvl>
                <c:lvl>
                  <c:pt idx="0">
                    <c:v>2016</c:v>
                  </c:pt>
                </c:lvl>
              </c:multiLvlStrCache>
            </c:multiLvlStrRef>
          </c:cat>
          <c:val>
            <c:numRef>
              <c:f>'sales-profit'!$D$3:$D$16</c:f>
              <c:numCache>
                <c:formatCode>General</c:formatCode>
                <c:ptCount val="12"/>
                <c:pt idx="0">
                  <c:v>300.91449999999998</c:v>
                </c:pt>
                <c:pt idx="1">
                  <c:v>307.29950000000002</c:v>
                </c:pt>
                <c:pt idx="2">
                  <c:v>333.05150000000009</c:v>
                </c:pt>
                <c:pt idx="3">
                  <c:v>1393.3827999999996</c:v>
                </c:pt>
                <c:pt idx="4">
                  <c:v>2063.5012999999999</c:v>
                </c:pt>
                <c:pt idx="5">
                  <c:v>67.014899999999841</c:v>
                </c:pt>
                <c:pt idx="6">
                  <c:v>1308.7058</c:v>
                </c:pt>
                <c:pt idx="7">
                  <c:v>2245.4838</c:v>
                </c:pt>
                <c:pt idx="8">
                  <c:v>-948.10100000000079</c:v>
                </c:pt>
                <c:pt idx="9">
                  <c:v>746.39339999999982</c:v>
                </c:pt>
                <c:pt idx="10">
                  <c:v>3843.5716000000002</c:v>
                </c:pt>
                <c:pt idx="11">
                  <c:v>1852.0587999999993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B6-4C89-A872-E608580ED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9375727"/>
        <c:axId val="524876992"/>
      </c:lineChart>
      <c:catAx>
        <c:axId val="35937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4876992"/>
        <c:crosses val="autoZero"/>
        <c:auto val="1"/>
        <c:lblAlgn val="ctr"/>
        <c:lblOffset val="100"/>
        <c:noMultiLvlLbl val="0"/>
      </c:catAx>
      <c:valAx>
        <c:axId val="52487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937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Superstore.xlsx]segments-category!PT-segment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сегментам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  <c:marker>
          <c:symbol val="none"/>
        </c:marke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  <c:pivotFmt>
        <c:idx val="2"/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1"/>
          </a:solidFill>
          <a:ln w="0">
            <a:solidFill>
              <a:sysClr val="windowText" lastClr="000000">
                <a:lumMod val="25000"/>
                <a:lumOff val="75000"/>
              </a:sysClr>
            </a:solidFill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'segments-category'!$C$3</c:f>
              <c:strCache>
                <c:ptCount val="1"/>
                <c:pt idx="0">
                  <c:v>Итог</c:v>
                </c:pt>
              </c:strCache>
            </c:strRef>
          </c:tx>
          <c:spPr>
            <a:ln w="0">
              <a:solidFill>
                <a:sysClr val="windowText" lastClr="000000">
                  <a:lumMod val="25000"/>
                  <a:lumOff val="75000"/>
                </a:sys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0"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07E-4B8D-96B0-4E8AD521A50E}"/>
              </c:ext>
            </c:extLst>
          </c:dPt>
          <c:dLbls>
            <c:numFmt formatCode="_-[$$-409]* #,##0_ ;_-[$$-409]* \-#,##0\ ;_-[$$-409]* &quot;-&quot;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'segments-category'!$B$4:$B$5</c:f>
              <c:strCache>
                <c:ptCount val="1"/>
                <c:pt idx="0">
                  <c:v>Corporate</c:v>
                </c:pt>
              </c:strCache>
            </c:strRef>
          </c:cat>
          <c:val>
            <c:numRef>
              <c:f>'segments-category'!$C$4:$C$5</c:f>
              <c:numCache>
                <c:formatCode>General</c:formatCode>
                <c:ptCount val="1"/>
                <c:pt idx="0">
                  <c:v>128434.87370000005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7E-4B8D-96B0-4E8AD521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5"/>
        <c:axId val="810033424"/>
        <c:axId val="266131247"/>
      </c:barChart>
      <c:catAx>
        <c:axId val="81003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6131247"/>
        <c:crosses val="autoZero"/>
        <c:auto val="1"/>
        <c:lblAlgn val="ctr"/>
        <c:lblOffset val="100"/>
        <c:noMultiLvlLbl val="0"/>
      </c:catAx>
      <c:valAx>
        <c:axId val="2661312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10033424"/>
        <c:crosses val="autoZero"/>
        <c:crossBetween val="between"/>
      </c:valAx>
      <c:spPr>
        <a:noFill/>
        <a:ln w="635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Superstore.xlsx]segments-category!PT-category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Продажи по категориям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_-[$$-409]* #,##0_ ;_-[$$-409]* \-#,##0\ ;_-[$$-409]* &quot;-&quot;_ ;_-@_ 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'segments-category'!$C$10</c:f>
              <c:strCache>
                <c:ptCount val="1"/>
                <c:pt idx="0">
                  <c:v>Итог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725-44F1-B513-D9664C752613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725-44F1-B513-D9664C752613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725-44F1-B513-D9664C752613}"/>
              </c:ext>
            </c:extLst>
          </c:dPt>
          <c:dLbls>
            <c:numFmt formatCode="_-[$$-409]* #,##0_ ;_-[$$-409]* \-#,##0\ ;_-[$$-409]* &quot;-&quot;_ ;_-@_ 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'segments-category'!$B$11:$B$14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'segments-category'!$C$11:$C$14</c:f>
              <c:numCache>
                <c:formatCode>General</c:formatCode>
                <c:ptCount val="3"/>
                <c:pt idx="0">
                  <c:v>45100.27469999998</c:v>
                </c:pt>
                <c:pt idx="1">
                  <c:v>48938.265000000007</c:v>
                </c:pt>
                <c:pt idx="2">
                  <c:v>34396.333999999995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C-44F1-A173-8844CD4C4A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-25"/>
        <c:axId val="1485368112"/>
        <c:axId val="524882400"/>
      </c:barChart>
      <c:catAx>
        <c:axId val="1485368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4882400"/>
        <c:crosses val="autoZero"/>
        <c:auto val="1"/>
        <c:lblAlgn val="ctr"/>
        <c:lblOffset val="100"/>
        <c:noMultiLvlLbl val="0"/>
      </c:catAx>
      <c:valAx>
        <c:axId val="5248824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485368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25F5BE2-C4D1-43C6-BD23-12FB623C74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1</xdr:row>
      <xdr:rowOff>0</xdr:rowOff>
    </xdr:from>
    <xdr:to>
      <xdr:col>8</xdr:col>
      <xdr:colOff>0</xdr:colOff>
      <xdr:row>9</xdr:row>
      <xdr:rowOff>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month-Year">
              <a:extLst>
                <a:ext uri="{FF2B5EF4-FFF2-40B4-BE49-F238E27FC236}">
                  <a16:creationId xmlns:a16="http://schemas.microsoft.com/office/drawing/2014/main" id="{FB417540-F613-40FF-9CCC-79E0848855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month-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123825"/>
              <a:ext cx="37719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0</xdr:colOff>
      <xdr:row>10</xdr:row>
      <xdr:rowOff>0</xdr:rowOff>
    </xdr:from>
    <xdr:to>
      <xdr:col>4</xdr:col>
      <xdr:colOff>0</xdr:colOff>
      <xdr:row>17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Segment">
              <a:extLst>
                <a:ext uri="{FF2B5EF4-FFF2-40B4-BE49-F238E27FC236}">
                  <a16:creationId xmlns:a16="http://schemas.microsoft.com/office/drawing/2014/main" id="{01FAFA88-C74A-48A6-8301-B8C0FBCBADF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300" y="1543050"/>
              <a:ext cx="18288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10</xdr:row>
      <xdr:rowOff>0</xdr:rowOff>
    </xdr:from>
    <xdr:to>
      <xdr:col>14</xdr:col>
      <xdr:colOff>0</xdr:colOff>
      <xdr:row>20</xdr:row>
      <xdr:rowOff>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315C6ED0-167F-462C-8D1E-6F9503CEAF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5</xdr:col>
      <xdr:colOff>0</xdr:colOff>
      <xdr:row>10</xdr:row>
      <xdr:rowOff>0</xdr:rowOff>
    </xdr:from>
    <xdr:to>
      <xdr:col>8</xdr:col>
      <xdr:colOff>0</xdr:colOff>
      <xdr:row>17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Segment 1">
              <a:extLst>
                <a:ext uri="{FF2B5EF4-FFF2-40B4-BE49-F238E27FC236}">
                  <a16:creationId xmlns:a16="http://schemas.microsoft.com/office/drawing/2014/main" id="{6162E778-E619-48FC-9A24-BDC3B55B0E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7400" y="1543050"/>
              <a:ext cx="18288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9</xdr:col>
      <xdr:colOff>0</xdr:colOff>
      <xdr:row>21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1AC58E05-CE54-48B0-ACB0-622496369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1343026</xdr:colOff>
      <xdr:row>15</xdr:row>
      <xdr:rowOff>28575</xdr:rowOff>
    </xdr:from>
    <xdr:to>
      <xdr:col>17</xdr:col>
      <xdr:colOff>133350</xdr:colOff>
      <xdr:row>43</xdr:row>
      <xdr:rowOff>95250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0B5F4071-52E3-4CCA-8DF3-C6F0933B47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838201</xdr:colOff>
      <xdr:row>2</xdr:row>
      <xdr:rowOff>0</xdr:rowOff>
    </xdr:from>
    <xdr:to>
      <xdr:col>7</xdr:col>
      <xdr:colOff>0</xdr:colOff>
      <xdr:row>14</xdr:row>
      <xdr:rowOff>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7B033D8-E39C-49FA-A889-86288B029D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14</xdr:col>
      <xdr:colOff>0</xdr:colOff>
      <xdr:row>13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9EA1D66-7520-4081-84F9-750424028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vorobyev" refreshedDate="45212.521986574073" backgroundQuery="1" createdVersion="6" refreshedVersion="6" minRefreshableVersion="3" recordCount="0" supportSubquery="1" supportAdvancedDrill="1" xr:uid="{9C07349F-8111-4D98-8599-C720CA404AF0}">
  <cacheSource type="external" connectionId="1"/>
  <cacheFields count="4">
    <cacheField name="[Table1].[Category].[Category]" caption="Category" numFmtId="0" level="1">
      <sharedItems count="3">
        <s v="Furniture"/>
        <s v="Office Supplies"/>
        <s v="Technology"/>
      </sharedItems>
    </cacheField>
    <cacheField name="[Measures].[Сумма по столбцу Sales]" caption="Сумма по столбцу Sales" numFmtId="0" hierarchy="37" level="32767"/>
    <cacheField name="[Table1].[month-Year].[month-Year]" caption="month-Year" numFmtId="0" hierarchy="7" level="1">
      <sharedItems containsSemiMixedTypes="0" containsNonDate="0" containsString="0"/>
    </cacheField>
    <cacheField name="[Table1].[Segment].[Segment]" caption="Segment" numFmtId="0" hierarchy="28" level="1">
      <sharedItems containsSemiMixedTypes="0" containsNonDate="0" containsString="0"/>
    </cacheField>
  </cacheFields>
  <cacheHierarchies count="49"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Manager]" caption="Manager" attribute="1" defaultMemberUniqueName="[Table1].[Manager].[All]" allUniqueName="[Table1].[Manager].[All]" dimensionUniqueName="[Table1]" displayFolder="" count="0" memberValueDatatype="130" unbalanced="0"/>
    <cacheHierarchy uniqueName="[Table1].[month-Year]" caption="month-Year" attribute="1" time="1" defaultMemberUniqueName="[Table1].[month-Year].[All]" allUniqueName="[Table1].[month-Year].[All]" dimensionUniqueName="[Table1]" displayFolder="" count="2" memberValueDatatype="7" unbalanced="0">
      <fieldsUsage count="2">
        <fieldUsage x="-1"/>
        <fieldUsage x="2"/>
      </fieldsUsage>
    </cacheHierarchy>
    <cacheHierarchy uniqueName="[Table1].[month-Year (Год)]" caption="month-Year (Год)" attribute="1" defaultMemberUniqueName="[Table1].[month-Year (Год)].[All]" allUniqueName="[Table1].[month-Year (Год)].[All]" dimensionUniqueName="[Table1]" displayFolder="" count="0" memberValueDatatype="130" unbalanced="0"/>
    <cacheHierarchy uniqueName="[Table1].[month-Year (Квартал)]" caption="month-Year (Квартал)" attribute="1" defaultMemberUniqueName="[Table1].[month-Year (Квартал)].[All]" allUniqueName="[Table1].[month-Year (Квартал)].[All]" dimensionUniqueName="[Table1]" displayFolder="" count="0" memberValueDatatype="130" unbalanced="0"/>
    <cacheHierarchy uniqueName="[Table1].[month-Year (Месяц)]" caption="month-Year (Месяц)" attribute="1" defaultMemberUniqueName="[Table1].[month-Year (Месяц)].[All]" allUniqueName="[Table1].[month-Year (Месяц)].[All]" dimensionUniqueName="[Table1]" displayFolder="" count="0" memberValueDatatype="130" unbalanced="0"/>
    <cacheHierarchy uniqueName="[Table1].[Month-Year2]" caption="Month-Year2" attribute="1" time="1" defaultMemberUniqueName="[Table1].[Month-Year2].[All]" allUniqueName="[Table1].[Month-Year2].[All]" dimensionUniqueName="[Table1]" displayFolder="" count="0" memberValueDatatype="7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Order Date (Год)]" caption="Order Date (Год)" attribute="1" defaultMemberUniqueName="[Table1].[Order Date (Год)].[All]" allUniqueName="[Table1].[Order Date (Год)].[All]" dimensionUniqueName="[Table1]" displayFolder="" count="0" memberValueDatatype="130" unbalanced="0"/>
    <cacheHierarchy uniqueName="[Table1].[Order Date (Квартал)]" caption="Order Date (Квартал)" attribute="1" defaultMemberUniqueName="[Table1].[Order Date (Квартал)].[All]" allUniqueName="[Table1].[Order Date (Квартал)].[All]" dimensionUniqueName="[Table1]" displayFolder="" count="0" memberValueDatatype="130" unbalanced="0"/>
    <cacheHierarchy uniqueName="[Table1].[Order Date (Месяц)]" caption="Order Date (Месяц)" attribute="1" defaultMemberUniqueName="[Table1].[Order Date (Месяц)].[All]" allUniqueName="[Table1].[Order Date (Месяц)].[All]" dimensionUniqueName="[Table1]" displayFolder="" count="0" memberValueDatatype="13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Ratio]" caption="Ratio" attribute="1" defaultMemberUniqueName="[Table1].[Ratio].[All]" allUniqueName="[Table1].[Ratio].[All]" dimensionUniqueName="[Table1]" displayFolder="" count="0" memberValueDatatype="5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Sales without discount]" caption="Sales without discount" attribute="1" defaultMemberUniqueName="[Table1].[Sales without discount].[All]" allUniqueName="[Table1].[Sales without discount].[All]" dimensionUniqueName="[Table1]" displayFolder="" count="0" memberValueDatatype="5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>
      <fieldsUsage count="2">
        <fieldUsage x="-1"/>
        <fieldUsage x="3"/>
      </fieldsUsage>
    </cacheHierarchy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month-Year (Индекс месяца)]" caption="month-Year (Индекс месяца)" attribute="1" defaultMemberUniqueName="[Table1].[month-Year (Индекс месяца)].[All]" allUniqueName="[Table1].[month-Year (Индекс месяца)].[All]" dimensionUniqueName="[Table1]" displayFolder="" count="0" memberValueDatatype="20" unbalanced="0" hidden="1"/>
    <cacheHierarchy uniqueName="[Table1].[Order Date (Индекс месяца)]" caption="Order Date (Индекс месяца)" attribute="1" defaultMemberUniqueName="[Table1].[Order Date (Индекс месяца)].[All]" allUniqueName="[Table1].[Order Date (Индекс месяца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Table1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rofit]" caption="Сумма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Ratio]" caption="Сумма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Ratio]" caption="Среднее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Segment]" caption="Число элементов в столбце Segment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Число элементов в столбце Order ID]" caption="Число элементов в столбце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Sales]" caption="Среднее по столбцу Sales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Profit]" caption="Среднее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Discount]" caption="Сумма по столбцу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Discount]" caption="Среднее по столбцу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Discount]" caption="Число разных элементов в столбце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vorobyev" refreshedDate="45212.521987152781" backgroundQuery="1" createdVersion="6" refreshedVersion="6" minRefreshableVersion="3" recordCount="0" supportSubquery="1" supportAdvancedDrill="1" xr:uid="{D498C2DE-CB25-41B5-8CD0-9ED4FDA87F72}">
  <cacheSource type="external" connectionId="1"/>
  <cacheFields count="6">
    <cacheField name="[Table1].[month-Year (Месяц)].[month-Year (Месяц)]" caption="month-Year (Месяц)" numFmtId="0" hierarchy="10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Table1].[month-Year (Год)].[month-Year (Год)]" caption="month-Year (Год)" numFmtId="0" hierarchy="8" level="1">
      <sharedItems count="1">
        <s v="2016"/>
      </sharedItems>
    </cacheField>
    <cacheField name="[Measures].[Сумма по столбцу Sales]" caption="Сумма по столбцу Sales" numFmtId="0" hierarchy="37" level="32767"/>
    <cacheField name="[Measures].[Сумма по столбцу Profit]" caption="Сумма по столбцу Profit" numFmtId="0" hierarchy="38" level="32767"/>
    <cacheField name="[Table1].[month-Year].[month-Year]" caption="month-Year" numFmtId="0" hierarchy="7" level="1">
      <sharedItems containsSemiMixedTypes="0" containsNonDate="0" containsString="0"/>
    </cacheField>
    <cacheField name="[Table1].[Segment].[Segment]" caption="Segment" numFmtId="0" hierarchy="28" level="1">
      <sharedItems containsSemiMixedTypes="0" containsNonDate="0" containsString="0"/>
    </cacheField>
  </cacheFields>
  <cacheHierarchies count="49"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Manager]" caption="Manager" attribute="1" defaultMemberUniqueName="[Table1].[Manager].[All]" allUniqueName="[Table1].[Manager].[All]" dimensionUniqueName="[Table1]" displayFolder="" count="0" memberValueDatatype="130" unbalanced="0"/>
    <cacheHierarchy uniqueName="[Table1].[month-Year]" caption="month-Year" attribute="1" time="1" defaultMemberUniqueName="[Table1].[month-Year].[All]" allUniqueName="[Table1].[month-Year].[All]" dimensionUniqueName="[Table1]" displayFolder="" count="2" memberValueDatatype="7" unbalanced="0">
      <fieldsUsage count="2">
        <fieldUsage x="-1"/>
        <fieldUsage x="4"/>
      </fieldsUsage>
    </cacheHierarchy>
    <cacheHierarchy uniqueName="[Table1].[month-Year (Год)]" caption="month-Year (Год)" attribute="1" defaultMemberUniqueName="[Table1].[month-Year (Год)].[All]" allUniqueName="[Table1].[month-Year (Год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-Year (Квартал)]" caption="month-Year (Квартал)" attribute="1" defaultMemberUniqueName="[Table1].[month-Year (Квартал)].[All]" allUniqueName="[Table1].[month-Year (Квартал)].[All]" dimensionUniqueName="[Table1]" displayFolder="" count="0" memberValueDatatype="130" unbalanced="0"/>
    <cacheHierarchy uniqueName="[Table1].[month-Year (Месяц)]" caption="month-Year (Месяц)" attribute="1" defaultMemberUniqueName="[Table1].[month-Year (Месяц)].[All]" allUniqueName="[Table1].[month-Year (Месяц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Month-Year2]" caption="Month-Year2" attribute="1" time="1" defaultMemberUniqueName="[Table1].[Month-Year2].[All]" allUniqueName="[Table1].[Month-Year2].[All]" dimensionUniqueName="[Table1]" displayFolder="" count="0" memberValueDatatype="7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Order Date (Год)]" caption="Order Date (Год)" attribute="1" defaultMemberUniqueName="[Table1].[Order Date (Год)].[All]" allUniqueName="[Table1].[Order Date (Год)].[All]" dimensionUniqueName="[Table1]" displayFolder="" count="0" memberValueDatatype="130" unbalanced="0"/>
    <cacheHierarchy uniqueName="[Table1].[Order Date (Квартал)]" caption="Order Date (Квартал)" attribute="1" defaultMemberUniqueName="[Table1].[Order Date (Квартал)].[All]" allUniqueName="[Table1].[Order Date (Квартал)].[All]" dimensionUniqueName="[Table1]" displayFolder="" count="0" memberValueDatatype="130" unbalanced="0"/>
    <cacheHierarchy uniqueName="[Table1].[Order Date (Месяц)]" caption="Order Date (Месяц)" attribute="1" defaultMemberUniqueName="[Table1].[Order Date (Месяц)].[All]" allUniqueName="[Table1].[Order Date (Месяц)].[All]" dimensionUniqueName="[Table1]" displayFolder="" count="0" memberValueDatatype="13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Ratio]" caption="Ratio" attribute="1" defaultMemberUniqueName="[Table1].[Ratio].[All]" allUniqueName="[Table1].[Ratio].[All]" dimensionUniqueName="[Table1]" displayFolder="" count="0" memberValueDatatype="5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Sales without discount]" caption="Sales without discount" attribute="1" defaultMemberUniqueName="[Table1].[Sales without discount].[All]" allUniqueName="[Table1].[Sales without discount].[All]" dimensionUniqueName="[Table1]" displayFolder="" count="0" memberValueDatatype="5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>
      <fieldsUsage count="2">
        <fieldUsage x="-1"/>
        <fieldUsage x="5"/>
      </fieldsUsage>
    </cacheHierarchy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month-Year (Индекс месяца)]" caption="month-Year (Индекс месяца)" attribute="1" defaultMemberUniqueName="[Table1].[month-Year (Индекс месяца)].[All]" allUniqueName="[Table1].[month-Year (Индекс месяца)].[All]" dimensionUniqueName="[Table1]" displayFolder="" count="0" memberValueDatatype="20" unbalanced="0" hidden="1"/>
    <cacheHierarchy uniqueName="[Table1].[Order Date (Индекс месяца)]" caption="Order Date (Индекс месяца)" attribute="1" defaultMemberUniqueName="[Table1].[Order Date (Индекс месяца)].[All]" allUniqueName="[Table1].[Order Date (Индекс месяца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rofit]" caption="Сумма по столбцу Profi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Ratio]" caption="Сумма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Ratio]" caption="Среднее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Segment]" caption="Число элементов в столбце Segment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Число элементов в столбце Order ID]" caption="Число элементов в столбце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Sales]" caption="Среднее по столбцу Sales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Profit]" caption="Среднее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Discount]" caption="Сумма по столбцу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Discount]" caption="Среднее по столбцу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Discount]" caption="Число разных элементов в столбце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vorobyev" refreshedDate="45212.521987499997" backgroundQuery="1" createdVersion="6" refreshedVersion="6" minRefreshableVersion="3" recordCount="0" supportSubquery="1" supportAdvancedDrill="1" xr:uid="{48101657-278C-413F-B538-50051F12A6C8}">
  <cacheSource type="external" connectionId="1"/>
  <cacheFields count="3">
    <cacheField name="[Measures].[Сумма по столбцу Sales]" caption="Сумма по столбцу Sales" numFmtId="0" hierarchy="37" level="32767"/>
    <cacheField name="[Table1].[Segment].[Segment]" caption="Segment" numFmtId="0" hierarchy="28" level="1">
      <sharedItems count="3">
        <s v="Corporate"/>
        <s v="Consumer" u="1"/>
        <s v="Home Office" u="1"/>
      </sharedItems>
    </cacheField>
    <cacheField name="[Table1].[month-Year].[month-Year]" caption="month-Year" numFmtId="0" hierarchy="7" level="1">
      <sharedItems containsSemiMixedTypes="0" containsNonDate="0" containsString="0"/>
    </cacheField>
  </cacheFields>
  <cacheHierarchies count="49"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Manager]" caption="Manager" attribute="1" defaultMemberUniqueName="[Table1].[Manager].[All]" allUniqueName="[Table1].[Manager].[All]" dimensionUniqueName="[Table1]" displayFolder="" count="0" memberValueDatatype="130" unbalanced="0"/>
    <cacheHierarchy uniqueName="[Table1].[month-Year]" caption="month-Year" attribute="1" time="1" defaultMemberUniqueName="[Table1].[month-Year].[All]" allUniqueName="[Table1].[month-Year].[All]" dimensionUniqueName="[Table1]" displayFolder="" count="2" memberValueDatatype="7" unbalanced="0">
      <fieldsUsage count="2">
        <fieldUsage x="-1"/>
        <fieldUsage x="2"/>
      </fieldsUsage>
    </cacheHierarchy>
    <cacheHierarchy uniqueName="[Table1].[month-Year (Год)]" caption="month-Year (Год)" attribute="1" defaultMemberUniqueName="[Table1].[month-Year (Год)].[All]" allUniqueName="[Table1].[month-Year (Год)].[All]" dimensionUniqueName="[Table1]" displayFolder="" count="0" memberValueDatatype="130" unbalanced="0"/>
    <cacheHierarchy uniqueName="[Table1].[month-Year (Квартал)]" caption="month-Year (Квартал)" attribute="1" defaultMemberUniqueName="[Table1].[month-Year (Квартал)].[All]" allUniqueName="[Table1].[month-Year (Квартал)].[All]" dimensionUniqueName="[Table1]" displayFolder="" count="0" memberValueDatatype="130" unbalanced="0"/>
    <cacheHierarchy uniqueName="[Table1].[month-Year (Месяц)]" caption="month-Year (Месяц)" attribute="1" defaultMemberUniqueName="[Table1].[month-Year (Месяц)].[All]" allUniqueName="[Table1].[month-Year (Месяц)].[All]" dimensionUniqueName="[Table1]" displayFolder="" count="0" memberValueDatatype="130" unbalanced="0"/>
    <cacheHierarchy uniqueName="[Table1].[Month-Year2]" caption="Month-Year2" attribute="1" time="1" defaultMemberUniqueName="[Table1].[Month-Year2].[All]" allUniqueName="[Table1].[Month-Year2].[All]" dimensionUniqueName="[Table1]" displayFolder="" count="0" memberValueDatatype="7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Order Date (Год)]" caption="Order Date (Год)" attribute="1" defaultMemberUniqueName="[Table1].[Order Date (Год)].[All]" allUniqueName="[Table1].[Order Date (Год)].[All]" dimensionUniqueName="[Table1]" displayFolder="" count="0" memberValueDatatype="130" unbalanced="0"/>
    <cacheHierarchy uniqueName="[Table1].[Order Date (Квартал)]" caption="Order Date (Квартал)" attribute="1" defaultMemberUniqueName="[Table1].[Order Date (Квартал)].[All]" allUniqueName="[Table1].[Order Date (Квартал)].[All]" dimensionUniqueName="[Table1]" displayFolder="" count="0" memberValueDatatype="130" unbalanced="0"/>
    <cacheHierarchy uniqueName="[Table1].[Order Date (Месяц)]" caption="Order Date (Месяц)" attribute="1" defaultMemberUniqueName="[Table1].[Order Date (Месяц)].[All]" allUniqueName="[Table1].[Order Date (Месяц)].[All]" dimensionUniqueName="[Table1]" displayFolder="" count="0" memberValueDatatype="13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Ratio]" caption="Ratio" attribute="1" defaultMemberUniqueName="[Table1].[Ratio].[All]" allUniqueName="[Table1].[Ratio].[All]" dimensionUniqueName="[Table1]" displayFolder="" count="0" memberValueDatatype="5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Sales without discount]" caption="Sales without discount" attribute="1" defaultMemberUniqueName="[Table1].[Sales without discount].[All]" allUniqueName="[Table1].[Sales without discount].[All]" dimensionUniqueName="[Table1]" displayFolder="" count="0" memberValueDatatype="5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month-Year (Индекс месяца)]" caption="month-Year (Индекс месяца)" attribute="1" defaultMemberUniqueName="[Table1].[month-Year (Индекс месяца)].[All]" allUniqueName="[Table1].[month-Year (Индекс месяца)].[All]" dimensionUniqueName="[Table1]" displayFolder="" count="0" memberValueDatatype="20" unbalanced="0" hidden="1"/>
    <cacheHierarchy uniqueName="[Table1].[Order Date (Индекс месяца)]" caption="Order Date (Индекс месяца)" attribute="1" defaultMemberUniqueName="[Table1].[Order Date (Индекс месяца)].[All]" allUniqueName="[Table1].[Order Date (Индекс месяца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Table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rofit]" caption="Сумма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Ratio]" caption="Сумма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Ratio]" caption="Среднее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Segment]" caption="Число элементов в столбце Segment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Число элементов в столбце Order ID]" caption="Число элементов в столбце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Sales]" caption="Среднее по столбцу Sales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Profit]" caption="Среднее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Discount]" caption="Сумма по столбцу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Discount]" caption="Среднее по столбцу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Discount]" caption="Число разных элементов в столбце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vorobyev" refreshedDate="45212.521987962966" backgroundQuery="1" createdVersion="6" refreshedVersion="6" minRefreshableVersion="3" recordCount="0" supportSubquery="1" supportAdvancedDrill="1" xr:uid="{7401AD3A-0125-4FA6-B132-B1318CE29A6B}">
  <cacheSource type="external" connectionId="1"/>
  <cacheFields count="8">
    <cacheField name="[Table1].[month-Year (Год)].[month-Year (Год)]" caption="month-Year (Год)" numFmtId="0" hierarchy="8" level="1">
      <sharedItems count="1">
        <s v="2016"/>
      </sharedItems>
    </cacheField>
    <cacheField name="[Table1].[month-Year (Месяц)].[month-Year (Месяц)]" caption="month-Year (Месяц)" numFmtId="0" hierarchy="10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Measures].[Среднее по столбцу Sales]" caption="Среднее по столбцу Sales" numFmtId="0" hierarchy="43" level="32767"/>
    <cacheField name="[Measures].[Среднее по столбцу Profit]" caption="Среднее по столбцу Profit" numFmtId="0" hierarchy="44" level="32767"/>
    <cacheField name="[Table1].[month-Year].[month-Year]" caption="month-Year" numFmtId="0" hierarchy="7" level="1">
      <sharedItems containsSemiMixedTypes="0" containsNonDate="0" containsString="0"/>
    </cacheField>
    <cacheField name="[Measures].[Число разных элементов в столбце Order ID]" caption="Число разных элементов в столбце Order ID" numFmtId="0" hierarchy="45" level="32767"/>
    <cacheField name="[Measures].[Среднее по столбцу Discount]" caption="Среднее по столбцу Discount" numFmtId="0" hierarchy="47" level="32767"/>
    <cacheField name="[Table1].[Segment].[Segment]" caption="Segment" numFmtId="0" hierarchy="28" level="1">
      <sharedItems containsSemiMixedTypes="0" containsNonDate="0" containsString="0"/>
    </cacheField>
  </cacheFields>
  <cacheHierarchies count="49">
    <cacheHierarchy uniqueName="[Table1].[Category]" caption="Category" attribute="1" defaultMemberUniqueName="[Table1].[Category].[All]" allUniqueName="[Table1].[Category].[All]" dimensionUniqueName="[Table1]" displayFolder="" count="0" memberValueDatatype="130" unbalanced="0"/>
    <cacheHierarchy uniqueName="[Table1].[City]" caption="City" attribute="1" defaultMemberUniqueName="[Table1].[City].[All]" allUniqueName="[Table1].[City].[All]" dimensionUniqueName="[Table1]" displayFolder="" count="0" memberValueDatatype="130" unbalanced="0"/>
    <cacheHierarchy uniqueName="[Table1].[Country]" caption="Country" attribute="1" defaultMemberUniqueName="[Table1].[Country].[All]" allUniqueName="[Table1].[Country].[All]" dimensionUniqueName="[Table1]" displayFolder="" count="0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0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0" memberValueDatatype="130" unbalanced="0"/>
    <cacheHierarchy uniqueName="[Table1].[Discount]" caption="Discount" attribute="1" defaultMemberUniqueName="[Table1].[Discount].[All]" allUniqueName="[Table1].[Discount].[All]" dimensionUniqueName="[Table1]" displayFolder="" count="0" memberValueDatatype="5" unbalanced="0"/>
    <cacheHierarchy uniqueName="[Table1].[Manager]" caption="Manager" attribute="1" defaultMemberUniqueName="[Table1].[Manager].[All]" allUniqueName="[Table1].[Manager].[All]" dimensionUniqueName="[Table1]" displayFolder="" count="0" memberValueDatatype="130" unbalanced="0"/>
    <cacheHierarchy uniqueName="[Table1].[month-Year]" caption="month-Year" attribute="1" time="1" defaultMemberUniqueName="[Table1].[month-Year].[All]" allUniqueName="[Table1].[month-Year].[All]" dimensionUniqueName="[Table1]" displayFolder="" count="2" memberValueDatatype="7" unbalanced="0">
      <fieldsUsage count="2">
        <fieldUsage x="-1"/>
        <fieldUsage x="4"/>
      </fieldsUsage>
    </cacheHierarchy>
    <cacheHierarchy uniqueName="[Table1].[month-Year (Год)]" caption="month-Year (Год)" attribute="1" defaultMemberUniqueName="[Table1].[month-Year (Год)].[All]" allUniqueName="[Table1].[month-Year (Год)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month-Year (Квартал)]" caption="month-Year (Квартал)" attribute="1" defaultMemberUniqueName="[Table1].[month-Year (Квартал)].[All]" allUniqueName="[Table1].[month-Year (Квартал)].[All]" dimensionUniqueName="[Table1]" displayFolder="" count="0" memberValueDatatype="130" unbalanced="0"/>
    <cacheHierarchy uniqueName="[Table1].[month-Year (Месяц)]" caption="month-Year (Месяц)" attribute="1" defaultMemberUniqueName="[Table1].[month-Year (Месяц)].[All]" allUniqueName="[Table1].[month-Year (Месяц)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Month-Year2]" caption="Month-Year2" attribute="1" time="1" defaultMemberUniqueName="[Table1].[Month-Year2].[All]" allUniqueName="[Table1].[Month-Year2].[All]" dimensionUniqueName="[Table1]" displayFolder="" count="0" memberValueDatatype="7" unbalanced="0"/>
    <cacheHierarchy uniqueName="[Table1].[Order Date]" caption="Order Date" attribute="1" time="1" defaultMemberUniqueName="[Table1].[Order Date].[All]" allUniqueName="[Table1].[Order Date].[All]" dimensionUniqueName="[Table1]" displayFolder="" count="0" memberValueDatatype="7" unbalanced="0"/>
    <cacheHierarchy uniqueName="[Table1].[Order Date (Год)]" caption="Order Date (Год)" attribute="1" defaultMemberUniqueName="[Table1].[Order Date (Год)].[All]" allUniqueName="[Table1].[Order Date (Год)].[All]" dimensionUniqueName="[Table1]" displayFolder="" count="0" memberValueDatatype="130" unbalanced="0"/>
    <cacheHierarchy uniqueName="[Table1].[Order Date (Квартал)]" caption="Order Date (Квартал)" attribute="1" defaultMemberUniqueName="[Table1].[Order Date (Квартал)].[All]" allUniqueName="[Table1].[Order Date (Квартал)].[All]" dimensionUniqueName="[Table1]" displayFolder="" count="0" memberValueDatatype="130" unbalanced="0"/>
    <cacheHierarchy uniqueName="[Table1].[Order Date (Месяц)]" caption="Order Date (Месяц)" attribute="1" defaultMemberUniqueName="[Table1].[Order Date (Месяц)].[All]" allUniqueName="[Table1].[Order Date (Месяц)].[All]" dimensionUniqueName="[Table1]" displayFolder="" count="0" memberValueDatatype="130" unbalanced="0"/>
    <cacheHierarchy uniqueName="[Table1].[Order ID]" caption="Order ID" attribute="1" defaultMemberUniqueName="[Table1].[Order ID].[All]" allUniqueName="[Table1].[Order ID].[All]" dimensionUniqueName="[Table1]" displayFolder="" count="0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0" memberValueDatatype="20" unbalanced="0"/>
    <cacheHierarchy uniqueName="[Table1].[Product ID]" caption="Product ID" attribute="1" defaultMemberUniqueName="[Table1].[Product ID].[All]" allUniqueName="[Table1].[Product ID].[All]" dimensionUniqueName="[Table1]" displayFolder="" count="0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0" memberValueDatatype="130" unbalanced="0"/>
    <cacheHierarchy uniqueName="[Table1].[Profit]" caption="Profit" attribute="1" defaultMemberUniqueName="[Table1].[Profit].[All]" allUniqueName="[Table1].[Profit].[All]" dimensionUniqueName="[Table1]" displayFolder="" count="0" memberValueDatatype="5" unbalanced="0"/>
    <cacheHierarchy uniqueName="[Table1].[Quantity]" caption="Quantity" attribute="1" defaultMemberUniqueName="[Table1].[Quantity].[All]" allUniqueName="[Table1].[Quantity].[All]" dimensionUniqueName="[Table1]" displayFolder="" count="0" memberValueDatatype="20" unbalanced="0"/>
    <cacheHierarchy uniqueName="[Table1].[Ratio]" caption="Ratio" attribute="1" defaultMemberUniqueName="[Table1].[Ratio].[All]" allUniqueName="[Table1].[Ratio].[All]" dimensionUniqueName="[Table1]" displayFolder="" count="0" memberValueDatatype="5" unbalanced="0"/>
    <cacheHierarchy uniqueName="[Table1].[Region]" caption="Region" attribute="1" defaultMemberUniqueName="[Table1].[Region].[All]" allUniqueName="[Table1].[Region].[All]" dimensionUniqueName="[Table1]" displayFolder="" count="0" memberValueDatatype="130" unbalanced="0"/>
    <cacheHierarchy uniqueName="[Table1].[Returns]" caption="Returns" attribute="1" defaultMemberUniqueName="[Table1].[Returns].[All]" allUniqueName="[Table1].[Returns].[All]" dimensionUniqueName="[Table1]" displayFolder="" count="0" memberValueDatatype="130" unbalanced="0"/>
    <cacheHierarchy uniqueName="[Table1].[Row ID]" caption="Row ID" attribute="1" defaultMemberUniqueName="[Table1].[Row ID].[All]" allUniqueName="[Table1].[Row ID].[All]" dimensionUniqueName="[Table1]" displayFolder="" count="0" memberValueDatatype="20" unbalanced="0"/>
    <cacheHierarchy uniqueName="[Table1].[Sales]" caption="Sales" attribute="1" defaultMemberUniqueName="[Table1].[Sales].[All]" allUniqueName="[Table1].[Sales].[All]" dimensionUniqueName="[Table1]" displayFolder="" count="0" memberValueDatatype="5" unbalanced="0"/>
    <cacheHierarchy uniqueName="[Table1].[Sales without discount]" caption="Sales without discount" attribute="1" defaultMemberUniqueName="[Table1].[Sales without discount].[All]" allUniqueName="[Table1].[Sales without discount].[All]" dimensionUniqueName="[Table1]" displayFolder="" count="0" memberValueDatatype="5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>
      <fieldsUsage count="2">
        <fieldUsage x="-1"/>
        <fieldUsage x="7"/>
      </fieldsUsage>
    </cacheHierarchy>
    <cacheHierarchy uniqueName="[Table1].[Ship Date]" caption="Ship Date" attribute="1" time="1" defaultMemberUniqueName="[Table1].[Ship Date].[All]" allUniqueName="[Table1].[Ship Date].[All]" dimensionUniqueName="[Table1]" displayFolder="" count="0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0" memberValueDatatype="130" unbalanced="0"/>
    <cacheHierarchy uniqueName="[Table1].[State]" caption="State" attribute="1" defaultMemberUniqueName="[Table1].[State].[All]" allUniqueName="[Table1].[State].[All]" dimensionUniqueName="[Table1]" displayFolder="" count="0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0" memberValueDatatype="130" unbalanced="0"/>
    <cacheHierarchy uniqueName="[Table1].[month-Year (Индекс месяца)]" caption="month-Year (Индекс месяца)" attribute="1" defaultMemberUniqueName="[Table1].[month-Year (Индекс месяца)].[All]" allUniqueName="[Table1].[month-Year (Индекс месяца)].[All]" dimensionUniqueName="[Table1]" displayFolder="" count="0" memberValueDatatype="20" unbalanced="0" hidden="1"/>
    <cacheHierarchy uniqueName="[Table1].[Order Date (Индекс месяца)]" caption="Order Date (Индекс месяца)" attribute="1" defaultMemberUniqueName="[Table1].[Order Date (Индекс месяца)].[All]" allUniqueName="[Table1].[Order Date (Индекс месяца)].[All]" dimensionUniqueName="[Table1]" displayFolder="" count="0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Table1" count="0" hidden="1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умма по столбцу Profit]" caption="Сумма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Ratio]" caption="Сумма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Среднее по столбцу Ratio]" caption="Среднее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элементов в столбце Segment]" caption="Число элементов в столбце Segment" measure="1" displayFolder="" measureGroup="Table1" count="0" hidden="1">
      <extLst>
        <ext xmlns:x15="http://schemas.microsoft.com/office/spreadsheetml/2010/11/main" uri="{B97F6D7D-B522-45F9-BDA1-12C45D357490}">
          <x15:cacheHierarchy aggregatedColumn="28"/>
        </ext>
      </extLst>
    </cacheHierarchy>
    <cacheHierarchy uniqueName="[Measures].[Число элементов в столбце Order ID]" caption="Число элементов в столбце Order ID" measure="1" displayFolder="" measureGroup="Table1" count="0" hidden="1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реднее по столбцу Sales]" caption="Среднее по столбцу Sales" measure="1" displayFolder="" measureGroup="Table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Среднее по столбцу Profit]" caption="Среднее по столбцу Profit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Table1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Сумма по столбцу Discount]" caption="Сумма по столбцу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реднее по столбцу Discount]" caption="Среднее по столбцу Discount" measure="1" displayFolder="" measureGroup="Table1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Discount]" caption="Число разных элементов в столбце Discount" measure="1" displayFolder="" measureGroup="Table1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vorobyev" refreshedDate="45211.644356944445" backgroundQuery="1" createdVersion="3" refreshedVersion="6" minRefreshableVersion="3" recordCount="0" supportSubquery="1" supportAdvancedDrill="1" xr:uid="{4CD3E68F-6522-4BE9-BBF7-398C57567E9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3"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/>
    <cacheHierarchy uniqueName="[Table1].[City]" caption="City" attribute="1" defaultMemberUniqueName="[Table1].[City].[All]" allUniqueName="[Table1].[City].[All]" dimensionUniqueName="[Table1]" displayFolder="" count="2" memberValueDatatype="13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/>
    <cacheHierarchy uniqueName="[Table1].[Discount]" caption="Discount" attribute="1" defaultMemberUniqueName="[Table1].[Discount].[All]" allUniqueName="[Table1].[Discount].[All]" dimensionUniqueName="[Table1]" displayFolder="" count="2" memberValueDatatype="5" unbalanced="0"/>
    <cacheHierarchy uniqueName="[Table1].[Manager]" caption="Manager" attribute="1" defaultMemberUniqueName="[Table1].[Manager].[All]" allUniqueName="[Table1].[Manager].[All]" dimensionUniqueName="[Table1]" displayFolder="" count="2" memberValueDatatype="130" unbalanced="0"/>
    <cacheHierarchy uniqueName="[Table1].[month-Year]" caption="month-Year" attribute="1" time="1" defaultMemberUniqueName="[Table1].[month-Year].[All]" allUniqueName="[Table1].[month-Year].[All]" dimensionUniqueName="[Table1]" displayFolder="" count="2" memberValueDatatype="7" unbalanced="0"/>
    <cacheHierarchy uniqueName="[Table1].[month-Year (Год)]" caption="month-Year (Год)" attribute="1" defaultMemberUniqueName="[Table1].[month-Year (Год)].[All]" allUniqueName="[Table1].[month-Year (Год)].[All]" dimensionUniqueName="[Table1]" displayFolder="" count="2" memberValueDatatype="130" unbalanced="0"/>
    <cacheHierarchy uniqueName="[Table1].[month-Year (Квартал)]" caption="month-Year (Квартал)" attribute="1" defaultMemberUniqueName="[Table1].[month-Year (Квартал)].[All]" allUniqueName="[Table1].[month-Year (Квартал)].[All]" dimensionUniqueName="[Table1]" displayFolder="" count="2" memberValueDatatype="130" unbalanced="0"/>
    <cacheHierarchy uniqueName="[Table1].[month-Year (Месяц)]" caption="month-Year (Месяц)" attribute="1" defaultMemberUniqueName="[Table1].[month-Year (Месяц)].[All]" allUniqueName="[Table1].[month-Year (Месяц)].[All]" dimensionUniqueName="[Table1]" displayFolder="" count="2" memberValueDatatype="130" unbalanced="0"/>
    <cacheHierarchy uniqueName="[Table1].[Month-Year2]" caption="Month-Year2" attribute="1" time="1" defaultMemberUniqueName="[Table1].[Month-Year2].[All]" allUniqueName="[Table1].[Month-Year2].[All]" dimensionUniqueName="[Table1]" displayFolder="" count="2" memberValueDatatype="7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/>
    <cacheHierarchy uniqueName="[Table1].[Order Date (Год)]" caption="Order Date (Год)" attribute="1" defaultMemberUniqueName="[Table1].[Order Date (Год)].[All]" allUniqueName="[Table1].[Order Date (Год)].[All]" dimensionUniqueName="[Table1]" displayFolder="" count="2" memberValueDatatype="130" unbalanced="0"/>
    <cacheHierarchy uniqueName="[Table1].[Order Date (Квартал)]" caption="Order Date (Квартал)" attribute="1" defaultMemberUniqueName="[Table1].[Order Date (Квартал)].[All]" allUniqueName="[Table1].[Order Date (Квартал)].[All]" dimensionUniqueName="[Table1]" displayFolder="" count="2" memberValueDatatype="130" unbalanced="0"/>
    <cacheHierarchy uniqueName="[Table1].[Order Date (Месяц)]" caption="Order Date (Месяц)" attribute="1" defaultMemberUniqueName="[Table1].[Order Date (Месяц)].[All]" allUniqueName="[Table1].[Order Date (Месяц)].[All]" dimensionUniqueName="[Table1]" displayFolder="" count="2" memberValueDatatype="130" unbalanced="0"/>
    <cacheHierarchy uniqueName="[Table1].[Order ID]" caption="Order ID" attribute="1" defaultMemberUniqueName="[Table1].[Order ID].[All]" allUniqueName="[Table1].[Order ID].[All]" dimensionUniqueName="[Table1]" displayFolder="" count="2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2" memberValueDatatype="20" unbalanced="0"/>
    <cacheHierarchy uniqueName="[Table1].[Product ID]" caption="Product ID" attribute="1" defaultMemberUniqueName="[Table1].[Product ID].[All]" allUniqueName="[Table1].[Product ID].[All]" dimensionUniqueName="[Table1]" displayFolder="" count="2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2" memberValueDatatype="130" unbalanced="0"/>
    <cacheHierarchy uniqueName="[Table1].[Profit]" caption="Profit" attribute="1" defaultMemberUniqueName="[Table1].[Profit].[All]" allUniqueName="[Table1].[Profit].[All]" dimensionUniqueName="[Table1]" displayFolder="" count="2" memberValueDatatype="5" unbalanced="0"/>
    <cacheHierarchy uniqueName="[Table1].[Quantity]" caption="Quantity" attribute="1" defaultMemberUniqueName="[Table1].[Quantity].[All]" allUniqueName="[Table1].[Quantity].[All]" dimensionUniqueName="[Table1]" displayFolder="" count="2" memberValueDatatype="20" unbalanced="0"/>
    <cacheHierarchy uniqueName="[Table1].[Ratio]" caption="Ratio" attribute="1" defaultMemberUniqueName="[Table1].[Ratio].[All]" allUniqueName="[Table1].[Ratio].[All]" dimensionUniqueName="[Table1]" displayFolder="" count="2" memberValueDatatype="5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/>
    <cacheHierarchy uniqueName="[Table1].[Returns]" caption="Returns" attribute="1" defaultMemberUniqueName="[Table1].[Returns].[All]" allUniqueName="[Table1].[Returns].[All]" dimensionUniqueName="[Table1]" displayFolder="" count="2" memberValueDatatype="130" unbalanced="0"/>
    <cacheHierarchy uniqueName="[Table1].[Row ID]" caption="Row ID" attribute="1" defaultMemberUniqueName="[Table1].[Row ID].[All]" allUniqueName="[Table1].[Row ID].[All]" dimensionUniqueName="[Table1]" displayFolder="" count="2" memberValueDatatype="20" unbalanced="0"/>
    <cacheHierarchy uniqueName="[Table1].[Sales]" caption="Sales" attribute="1" defaultMemberUniqueName="[Table1].[Sales].[All]" allUniqueName="[Table1].[Sales].[All]" dimensionUniqueName="[Table1]" displayFolder="" count="2" memberValueDatatype="5" unbalanced="0"/>
    <cacheHierarchy uniqueName="[Table1].[Sales without discount]" caption="Sales without discount" attribute="1" defaultMemberUniqueName="[Table1].[Sales without discount].[All]" allUniqueName="[Table1].[Sales without discount].[All]" dimensionUniqueName="[Table1]" displayFolder="" count="2" memberValueDatatype="5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2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2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/>
    <cacheHierarchy uniqueName="[Table1].[month-Year (Индекс месяца)]" caption="month-Year (Индекс месяца)" attribute="1" defaultMemberUniqueName="[Table1].[month-Year (Индекс месяца)].[All]" allUniqueName="[Table1].[month-Year (Индекс месяца)].[All]" dimensionUniqueName="[Table1]" displayFolder="" count="2" memberValueDatatype="20" unbalanced="0" hidden="1"/>
    <cacheHierarchy uniqueName="[Table1].[Order Date (Индекс месяца)]" caption="Order Date (Индекс месяца)" attribute="1" defaultMemberUniqueName="[Table1].[Order Date (Индекс месяца)].[All]" allUniqueName="[Table1].[Order Date (Индекс месяца)].[All]" dimensionUniqueName="[Table1]" displayFolder="" count="2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rofit]" caption="Сумма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Сумма по столбцу Ratio]" caption="Сумма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Среднее по столбцу Ratio]" caption="Среднее по столбцу Ratio" measure="1" displayFolder="" measureGroup="Table1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Число элементов в столбце Segment]" caption="Число элементов в столбце Segment" measure="1" displayFolder="" measureGroup="Table1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slicerData="1" pivotCacheId="275838971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vorobyev" refreshedDate="45211.627931249997" backgroundQuery="1" createdVersion="3" refreshedVersion="6" minRefreshableVersion="3" recordCount="0" supportSubquery="1" supportAdvancedDrill="1" xr:uid="{0DF7041B-3A52-40AC-B9AD-BA31FA25141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0">
    <cacheHierarchy uniqueName="[Measures]" caption="Measures" attribute="1" keyAttribute="1" defaultMemberUniqueName="[Measures].[__No measures defined]" dimensionUniqueName="[Measures]" displayFolder="" measures="1" count="1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/>
    <cacheHierarchy uniqueName="[Table1].[City]" caption="City" attribute="1" defaultMemberUniqueName="[Table1].[City].[All]" allUniqueName="[Table1].[City].[All]" dimensionUniqueName="[Table1]" displayFolder="" count="2" memberValueDatatype="130" unbalanced="0"/>
    <cacheHierarchy uniqueName="[Table1].[Country]" caption="Country" attribute="1" defaultMemberUniqueName="[Table1].[Country].[All]" allUniqueName="[Table1].[Country].[All]" dimensionUniqueName="[Table1]" displayFolder="" count="2" memberValueDatatype="130" unbalanced="0"/>
    <cacheHierarchy uniqueName="[Table1].[Customer ID]" caption="Customer ID" attribute="1" defaultMemberUniqueName="[Table1].[Customer ID].[All]" allUniqueName="[Table1].[Customer ID].[All]" dimensionUniqueName="[Table1]" displayFolder="" count="2" memberValueDatatype="130" unbalanced="0"/>
    <cacheHierarchy uniqueName="[Table1].[Customer Name]" caption="Customer Name" attribute="1" defaultMemberUniqueName="[Table1].[Customer Name].[All]" allUniqueName="[Table1].[Customer Name].[All]" dimensionUniqueName="[Table1]" displayFolder="" count="2" memberValueDatatype="130" unbalanced="0"/>
    <cacheHierarchy uniqueName="[Table1].[Discount]" caption="Discount" attribute="1" defaultMemberUniqueName="[Table1].[Discount].[All]" allUniqueName="[Table1].[Discount].[All]" dimensionUniqueName="[Table1]" displayFolder="" count="2" memberValueDatatype="5" unbalanced="0"/>
    <cacheHierarchy uniqueName="[Table1].[Manager]" caption="Manager" attribute="1" defaultMemberUniqueName="[Table1].[Manager].[All]" allUniqueName="[Table1].[Manager].[All]" dimensionUniqueName="[Table1]" displayFolder="" count="2" memberValueDatatype="130" unbalanced="0"/>
    <cacheHierarchy uniqueName="[Table1].[month-Year]" caption="month-Year" attribute="1" time="1" defaultMemberUniqueName="[Table1].[month-Year].[All]" allUniqueName="[Table1].[month-Year].[All]" dimensionUniqueName="[Table1]" displayFolder="" count="2" memberValueDatatype="7" unbalanced="0"/>
    <cacheHierarchy uniqueName="[Table1].[month-Year (Год)]" caption="month-Year (Год)" attribute="1" defaultMemberUniqueName="[Table1].[month-Year (Год)].[All]" allUniqueName="[Table1].[month-Year (Год)].[All]" dimensionUniqueName="[Table1]" displayFolder="" count="2" memberValueDatatype="130" unbalanced="0"/>
    <cacheHierarchy uniqueName="[Table1].[month-Year (Квартал)]" caption="month-Year (Квартал)" attribute="1" defaultMemberUniqueName="[Table1].[month-Year (Квартал)].[All]" allUniqueName="[Table1].[month-Year (Квартал)].[All]" dimensionUniqueName="[Table1]" displayFolder="" count="2" memberValueDatatype="130" unbalanced="0"/>
    <cacheHierarchy uniqueName="[Table1].[month-Year (Месяц)]" caption="month-Year (Месяц)" attribute="1" defaultMemberUniqueName="[Table1].[month-Year (Месяц)].[All]" allUniqueName="[Table1].[month-Year (Месяц)].[All]" dimensionUniqueName="[Table1]" displayFolder="" count="2" memberValueDatatype="130" unbalanced="0"/>
    <cacheHierarchy uniqueName="[Table1].[Month-Year2]" caption="Month-Year2" attribute="1" time="1" defaultMemberUniqueName="[Table1].[Month-Year2].[All]" allUniqueName="[Table1].[Month-Year2].[All]" dimensionUniqueName="[Table1]" displayFolder="" count="2" memberValueDatatype="7" unbalanced="0"/>
    <cacheHierarchy uniqueName="[Table1].[Order Date]" caption="Order Date" attribute="1" time="1" defaultMemberUniqueName="[Table1].[Order Date].[All]" allUniqueName="[Table1].[Order Date].[All]" dimensionUniqueName="[Table1]" displayFolder="" count="2" memberValueDatatype="7" unbalanced="0"/>
    <cacheHierarchy uniqueName="[Table1].[Order Date (Год)]" caption="Order Date (Год)" attribute="1" defaultMemberUniqueName="[Table1].[Order Date (Год)].[All]" allUniqueName="[Table1].[Order Date (Год)].[All]" dimensionUniqueName="[Table1]" displayFolder="" count="2" memberValueDatatype="130" unbalanced="0"/>
    <cacheHierarchy uniqueName="[Table1].[Order Date (Квартал)]" caption="Order Date (Квартал)" attribute="1" defaultMemberUniqueName="[Table1].[Order Date (Квартал)].[All]" allUniqueName="[Table1].[Order Date (Квартал)].[All]" dimensionUniqueName="[Table1]" displayFolder="" count="2" memberValueDatatype="130" unbalanced="0"/>
    <cacheHierarchy uniqueName="[Table1].[Order Date (Месяц)]" caption="Order Date (Месяц)" attribute="1" defaultMemberUniqueName="[Table1].[Order Date (Месяц)].[All]" allUniqueName="[Table1].[Order Date (Месяц)].[All]" dimensionUniqueName="[Table1]" displayFolder="" count="2" memberValueDatatype="130" unbalanced="0"/>
    <cacheHierarchy uniqueName="[Table1].[Order ID]" caption="Order ID" attribute="1" defaultMemberUniqueName="[Table1].[Order ID].[All]" allUniqueName="[Table1].[Order ID].[All]" dimensionUniqueName="[Table1]" displayFolder="" count="2" memberValueDatatype="130" unbalanced="0"/>
    <cacheHierarchy uniqueName="[Table1].[Postal Code]" caption="Postal Code" attribute="1" defaultMemberUniqueName="[Table1].[Postal Code].[All]" allUniqueName="[Table1].[Postal Code].[All]" dimensionUniqueName="[Table1]" displayFolder="" count="2" memberValueDatatype="20" unbalanced="0"/>
    <cacheHierarchy uniqueName="[Table1].[Product ID]" caption="Product ID" attribute="1" defaultMemberUniqueName="[Table1].[Product ID].[All]" allUniqueName="[Table1].[Product ID].[All]" dimensionUniqueName="[Table1]" displayFolder="" count="2" memberValueDatatype="130" unbalanced="0"/>
    <cacheHierarchy uniqueName="[Table1].[Product Name]" caption="Product Name" attribute="1" defaultMemberUniqueName="[Table1].[Product Name].[All]" allUniqueName="[Table1].[Product Name].[All]" dimensionUniqueName="[Table1]" displayFolder="" count="2" memberValueDatatype="130" unbalanced="0"/>
    <cacheHierarchy uniqueName="[Table1].[Profit]" caption="Profit" attribute="1" defaultMemberUniqueName="[Table1].[Profit].[All]" allUniqueName="[Table1].[Profit].[All]" dimensionUniqueName="[Table1]" displayFolder="" count="2" memberValueDatatype="5" unbalanced="0"/>
    <cacheHierarchy uniqueName="[Table1].[Quantity]" caption="Quantity" attribute="1" defaultMemberUniqueName="[Table1].[Quantity].[All]" allUniqueName="[Table1].[Quantity].[All]" dimensionUniqueName="[Table1]" displayFolder="" count="2" memberValueDatatype="20" unbalanced="0"/>
    <cacheHierarchy uniqueName="[Table1].[Ratio]" caption="Ratio" attribute="1" defaultMemberUniqueName="[Table1].[Ratio].[All]" allUniqueName="[Table1].[Ratio].[All]" dimensionUniqueName="[Table1]" displayFolder="" count="2" memberValueDatatype="5" unbalanced="0"/>
    <cacheHierarchy uniqueName="[Table1].[Region]" caption="Region" attribute="1" defaultMemberUniqueName="[Table1].[Region].[All]" allUniqueName="[Table1].[Region].[All]" dimensionUniqueName="[Table1]" displayFolder="" count="2" memberValueDatatype="130" unbalanced="0"/>
    <cacheHierarchy uniqueName="[Table1].[Returns]" caption="Returns" attribute="1" defaultMemberUniqueName="[Table1].[Returns].[All]" allUniqueName="[Table1].[Returns].[All]" dimensionUniqueName="[Table1]" displayFolder="" count="2" memberValueDatatype="130" unbalanced="0"/>
    <cacheHierarchy uniqueName="[Table1].[Row ID]" caption="Row ID" attribute="1" defaultMemberUniqueName="[Table1].[Row ID].[All]" allUniqueName="[Table1].[Row ID].[All]" dimensionUniqueName="[Table1]" displayFolder="" count="2" memberValueDatatype="20" unbalanced="0"/>
    <cacheHierarchy uniqueName="[Table1].[Sales]" caption="Sales" attribute="1" defaultMemberUniqueName="[Table1].[Sales].[All]" allUniqueName="[Table1].[Sales].[All]" dimensionUniqueName="[Table1]" displayFolder="" count="2" memberValueDatatype="5" unbalanced="0"/>
    <cacheHierarchy uniqueName="[Table1].[Sales without discount]" caption="Sales without discount" attribute="1" defaultMemberUniqueName="[Table1].[Sales without discount].[All]" allUniqueName="[Table1].[Sales without discount].[All]" dimensionUniqueName="[Table1]" displayFolder="" count="2" memberValueDatatype="5" unbalanced="0"/>
    <cacheHierarchy uniqueName="[Table1].[Segment]" caption="Segment" attribute="1" defaultMemberUniqueName="[Table1].[Segment].[All]" allUniqueName="[Table1].[Segment].[All]" dimensionUniqueName="[Table1]" displayFolder="" count="2" memberValueDatatype="130" unbalanced="0"/>
    <cacheHierarchy uniqueName="[Table1].[Ship Date]" caption="Ship Date" attribute="1" time="1" defaultMemberUniqueName="[Table1].[Ship Date].[All]" allUniqueName="[Table1].[Ship Date].[All]" dimensionUniqueName="[Table1]" displayFolder="" count="2" memberValueDatatype="7" unbalanced="0"/>
    <cacheHierarchy uniqueName="[Table1].[Ship Mode]" caption="Ship Mode" attribute="1" defaultMemberUniqueName="[Table1].[Ship Mode].[All]" allUniqueName="[Table1].[Ship Mode].[All]" dimensionUniqueName="[Table1]" displayFolder="" count="2" memberValueDatatype="130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/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/>
    <cacheHierarchy uniqueName="[Table1].[month-Year (Индекс месяца)]" caption="month-Year (Индекс месяца)" attribute="1" defaultMemberUniqueName="[Table1].[month-Year (Индекс месяца)].[All]" allUniqueName="[Table1].[month-Year (Индекс месяца)].[All]" dimensionUniqueName="[Table1]" displayFolder="" count="2" memberValueDatatype="20" unbalanced="0" hidden="1"/>
    <cacheHierarchy uniqueName="[Table1].[Order Date (Индекс месяца)]" caption="Order Date (Индекс месяца)" attribute="1" defaultMemberUniqueName="[Table1].[Order Date (Индекс месяца)].[All]" allUniqueName="[Table1].[Order Date (Индекс месяца)].[All]" dimensionUniqueName="[Table1]" displayFolder="" count="2" memberValueDatatype="20" unbalanced="0" hidden="1"/>
    <cacheHierarchy uniqueName="[Measures].[__XL_Count Table1]" caption="__XL_Count Table1" measure="1" displayFolder="" measureGroup="Table1" count="0" hidden="1"/>
    <cacheHierarchy uniqueName="[Measures].[__No measures defined]" caption="__No measures defined" measure="1" displayFolder="" count="0" hidden="1"/>
    <cacheHierarchy uniqueName="[Measures].[Сумма по столбцу Sales]" caption="Сумма по столбцу Sales" measure="1" displayFolder="" measureGroup="Table1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Сумма по столбцу Profit]" caption="Сумма по столбцу Profit" measure="1" displayFolder="" measureGroup="Table1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</cacheHierarchies>
  <kpis count="0"/>
  <dimensions count="2">
    <dimension measure="1" name="Measures" uniqueName="[Measures]" caption="Measures"/>
    <dimension name="Table1" uniqueName="[Table1]" caption="Table1"/>
  </dimensions>
  <measureGroups count="1">
    <measureGroup name="Table1" caption="Table1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2523359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F4052A-5861-4C81-94D7-EFB11B57E807}" name="PT-sales-profit" cacheId="4535" applyNumberFormats="0" applyBorderFormats="0" applyFontFormats="0" applyPatternFormats="0" applyAlignmentFormats="0" applyWidthHeightFormats="1" dataCaption="Значения" tag="dd74c81a-9c26-40b1-8233-7b8a5a5ebf47" updatedVersion="6" minRefreshableVersion="5" useAutoFormatting="1" subtotalHiddenItems="1" itemPrintTitles="1" createdVersion="6" indent="0" outline="1" outlineData="1" multipleFieldFilters="0" chartFormat="18">
  <location ref="B2:D16" firstHeaderRow="0" firstDataRow="1" firstDataCol="1"/>
  <pivotFields count="6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1"/>
    <field x="0"/>
  </rowFields>
  <rowItems count="14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столбцу Sales" fld="2" baseField="0" baseItem="0"/>
    <dataField name="Сумма по столбцу Profit" fld="3" baseField="0" baseItem="0"/>
  </dataFields>
  <chartFormats count="4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Segment].&amp;[Corporat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Среднее по столбцу Rat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4" type="dateBetween" evalOrder="-1" id="48" name="[Table1].[month-Year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8"/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23DF80-0944-4B87-A2B3-9CB373633009}" name="PT-category" cacheId="4532" applyNumberFormats="0" applyBorderFormats="0" applyFontFormats="0" applyPatternFormats="0" applyAlignmentFormats="0" applyWidthHeightFormats="1" dataCaption="Значения" tag="8eaa8f53-b1a0-43c5-87fe-bebfab07c487" updatedVersion="6" minRefreshableVersion="5" useAutoFormatting="1" subtotalHiddenItems="1" itemPrintTitles="1" createdVersion="6" indent="0" outline="1" outlineData="1" multipleFieldFilters="0" chartFormat="5">
  <location ref="B10:C14" firstHeaderRow="1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Сумма по столбцу Sales" fld="1" baseField="0" baseItem="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Segment].&amp;[Corporat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43" name="[Table1].[month-Year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ED34F-F1C2-4F97-B07A-766A632D8CE6}" name="PT-segment" cacheId="4538" applyNumberFormats="0" applyBorderFormats="0" applyFontFormats="0" applyPatternFormats="0" applyAlignmentFormats="0" applyWidthHeightFormats="1" dataCaption="Значения" tag="501e1622-ff7f-46be-96fc-7303eb10b44e" updatedVersion="6" minRefreshableVersion="5" useAutoFormatting="1" subtotalHiddenItems="1" itemPrintTitles="1" createdVersion="6" indent="0" outline="1" outlineData="1" multipleFieldFilters="0" chartFormat="33">
  <location ref="B3:C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s="1"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2">
    <i>
      <x/>
    </i>
    <i t="grand">
      <x/>
    </i>
  </rowItems>
  <colItems count="1">
    <i/>
  </colItems>
  <dataFields count="1">
    <dataField name="Сумма по столбцу Sales" fld="0" baseField="0" baseItem="0"/>
  </dataFields>
  <chartFormats count="14">
    <chartFormat chart="1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6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2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2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6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2" type="dateBetween" evalOrder="-1" id="45" name="[Table1].[month-Year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CFB74-11CE-49C2-BD8B-EAA065E35819}" name="PT-avg" cacheId="4541" applyNumberFormats="0" applyBorderFormats="0" applyFontFormats="0" applyPatternFormats="0" applyAlignmentFormats="0" applyWidthHeightFormats="1" dataCaption="Значения" tag="180c9449-7721-49ca-9378-84c71eb554c6" updatedVersion="6" minRefreshableVersion="5" useAutoFormatting="1" rowGrandTotals="0" colGrandTotals="0" itemPrintTitles="1" createdVersion="6" indent="0" outline="1" outlineData="1" multipleFieldFilters="0">
  <location ref="A3:F15" firstHeaderRow="0" firstDataRow="1" firstDataCol="2"/>
  <pivotFields count="8">
    <pivotField axis="axisRow" allDrilled="1" outline="0" subtotalTop="0" showAll="0" dataSourceSort="1" defaultSubtotal="0" defaultAttributeDrillState="1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12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Среднее по столбцу Sales" fld="2" subtotal="average" baseField="0" baseItem="0"/>
    <dataField name="Среднее по столбцу Profit" fld="3" subtotal="average" baseField="0" baseItem="0"/>
    <dataField name="Число разных элементов в столбце Order ID" fld="5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Среднее по столбцу Discount" fld="6" subtotal="average" baseField="1" baseItem="0"/>
  </dataFields>
  <pivotHierarchies count="4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Table1].[Segment].&amp;[Corporate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Среднее по столбцу Sales"/>
    <pivotHierarchy dragToData="1" caption="Среднее по столбцу Profit"/>
    <pivotHierarchy dragToData="1" caption="Число разных элементов в столбце Order ID"/>
    <pivotHierarchy dragToData="1"/>
    <pivotHierarchy dragToData="1" caption="Среднее по столбцу Discount"/>
    <pivotHierarchy dragToData="1" caption="Число разных элементов в столбце Discount"/>
  </pivotHierarchies>
  <pivotTableStyleInfo name="PivotStyleLight3" showRowHeaders="1" showColHeaders="1" showRowStripes="0" showColStripes="0" showLastColumn="1"/>
  <filters count="1">
    <filter fld="4" type="dateBetween" evalOrder="-1" id="13" name="[Table1].[month-Year]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rowHierarchiesUsage count="2">
    <rowHierarchyUsage hierarchyUsage="8"/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1" xr10:uid="{FC6446E1-ECE3-405D-AE1D-4BF845DCA539}" sourceName="[Table1].[Segment]">
  <pivotTables>
    <pivotTable tabId="7" name="PT-category"/>
    <pivotTable tabId="6" name="PT-sales-profit"/>
    <pivotTable tabId="7" name="PT-segment"/>
    <pivotTable tabId="13" name="PT-avg"/>
  </pivotTables>
  <data>
    <olap pivotCacheId="275838971">
      <levels count="2">
        <level uniqueName="[Table1].[Segment].[(All)]" sourceCaption="(All)" count="0"/>
        <level uniqueName="[Table1].[Segment].[Segment]" sourceCaption="Segment" count="3">
          <ranges>
            <range startItem="0">
              <i n="[Table1].[Segment].&amp;[Consumer]" c="Consumer"/>
              <i n="[Table1].[Segment].&amp;[Corporate]" c="Corporate"/>
              <i n="[Table1].[Segment].&amp;[Home Office]" c="Home Office"/>
            </range>
          </ranges>
        </level>
      </levels>
      <selections count="1">
        <selection n="[Table1].[Segment].&amp;[Corporate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 1" xr10:uid="{0A7601F3-487C-4A20-8AA4-14F9ECEE62C3}" cache="Срез_Segment1" caption="Segment" level="1" rowHeight="225425"/>
  <slicer name="Segment" xr10:uid="{C399E0CF-9EB1-45B4-B2E1-191471A436D3}" cache="Срез_Segment1" caption="Segment" level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Y9995" totalsRowShown="0" headerRowDxfId="21">
  <autoFilter ref="A1:Y9995" xr:uid="{00000000-0009-0000-0100-000001000000}"/>
  <tableColumns count="25">
    <tableColumn id="1" xr3:uid="{00000000-0010-0000-0000-000001000000}" name="Row ID" dataDxfId="20"/>
    <tableColumn id="2" xr3:uid="{00000000-0010-0000-0000-000002000000}" name="Order ID"/>
    <tableColumn id="3" xr3:uid="{00000000-0010-0000-0000-000003000000}" name="Order Date" dataDxfId="19"/>
    <tableColumn id="26" xr3:uid="{ED5F20B1-CD6C-41B1-93FA-241B4CF5836A}" name="Month-Year" dataDxfId="18">
      <calculatedColumnFormula>Table1[[#This Row],[Order Date]]</calculatedColumnFormula>
    </tableColumn>
    <tableColumn id="4" xr3:uid="{00000000-0010-0000-0000-000004000000}" name="Ship Date" dataDxfId="17"/>
    <tableColumn id="5" xr3:uid="{00000000-0010-0000-0000-000005000000}" name="Ship Mode" dataDxfId="16"/>
    <tableColumn id="6" xr3:uid="{00000000-0010-0000-0000-000006000000}" name="Customer ID" dataDxfId="15"/>
    <tableColumn id="7" xr3:uid="{00000000-0010-0000-0000-000007000000}" name="Customer Name" dataDxfId="14"/>
    <tableColumn id="8" xr3:uid="{00000000-0010-0000-0000-000008000000}" name="Segment" dataDxfId="13"/>
    <tableColumn id="9" xr3:uid="{00000000-0010-0000-0000-000009000000}" name="Country" dataDxfId="12"/>
    <tableColumn id="10" xr3:uid="{00000000-0010-0000-0000-00000A000000}" name="City" dataDxfId="11"/>
    <tableColumn id="11" xr3:uid="{00000000-0010-0000-0000-00000B000000}" name="State" dataDxfId="10"/>
    <tableColumn id="12" xr3:uid="{00000000-0010-0000-0000-00000C000000}" name="Postal Code" dataDxfId="9"/>
    <tableColumn id="13" xr3:uid="{00000000-0010-0000-0000-00000D000000}" name="Region" dataDxfId="8"/>
    <tableColumn id="14" xr3:uid="{00000000-0010-0000-0000-00000E000000}" name="Product ID" dataDxfId="7"/>
    <tableColumn id="15" xr3:uid="{00000000-0010-0000-0000-00000F000000}" name="Category" dataDxfId="6"/>
    <tableColumn id="16" xr3:uid="{00000000-0010-0000-0000-000010000000}" name="Sub-Category" dataDxfId="5"/>
    <tableColumn id="17" xr3:uid="{00000000-0010-0000-0000-000011000000}" name="Product Name" dataDxfId="4"/>
    <tableColumn id="18" xr3:uid="{00000000-0010-0000-0000-000012000000}" name="Sales" dataDxfId="3"/>
    <tableColumn id="19" xr3:uid="{00000000-0010-0000-0000-000013000000}" name="Quantity" dataDxfId="2"/>
    <tableColumn id="20" xr3:uid="{00000000-0010-0000-0000-000014000000}" name="Discount" dataDxfId="1"/>
    <tableColumn id="21" xr3:uid="{00000000-0010-0000-0000-000015000000}" name="Profit" dataDxfId="0"/>
    <tableColumn id="22" xr3:uid="{00000000-0010-0000-0000-000016000000}" name="Manager">
      <calculatedColumnFormula>INDEX(People!$A$2:$A$5,MATCH(Orders!N2,People!$B$2:$B$5,0))</calculatedColumnFormula>
    </tableColumn>
    <tableColumn id="23" xr3:uid="{00000000-0010-0000-0000-000017000000}" name="Returns">
      <calculatedColumnFormula>IFERROR(INDEX(Returns!A2:A801,MATCH(Orders!B2,Returns!B2:B801,0)),"No")</calculatedColumnFormula>
    </tableColumn>
    <tableColumn id="25" xr3:uid="{00000000-0010-0000-0000-000019000000}" name="Sales without discount">
      <calculatedColumnFormula>S2*(1+U2)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month_Year" xr10:uid="{26C4BA65-752F-47B7-B584-818D6BE3EA39}" sourceName="[Table1].[month-Year]">
  <pivotTables>
    <pivotTable tabId="6" name="PT-sales-profit"/>
    <pivotTable tabId="7" name="PT-segment"/>
    <pivotTable tabId="7" name="PT-category"/>
    <pivotTable tabId="13" name="PT-avg"/>
  </pivotTables>
  <state minimalRefreshVersion="6" lastRefreshVersion="6" pivotCacheId="25233593" filterType="dateBetween">
    <selection startDate="2016-01-01T00:00:00" endDate="2016-12-31T00:00:00"/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month-Year" xr10:uid="{8D8F1C58-DD3D-4272-97E4-29C3F50D0589}" cache="ВременнаяШкала_month_Year" caption="month-Year" level="0" selectionLevel="0" scrollPosition="2016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5"/>
  <sheetViews>
    <sheetView workbookViewId="0">
      <selection activeCell="A2" sqref="A2:XFD3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2.5703125" style="8" customWidth="1"/>
    <col min="5" max="5" width="13.42578125" customWidth="1"/>
    <col min="6" max="6" width="12.42578125" customWidth="1"/>
    <col min="7" max="7" width="13.5703125" customWidth="1"/>
    <col min="8" max="8" width="17" customWidth="1"/>
    <col min="9" max="9" width="10.85546875" customWidth="1"/>
    <col min="10" max="10" width="9.5703125" customWidth="1"/>
    <col min="13" max="13" width="13.7109375" customWidth="1"/>
    <col min="14" max="14" width="9.42578125" customWidth="1"/>
    <col min="15" max="15" width="12" customWidth="1"/>
    <col min="16" max="16" width="11" customWidth="1"/>
    <col min="17" max="17" width="15" customWidth="1"/>
    <col min="18" max="18" width="15.42578125" customWidth="1"/>
    <col min="20" max="20" width="14.85546875" customWidth="1"/>
    <col min="21" max="21" width="10.5703125" customWidth="1"/>
    <col min="23" max="23" width="18.28515625" customWidth="1"/>
    <col min="24" max="24" width="18.7109375" customWidth="1"/>
    <col min="25" max="25" width="21.85546875" customWidth="1"/>
    <col min="26" max="26" width="18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7" t="s">
        <v>10962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3" t="s">
        <v>10942</v>
      </c>
      <c r="X1" s="3" t="s">
        <v>10943</v>
      </c>
      <c r="Y1" s="3" t="s">
        <v>10944</v>
      </c>
    </row>
    <row r="2" spans="1:25" x14ac:dyDescent="0.2">
      <c r="A2" s="1">
        <v>1</v>
      </c>
      <c r="B2" t="s">
        <v>6229</v>
      </c>
      <c r="C2" s="2">
        <v>43412</v>
      </c>
      <c r="D2" s="8">
        <f>Table1[[#This Row],[Order Date]]</f>
        <v>43412</v>
      </c>
      <c r="E2" s="2">
        <v>43415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>
        <v>261.95999999999998</v>
      </c>
      <c r="T2" s="1">
        <v>2</v>
      </c>
      <c r="U2" s="1">
        <v>0</v>
      </c>
      <c r="V2" s="1">
        <v>41.913600000000002</v>
      </c>
      <c r="W2" t="str">
        <f>INDEX(People!$A$2:$A$5,MATCH(Orders!N2,People!$B$2:$B$5,0))</f>
        <v>Cassandra Brandow</v>
      </c>
      <c r="X2" t="str">
        <f>IFERROR(INDEX(Returns!A2:A801,MATCH(Orders!B2,Returns!B2:B801,0)),"No")</f>
        <v>No</v>
      </c>
      <c r="Y2">
        <f>S2*(1+U2)</f>
        <v>261.95999999999998</v>
      </c>
    </row>
    <row r="3" spans="1:25" x14ac:dyDescent="0.2">
      <c r="A3" s="1">
        <v>2</v>
      </c>
      <c r="B3" t="s">
        <v>6229</v>
      </c>
      <c r="C3" s="2">
        <v>43412</v>
      </c>
      <c r="D3" s="8">
        <f>Table1[[#This Row],[Order Date]]</f>
        <v>43412</v>
      </c>
      <c r="E3" s="2">
        <v>43415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 s="1">
        <v>731.93999999999994</v>
      </c>
      <c r="T3" s="1">
        <v>3</v>
      </c>
      <c r="U3" s="1">
        <v>0</v>
      </c>
      <c r="V3" s="1">
        <v>219.58199999999997</v>
      </c>
      <c r="W3" t="str">
        <f>INDEX(People!$A$2:$A$5,MATCH(Orders!N3,People!$B$2:$B$5,0))</f>
        <v>Cassandra Brandow</v>
      </c>
      <c r="X3" t="str">
        <f>IFERROR(INDEX(Returns!A3:A802,MATCH(Orders!B3,Returns!B3:B802,0)),"No")</f>
        <v>No</v>
      </c>
      <c r="Y3">
        <f t="shared" ref="Y3:Y66" si="0">S3*(1+U3)</f>
        <v>731.93999999999994</v>
      </c>
    </row>
    <row r="4" spans="1:25" x14ac:dyDescent="0.2">
      <c r="A4" s="1">
        <v>3</v>
      </c>
      <c r="B4" t="s">
        <v>6230</v>
      </c>
      <c r="C4" s="2">
        <v>43263</v>
      </c>
      <c r="D4" s="8">
        <f>Table1[[#This Row],[Order Date]]</f>
        <v>43263</v>
      </c>
      <c r="E4" s="2">
        <v>43267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">
        <v>42</v>
      </c>
      <c r="P4" s="1" t="s">
        <v>43</v>
      </c>
      <c r="Q4" s="1" t="s">
        <v>44</v>
      </c>
      <c r="R4" s="1" t="s">
        <v>45</v>
      </c>
      <c r="S4" s="1">
        <v>14.62</v>
      </c>
      <c r="T4" s="1">
        <v>2</v>
      </c>
      <c r="U4" s="1">
        <v>0</v>
      </c>
      <c r="V4" s="1">
        <v>6.8713999999999995</v>
      </c>
      <c r="W4" t="str">
        <f>INDEX(People!$A$2:$A$5,MATCH(Orders!N4,People!$B$2:$B$5,0))</f>
        <v>Anna Andreadi</v>
      </c>
      <c r="X4" t="str">
        <f>IFERROR(INDEX(Returns!A4:A803,MATCH(Orders!B4,Returns!B4:B803,0)),"No")</f>
        <v>No</v>
      </c>
      <c r="Y4">
        <f t="shared" si="0"/>
        <v>14.62</v>
      </c>
    </row>
    <row r="5" spans="1:25" x14ac:dyDescent="0.2">
      <c r="A5" s="1">
        <v>4</v>
      </c>
      <c r="B5" t="s">
        <v>6231</v>
      </c>
      <c r="C5" s="2">
        <v>43019</v>
      </c>
      <c r="D5" s="8">
        <f>Table1[[#This Row],[Order Date]]</f>
        <v>43019</v>
      </c>
      <c r="E5" s="2">
        <v>43026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">
        <v>51</v>
      </c>
      <c r="P5" s="1" t="s">
        <v>30</v>
      </c>
      <c r="Q5" s="1" t="s">
        <v>52</v>
      </c>
      <c r="R5" s="1" t="s">
        <v>53</v>
      </c>
      <c r="S5" s="1">
        <v>957.57749999999999</v>
      </c>
      <c r="T5" s="1">
        <v>5</v>
      </c>
      <c r="U5" s="1">
        <v>0.45</v>
      </c>
      <c r="V5" s="1">
        <v>-383.03100000000006</v>
      </c>
      <c r="W5" t="str">
        <f>INDEX(People!$A$2:$A$5,MATCH(Orders!N5,People!$B$2:$B$5,0))</f>
        <v>Cassandra Brandow</v>
      </c>
      <c r="X5" t="str">
        <f>IFERROR(INDEX(Returns!A5:A804,MATCH(Orders!B5,Returns!B5:B804,0)),"No")</f>
        <v>No</v>
      </c>
      <c r="Y5">
        <f t="shared" si="0"/>
        <v>1388.4873749999999</v>
      </c>
    </row>
    <row r="6" spans="1:25" x14ac:dyDescent="0.2">
      <c r="A6" s="1">
        <v>5</v>
      </c>
      <c r="B6" t="s">
        <v>6231</v>
      </c>
      <c r="C6" s="2">
        <v>43019</v>
      </c>
      <c r="D6" s="8">
        <f>Table1[[#This Row],[Order Date]]</f>
        <v>43019</v>
      </c>
      <c r="E6" s="2">
        <v>43026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">
        <v>54</v>
      </c>
      <c r="P6" s="1" t="s">
        <v>43</v>
      </c>
      <c r="Q6" s="1" t="s">
        <v>55</v>
      </c>
      <c r="R6" s="1" t="s">
        <v>56</v>
      </c>
      <c r="S6" s="1">
        <v>22.368000000000002</v>
      </c>
      <c r="T6" s="1">
        <v>2</v>
      </c>
      <c r="U6" s="1">
        <v>0.2</v>
      </c>
      <c r="V6" s="1">
        <v>2.5163999999999991</v>
      </c>
      <c r="W6" t="str">
        <f>INDEX(People!$A$2:$A$5,MATCH(Orders!N6,People!$B$2:$B$5,0))</f>
        <v>Cassandra Brandow</v>
      </c>
      <c r="X6" t="str">
        <f>IFERROR(INDEX(Returns!A6:A805,MATCH(Orders!B6,Returns!B6:B805,0)),"No")</f>
        <v>No</v>
      </c>
      <c r="Y6">
        <f t="shared" si="0"/>
        <v>26.841600000000003</v>
      </c>
    </row>
    <row r="7" spans="1:25" x14ac:dyDescent="0.2">
      <c r="A7" s="1">
        <v>6</v>
      </c>
      <c r="B7" t="s">
        <v>6232</v>
      </c>
      <c r="C7" s="2">
        <v>42530</v>
      </c>
      <c r="D7" s="8">
        <f>Table1[[#This Row],[Order Date]]</f>
        <v>42530</v>
      </c>
      <c r="E7" s="2">
        <v>42535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">
        <v>59</v>
      </c>
      <c r="P7" s="1" t="s">
        <v>30</v>
      </c>
      <c r="Q7" s="1" t="s">
        <v>60</v>
      </c>
      <c r="R7" s="1" t="s">
        <v>61</v>
      </c>
      <c r="S7" s="1">
        <v>48.86</v>
      </c>
      <c r="T7" s="1">
        <v>7</v>
      </c>
      <c r="U7" s="1">
        <v>0</v>
      </c>
      <c r="V7" s="1">
        <v>14.169399999999996</v>
      </c>
      <c r="W7" t="str">
        <f>INDEX(People!$A$2:$A$5,MATCH(Orders!N7,People!$B$2:$B$5,0))</f>
        <v>Anna Andreadi</v>
      </c>
      <c r="X7" t="str">
        <f>IFERROR(INDEX(Returns!A7:A806,MATCH(Orders!B7,Returns!B7:B806,0)),"No")</f>
        <v>No</v>
      </c>
      <c r="Y7">
        <f t="shared" si="0"/>
        <v>48.86</v>
      </c>
    </row>
    <row r="8" spans="1:25" x14ac:dyDescent="0.2">
      <c r="A8" s="1">
        <v>7</v>
      </c>
      <c r="B8" t="s">
        <v>6232</v>
      </c>
      <c r="C8" s="2">
        <v>42530</v>
      </c>
      <c r="D8" s="8">
        <f>Table1[[#This Row],[Order Date]]</f>
        <v>42530</v>
      </c>
      <c r="E8" s="2">
        <v>42535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">
        <v>62</v>
      </c>
      <c r="P8" s="1" t="s">
        <v>43</v>
      </c>
      <c r="Q8" s="1" t="s">
        <v>63</v>
      </c>
      <c r="R8" s="1" t="s">
        <v>64</v>
      </c>
      <c r="S8" s="1">
        <v>7.28</v>
      </c>
      <c r="T8" s="1">
        <v>4</v>
      </c>
      <c r="U8" s="1">
        <v>0</v>
      </c>
      <c r="V8" s="1">
        <v>1.9656000000000002</v>
      </c>
      <c r="W8" t="str">
        <f>INDEX(People!$A$2:$A$5,MATCH(Orders!N8,People!$B$2:$B$5,0))</f>
        <v>Anna Andreadi</v>
      </c>
      <c r="X8" t="str">
        <f>IFERROR(INDEX(Returns!A8:A807,MATCH(Orders!B8,Returns!B8:B807,0)),"No")</f>
        <v>No</v>
      </c>
      <c r="Y8">
        <f t="shared" si="0"/>
        <v>7.28</v>
      </c>
    </row>
    <row r="9" spans="1:25" x14ac:dyDescent="0.2">
      <c r="A9" s="1">
        <v>8</v>
      </c>
      <c r="B9" t="s">
        <v>6232</v>
      </c>
      <c r="C9" s="2">
        <v>42530</v>
      </c>
      <c r="D9" s="8">
        <f>Table1[[#This Row],[Order Date]]</f>
        <v>42530</v>
      </c>
      <c r="E9" s="2">
        <v>42535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">
        <v>65</v>
      </c>
      <c r="P9" s="1" t="s">
        <v>66</v>
      </c>
      <c r="Q9" s="1" t="s">
        <v>67</v>
      </c>
      <c r="R9" s="1" t="s">
        <v>68</v>
      </c>
      <c r="S9" s="1">
        <v>907.15200000000004</v>
      </c>
      <c r="T9" s="1">
        <v>6</v>
      </c>
      <c r="U9" s="1">
        <v>0.2</v>
      </c>
      <c r="V9" s="1">
        <v>90.715200000000038</v>
      </c>
      <c r="W9" t="str">
        <f>INDEX(People!$A$2:$A$5,MATCH(Orders!N9,People!$B$2:$B$5,0))</f>
        <v>Anna Andreadi</v>
      </c>
      <c r="X9" t="str">
        <f>IFERROR(INDEX(Returns!A9:A808,MATCH(Orders!B9,Returns!B9:B808,0)),"No")</f>
        <v>No</v>
      </c>
      <c r="Y9">
        <f t="shared" si="0"/>
        <v>1088.5824</v>
      </c>
    </row>
    <row r="10" spans="1:25" x14ac:dyDescent="0.2">
      <c r="A10" s="1">
        <v>9</v>
      </c>
      <c r="B10" t="s">
        <v>6232</v>
      </c>
      <c r="C10" s="2">
        <v>42530</v>
      </c>
      <c r="D10" s="8">
        <f>Table1[[#This Row],[Order Date]]</f>
        <v>42530</v>
      </c>
      <c r="E10" s="2">
        <v>42535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">
        <v>69</v>
      </c>
      <c r="P10" s="1" t="s">
        <v>43</v>
      </c>
      <c r="Q10" s="1" t="s">
        <v>70</v>
      </c>
      <c r="R10" s="1" t="s">
        <v>71</v>
      </c>
      <c r="S10" s="1">
        <v>18.504000000000001</v>
      </c>
      <c r="T10" s="1">
        <v>3</v>
      </c>
      <c r="U10" s="1">
        <v>0.2</v>
      </c>
      <c r="V10" s="1">
        <v>5.7824999999999998</v>
      </c>
      <c r="W10" t="str">
        <f>INDEX(People!$A$2:$A$5,MATCH(Orders!N10,People!$B$2:$B$5,0))</f>
        <v>Anna Andreadi</v>
      </c>
      <c r="X10" t="str">
        <f>IFERROR(INDEX(Returns!A10:A809,MATCH(Orders!B10,Returns!B10:B809,0)),"No")</f>
        <v>No</v>
      </c>
      <c r="Y10">
        <f t="shared" si="0"/>
        <v>22.204800000000002</v>
      </c>
    </row>
    <row r="11" spans="1:25" x14ac:dyDescent="0.2">
      <c r="A11" s="1">
        <v>10</v>
      </c>
      <c r="B11" t="s">
        <v>6232</v>
      </c>
      <c r="C11" s="2">
        <v>42530</v>
      </c>
      <c r="D11" s="8">
        <f>Table1[[#This Row],[Order Date]]</f>
        <v>42530</v>
      </c>
      <c r="E11" s="2">
        <v>42535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">
        <v>72</v>
      </c>
      <c r="P11" s="1" t="s">
        <v>43</v>
      </c>
      <c r="Q11" s="1" t="s">
        <v>73</v>
      </c>
      <c r="R11" s="1" t="s">
        <v>74</v>
      </c>
      <c r="S11" s="1">
        <v>114.9</v>
      </c>
      <c r="T11" s="1">
        <v>5</v>
      </c>
      <c r="U11" s="1">
        <v>0</v>
      </c>
      <c r="V11" s="1">
        <v>34.469999999999992</v>
      </c>
      <c r="W11" t="str">
        <f>INDEX(People!$A$2:$A$5,MATCH(Orders!N11,People!$B$2:$B$5,0))</f>
        <v>Anna Andreadi</v>
      </c>
      <c r="X11" t="str">
        <f>IFERROR(INDEX(Returns!A11:A810,MATCH(Orders!B11,Returns!B11:B810,0)),"No")</f>
        <v>No</v>
      </c>
      <c r="Y11">
        <f t="shared" si="0"/>
        <v>114.9</v>
      </c>
    </row>
    <row r="12" spans="1:25" x14ac:dyDescent="0.2">
      <c r="A12" s="1">
        <v>11</v>
      </c>
      <c r="B12" t="s">
        <v>6232</v>
      </c>
      <c r="C12" s="2">
        <v>42530</v>
      </c>
      <c r="D12" s="8">
        <f>Table1[[#This Row],[Order Date]]</f>
        <v>42530</v>
      </c>
      <c r="E12" s="2">
        <v>42535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">
        <v>75</v>
      </c>
      <c r="P12" s="1" t="s">
        <v>30</v>
      </c>
      <c r="Q12" s="1" t="s">
        <v>52</v>
      </c>
      <c r="R12" s="1" t="s">
        <v>76</v>
      </c>
      <c r="S12" s="1">
        <v>1706.1840000000002</v>
      </c>
      <c r="T12" s="1">
        <v>9</v>
      </c>
      <c r="U12" s="1">
        <v>0.2</v>
      </c>
      <c r="V12" s="1">
        <v>85.309199999999805</v>
      </c>
      <c r="W12" t="str">
        <f>INDEX(People!$A$2:$A$5,MATCH(Orders!N12,People!$B$2:$B$5,0))</f>
        <v>Anna Andreadi</v>
      </c>
      <c r="X12" t="str">
        <f>IFERROR(INDEX(Returns!A12:A811,MATCH(Orders!B12,Returns!B12:B811,0)),"No")</f>
        <v>No</v>
      </c>
      <c r="Y12">
        <f t="shared" si="0"/>
        <v>2047.4208000000001</v>
      </c>
    </row>
    <row r="13" spans="1:25" x14ac:dyDescent="0.2">
      <c r="A13" s="1">
        <v>12</v>
      </c>
      <c r="B13" t="s">
        <v>6232</v>
      </c>
      <c r="C13" s="2">
        <v>42530</v>
      </c>
      <c r="D13" s="8">
        <f>Table1[[#This Row],[Order Date]]</f>
        <v>42530</v>
      </c>
      <c r="E13" s="2">
        <v>42535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">
        <v>77</v>
      </c>
      <c r="P13" s="1" t="s">
        <v>66</v>
      </c>
      <c r="Q13" s="1" t="s">
        <v>67</v>
      </c>
      <c r="R13" s="1" t="s">
        <v>78</v>
      </c>
      <c r="S13" s="1">
        <v>911.42399999999998</v>
      </c>
      <c r="T13" s="1">
        <v>4</v>
      </c>
      <c r="U13" s="1">
        <v>0.2</v>
      </c>
      <c r="V13" s="1">
        <v>68.356800000000021</v>
      </c>
      <c r="W13" t="str">
        <f>INDEX(People!$A$2:$A$5,MATCH(Orders!N13,People!$B$2:$B$5,0))</f>
        <v>Anna Andreadi</v>
      </c>
      <c r="X13" t="str">
        <f>IFERROR(INDEX(Returns!A13:A812,MATCH(Orders!B13,Returns!B13:B812,0)),"No")</f>
        <v>No</v>
      </c>
      <c r="Y13">
        <f t="shared" si="0"/>
        <v>1093.7087999999999</v>
      </c>
    </row>
    <row r="14" spans="1:25" x14ac:dyDescent="0.2">
      <c r="A14" s="1">
        <v>13</v>
      </c>
      <c r="B14" t="s">
        <v>6233</v>
      </c>
      <c r="C14" s="2">
        <v>43570</v>
      </c>
      <c r="D14" s="8">
        <f>Table1[[#This Row],[Order Date]]</f>
        <v>43570</v>
      </c>
      <c r="E14" s="2">
        <v>43575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">
        <v>83</v>
      </c>
      <c r="P14" s="1" t="s">
        <v>43</v>
      </c>
      <c r="Q14" s="1" t="s">
        <v>84</v>
      </c>
      <c r="R14" s="1" t="s">
        <v>85</v>
      </c>
      <c r="S14" s="1">
        <v>15.552000000000003</v>
      </c>
      <c r="T14" s="1">
        <v>3</v>
      </c>
      <c r="U14" s="1">
        <v>0.2</v>
      </c>
      <c r="V14" s="1">
        <v>5.4432</v>
      </c>
      <c r="W14" t="str">
        <f>INDEX(People!$A$2:$A$5,MATCH(Orders!N14,People!$B$2:$B$5,0))</f>
        <v>Cassandra Brandow</v>
      </c>
      <c r="X14" t="str">
        <f>IFERROR(INDEX(Returns!A14:A813,MATCH(Orders!B14,Returns!B14:B813,0)),"No")</f>
        <v>No</v>
      </c>
      <c r="Y14">
        <f t="shared" si="0"/>
        <v>18.662400000000002</v>
      </c>
    </row>
    <row r="15" spans="1:25" x14ac:dyDescent="0.2">
      <c r="A15" s="1">
        <v>14</v>
      </c>
      <c r="B15" t="s">
        <v>6234</v>
      </c>
      <c r="C15" s="2">
        <v>43439</v>
      </c>
      <c r="D15" s="8">
        <f>Table1[[#This Row],[Order Date]]</f>
        <v>43439</v>
      </c>
      <c r="E15" s="2">
        <v>43444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">
        <v>90</v>
      </c>
      <c r="P15" s="1" t="s">
        <v>43</v>
      </c>
      <c r="Q15" s="1" t="s">
        <v>70</v>
      </c>
      <c r="R15" s="1" t="s">
        <v>91</v>
      </c>
      <c r="S15" s="1">
        <v>407.97600000000006</v>
      </c>
      <c r="T15" s="1">
        <v>3</v>
      </c>
      <c r="U15" s="1">
        <v>0.2</v>
      </c>
      <c r="V15" s="1">
        <v>132.59219999999993</v>
      </c>
      <c r="W15" t="str">
        <f>INDEX(People!$A$2:$A$5,MATCH(Orders!N15,People!$B$2:$B$5,0))</f>
        <v>Anna Andreadi</v>
      </c>
      <c r="X15" t="str">
        <f>IFERROR(INDEX(Returns!A15:A814,MATCH(Orders!B15,Returns!B15:B814,0)),"No")</f>
        <v>No</v>
      </c>
      <c r="Y15">
        <f t="shared" si="0"/>
        <v>489.57120000000003</v>
      </c>
    </row>
    <row r="16" spans="1:25" x14ac:dyDescent="0.2">
      <c r="A16" s="1">
        <v>15</v>
      </c>
      <c r="B16" t="s">
        <v>6235</v>
      </c>
      <c r="C16" s="2">
        <v>43061</v>
      </c>
      <c r="D16" s="8">
        <f>Table1[[#This Row],[Order Date]]</f>
        <v>43061</v>
      </c>
      <c r="E16" s="2">
        <v>43065</v>
      </c>
      <c r="F16" s="1" t="s">
        <v>46</v>
      </c>
      <c r="G16" s="1" t="s">
        <v>92</v>
      </c>
      <c r="H16" s="1" t="s">
        <v>93</v>
      </c>
      <c r="I16" s="1" t="s">
        <v>94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">
        <v>98</v>
      </c>
      <c r="P16" s="1" t="s">
        <v>43</v>
      </c>
      <c r="Q16" s="1" t="s">
        <v>73</v>
      </c>
      <c r="R16" s="1" t="s">
        <v>99</v>
      </c>
      <c r="S16" s="1">
        <v>68.809999999999988</v>
      </c>
      <c r="T16" s="1">
        <v>5</v>
      </c>
      <c r="U16" s="1">
        <v>0.8</v>
      </c>
      <c r="V16" s="1">
        <v>-123.858</v>
      </c>
      <c r="W16" t="str">
        <f>INDEX(People!$A$2:$A$5,MATCH(Orders!N16,People!$B$2:$B$5,0))</f>
        <v>Kelly Williams</v>
      </c>
      <c r="X16" t="str">
        <f>IFERROR(INDEX(Returns!A16:A815,MATCH(Orders!B16,Returns!B16:B815,0)),"No")</f>
        <v>No</v>
      </c>
      <c r="Y16">
        <f t="shared" si="0"/>
        <v>123.85799999999998</v>
      </c>
    </row>
    <row r="17" spans="1:25" x14ac:dyDescent="0.2">
      <c r="A17" s="1">
        <v>16</v>
      </c>
      <c r="B17" t="s">
        <v>6235</v>
      </c>
      <c r="C17" s="2">
        <v>43061</v>
      </c>
      <c r="D17" s="8">
        <f>Table1[[#This Row],[Order Date]]</f>
        <v>43061</v>
      </c>
      <c r="E17" s="2">
        <v>43065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">
        <v>100</v>
      </c>
      <c r="P17" s="1" t="s">
        <v>43</v>
      </c>
      <c r="Q17" s="1" t="s">
        <v>70</v>
      </c>
      <c r="R17" s="1" t="s">
        <v>101</v>
      </c>
      <c r="S17" s="1">
        <v>2.5439999999999996</v>
      </c>
      <c r="T17" s="1">
        <v>3</v>
      </c>
      <c r="U17" s="1">
        <v>0.8</v>
      </c>
      <c r="V17" s="1">
        <v>-3.8160000000000016</v>
      </c>
      <c r="W17" t="str">
        <f>INDEX(People!$A$2:$A$5,MATCH(Orders!N17,People!$B$2:$B$5,0))</f>
        <v>Kelly Williams</v>
      </c>
      <c r="X17" t="str">
        <f>IFERROR(INDEX(Returns!A17:A816,MATCH(Orders!B17,Returns!B17:B816,0)),"No")</f>
        <v>No</v>
      </c>
      <c r="Y17">
        <f t="shared" si="0"/>
        <v>4.5791999999999993</v>
      </c>
    </row>
    <row r="18" spans="1:25" x14ac:dyDescent="0.2">
      <c r="A18" s="1">
        <v>17</v>
      </c>
      <c r="B18" t="s">
        <v>6236</v>
      </c>
      <c r="C18" s="2">
        <v>42685</v>
      </c>
      <c r="D18" s="8">
        <f>Table1[[#This Row],[Order Date]]</f>
        <v>42685</v>
      </c>
      <c r="E18" s="2">
        <v>42692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">
        <v>106</v>
      </c>
      <c r="P18" s="1" t="s">
        <v>43</v>
      </c>
      <c r="Q18" s="1" t="s">
        <v>55</v>
      </c>
      <c r="R18" s="1" t="s">
        <v>107</v>
      </c>
      <c r="S18" s="1">
        <v>665.88</v>
      </c>
      <c r="T18" s="1">
        <v>6</v>
      </c>
      <c r="U18" s="1">
        <v>0</v>
      </c>
      <c r="V18" s="1">
        <v>13.317599999999999</v>
      </c>
      <c r="W18" t="str">
        <f>INDEX(People!$A$2:$A$5,MATCH(Orders!N18,People!$B$2:$B$5,0))</f>
        <v>Kelly Williams</v>
      </c>
      <c r="X18" t="str">
        <f>IFERROR(INDEX(Returns!A18:A817,MATCH(Orders!B18,Returns!B18:B817,0)),"No")</f>
        <v>No</v>
      </c>
      <c r="Y18">
        <f t="shared" si="0"/>
        <v>665.88</v>
      </c>
    </row>
    <row r="19" spans="1:25" x14ac:dyDescent="0.2">
      <c r="A19" s="1">
        <v>18</v>
      </c>
      <c r="B19" t="s">
        <v>6237</v>
      </c>
      <c r="C19" s="2">
        <v>42503</v>
      </c>
      <c r="D19" s="8">
        <f>Table1[[#This Row],[Order Date]]</f>
        <v>42503</v>
      </c>
      <c r="E19" s="2">
        <v>42505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">
        <v>112</v>
      </c>
      <c r="P19" s="1" t="s">
        <v>43</v>
      </c>
      <c r="Q19" s="1" t="s">
        <v>55</v>
      </c>
      <c r="R19" s="1" t="s">
        <v>113</v>
      </c>
      <c r="S19" s="1">
        <v>55.5</v>
      </c>
      <c r="T19" s="1">
        <v>2</v>
      </c>
      <c r="U19" s="1">
        <v>0</v>
      </c>
      <c r="V19" s="1">
        <v>9.9899999999999949</v>
      </c>
      <c r="W19" t="str">
        <f>INDEX(People!$A$2:$A$5,MATCH(Orders!N19,People!$B$2:$B$5,0))</f>
        <v>Anna Andreadi</v>
      </c>
      <c r="X19" t="str">
        <f>IFERROR(INDEX(Returns!A19:A818,MATCH(Orders!B19,Returns!B19:B818,0)),"No")</f>
        <v>No</v>
      </c>
      <c r="Y19">
        <f t="shared" si="0"/>
        <v>55.5</v>
      </c>
    </row>
    <row r="20" spans="1:25" x14ac:dyDescent="0.2">
      <c r="A20" s="1">
        <v>19</v>
      </c>
      <c r="B20" t="s">
        <v>5963</v>
      </c>
      <c r="C20" s="2">
        <v>42609</v>
      </c>
      <c r="D20" s="8">
        <f>Table1[[#This Row],[Order Date]]</f>
        <v>42609</v>
      </c>
      <c r="E20" s="2">
        <v>42614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">
        <v>117</v>
      </c>
      <c r="P20" s="1" t="s">
        <v>43</v>
      </c>
      <c r="Q20" s="1" t="s">
        <v>63</v>
      </c>
      <c r="R20" s="1" t="s">
        <v>118</v>
      </c>
      <c r="S20" s="1">
        <v>8.56</v>
      </c>
      <c r="T20" s="1">
        <v>2</v>
      </c>
      <c r="U20" s="1">
        <v>0</v>
      </c>
      <c r="V20" s="1">
        <v>2.4823999999999993</v>
      </c>
      <c r="W20" t="str">
        <f>INDEX(People!$A$2:$A$5,MATCH(Orders!N20,People!$B$2:$B$5,0))</f>
        <v>Anna Andreadi</v>
      </c>
      <c r="X20" t="str">
        <f>IFERROR(INDEX(Returns!A20:A819,MATCH(Orders!B20,Returns!B20:B819,0)),"No")</f>
        <v>Yes</v>
      </c>
      <c r="Y20">
        <f t="shared" si="0"/>
        <v>8.56</v>
      </c>
    </row>
    <row r="21" spans="1:25" x14ac:dyDescent="0.2">
      <c r="A21" s="1">
        <v>20</v>
      </c>
      <c r="B21" t="s">
        <v>5963</v>
      </c>
      <c r="C21" s="2">
        <v>42609</v>
      </c>
      <c r="D21" s="8">
        <f>Table1[[#This Row],[Order Date]]</f>
        <v>42609</v>
      </c>
      <c r="E21" s="2">
        <v>42614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">
        <v>119</v>
      </c>
      <c r="P21" s="1" t="s">
        <v>66</v>
      </c>
      <c r="Q21" s="1" t="s">
        <v>67</v>
      </c>
      <c r="R21" s="1" t="s">
        <v>120</v>
      </c>
      <c r="S21" s="1">
        <v>213.48000000000002</v>
      </c>
      <c r="T21" s="1">
        <v>3</v>
      </c>
      <c r="U21" s="1">
        <v>0.2</v>
      </c>
      <c r="V21" s="1">
        <v>16.010999999999981</v>
      </c>
      <c r="W21" t="str">
        <f>INDEX(People!$A$2:$A$5,MATCH(Orders!N21,People!$B$2:$B$5,0))</f>
        <v>Anna Andreadi</v>
      </c>
      <c r="X21" t="str">
        <f>IFERROR(INDEX(Returns!A21:A820,MATCH(Orders!B21,Returns!B21:B820,0)),"No")</f>
        <v>Yes</v>
      </c>
      <c r="Y21">
        <f t="shared" si="0"/>
        <v>256.17599999999999</v>
      </c>
    </row>
    <row r="22" spans="1:25" x14ac:dyDescent="0.2">
      <c r="A22" s="1">
        <v>21</v>
      </c>
      <c r="B22" t="s">
        <v>5963</v>
      </c>
      <c r="C22" s="2">
        <v>42609</v>
      </c>
      <c r="D22" s="8">
        <f>Table1[[#This Row],[Order Date]]</f>
        <v>42609</v>
      </c>
      <c r="E22" s="2">
        <v>42614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">
        <v>121</v>
      </c>
      <c r="P22" s="1" t="s">
        <v>43</v>
      </c>
      <c r="Q22" s="1" t="s">
        <v>70</v>
      </c>
      <c r="R22" s="1" t="s">
        <v>122</v>
      </c>
      <c r="S22" s="1">
        <v>22.72</v>
      </c>
      <c r="T22" s="1">
        <v>4</v>
      </c>
      <c r="U22" s="1">
        <v>0.2</v>
      </c>
      <c r="V22" s="1">
        <v>7.3839999999999986</v>
      </c>
      <c r="W22" t="str">
        <f>INDEX(People!$A$2:$A$5,MATCH(Orders!N22,People!$B$2:$B$5,0))</f>
        <v>Anna Andreadi</v>
      </c>
      <c r="X22" t="str">
        <f>IFERROR(INDEX(Returns!A22:A821,MATCH(Orders!B22,Returns!B22:B821,0)),"No")</f>
        <v>Yes</v>
      </c>
      <c r="Y22">
        <f t="shared" si="0"/>
        <v>27.263999999999999</v>
      </c>
    </row>
    <row r="23" spans="1:25" x14ac:dyDescent="0.2">
      <c r="A23" s="1">
        <v>22</v>
      </c>
      <c r="B23" t="s">
        <v>6238</v>
      </c>
      <c r="C23" s="2">
        <v>43443</v>
      </c>
      <c r="D23" s="8">
        <f>Table1[[#This Row],[Order Date]]</f>
        <v>43443</v>
      </c>
      <c r="E23" s="2">
        <v>43447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">
        <v>127</v>
      </c>
      <c r="P23" s="1" t="s">
        <v>43</v>
      </c>
      <c r="Q23" s="1" t="s">
        <v>63</v>
      </c>
      <c r="R23" s="1" t="s">
        <v>128</v>
      </c>
      <c r="S23" s="1">
        <v>19.459999999999997</v>
      </c>
      <c r="T23" s="1">
        <v>7</v>
      </c>
      <c r="U23" s="1">
        <v>0</v>
      </c>
      <c r="V23" s="1">
        <v>5.0595999999999997</v>
      </c>
      <c r="W23" t="str">
        <f>INDEX(People!$A$2:$A$5,MATCH(Orders!N23,People!$B$2:$B$5,0))</f>
        <v>Kelly Williams</v>
      </c>
      <c r="X23" t="str">
        <f>IFERROR(INDEX(Returns!A23:A822,MATCH(Orders!B23,Returns!B23:B822,0)),"No")</f>
        <v>No</v>
      </c>
      <c r="Y23">
        <f t="shared" si="0"/>
        <v>19.459999999999997</v>
      </c>
    </row>
    <row r="24" spans="1:25" x14ac:dyDescent="0.2">
      <c r="A24" s="1">
        <v>23</v>
      </c>
      <c r="B24" t="s">
        <v>6238</v>
      </c>
      <c r="C24" s="2">
        <v>43443</v>
      </c>
      <c r="D24" s="8">
        <f>Table1[[#This Row],[Order Date]]</f>
        <v>43443</v>
      </c>
      <c r="E24" s="2">
        <v>43447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">
        <v>129</v>
      </c>
      <c r="P24" s="1" t="s">
        <v>43</v>
      </c>
      <c r="Q24" s="1" t="s">
        <v>73</v>
      </c>
      <c r="R24" s="1" t="s">
        <v>130</v>
      </c>
      <c r="S24" s="1">
        <v>60.339999999999996</v>
      </c>
      <c r="T24" s="1">
        <v>7</v>
      </c>
      <c r="U24" s="1">
        <v>0</v>
      </c>
      <c r="V24" s="1">
        <v>15.688400000000001</v>
      </c>
      <c r="W24" t="str">
        <f>INDEX(People!$A$2:$A$5,MATCH(Orders!N24,People!$B$2:$B$5,0))</f>
        <v>Kelly Williams</v>
      </c>
      <c r="X24" t="str">
        <f>IFERROR(INDEX(Returns!A24:A823,MATCH(Orders!B24,Returns!B24:B823,0)),"No")</f>
        <v>No</v>
      </c>
      <c r="Y24">
        <f t="shared" si="0"/>
        <v>60.339999999999996</v>
      </c>
    </row>
    <row r="25" spans="1:25" x14ac:dyDescent="0.2">
      <c r="A25" s="1">
        <v>24</v>
      </c>
      <c r="B25" t="s">
        <v>6239</v>
      </c>
      <c r="C25" s="2">
        <v>43662</v>
      </c>
      <c r="D25" s="8">
        <f>Table1[[#This Row],[Order Date]]</f>
        <v>43662</v>
      </c>
      <c r="E25" s="2">
        <v>43664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">
        <v>136</v>
      </c>
      <c r="P25" s="1" t="s">
        <v>30</v>
      </c>
      <c r="Q25" s="1" t="s">
        <v>34</v>
      </c>
      <c r="R25" s="1" t="s">
        <v>137</v>
      </c>
      <c r="S25" s="1">
        <v>71.371999999999986</v>
      </c>
      <c r="T25" s="1">
        <v>2</v>
      </c>
      <c r="U25" s="1">
        <v>0.3</v>
      </c>
      <c r="V25" s="1">
        <v>-1.0196000000000005</v>
      </c>
      <c r="W25" t="str">
        <f>INDEX(People!$A$2:$A$5,MATCH(Orders!N25,People!$B$2:$B$5,0))</f>
        <v>Chuck Magee</v>
      </c>
      <c r="X25" t="str">
        <f>IFERROR(INDEX(Returns!A25:A824,MATCH(Orders!B25,Returns!B25:B824,0)),"No")</f>
        <v>No</v>
      </c>
      <c r="Y25">
        <f t="shared" si="0"/>
        <v>92.783599999999979</v>
      </c>
    </row>
    <row r="26" spans="1:25" x14ac:dyDescent="0.2">
      <c r="A26" s="1">
        <v>25</v>
      </c>
      <c r="B26" t="s">
        <v>6240</v>
      </c>
      <c r="C26" s="2">
        <v>43003</v>
      </c>
      <c r="D26" s="8">
        <f>Table1[[#This Row],[Order Date]]</f>
        <v>43003</v>
      </c>
      <c r="E26" s="2">
        <v>43008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">
        <v>51</v>
      </c>
      <c r="P26" s="1" t="s">
        <v>30</v>
      </c>
      <c r="Q26" s="1" t="s">
        <v>52</v>
      </c>
      <c r="R26" s="1" t="s">
        <v>53</v>
      </c>
      <c r="S26" s="1">
        <v>1044.6299999999999</v>
      </c>
      <c r="T26" s="1">
        <v>3</v>
      </c>
      <c r="U26" s="1">
        <v>0</v>
      </c>
      <c r="V26" s="1">
        <v>240.26490000000001</v>
      </c>
      <c r="W26" t="str">
        <f>INDEX(People!$A$2:$A$5,MATCH(Orders!N26,People!$B$2:$B$5,0))</f>
        <v>Anna Andreadi</v>
      </c>
      <c r="X26" t="str">
        <f>IFERROR(INDEX(Returns!A26:A825,MATCH(Orders!B26,Returns!B26:B825,0)),"No")</f>
        <v>No</v>
      </c>
      <c r="Y26">
        <f t="shared" si="0"/>
        <v>1044.6299999999999</v>
      </c>
    </row>
    <row r="27" spans="1:25" x14ac:dyDescent="0.2">
      <c r="A27" s="1">
        <v>26</v>
      </c>
      <c r="B27" t="s">
        <v>6241</v>
      </c>
      <c r="C27" s="2">
        <v>43116</v>
      </c>
      <c r="D27" s="8">
        <f>Table1[[#This Row],[Order Date]]</f>
        <v>43116</v>
      </c>
      <c r="E27" s="2">
        <v>43120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">
        <v>143</v>
      </c>
      <c r="P27" s="1" t="s">
        <v>43</v>
      </c>
      <c r="Q27" s="1" t="s">
        <v>70</v>
      </c>
      <c r="R27" s="1" t="s">
        <v>144</v>
      </c>
      <c r="S27" s="1">
        <v>11.648000000000001</v>
      </c>
      <c r="T27" s="1">
        <v>2</v>
      </c>
      <c r="U27" s="1">
        <v>0.2</v>
      </c>
      <c r="V27" s="1">
        <v>4.2224000000000004</v>
      </c>
      <c r="W27" t="str">
        <f>INDEX(People!$A$2:$A$5,MATCH(Orders!N27,People!$B$2:$B$5,0))</f>
        <v>Anna Andreadi</v>
      </c>
      <c r="X27" t="str">
        <f>IFERROR(INDEX(Returns!A27:A826,MATCH(Orders!B27,Returns!B27:B826,0)),"No")</f>
        <v>No</v>
      </c>
      <c r="Y27">
        <f t="shared" si="0"/>
        <v>13.977600000000001</v>
      </c>
    </row>
    <row r="28" spans="1:25" x14ac:dyDescent="0.2">
      <c r="A28" s="1">
        <v>27</v>
      </c>
      <c r="B28" t="s">
        <v>6241</v>
      </c>
      <c r="C28" s="2">
        <v>43116</v>
      </c>
      <c r="D28" s="8">
        <f>Table1[[#This Row],[Order Date]]</f>
        <v>43116</v>
      </c>
      <c r="E28" s="2">
        <v>43120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">
        <v>145</v>
      </c>
      <c r="P28" s="1" t="s">
        <v>66</v>
      </c>
      <c r="Q28" s="1" t="s">
        <v>146</v>
      </c>
      <c r="R28" s="1" t="s">
        <v>147</v>
      </c>
      <c r="S28" s="1">
        <v>90.570000000000007</v>
      </c>
      <c r="T28" s="1">
        <v>3</v>
      </c>
      <c r="U28" s="1">
        <v>0</v>
      </c>
      <c r="V28" s="1">
        <v>11.774100000000004</v>
      </c>
      <c r="W28" t="str">
        <f>INDEX(People!$A$2:$A$5,MATCH(Orders!N28,People!$B$2:$B$5,0))</f>
        <v>Anna Andreadi</v>
      </c>
      <c r="X28" t="str">
        <f>IFERROR(INDEX(Returns!A28:A827,MATCH(Orders!B28,Returns!B28:B827,0)),"No")</f>
        <v>No</v>
      </c>
      <c r="Y28">
        <f t="shared" si="0"/>
        <v>90.570000000000007</v>
      </c>
    </row>
    <row r="29" spans="1:25" x14ac:dyDescent="0.2">
      <c r="A29" s="1">
        <v>28</v>
      </c>
      <c r="B29" t="s">
        <v>6242</v>
      </c>
      <c r="C29" s="2">
        <v>42995</v>
      </c>
      <c r="D29" s="8">
        <f>Table1[[#This Row],[Order Date]]</f>
        <v>42995</v>
      </c>
      <c r="E29" s="2">
        <v>42999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">
        <v>150</v>
      </c>
      <c r="P29" s="1" t="s">
        <v>30</v>
      </c>
      <c r="Q29" s="1" t="s">
        <v>31</v>
      </c>
      <c r="R29" s="1" t="s">
        <v>151</v>
      </c>
      <c r="S29" s="1">
        <v>3083.4300000000003</v>
      </c>
      <c r="T29" s="1">
        <v>7</v>
      </c>
      <c r="U29" s="1">
        <v>0.5</v>
      </c>
      <c r="V29" s="1">
        <v>-1665.0522000000001</v>
      </c>
      <c r="W29" t="str">
        <f>INDEX(People!$A$2:$A$5,MATCH(Orders!N29,People!$B$2:$B$5,0))</f>
        <v>Chuck Magee</v>
      </c>
      <c r="X29" t="str">
        <f>IFERROR(INDEX(Returns!A29:A828,MATCH(Orders!B29,Returns!B29:B828,0)),"No")</f>
        <v>No</v>
      </c>
      <c r="Y29">
        <f t="shared" si="0"/>
        <v>4625.1450000000004</v>
      </c>
    </row>
    <row r="30" spans="1:25" x14ac:dyDescent="0.2">
      <c r="A30" s="1">
        <v>29</v>
      </c>
      <c r="B30" t="s">
        <v>6242</v>
      </c>
      <c r="C30" s="2">
        <v>42995</v>
      </c>
      <c r="D30" s="8">
        <f>Table1[[#This Row],[Order Date]]</f>
        <v>42995</v>
      </c>
      <c r="E30" s="2">
        <v>42999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">
        <v>152</v>
      </c>
      <c r="P30" s="1" t="s">
        <v>43</v>
      </c>
      <c r="Q30" s="1" t="s">
        <v>70</v>
      </c>
      <c r="R30" s="1" t="s">
        <v>153</v>
      </c>
      <c r="S30" s="1">
        <v>9.6180000000000021</v>
      </c>
      <c r="T30" s="1">
        <v>2</v>
      </c>
      <c r="U30" s="1">
        <v>0.7</v>
      </c>
      <c r="V30" s="1">
        <v>-7.0532000000000004</v>
      </c>
      <c r="W30" t="str">
        <f>INDEX(People!$A$2:$A$5,MATCH(Orders!N30,People!$B$2:$B$5,0))</f>
        <v>Chuck Magee</v>
      </c>
      <c r="X30" t="str">
        <f>IFERROR(INDEX(Returns!A30:A829,MATCH(Orders!B30,Returns!B30:B829,0)),"No")</f>
        <v>No</v>
      </c>
      <c r="Y30">
        <f t="shared" si="0"/>
        <v>16.350600000000004</v>
      </c>
    </row>
    <row r="31" spans="1:25" x14ac:dyDescent="0.2">
      <c r="A31" s="1">
        <v>30</v>
      </c>
      <c r="B31" t="s">
        <v>6242</v>
      </c>
      <c r="C31" s="2">
        <v>42995</v>
      </c>
      <c r="D31" s="8">
        <f>Table1[[#This Row],[Order Date]]</f>
        <v>42995</v>
      </c>
      <c r="E31" s="2">
        <v>42999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">
        <v>154</v>
      </c>
      <c r="P31" s="1" t="s">
        <v>30</v>
      </c>
      <c r="Q31" s="1" t="s">
        <v>60</v>
      </c>
      <c r="R31" s="1" t="s">
        <v>155</v>
      </c>
      <c r="S31" s="1">
        <v>124.20000000000002</v>
      </c>
      <c r="T31" s="1">
        <v>3</v>
      </c>
      <c r="U31" s="1">
        <v>0.2</v>
      </c>
      <c r="V31" s="1">
        <v>15.524999999999991</v>
      </c>
      <c r="W31" t="str">
        <f>INDEX(People!$A$2:$A$5,MATCH(Orders!N31,People!$B$2:$B$5,0))</f>
        <v>Chuck Magee</v>
      </c>
      <c r="X31" t="str">
        <f>IFERROR(INDEX(Returns!A31:A830,MATCH(Orders!B31,Returns!B31:B830,0)),"No")</f>
        <v>No</v>
      </c>
      <c r="Y31">
        <f t="shared" si="0"/>
        <v>149.04000000000002</v>
      </c>
    </row>
    <row r="32" spans="1:25" x14ac:dyDescent="0.2">
      <c r="A32" s="1">
        <v>31</v>
      </c>
      <c r="B32" t="s">
        <v>6242</v>
      </c>
      <c r="C32" s="2">
        <v>42995</v>
      </c>
      <c r="D32" s="8">
        <f>Table1[[#This Row],[Order Date]]</f>
        <v>42995</v>
      </c>
      <c r="E32" s="2">
        <v>42999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">
        <v>156</v>
      </c>
      <c r="P32" s="1" t="s">
        <v>43</v>
      </c>
      <c r="Q32" s="1" t="s">
        <v>157</v>
      </c>
      <c r="R32" s="1" t="s">
        <v>158</v>
      </c>
      <c r="S32" s="1">
        <v>3.2640000000000002</v>
      </c>
      <c r="T32" s="1">
        <v>2</v>
      </c>
      <c r="U32" s="1">
        <v>0.2</v>
      </c>
      <c r="V32" s="1">
        <v>1.1015999999999997</v>
      </c>
      <c r="W32" t="str">
        <f>INDEX(People!$A$2:$A$5,MATCH(Orders!N32,People!$B$2:$B$5,0))</f>
        <v>Chuck Magee</v>
      </c>
      <c r="X32" t="str">
        <f>IFERROR(INDEX(Returns!A32:A831,MATCH(Orders!B32,Returns!B32:B831,0)),"No")</f>
        <v>No</v>
      </c>
      <c r="Y32">
        <f t="shared" si="0"/>
        <v>3.9168000000000003</v>
      </c>
    </row>
    <row r="33" spans="1:25" x14ac:dyDescent="0.2">
      <c r="A33" s="1">
        <v>32</v>
      </c>
      <c r="B33" t="s">
        <v>6242</v>
      </c>
      <c r="C33" s="2">
        <v>42995</v>
      </c>
      <c r="D33" s="8">
        <f>Table1[[#This Row],[Order Date]]</f>
        <v>42995</v>
      </c>
      <c r="E33" s="2">
        <v>42999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">
        <v>159</v>
      </c>
      <c r="P33" s="1" t="s">
        <v>43</v>
      </c>
      <c r="Q33" s="1" t="s">
        <v>63</v>
      </c>
      <c r="R33" s="1" t="s">
        <v>160</v>
      </c>
      <c r="S33" s="1">
        <v>86.304000000000002</v>
      </c>
      <c r="T33" s="1">
        <v>6</v>
      </c>
      <c r="U33" s="1">
        <v>0.2</v>
      </c>
      <c r="V33" s="1">
        <v>9.7091999999999885</v>
      </c>
      <c r="W33" t="str">
        <f>INDEX(People!$A$2:$A$5,MATCH(Orders!N33,People!$B$2:$B$5,0))</f>
        <v>Chuck Magee</v>
      </c>
      <c r="X33" t="str">
        <f>IFERROR(INDEX(Returns!A33:A832,MATCH(Orders!B33,Returns!B33:B832,0)),"No")</f>
        <v>No</v>
      </c>
      <c r="Y33">
        <f t="shared" si="0"/>
        <v>103.56480000000001</v>
      </c>
    </row>
    <row r="34" spans="1:25" x14ac:dyDescent="0.2">
      <c r="A34" s="1">
        <v>33</v>
      </c>
      <c r="B34" t="s">
        <v>6242</v>
      </c>
      <c r="C34" s="2">
        <v>42995</v>
      </c>
      <c r="D34" s="8">
        <f>Table1[[#This Row],[Order Date]]</f>
        <v>42995</v>
      </c>
      <c r="E34" s="2">
        <v>42999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">
        <v>161</v>
      </c>
      <c r="P34" s="1" t="s">
        <v>43</v>
      </c>
      <c r="Q34" s="1" t="s">
        <v>70</v>
      </c>
      <c r="R34" s="1" t="s">
        <v>162</v>
      </c>
      <c r="S34" s="1">
        <v>6.8580000000000014</v>
      </c>
      <c r="T34" s="1">
        <v>6</v>
      </c>
      <c r="U34" s="1">
        <v>0.7</v>
      </c>
      <c r="V34" s="1">
        <v>-5.7149999999999999</v>
      </c>
      <c r="W34" t="str">
        <f>INDEX(People!$A$2:$A$5,MATCH(Orders!N34,People!$B$2:$B$5,0))</f>
        <v>Chuck Magee</v>
      </c>
      <c r="X34" t="str">
        <f>IFERROR(INDEX(Returns!A34:A833,MATCH(Orders!B34,Returns!B34:B833,0)),"No")</f>
        <v>No</v>
      </c>
      <c r="Y34">
        <f t="shared" si="0"/>
        <v>11.658600000000002</v>
      </c>
    </row>
    <row r="35" spans="1:25" x14ac:dyDescent="0.2">
      <c r="A35" s="1">
        <v>34</v>
      </c>
      <c r="B35" t="s">
        <v>6242</v>
      </c>
      <c r="C35" s="2">
        <v>42995</v>
      </c>
      <c r="D35" s="8">
        <f>Table1[[#This Row],[Order Date]]</f>
        <v>42995</v>
      </c>
      <c r="E35" s="2">
        <v>42999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">
        <v>163</v>
      </c>
      <c r="P35" s="1" t="s">
        <v>43</v>
      </c>
      <c r="Q35" s="1" t="s">
        <v>63</v>
      </c>
      <c r="R35" s="1" t="s">
        <v>164</v>
      </c>
      <c r="S35" s="1">
        <v>15.76</v>
      </c>
      <c r="T35" s="1">
        <v>2</v>
      </c>
      <c r="U35" s="1">
        <v>0.2</v>
      </c>
      <c r="V35" s="1">
        <v>3.5460000000000007</v>
      </c>
      <c r="W35" t="str">
        <f>INDEX(People!$A$2:$A$5,MATCH(Orders!N35,People!$B$2:$B$5,0))</f>
        <v>Chuck Magee</v>
      </c>
      <c r="X35" t="str">
        <f>IFERROR(INDEX(Returns!A35:A834,MATCH(Orders!B35,Returns!B35:B834,0)),"No")</f>
        <v>No</v>
      </c>
      <c r="Y35">
        <f t="shared" si="0"/>
        <v>18.911999999999999</v>
      </c>
    </row>
    <row r="36" spans="1:25" x14ac:dyDescent="0.2">
      <c r="A36" s="1">
        <v>35</v>
      </c>
      <c r="B36" t="s">
        <v>6243</v>
      </c>
      <c r="C36" s="2">
        <v>43757</v>
      </c>
      <c r="D36" s="8">
        <f>Table1[[#This Row],[Order Date]]</f>
        <v>43757</v>
      </c>
      <c r="E36" s="2">
        <v>43761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">
        <v>168</v>
      </c>
      <c r="P36" s="1" t="s">
        <v>43</v>
      </c>
      <c r="Q36" s="1" t="s">
        <v>84</v>
      </c>
      <c r="R36" s="1" t="s">
        <v>169</v>
      </c>
      <c r="S36" s="1">
        <v>29.472000000000001</v>
      </c>
      <c r="T36" s="1">
        <v>3</v>
      </c>
      <c r="U36" s="1">
        <v>0.2</v>
      </c>
      <c r="V36" s="1">
        <v>9.9467999999999979</v>
      </c>
      <c r="W36" t="str">
        <f>INDEX(People!$A$2:$A$5,MATCH(Orders!N36,People!$B$2:$B$5,0))</f>
        <v>Kelly Williams</v>
      </c>
      <c r="X36" t="str">
        <f>IFERROR(INDEX(Returns!A36:A835,MATCH(Orders!B36,Returns!B36:B835,0)),"No")</f>
        <v>No</v>
      </c>
      <c r="Y36">
        <f t="shared" si="0"/>
        <v>35.366399999999999</v>
      </c>
    </row>
    <row r="37" spans="1:25" x14ac:dyDescent="0.2">
      <c r="A37" s="1">
        <v>36</v>
      </c>
      <c r="B37" t="s">
        <v>6244</v>
      </c>
      <c r="C37" s="2">
        <v>43442</v>
      </c>
      <c r="D37" s="8">
        <f>Table1[[#This Row],[Order Date]]</f>
        <v>43442</v>
      </c>
      <c r="E37" s="2">
        <v>43444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">
        <v>174</v>
      </c>
      <c r="P37" s="1" t="s">
        <v>66</v>
      </c>
      <c r="Q37" s="1" t="s">
        <v>67</v>
      </c>
      <c r="R37" s="1" t="s">
        <v>175</v>
      </c>
      <c r="S37" s="1">
        <v>1097.5440000000003</v>
      </c>
      <c r="T37" s="1">
        <v>7</v>
      </c>
      <c r="U37" s="1">
        <v>0.2</v>
      </c>
      <c r="V37" s="1">
        <v>123.47369999999989</v>
      </c>
      <c r="W37" t="str">
        <f>INDEX(People!$A$2:$A$5,MATCH(Orders!N37,People!$B$2:$B$5,0))</f>
        <v>Kelly Williams</v>
      </c>
      <c r="X37" t="str">
        <f>IFERROR(INDEX(Returns!A37:A836,MATCH(Orders!B37,Returns!B37:B836,0)),"No")</f>
        <v>No</v>
      </c>
      <c r="Y37">
        <f t="shared" si="0"/>
        <v>1317.0528000000004</v>
      </c>
    </row>
    <row r="38" spans="1:25" x14ac:dyDescent="0.2">
      <c r="A38" s="1">
        <v>37</v>
      </c>
      <c r="B38" t="s">
        <v>6244</v>
      </c>
      <c r="C38" s="2">
        <v>43442</v>
      </c>
      <c r="D38" s="8">
        <f>Table1[[#This Row],[Order Date]]</f>
        <v>43442</v>
      </c>
      <c r="E38" s="2">
        <v>43444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">
        <v>176</v>
      </c>
      <c r="P38" s="1" t="s">
        <v>30</v>
      </c>
      <c r="Q38" s="1" t="s">
        <v>60</v>
      </c>
      <c r="R38" s="1" t="s">
        <v>177</v>
      </c>
      <c r="S38" s="1">
        <v>190.92</v>
      </c>
      <c r="T38" s="1">
        <v>5</v>
      </c>
      <c r="U38" s="1">
        <v>0.6</v>
      </c>
      <c r="V38" s="1">
        <v>-147.96300000000002</v>
      </c>
      <c r="W38" t="str">
        <f>INDEX(People!$A$2:$A$5,MATCH(Orders!N38,People!$B$2:$B$5,0))</f>
        <v>Kelly Williams</v>
      </c>
      <c r="X38" t="str">
        <f>IFERROR(INDEX(Returns!A38:A837,MATCH(Orders!B38,Returns!B38:B837,0)),"No")</f>
        <v>No</v>
      </c>
      <c r="Y38">
        <f t="shared" si="0"/>
        <v>305.47199999999998</v>
      </c>
    </row>
    <row r="39" spans="1:25" x14ac:dyDescent="0.2">
      <c r="A39" s="1">
        <v>38</v>
      </c>
      <c r="B39" t="s">
        <v>6245</v>
      </c>
      <c r="C39" s="2">
        <v>43096</v>
      </c>
      <c r="D39" s="8">
        <f>Table1[[#This Row],[Order Date]]</f>
        <v>43096</v>
      </c>
      <c r="E39" s="2">
        <v>43100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">
        <v>180</v>
      </c>
      <c r="P39" s="1" t="s">
        <v>43</v>
      </c>
      <c r="Q39" s="1" t="s">
        <v>157</v>
      </c>
      <c r="R39" s="1" t="s">
        <v>181</v>
      </c>
      <c r="S39" s="1">
        <v>113.328</v>
      </c>
      <c r="T39" s="1">
        <v>9</v>
      </c>
      <c r="U39" s="1">
        <v>0.2</v>
      </c>
      <c r="V39" s="1">
        <v>35.414999999999999</v>
      </c>
      <c r="W39" t="str">
        <f>INDEX(People!$A$2:$A$5,MATCH(Orders!N39,People!$B$2:$B$5,0))</f>
        <v>Kelly Williams</v>
      </c>
      <c r="X39" t="str">
        <f>IFERROR(INDEX(Returns!A39:A838,MATCH(Orders!B39,Returns!B39:B838,0)),"No")</f>
        <v>No</v>
      </c>
      <c r="Y39">
        <f t="shared" si="0"/>
        <v>135.99359999999999</v>
      </c>
    </row>
    <row r="40" spans="1:25" x14ac:dyDescent="0.2">
      <c r="A40" s="1">
        <v>39</v>
      </c>
      <c r="B40" t="s">
        <v>6245</v>
      </c>
      <c r="C40" s="2">
        <v>43096</v>
      </c>
      <c r="D40" s="8">
        <f>Table1[[#This Row],[Order Date]]</f>
        <v>43096</v>
      </c>
      <c r="E40" s="2">
        <v>43100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">
        <v>182</v>
      </c>
      <c r="P40" s="1" t="s">
        <v>30</v>
      </c>
      <c r="Q40" s="1" t="s">
        <v>31</v>
      </c>
      <c r="R40" s="1" t="s">
        <v>183</v>
      </c>
      <c r="S40" s="1">
        <v>532.39919999999995</v>
      </c>
      <c r="T40" s="1">
        <v>3</v>
      </c>
      <c r="U40" s="1">
        <v>0.32</v>
      </c>
      <c r="V40" s="1">
        <v>-46.976400000000012</v>
      </c>
      <c r="W40" t="str">
        <f>INDEX(People!$A$2:$A$5,MATCH(Orders!N40,People!$B$2:$B$5,0))</f>
        <v>Kelly Williams</v>
      </c>
      <c r="X40" t="str">
        <f>IFERROR(INDEX(Returns!A40:A839,MATCH(Orders!B40,Returns!B40:B839,0)),"No")</f>
        <v>No</v>
      </c>
      <c r="Y40">
        <f t="shared" si="0"/>
        <v>702.76694399999997</v>
      </c>
    </row>
    <row r="41" spans="1:25" x14ac:dyDescent="0.2">
      <c r="A41" s="1">
        <v>40</v>
      </c>
      <c r="B41" t="s">
        <v>6245</v>
      </c>
      <c r="C41" s="2">
        <v>43096</v>
      </c>
      <c r="D41" s="8">
        <f>Table1[[#This Row],[Order Date]]</f>
        <v>43096</v>
      </c>
      <c r="E41" s="2">
        <v>43100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">
        <v>184</v>
      </c>
      <c r="P41" s="1" t="s">
        <v>30</v>
      </c>
      <c r="Q41" s="1" t="s">
        <v>34</v>
      </c>
      <c r="R41" s="1" t="s">
        <v>185</v>
      </c>
      <c r="S41" s="1">
        <v>212.05799999999999</v>
      </c>
      <c r="T41" s="1">
        <v>3</v>
      </c>
      <c r="U41" s="1">
        <v>0.3</v>
      </c>
      <c r="V41" s="1">
        <v>-15.146999999999991</v>
      </c>
      <c r="W41" t="str">
        <f>INDEX(People!$A$2:$A$5,MATCH(Orders!N41,People!$B$2:$B$5,0))</f>
        <v>Kelly Williams</v>
      </c>
      <c r="X41" t="str">
        <f>IFERROR(INDEX(Returns!A41:A840,MATCH(Orders!B41,Returns!B41:B840,0)),"No")</f>
        <v>No</v>
      </c>
      <c r="Y41">
        <f t="shared" si="0"/>
        <v>275.67540000000002</v>
      </c>
    </row>
    <row r="42" spans="1:25" x14ac:dyDescent="0.2">
      <c r="A42" s="1">
        <v>41</v>
      </c>
      <c r="B42" t="s">
        <v>6245</v>
      </c>
      <c r="C42" s="2">
        <v>43096</v>
      </c>
      <c r="D42" s="8">
        <f>Table1[[#This Row],[Order Date]]</f>
        <v>43096</v>
      </c>
      <c r="E42" s="2">
        <v>43100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">
        <v>186</v>
      </c>
      <c r="P42" s="1" t="s">
        <v>66</v>
      </c>
      <c r="Q42" s="1" t="s">
        <v>67</v>
      </c>
      <c r="R42" s="1" t="s">
        <v>187</v>
      </c>
      <c r="S42" s="1">
        <v>371.16800000000001</v>
      </c>
      <c r="T42" s="1">
        <v>4</v>
      </c>
      <c r="U42" s="1">
        <v>0.2</v>
      </c>
      <c r="V42" s="1">
        <v>41.756399999999957</v>
      </c>
      <c r="W42" t="str">
        <f>INDEX(People!$A$2:$A$5,MATCH(Orders!N42,People!$B$2:$B$5,0))</f>
        <v>Kelly Williams</v>
      </c>
      <c r="X42" t="str">
        <f>IFERROR(INDEX(Returns!A42:A841,MATCH(Orders!B42,Returns!B42:B841,0)),"No")</f>
        <v>No</v>
      </c>
      <c r="Y42">
        <f t="shared" si="0"/>
        <v>445.40159999999997</v>
      </c>
    </row>
    <row r="43" spans="1:25" x14ac:dyDescent="0.2">
      <c r="A43" s="1">
        <v>42</v>
      </c>
      <c r="B43" t="s">
        <v>6246</v>
      </c>
      <c r="C43" s="2">
        <v>43718</v>
      </c>
      <c r="D43" s="8">
        <f>Table1[[#This Row],[Order Date]]</f>
        <v>43718</v>
      </c>
      <c r="E43" s="2">
        <v>43723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">
        <v>192</v>
      </c>
      <c r="P43" s="1" t="s">
        <v>66</v>
      </c>
      <c r="Q43" s="1" t="s">
        <v>67</v>
      </c>
      <c r="R43" s="1" t="s">
        <v>193</v>
      </c>
      <c r="S43" s="1">
        <v>147.16800000000001</v>
      </c>
      <c r="T43" s="1">
        <v>4</v>
      </c>
      <c r="U43" s="1">
        <v>0.2</v>
      </c>
      <c r="V43" s="1">
        <v>16.556399999999996</v>
      </c>
      <c r="W43" t="str">
        <f>INDEX(People!$A$2:$A$5,MATCH(Orders!N43,People!$B$2:$B$5,0))</f>
        <v>Kelly Williams</v>
      </c>
      <c r="X43" t="str">
        <f>IFERROR(INDEX(Returns!A43:A842,MATCH(Orders!B43,Returns!B43:B842,0)),"No")</f>
        <v>No</v>
      </c>
      <c r="Y43">
        <f t="shared" si="0"/>
        <v>176.60159999999999</v>
      </c>
    </row>
    <row r="44" spans="1:25" x14ac:dyDescent="0.2">
      <c r="A44" s="1">
        <v>43</v>
      </c>
      <c r="B44" t="s">
        <v>6247</v>
      </c>
      <c r="C44" s="2">
        <v>43298</v>
      </c>
      <c r="D44" s="8">
        <f>Table1[[#This Row],[Order Date]]</f>
        <v>43298</v>
      </c>
      <c r="E44" s="2">
        <v>43303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">
        <v>196</v>
      </c>
      <c r="P44" s="1" t="s">
        <v>43</v>
      </c>
      <c r="Q44" s="1" t="s">
        <v>55</v>
      </c>
      <c r="R44" s="1" t="s">
        <v>197</v>
      </c>
      <c r="S44" s="1">
        <v>77.88</v>
      </c>
      <c r="T44" s="1">
        <v>2</v>
      </c>
      <c r="U44" s="1">
        <v>0</v>
      </c>
      <c r="V44" s="1">
        <v>3.8939999999999912</v>
      </c>
      <c r="W44" t="str">
        <f>INDEX(People!$A$2:$A$5,MATCH(Orders!N44,People!$B$2:$B$5,0))</f>
        <v>Anna Andreadi</v>
      </c>
      <c r="X44" t="str">
        <f>IFERROR(INDEX(Returns!A44:A843,MATCH(Orders!B44,Returns!B44:B843,0)),"No")</f>
        <v>No</v>
      </c>
      <c r="Y44">
        <f t="shared" si="0"/>
        <v>77.88</v>
      </c>
    </row>
    <row r="45" spans="1:25" x14ac:dyDescent="0.2">
      <c r="A45" s="1">
        <v>44</v>
      </c>
      <c r="B45" t="s">
        <v>6248</v>
      </c>
      <c r="C45" s="2">
        <v>43727</v>
      </c>
      <c r="D45" s="8">
        <f>Table1[[#This Row],[Order Date]]</f>
        <v>43727</v>
      </c>
      <c r="E45" s="2">
        <v>43731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">
        <v>201</v>
      </c>
      <c r="P45" s="1" t="s">
        <v>43</v>
      </c>
      <c r="Q45" s="1" t="s">
        <v>55</v>
      </c>
      <c r="R45" s="1" t="s">
        <v>202</v>
      </c>
      <c r="S45" s="1">
        <v>95.616</v>
      </c>
      <c r="T45" s="1">
        <v>2</v>
      </c>
      <c r="U45" s="1">
        <v>0.2</v>
      </c>
      <c r="V45" s="1">
        <v>9.5616000000000092</v>
      </c>
      <c r="W45" t="str">
        <f>INDEX(People!$A$2:$A$5,MATCH(Orders!N45,People!$B$2:$B$5,0))</f>
        <v>Cassandra Brandow</v>
      </c>
      <c r="X45" t="str">
        <f>IFERROR(INDEX(Returns!A45:A844,MATCH(Orders!B45,Returns!B45:B844,0)),"No")</f>
        <v>No</v>
      </c>
      <c r="Y45">
        <f t="shared" si="0"/>
        <v>114.7392</v>
      </c>
    </row>
    <row r="46" spans="1:25" x14ac:dyDescent="0.2">
      <c r="A46" s="1">
        <v>45</v>
      </c>
      <c r="B46" t="s">
        <v>6249</v>
      </c>
      <c r="C46" s="2">
        <v>43170</v>
      </c>
      <c r="D46" s="8">
        <f>Table1[[#This Row],[Order Date]]</f>
        <v>43170</v>
      </c>
      <c r="E46" s="2">
        <v>43172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">
        <v>207</v>
      </c>
      <c r="P46" s="1" t="s">
        <v>66</v>
      </c>
      <c r="Q46" s="1" t="s">
        <v>146</v>
      </c>
      <c r="R46" s="1" t="s">
        <v>208</v>
      </c>
      <c r="S46" s="1">
        <v>45.98</v>
      </c>
      <c r="T46" s="1">
        <v>2</v>
      </c>
      <c r="U46" s="1">
        <v>0</v>
      </c>
      <c r="V46" s="1">
        <v>19.7714</v>
      </c>
      <c r="W46" t="str">
        <f>INDEX(People!$A$2:$A$5,MATCH(Orders!N46,People!$B$2:$B$5,0))</f>
        <v>Kelly Williams</v>
      </c>
      <c r="X46" t="str">
        <f>IFERROR(INDEX(Returns!A46:A845,MATCH(Orders!B46,Returns!B46:B845,0)),"No")</f>
        <v>No</v>
      </c>
      <c r="Y46">
        <f t="shared" si="0"/>
        <v>45.98</v>
      </c>
    </row>
    <row r="47" spans="1:25" x14ac:dyDescent="0.2">
      <c r="A47" s="1">
        <v>46</v>
      </c>
      <c r="B47" t="s">
        <v>6249</v>
      </c>
      <c r="C47" s="2">
        <v>43170</v>
      </c>
      <c r="D47" s="8">
        <f>Table1[[#This Row],[Order Date]]</f>
        <v>43170</v>
      </c>
      <c r="E47" s="2">
        <v>43172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">
        <v>209</v>
      </c>
      <c r="P47" s="1" t="s">
        <v>43</v>
      </c>
      <c r="Q47" s="1" t="s">
        <v>70</v>
      </c>
      <c r="R47" s="1" t="s">
        <v>210</v>
      </c>
      <c r="S47" s="1">
        <v>17.46</v>
      </c>
      <c r="T47" s="1">
        <v>2</v>
      </c>
      <c r="U47" s="1">
        <v>0</v>
      </c>
      <c r="V47" s="1">
        <v>8.2061999999999991</v>
      </c>
      <c r="W47" t="str">
        <f>INDEX(People!$A$2:$A$5,MATCH(Orders!N47,People!$B$2:$B$5,0))</f>
        <v>Kelly Williams</v>
      </c>
      <c r="X47" t="str">
        <f>IFERROR(INDEX(Returns!A47:A846,MATCH(Orders!B47,Returns!B47:B846,0)),"No")</f>
        <v>No</v>
      </c>
      <c r="Y47">
        <f t="shared" si="0"/>
        <v>17.46</v>
      </c>
    </row>
    <row r="48" spans="1:25" x14ac:dyDescent="0.2">
      <c r="A48" s="1">
        <v>47</v>
      </c>
      <c r="B48" t="s">
        <v>6250</v>
      </c>
      <c r="C48" s="2">
        <v>42663</v>
      </c>
      <c r="D48" s="8">
        <f>Table1[[#This Row],[Order Date]]</f>
        <v>42663</v>
      </c>
      <c r="E48" s="2">
        <v>42668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">
        <v>215</v>
      </c>
      <c r="P48" s="1" t="s">
        <v>43</v>
      </c>
      <c r="Q48" s="1" t="s">
        <v>55</v>
      </c>
      <c r="R48" s="1" t="s">
        <v>216</v>
      </c>
      <c r="S48" s="1">
        <v>211.96</v>
      </c>
      <c r="T48" s="1">
        <v>4</v>
      </c>
      <c r="U48" s="1">
        <v>0</v>
      </c>
      <c r="V48" s="1">
        <v>8.4783999999999935</v>
      </c>
      <c r="W48" t="str">
        <f>INDEX(People!$A$2:$A$5,MATCH(Orders!N48,People!$B$2:$B$5,0))</f>
        <v>Kelly Williams</v>
      </c>
      <c r="X48" t="str">
        <f>IFERROR(INDEX(Returns!A48:A847,MATCH(Orders!B48,Returns!B48:B847,0)),"No")</f>
        <v>No</v>
      </c>
      <c r="Y48">
        <f t="shared" si="0"/>
        <v>211.96</v>
      </c>
    </row>
    <row r="49" spans="1:25" x14ac:dyDescent="0.2">
      <c r="A49" s="1">
        <v>48</v>
      </c>
      <c r="B49" t="s">
        <v>6251</v>
      </c>
      <c r="C49" s="2">
        <v>43271</v>
      </c>
      <c r="D49" s="8">
        <f>Table1[[#This Row],[Order Date]]</f>
        <v>43271</v>
      </c>
      <c r="E49" s="2">
        <v>43276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">
        <v>221</v>
      </c>
      <c r="P49" s="1" t="s">
        <v>66</v>
      </c>
      <c r="Q49" s="1" t="s">
        <v>146</v>
      </c>
      <c r="R49" s="1" t="s">
        <v>222</v>
      </c>
      <c r="S49" s="1">
        <v>45</v>
      </c>
      <c r="T49" s="1">
        <v>3</v>
      </c>
      <c r="U49" s="1">
        <v>0</v>
      </c>
      <c r="V49" s="1">
        <v>4.9500000000000011</v>
      </c>
      <c r="W49" t="str">
        <f>INDEX(People!$A$2:$A$5,MATCH(Orders!N49,People!$B$2:$B$5,0))</f>
        <v>Chuck Magee</v>
      </c>
      <c r="X49" t="str">
        <f>IFERROR(INDEX(Returns!A49:A848,MATCH(Orders!B49,Returns!B49:B848,0)),"No")</f>
        <v>No</v>
      </c>
      <c r="Y49">
        <f t="shared" si="0"/>
        <v>45</v>
      </c>
    </row>
    <row r="50" spans="1:25" x14ac:dyDescent="0.2">
      <c r="A50" s="1">
        <v>49</v>
      </c>
      <c r="B50" t="s">
        <v>6251</v>
      </c>
      <c r="C50" s="2">
        <v>43271</v>
      </c>
      <c r="D50" s="8">
        <f>Table1[[#This Row],[Order Date]]</f>
        <v>43271</v>
      </c>
      <c r="E50" s="2">
        <v>43276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">
        <v>223</v>
      </c>
      <c r="P50" s="1" t="s">
        <v>66</v>
      </c>
      <c r="Q50" s="1" t="s">
        <v>67</v>
      </c>
      <c r="R50" s="1" t="s">
        <v>224</v>
      </c>
      <c r="S50" s="1">
        <v>21.8</v>
      </c>
      <c r="T50" s="1">
        <v>2</v>
      </c>
      <c r="U50" s="1">
        <v>0</v>
      </c>
      <c r="V50" s="1">
        <v>6.104000000000001</v>
      </c>
      <c r="W50" t="str">
        <f>INDEX(People!$A$2:$A$5,MATCH(Orders!N50,People!$B$2:$B$5,0))</f>
        <v>Chuck Magee</v>
      </c>
      <c r="X50" t="str">
        <f>IFERROR(INDEX(Returns!A50:A849,MATCH(Orders!B50,Returns!B50:B849,0)),"No")</f>
        <v>No</v>
      </c>
      <c r="Y50">
        <f t="shared" si="0"/>
        <v>21.8</v>
      </c>
    </row>
    <row r="51" spans="1:25" x14ac:dyDescent="0.2">
      <c r="A51" s="1">
        <v>50</v>
      </c>
      <c r="B51" t="s">
        <v>6252</v>
      </c>
      <c r="C51" s="2">
        <v>42843</v>
      </c>
      <c r="D51" s="8">
        <f>Table1[[#This Row],[Order Date]]</f>
        <v>42843</v>
      </c>
      <c r="E51" s="2">
        <v>42847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">
        <v>229</v>
      </c>
      <c r="P51" s="1" t="s">
        <v>43</v>
      </c>
      <c r="Q51" s="1" t="s">
        <v>70</v>
      </c>
      <c r="R51" s="1" t="s">
        <v>230</v>
      </c>
      <c r="S51" s="1">
        <v>38.22</v>
      </c>
      <c r="T51" s="1">
        <v>6</v>
      </c>
      <c r="U51" s="1">
        <v>0</v>
      </c>
      <c r="V51" s="1">
        <v>17.9634</v>
      </c>
      <c r="W51" t="str">
        <f>INDEX(People!$A$2:$A$5,MATCH(Orders!N51,People!$B$2:$B$5,0))</f>
        <v>Kelly Williams</v>
      </c>
      <c r="X51" t="str">
        <f>IFERROR(INDEX(Returns!A51:A850,MATCH(Orders!B51,Returns!B51:B850,0)),"No")</f>
        <v>No</v>
      </c>
      <c r="Y51">
        <f t="shared" si="0"/>
        <v>38.22</v>
      </c>
    </row>
    <row r="52" spans="1:25" x14ac:dyDescent="0.2">
      <c r="A52" s="1">
        <v>51</v>
      </c>
      <c r="B52" t="s">
        <v>6252</v>
      </c>
      <c r="C52" s="2">
        <v>42843</v>
      </c>
      <c r="D52" s="8">
        <f>Table1[[#This Row],[Order Date]]</f>
        <v>42843</v>
      </c>
      <c r="E52" s="2">
        <v>42847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">
        <v>231</v>
      </c>
      <c r="P52" s="1" t="s">
        <v>43</v>
      </c>
      <c r="Q52" s="1" t="s">
        <v>44</v>
      </c>
      <c r="R52" s="1" t="s">
        <v>232</v>
      </c>
      <c r="S52" s="1">
        <v>75.179999999999993</v>
      </c>
      <c r="T52" s="1">
        <v>6</v>
      </c>
      <c r="U52" s="1">
        <v>0</v>
      </c>
      <c r="V52" s="1">
        <v>35.334599999999995</v>
      </c>
      <c r="W52" t="str">
        <f>INDEX(People!$A$2:$A$5,MATCH(Orders!N52,People!$B$2:$B$5,0))</f>
        <v>Kelly Williams</v>
      </c>
      <c r="X52" t="str">
        <f>IFERROR(INDEX(Returns!A52:A851,MATCH(Orders!B52,Returns!B52:B851,0)),"No")</f>
        <v>No</v>
      </c>
      <c r="Y52">
        <f t="shared" si="0"/>
        <v>75.179999999999993</v>
      </c>
    </row>
    <row r="53" spans="1:25" x14ac:dyDescent="0.2">
      <c r="A53" s="1">
        <v>52</v>
      </c>
      <c r="B53" t="s">
        <v>6252</v>
      </c>
      <c r="C53" s="2">
        <v>42843</v>
      </c>
      <c r="D53" s="8">
        <f>Table1[[#This Row],[Order Date]]</f>
        <v>42843</v>
      </c>
      <c r="E53" s="2">
        <v>42847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">
        <v>233</v>
      </c>
      <c r="P53" s="1" t="s">
        <v>30</v>
      </c>
      <c r="Q53" s="1" t="s">
        <v>60</v>
      </c>
      <c r="R53" s="1" t="s">
        <v>234</v>
      </c>
      <c r="S53" s="1">
        <v>6.16</v>
      </c>
      <c r="T53" s="1">
        <v>2</v>
      </c>
      <c r="U53" s="1">
        <v>0</v>
      </c>
      <c r="V53" s="1">
        <v>2.9567999999999999</v>
      </c>
      <c r="W53" t="str">
        <f>INDEX(People!$A$2:$A$5,MATCH(Orders!N53,People!$B$2:$B$5,0))</f>
        <v>Kelly Williams</v>
      </c>
      <c r="X53" t="str">
        <f>IFERROR(INDEX(Returns!A53:A852,MATCH(Orders!B53,Returns!B53:B852,0)),"No")</f>
        <v>No</v>
      </c>
      <c r="Y53">
        <f t="shared" si="0"/>
        <v>6.16</v>
      </c>
    </row>
    <row r="54" spans="1:25" x14ac:dyDescent="0.2">
      <c r="A54" s="1">
        <v>53</v>
      </c>
      <c r="B54" t="s">
        <v>6252</v>
      </c>
      <c r="C54" s="2">
        <v>42843</v>
      </c>
      <c r="D54" s="8">
        <f>Table1[[#This Row],[Order Date]]</f>
        <v>42843</v>
      </c>
      <c r="E54" s="2">
        <v>42847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">
        <v>235</v>
      </c>
      <c r="P54" s="1" t="s">
        <v>30</v>
      </c>
      <c r="Q54" s="1" t="s">
        <v>34</v>
      </c>
      <c r="R54" s="1" t="s">
        <v>236</v>
      </c>
      <c r="S54" s="1">
        <v>89.99</v>
      </c>
      <c r="T54" s="1">
        <v>1</v>
      </c>
      <c r="U54" s="1">
        <v>0</v>
      </c>
      <c r="V54" s="1">
        <v>17.098099999999988</v>
      </c>
      <c r="W54" t="str">
        <f>INDEX(People!$A$2:$A$5,MATCH(Orders!N54,People!$B$2:$B$5,0))</f>
        <v>Kelly Williams</v>
      </c>
      <c r="X54" t="str">
        <f>IFERROR(INDEX(Returns!A54:A853,MATCH(Orders!B54,Returns!B54:B853,0)),"No")</f>
        <v>No</v>
      </c>
      <c r="Y54">
        <f t="shared" si="0"/>
        <v>89.99</v>
      </c>
    </row>
    <row r="55" spans="1:25" x14ac:dyDescent="0.2">
      <c r="A55" s="1">
        <v>54</v>
      </c>
      <c r="B55" t="s">
        <v>6253</v>
      </c>
      <c r="C55" s="2">
        <v>43445</v>
      </c>
      <c r="D55" s="8">
        <f>Table1[[#This Row],[Order Date]]</f>
        <v>43445</v>
      </c>
      <c r="E55" s="2">
        <v>43451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">
        <v>241</v>
      </c>
      <c r="P55" s="1" t="s">
        <v>43</v>
      </c>
      <c r="Q55" s="1" t="s">
        <v>242</v>
      </c>
      <c r="R55" s="1" t="s">
        <v>243</v>
      </c>
      <c r="S55" s="1">
        <v>15.260000000000002</v>
      </c>
      <c r="T55" s="1">
        <v>7</v>
      </c>
      <c r="U55" s="1">
        <v>0</v>
      </c>
      <c r="V55" s="1">
        <v>6.2566000000000006</v>
      </c>
      <c r="W55" t="str">
        <f>INDEX(People!$A$2:$A$5,MATCH(Orders!N55,People!$B$2:$B$5,0))</f>
        <v>Chuck Magee</v>
      </c>
      <c r="X55" t="str">
        <f>IFERROR(INDEX(Returns!A55:A854,MATCH(Orders!B55,Returns!B55:B854,0)),"No")</f>
        <v>No</v>
      </c>
      <c r="Y55">
        <f t="shared" si="0"/>
        <v>15.260000000000002</v>
      </c>
    </row>
    <row r="56" spans="1:25" x14ac:dyDescent="0.2">
      <c r="A56" s="1">
        <v>55</v>
      </c>
      <c r="B56" t="s">
        <v>6253</v>
      </c>
      <c r="C56" s="2">
        <v>43445</v>
      </c>
      <c r="D56" s="8">
        <f>Table1[[#This Row],[Order Date]]</f>
        <v>43445</v>
      </c>
      <c r="E56" s="2">
        <v>43451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">
        <v>244</v>
      </c>
      <c r="P56" s="1" t="s">
        <v>66</v>
      </c>
      <c r="Q56" s="1" t="s">
        <v>67</v>
      </c>
      <c r="R56" s="1" t="s">
        <v>245</v>
      </c>
      <c r="S56" s="1">
        <v>1029.95</v>
      </c>
      <c r="T56" s="1">
        <v>5</v>
      </c>
      <c r="U56" s="1">
        <v>0</v>
      </c>
      <c r="V56" s="1">
        <v>298.68549999999999</v>
      </c>
      <c r="W56" t="str">
        <f>INDEX(People!$A$2:$A$5,MATCH(Orders!N56,People!$B$2:$B$5,0))</f>
        <v>Chuck Magee</v>
      </c>
      <c r="X56" t="str">
        <f>IFERROR(INDEX(Returns!A56:A855,MATCH(Orders!B56,Returns!B56:B855,0)),"No")</f>
        <v>No</v>
      </c>
      <c r="Y56">
        <f t="shared" si="0"/>
        <v>1029.95</v>
      </c>
    </row>
    <row r="57" spans="1:25" x14ac:dyDescent="0.2">
      <c r="A57" s="1">
        <v>56</v>
      </c>
      <c r="B57" t="s">
        <v>6040</v>
      </c>
      <c r="C57" s="2">
        <v>43268</v>
      </c>
      <c r="D57" s="8">
        <f>Table1[[#This Row],[Order Date]]</f>
        <v>43268</v>
      </c>
      <c r="E57" s="2">
        <v>43269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">
        <v>249</v>
      </c>
      <c r="P57" s="1" t="s">
        <v>43</v>
      </c>
      <c r="Q57" s="1" t="s">
        <v>55</v>
      </c>
      <c r="R57" s="1" t="s">
        <v>250</v>
      </c>
      <c r="S57" s="1">
        <v>208.56</v>
      </c>
      <c r="T57" s="1">
        <v>6</v>
      </c>
      <c r="U57" s="1">
        <v>0</v>
      </c>
      <c r="V57" s="1">
        <v>52.139999999999986</v>
      </c>
      <c r="W57" t="str">
        <f>INDEX(People!$A$2:$A$5,MATCH(Orders!N57,People!$B$2:$B$5,0))</f>
        <v>Chuck Magee</v>
      </c>
      <c r="X57" t="str">
        <f>IFERROR(INDEX(Returns!A57:A856,MATCH(Orders!B57,Returns!B57:B856,0)),"No")</f>
        <v>Yes</v>
      </c>
      <c r="Y57">
        <f t="shared" si="0"/>
        <v>208.56</v>
      </c>
    </row>
    <row r="58" spans="1:25" x14ac:dyDescent="0.2">
      <c r="A58" s="1">
        <v>57</v>
      </c>
      <c r="B58" t="s">
        <v>6040</v>
      </c>
      <c r="C58" s="2">
        <v>43268</v>
      </c>
      <c r="D58" s="8">
        <f>Table1[[#This Row],[Order Date]]</f>
        <v>43268</v>
      </c>
      <c r="E58" s="2">
        <v>43269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">
        <v>251</v>
      </c>
      <c r="P58" s="1" t="s">
        <v>43</v>
      </c>
      <c r="Q58" s="1" t="s">
        <v>84</v>
      </c>
      <c r="R58" s="1" t="s">
        <v>252</v>
      </c>
      <c r="S58" s="1">
        <v>32.400000000000006</v>
      </c>
      <c r="T58" s="1">
        <v>5</v>
      </c>
      <c r="U58" s="1">
        <v>0</v>
      </c>
      <c r="V58" s="1">
        <v>15.552000000000001</v>
      </c>
      <c r="W58" t="str">
        <f>INDEX(People!$A$2:$A$5,MATCH(Orders!N58,People!$B$2:$B$5,0))</f>
        <v>Chuck Magee</v>
      </c>
      <c r="X58" t="str">
        <f>IFERROR(INDEX(Returns!A58:A857,MATCH(Orders!B58,Returns!B58:B857,0)),"No")</f>
        <v>Yes</v>
      </c>
      <c r="Y58">
        <f t="shared" si="0"/>
        <v>32.400000000000006</v>
      </c>
    </row>
    <row r="59" spans="1:25" x14ac:dyDescent="0.2">
      <c r="A59" s="1">
        <v>58</v>
      </c>
      <c r="B59" t="s">
        <v>6040</v>
      </c>
      <c r="C59" s="2">
        <v>43268</v>
      </c>
      <c r="D59" s="8">
        <f>Table1[[#This Row],[Order Date]]</f>
        <v>43268</v>
      </c>
      <c r="E59" s="2">
        <v>43269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">
        <v>253</v>
      </c>
      <c r="P59" s="1" t="s">
        <v>30</v>
      </c>
      <c r="Q59" s="1" t="s">
        <v>34</v>
      </c>
      <c r="R59" s="1" t="s">
        <v>254</v>
      </c>
      <c r="S59" s="1">
        <v>319.41000000000003</v>
      </c>
      <c r="T59" s="1">
        <v>5</v>
      </c>
      <c r="U59" s="1">
        <v>0.1</v>
      </c>
      <c r="V59" s="1">
        <v>7.0980000000000061</v>
      </c>
      <c r="W59" t="str">
        <f>INDEX(People!$A$2:$A$5,MATCH(Orders!N59,People!$B$2:$B$5,0))</f>
        <v>Chuck Magee</v>
      </c>
      <c r="X59" t="str">
        <f>IFERROR(INDEX(Returns!A59:A858,MATCH(Orders!B59,Returns!B59:B858,0)),"No")</f>
        <v>Yes</v>
      </c>
      <c r="Y59">
        <f t="shared" si="0"/>
        <v>351.35100000000006</v>
      </c>
    </row>
    <row r="60" spans="1:25" x14ac:dyDescent="0.2">
      <c r="A60" s="1">
        <v>59</v>
      </c>
      <c r="B60" t="s">
        <v>6040</v>
      </c>
      <c r="C60" s="2">
        <v>43268</v>
      </c>
      <c r="D60" s="8">
        <f>Table1[[#This Row],[Order Date]]</f>
        <v>43268</v>
      </c>
      <c r="E60" s="2">
        <v>43269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">
        <v>255</v>
      </c>
      <c r="P60" s="1" t="s">
        <v>43</v>
      </c>
      <c r="Q60" s="1" t="s">
        <v>84</v>
      </c>
      <c r="R60" s="1" t="s">
        <v>256</v>
      </c>
      <c r="S60" s="1">
        <v>14.56</v>
      </c>
      <c r="T60" s="1">
        <v>2</v>
      </c>
      <c r="U60" s="1">
        <v>0</v>
      </c>
      <c r="V60" s="1">
        <v>6.9888000000000003</v>
      </c>
      <c r="W60" t="str">
        <f>INDEX(People!$A$2:$A$5,MATCH(Orders!N60,People!$B$2:$B$5,0))</f>
        <v>Chuck Magee</v>
      </c>
      <c r="X60" t="str">
        <f>IFERROR(INDEX(Returns!A60:A859,MATCH(Orders!B60,Returns!B60:B859,0)),"No")</f>
        <v>Yes</v>
      </c>
      <c r="Y60">
        <f t="shared" si="0"/>
        <v>14.56</v>
      </c>
    </row>
    <row r="61" spans="1:25" x14ac:dyDescent="0.2">
      <c r="A61" s="1">
        <v>60</v>
      </c>
      <c r="B61" t="s">
        <v>6040</v>
      </c>
      <c r="C61" s="2">
        <v>43268</v>
      </c>
      <c r="D61" s="8">
        <f>Table1[[#This Row],[Order Date]]</f>
        <v>43268</v>
      </c>
      <c r="E61" s="2">
        <v>43269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">
        <v>221</v>
      </c>
      <c r="P61" s="1" t="s">
        <v>66</v>
      </c>
      <c r="Q61" s="1" t="s">
        <v>146</v>
      </c>
      <c r="R61" s="1" t="s">
        <v>222</v>
      </c>
      <c r="S61" s="1">
        <v>30</v>
      </c>
      <c r="T61" s="1">
        <v>2</v>
      </c>
      <c r="U61" s="1">
        <v>0</v>
      </c>
      <c r="V61" s="1">
        <v>3.3000000000000007</v>
      </c>
      <c r="W61" t="str">
        <f>INDEX(People!$A$2:$A$5,MATCH(Orders!N61,People!$B$2:$B$5,0))</f>
        <v>Chuck Magee</v>
      </c>
      <c r="X61" t="str">
        <f>IFERROR(INDEX(Returns!A61:A860,MATCH(Orders!B61,Returns!B61:B860,0)),"No")</f>
        <v>Yes</v>
      </c>
      <c r="Y61">
        <f t="shared" si="0"/>
        <v>30</v>
      </c>
    </row>
    <row r="62" spans="1:25" x14ac:dyDescent="0.2">
      <c r="A62" s="1">
        <v>61</v>
      </c>
      <c r="B62" t="s">
        <v>6040</v>
      </c>
      <c r="C62" s="2">
        <v>43268</v>
      </c>
      <c r="D62" s="8">
        <f>Table1[[#This Row],[Order Date]]</f>
        <v>43268</v>
      </c>
      <c r="E62" s="2">
        <v>43269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">
        <v>257</v>
      </c>
      <c r="P62" s="1" t="s">
        <v>43</v>
      </c>
      <c r="Q62" s="1" t="s">
        <v>70</v>
      </c>
      <c r="R62" s="1" t="s">
        <v>258</v>
      </c>
      <c r="S62" s="1">
        <v>48.480000000000004</v>
      </c>
      <c r="T62" s="1">
        <v>4</v>
      </c>
      <c r="U62" s="1">
        <v>0.2</v>
      </c>
      <c r="V62" s="1">
        <v>16.361999999999998</v>
      </c>
      <c r="W62" t="str">
        <f>INDEX(People!$A$2:$A$5,MATCH(Orders!N62,People!$B$2:$B$5,0))</f>
        <v>Chuck Magee</v>
      </c>
      <c r="X62" t="str">
        <f>IFERROR(INDEX(Returns!A62:A861,MATCH(Orders!B62,Returns!B62:B861,0)),"No")</f>
        <v>Yes</v>
      </c>
      <c r="Y62">
        <f t="shared" si="0"/>
        <v>58.176000000000002</v>
      </c>
    </row>
    <row r="63" spans="1:25" x14ac:dyDescent="0.2">
      <c r="A63" s="1">
        <v>62</v>
      </c>
      <c r="B63" t="s">
        <v>6040</v>
      </c>
      <c r="C63" s="2">
        <v>43268</v>
      </c>
      <c r="D63" s="8">
        <f>Table1[[#This Row],[Order Date]]</f>
        <v>43268</v>
      </c>
      <c r="E63" s="2">
        <v>43269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">
        <v>259</v>
      </c>
      <c r="P63" s="1" t="s">
        <v>43</v>
      </c>
      <c r="Q63" s="1" t="s">
        <v>63</v>
      </c>
      <c r="R63" s="1" t="s">
        <v>260</v>
      </c>
      <c r="S63" s="1">
        <v>1.68</v>
      </c>
      <c r="T63" s="1">
        <v>1</v>
      </c>
      <c r="U63" s="1">
        <v>0</v>
      </c>
      <c r="V63" s="1">
        <v>0.84</v>
      </c>
      <c r="W63" t="str">
        <f>INDEX(People!$A$2:$A$5,MATCH(Orders!N63,People!$B$2:$B$5,0))</f>
        <v>Chuck Magee</v>
      </c>
      <c r="X63" t="str">
        <f>IFERROR(INDEX(Returns!A63:A862,MATCH(Orders!B63,Returns!B63:B862,0)),"No")</f>
        <v>Yes</v>
      </c>
      <c r="Y63">
        <f t="shared" si="0"/>
        <v>1.68</v>
      </c>
    </row>
    <row r="64" spans="1:25" x14ac:dyDescent="0.2">
      <c r="A64" s="1">
        <v>63</v>
      </c>
      <c r="B64" t="s">
        <v>6254</v>
      </c>
      <c r="C64" s="2">
        <v>43063</v>
      </c>
      <c r="D64" s="8">
        <f>Table1[[#This Row],[Order Date]]</f>
        <v>43063</v>
      </c>
      <c r="E64" s="2">
        <v>43069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">
        <v>263</v>
      </c>
      <c r="P64" s="1" t="s">
        <v>66</v>
      </c>
      <c r="Q64" s="1" t="s">
        <v>146</v>
      </c>
      <c r="R64" s="1" t="s">
        <v>264</v>
      </c>
      <c r="S64" s="1">
        <v>13.98</v>
      </c>
      <c r="T64" s="1">
        <v>2</v>
      </c>
      <c r="U64" s="1">
        <v>0</v>
      </c>
      <c r="V64" s="1">
        <v>6.1512000000000011</v>
      </c>
      <c r="W64" t="str">
        <f>INDEX(People!$A$2:$A$5,MATCH(Orders!N64,People!$B$2:$B$5,0))</f>
        <v>Anna Andreadi</v>
      </c>
      <c r="X64" t="str">
        <f>IFERROR(INDEX(Returns!A64:A863,MATCH(Orders!B64,Returns!B64:B863,0)),"No")</f>
        <v>No</v>
      </c>
      <c r="Y64">
        <f t="shared" si="0"/>
        <v>13.98</v>
      </c>
    </row>
    <row r="65" spans="1:25" x14ac:dyDescent="0.2">
      <c r="A65" s="1">
        <v>64</v>
      </c>
      <c r="B65" t="s">
        <v>6254</v>
      </c>
      <c r="C65" s="2">
        <v>43063</v>
      </c>
      <c r="D65" s="8">
        <f>Table1[[#This Row],[Order Date]]</f>
        <v>43063</v>
      </c>
      <c r="E65" s="2">
        <v>43069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">
        <v>265</v>
      </c>
      <c r="P65" s="1" t="s">
        <v>43</v>
      </c>
      <c r="Q65" s="1" t="s">
        <v>70</v>
      </c>
      <c r="R65" s="1" t="s">
        <v>266</v>
      </c>
      <c r="S65" s="1">
        <v>25.824000000000002</v>
      </c>
      <c r="T65" s="1">
        <v>6</v>
      </c>
      <c r="U65" s="1">
        <v>0.2</v>
      </c>
      <c r="V65" s="1">
        <v>9.3612000000000002</v>
      </c>
      <c r="W65" t="str">
        <f>INDEX(People!$A$2:$A$5,MATCH(Orders!N65,People!$B$2:$B$5,0))</f>
        <v>Anna Andreadi</v>
      </c>
      <c r="X65" t="str">
        <f>IFERROR(INDEX(Returns!A65:A864,MATCH(Orders!B65,Returns!B65:B864,0)),"No")</f>
        <v>No</v>
      </c>
      <c r="Y65">
        <f t="shared" si="0"/>
        <v>30.988800000000001</v>
      </c>
    </row>
    <row r="66" spans="1:25" x14ac:dyDescent="0.2">
      <c r="A66" s="1">
        <v>65</v>
      </c>
      <c r="B66" t="s">
        <v>6254</v>
      </c>
      <c r="C66" s="2">
        <v>43063</v>
      </c>
      <c r="D66" s="8">
        <f>Table1[[#This Row],[Order Date]]</f>
        <v>43063</v>
      </c>
      <c r="E66" s="2">
        <v>43069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">
        <v>267</v>
      </c>
      <c r="P66" s="1" t="s">
        <v>43</v>
      </c>
      <c r="Q66" s="1" t="s">
        <v>84</v>
      </c>
      <c r="R66" s="1" t="s">
        <v>268</v>
      </c>
      <c r="S66" s="1">
        <v>146.72999999999999</v>
      </c>
      <c r="T66" s="1">
        <v>3</v>
      </c>
      <c r="U66" s="1">
        <v>0</v>
      </c>
      <c r="V66" s="1">
        <v>68.963099999999997</v>
      </c>
      <c r="W66" t="str">
        <f>INDEX(People!$A$2:$A$5,MATCH(Orders!N66,People!$B$2:$B$5,0))</f>
        <v>Anna Andreadi</v>
      </c>
      <c r="X66" t="str">
        <f>IFERROR(INDEX(Returns!A66:A865,MATCH(Orders!B66,Returns!B66:B865,0)),"No")</f>
        <v>No</v>
      </c>
      <c r="Y66">
        <f t="shared" si="0"/>
        <v>146.72999999999999</v>
      </c>
    </row>
    <row r="67" spans="1:25" x14ac:dyDescent="0.2">
      <c r="A67" s="1">
        <v>66</v>
      </c>
      <c r="B67" t="s">
        <v>6254</v>
      </c>
      <c r="C67" s="2">
        <v>43063</v>
      </c>
      <c r="D67" s="8">
        <f>Table1[[#This Row],[Order Date]]</f>
        <v>43063</v>
      </c>
      <c r="E67" s="2">
        <v>43069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">
        <v>269</v>
      </c>
      <c r="P67" s="1" t="s">
        <v>30</v>
      </c>
      <c r="Q67" s="1" t="s">
        <v>60</v>
      </c>
      <c r="R67" s="1" t="s">
        <v>270</v>
      </c>
      <c r="S67" s="1">
        <v>79.760000000000005</v>
      </c>
      <c r="T67" s="1">
        <v>4</v>
      </c>
      <c r="U67" s="1">
        <v>0</v>
      </c>
      <c r="V67" s="1">
        <v>22.332800000000006</v>
      </c>
      <c r="W67" t="str">
        <f>INDEX(People!$A$2:$A$5,MATCH(Orders!N67,People!$B$2:$B$5,0))</f>
        <v>Anna Andreadi</v>
      </c>
      <c r="X67" t="str">
        <f>IFERROR(INDEX(Returns!A67:A866,MATCH(Orders!B67,Returns!B67:B866,0)),"No")</f>
        <v>No</v>
      </c>
      <c r="Y67">
        <f t="shared" ref="Y67:Y130" si="1">S67*(1+U67)</f>
        <v>79.760000000000005</v>
      </c>
    </row>
    <row r="68" spans="1:25" x14ac:dyDescent="0.2">
      <c r="A68" s="1">
        <v>67</v>
      </c>
      <c r="B68" t="s">
        <v>6255</v>
      </c>
      <c r="C68" s="2">
        <v>42855</v>
      </c>
      <c r="D68" s="8">
        <f>Table1[[#This Row],[Order Date]]</f>
        <v>42855</v>
      </c>
      <c r="E68" s="2">
        <v>42860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">
        <v>274</v>
      </c>
      <c r="P68" s="1" t="s">
        <v>30</v>
      </c>
      <c r="Q68" s="1" t="s">
        <v>34</v>
      </c>
      <c r="R68" s="1" t="s">
        <v>275</v>
      </c>
      <c r="S68" s="1">
        <v>213.11499999999998</v>
      </c>
      <c r="T68" s="1">
        <v>5</v>
      </c>
      <c r="U68" s="1">
        <v>0.3</v>
      </c>
      <c r="V68" s="1">
        <v>-15.222500000000011</v>
      </c>
      <c r="W68" t="str">
        <f>INDEX(People!$A$2:$A$5,MATCH(Orders!N68,People!$B$2:$B$5,0))</f>
        <v>Kelly Williams</v>
      </c>
      <c r="X68" t="str">
        <f>IFERROR(INDEX(Returns!A68:A867,MATCH(Orders!B68,Returns!B68:B867,0)),"No")</f>
        <v>No</v>
      </c>
      <c r="Y68">
        <f t="shared" si="1"/>
        <v>277.04949999999997</v>
      </c>
    </row>
    <row r="69" spans="1:25" x14ac:dyDescent="0.2">
      <c r="A69" s="1">
        <v>68</v>
      </c>
      <c r="B69" t="s">
        <v>6256</v>
      </c>
      <c r="C69" s="2">
        <v>42709</v>
      </c>
      <c r="D69" s="8">
        <f>Table1[[#This Row],[Order Date]]</f>
        <v>42709</v>
      </c>
      <c r="E69" s="2">
        <v>42714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">
        <v>280</v>
      </c>
      <c r="P69" s="1" t="s">
        <v>43</v>
      </c>
      <c r="Q69" s="1" t="s">
        <v>63</v>
      </c>
      <c r="R69" s="1" t="s">
        <v>281</v>
      </c>
      <c r="S69" s="1">
        <v>1113.0240000000001</v>
      </c>
      <c r="T69" s="1">
        <v>8</v>
      </c>
      <c r="U69" s="1">
        <v>0.2</v>
      </c>
      <c r="V69" s="1">
        <v>111.30239999999998</v>
      </c>
      <c r="W69" t="str">
        <f>INDEX(People!$A$2:$A$5,MATCH(Orders!N69,People!$B$2:$B$5,0))</f>
        <v>Anna Andreadi</v>
      </c>
      <c r="X69" t="str">
        <f>IFERROR(INDEX(Returns!A69:A868,MATCH(Orders!B69,Returns!B69:B868,0)),"No")</f>
        <v>No</v>
      </c>
      <c r="Y69">
        <f t="shared" si="1"/>
        <v>1335.6288000000002</v>
      </c>
    </row>
    <row r="70" spans="1:25" x14ac:dyDescent="0.2">
      <c r="A70" s="1">
        <v>69</v>
      </c>
      <c r="B70" t="s">
        <v>6256</v>
      </c>
      <c r="C70" s="2">
        <v>42709</v>
      </c>
      <c r="D70" s="8">
        <f>Table1[[#This Row],[Order Date]]</f>
        <v>42709</v>
      </c>
      <c r="E70" s="2">
        <v>42714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">
        <v>282</v>
      </c>
      <c r="P70" s="1" t="s">
        <v>66</v>
      </c>
      <c r="Q70" s="1" t="s">
        <v>67</v>
      </c>
      <c r="R70" s="1" t="s">
        <v>283</v>
      </c>
      <c r="S70" s="1">
        <v>167.96800000000002</v>
      </c>
      <c r="T70" s="1">
        <v>4</v>
      </c>
      <c r="U70" s="1">
        <v>0.2</v>
      </c>
      <c r="V70" s="1">
        <v>62.988</v>
      </c>
      <c r="W70" t="str">
        <f>INDEX(People!$A$2:$A$5,MATCH(Orders!N70,People!$B$2:$B$5,0))</f>
        <v>Anna Andreadi</v>
      </c>
      <c r="X70" t="str">
        <f>IFERROR(INDEX(Returns!A70:A869,MATCH(Orders!B70,Returns!B70:B869,0)),"No")</f>
        <v>No</v>
      </c>
      <c r="Y70">
        <f t="shared" si="1"/>
        <v>201.56160000000003</v>
      </c>
    </row>
    <row r="71" spans="1:25" x14ac:dyDescent="0.2">
      <c r="A71" s="1">
        <v>70</v>
      </c>
      <c r="B71" t="s">
        <v>6257</v>
      </c>
      <c r="C71" s="2">
        <v>43255</v>
      </c>
      <c r="D71" s="8">
        <f>Table1[[#This Row],[Order Date]]</f>
        <v>43255</v>
      </c>
      <c r="E71" s="2">
        <v>43257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">
        <v>288</v>
      </c>
      <c r="P71" s="1" t="s">
        <v>43</v>
      </c>
      <c r="Q71" s="1" t="s">
        <v>84</v>
      </c>
      <c r="R71" s="1" t="s">
        <v>289</v>
      </c>
      <c r="S71" s="1">
        <v>75.88</v>
      </c>
      <c r="T71" s="1">
        <v>2</v>
      </c>
      <c r="U71" s="1">
        <v>0</v>
      </c>
      <c r="V71" s="1">
        <v>35.663599999999995</v>
      </c>
      <c r="W71" t="str">
        <f>INDEX(People!$A$2:$A$5,MATCH(Orders!N71,People!$B$2:$B$5,0))</f>
        <v>Cassandra Brandow</v>
      </c>
      <c r="X71" t="str">
        <f>IFERROR(INDEX(Returns!A71:A870,MATCH(Orders!B71,Returns!B71:B870,0)),"No")</f>
        <v>No</v>
      </c>
      <c r="Y71">
        <f t="shared" si="1"/>
        <v>75.88</v>
      </c>
    </row>
    <row r="72" spans="1:25" x14ac:dyDescent="0.2">
      <c r="A72" s="1">
        <v>71</v>
      </c>
      <c r="B72" t="s">
        <v>6258</v>
      </c>
      <c r="C72" s="2">
        <v>43361</v>
      </c>
      <c r="D72" s="8">
        <f>Table1[[#This Row],[Order Date]]</f>
        <v>43361</v>
      </c>
      <c r="E72" s="2">
        <v>43366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">
        <v>292</v>
      </c>
      <c r="P72" s="1" t="s">
        <v>43</v>
      </c>
      <c r="Q72" s="1" t="s">
        <v>70</v>
      </c>
      <c r="R72" s="1" t="s">
        <v>293</v>
      </c>
      <c r="S72" s="1">
        <v>4.6159999999999997</v>
      </c>
      <c r="T72" s="1">
        <v>1</v>
      </c>
      <c r="U72" s="1">
        <v>0.2</v>
      </c>
      <c r="V72" s="1">
        <v>1.7309999999999999</v>
      </c>
      <c r="W72" t="str">
        <f>INDEX(People!$A$2:$A$5,MATCH(Orders!N72,People!$B$2:$B$5,0))</f>
        <v>Chuck Magee</v>
      </c>
      <c r="X72" t="str">
        <f>IFERROR(INDEX(Returns!A72:A871,MATCH(Orders!B72,Returns!B72:B871,0)),"No")</f>
        <v>No</v>
      </c>
      <c r="Y72">
        <f t="shared" si="1"/>
        <v>5.5391999999999992</v>
      </c>
    </row>
    <row r="73" spans="1:25" x14ac:dyDescent="0.2">
      <c r="A73" s="1">
        <v>72</v>
      </c>
      <c r="B73" t="s">
        <v>6259</v>
      </c>
      <c r="C73" s="2">
        <v>43722</v>
      </c>
      <c r="D73" s="8">
        <f>Table1[[#This Row],[Order Date]]</f>
        <v>43722</v>
      </c>
      <c r="E73" s="2">
        <v>43725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">
        <v>295</v>
      </c>
      <c r="P73" s="1" t="s">
        <v>43</v>
      </c>
      <c r="Q73" s="1" t="s">
        <v>84</v>
      </c>
      <c r="R73" s="1" t="s">
        <v>296</v>
      </c>
      <c r="S73" s="1">
        <v>19.049999999999997</v>
      </c>
      <c r="T73" s="1">
        <v>3</v>
      </c>
      <c r="U73" s="1">
        <v>0</v>
      </c>
      <c r="V73" s="1">
        <v>8.7629999999999999</v>
      </c>
      <c r="W73" t="str">
        <f>INDEX(People!$A$2:$A$5,MATCH(Orders!N73,People!$B$2:$B$5,0))</f>
        <v>Kelly Williams</v>
      </c>
      <c r="X73" t="str">
        <f>IFERROR(INDEX(Returns!A73:A872,MATCH(Orders!B73,Returns!B73:B872,0)),"No")</f>
        <v>No</v>
      </c>
      <c r="Y73">
        <f t="shared" si="1"/>
        <v>19.049999999999997</v>
      </c>
    </row>
    <row r="74" spans="1:25" x14ac:dyDescent="0.2">
      <c r="A74" s="1">
        <v>73</v>
      </c>
      <c r="B74" t="s">
        <v>6260</v>
      </c>
      <c r="C74" s="2">
        <v>42851</v>
      </c>
      <c r="D74" s="8">
        <f>Table1[[#This Row],[Order Date]]</f>
        <v>42851</v>
      </c>
      <c r="E74" s="2">
        <v>42857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">
        <v>301</v>
      </c>
      <c r="P74" s="1" t="s">
        <v>30</v>
      </c>
      <c r="Q74" s="1" t="s">
        <v>34</v>
      </c>
      <c r="R74" s="1" t="s">
        <v>302</v>
      </c>
      <c r="S74" s="1">
        <v>831.93600000000015</v>
      </c>
      <c r="T74" s="1">
        <v>8</v>
      </c>
      <c r="U74" s="1">
        <v>0.2</v>
      </c>
      <c r="V74" s="1">
        <v>-114.39120000000003</v>
      </c>
      <c r="W74" t="str">
        <f>INDEX(People!$A$2:$A$5,MATCH(Orders!N74,People!$B$2:$B$5,0))</f>
        <v>Cassandra Brandow</v>
      </c>
      <c r="X74" t="str">
        <f>IFERROR(INDEX(Returns!A74:A873,MATCH(Orders!B74,Returns!B74:B873,0)),"No")</f>
        <v>No</v>
      </c>
      <c r="Y74">
        <f t="shared" si="1"/>
        <v>998.32320000000016</v>
      </c>
    </row>
    <row r="75" spans="1:25" x14ac:dyDescent="0.2">
      <c r="A75" s="1">
        <v>74</v>
      </c>
      <c r="B75" t="s">
        <v>6260</v>
      </c>
      <c r="C75" s="2">
        <v>42851</v>
      </c>
      <c r="D75" s="8">
        <f>Table1[[#This Row],[Order Date]]</f>
        <v>42851</v>
      </c>
      <c r="E75" s="2">
        <v>42857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">
        <v>303</v>
      </c>
      <c r="P75" s="1" t="s">
        <v>30</v>
      </c>
      <c r="Q75" s="1" t="s">
        <v>60</v>
      </c>
      <c r="R75" s="1" t="s">
        <v>304</v>
      </c>
      <c r="S75" s="1">
        <v>97.04</v>
      </c>
      <c r="T75" s="1">
        <v>2</v>
      </c>
      <c r="U75" s="1">
        <v>0.2</v>
      </c>
      <c r="V75" s="1">
        <v>1.2129999999999974</v>
      </c>
      <c r="W75" t="str">
        <f>INDEX(People!$A$2:$A$5,MATCH(Orders!N75,People!$B$2:$B$5,0))</f>
        <v>Cassandra Brandow</v>
      </c>
      <c r="X75" t="str">
        <f>IFERROR(INDEX(Returns!A75:A874,MATCH(Orders!B75,Returns!B75:B874,0)),"No")</f>
        <v>No</v>
      </c>
      <c r="Y75">
        <f t="shared" si="1"/>
        <v>116.44800000000001</v>
      </c>
    </row>
    <row r="76" spans="1:25" x14ac:dyDescent="0.2">
      <c r="A76" s="1">
        <v>75</v>
      </c>
      <c r="B76" t="s">
        <v>6260</v>
      </c>
      <c r="C76" s="2">
        <v>42851</v>
      </c>
      <c r="D76" s="8">
        <f>Table1[[#This Row],[Order Date]]</f>
        <v>42851</v>
      </c>
      <c r="E76" s="2">
        <v>42857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">
        <v>305</v>
      </c>
      <c r="P76" s="1" t="s">
        <v>43</v>
      </c>
      <c r="Q76" s="1" t="s">
        <v>55</v>
      </c>
      <c r="R76" s="1" t="s">
        <v>306</v>
      </c>
      <c r="S76" s="1">
        <v>72.784000000000006</v>
      </c>
      <c r="T76" s="1">
        <v>1</v>
      </c>
      <c r="U76" s="1">
        <v>0.2</v>
      </c>
      <c r="V76" s="1">
        <v>-18.196000000000002</v>
      </c>
      <c r="W76" t="str">
        <f>INDEX(People!$A$2:$A$5,MATCH(Orders!N76,People!$B$2:$B$5,0))</f>
        <v>Cassandra Brandow</v>
      </c>
      <c r="X76" t="str">
        <f>IFERROR(INDEX(Returns!A76:A875,MATCH(Orders!B76,Returns!B76:B875,0)),"No")</f>
        <v>No</v>
      </c>
      <c r="Y76">
        <f t="shared" si="1"/>
        <v>87.340800000000002</v>
      </c>
    </row>
    <row r="77" spans="1:25" x14ac:dyDescent="0.2">
      <c r="A77" s="1">
        <v>76</v>
      </c>
      <c r="B77" t="s">
        <v>6261</v>
      </c>
      <c r="C77" s="2">
        <v>43808</v>
      </c>
      <c r="D77" s="8">
        <f>Table1[[#This Row],[Order Date]]</f>
        <v>43808</v>
      </c>
      <c r="E77" s="2">
        <v>43810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">
        <v>309</v>
      </c>
      <c r="P77" s="1" t="s">
        <v>43</v>
      </c>
      <c r="Q77" s="1" t="s">
        <v>70</v>
      </c>
      <c r="R77" s="1" t="s">
        <v>310</v>
      </c>
      <c r="S77" s="1">
        <v>1.2479999999999998</v>
      </c>
      <c r="T77" s="1">
        <v>3</v>
      </c>
      <c r="U77" s="1">
        <v>0.8</v>
      </c>
      <c r="V77" s="1">
        <v>-1.9344000000000006</v>
      </c>
      <c r="W77" t="str">
        <f>INDEX(People!$A$2:$A$5,MATCH(Orders!N77,People!$B$2:$B$5,0))</f>
        <v>Kelly Williams</v>
      </c>
      <c r="X77" t="str">
        <f>IFERROR(INDEX(Returns!A77:A876,MATCH(Orders!B77,Returns!B77:B876,0)),"No")</f>
        <v>No</v>
      </c>
      <c r="Y77">
        <f t="shared" si="1"/>
        <v>2.2463999999999995</v>
      </c>
    </row>
    <row r="78" spans="1:25" x14ac:dyDescent="0.2">
      <c r="A78" s="1">
        <v>77</v>
      </c>
      <c r="B78" t="s">
        <v>6261</v>
      </c>
      <c r="C78" s="2">
        <v>43808</v>
      </c>
      <c r="D78" s="8">
        <f>Table1[[#This Row],[Order Date]]</f>
        <v>43808</v>
      </c>
      <c r="E78" s="2">
        <v>43810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">
        <v>311</v>
      </c>
      <c r="P78" s="1" t="s">
        <v>30</v>
      </c>
      <c r="Q78" s="1" t="s">
        <v>60</v>
      </c>
      <c r="R78" s="1" t="s">
        <v>312</v>
      </c>
      <c r="S78" s="1">
        <v>9.7080000000000002</v>
      </c>
      <c r="T78" s="1">
        <v>3</v>
      </c>
      <c r="U78" s="1">
        <v>0.6</v>
      </c>
      <c r="V78" s="1">
        <v>-5.8248000000000015</v>
      </c>
      <c r="W78" t="str">
        <f>INDEX(People!$A$2:$A$5,MATCH(Orders!N78,People!$B$2:$B$5,0))</f>
        <v>Kelly Williams</v>
      </c>
      <c r="X78" t="str">
        <f>IFERROR(INDEX(Returns!A78:A877,MATCH(Orders!B78,Returns!B78:B877,0)),"No")</f>
        <v>No</v>
      </c>
      <c r="Y78">
        <f t="shared" si="1"/>
        <v>15.532800000000002</v>
      </c>
    </row>
    <row r="79" spans="1:25" x14ac:dyDescent="0.2">
      <c r="A79" s="1">
        <v>78</v>
      </c>
      <c r="B79" t="s">
        <v>6261</v>
      </c>
      <c r="C79" s="2">
        <v>43808</v>
      </c>
      <c r="D79" s="8">
        <f>Table1[[#This Row],[Order Date]]</f>
        <v>43808</v>
      </c>
      <c r="E79" s="2">
        <v>43810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">
        <v>313</v>
      </c>
      <c r="P79" s="1" t="s">
        <v>43</v>
      </c>
      <c r="Q79" s="1" t="s">
        <v>55</v>
      </c>
      <c r="R79" s="1" t="s">
        <v>314</v>
      </c>
      <c r="S79" s="1">
        <v>27.240000000000002</v>
      </c>
      <c r="T79" s="1">
        <v>3</v>
      </c>
      <c r="U79" s="1">
        <v>0.2</v>
      </c>
      <c r="V79" s="1">
        <v>2.724000000000002</v>
      </c>
      <c r="W79" t="str">
        <f>INDEX(People!$A$2:$A$5,MATCH(Orders!N79,People!$B$2:$B$5,0))</f>
        <v>Kelly Williams</v>
      </c>
      <c r="X79" t="str">
        <f>IFERROR(INDEX(Returns!A79:A878,MATCH(Orders!B79,Returns!B79:B878,0)),"No")</f>
        <v>No</v>
      </c>
      <c r="Y79">
        <f t="shared" si="1"/>
        <v>32.688000000000002</v>
      </c>
    </row>
    <row r="80" spans="1:25" x14ac:dyDescent="0.2">
      <c r="A80" s="1">
        <v>79</v>
      </c>
      <c r="B80" t="s">
        <v>6262</v>
      </c>
      <c r="C80" s="2">
        <v>42700</v>
      </c>
      <c r="D80" s="8">
        <f>Table1[[#This Row],[Order Date]]</f>
        <v>42700</v>
      </c>
      <c r="E80" s="2">
        <v>42705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">
        <v>315</v>
      </c>
      <c r="P80" s="1" t="s">
        <v>30</v>
      </c>
      <c r="Q80" s="1" t="s">
        <v>60</v>
      </c>
      <c r="R80" s="1" t="s">
        <v>316</v>
      </c>
      <c r="S80" s="1">
        <v>19.3</v>
      </c>
      <c r="T80" s="1">
        <v>5</v>
      </c>
      <c r="U80" s="1">
        <v>0.6</v>
      </c>
      <c r="V80" s="1">
        <v>-14.475000000000001</v>
      </c>
      <c r="W80" t="str">
        <f>INDEX(People!$A$2:$A$5,MATCH(Orders!N80,People!$B$2:$B$5,0))</f>
        <v>Kelly Williams</v>
      </c>
      <c r="X80" t="str">
        <f>IFERROR(INDEX(Returns!A80:A879,MATCH(Orders!B80,Returns!B80:B879,0)),"No")</f>
        <v>No</v>
      </c>
      <c r="Y80">
        <f t="shared" si="1"/>
        <v>30.880000000000003</v>
      </c>
    </row>
    <row r="81" spans="1:25" x14ac:dyDescent="0.2">
      <c r="A81" s="1">
        <v>80</v>
      </c>
      <c r="B81" t="s">
        <v>6263</v>
      </c>
      <c r="C81" s="2">
        <v>43263</v>
      </c>
      <c r="D81" s="8">
        <f>Table1[[#This Row],[Order Date]]</f>
        <v>43263</v>
      </c>
      <c r="E81" s="2">
        <v>43266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">
        <v>321</v>
      </c>
      <c r="P81" s="1" t="s">
        <v>43</v>
      </c>
      <c r="Q81" s="1" t="s">
        <v>73</v>
      </c>
      <c r="R81" s="1" t="s">
        <v>322</v>
      </c>
      <c r="S81" s="1">
        <v>208.16</v>
      </c>
      <c r="T81" s="1">
        <v>1</v>
      </c>
      <c r="U81" s="1">
        <v>0</v>
      </c>
      <c r="V81" s="1">
        <v>56.20320000000001</v>
      </c>
      <c r="W81" t="str">
        <f>INDEX(People!$A$2:$A$5,MATCH(Orders!N81,People!$B$2:$B$5,0))</f>
        <v>Cassandra Brandow</v>
      </c>
      <c r="X81" t="str">
        <f>IFERROR(INDEX(Returns!A81:A880,MATCH(Orders!B81,Returns!B81:B880,0)),"No")</f>
        <v>No</v>
      </c>
      <c r="Y81">
        <f t="shared" si="1"/>
        <v>208.16</v>
      </c>
    </row>
    <row r="82" spans="1:25" x14ac:dyDescent="0.2">
      <c r="A82" s="1">
        <v>81</v>
      </c>
      <c r="B82" t="s">
        <v>6263</v>
      </c>
      <c r="C82" s="2">
        <v>43263</v>
      </c>
      <c r="D82" s="8">
        <f>Table1[[#This Row],[Order Date]]</f>
        <v>43263</v>
      </c>
      <c r="E82" s="2">
        <v>43266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">
        <v>323</v>
      </c>
      <c r="P82" s="1" t="s">
        <v>43</v>
      </c>
      <c r="Q82" s="1" t="s">
        <v>70</v>
      </c>
      <c r="R82" s="1" t="s">
        <v>324</v>
      </c>
      <c r="S82" s="1">
        <v>16.740000000000002</v>
      </c>
      <c r="T82" s="1">
        <v>3</v>
      </c>
      <c r="U82" s="1">
        <v>0</v>
      </c>
      <c r="V82" s="1">
        <v>8.0351999999999997</v>
      </c>
      <c r="W82" t="str">
        <f>INDEX(People!$A$2:$A$5,MATCH(Orders!N82,People!$B$2:$B$5,0))</f>
        <v>Cassandra Brandow</v>
      </c>
      <c r="X82" t="str">
        <f>IFERROR(INDEX(Returns!A82:A881,MATCH(Orders!B82,Returns!B82:B881,0)),"No")</f>
        <v>No</v>
      </c>
      <c r="Y82">
        <f t="shared" si="1"/>
        <v>16.740000000000002</v>
      </c>
    </row>
    <row r="83" spans="1:25" x14ac:dyDescent="0.2">
      <c r="A83" s="1">
        <v>82</v>
      </c>
      <c r="B83" t="s">
        <v>6264</v>
      </c>
      <c r="C83" s="2">
        <v>42655</v>
      </c>
      <c r="D83" s="8">
        <f>Table1[[#This Row],[Order Date]]</f>
        <v>42655</v>
      </c>
      <c r="E83" s="2">
        <v>42659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">
        <v>327</v>
      </c>
      <c r="P83" s="1" t="s">
        <v>43</v>
      </c>
      <c r="Q83" s="1" t="s">
        <v>63</v>
      </c>
      <c r="R83" s="1" t="s">
        <v>328</v>
      </c>
      <c r="S83" s="1">
        <v>14.9</v>
      </c>
      <c r="T83" s="1">
        <v>5</v>
      </c>
      <c r="U83" s="1">
        <v>0</v>
      </c>
      <c r="V83" s="1">
        <v>4.1720000000000006</v>
      </c>
      <c r="W83" t="str">
        <f>INDEX(People!$A$2:$A$5,MATCH(Orders!N83,People!$B$2:$B$5,0))</f>
        <v>Anna Andreadi</v>
      </c>
      <c r="X83" t="str">
        <f>IFERROR(INDEX(Returns!A83:A882,MATCH(Orders!B83,Returns!B83:B882,0)),"No")</f>
        <v>No</v>
      </c>
      <c r="Y83">
        <f t="shared" si="1"/>
        <v>14.9</v>
      </c>
    </row>
    <row r="84" spans="1:25" x14ac:dyDescent="0.2">
      <c r="A84" s="1">
        <v>83</v>
      </c>
      <c r="B84" t="s">
        <v>6264</v>
      </c>
      <c r="C84" s="2">
        <v>42655</v>
      </c>
      <c r="D84" s="8">
        <f>Table1[[#This Row],[Order Date]]</f>
        <v>42655</v>
      </c>
      <c r="E84" s="2">
        <v>42659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">
        <v>329</v>
      </c>
      <c r="P84" s="1" t="s">
        <v>43</v>
      </c>
      <c r="Q84" s="1" t="s">
        <v>55</v>
      </c>
      <c r="R84" s="1" t="s">
        <v>330</v>
      </c>
      <c r="S84" s="1">
        <v>21.39</v>
      </c>
      <c r="T84" s="1">
        <v>1</v>
      </c>
      <c r="U84" s="1">
        <v>0</v>
      </c>
      <c r="V84" s="1">
        <v>6.2030999999999992</v>
      </c>
      <c r="W84" t="str">
        <f>INDEX(People!$A$2:$A$5,MATCH(Orders!N84,People!$B$2:$B$5,0))</f>
        <v>Anna Andreadi</v>
      </c>
      <c r="X84" t="str">
        <f>IFERROR(INDEX(Returns!A84:A883,MATCH(Orders!B84,Returns!B84:B883,0)),"No")</f>
        <v>No</v>
      </c>
      <c r="Y84">
        <f t="shared" si="1"/>
        <v>21.39</v>
      </c>
    </row>
    <row r="85" spans="1:25" x14ac:dyDescent="0.2">
      <c r="A85" s="1">
        <v>84</v>
      </c>
      <c r="B85" t="s">
        <v>6265</v>
      </c>
      <c r="C85" s="2">
        <v>42981</v>
      </c>
      <c r="D85" s="8">
        <f>Table1[[#This Row],[Order Date]]</f>
        <v>42981</v>
      </c>
      <c r="E85" s="2">
        <v>42986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">
        <v>334</v>
      </c>
      <c r="P85" s="1" t="s">
        <v>43</v>
      </c>
      <c r="Q85" s="1" t="s">
        <v>157</v>
      </c>
      <c r="R85" s="1" t="s">
        <v>335</v>
      </c>
      <c r="S85" s="1">
        <v>200.98400000000004</v>
      </c>
      <c r="T85" s="1">
        <v>7</v>
      </c>
      <c r="U85" s="1">
        <v>0.2</v>
      </c>
      <c r="V85" s="1">
        <v>62.807499999999976</v>
      </c>
      <c r="W85" t="str">
        <f>INDEX(People!$A$2:$A$5,MATCH(Orders!N85,People!$B$2:$B$5,0))</f>
        <v>Cassandra Brandow</v>
      </c>
      <c r="X85" t="str">
        <f>IFERROR(INDEX(Returns!A85:A884,MATCH(Orders!B85,Returns!B85:B884,0)),"No")</f>
        <v>No</v>
      </c>
      <c r="Y85">
        <f t="shared" si="1"/>
        <v>241.18080000000003</v>
      </c>
    </row>
    <row r="86" spans="1:25" x14ac:dyDescent="0.2">
      <c r="A86" s="1">
        <v>85</v>
      </c>
      <c r="B86" t="s">
        <v>6266</v>
      </c>
      <c r="C86" s="2">
        <v>43782</v>
      </c>
      <c r="D86" s="8">
        <f>Table1[[#This Row],[Order Date]]</f>
        <v>43782</v>
      </c>
      <c r="E86" s="2">
        <v>43785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">
        <v>338</v>
      </c>
      <c r="P86" s="1" t="s">
        <v>43</v>
      </c>
      <c r="Q86" s="1" t="s">
        <v>55</v>
      </c>
      <c r="R86" s="1" t="s">
        <v>339</v>
      </c>
      <c r="S86" s="1">
        <v>230.376</v>
      </c>
      <c r="T86" s="1">
        <v>3</v>
      </c>
      <c r="U86" s="1">
        <v>0.2</v>
      </c>
      <c r="V86" s="1">
        <v>-48.954900000000002</v>
      </c>
      <c r="W86" t="str">
        <f>INDEX(People!$A$2:$A$5,MATCH(Orders!N86,People!$B$2:$B$5,0))</f>
        <v>Kelly Williams</v>
      </c>
      <c r="X86" t="str">
        <f>IFERROR(INDEX(Returns!A86:A885,MATCH(Orders!B86,Returns!B86:B885,0)),"No")</f>
        <v>No</v>
      </c>
      <c r="Y86">
        <f t="shared" si="1"/>
        <v>276.45119999999997</v>
      </c>
    </row>
    <row r="87" spans="1:25" x14ac:dyDescent="0.2">
      <c r="A87" s="1">
        <v>86</v>
      </c>
      <c r="B87" t="s">
        <v>6267</v>
      </c>
      <c r="C87" s="2">
        <v>43613</v>
      </c>
      <c r="D87" s="8">
        <f>Table1[[#This Row],[Order Date]]</f>
        <v>43613</v>
      </c>
      <c r="E87" s="2">
        <v>43615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">
        <v>342</v>
      </c>
      <c r="P87" s="1" t="s">
        <v>30</v>
      </c>
      <c r="Q87" s="1" t="s">
        <v>34</v>
      </c>
      <c r="R87" s="1" t="s">
        <v>343</v>
      </c>
      <c r="S87" s="1">
        <v>301.95999999999998</v>
      </c>
      <c r="T87" s="1">
        <v>2</v>
      </c>
      <c r="U87" s="1">
        <v>0</v>
      </c>
      <c r="V87" s="1">
        <v>33.215599999999995</v>
      </c>
      <c r="W87" t="str">
        <f>INDEX(People!$A$2:$A$5,MATCH(Orders!N87,People!$B$2:$B$5,0))</f>
        <v>Cassandra Brandow</v>
      </c>
      <c r="X87" t="str">
        <f>IFERROR(INDEX(Returns!A87:A886,MATCH(Orders!B87,Returns!B87:B886,0)),"No")</f>
        <v>No</v>
      </c>
      <c r="Y87">
        <f t="shared" si="1"/>
        <v>301.95999999999998</v>
      </c>
    </row>
    <row r="88" spans="1:25" x14ac:dyDescent="0.2">
      <c r="A88" s="1">
        <v>87</v>
      </c>
      <c r="B88" t="s">
        <v>6268</v>
      </c>
      <c r="C88" s="2">
        <v>43764</v>
      </c>
      <c r="D88" s="8">
        <f>Table1[[#This Row],[Order Date]]</f>
        <v>43764</v>
      </c>
      <c r="E88" s="2">
        <v>43771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">
        <v>347</v>
      </c>
      <c r="P88" s="1" t="s">
        <v>66</v>
      </c>
      <c r="Q88" s="1" t="s">
        <v>146</v>
      </c>
      <c r="R88" s="1" t="s">
        <v>348</v>
      </c>
      <c r="S88" s="1">
        <v>19.989999999999998</v>
      </c>
      <c r="T88" s="1">
        <v>1</v>
      </c>
      <c r="U88" s="1">
        <v>0</v>
      </c>
      <c r="V88" s="1">
        <v>6.796599999999998</v>
      </c>
      <c r="W88" t="str">
        <f>INDEX(People!$A$2:$A$5,MATCH(Orders!N88,People!$B$2:$B$5,0))</f>
        <v>Kelly Williams</v>
      </c>
      <c r="X88" t="str">
        <f>IFERROR(INDEX(Returns!A88:A887,MATCH(Orders!B88,Returns!B88:B887,0)),"No")</f>
        <v>No</v>
      </c>
      <c r="Y88">
        <f t="shared" si="1"/>
        <v>19.989999999999998</v>
      </c>
    </row>
    <row r="89" spans="1:25" x14ac:dyDescent="0.2">
      <c r="A89" s="1">
        <v>88</v>
      </c>
      <c r="B89" t="s">
        <v>6268</v>
      </c>
      <c r="C89" s="2">
        <v>43764</v>
      </c>
      <c r="D89" s="8">
        <f>Table1[[#This Row],[Order Date]]</f>
        <v>43764</v>
      </c>
      <c r="E89" s="2">
        <v>43771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">
        <v>349</v>
      </c>
      <c r="P89" s="1" t="s">
        <v>43</v>
      </c>
      <c r="Q89" s="1" t="s">
        <v>44</v>
      </c>
      <c r="R89" s="1" t="s">
        <v>350</v>
      </c>
      <c r="S89" s="1">
        <v>6.16</v>
      </c>
      <c r="T89" s="1">
        <v>2</v>
      </c>
      <c r="U89" s="1">
        <v>0</v>
      </c>
      <c r="V89" s="1">
        <v>2.9567999999999999</v>
      </c>
      <c r="W89" t="str">
        <f>INDEX(People!$A$2:$A$5,MATCH(Orders!N89,People!$B$2:$B$5,0))</f>
        <v>Kelly Williams</v>
      </c>
      <c r="X89" t="str">
        <f>IFERROR(INDEX(Returns!A89:A888,MATCH(Orders!B89,Returns!B89:B888,0)),"No")</f>
        <v>No</v>
      </c>
      <c r="Y89">
        <f t="shared" si="1"/>
        <v>6.16</v>
      </c>
    </row>
    <row r="90" spans="1:25" x14ac:dyDescent="0.2">
      <c r="A90" s="1">
        <v>89</v>
      </c>
      <c r="B90" t="s">
        <v>6269</v>
      </c>
      <c r="C90" s="2">
        <v>43195</v>
      </c>
      <c r="D90" s="8">
        <f>Table1[[#This Row],[Order Date]]</f>
        <v>43195</v>
      </c>
      <c r="E90" s="2">
        <v>43200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">
        <v>353</v>
      </c>
      <c r="P90" s="1" t="s">
        <v>43</v>
      </c>
      <c r="Q90" s="1" t="s">
        <v>55</v>
      </c>
      <c r="R90" s="1" t="s">
        <v>354</v>
      </c>
      <c r="S90" s="1">
        <v>158.36800000000002</v>
      </c>
      <c r="T90" s="1">
        <v>7</v>
      </c>
      <c r="U90" s="1">
        <v>0.2</v>
      </c>
      <c r="V90" s="1">
        <v>13.857199999999999</v>
      </c>
      <c r="W90" t="str">
        <f>INDEX(People!$A$2:$A$5,MATCH(Orders!N90,People!$B$2:$B$5,0))</f>
        <v>Kelly Williams</v>
      </c>
      <c r="X90" t="str">
        <f>IFERROR(INDEX(Returns!A90:A889,MATCH(Orders!B90,Returns!B90:B889,0)),"No")</f>
        <v>No</v>
      </c>
      <c r="Y90">
        <f t="shared" si="1"/>
        <v>190.04160000000002</v>
      </c>
    </row>
    <row r="91" spans="1:25" x14ac:dyDescent="0.2">
      <c r="A91" s="1">
        <v>90</v>
      </c>
      <c r="B91" t="s">
        <v>6038</v>
      </c>
      <c r="C91" s="2">
        <v>43360</v>
      </c>
      <c r="D91" s="8">
        <f>Table1[[#This Row],[Order Date]]</f>
        <v>43360</v>
      </c>
      <c r="E91" s="2">
        <v>43365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">
        <v>357</v>
      </c>
      <c r="P91" s="1" t="s">
        <v>43</v>
      </c>
      <c r="Q91" s="1" t="s">
        <v>63</v>
      </c>
      <c r="R91" s="1" t="s">
        <v>358</v>
      </c>
      <c r="S91" s="1">
        <v>20.100000000000001</v>
      </c>
      <c r="T91" s="1">
        <v>3</v>
      </c>
      <c r="U91" s="1">
        <v>0</v>
      </c>
      <c r="V91" s="1">
        <v>6.6329999999999982</v>
      </c>
      <c r="W91" t="str">
        <f>INDEX(People!$A$2:$A$5,MATCH(Orders!N91,People!$B$2:$B$5,0))</f>
        <v>Anna Andreadi</v>
      </c>
      <c r="X91" t="str">
        <f>IFERROR(INDEX(Returns!A91:A890,MATCH(Orders!B91,Returns!B91:B890,0)),"No")</f>
        <v>Yes</v>
      </c>
      <c r="Y91">
        <f t="shared" si="1"/>
        <v>20.100000000000001</v>
      </c>
    </row>
    <row r="92" spans="1:25" x14ac:dyDescent="0.2">
      <c r="A92" s="1">
        <v>91</v>
      </c>
      <c r="B92" t="s">
        <v>6038</v>
      </c>
      <c r="C92" s="2">
        <v>43360</v>
      </c>
      <c r="D92" s="8">
        <f>Table1[[#This Row],[Order Date]]</f>
        <v>43360</v>
      </c>
      <c r="E92" s="2">
        <v>43365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">
        <v>192</v>
      </c>
      <c r="P92" s="1" t="s">
        <v>66</v>
      </c>
      <c r="Q92" s="1" t="s">
        <v>67</v>
      </c>
      <c r="R92" s="1" t="s">
        <v>193</v>
      </c>
      <c r="S92" s="1">
        <v>73.584000000000003</v>
      </c>
      <c r="T92" s="1">
        <v>2</v>
      </c>
      <c r="U92" s="1">
        <v>0.2</v>
      </c>
      <c r="V92" s="1">
        <v>8.2781999999999982</v>
      </c>
      <c r="W92" t="str">
        <f>INDEX(People!$A$2:$A$5,MATCH(Orders!N92,People!$B$2:$B$5,0))</f>
        <v>Anna Andreadi</v>
      </c>
      <c r="X92" t="str">
        <f>IFERROR(INDEX(Returns!A92:A891,MATCH(Orders!B92,Returns!B92:B891,0)),"No")</f>
        <v>Yes</v>
      </c>
      <c r="Y92">
        <f t="shared" si="1"/>
        <v>88.300799999999995</v>
      </c>
    </row>
    <row r="93" spans="1:25" x14ac:dyDescent="0.2">
      <c r="A93" s="1">
        <v>92</v>
      </c>
      <c r="B93" t="s">
        <v>6038</v>
      </c>
      <c r="C93" s="2">
        <v>43360</v>
      </c>
      <c r="D93" s="8">
        <f>Table1[[#This Row],[Order Date]]</f>
        <v>43360</v>
      </c>
      <c r="E93" s="2">
        <v>43365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">
        <v>359</v>
      </c>
      <c r="P93" s="1" t="s">
        <v>43</v>
      </c>
      <c r="Q93" s="1" t="s">
        <v>84</v>
      </c>
      <c r="R93" s="1" t="s">
        <v>360</v>
      </c>
      <c r="S93" s="1">
        <v>6.48</v>
      </c>
      <c r="T93" s="1">
        <v>1</v>
      </c>
      <c r="U93" s="1">
        <v>0</v>
      </c>
      <c r="V93" s="1">
        <v>3.1104000000000003</v>
      </c>
      <c r="W93" t="str">
        <f>INDEX(People!$A$2:$A$5,MATCH(Orders!N93,People!$B$2:$B$5,0))</f>
        <v>Anna Andreadi</v>
      </c>
      <c r="X93" t="str">
        <f>IFERROR(INDEX(Returns!A93:A892,MATCH(Orders!B93,Returns!B93:B892,0)),"No")</f>
        <v>Yes</v>
      </c>
      <c r="Y93">
        <f t="shared" si="1"/>
        <v>6.48</v>
      </c>
    </row>
    <row r="94" spans="1:25" x14ac:dyDescent="0.2">
      <c r="A94" s="1">
        <v>93</v>
      </c>
      <c r="B94" t="s">
        <v>6270</v>
      </c>
      <c r="C94" s="2">
        <v>42766</v>
      </c>
      <c r="D94" s="8">
        <f>Table1[[#This Row],[Order Date]]</f>
        <v>42766</v>
      </c>
      <c r="E94" s="2">
        <v>42771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">
        <v>364</v>
      </c>
      <c r="P94" s="1" t="s">
        <v>43</v>
      </c>
      <c r="Q94" s="1" t="s">
        <v>84</v>
      </c>
      <c r="R94" s="1" t="s">
        <v>365</v>
      </c>
      <c r="S94" s="1">
        <v>12.96</v>
      </c>
      <c r="T94" s="1">
        <v>2</v>
      </c>
      <c r="U94" s="1">
        <v>0</v>
      </c>
      <c r="V94" s="1">
        <v>6.2208000000000006</v>
      </c>
      <c r="W94" t="str">
        <f>INDEX(People!$A$2:$A$5,MATCH(Orders!N94,People!$B$2:$B$5,0))</f>
        <v>Kelly Williams</v>
      </c>
      <c r="X94" t="str">
        <f>IFERROR(INDEX(Returns!A94:A893,MATCH(Orders!B94,Returns!B94:B893,0)),"No")</f>
        <v>No</v>
      </c>
      <c r="Y94">
        <f t="shared" si="1"/>
        <v>12.96</v>
      </c>
    </row>
    <row r="95" spans="1:25" x14ac:dyDescent="0.2">
      <c r="A95" s="1">
        <v>94</v>
      </c>
      <c r="B95" t="s">
        <v>6270</v>
      </c>
      <c r="C95" s="2">
        <v>42766</v>
      </c>
      <c r="D95" s="8">
        <f>Table1[[#This Row],[Order Date]]</f>
        <v>42766</v>
      </c>
      <c r="E95" s="2">
        <v>42771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">
        <v>366</v>
      </c>
      <c r="P95" s="1" t="s">
        <v>30</v>
      </c>
      <c r="Q95" s="1" t="s">
        <v>60</v>
      </c>
      <c r="R95" s="1" t="s">
        <v>367</v>
      </c>
      <c r="S95" s="1">
        <v>53.34</v>
      </c>
      <c r="T95" s="1">
        <v>3</v>
      </c>
      <c r="U95" s="1">
        <v>0</v>
      </c>
      <c r="V95" s="1">
        <v>16.535399999999996</v>
      </c>
      <c r="W95" t="str">
        <f>INDEX(People!$A$2:$A$5,MATCH(Orders!N95,People!$B$2:$B$5,0))</f>
        <v>Kelly Williams</v>
      </c>
      <c r="X95" t="str">
        <f>IFERROR(INDEX(Returns!A95:A894,MATCH(Orders!B95,Returns!B95:B894,0)),"No")</f>
        <v>No</v>
      </c>
      <c r="Y95">
        <f t="shared" si="1"/>
        <v>53.34</v>
      </c>
    </row>
    <row r="96" spans="1:25" x14ac:dyDescent="0.2">
      <c r="A96" s="1">
        <v>95</v>
      </c>
      <c r="B96" t="s">
        <v>6270</v>
      </c>
      <c r="C96" s="2">
        <v>42766</v>
      </c>
      <c r="D96" s="8">
        <f>Table1[[#This Row],[Order Date]]</f>
        <v>42766</v>
      </c>
      <c r="E96" s="2">
        <v>42771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">
        <v>368</v>
      </c>
      <c r="P96" s="1" t="s">
        <v>43</v>
      </c>
      <c r="Q96" s="1" t="s">
        <v>70</v>
      </c>
      <c r="R96" s="1" t="s">
        <v>369</v>
      </c>
      <c r="S96" s="1">
        <v>32.96</v>
      </c>
      <c r="T96" s="1">
        <v>2</v>
      </c>
      <c r="U96" s="1">
        <v>0</v>
      </c>
      <c r="V96" s="1">
        <v>16.150400000000001</v>
      </c>
      <c r="W96" t="str">
        <f>INDEX(People!$A$2:$A$5,MATCH(Orders!N96,People!$B$2:$B$5,0))</f>
        <v>Kelly Williams</v>
      </c>
      <c r="X96" t="str">
        <f>IFERROR(INDEX(Returns!A96:A895,MATCH(Orders!B96,Returns!B96:B895,0)),"No")</f>
        <v>No</v>
      </c>
      <c r="Y96">
        <f t="shared" si="1"/>
        <v>32.96</v>
      </c>
    </row>
    <row r="97" spans="1:25" x14ac:dyDescent="0.2">
      <c r="A97" s="1">
        <v>96</v>
      </c>
      <c r="B97" t="s">
        <v>6271</v>
      </c>
      <c r="C97" s="2">
        <v>43775</v>
      </c>
      <c r="D97" s="8">
        <f>Table1[[#This Row],[Order Date]]</f>
        <v>43775</v>
      </c>
      <c r="E97" s="2">
        <v>43781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">
        <v>374</v>
      </c>
      <c r="P97" s="1" t="s">
        <v>43</v>
      </c>
      <c r="Q97" s="1" t="s">
        <v>70</v>
      </c>
      <c r="R97" s="1" t="s">
        <v>375</v>
      </c>
      <c r="S97" s="1">
        <v>5.6820000000000013</v>
      </c>
      <c r="T97" s="1">
        <v>1</v>
      </c>
      <c r="U97" s="1">
        <v>0.7</v>
      </c>
      <c r="V97" s="1">
        <v>-3.7880000000000003</v>
      </c>
      <c r="W97" t="str">
        <f>INDEX(People!$A$2:$A$5,MATCH(Orders!N97,People!$B$2:$B$5,0))</f>
        <v>Anna Andreadi</v>
      </c>
      <c r="X97" t="str">
        <f>IFERROR(INDEX(Returns!A97:A896,MATCH(Orders!B97,Returns!B97:B896,0)),"No")</f>
        <v>No</v>
      </c>
      <c r="Y97">
        <f t="shared" si="1"/>
        <v>9.6594000000000015</v>
      </c>
    </row>
    <row r="98" spans="1:25" x14ac:dyDescent="0.2">
      <c r="A98" s="1">
        <v>97</v>
      </c>
      <c r="B98" t="s">
        <v>6272</v>
      </c>
      <c r="C98" s="2">
        <v>43778</v>
      </c>
      <c r="D98" s="8">
        <f>Table1[[#This Row],[Order Date]]</f>
        <v>43778</v>
      </c>
      <c r="E98" s="2">
        <v>43780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">
        <v>378</v>
      </c>
      <c r="P98" s="1" t="s">
        <v>30</v>
      </c>
      <c r="Q98" s="1" t="s">
        <v>60</v>
      </c>
      <c r="R98" s="1" t="s">
        <v>379</v>
      </c>
      <c r="S98" s="1">
        <v>96.53</v>
      </c>
      <c r="T98" s="1">
        <v>7</v>
      </c>
      <c r="U98" s="1">
        <v>0</v>
      </c>
      <c r="V98" s="1">
        <v>40.5426</v>
      </c>
      <c r="W98" t="str">
        <f>INDEX(People!$A$2:$A$5,MATCH(Orders!N98,People!$B$2:$B$5,0))</f>
        <v>Chuck Magee</v>
      </c>
      <c r="X98" t="str">
        <f>IFERROR(INDEX(Returns!A98:A897,MATCH(Orders!B98,Returns!B98:B897,0)),"No")</f>
        <v>No</v>
      </c>
      <c r="Y98">
        <f t="shared" si="1"/>
        <v>96.53</v>
      </c>
    </row>
    <row r="99" spans="1:25" x14ac:dyDescent="0.2">
      <c r="A99" s="1">
        <v>98</v>
      </c>
      <c r="B99" t="s">
        <v>6273</v>
      </c>
      <c r="C99" s="2">
        <v>43633</v>
      </c>
      <c r="D99" s="8">
        <f>Table1[[#This Row],[Order Date]]</f>
        <v>43633</v>
      </c>
      <c r="E99" s="2">
        <v>43636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">
        <v>382</v>
      </c>
      <c r="P99" s="1" t="s">
        <v>43</v>
      </c>
      <c r="Q99" s="1" t="s">
        <v>70</v>
      </c>
      <c r="R99" s="1" t="s">
        <v>383</v>
      </c>
      <c r="S99" s="1">
        <v>51.311999999999998</v>
      </c>
      <c r="T99" s="1">
        <v>3</v>
      </c>
      <c r="U99" s="1">
        <v>0.2</v>
      </c>
      <c r="V99" s="1">
        <v>17.959199999999999</v>
      </c>
      <c r="W99" t="str">
        <f>INDEX(People!$A$2:$A$5,MATCH(Orders!N99,People!$B$2:$B$5,0))</f>
        <v>Anna Andreadi</v>
      </c>
      <c r="X99" t="str">
        <f>IFERROR(INDEX(Returns!A99:A898,MATCH(Orders!B99,Returns!B99:B898,0)),"No")</f>
        <v>No</v>
      </c>
      <c r="Y99">
        <f t="shared" si="1"/>
        <v>61.574399999999997</v>
      </c>
    </row>
    <row r="100" spans="1:25" x14ac:dyDescent="0.2">
      <c r="A100" s="1">
        <v>99</v>
      </c>
      <c r="B100" t="s">
        <v>6274</v>
      </c>
      <c r="C100" s="2">
        <v>43349</v>
      </c>
      <c r="D100" s="8">
        <f>Table1[[#This Row],[Order Date]]</f>
        <v>43349</v>
      </c>
      <c r="E100" s="2">
        <v>43354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">
        <v>387</v>
      </c>
      <c r="P100" s="1" t="s">
        <v>43</v>
      </c>
      <c r="Q100" s="1" t="s">
        <v>73</v>
      </c>
      <c r="R100" s="1" t="s">
        <v>388</v>
      </c>
      <c r="S100" s="1">
        <v>77.88</v>
      </c>
      <c r="T100" s="1">
        <v>6</v>
      </c>
      <c r="U100" s="1">
        <v>0</v>
      </c>
      <c r="V100" s="1">
        <v>22.585199999999993</v>
      </c>
      <c r="W100" t="str">
        <f>INDEX(People!$A$2:$A$5,MATCH(Orders!N100,People!$B$2:$B$5,0))</f>
        <v>Kelly Williams</v>
      </c>
      <c r="X100" t="str">
        <f>IFERROR(INDEX(Returns!A100:A899,MATCH(Orders!B100,Returns!B100:B899,0)),"No")</f>
        <v>No</v>
      </c>
      <c r="Y100">
        <f t="shared" si="1"/>
        <v>77.88</v>
      </c>
    </row>
    <row r="101" spans="1:25" x14ac:dyDescent="0.2">
      <c r="A101" s="1">
        <v>100</v>
      </c>
      <c r="B101" t="s">
        <v>6275</v>
      </c>
      <c r="C101" s="2">
        <v>43341</v>
      </c>
      <c r="D101" s="8">
        <f>Table1[[#This Row],[Order Date]]</f>
        <v>43341</v>
      </c>
      <c r="E101" s="2">
        <v>43345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">
        <v>391</v>
      </c>
      <c r="P101" s="1" t="s">
        <v>43</v>
      </c>
      <c r="Q101" s="1" t="s">
        <v>84</v>
      </c>
      <c r="R101" s="1" t="s">
        <v>392</v>
      </c>
      <c r="S101" s="1">
        <v>64.623999999999995</v>
      </c>
      <c r="T101" s="1">
        <v>7</v>
      </c>
      <c r="U101" s="1">
        <v>0.2</v>
      </c>
      <c r="V101" s="1">
        <v>22.618399999999994</v>
      </c>
      <c r="W101" t="str">
        <f>INDEX(People!$A$2:$A$5,MATCH(Orders!N101,People!$B$2:$B$5,0))</f>
        <v>Kelly Williams</v>
      </c>
      <c r="X101" t="str">
        <f>IFERROR(INDEX(Returns!A101:A900,MATCH(Orders!B101,Returns!B101:B900,0)),"No")</f>
        <v>No</v>
      </c>
      <c r="Y101">
        <f t="shared" si="1"/>
        <v>77.548799999999986</v>
      </c>
    </row>
    <row r="102" spans="1:25" x14ac:dyDescent="0.2">
      <c r="A102" s="1">
        <v>101</v>
      </c>
      <c r="B102" t="s">
        <v>6275</v>
      </c>
      <c r="C102" s="2">
        <v>43341</v>
      </c>
      <c r="D102" s="8">
        <f>Table1[[#This Row],[Order Date]]</f>
        <v>43341</v>
      </c>
      <c r="E102" s="2">
        <v>43345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">
        <v>393</v>
      </c>
      <c r="P102" s="1" t="s">
        <v>66</v>
      </c>
      <c r="Q102" s="1" t="s">
        <v>146</v>
      </c>
      <c r="R102" s="1" t="s">
        <v>394</v>
      </c>
      <c r="S102" s="1">
        <v>95.976000000000013</v>
      </c>
      <c r="T102" s="1">
        <v>3</v>
      </c>
      <c r="U102" s="1">
        <v>0.2</v>
      </c>
      <c r="V102" s="1">
        <v>-10.797300000000011</v>
      </c>
      <c r="W102" t="str">
        <f>INDEX(People!$A$2:$A$5,MATCH(Orders!N102,People!$B$2:$B$5,0))</f>
        <v>Kelly Williams</v>
      </c>
      <c r="X102" t="str">
        <f>IFERROR(INDEX(Returns!A102:A901,MATCH(Orders!B102,Returns!B102:B901,0)),"No")</f>
        <v>No</v>
      </c>
      <c r="Y102">
        <f t="shared" si="1"/>
        <v>115.17120000000001</v>
      </c>
    </row>
    <row r="103" spans="1:25" x14ac:dyDescent="0.2">
      <c r="A103" s="1">
        <v>102</v>
      </c>
      <c r="B103" t="s">
        <v>6275</v>
      </c>
      <c r="C103" s="2">
        <v>43341</v>
      </c>
      <c r="D103" s="8">
        <f>Table1[[#This Row],[Order Date]]</f>
        <v>43341</v>
      </c>
      <c r="E103" s="2">
        <v>43345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">
        <v>395</v>
      </c>
      <c r="P103" s="1" t="s">
        <v>43</v>
      </c>
      <c r="Q103" s="1" t="s">
        <v>70</v>
      </c>
      <c r="R103" s="1" t="s">
        <v>396</v>
      </c>
      <c r="S103" s="1">
        <v>1.7879999999999996</v>
      </c>
      <c r="T103" s="1">
        <v>3</v>
      </c>
      <c r="U103" s="1">
        <v>0.8</v>
      </c>
      <c r="V103" s="1">
        <v>-3.0396000000000001</v>
      </c>
      <c r="W103" t="str">
        <f>INDEX(People!$A$2:$A$5,MATCH(Orders!N103,People!$B$2:$B$5,0))</f>
        <v>Kelly Williams</v>
      </c>
      <c r="X103" t="str">
        <f>IFERROR(INDEX(Returns!A103:A902,MATCH(Orders!B103,Returns!B103:B902,0)),"No")</f>
        <v>No</v>
      </c>
      <c r="Y103">
        <f t="shared" si="1"/>
        <v>3.2183999999999995</v>
      </c>
    </row>
    <row r="104" spans="1:25" x14ac:dyDescent="0.2">
      <c r="A104" s="1">
        <v>103</v>
      </c>
      <c r="B104" t="s">
        <v>6276</v>
      </c>
      <c r="C104" s="2">
        <v>43435</v>
      </c>
      <c r="D104" s="8">
        <f>Table1[[#This Row],[Order Date]]</f>
        <v>43435</v>
      </c>
      <c r="E104" s="2">
        <v>43438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">
        <v>399</v>
      </c>
      <c r="P104" s="1" t="s">
        <v>43</v>
      </c>
      <c r="Q104" s="1" t="s">
        <v>84</v>
      </c>
      <c r="R104" s="1" t="s">
        <v>400</v>
      </c>
      <c r="S104" s="1">
        <v>23.92</v>
      </c>
      <c r="T104" s="1">
        <v>4</v>
      </c>
      <c r="U104" s="1">
        <v>0</v>
      </c>
      <c r="V104" s="1">
        <v>11.720800000000001</v>
      </c>
      <c r="W104" t="str">
        <f>INDEX(People!$A$2:$A$5,MATCH(Orders!N104,People!$B$2:$B$5,0))</f>
        <v>Kelly Williams</v>
      </c>
      <c r="X104" t="str">
        <f>IFERROR(INDEX(Returns!A104:A903,MATCH(Orders!B104,Returns!B104:B903,0)),"No")</f>
        <v>No</v>
      </c>
      <c r="Y104">
        <f t="shared" si="1"/>
        <v>23.92</v>
      </c>
    </row>
    <row r="105" spans="1:25" x14ac:dyDescent="0.2">
      <c r="A105" s="1">
        <v>104</v>
      </c>
      <c r="B105" t="s">
        <v>6277</v>
      </c>
      <c r="C105" s="2">
        <v>43052</v>
      </c>
      <c r="D105" s="8">
        <f>Table1[[#This Row],[Order Date]]</f>
        <v>43052</v>
      </c>
      <c r="E105" s="2">
        <v>43056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">
        <v>405</v>
      </c>
      <c r="P105" s="1" t="s">
        <v>66</v>
      </c>
      <c r="Q105" s="1" t="s">
        <v>146</v>
      </c>
      <c r="R105" s="1" t="s">
        <v>406</v>
      </c>
      <c r="S105" s="1">
        <v>238.89600000000002</v>
      </c>
      <c r="T105" s="1">
        <v>6</v>
      </c>
      <c r="U105" s="1">
        <v>0.2</v>
      </c>
      <c r="V105" s="1">
        <v>-26.875800000000012</v>
      </c>
      <c r="W105" t="str">
        <f>INDEX(People!$A$2:$A$5,MATCH(Orders!N105,People!$B$2:$B$5,0))</f>
        <v>Anna Andreadi</v>
      </c>
      <c r="X105" t="str">
        <f>IFERROR(INDEX(Returns!A105:A904,MATCH(Orders!B105,Returns!B105:B904,0)),"No")</f>
        <v>No</v>
      </c>
      <c r="Y105">
        <f t="shared" si="1"/>
        <v>286.67520000000002</v>
      </c>
    </row>
    <row r="106" spans="1:25" x14ac:dyDescent="0.2">
      <c r="A106" s="1">
        <v>105</v>
      </c>
      <c r="B106" t="s">
        <v>6277</v>
      </c>
      <c r="C106" s="2">
        <v>43052</v>
      </c>
      <c r="D106" s="8">
        <f>Table1[[#This Row],[Order Date]]</f>
        <v>43052</v>
      </c>
      <c r="E106" s="2">
        <v>43056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">
        <v>407</v>
      </c>
      <c r="P106" s="1" t="s">
        <v>30</v>
      </c>
      <c r="Q106" s="1" t="s">
        <v>60</v>
      </c>
      <c r="R106" s="1" t="s">
        <v>408</v>
      </c>
      <c r="S106" s="1">
        <v>102.35999999999999</v>
      </c>
      <c r="T106" s="1">
        <v>3</v>
      </c>
      <c r="U106" s="1">
        <v>0.2</v>
      </c>
      <c r="V106" s="1">
        <v>-3.8385000000000105</v>
      </c>
      <c r="W106" t="str">
        <f>INDEX(People!$A$2:$A$5,MATCH(Orders!N106,People!$B$2:$B$5,0))</f>
        <v>Anna Andreadi</v>
      </c>
      <c r="X106" t="str">
        <f>IFERROR(INDEX(Returns!A106:A905,MATCH(Orders!B106,Returns!B106:B905,0)),"No")</f>
        <v>No</v>
      </c>
      <c r="Y106">
        <f t="shared" si="1"/>
        <v>122.83199999999998</v>
      </c>
    </row>
    <row r="107" spans="1:25" x14ac:dyDescent="0.2">
      <c r="A107" s="1">
        <v>106</v>
      </c>
      <c r="B107" t="s">
        <v>6277</v>
      </c>
      <c r="C107" s="2">
        <v>43052</v>
      </c>
      <c r="D107" s="8">
        <f>Table1[[#This Row],[Order Date]]</f>
        <v>43052</v>
      </c>
      <c r="E107" s="2">
        <v>43056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">
        <v>409</v>
      </c>
      <c r="P107" s="1" t="s">
        <v>43</v>
      </c>
      <c r="Q107" s="1" t="s">
        <v>70</v>
      </c>
      <c r="R107" s="1" t="s">
        <v>410</v>
      </c>
      <c r="S107" s="1">
        <v>36.882000000000005</v>
      </c>
      <c r="T107" s="1">
        <v>3</v>
      </c>
      <c r="U107" s="1">
        <v>0.7</v>
      </c>
      <c r="V107" s="1">
        <v>-25.817399999999999</v>
      </c>
      <c r="W107" t="str">
        <f>INDEX(People!$A$2:$A$5,MATCH(Orders!N107,People!$B$2:$B$5,0))</f>
        <v>Anna Andreadi</v>
      </c>
      <c r="X107" t="str">
        <f>IFERROR(INDEX(Returns!A107:A906,MATCH(Orders!B107,Returns!B107:B906,0)),"No")</f>
        <v>No</v>
      </c>
      <c r="Y107">
        <f t="shared" si="1"/>
        <v>62.699400000000004</v>
      </c>
    </row>
    <row r="108" spans="1:25" x14ac:dyDescent="0.2">
      <c r="A108" s="1">
        <v>107</v>
      </c>
      <c r="B108" t="s">
        <v>6278</v>
      </c>
      <c r="C108" s="2">
        <v>43792</v>
      </c>
      <c r="D108" s="8">
        <f>Table1[[#This Row],[Order Date]]</f>
        <v>43792</v>
      </c>
      <c r="E108" s="2">
        <v>43797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">
        <v>414</v>
      </c>
      <c r="P108" s="1" t="s">
        <v>66</v>
      </c>
      <c r="Q108" s="1" t="s">
        <v>146</v>
      </c>
      <c r="R108" s="1" t="s">
        <v>415</v>
      </c>
      <c r="S108" s="1">
        <v>74.112000000000009</v>
      </c>
      <c r="T108" s="1">
        <v>8</v>
      </c>
      <c r="U108" s="1">
        <v>0.2</v>
      </c>
      <c r="V108" s="1">
        <v>17.601600000000001</v>
      </c>
      <c r="W108" t="str">
        <f>INDEX(People!$A$2:$A$5,MATCH(Orders!N108,People!$B$2:$B$5,0))</f>
        <v>Cassandra Brandow</v>
      </c>
      <c r="X108" t="str">
        <f>IFERROR(INDEX(Returns!A108:A907,MATCH(Orders!B108,Returns!B108:B907,0)),"No")</f>
        <v>No</v>
      </c>
      <c r="Y108">
        <f t="shared" si="1"/>
        <v>88.934400000000011</v>
      </c>
    </row>
    <row r="109" spans="1:25" x14ac:dyDescent="0.2">
      <c r="A109" s="1">
        <v>108</v>
      </c>
      <c r="B109" t="s">
        <v>6278</v>
      </c>
      <c r="C109" s="2">
        <v>43792</v>
      </c>
      <c r="D109" s="8">
        <f>Table1[[#This Row],[Order Date]]</f>
        <v>43792</v>
      </c>
      <c r="E109" s="2">
        <v>43797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">
        <v>416</v>
      </c>
      <c r="P109" s="1" t="s">
        <v>66</v>
      </c>
      <c r="Q109" s="1" t="s">
        <v>67</v>
      </c>
      <c r="R109" s="1" t="s">
        <v>417</v>
      </c>
      <c r="S109" s="1">
        <v>27.992000000000004</v>
      </c>
      <c r="T109" s="1">
        <v>1</v>
      </c>
      <c r="U109" s="1">
        <v>0.2</v>
      </c>
      <c r="V109" s="1">
        <v>2.0993999999999993</v>
      </c>
      <c r="W109" t="str">
        <f>INDEX(People!$A$2:$A$5,MATCH(Orders!N109,People!$B$2:$B$5,0))</f>
        <v>Cassandra Brandow</v>
      </c>
      <c r="X109" t="str">
        <f>IFERROR(INDEX(Returns!A109:A908,MATCH(Orders!B109,Returns!B109:B908,0)),"No")</f>
        <v>No</v>
      </c>
      <c r="Y109">
        <f t="shared" si="1"/>
        <v>33.590400000000002</v>
      </c>
    </row>
    <row r="110" spans="1:25" x14ac:dyDescent="0.2">
      <c r="A110" s="1">
        <v>109</v>
      </c>
      <c r="B110" t="s">
        <v>6278</v>
      </c>
      <c r="C110" s="2">
        <v>43792</v>
      </c>
      <c r="D110" s="8">
        <f>Table1[[#This Row],[Order Date]]</f>
        <v>43792</v>
      </c>
      <c r="E110" s="2">
        <v>43797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">
        <v>418</v>
      </c>
      <c r="P110" s="1" t="s">
        <v>43</v>
      </c>
      <c r="Q110" s="1" t="s">
        <v>63</v>
      </c>
      <c r="R110" s="1" t="s">
        <v>419</v>
      </c>
      <c r="S110" s="1">
        <v>3.3040000000000003</v>
      </c>
      <c r="T110" s="1">
        <v>1</v>
      </c>
      <c r="U110" s="1">
        <v>0.2</v>
      </c>
      <c r="V110" s="1">
        <v>1.0737999999999999</v>
      </c>
      <c r="W110" t="str">
        <f>INDEX(People!$A$2:$A$5,MATCH(Orders!N110,People!$B$2:$B$5,0))</f>
        <v>Cassandra Brandow</v>
      </c>
      <c r="X110" t="str">
        <f>IFERROR(INDEX(Returns!A110:A909,MATCH(Orders!B110,Returns!B110:B909,0)),"No")</f>
        <v>No</v>
      </c>
      <c r="Y110">
        <f t="shared" si="1"/>
        <v>3.9648000000000003</v>
      </c>
    </row>
    <row r="111" spans="1:25" x14ac:dyDescent="0.2">
      <c r="A111" s="1">
        <v>110</v>
      </c>
      <c r="B111" t="s">
        <v>6279</v>
      </c>
      <c r="C111" s="2">
        <v>43023</v>
      </c>
      <c r="D111" s="8">
        <f>Table1[[#This Row],[Order Date]]</f>
        <v>43023</v>
      </c>
      <c r="E111" s="2">
        <v>43028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">
        <v>423</v>
      </c>
      <c r="P111" s="1" t="s">
        <v>66</v>
      </c>
      <c r="Q111" s="1" t="s">
        <v>146</v>
      </c>
      <c r="R111" s="1" t="s">
        <v>424</v>
      </c>
      <c r="S111" s="1">
        <v>339.96000000000004</v>
      </c>
      <c r="T111" s="1">
        <v>5</v>
      </c>
      <c r="U111" s="1">
        <v>0.2</v>
      </c>
      <c r="V111" s="1">
        <v>67.991999999999962</v>
      </c>
      <c r="W111" t="str">
        <f>INDEX(People!$A$2:$A$5,MATCH(Orders!N111,People!$B$2:$B$5,0))</f>
        <v>Kelly Williams</v>
      </c>
      <c r="X111" t="str">
        <f>IFERROR(INDEX(Returns!A111:A910,MATCH(Orders!B111,Returns!B111:B910,0)),"No")</f>
        <v>No</v>
      </c>
      <c r="Y111">
        <f t="shared" si="1"/>
        <v>407.95200000000006</v>
      </c>
    </row>
    <row r="112" spans="1:25" x14ac:dyDescent="0.2">
      <c r="A112" s="1">
        <v>111</v>
      </c>
      <c r="B112" t="s">
        <v>6280</v>
      </c>
      <c r="C112" s="2">
        <v>43824</v>
      </c>
      <c r="D112" s="8">
        <f>Table1[[#This Row],[Order Date]]</f>
        <v>43824</v>
      </c>
      <c r="E112" s="2">
        <v>43829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">
        <v>427</v>
      </c>
      <c r="P112" s="1" t="s">
        <v>30</v>
      </c>
      <c r="Q112" s="1" t="s">
        <v>60</v>
      </c>
      <c r="R112" s="1" t="s">
        <v>428</v>
      </c>
      <c r="S112" s="1">
        <v>41.96</v>
      </c>
      <c r="T112" s="1">
        <v>2</v>
      </c>
      <c r="U112" s="1">
        <v>0</v>
      </c>
      <c r="V112" s="1">
        <v>10.909600000000001</v>
      </c>
      <c r="W112" t="str">
        <f>INDEX(People!$A$2:$A$5,MATCH(Orders!N112,People!$B$2:$B$5,0))</f>
        <v>Chuck Magee</v>
      </c>
      <c r="X112" t="str">
        <f>IFERROR(INDEX(Returns!A112:A911,MATCH(Orders!B112,Returns!B112:B911,0)),"No")</f>
        <v>No</v>
      </c>
      <c r="Y112">
        <f t="shared" si="1"/>
        <v>41.96</v>
      </c>
    </row>
    <row r="113" spans="1:25" x14ac:dyDescent="0.2">
      <c r="A113" s="1">
        <v>112</v>
      </c>
      <c r="B113" t="s">
        <v>6281</v>
      </c>
      <c r="C113" s="2">
        <v>43407</v>
      </c>
      <c r="D113" s="8">
        <f>Table1[[#This Row],[Order Date]]</f>
        <v>43407</v>
      </c>
      <c r="E113" s="2">
        <v>43414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">
        <v>433</v>
      </c>
      <c r="P113" s="1" t="s">
        <v>43</v>
      </c>
      <c r="Q113" s="1" t="s">
        <v>63</v>
      </c>
      <c r="R113" s="1" t="s">
        <v>434</v>
      </c>
      <c r="S113" s="1">
        <v>75.959999999999994</v>
      </c>
      <c r="T113" s="1">
        <v>2</v>
      </c>
      <c r="U113" s="1">
        <v>0</v>
      </c>
      <c r="V113" s="1">
        <v>22.78799999999999</v>
      </c>
      <c r="W113" t="str">
        <f>INDEX(People!$A$2:$A$5,MATCH(Orders!N113,People!$B$2:$B$5,0))</f>
        <v>Kelly Williams</v>
      </c>
      <c r="X113" t="str">
        <f>IFERROR(INDEX(Returns!A113:A912,MATCH(Orders!B113,Returns!B113:B912,0)),"No")</f>
        <v>No</v>
      </c>
      <c r="Y113">
        <f t="shared" si="1"/>
        <v>75.959999999999994</v>
      </c>
    </row>
    <row r="114" spans="1:25" x14ac:dyDescent="0.2">
      <c r="A114" s="1">
        <v>113</v>
      </c>
      <c r="B114" t="s">
        <v>6281</v>
      </c>
      <c r="C114" s="2">
        <v>43407</v>
      </c>
      <c r="D114" s="8">
        <f>Table1[[#This Row],[Order Date]]</f>
        <v>43407</v>
      </c>
      <c r="E114" s="2">
        <v>43414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">
        <v>435</v>
      </c>
      <c r="P114" s="1" t="s">
        <v>43</v>
      </c>
      <c r="Q114" s="1" t="s">
        <v>70</v>
      </c>
      <c r="R114" s="1" t="s">
        <v>436</v>
      </c>
      <c r="S114" s="1">
        <v>27.240000000000002</v>
      </c>
      <c r="T114" s="1">
        <v>6</v>
      </c>
      <c r="U114" s="1">
        <v>0</v>
      </c>
      <c r="V114" s="1">
        <v>13.3476</v>
      </c>
      <c r="W114" t="str">
        <f>INDEX(People!$A$2:$A$5,MATCH(Orders!N114,People!$B$2:$B$5,0))</f>
        <v>Kelly Williams</v>
      </c>
      <c r="X114" t="str">
        <f>IFERROR(INDEX(Returns!A114:A913,MATCH(Orders!B114,Returns!B114:B913,0)),"No")</f>
        <v>No</v>
      </c>
      <c r="Y114">
        <f t="shared" si="1"/>
        <v>27.240000000000002</v>
      </c>
    </row>
    <row r="115" spans="1:25" x14ac:dyDescent="0.2">
      <c r="A115" s="1">
        <v>114</v>
      </c>
      <c r="B115" t="s">
        <v>6282</v>
      </c>
      <c r="C115" s="2">
        <v>42607</v>
      </c>
      <c r="D115" s="8">
        <f>Table1[[#This Row],[Order Date]]</f>
        <v>42607</v>
      </c>
      <c r="E115" s="2">
        <v>42609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">
        <v>441</v>
      </c>
      <c r="P115" s="1" t="s">
        <v>43</v>
      </c>
      <c r="Q115" s="1" t="s">
        <v>242</v>
      </c>
      <c r="R115" s="1" t="s">
        <v>442</v>
      </c>
      <c r="S115" s="1">
        <v>40.096000000000004</v>
      </c>
      <c r="T115" s="1">
        <v>14</v>
      </c>
      <c r="U115" s="1">
        <v>0.2</v>
      </c>
      <c r="V115" s="1">
        <v>14.534799999999997</v>
      </c>
      <c r="W115" t="str">
        <f>INDEX(People!$A$2:$A$5,MATCH(Orders!N115,People!$B$2:$B$5,0))</f>
        <v>Chuck Magee</v>
      </c>
      <c r="X115" t="str">
        <f>IFERROR(INDEX(Returns!A115:A914,MATCH(Orders!B115,Returns!B115:B914,0)),"No")</f>
        <v>No</v>
      </c>
      <c r="Y115">
        <f t="shared" si="1"/>
        <v>48.115200000000002</v>
      </c>
    </row>
    <row r="116" spans="1:25" x14ac:dyDescent="0.2">
      <c r="A116" s="1">
        <v>115</v>
      </c>
      <c r="B116" t="s">
        <v>6282</v>
      </c>
      <c r="C116" s="2">
        <v>42607</v>
      </c>
      <c r="D116" s="8">
        <f>Table1[[#This Row],[Order Date]]</f>
        <v>42607</v>
      </c>
      <c r="E116" s="2">
        <v>42609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">
        <v>443</v>
      </c>
      <c r="P116" s="1" t="s">
        <v>43</v>
      </c>
      <c r="Q116" s="1" t="s">
        <v>157</v>
      </c>
      <c r="R116" s="1" t="s">
        <v>444</v>
      </c>
      <c r="S116" s="1">
        <v>4.7200000000000006</v>
      </c>
      <c r="T116" s="1">
        <v>2</v>
      </c>
      <c r="U116" s="1">
        <v>0.2</v>
      </c>
      <c r="V116" s="1">
        <v>1.6519999999999997</v>
      </c>
      <c r="W116" t="str">
        <f>INDEX(People!$A$2:$A$5,MATCH(Orders!N116,People!$B$2:$B$5,0))</f>
        <v>Chuck Magee</v>
      </c>
      <c r="X116" t="str">
        <f>IFERROR(INDEX(Returns!A116:A915,MATCH(Orders!B116,Returns!B116:B915,0)),"No")</f>
        <v>No</v>
      </c>
      <c r="Y116">
        <f t="shared" si="1"/>
        <v>5.6640000000000006</v>
      </c>
    </row>
    <row r="117" spans="1:25" x14ac:dyDescent="0.2">
      <c r="A117" s="1">
        <v>116</v>
      </c>
      <c r="B117" t="s">
        <v>6282</v>
      </c>
      <c r="C117" s="2">
        <v>42607</v>
      </c>
      <c r="D117" s="8">
        <f>Table1[[#This Row],[Order Date]]</f>
        <v>42607</v>
      </c>
      <c r="E117" s="2">
        <v>42609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">
        <v>445</v>
      </c>
      <c r="P117" s="1" t="s">
        <v>43</v>
      </c>
      <c r="Q117" s="1" t="s">
        <v>84</v>
      </c>
      <c r="R117" s="1" t="s">
        <v>446</v>
      </c>
      <c r="S117" s="1">
        <v>23.976000000000003</v>
      </c>
      <c r="T117" s="1">
        <v>3</v>
      </c>
      <c r="U117" s="1">
        <v>0.2</v>
      </c>
      <c r="V117" s="1">
        <v>7.4924999999999988</v>
      </c>
      <c r="W117" t="str">
        <f>INDEX(People!$A$2:$A$5,MATCH(Orders!N117,People!$B$2:$B$5,0))</f>
        <v>Chuck Magee</v>
      </c>
      <c r="X117" t="str">
        <f>IFERROR(INDEX(Returns!A117:A916,MATCH(Orders!B117,Returns!B117:B916,0)),"No")</f>
        <v>No</v>
      </c>
      <c r="Y117">
        <f t="shared" si="1"/>
        <v>28.771200000000004</v>
      </c>
    </row>
    <row r="118" spans="1:25" x14ac:dyDescent="0.2">
      <c r="A118" s="1">
        <v>117</v>
      </c>
      <c r="B118" t="s">
        <v>6282</v>
      </c>
      <c r="C118" s="2">
        <v>42607</v>
      </c>
      <c r="D118" s="8">
        <f>Table1[[#This Row],[Order Date]]</f>
        <v>42607</v>
      </c>
      <c r="E118" s="2">
        <v>42609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">
        <v>447</v>
      </c>
      <c r="P118" s="1" t="s">
        <v>43</v>
      </c>
      <c r="Q118" s="1" t="s">
        <v>157</v>
      </c>
      <c r="R118" s="1" t="s">
        <v>448</v>
      </c>
      <c r="S118" s="1">
        <v>130.464</v>
      </c>
      <c r="T118" s="1">
        <v>6</v>
      </c>
      <c r="U118" s="1">
        <v>0.2</v>
      </c>
      <c r="V118" s="1">
        <v>44.031599999999997</v>
      </c>
      <c r="W118" t="str">
        <f>INDEX(People!$A$2:$A$5,MATCH(Orders!N118,People!$B$2:$B$5,0))</f>
        <v>Chuck Magee</v>
      </c>
      <c r="X118" t="str">
        <f>IFERROR(INDEX(Returns!A118:A917,MATCH(Orders!B118,Returns!B118:B917,0)),"No")</f>
        <v>No</v>
      </c>
      <c r="Y118">
        <f t="shared" si="1"/>
        <v>156.55679999999998</v>
      </c>
    </row>
    <row r="119" spans="1:25" x14ac:dyDescent="0.2">
      <c r="A119" s="1">
        <v>118</v>
      </c>
      <c r="B119" t="s">
        <v>6283</v>
      </c>
      <c r="C119" s="2">
        <v>42796</v>
      </c>
      <c r="D119" s="8">
        <f>Table1[[#This Row],[Order Date]]</f>
        <v>42796</v>
      </c>
      <c r="E119" s="2">
        <v>42800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">
        <v>451</v>
      </c>
      <c r="P119" s="1" t="s">
        <v>30</v>
      </c>
      <c r="Q119" s="1" t="s">
        <v>52</v>
      </c>
      <c r="R119" s="1" t="s">
        <v>452</v>
      </c>
      <c r="S119" s="1">
        <v>787.53</v>
      </c>
      <c r="T119" s="1">
        <v>3</v>
      </c>
      <c r="U119" s="1">
        <v>0</v>
      </c>
      <c r="V119" s="1">
        <v>165.38129999999995</v>
      </c>
      <c r="W119" t="str">
        <f>INDEX(People!$A$2:$A$5,MATCH(Orders!N119,People!$B$2:$B$5,0))</f>
        <v>Anna Andreadi</v>
      </c>
      <c r="X119" t="str">
        <f>IFERROR(INDEX(Returns!A119:A918,MATCH(Orders!B119,Returns!B119:B918,0)),"No")</f>
        <v>No</v>
      </c>
      <c r="Y119">
        <f t="shared" si="1"/>
        <v>787.53</v>
      </c>
    </row>
    <row r="120" spans="1:25" x14ac:dyDescent="0.2">
      <c r="A120" s="1">
        <v>119</v>
      </c>
      <c r="B120" t="s">
        <v>6284</v>
      </c>
      <c r="C120" s="2">
        <v>42830</v>
      </c>
      <c r="D120" s="8">
        <f>Table1[[#This Row],[Order Date]]</f>
        <v>42830</v>
      </c>
      <c r="E120" s="2">
        <v>42835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">
        <v>456</v>
      </c>
      <c r="P120" s="1" t="s">
        <v>43</v>
      </c>
      <c r="Q120" s="1" t="s">
        <v>70</v>
      </c>
      <c r="R120" s="1" t="s">
        <v>457</v>
      </c>
      <c r="S120" s="1">
        <v>157.79400000000004</v>
      </c>
      <c r="T120" s="1">
        <v>1</v>
      </c>
      <c r="U120" s="1">
        <v>0.7</v>
      </c>
      <c r="V120" s="1">
        <v>-115.71559999999999</v>
      </c>
      <c r="W120" t="str">
        <f>INDEX(People!$A$2:$A$5,MATCH(Orders!N120,People!$B$2:$B$5,0))</f>
        <v>Cassandra Brandow</v>
      </c>
      <c r="X120" t="str">
        <f>IFERROR(INDEX(Returns!A120:A919,MATCH(Orders!B120,Returns!B120:B919,0)),"No")</f>
        <v>No</v>
      </c>
      <c r="Y120">
        <f t="shared" si="1"/>
        <v>268.24980000000005</v>
      </c>
    </row>
    <row r="121" spans="1:25" x14ac:dyDescent="0.2">
      <c r="A121" s="1">
        <v>120</v>
      </c>
      <c r="B121" t="s">
        <v>6285</v>
      </c>
      <c r="C121" s="2">
        <v>43263</v>
      </c>
      <c r="D121" s="8">
        <f>Table1[[#This Row],[Order Date]]</f>
        <v>43263</v>
      </c>
      <c r="E121" s="2">
        <v>43266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">
        <v>461</v>
      </c>
      <c r="P121" s="1" t="s">
        <v>30</v>
      </c>
      <c r="Q121" s="1" t="s">
        <v>60</v>
      </c>
      <c r="R121" s="1" t="s">
        <v>462</v>
      </c>
      <c r="S121" s="1">
        <v>47.04</v>
      </c>
      <c r="T121" s="1">
        <v>3</v>
      </c>
      <c r="U121" s="1">
        <v>0</v>
      </c>
      <c r="V121" s="1">
        <v>18.345599999999997</v>
      </c>
      <c r="W121" t="str">
        <f>INDEX(People!$A$2:$A$5,MATCH(Orders!N121,People!$B$2:$B$5,0))</f>
        <v>Chuck Magee</v>
      </c>
      <c r="X121" t="str">
        <f>IFERROR(INDEX(Returns!A121:A920,MATCH(Orders!B121,Returns!B121:B920,0)),"No")</f>
        <v>No</v>
      </c>
      <c r="Y121">
        <f t="shared" si="1"/>
        <v>47.04</v>
      </c>
    </row>
    <row r="122" spans="1:25" x14ac:dyDescent="0.2">
      <c r="A122" s="1">
        <v>121</v>
      </c>
      <c r="B122" t="s">
        <v>6285</v>
      </c>
      <c r="C122" s="2">
        <v>43263</v>
      </c>
      <c r="D122" s="8">
        <f>Table1[[#This Row],[Order Date]]</f>
        <v>43263</v>
      </c>
      <c r="E122" s="2">
        <v>43266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">
        <v>69</v>
      </c>
      <c r="P122" s="1" t="s">
        <v>43</v>
      </c>
      <c r="Q122" s="1" t="s">
        <v>70</v>
      </c>
      <c r="R122" s="1" t="s">
        <v>71</v>
      </c>
      <c r="S122" s="1">
        <v>30.84</v>
      </c>
      <c r="T122" s="1">
        <v>4</v>
      </c>
      <c r="U122" s="1">
        <v>0</v>
      </c>
      <c r="V122" s="1">
        <v>13.878</v>
      </c>
      <c r="W122" t="str">
        <f>INDEX(People!$A$2:$A$5,MATCH(Orders!N122,People!$B$2:$B$5,0))</f>
        <v>Chuck Magee</v>
      </c>
      <c r="X122" t="str">
        <f>IFERROR(INDEX(Returns!A122:A921,MATCH(Orders!B122,Returns!B122:B921,0)),"No")</f>
        <v>No</v>
      </c>
      <c r="Y122">
        <f t="shared" si="1"/>
        <v>30.84</v>
      </c>
    </row>
    <row r="123" spans="1:25" x14ac:dyDescent="0.2">
      <c r="A123" s="1">
        <v>122</v>
      </c>
      <c r="B123" t="s">
        <v>6285</v>
      </c>
      <c r="C123" s="2">
        <v>43263</v>
      </c>
      <c r="D123" s="8">
        <f>Table1[[#This Row],[Order Date]]</f>
        <v>43263</v>
      </c>
      <c r="E123" s="2">
        <v>43266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">
        <v>463</v>
      </c>
      <c r="P123" s="1" t="s">
        <v>43</v>
      </c>
      <c r="Q123" s="1" t="s">
        <v>55</v>
      </c>
      <c r="R123" s="1" t="s">
        <v>464</v>
      </c>
      <c r="S123" s="1">
        <v>226.56</v>
      </c>
      <c r="T123" s="1">
        <v>6</v>
      </c>
      <c r="U123" s="1">
        <v>0</v>
      </c>
      <c r="V123" s="1">
        <v>63.436800000000005</v>
      </c>
      <c r="W123" t="str">
        <f>INDEX(People!$A$2:$A$5,MATCH(Orders!N123,People!$B$2:$B$5,0))</f>
        <v>Chuck Magee</v>
      </c>
      <c r="X123" t="str">
        <f>IFERROR(INDEX(Returns!A123:A922,MATCH(Orders!B123,Returns!B123:B922,0)),"No")</f>
        <v>No</v>
      </c>
      <c r="Y123">
        <f t="shared" si="1"/>
        <v>226.56</v>
      </c>
    </row>
    <row r="124" spans="1:25" x14ac:dyDescent="0.2">
      <c r="A124" s="1">
        <v>123</v>
      </c>
      <c r="B124" t="s">
        <v>6285</v>
      </c>
      <c r="C124" s="2">
        <v>43263</v>
      </c>
      <c r="D124" s="8">
        <f>Table1[[#This Row],[Order Date]]</f>
        <v>43263</v>
      </c>
      <c r="E124" s="2">
        <v>43266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">
        <v>465</v>
      </c>
      <c r="P124" s="1" t="s">
        <v>43</v>
      </c>
      <c r="Q124" s="1" t="s">
        <v>157</v>
      </c>
      <c r="R124" s="1" t="s">
        <v>466</v>
      </c>
      <c r="S124" s="1">
        <v>115.02</v>
      </c>
      <c r="T124" s="1">
        <v>9</v>
      </c>
      <c r="U124" s="1">
        <v>0</v>
      </c>
      <c r="V124" s="1">
        <v>51.758999999999993</v>
      </c>
      <c r="W124" t="str">
        <f>INDEX(People!$A$2:$A$5,MATCH(Orders!N124,People!$B$2:$B$5,0))</f>
        <v>Chuck Magee</v>
      </c>
      <c r="X124" t="str">
        <f>IFERROR(INDEX(Returns!A124:A923,MATCH(Orders!B124,Returns!B124:B923,0)),"No")</f>
        <v>No</v>
      </c>
      <c r="Y124">
        <f t="shared" si="1"/>
        <v>115.02</v>
      </c>
    </row>
    <row r="125" spans="1:25" x14ac:dyDescent="0.2">
      <c r="A125" s="1">
        <v>124</v>
      </c>
      <c r="B125" t="s">
        <v>6285</v>
      </c>
      <c r="C125" s="2">
        <v>43263</v>
      </c>
      <c r="D125" s="8">
        <f>Table1[[#This Row],[Order Date]]</f>
        <v>43263</v>
      </c>
      <c r="E125" s="2">
        <v>43266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">
        <v>467</v>
      </c>
      <c r="P125" s="1" t="s">
        <v>66</v>
      </c>
      <c r="Q125" s="1" t="s">
        <v>67</v>
      </c>
      <c r="R125" s="1" t="s">
        <v>468</v>
      </c>
      <c r="S125" s="1">
        <v>68.040000000000006</v>
      </c>
      <c r="T125" s="1">
        <v>7</v>
      </c>
      <c r="U125" s="1">
        <v>0</v>
      </c>
      <c r="V125" s="1">
        <v>19.731599999999997</v>
      </c>
      <c r="W125" t="str">
        <f>INDEX(People!$A$2:$A$5,MATCH(Orders!N125,People!$B$2:$B$5,0))</f>
        <v>Chuck Magee</v>
      </c>
      <c r="X125" t="str">
        <f>IFERROR(INDEX(Returns!A125:A924,MATCH(Orders!B125,Returns!B125:B924,0)),"No")</f>
        <v>No</v>
      </c>
      <c r="Y125">
        <f t="shared" si="1"/>
        <v>68.040000000000006</v>
      </c>
    </row>
    <row r="126" spans="1:25" x14ac:dyDescent="0.2">
      <c r="A126" s="1">
        <v>125</v>
      </c>
      <c r="B126" t="s">
        <v>6286</v>
      </c>
      <c r="C126" s="2">
        <v>42730</v>
      </c>
      <c r="D126" s="8">
        <f>Table1[[#This Row],[Order Date]]</f>
        <v>42730</v>
      </c>
      <c r="E126" s="2">
        <v>42732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">
        <v>471</v>
      </c>
      <c r="P126" s="1" t="s">
        <v>30</v>
      </c>
      <c r="Q126" s="1" t="s">
        <v>34</v>
      </c>
      <c r="R126" s="1" t="s">
        <v>472</v>
      </c>
      <c r="S126" s="1">
        <v>600.55799999999999</v>
      </c>
      <c r="T126" s="1">
        <v>3</v>
      </c>
      <c r="U126" s="1">
        <v>0.3</v>
      </c>
      <c r="V126" s="1">
        <v>-8.5794000000000779</v>
      </c>
      <c r="W126" t="str">
        <f>INDEX(People!$A$2:$A$5,MATCH(Orders!N126,People!$B$2:$B$5,0))</f>
        <v>Kelly Williams</v>
      </c>
      <c r="X126" t="str">
        <f>IFERROR(INDEX(Returns!A126:A925,MATCH(Orders!B126,Returns!B126:B925,0)),"No")</f>
        <v>No</v>
      </c>
      <c r="Y126">
        <f t="shared" si="1"/>
        <v>780.72540000000004</v>
      </c>
    </row>
    <row r="127" spans="1:25" x14ac:dyDescent="0.2">
      <c r="A127" s="1">
        <v>126</v>
      </c>
      <c r="B127" t="s">
        <v>6287</v>
      </c>
      <c r="C127" s="2">
        <v>42633</v>
      </c>
      <c r="D127" s="8">
        <f>Table1[[#This Row],[Order Date]]</f>
        <v>42633</v>
      </c>
      <c r="E127" s="2">
        <v>42638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">
        <v>476</v>
      </c>
      <c r="P127" s="1" t="s">
        <v>30</v>
      </c>
      <c r="Q127" s="1" t="s">
        <v>52</v>
      </c>
      <c r="R127" s="1" t="s">
        <v>477</v>
      </c>
      <c r="S127" s="1">
        <v>617.70000000000005</v>
      </c>
      <c r="T127" s="1">
        <v>6</v>
      </c>
      <c r="U127" s="1">
        <v>0.5</v>
      </c>
      <c r="V127" s="1">
        <v>-407.68200000000013</v>
      </c>
      <c r="W127" t="str">
        <f>INDEX(People!$A$2:$A$5,MATCH(Orders!N127,People!$B$2:$B$5,0))</f>
        <v>Kelly Williams</v>
      </c>
      <c r="X127" t="str">
        <f>IFERROR(INDEX(Returns!A127:A926,MATCH(Orders!B127,Returns!B127:B926,0)),"No")</f>
        <v>No</v>
      </c>
      <c r="Y127">
        <f t="shared" si="1"/>
        <v>926.55000000000007</v>
      </c>
    </row>
    <row r="128" spans="1:25" x14ac:dyDescent="0.2">
      <c r="A128" s="1">
        <v>127</v>
      </c>
      <c r="B128" t="s">
        <v>6288</v>
      </c>
      <c r="C128" s="2">
        <v>43774</v>
      </c>
      <c r="D128" s="8">
        <f>Table1[[#This Row],[Order Date]]</f>
        <v>43774</v>
      </c>
      <c r="E128" s="2">
        <v>43781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">
        <v>481</v>
      </c>
      <c r="P128" s="1" t="s">
        <v>43</v>
      </c>
      <c r="Q128" s="1" t="s">
        <v>70</v>
      </c>
      <c r="R128" s="1" t="s">
        <v>482</v>
      </c>
      <c r="S128" s="1">
        <v>2.3880000000000003</v>
      </c>
      <c r="T128" s="1">
        <v>2</v>
      </c>
      <c r="U128" s="1">
        <v>0.7</v>
      </c>
      <c r="V128" s="1">
        <v>-1.8308</v>
      </c>
      <c r="W128" t="str">
        <f>INDEX(People!$A$2:$A$5,MATCH(Orders!N128,People!$B$2:$B$5,0))</f>
        <v>Anna Andreadi</v>
      </c>
      <c r="X128" t="str">
        <f>IFERROR(INDEX(Returns!A128:A927,MATCH(Orders!B128,Returns!B128:B927,0)),"No")</f>
        <v>No</v>
      </c>
      <c r="Y128">
        <f t="shared" si="1"/>
        <v>4.0596000000000005</v>
      </c>
    </row>
    <row r="129" spans="1:25" x14ac:dyDescent="0.2">
      <c r="A129" s="1">
        <v>128</v>
      </c>
      <c r="B129" t="s">
        <v>6288</v>
      </c>
      <c r="C129" s="2">
        <v>43774</v>
      </c>
      <c r="D129" s="8">
        <f>Table1[[#This Row],[Order Date]]</f>
        <v>43774</v>
      </c>
      <c r="E129" s="2">
        <v>43781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">
        <v>483</v>
      </c>
      <c r="P129" s="1" t="s">
        <v>43</v>
      </c>
      <c r="Q129" s="1" t="s">
        <v>55</v>
      </c>
      <c r="R129" s="1" t="s">
        <v>484</v>
      </c>
      <c r="S129" s="1">
        <v>243.99200000000002</v>
      </c>
      <c r="T129" s="1">
        <v>7</v>
      </c>
      <c r="U129" s="1">
        <v>0.2</v>
      </c>
      <c r="V129" s="1">
        <v>30.498999999999981</v>
      </c>
      <c r="W129" t="str">
        <f>INDEX(People!$A$2:$A$5,MATCH(Orders!N129,People!$B$2:$B$5,0))</f>
        <v>Anna Andreadi</v>
      </c>
      <c r="X129" t="str">
        <f>IFERROR(INDEX(Returns!A129:A928,MATCH(Orders!B129,Returns!B129:B928,0)),"No")</f>
        <v>No</v>
      </c>
      <c r="Y129">
        <f t="shared" si="1"/>
        <v>292.79040000000003</v>
      </c>
    </row>
    <row r="130" spans="1:25" x14ac:dyDescent="0.2">
      <c r="A130" s="1">
        <v>129</v>
      </c>
      <c r="B130" t="s">
        <v>6289</v>
      </c>
      <c r="C130" s="2">
        <v>43410</v>
      </c>
      <c r="D130" s="8">
        <f>Table1[[#This Row],[Order Date]]</f>
        <v>43410</v>
      </c>
      <c r="E130" s="2">
        <v>43414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">
        <v>274</v>
      </c>
      <c r="P130" s="1" t="s">
        <v>30</v>
      </c>
      <c r="Q130" s="1" t="s">
        <v>34</v>
      </c>
      <c r="R130" s="1" t="s">
        <v>487</v>
      </c>
      <c r="S130" s="1">
        <v>81.424000000000007</v>
      </c>
      <c r="T130" s="1">
        <v>2</v>
      </c>
      <c r="U130" s="1">
        <v>0.2</v>
      </c>
      <c r="V130" s="1">
        <v>-9.1601999999999961</v>
      </c>
      <c r="W130" t="str">
        <f>INDEX(People!$A$2:$A$5,MATCH(Orders!N130,People!$B$2:$B$5,0))</f>
        <v>Anna Andreadi</v>
      </c>
      <c r="X130" t="str">
        <f>IFERROR(INDEX(Returns!A130:A929,MATCH(Orders!B130,Returns!B130:B929,0)),"No")</f>
        <v>No</v>
      </c>
      <c r="Y130">
        <f t="shared" si="1"/>
        <v>97.708800000000011</v>
      </c>
    </row>
    <row r="131" spans="1:25" x14ac:dyDescent="0.2">
      <c r="A131" s="1">
        <v>130</v>
      </c>
      <c r="B131" t="s">
        <v>6289</v>
      </c>
      <c r="C131" s="2">
        <v>43410</v>
      </c>
      <c r="D131" s="8">
        <f>Table1[[#This Row],[Order Date]]</f>
        <v>43410</v>
      </c>
      <c r="E131" s="2">
        <v>43414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">
        <v>488</v>
      </c>
      <c r="P131" s="1" t="s">
        <v>30</v>
      </c>
      <c r="Q131" s="1" t="s">
        <v>60</v>
      </c>
      <c r="R131" s="1" t="s">
        <v>489</v>
      </c>
      <c r="S131" s="1">
        <v>238.56</v>
      </c>
      <c r="T131" s="1">
        <v>3</v>
      </c>
      <c r="U131" s="1">
        <v>0</v>
      </c>
      <c r="V131" s="1">
        <v>26.241599999999977</v>
      </c>
      <c r="W131" t="str">
        <f>INDEX(People!$A$2:$A$5,MATCH(Orders!N131,People!$B$2:$B$5,0))</f>
        <v>Anna Andreadi</v>
      </c>
      <c r="X131" t="str">
        <f>IFERROR(INDEX(Returns!A131:A930,MATCH(Orders!B131,Returns!B131:B930,0)),"No")</f>
        <v>No</v>
      </c>
      <c r="Y131">
        <f t="shared" ref="Y131:Y194" si="2">S131*(1+U131)</f>
        <v>238.56</v>
      </c>
    </row>
    <row r="132" spans="1:25" x14ac:dyDescent="0.2">
      <c r="A132" s="1">
        <v>131</v>
      </c>
      <c r="B132" t="s">
        <v>6290</v>
      </c>
      <c r="C132" s="2">
        <v>43498</v>
      </c>
      <c r="D132" s="8">
        <f>Table1[[#This Row],[Order Date]]</f>
        <v>43498</v>
      </c>
      <c r="E132" s="2">
        <v>43501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">
        <v>492</v>
      </c>
      <c r="P132" s="1" t="s">
        <v>66</v>
      </c>
      <c r="Q132" s="1" t="s">
        <v>67</v>
      </c>
      <c r="R132" s="1" t="s">
        <v>493</v>
      </c>
      <c r="S132" s="1">
        <v>59.969999999999992</v>
      </c>
      <c r="T132" s="1">
        <v>5</v>
      </c>
      <c r="U132" s="1">
        <v>0.4</v>
      </c>
      <c r="V132" s="1">
        <v>-11.993999999999993</v>
      </c>
      <c r="W132" t="str">
        <f>INDEX(People!$A$2:$A$5,MATCH(Orders!N132,People!$B$2:$B$5,0))</f>
        <v>Chuck Magee</v>
      </c>
      <c r="X132" t="str">
        <f>IFERROR(INDEX(Returns!A132:A931,MATCH(Orders!B132,Returns!B132:B931,0)),"No")</f>
        <v>No</v>
      </c>
      <c r="Y132">
        <f t="shared" si="2"/>
        <v>83.957999999999984</v>
      </c>
    </row>
    <row r="133" spans="1:25" x14ac:dyDescent="0.2">
      <c r="A133" s="1">
        <v>132</v>
      </c>
      <c r="B133" t="s">
        <v>6290</v>
      </c>
      <c r="C133" s="2">
        <v>43498</v>
      </c>
      <c r="D133" s="8">
        <f>Table1[[#This Row],[Order Date]]</f>
        <v>43498</v>
      </c>
      <c r="E133" s="2">
        <v>43501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">
        <v>494</v>
      </c>
      <c r="P133" s="1" t="s">
        <v>43</v>
      </c>
      <c r="Q133" s="1" t="s">
        <v>84</v>
      </c>
      <c r="R133" s="1" t="s">
        <v>495</v>
      </c>
      <c r="S133" s="1">
        <v>78.304000000000002</v>
      </c>
      <c r="T133" s="1">
        <v>2</v>
      </c>
      <c r="U133" s="1">
        <v>0.2</v>
      </c>
      <c r="V133" s="1">
        <v>29.363999999999997</v>
      </c>
      <c r="W133" t="str">
        <f>INDEX(People!$A$2:$A$5,MATCH(Orders!N133,People!$B$2:$B$5,0))</f>
        <v>Chuck Magee</v>
      </c>
      <c r="X133" t="str">
        <f>IFERROR(INDEX(Returns!A133:A932,MATCH(Orders!B133,Returns!B133:B932,0)),"No")</f>
        <v>No</v>
      </c>
      <c r="Y133">
        <f t="shared" si="2"/>
        <v>93.964799999999997</v>
      </c>
    </row>
    <row r="134" spans="1:25" x14ac:dyDescent="0.2">
      <c r="A134" s="1">
        <v>133</v>
      </c>
      <c r="B134" t="s">
        <v>6290</v>
      </c>
      <c r="C134" s="2">
        <v>43498</v>
      </c>
      <c r="D134" s="8">
        <f>Table1[[#This Row],[Order Date]]</f>
        <v>43498</v>
      </c>
      <c r="E134" s="2">
        <v>43501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">
        <v>496</v>
      </c>
      <c r="P134" s="1" t="s">
        <v>43</v>
      </c>
      <c r="Q134" s="1" t="s">
        <v>242</v>
      </c>
      <c r="R134" s="1" t="s">
        <v>497</v>
      </c>
      <c r="S134" s="1">
        <v>21.456</v>
      </c>
      <c r="T134" s="1">
        <v>9</v>
      </c>
      <c r="U134" s="1">
        <v>0.2</v>
      </c>
      <c r="V134" s="1">
        <v>6.9731999999999976</v>
      </c>
      <c r="W134" t="str">
        <f>INDEX(People!$A$2:$A$5,MATCH(Orders!N134,People!$B$2:$B$5,0))</f>
        <v>Chuck Magee</v>
      </c>
      <c r="X134" t="str">
        <f>IFERROR(INDEX(Returns!A134:A933,MATCH(Orders!B134,Returns!B134:B933,0)),"No")</f>
        <v>No</v>
      </c>
      <c r="Y134">
        <f t="shared" si="2"/>
        <v>25.747199999999999</v>
      </c>
    </row>
    <row r="135" spans="1:25" x14ac:dyDescent="0.2">
      <c r="A135" s="1">
        <v>134</v>
      </c>
      <c r="B135" t="s">
        <v>6073</v>
      </c>
      <c r="C135" s="2">
        <v>43386</v>
      </c>
      <c r="D135" s="8">
        <f>Table1[[#This Row],[Order Date]]</f>
        <v>43386</v>
      </c>
      <c r="E135" s="2">
        <v>43392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">
        <v>501</v>
      </c>
      <c r="P135" s="1" t="s">
        <v>43</v>
      </c>
      <c r="Q135" s="1" t="s">
        <v>84</v>
      </c>
      <c r="R135" s="1" t="s">
        <v>502</v>
      </c>
      <c r="S135" s="1">
        <v>20.04</v>
      </c>
      <c r="T135" s="1">
        <v>3</v>
      </c>
      <c r="U135" s="1">
        <v>0</v>
      </c>
      <c r="V135" s="1">
        <v>9.6191999999999993</v>
      </c>
      <c r="W135" t="str">
        <f>INDEX(People!$A$2:$A$5,MATCH(Orders!N135,People!$B$2:$B$5,0))</f>
        <v>Anna Andreadi</v>
      </c>
      <c r="X135" t="str">
        <f>IFERROR(INDEX(Returns!A135:A934,MATCH(Orders!B135,Returns!B135:B934,0)),"No")</f>
        <v>Yes</v>
      </c>
      <c r="Y135">
        <f t="shared" si="2"/>
        <v>20.04</v>
      </c>
    </row>
    <row r="136" spans="1:25" x14ac:dyDescent="0.2">
      <c r="A136" s="1">
        <v>135</v>
      </c>
      <c r="B136" t="s">
        <v>6073</v>
      </c>
      <c r="C136" s="2">
        <v>43386</v>
      </c>
      <c r="D136" s="8">
        <f>Table1[[#This Row],[Order Date]]</f>
        <v>43386</v>
      </c>
      <c r="E136" s="2">
        <v>43392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">
        <v>503</v>
      </c>
      <c r="P136" s="1" t="s">
        <v>43</v>
      </c>
      <c r="Q136" s="1" t="s">
        <v>84</v>
      </c>
      <c r="R136" s="1" t="s">
        <v>504</v>
      </c>
      <c r="S136" s="1">
        <v>35.44</v>
      </c>
      <c r="T136" s="1">
        <v>1</v>
      </c>
      <c r="U136" s="1">
        <v>0</v>
      </c>
      <c r="V136" s="1">
        <v>16.656799999999997</v>
      </c>
      <c r="W136" t="str">
        <f>INDEX(People!$A$2:$A$5,MATCH(Orders!N136,People!$B$2:$B$5,0))</f>
        <v>Anna Andreadi</v>
      </c>
      <c r="X136" t="str">
        <f>IFERROR(INDEX(Returns!A136:A935,MATCH(Orders!B136,Returns!B136:B935,0)),"No")</f>
        <v>Yes</v>
      </c>
      <c r="Y136">
        <f t="shared" si="2"/>
        <v>35.44</v>
      </c>
    </row>
    <row r="137" spans="1:25" x14ac:dyDescent="0.2">
      <c r="A137" s="1">
        <v>136</v>
      </c>
      <c r="B137" t="s">
        <v>6073</v>
      </c>
      <c r="C137" s="2">
        <v>43386</v>
      </c>
      <c r="D137" s="8">
        <f>Table1[[#This Row],[Order Date]]</f>
        <v>43386</v>
      </c>
      <c r="E137" s="2">
        <v>43392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">
        <v>505</v>
      </c>
      <c r="P137" s="1" t="s">
        <v>43</v>
      </c>
      <c r="Q137" s="1" t="s">
        <v>63</v>
      </c>
      <c r="R137" s="1" t="s">
        <v>506</v>
      </c>
      <c r="S137" s="1">
        <v>11.52</v>
      </c>
      <c r="T137" s="1">
        <v>4</v>
      </c>
      <c r="U137" s="1">
        <v>0</v>
      </c>
      <c r="V137" s="1">
        <v>3.4559999999999995</v>
      </c>
      <c r="W137" t="str">
        <f>INDEX(People!$A$2:$A$5,MATCH(Orders!N137,People!$B$2:$B$5,0))</f>
        <v>Anna Andreadi</v>
      </c>
      <c r="X137" t="str">
        <f>IFERROR(INDEX(Returns!A137:A936,MATCH(Orders!B137,Returns!B137:B936,0)),"No")</f>
        <v>Yes</v>
      </c>
      <c r="Y137">
        <f t="shared" si="2"/>
        <v>11.52</v>
      </c>
    </row>
    <row r="138" spans="1:25" x14ac:dyDescent="0.2">
      <c r="A138" s="1">
        <v>137</v>
      </c>
      <c r="B138" t="s">
        <v>6073</v>
      </c>
      <c r="C138" s="2">
        <v>43386</v>
      </c>
      <c r="D138" s="8">
        <f>Table1[[#This Row],[Order Date]]</f>
        <v>43386</v>
      </c>
      <c r="E138" s="2">
        <v>43392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">
        <v>507</v>
      </c>
      <c r="P138" s="1" t="s">
        <v>43</v>
      </c>
      <c r="Q138" s="1" t="s">
        <v>242</v>
      </c>
      <c r="R138" s="1" t="s">
        <v>508</v>
      </c>
      <c r="S138" s="1">
        <v>4.0199999999999996</v>
      </c>
      <c r="T138" s="1">
        <v>2</v>
      </c>
      <c r="U138" s="1">
        <v>0</v>
      </c>
      <c r="V138" s="1">
        <v>1.9697999999999998</v>
      </c>
      <c r="W138" t="str">
        <f>INDEX(People!$A$2:$A$5,MATCH(Orders!N138,People!$B$2:$B$5,0))</f>
        <v>Anna Andreadi</v>
      </c>
      <c r="X138" t="str">
        <f>IFERROR(INDEX(Returns!A138:A937,MATCH(Orders!B138,Returns!B138:B937,0)),"No")</f>
        <v>Yes</v>
      </c>
      <c r="Y138">
        <f t="shared" si="2"/>
        <v>4.0199999999999996</v>
      </c>
    </row>
    <row r="139" spans="1:25" x14ac:dyDescent="0.2">
      <c r="A139" s="1">
        <v>138</v>
      </c>
      <c r="B139" t="s">
        <v>6073</v>
      </c>
      <c r="C139" s="2">
        <v>43386</v>
      </c>
      <c r="D139" s="8">
        <f>Table1[[#This Row],[Order Date]]</f>
        <v>43386</v>
      </c>
      <c r="E139" s="2">
        <v>43392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">
        <v>509</v>
      </c>
      <c r="P139" s="1" t="s">
        <v>43</v>
      </c>
      <c r="Q139" s="1" t="s">
        <v>70</v>
      </c>
      <c r="R139" s="1" t="s">
        <v>510</v>
      </c>
      <c r="S139" s="1">
        <v>76.176000000000002</v>
      </c>
      <c r="T139" s="1">
        <v>3</v>
      </c>
      <c r="U139" s="1">
        <v>0.2</v>
      </c>
      <c r="V139" s="1">
        <v>26.661599999999996</v>
      </c>
      <c r="W139" t="str">
        <f>INDEX(People!$A$2:$A$5,MATCH(Orders!N139,People!$B$2:$B$5,0))</f>
        <v>Anna Andreadi</v>
      </c>
      <c r="X139" t="str">
        <f>IFERROR(INDEX(Returns!A139:A938,MATCH(Orders!B139,Returns!B139:B938,0)),"No")</f>
        <v>Yes</v>
      </c>
      <c r="Y139">
        <f t="shared" si="2"/>
        <v>91.411199999999994</v>
      </c>
    </row>
    <row r="140" spans="1:25" x14ac:dyDescent="0.2">
      <c r="A140" s="1">
        <v>139</v>
      </c>
      <c r="B140" t="s">
        <v>6073</v>
      </c>
      <c r="C140" s="2">
        <v>43386</v>
      </c>
      <c r="D140" s="8">
        <f>Table1[[#This Row],[Order Date]]</f>
        <v>43386</v>
      </c>
      <c r="E140" s="2">
        <v>43392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">
        <v>511</v>
      </c>
      <c r="P140" s="1" t="s">
        <v>43</v>
      </c>
      <c r="Q140" s="1" t="s">
        <v>512</v>
      </c>
      <c r="R140" s="1" t="s">
        <v>513</v>
      </c>
      <c r="S140" s="1">
        <v>65.88</v>
      </c>
      <c r="T140" s="1">
        <v>6</v>
      </c>
      <c r="U140" s="1">
        <v>0</v>
      </c>
      <c r="V140" s="1">
        <v>18.446400000000004</v>
      </c>
      <c r="W140" t="str">
        <f>INDEX(People!$A$2:$A$5,MATCH(Orders!N140,People!$B$2:$B$5,0))</f>
        <v>Anna Andreadi</v>
      </c>
      <c r="X140" t="str">
        <f>IFERROR(INDEX(Returns!A140:A939,MATCH(Orders!B140,Returns!B140:B939,0)),"No")</f>
        <v>Yes</v>
      </c>
      <c r="Y140">
        <f t="shared" si="2"/>
        <v>65.88</v>
      </c>
    </row>
    <row r="141" spans="1:25" x14ac:dyDescent="0.2">
      <c r="A141" s="1">
        <v>140</v>
      </c>
      <c r="B141" t="s">
        <v>6073</v>
      </c>
      <c r="C141" s="2">
        <v>43386</v>
      </c>
      <c r="D141" s="8">
        <f>Table1[[#This Row],[Order Date]]</f>
        <v>43386</v>
      </c>
      <c r="E141" s="2">
        <v>43392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">
        <v>233</v>
      </c>
      <c r="P141" s="1" t="s">
        <v>30</v>
      </c>
      <c r="Q141" s="1" t="s">
        <v>60</v>
      </c>
      <c r="R141" s="1" t="s">
        <v>234</v>
      </c>
      <c r="S141" s="1">
        <v>43.120000000000005</v>
      </c>
      <c r="T141" s="1">
        <v>14</v>
      </c>
      <c r="U141" s="1">
        <v>0</v>
      </c>
      <c r="V141" s="1">
        <v>20.697599999999998</v>
      </c>
      <c r="W141" t="str">
        <f>INDEX(People!$A$2:$A$5,MATCH(Orders!N141,People!$B$2:$B$5,0))</f>
        <v>Anna Andreadi</v>
      </c>
      <c r="X141" t="str">
        <f>IFERROR(INDEX(Returns!A141:A940,MATCH(Orders!B141,Returns!B141:B940,0)),"No")</f>
        <v>Yes</v>
      </c>
      <c r="Y141">
        <f t="shared" si="2"/>
        <v>43.120000000000005</v>
      </c>
    </row>
    <row r="142" spans="1:25" x14ac:dyDescent="0.2">
      <c r="A142" s="1">
        <v>141</v>
      </c>
      <c r="B142" t="s">
        <v>6291</v>
      </c>
      <c r="C142" s="2">
        <v>43348</v>
      </c>
      <c r="D142" s="8">
        <f>Table1[[#This Row],[Order Date]]</f>
        <v>43348</v>
      </c>
      <c r="E142" s="2">
        <v>43350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">
        <v>154</v>
      </c>
      <c r="P142" s="1" t="s">
        <v>30</v>
      </c>
      <c r="Q142" s="1" t="s">
        <v>60</v>
      </c>
      <c r="R142" s="1" t="s">
        <v>155</v>
      </c>
      <c r="S142" s="1">
        <v>82.800000000000011</v>
      </c>
      <c r="T142" s="1">
        <v>2</v>
      </c>
      <c r="U142" s="1">
        <v>0.2</v>
      </c>
      <c r="V142" s="1">
        <v>10.349999999999994</v>
      </c>
      <c r="W142" t="str">
        <f>INDEX(People!$A$2:$A$5,MATCH(Orders!N142,People!$B$2:$B$5,0))</f>
        <v>Chuck Magee</v>
      </c>
      <c r="X142" t="str">
        <f>IFERROR(INDEX(Returns!A142:A941,MATCH(Orders!B142,Returns!B142:B941,0)),"No")</f>
        <v>No</v>
      </c>
      <c r="Y142">
        <f t="shared" si="2"/>
        <v>99.360000000000014</v>
      </c>
    </row>
    <row r="143" spans="1:25" x14ac:dyDescent="0.2">
      <c r="A143" s="1">
        <v>142</v>
      </c>
      <c r="B143" t="s">
        <v>6292</v>
      </c>
      <c r="C143" s="2">
        <v>43726</v>
      </c>
      <c r="D143" s="8">
        <f>Table1[[#This Row],[Order Date]]</f>
        <v>43726</v>
      </c>
      <c r="E143" s="2">
        <v>43731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">
        <v>518</v>
      </c>
      <c r="P143" s="1" t="s">
        <v>43</v>
      </c>
      <c r="Q143" s="1" t="s">
        <v>63</v>
      </c>
      <c r="R143" s="1" t="s">
        <v>519</v>
      </c>
      <c r="S143" s="1">
        <v>8.82</v>
      </c>
      <c r="T143" s="1">
        <v>3</v>
      </c>
      <c r="U143" s="1">
        <v>0</v>
      </c>
      <c r="V143" s="1">
        <v>2.3814000000000002</v>
      </c>
      <c r="W143" t="str">
        <f>INDEX(People!$A$2:$A$5,MATCH(Orders!N143,People!$B$2:$B$5,0))</f>
        <v>Anna Andreadi</v>
      </c>
      <c r="X143" t="str">
        <f>IFERROR(INDEX(Returns!A143:A942,MATCH(Orders!B143,Returns!B143:B942,0)),"No")</f>
        <v>No</v>
      </c>
      <c r="Y143">
        <f t="shared" si="2"/>
        <v>8.82</v>
      </c>
    </row>
    <row r="144" spans="1:25" x14ac:dyDescent="0.2">
      <c r="A144" s="1">
        <v>143</v>
      </c>
      <c r="B144" t="s">
        <v>6292</v>
      </c>
      <c r="C144" s="2">
        <v>43726</v>
      </c>
      <c r="D144" s="8">
        <f>Table1[[#This Row],[Order Date]]</f>
        <v>43726</v>
      </c>
      <c r="E144" s="2">
        <v>43731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">
        <v>520</v>
      </c>
      <c r="P144" s="1" t="s">
        <v>43</v>
      </c>
      <c r="Q144" s="1" t="s">
        <v>157</v>
      </c>
      <c r="R144" s="1" t="s">
        <v>521</v>
      </c>
      <c r="S144" s="1">
        <v>10.86</v>
      </c>
      <c r="T144" s="1">
        <v>3</v>
      </c>
      <c r="U144" s="1">
        <v>0</v>
      </c>
      <c r="V144" s="1">
        <v>5.1042000000000005</v>
      </c>
      <c r="W144" t="str">
        <f>INDEX(People!$A$2:$A$5,MATCH(Orders!N144,People!$B$2:$B$5,0))</f>
        <v>Anna Andreadi</v>
      </c>
      <c r="X144" t="str">
        <f>IFERROR(INDEX(Returns!A144:A943,MATCH(Orders!B144,Returns!B144:B943,0)),"No")</f>
        <v>No</v>
      </c>
      <c r="Y144">
        <f t="shared" si="2"/>
        <v>10.86</v>
      </c>
    </row>
    <row r="145" spans="1:25" x14ac:dyDescent="0.2">
      <c r="A145" s="1">
        <v>144</v>
      </c>
      <c r="B145" t="s">
        <v>6292</v>
      </c>
      <c r="C145" s="2">
        <v>43726</v>
      </c>
      <c r="D145" s="8">
        <f>Table1[[#This Row],[Order Date]]</f>
        <v>43726</v>
      </c>
      <c r="E145" s="2">
        <v>43731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">
        <v>522</v>
      </c>
      <c r="P145" s="1" t="s">
        <v>43</v>
      </c>
      <c r="Q145" s="1" t="s">
        <v>84</v>
      </c>
      <c r="R145" s="1" t="s">
        <v>523</v>
      </c>
      <c r="S145" s="1">
        <v>143.69999999999999</v>
      </c>
      <c r="T145" s="1">
        <v>3</v>
      </c>
      <c r="U145" s="1">
        <v>0</v>
      </c>
      <c r="V145" s="1">
        <v>68.975999999999999</v>
      </c>
      <c r="W145" t="str">
        <f>INDEX(People!$A$2:$A$5,MATCH(Orders!N145,People!$B$2:$B$5,0))</f>
        <v>Anna Andreadi</v>
      </c>
      <c r="X145" t="str">
        <f>IFERROR(INDEX(Returns!A145:A944,MATCH(Orders!B145,Returns!B145:B944,0)),"No")</f>
        <v>No</v>
      </c>
      <c r="Y145">
        <f t="shared" si="2"/>
        <v>143.69999999999999</v>
      </c>
    </row>
    <row r="146" spans="1:25" x14ac:dyDescent="0.2">
      <c r="A146" s="1">
        <v>145</v>
      </c>
      <c r="B146" t="s">
        <v>6293</v>
      </c>
      <c r="C146" s="2">
        <v>43821</v>
      </c>
      <c r="D146" s="8">
        <f>Table1[[#This Row],[Order Date]]</f>
        <v>43821</v>
      </c>
      <c r="E146" s="2">
        <v>43826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">
        <v>528</v>
      </c>
      <c r="P146" s="1" t="s">
        <v>43</v>
      </c>
      <c r="Q146" s="1" t="s">
        <v>73</v>
      </c>
      <c r="R146" s="1" t="s">
        <v>529</v>
      </c>
      <c r="S146" s="1">
        <v>839.43000000000006</v>
      </c>
      <c r="T146" s="1">
        <v>3</v>
      </c>
      <c r="U146" s="1">
        <v>0</v>
      </c>
      <c r="V146" s="1">
        <v>218.25179999999997</v>
      </c>
      <c r="W146" t="str">
        <f>INDEX(People!$A$2:$A$5,MATCH(Orders!N146,People!$B$2:$B$5,0))</f>
        <v>Kelly Williams</v>
      </c>
      <c r="X146" t="str">
        <f>IFERROR(INDEX(Returns!A146:A945,MATCH(Orders!B146,Returns!B146:B945,0)),"No")</f>
        <v>No</v>
      </c>
      <c r="Y146">
        <f t="shared" si="2"/>
        <v>839.43000000000006</v>
      </c>
    </row>
    <row r="147" spans="1:25" x14ac:dyDescent="0.2">
      <c r="A147" s="1">
        <v>146</v>
      </c>
      <c r="B147" t="s">
        <v>6294</v>
      </c>
      <c r="C147" s="2">
        <v>42985</v>
      </c>
      <c r="D147" s="8">
        <f>Table1[[#This Row],[Order Date]]</f>
        <v>42985</v>
      </c>
      <c r="E147" s="2">
        <v>42990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">
        <v>338</v>
      </c>
      <c r="P147" s="1" t="s">
        <v>43</v>
      </c>
      <c r="Q147" s="1" t="s">
        <v>55</v>
      </c>
      <c r="R147" s="1" t="s">
        <v>339</v>
      </c>
      <c r="S147" s="1">
        <v>671.93</v>
      </c>
      <c r="T147" s="1">
        <v>7</v>
      </c>
      <c r="U147" s="1">
        <v>0</v>
      </c>
      <c r="V147" s="1">
        <v>20.157899999999998</v>
      </c>
      <c r="W147" t="str">
        <f>INDEX(People!$A$2:$A$5,MATCH(Orders!N147,People!$B$2:$B$5,0))</f>
        <v>Anna Andreadi</v>
      </c>
      <c r="X147" t="str">
        <f>IFERROR(INDEX(Returns!A147:A946,MATCH(Orders!B147,Returns!B147:B946,0)),"No")</f>
        <v>No</v>
      </c>
      <c r="Y147">
        <f t="shared" si="2"/>
        <v>671.93</v>
      </c>
    </row>
    <row r="148" spans="1:25" x14ac:dyDescent="0.2">
      <c r="A148" s="1">
        <v>147</v>
      </c>
      <c r="B148" t="s">
        <v>6295</v>
      </c>
      <c r="C148" s="2">
        <v>42665</v>
      </c>
      <c r="D148" s="8">
        <f>Table1[[#This Row],[Order Date]]</f>
        <v>42665</v>
      </c>
      <c r="E148" s="2">
        <v>42671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">
        <v>536</v>
      </c>
      <c r="P148" s="1" t="s">
        <v>30</v>
      </c>
      <c r="Q148" s="1" t="s">
        <v>60</v>
      </c>
      <c r="R148" s="1" t="s">
        <v>537</v>
      </c>
      <c r="S148" s="1">
        <v>93.888000000000005</v>
      </c>
      <c r="T148" s="1">
        <v>4</v>
      </c>
      <c r="U148" s="1">
        <v>0.2</v>
      </c>
      <c r="V148" s="1">
        <v>12.90959999999999</v>
      </c>
      <c r="W148" t="str">
        <f>INDEX(People!$A$2:$A$5,MATCH(Orders!N148,People!$B$2:$B$5,0))</f>
        <v>Chuck Magee</v>
      </c>
      <c r="X148" t="str">
        <f>IFERROR(INDEX(Returns!A148:A947,MATCH(Orders!B148,Returns!B148:B947,0)),"No")</f>
        <v>No</v>
      </c>
      <c r="Y148">
        <f t="shared" si="2"/>
        <v>112.6656</v>
      </c>
    </row>
    <row r="149" spans="1:25" x14ac:dyDescent="0.2">
      <c r="A149" s="1">
        <v>148</v>
      </c>
      <c r="B149" t="s">
        <v>6296</v>
      </c>
      <c r="C149" s="2">
        <v>43439</v>
      </c>
      <c r="D149" s="8">
        <f>Table1[[#This Row],[Order Date]]</f>
        <v>43439</v>
      </c>
      <c r="E149" s="2">
        <v>43443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">
        <v>541</v>
      </c>
      <c r="P149" s="1" t="s">
        <v>66</v>
      </c>
      <c r="Q149" s="1" t="s">
        <v>67</v>
      </c>
      <c r="R149" s="1" t="s">
        <v>542</v>
      </c>
      <c r="S149" s="1">
        <v>384.45000000000005</v>
      </c>
      <c r="T149" s="1">
        <v>11</v>
      </c>
      <c r="U149" s="1">
        <v>0</v>
      </c>
      <c r="V149" s="1">
        <v>103.80150000000003</v>
      </c>
      <c r="W149" t="str">
        <f>INDEX(People!$A$2:$A$5,MATCH(Orders!N149,People!$B$2:$B$5,0))</f>
        <v>Kelly Williams</v>
      </c>
      <c r="X149" t="str">
        <f>IFERROR(INDEX(Returns!A149:A948,MATCH(Orders!B149,Returns!B149:B948,0)),"No")</f>
        <v>No</v>
      </c>
      <c r="Y149">
        <f t="shared" si="2"/>
        <v>384.45000000000005</v>
      </c>
    </row>
    <row r="150" spans="1:25" x14ac:dyDescent="0.2">
      <c r="A150" s="1">
        <v>149</v>
      </c>
      <c r="B150" t="s">
        <v>6296</v>
      </c>
      <c r="C150" s="2">
        <v>43439</v>
      </c>
      <c r="D150" s="8">
        <f>Table1[[#This Row],[Order Date]]</f>
        <v>43439</v>
      </c>
      <c r="E150" s="2">
        <v>43443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">
        <v>543</v>
      </c>
      <c r="P150" s="1" t="s">
        <v>66</v>
      </c>
      <c r="Q150" s="1" t="s">
        <v>67</v>
      </c>
      <c r="R150" s="1" t="s">
        <v>544</v>
      </c>
      <c r="S150" s="1">
        <v>149.97</v>
      </c>
      <c r="T150" s="1">
        <v>3</v>
      </c>
      <c r="U150" s="1">
        <v>0</v>
      </c>
      <c r="V150" s="1">
        <v>5.9987999999999815</v>
      </c>
      <c r="W150" t="str">
        <f>INDEX(People!$A$2:$A$5,MATCH(Orders!N150,People!$B$2:$B$5,0))</f>
        <v>Kelly Williams</v>
      </c>
      <c r="X150" t="str">
        <f>IFERROR(INDEX(Returns!A150:A949,MATCH(Orders!B150,Returns!B150:B949,0)),"No")</f>
        <v>No</v>
      </c>
      <c r="Y150">
        <f t="shared" si="2"/>
        <v>149.97</v>
      </c>
    </row>
    <row r="151" spans="1:25" x14ac:dyDescent="0.2">
      <c r="A151" s="1">
        <v>150</v>
      </c>
      <c r="B151" t="s">
        <v>6296</v>
      </c>
      <c r="C151" s="2">
        <v>43439</v>
      </c>
      <c r="D151" s="8">
        <f>Table1[[#This Row],[Order Date]]</f>
        <v>43439</v>
      </c>
      <c r="E151" s="2">
        <v>43443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">
        <v>33</v>
      </c>
      <c r="P151" s="1" t="s">
        <v>30</v>
      </c>
      <c r="Q151" s="1" t="s">
        <v>34</v>
      </c>
      <c r="R151" s="1" t="s">
        <v>35</v>
      </c>
      <c r="S151" s="1">
        <v>1951.84</v>
      </c>
      <c r="T151" s="1">
        <v>8</v>
      </c>
      <c r="U151" s="1">
        <v>0</v>
      </c>
      <c r="V151" s="1">
        <v>585.55199999999991</v>
      </c>
      <c r="W151" t="str">
        <f>INDEX(People!$A$2:$A$5,MATCH(Orders!N151,People!$B$2:$B$5,0))</f>
        <v>Kelly Williams</v>
      </c>
      <c r="X151" t="str">
        <f>IFERROR(INDEX(Returns!A151:A950,MATCH(Orders!B151,Returns!B151:B950,0)),"No")</f>
        <v>No</v>
      </c>
      <c r="Y151">
        <f t="shared" si="2"/>
        <v>1951.84</v>
      </c>
    </row>
    <row r="152" spans="1:25" x14ac:dyDescent="0.2">
      <c r="A152" s="1">
        <v>151</v>
      </c>
      <c r="B152" t="s">
        <v>6296</v>
      </c>
      <c r="C152" s="2">
        <v>43439</v>
      </c>
      <c r="D152" s="8">
        <f>Table1[[#This Row],[Order Date]]</f>
        <v>43439</v>
      </c>
      <c r="E152" s="2">
        <v>43443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">
        <v>545</v>
      </c>
      <c r="P152" s="1" t="s">
        <v>43</v>
      </c>
      <c r="Q152" s="1" t="s">
        <v>70</v>
      </c>
      <c r="R152" s="1" t="s">
        <v>546</v>
      </c>
      <c r="S152" s="1">
        <v>171.55</v>
      </c>
      <c r="T152" s="1">
        <v>5</v>
      </c>
      <c r="U152" s="1">
        <v>0</v>
      </c>
      <c r="V152" s="1">
        <v>80.628500000000003</v>
      </c>
      <c r="W152" t="str">
        <f>INDEX(People!$A$2:$A$5,MATCH(Orders!N152,People!$B$2:$B$5,0))</f>
        <v>Kelly Williams</v>
      </c>
      <c r="X152" t="str">
        <f>IFERROR(INDEX(Returns!A152:A951,MATCH(Orders!B152,Returns!B152:B951,0)),"No")</f>
        <v>No</v>
      </c>
      <c r="Y152">
        <f t="shared" si="2"/>
        <v>171.55</v>
      </c>
    </row>
    <row r="153" spans="1:25" x14ac:dyDescent="0.2">
      <c r="A153" s="1">
        <v>152</v>
      </c>
      <c r="B153" t="s">
        <v>6297</v>
      </c>
      <c r="C153" s="2">
        <v>43172</v>
      </c>
      <c r="D153" s="8">
        <f>Table1[[#This Row],[Order Date]]</f>
        <v>43172</v>
      </c>
      <c r="E153" s="2">
        <v>43175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">
        <v>550</v>
      </c>
      <c r="P153" s="1" t="s">
        <v>43</v>
      </c>
      <c r="Q153" s="1" t="s">
        <v>73</v>
      </c>
      <c r="R153" s="1" t="s">
        <v>551</v>
      </c>
      <c r="S153" s="1">
        <v>157.91999999999999</v>
      </c>
      <c r="T153" s="1">
        <v>5</v>
      </c>
      <c r="U153" s="1">
        <v>0.2</v>
      </c>
      <c r="V153" s="1">
        <v>17.765999999999991</v>
      </c>
      <c r="W153" t="str">
        <f>INDEX(People!$A$2:$A$5,MATCH(Orders!N153,People!$B$2:$B$5,0))</f>
        <v>Anna Andreadi</v>
      </c>
      <c r="X153" t="str">
        <f>IFERROR(INDEX(Returns!A153:A952,MATCH(Orders!B153,Returns!B153:B952,0)),"No")</f>
        <v>No</v>
      </c>
      <c r="Y153">
        <f t="shared" si="2"/>
        <v>189.50399999999999</v>
      </c>
    </row>
    <row r="154" spans="1:25" x14ac:dyDescent="0.2">
      <c r="A154" s="1">
        <v>153</v>
      </c>
      <c r="B154" t="s">
        <v>6297</v>
      </c>
      <c r="C154" s="2">
        <v>43172</v>
      </c>
      <c r="D154" s="8">
        <f>Table1[[#This Row],[Order Date]]</f>
        <v>43172</v>
      </c>
      <c r="E154" s="2">
        <v>43175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">
        <v>552</v>
      </c>
      <c r="P154" s="1" t="s">
        <v>66</v>
      </c>
      <c r="Q154" s="1" t="s">
        <v>67</v>
      </c>
      <c r="R154" s="1" t="s">
        <v>553</v>
      </c>
      <c r="S154" s="1">
        <v>203.184</v>
      </c>
      <c r="T154" s="1">
        <v>2</v>
      </c>
      <c r="U154" s="1">
        <v>0.2</v>
      </c>
      <c r="V154" s="1">
        <v>15.238799999999991</v>
      </c>
      <c r="W154" t="str">
        <f>INDEX(People!$A$2:$A$5,MATCH(Orders!N154,People!$B$2:$B$5,0))</f>
        <v>Anna Andreadi</v>
      </c>
      <c r="X154" t="str">
        <f>IFERROR(INDEX(Returns!A154:A953,MATCH(Orders!B154,Returns!B154:B953,0)),"No")</f>
        <v>No</v>
      </c>
      <c r="Y154">
        <f t="shared" si="2"/>
        <v>243.82079999999999</v>
      </c>
    </row>
    <row r="155" spans="1:25" x14ac:dyDescent="0.2">
      <c r="A155" s="1">
        <v>154</v>
      </c>
      <c r="B155" t="s">
        <v>6298</v>
      </c>
      <c r="C155" s="2">
        <v>42886</v>
      </c>
      <c r="D155" s="8">
        <f>Table1[[#This Row],[Order Date]]</f>
        <v>42886</v>
      </c>
      <c r="E155" s="2">
        <v>42888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">
        <v>557</v>
      </c>
      <c r="P155" s="1" t="s">
        <v>43</v>
      </c>
      <c r="Q155" s="1" t="s">
        <v>84</v>
      </c>
      <c r="R155" s="1" t="s">
        <v>558</v>
      </c>
      <c r="S155" s="1">
        <v>58.379999999999995</v>
      </c>
      <c r="T155" s="1">
        <v>7</v>
      </c>
      <c r="U155" s="1">
        <v>0</v>
      </c>
      <c r="V155" s="1">
        <v>26.270999999999994</v>
      </c>
      <c r="W155" t="str">
        <f>INDEX(People!$A$2:$A$5,MATCH(Orders!N155,People!$B$2:$B$5,0))</f>
        <v>Anna Andreadi</v>
      </c>
      <c r="X155" t="str">
        <f>IFERROR(INDEX(Returns!A155:A954,MATCH(Orders!B155,Returns!B155:B954,0)),"No")</f>
        <v>No</v>
      </c>
      <c r="Y155">
        <f t="shared" si="2"/>
        <v>58.379999999999995</v>
      </c>
    </row>
    <row r="156" spans="1:25" x14ac:dyDescent="0.2">
      <c r="A156" s="1">
        <v>155</v>
      </c>
      <c r="B156" t="s">
        <v>6298</v>
      </c>
      <c r="C156" s="2">
        <v>42886</v>
      </c>
      <c r="D156" s="8">
        <f>Table1[[#This Row],[Order Date]]</f>
        <v>42886</v>
      </c>
      <c r="E156" s="2">
        <v>42888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">
        <v>559</v>
      </c>
      <c r="P156" s="1" t="s">
        <v>43</v>
      </c>
      <c r="Q156" s="1" t="s">
        <v>84</v>
      </c>
      <c r="R156" s="1" t="s">
        <v>560</v>
      </c>
      <c r="S156" s="1">
        <v>105.52</v>
      </c>
      <c r="T156" s="1">
        <v>4</v>
      </c>
      <c r="U156" s="1">
        <v>0</v>
      </c>
      <c r="V156" s="1">
        <v>48.539199999999994</v>
      </c>
      <c r="W156" t="str">
        <f>INDEX(People!$A$2:$A$5,MATCH(Orders!N156,People!$B$2:$B$5,0))</f>
        <v>Anna Andreadi</v>
      </c>
      <c r="X156" t="str">
        <f>IFERROR(INDEX(Returns!A156:A955,MATCH(Orders!B156,Returns!B156:B955,0)),"No")</f>
        <v>No</v>
      </c>
      <c r="Y156">
        <f t="shared" si="2"/>
        <v>105.52</v>
      </c>
    </row>
    <row r="157" spans="1:25" x14ac:dyDescent="0.2">
      <c r="A157" s="1">
        <v>156</v>
      </c>
      <c r="B157" t="s">
        <v>6298</v>
      </c>
      <c r="C157" s="2">
        <v>42886</v>
      </c>
      <c r="D157" s="8">
        <f>Table1[[#This Row],[Order Date]]</f>
        <v>42886</v>
      </c>
      <c r="E157" s="2">
        <v>42888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">
        <v>561</v>
      </c>
      <c r="P157" s="1" t="s">
        <v>43</v>
      </c>
      <c r="Q157" s="1" t="s">
        <v>55</v>
      </c>
      <c r="R157" s="1" t="s">
        <v>562</v>
      </c>
      <c r="S157" s="1">
        <v>80.88</v>
      </c>
      <c r="T157" s="1">
        <v>6</v>
      </c>
      <c r="U157" s="1">
        <v>0</v>
      </c>
      <c r="V157" s="1">
        <v>21.028799999999997</v>
      </c>
      <c r="W157" t="str">
        <f>INDEX(People!$A$2:$A$5,MATCH(Orders!N157,People!$B$2:$B$5,0))</f>
        <v>Anna Andreadi</v>
      </c>
      <c r="X157" t="str">
        <f>IFERROR(INDEX(Returns!A157:A956,MATCH(Orders!B157,Returns!B157:B956,0)),"No")</f>
        <v>No</v>
      </c>
      <c r="Y157">
        <f t="shared" si="2"/>
        <v>80.88</v>
      </c>
    </row>
    <row r="158" spans="1:25" x14ac:dyDescent="0.2">
      <c r="A158" s="1">
        <v>157</v>
      </c>
      <c r="B158" t="s">
        <v>6299</v>
      </c>
      <c r="C158" s="2">
        <v>42883</v>
      </c>
      <c r="D158" s="8">
        <f>Table1[[#This Row],[Order Date]]</f>
        <v>42883</v>
      </c>
      <c r="E158" s="2">
        <v>42889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">
        <v>565</v>
      </c>
      <c r="P158" s="1" t="s">
        <v>43</v>
      </c>
      <c r="Q158" s="1" t="s">
        <v>63</v>
      </c>
      <c r="R158" s="1" t="s">
        <v>566</v>
      </c>
      <c r="S158" s="1">
        <v>6.63</v>
      </c>
      <c r="T158" s="1">
        <v>3</v>
      </c>
      <c r="U158" s="1">
        <v>0</v>
      </c>
      <c r="V158" s="1">
        <v>1.7901</v>
      </c>
      <c r="W158" t="str">
        <f>INDEX(People!$A$2:$A$5,MATCH(Orders!N158,People!$B$2:$B$5,0))</f>
        <v>Anna Andreadi</v>
      </c>
      <c r="X158" t="str">
        <f>IFERROR(INDEX(Returns!A158:A957,MATCH(Orders!B158,Returns!B158:B957,0)),"No")</f>
        <v>No</v>
      </c>
      <c r="Y158">
        <f t="shared" si="2"/>
        <v>6.63</v>
      </c>
    </row>
    <row r="159" spans="1:25" x14ac:dyDescent="0.2">
      <c r="A159" s="1">
        <v>158</v>
      </c>
      <c r="B159" t="s">
        <v>6300</v>
      </c>
      <c r="C159" s="2">
        <v>42430</v>
      </c>
      <c r="D159" s="8">
        <f>Table1[[#This Row],[Order Date]]</f>
        <v>42430</v>
      </c>
      <c r="E159" s="2">
        <v>42435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">
        <v>471</v>
      </c>
      <c r="P159" s="1" t="s">
        <v>30</v>
      </c>
      <c r="Q159" s="1" t="s">
        <v>34</v>
      </c>
      <c r="R159" s="1" t="s">
        <v>472</v>
      </c>
      <c r="S159" s="1">
        <v>457.56800000000004</v>
      </c>
      <c r="T159" s="1">
        <v>2</v>
      </c>
      <c r="U159" s="1">
        <v>0.2</v>
      </c>
      <c r="V159" s="1">
        <v>51.476399999999941</v>
      </c>
      <c r="W159" t="str">
        <f>INDEX(People!$A$2:$A$5,MATCH(Orders!N159,People!$B$2:$B$5,0))</f>
        <v>Anna Andreadi</v>
      </c>
      <c r="X159" t="str">
        <f>IFERROR(INDEX(Returns!A159:A958,MATCH(Orders!B159,Returns!B159:B958,0)),"No")</f>
        <v>No</v>
      </c>
      <c r="Y159">
        <f t="shared" si="2"/>
        <v>549.08159999999998</v>
      </c>
    </row>
    <row r="160" spans="1:25" x14ac:dyDescent="0.2">
      <c r="A160" s="1">
        <v>159</v>
      </c>
      <c r="B160" t="s">
        <v>6301</v>
      </c>
      <c r="C160" s="2">
        <v>43424</v>
      </c>
      <c r="D160" s="8">
        <f>Table1[[#This Row],[Order Date]]</f>
        <v>43424</v>
      </c>
      <c r="E160" s="2">
        <v>43428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">
        <v>573</v>
      </c>
      <c r="P160" s="1" t="s">
        <v>43</v>
      </c>
      <c r="Q160" s="1" t="s">
        <v>44</v>
      </c>
      <c r="R160" s="1" t="s">
        <v>574</v>
      </c>
      <c r="S160" s="1">
        <v>14.62</v>
      </c>
      <c r="T160" s="1">
        <v>2</v>
      </c>
      <c r="U160" s="1">
        <v>0</v>
      </c>
      <c r="V160" s="1">
        <v>6.8713999999999995</v>
      </c>
      <c r="W160" t="str">
        <f>INDEX(People!$A$2:$A$5,MATCH(Orders!N160,People!$B$2:$B$5,0))</f>
        <v>Kelly Williams</v>
      </c>
      <c r="X160" t="str">
        <f>IFERROR(INDEX(Returns!A160:A959,MATCH(Orders!B160,Returns!B160:B959,0)),"No")</f>
        <v>No</v>
      </c>
      <c r="Y160">
        <f t="shared" si="2"/>
        <v>14.62</v>
      </c>
    </row>
    <row r="161" spans="1:25" x14ac:dyDescent="0.2">
      <c r="A161" s="1">
        <v>160</v>
      </c>
      <c r="B161" t="s">
        <v>6301</v>
      </c>
      <c r="C161" s="2">
        <v>43424</v>
      </c>
      <c r="D161" s="8">
        <f>Table1[[#This Row],[Order Date]]</f>
        <v>43424</v>
      </c>
      <c r="E161" s="2">
        <v>43428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">
        <v>575</v>
      </c>
      <c r="P161" s="1" t="s">
        <v>66</v>
      </c>
      <c r="Q161" s="1" t="s">
        <v>67</v>
      </c>
      <c r="R161" s="1" t="s">
        <v>576</v>
      </c>
      <c r="S161" s="1">
        <v>944.93000000000006</v>
      </c>
      <c r="T161" s="1">
        <v>7</v>
      </c>
      <c r="U161" s="1">
        <v>0</v>
      </c>
      <c r="V161" s="1">
        <v>236.23250000000002</v>
      </c>
      <c r="W161" t="str">
        <f>INDEX(People!$A$2:$A$5,MATCH(Orders!N161,People!$B$2:$B$5,0))</f>
        <v>Kelly Williams</v>
      </c>
      <c r="X161" t="str">
        <f>IFERROR(INDEX(Returns!A161:A960,MATCH(Orders!B161,Returns!B161:B960,0)),"No")</f>
        <v>No</v>
      </c>
      <c r="Y161">
        <f t="shared" si="2"/>
        <v>944.93000000000006</v>
      </c>
    </row>
    <row r="162" spans="1:25" x14ac:dyDescent="0.2">
      <c r="A162" s="1">
        <v>161</v>
      </c>
      <c r="B162" t="s">
        <v>6302</v>
      </c>
      <c r="C162" s="2">
        <v>43231</v>
      </c>
      <c r="D162" s="8">
        <f>Table1[[#This Row],[Order Date]]</f>
        <v>43231</v>
      </c>
      <c r="E162" s="2">
        <v>43232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">
        <v>579</v>
      </c>
      <c r="P162" s="1" t="s">
        <v>43</v>
      </c>
      <c r="Q162" s="1" t="s">
        <v>84</v>
      </c>
      <c r="R162" s="1" t="s">
        <v>580</v>
      </c>
      <c r="S162" s="1">
        <v>5.98</v>
      </c>
      <c r="T162" s="1">
        <v>1</v>
      </c>
      <c r="U162" s="1">
        <v>0</v>
      </c>
      <c r="V162" s="1">
        <v>2.6909999999999998</v>
      </c>
      <c r="W162" t="str">
        <f>INDEX(People!$A$2:$A$5,MATCH(Orders!N162,People!$B$2:$B$5,0))</f>
        <v>Anna Andreadi</v>
      </c>
      <c r="X162" t="str">
        <f>IFERROR(INDEX(Returns!A162:A961,MATCH(Orders!B162,Returns!B162:B961,0)),"No")</f>
        <v>No</v>
      </c>
      <c r="Y162">
        <f t="shared" si="2"/>
        <v>5.98</v>
      </c>
    </row>
    <row r="163" spans="1:25" x14ac:dyDescent="0.2">
      <c r="A163" s="1">
        <v>162</v>
      </c>
      <c r="B163" t="s">
        <v>6303</v>
      </c>
      <c r="C163" s="2">
        <v>43097</v>
      </c>
      <c r="D163" s="8">
        <f>Table1[[#This Row],[Order Date]]</f>
        <v>43097</v>
      </c>
      <c r="E163" s="2">
        <v>43100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">
        <v>583</v>
      </c>
      <c r="P163" s="1" t="s">
        <v>66</v>
      </c>
      <c r="Q163" s="1" t="s">
        <v>146</v>
      </c>
      <c r="R163" s="1" t="s">
        <v>584</v>
      </c>
      <c r="S163" s="1">
        <v>54.384000000000007</v>
      </c>
      <c r="T163" s="1">
        <v>2</v>
      </c>
      <c r="U163" s="1">
        <v>0.2</v>
      </c>
      <c r="V163" s="1">
        <v>1.359599999999995</v>
      </c>
      <c r="W163" t="str">
        <f>INDEX(People!$A$2:$A$5,MATCH(Orders!N163,People!$B$2:$B$5,0))</f>
        <v>Chuck Magee</v>
      </c>
      <c r="X163" t="str">
        <f>IFERROR(INDEX(Returns!A163:A962,MATCH(Orders!B163,Returns!B163:B962,0)),"No")</f>
        <v>No</v>
      </c>
      <c r="Y163">
        <f t="shared" si="2"/>
        <v>65.260800000000003</v>
      </c>
    </row>
    <row r="164" spans="1:25" x14ac:dyDescent="0.2">
      <c r="A164" s="1">
        <v>163</v>
      </c>
      <c r="B164" t="s">
        <v>6304</v>
      </c>
      <c r="C164" s="2">
        <v>43420</v>
      </c>
      <c r="D164" s="8">
        <f>Table1[[#This Row],[Order Date]]</f>
        <v>43420</v>
      </c>
      <c r="E164" s="2">
        <v>43424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">
        <v>589</v>
      </c>
      <c r="P164" s="1" t="s">
        <v>43</v>
      </c>
      <c r="Q164" s="1" t="s">
        <v>157</v>
      </c>
      <c r="R164" s="1" t="s">
        <v>590</v>
      </c>
      <c r="S164" s="1">
        <v>28.4</v>
      </c>
      <c r="T164" s="1">
        <v>5</v>
      </c>
      <c r="U164" s="1">
        <v>0</v>
      </c>
      <c r="V164" s="1">
        <v>13.347999999999997</v>
      </c>
      <c r="W164" t="str">
        <f>INDEX(People!$A$2:$A$5,MATCH(Orders!N164,People!$B$2:$B$5,0))</f>
        <v>Anna Andreadi</v>
      </c>
      <c r="X164" t="str">
        <f>IFERROR(INDEX(Returns!A164:A963,MATCH(Orders!B164,Returns!B164:B963,0)),"No")</f>
        <v>No</v>
      </c>
      <c r="Y164">
        <f t="shared" si="2"/>
        <v>28.4</v>
      </c>
    </row>
    <row r="165" spans="1:25" x14ac:dyDescent="0.2">
      <c r="A165" s="1">
        <v>164</v>
      </c>
      <c r="B165" t="s">
        <v>6305</v>
      </c>
      <c r="C165" s="2">
        <v>43411</v>
      </c>
      <c r="D165" s="8">
        <f>Table1[[#This Row],[Order Date]]</f>
        <v>43411</v>
      </c>
      <c r="E165" s="2">
        <v>43415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">
        <v>593</v>
      </c>
      <c r="P165" s="1" t="s">
        <v>43</v>
      </c>
      <c r="Q165" s="1" t="s">
        <v>70</v>
      </c>
      <c r="R165" s="1" t="s">
        <v>594</v>
      </c>
      <c r="S165" s="1">
        <v>27.680000000000003</v>
      </c>
      <c r="T165" s="1">
        <v>2</v>
      </c>
      <c r="U165" s="1">
        <v>0.2</v>
      </c>
      <c r="V165" s="1">
        <v>9.6879999999999988</v>
      </c>
      <c r="W165" t="str">
        <f>INDEX(People!$A$2:$A$5,MATCH(Orders!N165,People!$B$2:$B$5,0))</f>
        <v>Anna Andreadi</v>
      </c>
      <c r="X165" t="str">
        <f>IFERROR(INDEX(Returns!A165:A964,MATCH(Orders!B165,Returns!B165:B964,0)),"No")</f>
        <v>No</v>
      </c>
      <c r="Y165">
        <f t="shared" si="2"/>
        <v>33.216000000000001</v>
      </c>
    </row>
    <row r="166" spans="1:25" x14ac:dyDescent="0.2">
      <c r="A166" s="1">
        <v>165</v>
      </c>
      <c r="B166" t="s">
        <v>6306</v>
      </c>
      <c r="C166" s="2">
        <v>42621</v>
      </c>
      <c r="D166" s="8">
        <f>Table1[[#This Row],[Order Date]]</f>
        <v>42621</v>
      </c>
      <c r="E166" s="2">
        <v>42625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">
        <v>598</v>
      </c>
      <c r="P166" s="1" t="s">
        <v>43</v>
      </c>
      <c r="Q166" s="1" t="s">
        <v>63</v>
      </c>
      <c r="R166" s="1" t="s">
        <v>599</v>
      </c>
      <c r="S166" s="1">
        <v>9.9359999999999999</v>
      </c>
      <c r="T166" s="1">
        <v>3</v>
      </c>
      <c r="U166" s="1">
        <v>0.2</v>
      </c>
      <c r="V166" s="1">
        <v>2.7324000000000002</v>
      </c>
      <c r="W166" t="str">
        <f>INDEX(People!$A$2:$A$5,MATCH(Orders!N166,People!$B$2:$B$5,0))</f>
        <v>Kelly Williams</v>
      </c>
      <c r="X166" t="str">
        <f>IFERROR(INDEX(Returns!A166:A965,MATCH(Orders!B166,Returns!B166:B965,0)),"No")</f>
        <v>No</v>
      </c>
      <c r="Y166">
        <f t="shared" si="2"/>
        <v>11.9232</v>
      </c>
    </row>
    <row r="167" spans="1:25" x14ac:dyDescent="0.2">
      <c r="A167" s="1">
        <v>166</v>
      </c>
      <c r="B167" t="s">
        <v>6306</v>
      </c>
      <c r="C167" s="2">
        <v>42621</v>
      </c>
      <c r="D167" s="8">
        <f>Table1[[#This Row],[Order Date]]</f>
        <v>42621</v>
      </c>
      <c r="E167" s="2">
        <v>42625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">
        <v>600</v>
      </c>
      <c r="P167" s="1" t="s">
        <v>66</v>
      </c>
      <c r="Q167" s="1" t="s">
        <v>601</v>
      </c>
      <c r="R167" s="1" t="s">
        <v>602</v>
      </c>
      <c r="S167" s="1">
        <v>8159.9519999999993</v>
      </c>
      <c r="T167" s="1">
        <v>8</v>
      </c>
      <c r="U167" s="1">
        <v>0.4</v>
      </c>
      <c r="V167" s="1">
        <v>-1359.992000000002</v>
      </c>
      <c r="W167" t="str">
        <f>INDEX(People!$A$2:$A$5,MATCH(Orders!N167,People!$B$2:$B$5,0))</f>
        <v>Kelly Williams</v>
      </c>
      <c r="X167" t="str">
        <f>IFERROR(INDEX(Returns!A167:A966,MATCH(Orders!B167,Returns!B167:B966,0)),"No")</f>
        <v>No</v>
      </c>
      <c r="Y167">
        <f t="shared" si="2"/>
        <v>11423.932799999999</v>
      </c>
    </row>
    <row r="168" spans="1:25" x14ac:dyDescent="0.2">
      <c r="A168" s="1">
        <v>167</v>
      </c>
      <c r="B168" t="s">
        <v>6306</v>
      </c>
      <c r="C168" s="2">
        <v>42621</v>
      </c>
      <c r="D168" s="8">
        <f>Table1[[#This Row],[Order Date]]</f>
        <v>42621</v>
      </c>
      <c r="E168" s="2">
        <v>42625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">
        <v>603</v>
      </c>
      <c r="P168" s="1" t="s">
        <v>43</v>
      </c>
      <c r="Q168" s="1" t="s">
        <v>55</v>
      </c>
      <c r="R168" s="1" t="s">
        <v>604</v>
      </c>
      <c r="S168" s="1">
        <v>275.928</v>
      </c>
      <c r="T168" s="1">
        <v>3</v>
      </c>
      <c r="U168" s="1">
        <v>0.2</v>
      </c>
      <c r="V168" s="1">
        <v>-58.634699999999995</v>
      </c>
      <c r="W168" t="str">
        <f>INDEX(People!$A$2:$A$5,MATCH(Orders!N168,People!$B$2:$B$5,0))</f>
        <v>Kelly Williams</v>
      </c>
      <c r="X168" t="str">
        <f>IFERROR(INDEX(Returns!A168:A967,MATCH(Orders!B168,Returns!B168:B967,0)),"No")</f>
        <v>No</v>
      </c>
      <c r="Y168">
        <f t="shared" si="2"/>
        <v>331.11359999999996</v>
      </c>
    </row>
    <row r="169" spans="1:25" x14ac:dyDescent="0.2">
      <c r="A169" s="1">
        <v>168</v>
      </c>
      <c r="B169" t="s">
        <v>6306</v>
      </c>
      <c r="C169" s="2">
        <v>42621</v>
      </c>
      <c r="D169" s="8">
        <f>Table1[[#This Row],[Order Date]]</f>
        <v>42621</v>
      </c>
      <c r="E169" s="2">
        <v>42625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">
        <v>605</v>
      </c>
      <c r="P169" s="1" t="s">
        <v>30</v>
      </c>
      <c r="Q169" s="1" t="s">
        <v>34</v>
      </c>
      <c r="R169" s="1" t="s">
        <v>606</v>
      </c>
      <c r="S169" s="1">
        <v>1740.0599999999997</v>
      </c>
      <c r="T169" s="1">
        <v>9</v>
      </c>
      <c r="U169" s="1">
        <v>0.3</v>
      </c>
      <c r="V169" s="1">
        <v>-24.858000000000175</v>
      </c>
      <c r="W169" t="str">
        <f>INDEX(People!$A$2:$A$5,MATCH(Orders!N169,People!$B$2:$B$5,0))</f>
        <v>Kelly Williams</v>
      </c>
      <c r="X169" t="str">
        <f>IFERROR(INDEX(Returns!A169:A968,MATCH(Orders!B169,Returns!B169:B968,0)),"No")</f>
        <v>No</v>
      </c>
      <c r="Y169">
        <f t="shared" si="2"/>
        <v>2262.0779999999995</v>
      </c>
    </row>
    <row r="170" spans="1:25" x14ac:dyDescent="0.2">
      <c r="A170" s="1">
        <v>169</v>
      </c>
      <c r="B170" t="s">
        <v>6306</v>
      </c>
      <c r="C170" s="2">
        <v>42621</v>
      </c>
      <c r="D170" s="8">
        <f>Table1[[#This Row],[Order Date]]</f>
        <v>42621</v>
      </c>
      <c r="E170" s="2">
        <v>42625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">
        <v>607</v>
      </c>
      <c r="P170" s="1" t="s">
        <v>43</v>
      </c>
      <c r="Q170" s="1" t="s">
        <v>63</v>
      </c>
      <c r="R170" s="1" t="s">
        <v>608</v>
      </c>
      <c r="S170" s="1">
        <v>32.064</v>
      </c>
      <c r="T170" s="1">
        <v>6</v>
      </c>
      <c r="U170" s="1">
        <v>0.2</v>
      </c>
      <c r="V170" s="1">
        <v>6.8135999999999974</v>
      </c>
      <c r="W170" t="str">
        <f>INDEX(People!$A$2:$A$5,MATCH(Orders!N170,People!$B$2:$B$5,0))</f>
        <v>Kelly Williams</v>
      </c>
      <c r="X170" t="str">
        <f>IFERROR(INDEX(Returns!A170:A969,MATCH(Orders!B170,Returns!B170:B969,0)),"No")</f>
        <v>No</v>
      </c>
      <c r="Y170">
        <f t="shared" si="2"/>
        <v>38.476799999999997</v>
      </c>
    </row>
    <row r="171" spans="1:25" x14ac:dyDescent="0.2">
      <c r="A171" s="1">
        <v>170</v>
      </c>
      <c r="B171" t="s">
        <v>6306</v>
      </c>
      <c r="C171" s="2">
        <v>42621</v>
      </c>
      <c r="D171" s="8">
        <f>Table1[[#This Row],[Order Date]]</f>
        <v>42621</v>
      </c>
      <c r="E171" s="2">
        <v>42625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">
        <v>609</v>
      </c>
      <c r="P171" s="1" t="s">
        <v>43</v>
      </c>
      <c r="Q171" s="1" t="s">
        <v>73</v>
      </c>
      <c r="R171" s="1" t="s">
        <v>610</v>
      </c>
      <c r="S171" s="1">
        <v>177.97999999999996</v>
      </c>
      <c r="T171" s="1">
        <v>5</v>
      </c>
      <c r="U171" s="1">
        <v>0.8</v>
      </c>
      <c r="V171" s="1">
        <v>-453.84900000000005</v>
      </c>
      <c r="W171" t="str">
        <f>INDEX(People!$A$2:$A$5,MATCH(Orders!N171,People!$B$2:$B$5,0))</f>
        <v>Kelly Williams</v>
      </c>
      <c r="X171" t="str">
        <f>IFERROR(INDEX(Returns!A171:A970,MATCH(Orders!B171,Returns!B171:B970,0)),"No")</f>
        <v>No</v>
      </c>
      <c r="Y171">
        <f t="shared" si="2"/>
        <v>320.36399999999992</v>
      </c>
    </row>
    <row r="172" spans="1:25" x14ac:dyDescent="0.2">
      <c r="A172" s="1">
        <v>171</v>
      </c>
      <c r="B172" t="s">
        <v>6306</v>
      </c>
      <c r="C172" s="2">
        <v>42621</v>
      </c>
      <c r="D172" s="8">
        <f>Table1[[#This Row],[Order Date]]</f>
        <v>42621</v>
      </c>
      <c r="E172" s="2">
        <v>42625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">
        <v>611</v>
      </c>
      <c r="P172" s="1" t="s">
        <v>66</v>
      </c>
      <c r="Q172" s="1" t="s">
        <v>67</v>
      </c>
      <c r="R172" s="1" t="s">
        <v>612</v>
      </c>
      <c r="S172" s="1">
        <v>143.976</v>
      </c>
      <c r="T172" s="1">
        <v>3</v>
      </c>
      <c r="U172" s="1">
        <v>0.2</v>
      </c>
      <c r="V172" s="1">
        <v>8.998500000000007</v>
      </c>
      <c r="W172" t="str">
        <f>INDEX(People!$A$2:$A$5,MATCH(Orders!N172,People!$B$2:$B$5,0))</f>
        <v>Kelly Williams</v>
      </c>
      <c r="X172" t="str">
        <f>IFERROR(INDEX(Returns!A172:A971,MATCH(Orders!B172,Returns!B172:B971,0)),"No")</f>
        <v>No</v>
      </c>
      <c r="Y172">
        <f t="shared" si="2"/>
        <v>172.77119999999999</v>
      </c>
    </row>
    <row r="173" spans="1:25" x14ac:dyDescent="0.2">
      <c r="A173" s="1">
        <v>172</v>
      </c>
      <c r="B173" t="s">
        <v>6307</v>
      </c>
      <c r="C173" s="2">
        <v>42587</v>
      </c>
      <c r="D173" s="8">
        <f>Table1[[#This Row],[Order Date]]</f>
        <v>42587</v>
      </c>
      <c r="E173" s="2">
        <v>42591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">
        <v>615</v>
      </c>
      <c r="P173" s="1" t="s">
        <v>43</v>
      </c>
      <c r="Q173" s="1" t="s">
        <v>84</v>
      </c>
      <c r="R173" s="1" t="s">
        <v>616</v>
      </c>
      <c r="S173" s="1">
        <v>20.94</v>
      </c>
      <c r="T173" s="1">
        <v>3</v>
      </c>
      <c r="U173" s="1">
        <v>0</v>
      </c>
      <c r="V173" s="1">
        <v>9.841800000000001</v>
      </c>
      <c r="W173" t="str">
        <f>INDEX(People!$A$2:$A$5,MATCH(Orders!N173,People!$B$2:$B$5,0))</f>
        <v>Anna Andreadi</v>
      </c>
      <c r="X173" t="str">
        <f>IFERROR(INDEX(Returns!A173:A972,MATCH(Orders!B173,Returns!B173:B972,0)),"No")</f>
        <v>No</v>
      </c>
      <c r="Y173">
        <f t="shared" si="2"/>
        <v>20.94</v>
      </c>
    </row>
    <row r="174" spans="1:25" x14ac:dyDescent="0.2">
      <c r="A174" s="1">
        <v>173</v>
      </c>
      <c r="B174" t="s">
        <v>6307</v>
      </c>
      <c r="C174" s="2">
        <v>42587</v>
      </c>
      <c r="D174" s="8">
        <f>Table1[[#This Row],[Order Date]]</f>
        <v>42587</v>
      </c>
      <c r="E174" s="2">
        <v>42591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">
        <v>617</v>
      </c>
      <c r="P174" s="1" t="s">
        <v>43</v>
      </c>
      <c r="Q174" s="1" t="s">
        <v>84</v>
      </c>
      <c r="R174" s="1" t="s">
        <v>618</v>
      </c>
      <c r="S174" s="1">
        <v>110.96</v>
      </c>
      <c r="T174" s="1">
        <v>2</v>
      </c>
      <c r="U174" s="1">
        <v>0</v>
      </c>
      <c r="V174" s="1">
        <v>53.260799999999996</v>
      </c>
      <c r="W174" t="str">
        <f>INDEX(People!$A$2:$A$5,MATCH(Orders!N174,People!$B$2:$B$5,0))</f>
        <v>Anna Andreadi</v>
      </c>
      <c r="X174" t="str">
        <f>IFERROR(INDEX(Returns!A174:A973,MATCH(Orders!B174,Returns!B174:B973,0)),"No")</f>
        <v>No</v>
      </c>
      <c r="Y174">
        <f t="shared" si="2"/>
        <v>110.96</v>
      </c>
    </row>
    <row r="175" spans="1:25" x14ac:dyDescent="0.2">
      <c r="A175" s="1">
        <v>174</v>
      </c>
      <c r="B175" t="s">
        <v>6307</v>
      </c>
      <c r="C175" s="2">
        <v>42587</v>
      </c>
      <c r="D175" s="8">
        <f>Table1[[#This Row],[Order Date]]</f>
        <v>42587</v>
      </c>
      <c r="E175" s="2">
        <v>42591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">
        <v>619</v>
      </c>
      <c r="P175" s="1" t="s">
        <v>30</v>
      </c>
      <c r="Q175" s="1" t="s">
        <v>34</v>
      </c>
      <c r="R175" s="1" t="s">
        <v>620</v>
      </c>
      <c r="S175" s="1">
        <v>340.14400000000006</v>
      </c>
      <c r="T175" s="1">
        <v>7</v>
      </c>
      <c r="U175" s="1">
        <v>0.2</v>
      </c>
      <c r="V175" s="1">
        <v>21.259</v>
      </c>
      <c r="W175" t="str">
        <f>INDEX(People!$A$2:$A$5,MATCH(Orders!N175,People!$B$2:$B$5,0))</f>
        <v>Anna Andreadi</v>
      </c>
      <c r="X175" t="str">
        <f>IFERROR(INDEX(Returns!A175:A974,MATCH(Orders!B175,Returns!B175:B974,0)),"No")</f>
        <v>No</v>
      </c>
      <c r="Y175">
        <f t="shared" si="2"/>
        <v>408.17280000000005</v>
      </c>
    </row>
    <row r="176" spans="1:25" x14ac:dyDescent="0.2">
      <c r="A176" s="1">
        <v>175</v>
      </c>
      <c r="B176" t="s">
        <v>6308</v>
      </c>
      <c r="C176" s="2">
        <v>42627</v>
      </c>
      <c r="D176" s="8">
        <f>Table1[[#This Row],[Order Date]]</f>
        <v>42627</v>
      </c>
      <c r="E176" s="2">
        <v>42632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">
        <v>623</v>
      </c>
      <c r="P176" s="1" t="s">
        <v>43</v>
      </c>
      <c r="Q176" s="1" t="s">
        <v>73</v>
      </c>
      <c r="R176" s="1" t="s">
        <v>624</v>
      </c>
      <c r="S176" s="1">
        <v>52.447999999999993</v>
      </c>
      <c r="T176" s="1">
        <v>2</v>
      </c>
      <c r="U176" s="1">
        <v>0.8</v>
      </c>
      <c r="V176" s="1">
        <v>-131.12000000000003</v>
      </c>
      <c r="W176" t="str">
        <f>INDEX(People!$A$2:$A$5,MATCH(Orders!N176,People!$B$2:$B$5,0))</f>
        <v>Kelly Williams</v>
      </c>
      <c r="X176" t="str">
        <f>IFERROR(INDEX(Returns!A176:A975,MATCH(Orders!B176,Returns!B176:B975,0)),"No")</f>
        <v>No</v>
      </c>
      <c r="Y176">
        <f t="shared" si="2"/>
        <v>94.406399999999991</v>
      </c>
    </row>
    <row r="177" spans="1:25" x14ac:dyDescent="0.2">
      <c r="A177" s="1">
        <v>176</v>
      </c>
      <c r="B177" t="s">
        <v>6308</v>
      </c>
      <c r="C177" s="2">
        <v>42627</v>
      </c>
      <c r="D177" s="8">
        <f>Table1[[#This Row],[Order Date]]</f>
        <v>42627</v>
      </c>
      <c r="E177" s="2">
        <v>42632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">
        <v>625</v>
      </c>
      <c r="P177" s="1" t="s">
        <v>43</v>
      </c>
      <c r="Q177" s="1" t="s">
        <v>44</v>
      </c>
      <c r="R177" s="1" t="s">
        <v>626</v>
      </c>
      <c r="S177" s="1">
        <v>20.16</v>
      </c>
      <c r="T177" s="1">
        <v>4</v>
      </c>
      <c r="U177" s="1">
        <v>0.2</v>
      </c>
      <c r="V177" s="1">
        <v>6.5519999999999987</v>
      </c>
      <c r="W177" t="str">
        <f>INDEX(People!$A$2:$A$5,MATCH(Orders!N177,People!$B$2:$B$5,0))</f>
        <v>Kelly Williams</v>
      </c>
      <c r="X177" t="str">
        <f>IFERROR(INDEX(Returns!A177:A976,MATCH(Orders!B177,Returns!B177:B976,0)),"No")</f>
        <v>No</v>
      </c>
      <c r="Y177">
        <f t="shared" si="2"/>
        <v>24.192</v>
      </c>
    </row>
    <row r="178" spans="1:25" x14ac:dyDescent="0.2">
      <c r="A178" s="1">
        <v>177</v>
      </c>
      <c r="B178" t="s">
        <v>6309</v>
      </c>
      <c r="C178" s="2">
        <v>43576</v>
      </c>
      <c r="D178" s="8">
        <f>Table1[[#This Row],[Order Date]]</f>
        <v>43576</v>
      </c>
      <c r="E178" s="2">
        <v>43580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">
        <v>629</v>
      </c>
      <c r="P178" s="1" t="s">
        <v>43</v>
      </c>
      <c r="Q178" s="1" t="s">
        <v>73</v>
      </c>
      <c r="R178" s="1" t="s">
        <v>630</v>
      </c>
      <c r="S178" s="1">
        <v>97.263999999999982</v>
      </c>
      <c r="T178" s="1">
        <v>4</v>
      </c>
      <c r="U178" s="1">
        <v>0.8</v>
      </c>
      <c r="V178" s="1">
        <v>-243.16000000000008</v>
      </c>
      <c r="W178" t="str">
        <f>INDEX(People!$A$2:$A$5,MATCH(Orders!N178,People!$B$2:$B$5,0))</f>
        <v>Kelly Williams</v>
      </c>
      <c r="X178" t="str">
        <f>IFERROR(INDEX(Returns!A178:A977,MATCH(Orders!B178,Returns!B178:B977,0)),"No")</f>
        <v>No</v>
      </c>
      <c r="Y178">
        <f t="shared" si="2"/>
        <v>175.07519999999997</v>
      </c>
    </row>
    <row r="179" spans="1:25" x14ac:dyDescent="0.2">
      <c r="A179" s="1">
        <v>178</v>
      </c>
      <c r="B179" t="s">
        <v>6310</v>
      </c>
      <c r="C179" s="2">
        <v>43060</v>
      </c>
      <c r="D179" s="8">
        <f>Table1[[#This Row],[Order Date]]</f>
        <v>43060</v>
      </c>
      <c r="E179" s="2">
        <v>43062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">
        <v>631</v>
      </c>
      <c r="P179" s="1" t="s">
        <v>30</v>
      </c>
      <c r="Q179" s="1" t="s">
        <v>34</v>
      </c>
      <c r="R179" s="1" t="s">
        <v>632</v>
      </c>
      <c r="S179" s="1">
        <v>396.80200000000002</v>
      </c>
      <c r="T179" s="1">
        <v>7</v>
      </c>
      <c r="U179" s="1">
        <v>0.3</v>
      </c>
      <c r="V179" s="1">
        <v>-11.337199999999939</v>
      </c>
      <c r="W179" t="str">
        <f>INDEX(People!$A$2:$A$5,MATCH(Orders!N179,People!$B$2:$B$5,0))</f>
        <v>Chuck Magee</v>
      </c>
      <c r="X179" t="str">
        <f>IFERROR(INDEX(Returns!A179:A978,MATCH(Orders!B179,Returns!B179:B978,0)),"No")</f>
        <v>No</v>
      </c>
      <c r="Y179">
        <f t="shared" si="2"/>
        <v>515.84260000000006</v>
      </c>
    </row>
    <row r="180" spans="1:25" x14ac:dyDescent="0.2">
      <c r="A180" s="1">
        <v>179</v>
      </c>
      <c r="B180" t="s">
        <v>6310</v>
      </c>
      <c r="C180" s="2">
        <v>43060</v>
      </c>
      <c r="D180" s="8">
        <f>Table1[[#This Row],[Order Date]]</f>
        <v>43060</v>
      </c>
      <c r="E180" s="2">
        <v>43062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">
        <v>633</v>
      </c>
      <c r="P180" s="1" t="s">
        <v>43</v>
      </c>
      <c r="Q180" s="1" t="s">
        <v>512</v>
      </c>
      <c r="R180" s="1" t="s">
        <v>634</v>
      </c>
      <c r="S180" s="1">
        <v>15.88</v>
      </c>
      <c r="T180" s="1">
        <v>5</v>
      </c>
      <c r="U180" s="1">
        <v>0.2</v>
      </c>
      <c r="V180" s="1">
        <v>-3.771500000000001</v>
      </c>
      <c r="W180" t="str">
        <f>INDEX(People!$A$2:$A$5,MATCH(Orders!N180,People!$B$2:$B$5,0))</f>
        <v>Chuck Magee</v>
      </c>
      <c r="X180" t="str">
        <f>IFERROR(INDEX(Returns!A180:A979,MATCH(Orders!B180,Returns!B180:B979,0)),"No")</f>
        <v>No</v>
      </c>
      <c r="Y180">
        <f t="shared" si="2"/>
        <v>19.056000000000001</v>
      </c>
    </row>
    <row r="181" spans="1:25" x14ac:dyDescent="0.2">
      <c r="A181" s="1">
        <v>180</v>
      </c>
      <c r="B181" t="s">
        <v>6311</v>
      </c>
      <c r="C181" s="2">
        <v>43084</v>
      </c>
      <c r="D181" s="8">
        <f>Table1[[#This Row],[Order Date]]</f>
        <v>43084</v>
      </c>
      <c r="E181" s="2">
        <v>43088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">
        <v>637</v>
      </c>
      <c r="P181" s="1" t="s">
        <v>43</v>
      </c>
      <c r="Q181" s="1" t="s">
        <v>63</v>
      </c>
      <c r="R181" s="1" t="s">
        <v>638</v>
      </c>
      <c r="S181" s="1">
        <v>3.28</v>
      </c>
      <c r="T181" s="1">
        <v>1</v>
      </c>
      <c r="U181" s="1">
        <v>0</v>
      </c>
      <c r="V181" s="1">
        <v>1.4104000000000001</v>
      </c>
      <c r="W181" t="str">
        <f>INDEX(People!$A$2:$A$5,MATCH(Orders!N181,People!$B$2:$B$5,0))</f>
        <v>Chuck Magee</v>
      </c>
      <c r="X181" t="str">
        <f>IFERROR(INDEX(Returns!A181:A980,MATCH(Orders!B181,Returns!B181:B980,0)),"No")</f>
        <v>No</v>
      </c>
      <c r="Y181">
        <f t="shared" si="2"/>
        <v>3.28</v>
      </c>
    </row>
    <row r="182" spans="1:25" x14ac:dyDescent="0.2">
      <c r="A182" s="1">
        <v>181</v>
      </c>
      <c r="B182" t="s">
        <v>6312</v>
      </c>
      <c r="C182" s="2">
        <v>42709</v>
      </c>
      <c r="D182" s="8">
        <f>Table1[[#This Row],[Order Date]]</f>
        <v>42709</v>
      </c>
      <c r="E182" s="2">
        <v>42713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">
        <v>641</v>
      </c>
      <c r="P182" s="1" t="s">
        <v>43</v>
      </c>
      <c r="Q182" s="1" t="s">
        <v>55</v>
      </c>
      <c r="R182" s="1" t="s">
        <v>642</v>
      </c>
      <c r="S182" s="1">
        <v>24.816000000000003</v>
      </c>
      <c r="T182" s="1">
        <v>2</v>
      </c>
      <c r="U182" s="1">
        <v>0.2</v>
      </c>
      <c r="V182" s="1">
        <v>1.8612000000000002</v>
      </c>
      <c r="W182" t="str">
        <f>INDEX(People!$A$2:$A$5,MATCH(Orders!N182,People!$B$2:$B$5,0))</f>
        <v>Kelly Williams</v>
      </c>
      <c r="X182" t="str">
        <f>IFERROR(INDEX(Returns!A182:A981,MATCH(Orders!B182,Returns!B182:B981,0)),"No")</f>
        <v>No</v>
      </c>
      <c r="Y182">
        <f t="shared" si="2"/>
        <v>29.779200000000003</v>
      </c>
    </row>
    <row r="183" spans="1:25" x14ac:dyDescent="0.2">
      <c r="A183" s="1">
        <v>182</v>
      </c>
      <c r="B183" t="s">
        <v>6312</v>
      </c>
      <c r="C183" s="2">
        <v>42709</v>
      </c>
      <c r="D183" s="8">
        <f>Table1[[#This Row],[Order Date]]</f>
        <v>42709</v>
      </c>
      <c r="E183" s="2">
        <v>42713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">
        <v>643</v>
      </c>
      <c r="P183" s="1" t="s">
        <v>66</v>
      </c>
      <c r="Q183" s="1" t="s">
        <v>146</v>
      </c>
      <c r="R183" s="1" t="s">
        <v>644</v>
      </c>
      <c r="S183" s="1">
        <v>408.74399999999997</v>
      </c>
      <c r="T183" s="1">
        <v>7</v>
      </c>
      <c r="U183" s="1">
        <v>0.2</v>
      </c>
      <c r="V183" s="1">
        <v>76.639499999999984</v>
      </c>
      <c r="W183" t="str">
        <f>INDEX(People!$A$2:$A$5,MATCH(Orders!N183,People!$B$2:$B$5,0))</f>
        <v>Kelly Williams</v>
      </c>
      <c r="X183" t="str">
        <f>IFERROR(INDEX(Returns!A183:A982,MATCH(Orders!B183,Returns!B183:B982,0)),"No")</f>
        <v>No</v>
      </c>
      <c r="Y183">
        <f t="shared" si="2"/>
        <v>490.49279999999993</v>
      </c>
    </row>
    <row r="184" spans="1:25" x14ac:dyDescent="0.2">
      <c r="A184" s="1">
        <v>183</v>
      </c>
      <c r="B184" t="s">
        <v>6313</v>
      </c>
      <c r="C184" s="2">
        <v>42693</v>
      </c>
      <c r="D184" s="8">
        <f>Table1[[#This Row],[Order Date]]</f>
        <v>42693</v>
      </c>
      <c r="E184" s="2">
        <v>42698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">
        <v>649</v>
      </c>
      <c r="P184" s="1" t="s">
        <v>66</v>
      </c>
      <c r="Q184" s="1" t="s">
        <v>67</v>
      </c>
      <c r="R184" s="1" t="s">
        <v>650</v>
      </c>
      <c r="S184" s="1">
        <v>503.96</v>
      </c>
      <c r="T184" s="1">
        <v>4</v>
      </c>
      <c r="U184" s="1">
        <v>0</v>
      </c>
      <c r="V184" s="1">
        <v>131.02960000000002</v>
      </c>
      <c r="W184" t="str">
        <f>INDEX(People!$A$2:$A$5,MATCH(Orders!N184,People!$B$2:$B$5,0))</f>
        <v>Cassandra Brandow</v>
      </c>
      <c r="X184" t="str">
        <f>IFERROR(INDEX(Returns!A184:A983,MATCH(Orders!B184,Returns!B184:B983,0)),"No")</f>
        <v>No</v>
      </c>
      <c r="Y184">
        <f t="shared" si="2"/>
        <v>503.96</v>
      </c>
    </row>
    <row r="185" spans="1:25" x14ac:dyDescent="0.2">
      <c r="A185" s="1">
        <v>184</v>
      </c>
      <c r="B185" t="s">
        <v>6313</v>
      </c>
      <c r="C185" s="2">
        <v>42693</v>
      </c>
      <c r="D185" s="8">
        <f>Table1[[#This Row],[Order Date]]</f>
        <v>42693</v>
      </c>
      <c r="E185" s="2">
        <v>42698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">
        <v>651</v>
      </c>
      <c r="P185" s="1" t="s">
        <v>66</v>
      </c>
      <c r="Q185" s="1" t="s">
        <v>67</v>
      </c>
      <c r="R185" s="1" t="s">
        <v>652</v>
      </c>
      <c r="S185" s="1">
        <v>149.94999999999999</v>
      </c>
      <c r="T185" s="1">
        <v>5</v>
      </c>
      <c r="U185" s="1">
        <v>0</v>
      </c>
      <c r="V185" s="1">
        <v>41.986000000000004</v>
      </c>
      <c r="W185" t="str">
        <f>INDEX(People!$A$2:$A$5,MATCH(Orders!N185,People!$B$2:$B$5,0))</f>
        <v>Cassandra Brandow</v>
      </c>
      <c r="X185" t="str">
        <f>IFERROR(INDEX(Returns!A185:A984,MATCH(Orders!B185,Returns!B185:B984,0)),"No")</f>
        <v>No</v>
      </c>
      <c r="Y185">
        <f t="shared" si="2"/>
        <v>149.94999999999999</v>
      </c>
    </row>
    <row r="186" spans="1:25" x14ac:dyDescent="0.2">
      <c r="A186" s="1">
        <v>185</v>
      </c>
      <c r="B186" t="s">
        <v>6313</v>
      </c>
      <c r="C186" s="2">
        <v>42693</v>
      </c>
      <c r="D186" s="8">
        <f>Table1[[#This Row],[Order Date]]</f>
        <v>42693</v>
      </c>
      <c r="E186" s="2">
        <v>42698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">
        <v>653</v>
      </c>
      <c r="P186" s="1" t="s">
        <v>66</v>
      </c>
      <c r="Q186" s="1" t="s">
        <v>146</v>
      </c>
      <c r="R186" s="1" t="s">
        <v>654</v>
      </c>
      <c r="S186" s="1">
        <v>29</v>
      </c>
      <c r="T186" s="1">
        <v>2</v>
      </c>
      <c r="U186" s="1">
        <v>0</v>
      </c>
      <c r="V186" s="1">
        <v>7.25</v>
      </c>
      <c r="W186" t="str">
        <f>INDEX(People!$A$2:$A$5,MATCH(Orders!N186,People!$B$2:$B$5,0))</f>
        <v>Cassandra Brandow</v>
      </c>
      <c r="X186" t="str">
        <f>IFERROR(INDEX(Returns!A186:A985,MATCH(Orders!B186,Returns!B186:B985,0)),"No")</f>
        <v>No</v>
      </c>
      <c r="Y186">
        <f t="shared" si="2"/>
        <v>29</v>
      </c>
    </row>
    <row r="187" spans="1:25" x14ac:dyDescent="0.2">
      <c r="A187" s="1">
        <v>186</v>
      </c>
      <c r="B187" t="s">
        <v>6314</v>
      </c>
      <c r="C187" s="2">
        <v>43432</v>
      </c>
      <c r="D187" s="8">
        <f>Table1[[#This Row],[Order Date]]</f>
        <v>43432</v>
      </c>
      <c r="E187" s="2">
        <v>43436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">
        <v>659</v>
      </c>
      <c r="P187" s="1" t="s">
        <v>43</v>
      </c>
      <c r="Q187" s="1" t="s">
        <v>70</v>
      </c>
      <c r="R187" s="1" t="s">
        <v>660</v>
      </c>
      <c r="S187" s="1">
        <v>7.16</v>
      </c>
      <c r="T187" s="1">
        <v>2</v>
      </c>
      <c r="U187" s="1">
        <v>0</v>
      </c>
      <c r="V187" s="1">
        <v>3.4367999999999999</v>
      </c>
      <c r="W187" t="str">
        <f>INDEX(People!$A$2:$A$5,MATCH(Orders!N187,People!$B$2:$B$5,0))</f>
        <v>Chuck Magee</v>
      </c>
      <c r="X187" t="str">
        <f>IFERROR(INDEX(Returns!A187:A986,MATCH(Orders!B187,Returns!B187:B986,0)),"No")</f>
        <v>No</v>
      </c>
      <c r="Y187">
        <f t="shared" si="2"/>
        <v>7.16</v>
      </c>
    </row>
    <row r="188" spans="1:25" x14ac:dyDescent="0.2">
      <c r="A188" s="1">
        <v>187</v>
      </c>
      <c r="B188" t="s">
        <v>6315</v>
      </c>
      <c r="C188" s="2">
        <v>42608</v>
      </c>
      <c r="D188" s="8">
        <f>Table1[[#This Row],[Order Date]]</f>
        <v>42608</v>
      </c>
      <c r="E188" s="2">
        <v>42612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">
        <v>663</v>
      </c>
      <c r="P188" s="1" t="s">
        <v>66</v>
      </c>
      <c r="Q188" s="1" t="s">
        <v>146</v>
      </c>
      <c r="R188" s="1" t="s">
        <v>664</v>
      </c>
      <c r="S188" s="1">
        <v>176.8</v>
      </c>
      <c r="T188" s="1">
        <v>8</v>
      </c>
      <c r="U188" s="1">
        <v>0</v>
      </c>
      <c r="V188" s="1">
        <v>22.984000000000009</v>
      </c>
      <c r="W188" t="str">
        <f>INDEX(People!$A$2:$A$5,MATCH(Orders!N188,People!$B$2:$B$5,0))</f>
        <v>Anna Andreadi</v>
      </c>
      <c r="X188" t="str">
        <f>IFERROR(INDEX(Returns!A188:A987,MATCH(Orders!B188,Returns!B188:B987,0)),"No")</f>
        <v>No</v>
      </c>
      <c r="Y188">
        <f t="shared" si="2"/>
        <v>176.8</v>
      </c>
    </row>
    <row r="189" spans="1:25" x14ac:dyDescent="0.2">
      <c r="A189" s="1">
        <v>188</v>
      </c>
      <c r="B189" t="s">
        <v>6316</v>
      </c>
      <c r="C189" s="2">
        <v>43297</v>
      </c>
      <c r="D189" s="8">
        <f>Table1[[#This Row],[Order Date]]</f>
        <v>43297</v>
      </c>
      <c r="E189" s="2">
        <v>43303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">
        <v>668</v>
      </c>
      <c r="P189" s="1" t="s">
        <v>43</v>
      </c>
      <c r="Q189" s="1" t="s">
        <v>55</v>
      </c>
      <c r="R189" s="1" t="s">
        <v>669</v>
      </c>
      <c r="S189" s="1">
        <v>37.224000000000004</v>
      </c>
      <c r="T189" s="1">
        <v>3</v>
      </c>
      <c r="U189" s="1">
        <v>0.2</v>
      </c>
      <c r="V189" s="1">
        <v>3.7224000000000004</v>
      </c>
      <c r="W189" t="str">
        <f>INDEX(People!$A$2:$A$5,MATCH(Orders!N189,People!$B$2:$B$5,0))</f>
        <v>Kelly Williams</v>
      </c>
      <c r="X189" t="str">
        <f>IFERROR(INDEX(Returns!A189:A988,MATCH(Orders!B189,Returns!B189:B988,0)),"No")</f>
        <v>No</v>
      </c>
      <c r="Y189">
        <f t="shared" si="2"/>
        <v>44.668800000000005</v>
      </c>
    </row>
    <row r="190" spans="1:25" x14ac:dyDescent="0.2">
      <c r="A190" s="1">
        <v>189</v>
      </c>
      <c r="B190" t="s">
        <v>6316</v>
      </c>
      <c r="C190" s="2">
        <v>43297</v>
      </c>
      <c r="D190" s="8">
        <f>Table1[[#This Row],[Order Date]]</f>
        <v>43297</v>
      </c>
      <c r="E190" s="2">
        <v>43303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">
        <v>557</v>
      </c>
      <c r="P190" s="1" t="s">
        <v>43</v>
      </c>
      <c r="Q190" s="1" t="s">
        <v>84</v>
      </c>
      <c r="R190" s="1" t="s">
        <v>558</v>
      </c>
      <c r="S190" s="1">
        <v>20.016000000000002</v>
      </c>
      <c r="T190" s="1">
        <v>3</v>
      </c>
      <c r="U190" s="1">
        <v>0.2</v>
      </c>
      <c r="V190" s="1">
        <v>6.2549999999999963</v>
      </c>
      <c r="W190" t="str">
        <f>INDEX(People!$A$2:$A$5,MATCH(Orders!N190,People!$B$2:$B$5,0))</f>
        <v>Kelly Williams</v>
      </c>
      <c r="X190" t="str">
        <f>IFERROR(INDEX(Returns!A190:A989,MATCH(Orders!B190,Returns!B190:B989,0)),"No")</f>
        <v>No</v>
      </c>
      <c r="Y190">
        <f t="shared" si="2"/>
        <v>24.019200000000001</v>
      </c>
    </row>
    <row r="191" spans="1:25" x14ac:dyDescent="0.2">
      <c r="A191" s="1">
        <v>190</v>
      </c>
      <c r="B191" t="s">
        <v>6317</v>
      </c>
      <c r="C191" s="2">
        <v>43020</v>
      </c>
      <c r="D191" s="8">
        <f>Table1[[#This Row],[Order Date]]</f>
        <v>43020</v>
      </c>
      <c r="E191" s="2">
        <v>43022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">
        <v>672</v>
      </c>
      <c r="P191" s="1" t="s">
        <v>30</v>
      </c>
      <c r="Q191" s="1" t="s">
        <v>31</v>
      </c>
      <c r="R191" s="1" t="s">
        <v>673</v>
      </c>
      <c r="S191" s="1">
        <v>899.13600000000008</v>
      </c>
      <c r="T191" s="1">
        <v>4</v>
      </c>
      <c r="U191" s="1">
        <v>0.2</v>
      </c>
      <c r="V191" s="1">
        <v>112.39199999999991</v>
      </c>
      <c r="W191" t="str">
        <f>INDEX(People!$A$2:$A$5,MATCH(Orders!N191,People!$B$2:$B$5,0))</f>
        <v>Chuck Magee</v>
      </c>
      <c r="X191" t="str">
        <f>IFERROR(INDEX(Returns!A191:A990,MATCH(Orders!B191,Returns!B191:B990,0)),"No")</f>
        <v>No</v>
      </c>
      <c r="Y191">
        <f t="shared" si="2"/>
        <v>1078.9632000000001</v>
      </c>
    </row>
    <row r="192" spans="1:25" x14ac:dyDescent="0.2">
      <c r="A192" s="1">
        <v>191</v>
      </c>
      <c r="B192" t="s">
        <v>6317</v>
      </c>
      <c r="C192" s="2">
        <v>43020</v>
      </c>
      <c r="D192" s="8">
        <f>Table1[[#This Row],[Order Date]]</f>
        <v>43020</v>
      </c>
      <c r="E192" s="2">
        <v>43022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">
        <v>674</v>
      </c>
      <c r="P192" s="1" t="s">
        <v>66</v>
      </c>
      <c r="Q192" s="1" t="s">
        <v>67</v>
      </c>
      <c r="R192" s="1" t="s">
        <v>675</v>
      </c>
      <c r="S192" s="1">
        <v>71.760000000000005</v>
      </c>
      <c r="T192" s="1">
        <v>6</v>
      </c>
      <c r="U192" s="1">
        <v>0</v>
      </c>
      <c r="V192" s="1">
        <v>20.092800000000004</v>
      </c>
      <c r="W192" t="str">
        <f>INDEX(People!$A$2:$A$5,MATCH(Orders!N192,People!$B$2:$B$5,0))</f>
        <v>Chuck Magee</v>
      </c>
      <c r="X192" t="str">
        <f>IFERROR(INDEX(Returns!A192:A991,MATCH(Orders!B192,Returns!B192:B991,0)),"No")</f>
        <v>No</v>
      </c>
      <c r="Y192">
        <f t="shared" si="2"/>
        <v>71.760000000000005</v>
      </c>
    </row>
    <row r="193" spans="1:25" x14ac:dyDescent="0.2">
      <c r="A193" s="1">
        <v>192</v>
      </c>
      <c r="B193" t="s">
        <v>6317</v>
      </c>
      <c r="C193" s="2">
        <v>43020</v>
      </c>
      <c r="D193" s="8">
        <f>Table1[[#This Row],[Order Date]]</f>
        <v>43020</v>
      </c>
      <c r="E193" s="2">
        <v>43022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">
        <v>676</v>
      </c>
      <c r="P193" s="1" t="s">
        <v>43</v>
      </c>
      <c r="Q193" s="1" t="s">
        <v>84</v>
      </c>
      <c r="R193" s="1" t="s">
        <v>677</v>
      </c>
      <c r="S193" s="1">
        <v>51.84</v>
      </c>
      <c r="T193" s="1">
        <v>8</v>
      </c>
      <c r="U193" s="1">
        <v>0</v>
      </c>
      <c r="V193" s="1">
        <v>24.883200000000002</v>
      </c>
      <c r="W193" t="str">
        <f>INDEX(People!$A$2:$A$5,MATCH(Orders!N193,People!$B$2:$B$5,0))</f>
        <v>Chuck Magee</v>
      </c>
      <c r="X193" t="str">
        <f>IFERROR(INDEX(Returns!A193:A992,MATCH(Orders!B193,Returns!B193:B992,0)),"No")</f>
        <v>No</v>
      </c>
      <c r="Y193">
        <f t="shared" si="2"/>
        <v>51.84</v>
      </c>
    </row>
    <row r="194" spans="1:25" x14ac:dyDescent="0.2">
      <c r="A194" s="1">
        <v>193</v>
      </c>
      <c r="B194" t="s">
        <v>6317</v>
      </c>
      <c r="C194" s="2">
        <v>43020</v>
      </c>
      <c r="D194" s="8">
        <f>Table1[[#This Row],[Order Date]]</f>
        <v>43020</v>
      </c>
      <c r="E194" s="2">
        <v>43022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">
        <v>182</v>
      </c>
      <c r="P194" s="1" t="s">
        <v>30</v>
      </c>
      <c r="Q194" s="1" t="s">
        <v>31</v>
      </c>
      <c r="R194" s="1" t="s">
        <v>183</v>
      </c>
      <c r="S194" s="1">
        <v>626.35200000000009</v>
      </c>
      <c r="T194" s="1">
        <v>3</v>
      </c>
      <c r="U194" s="1">
        <v>0.2</v>
      </c>
      <c r="V194" s="1">
        <v>46.976400000000012</v>
      </c>
      <c r="W194" t="str">
        <f>INDEX(People!$A$2:$A$5,MATCH(Orders!N194,People!$B$2:$B$5,0))</f>
        <v>Chuck Magee</v>
      </c>
      <c r="X194" t="str">
        <f>IFERROR(INDEX(Returns!A194:A993,MATCH(Orders!B194,Returns!B194:B993,0)),"No")</f>
        <v>No</v>
      </c>
      <c r="Y194">
        <f t="shared" si="2"/>
        <v>751.62240000000008</v>
      </c>
    </row>
    <row r="195" spans="1:25" x14ac:dyDescent="0.2">
      <c r="A195" s="1">
        <v>194</v>
      </c>
      <c r="B195" t="s">
        <v>6317</v>
      </c>
      <c r="C195" s="2">
        <v>43020</v>
      </c>
      <c r="D195" s="8">
        <f>Table1[[#This Row],[Order Date]]</f>
        <v>43020</v>
      </c>
      <c r="E195" s="2">
        <v>43022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">
        <v>678</v>
      </c>
      <c r="P195" s="1" t="s">
        <v>43</v>
      </c>
      <c r="Q195" s="1" t="s">
        <v>63</v>
      </c>
      <c r="R195" s="1" t="s">
        <v>679</v>
      </c>
      <c r="S195" s="1">
        <v>19.899999999999999</v>
      </c>
      <c r="T195" s="1">
        <v>5</v>
      </c>
      <c r="U195" s="1">
        <v>0</v>
      </c>
      <c r="V195" s="1">
        <v>6.5669999999999984</v>
      </c>
      <c r="W195" t="str">
        <f>INDEX(People!$A$2:$A$5,MATCH(Orders!N195,People!$B$2:$B$5,0))</f>
        <v>Chuck Magee</v>
      </c>
      <c r="X195" t="str">
        <f>IFERROR(INDEX(Returns!A195:A994,MATCH(Orders!B195,Returns!B195:B994,0)),"No")</f>
        <v>No</v>
      </c>
      <c r="Y195">
        <f t="shared" ref="Y195:Y258" si="3">S195*(1+U195)</f>
        <v>19.899999999999999</v>
      </c>
    </row>
    <row r="196" spans="1:25" x14ac:dyDescent="0.2">
      <c r="A196" s="1">
        <v>195</v>
      </c>
      <c r="B196" t="s">
        <v>6318</v>
      </c>
      <c r="C196" s="2">
        <v>43039</v>
      </c>
      <c r="D196" s="8">
        <f>Table1[[#This Row],[Order Date]]</f>
        <v>43039</v>
      </c>
      <c r="E196" s="2">
        <v>43045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">
        <v>156</v>
      </c>
      <c r="P196" s="1" t="s">
        <v>43</v>
      </c>
      <c r="Q196" s="1" t="s">
        <v>157</v>
      </c>
      <c r="R196" s="1" t="s">
        <v>158</v>
      </c>
      <c r="S196" s="1">
        <v>14.280000000000001</v>
      </c>
      <c r="T196" s="1">
        <v>7</v>
      </c>
      <c r="U196" s="1">
        <v>0</v>
      </c>
      <c r="V196" s="1">
        <v>6.7115999999999989</v>
      </c>
      <c r="W196" t="str">
        <f>INDEX(People!$A$2:$A$5,MATCH(Orders!N196,People!$B$2:$B$5,0))</f>
        <v>Anna Andreadi</v>
      </c>
      <c r="X196" t="str">
        <f>IFERROR(INDEX(Returns!A196:A995,MATCH(Orders!B196,Returns!B196:B995,0)),"No")</f>
        <v>No</v>
      </c>
      <c r="Y196">
        <f t="shared" si="3"/>
        <v>14.280000000000001</v>
      </c>
    </row>
    <row r="197" spans="1:25" x14ac:dyDescent="0.2">
      <c r="A197" s="1">
        <v>196</v>
      </c>
      <c r="B197" t="s">
        <v>6319</v>
      </c>
      <c r="C197" s="2">
        <v>42450</v>
      </c>
      <c r="D197" s="8">
        <f>Table1[[#This Row],[Order Date]]</f>
        <v>42450</v>
      </c>
      <c r="E197" s="2">
        <v>42454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">
        <v>686</v>
      </c>
      <c r="P197" s="1" t="s">
        <v>43</v>
      </c>
      <c r="Q197" s="1" t="s">
        <v>63</v>
      </c>
      <c r="R197" s="1" t="s">
        <v>687</v>
      </c>
      <c r="S197" s="1">
        <v>7.4080000000000004</v>
      </c>
      <c r="T197" s="1">
        <v>2</v>
      </c>
      <c r="U197" s="1">
        <v>0.2</v>
      </c>
      <c r="V197" s="1">
        <v>1.2037999999999995</v>
      </c>
      <c r="W197" t="str">
        <f>INDEX(People!$A$2:$A$5,MATCH(Orders!N197,People!$B$2:$B$5,0))</f>
        <v>Chuck Magee</v>
      </c>
      <c r="X197" t="str">
        <f>IFERROR(INDEX(Returns!A197:A996,MATCH(Orders!B197,Returns!B197:B996,0)),"No")</f>
        <v>No</v>
      </c>
      <c r="Y197">
        <f t="shared" si="3"/>
        <v>8.8895999999999997</v>
      </c>
    </row>
    <row r="198" spans="1:25" x14ac:dyDescent="0.2">
      <c r="A198" s="1">
        <v>197</v>
      </c>
      <c r="B198" t="s">
        <v>6319</v>
      </c>
      <c r="C198" s="2">
        <v>42450</v>
      </c>
      <c r="D198" s="8">
        <f>Table1[[#This Row],[Order Date]]</f>
        <v>42450</v>
      </c>
      <c r="E198" s="2">
        <v>42454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">
        <v>688</v>
      </c>
      <c r="P198" s="1" t="s">
        <v>43</v>
      </c>
      <c r="Q198" s="1" t="s">
        <v>63</v>
      </c>
      <c r="R198" s="1" t="s">
        <v>689</v>
      </c>
      <c r="S198" s="1">
        <v>6.048</v>
      </c>
      <c r="T198" s="1">
        <v>3</v>
      </c>
      <c r="U198" s="1">
        <v>0.2</v>
      </c>
      <c r="V198" s="1">
        <v>1.5876000000000006</v>
      </c>
      <c r="W198" t="str">
        <f>INDEX(People!$A$2:$A$5,MATCH(Orders!N198,People!$B$2:$B$5,0))</f>
        <v>Chuck Magee</v>
      </c>
      <c r="X198" t="str">
        <f>IFERROR(INDEX(Returns!A198:A997,MATCH(Orders!B198,Returns!B198:B997,0)),"No")</f>
        <v>No</v>
      </c>
      <c r="Y198">
        <f t="shared" si="3"/>
        <v>7.2576000000000001</v>
      </c>
    </row>
    <row r="199" spans="1:25" x14ac:dyDescent="0.2">
      <c r="A199" s="1">
        <v>198</v>
      </c>
      <c r="B199" t="s">
        <v>6320</v>
      </c>
      <c r="C199" s="2">
        <v>43775</v>
      </c>
      <c r="D199" s="8">
        <f>Table1[[#This Row],[Order Date]]</f>
        <v>43775</v>
      </c>
      <c r="E199" s="2">
        <v>43782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">
        <v>694</v>
      </c>
      <c r="P199" s="1" t="s">
        <v>43</v>
      </c>
      <c r="Q199" s="1" t="s">
        <v>55</v>
      </c>
      <c r="R199" s="1" t="s">
        <v>695</v>
      </c>
      <c r="S199" s="1">
        <v>46.26</v>
      </c>
      <c r="T199" s="1">
        <v>3</v>
      </c>
      <c r="U199" s="1">
        <v>0</v>
      </c>
      <c r="V199" s="1">
        <v>12.0276</v>
      </c>
      <c r="W199" t="str">
        <f>INDEX(People!$A$2:$A$5,MATCH(Orders!N199,People!$B$2:$B$5,0))</f>
        <v>Chuck Magee</v>
      </c>
      <c r="X199" t="str">
        <f>IFERROR(INDEX(Returns!A199:A998,MATCH(Orders!B199,Returns!B199:B998,0)),"No")</f>
        <v>No</v>
      </c>
      <c r="Y199">
        <f t="shared" si="3"/>
        <v>46.26</v>
      </c>
    </row>
    <row r="200" spans="1:25" x14ac:dyDescent="0.2">
      <c r="A200" s="1">
        <v>199</v>
      </c>
      <c r="B200" t="s">
        <v>6321</v>
      </c>
      <c r="C200" s="2">
        <v>43652</v>
      </c>
      <c r="D200" s="8">
        <f>Table1[[#This Row],[Order Date]]</f>
        <v>43652</v>
      </c>
      <c r="E200" s="2">
        <v>43659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">
        <v>698</v>
      </c>
      <c r="P200" s="1" t="s">
        <v>43</v>
      </c>
      <c r="Q200" s="1" t="s">
        <v>70</v>
      </c>
      <c r="R200" s="1" t="s">
        <v>699</v>
      </c>
      <c r="S200" s="1">
        <v>2.9460000000000006</v>
      </c>
      <c r="T200" s="1">
        <v>2</v>
      </c>
      <c r="U200" s="1">
        <v>0.7</v>
      </c>
      <c r="V200" s="1">
        <v>-2.2585999999999995</v>
      </c>
      <c r="W200" t="str">
        <f>INDEX(People!$A$2:$A$5,MATCH(Orders!N200,People!$B$2:$B$5,0))</f>
        <v>Chuck Magee</v>
      </c>
      <c r="X200" t="str">
        <f>IFERROR(INDEX(Returns!A200:A999,MATCH(Orders!B200,Returns!B200:B999,0)),"No")</f>
        <v>No</v>
      </c>
      <c r="Y200">
        <f t="shared" si="3"/>
        <v>5.0082000000000013</v>
      </c>
    </row>
    <row r="201" spans="1:25" x14ac:dyDescent="0.2">
      <c r="A201" s="1">
        <v>200</v>
      </c>
      <c r="B201" t="s">
        <v>6321</v>
      </c>
      <c r="C201" s="2">
        <v>43652</v>
      </c>
      <c r="D201" s="8">
        <f>Table1[[#This Row],[Order Date]]</f>
        <v>43652</v>
      </c>
      <c r="E201" s="2">
        <v>43659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">
        <v>700</v>
      </c>
      <c r="P201" s="1" t="s">
        <v>43</v>
      </c>
      <c r="Q201" s="1" t="s">
        <v>84</v>
      </c>
      <c r="R201" s="1" t="s">
        <v>701</v>
      </c>
      <c r="S201" s="1">
        <v>16.056000000000001</v>
      </c>
      <c r="T201" s="1">
        <v>3</v>
      </c>
      <c r="U201" s="1">
        <v>0.2</v>
      </c>
      <c r="V201" s="1">
        <v>5.8203000000000005</v>
      </c>
      <c r="W201" t="str">
        <f>INDEX(People!$A$2:$A$5,MATCH(Orders!N201,People!$B$2:$B$5,0))</f>
        <v>Chuck Magee</v>
      </c>
      <c r="X201" t="str">
        <f>IFERROR(INDEX(Returns!A201:A1000,MATCH(Orders!B201,Returns!B201:B1000,0)),"No")</f>
        <v>No</v>
      </c>
      <c r="Y201">
        <f t="shared" si="3"/>
        <v>19.267199999999999</v>
      </c>
    </row>
    <row r="202" spans="1:25" x14ac:dyDescent="0.2">
      <c r="A202" s="1">
        <v>201</v>
      </c>
      <c r="B202" t="s">
        <v>6322</v>
      </c>
      <c r="C202" s="2">
        <v>43640</v>
      </c>
      <c r="D202" s="8">
        <f>Table1[[#This Row],[Order Date]]</f>
        <v>43640</v>
      </c>
      <c r="E202" s="2">
        <v>43645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">
        <v>705</v>
      </c>
      <c r="P202" s="1" t="s">
        <v>43</v>
      </c>
      <c r="Q202" s="1" t="s">
        <v>84</v>
      </c>
      <c r="R202" s="1" t="s">
        <v>706</v>
      </c>
      <c r="S202" s="1">
        <v>21.744000000000003</v>
      </c>
      <c r="T202" s="1">
        <v>3</v>
      </c>
      <c r="U202" s="1">
        <v>0.2</v>
      </c>
      <c r="V202" s="1">
        <v>6.794999999999999</v>
      </c>
      <c r="W202" t="str">
        <f>INDEX(People!$A$2:$A$5,MATCH(Orders!N202,People!$B$2:$B$5,0))</f>
        <v>Chuck Magee</v>
      </c>
      <c r="X202" t="str">
        <f>IFERROR(INDEX(Returns!A202:A1001,MATCH(Orders!B202,Returns!B202:B1001,0)),"No")</f>
        <v>No</v>
      </c>
      <c r="Y202">
        <f t="shared" si="3"/>
        <v>26.092800000000004</v>
      </c>
    </row>
    <row r="203" spans="1:25" x14ac:dyDescent="0.2">
      <c r="A203" s="1">
        <v>202</v>
      </c>
      <c r="B203" t="s">
        <v>5956</v>
      </c>
      <c r="C203" s="2">
        <v>42585</v>
      </c>
      <c r="D203" s="8">
        <f>Table1[[#This Row],[Order Date]]</f>
        <v>42585</v>
      </c>
      <c r="E203" s="2">
        <v>42587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">
        <v>710</v>
      </c>
      <c r="P203" s="1" t="s">
        <v>30</v>
      </c>
      <c r="Q203" s="1" t="s">
        <v>52</v>
      </c>
      <c r="R203" s="1" t="s">
        <v>711</v>
      </c>
      <c r="S203" s="1">
        <v>218.75</v>
      </c>
      <c r="T203" s="1">
        <v>2</v>
      </c>
      <c r="U203" s="1">
        <v>0.5</v>
      </c>
      <c r="V203" s="1">
        <v>-161.875</v>
      </c>
      <c r="W203" t="str">
        <f>INDEX(People!$A$2:$A$5,MATCH(Orders!N203,People!$B$2:$B$5,0))</f>
        <v>Anna Andreadi</v>
      </c>
      <c r="X203" t="str">
        <f>IFERROR(INDEX(Returns!A203:A1002,MATCH(Orders!B203,Returns!B203:B1002,0)),"No")</f>
        <v>No</v>
      </c>
      <c r="Y203">
        <f t="shared" si="3"/>
        <v>328.125</v>
      </c>
    </row>
    <row r="204" spans="1:25" x14ac:dyDescent="0.2">
      <c r="A204" s="1">
        <v>203</v>
      </c>
      <c r="B204" t="s">
        <v>5956</v>
      </c>
      <c r="C204" s="2">
        <v>42585</v>
      </c>
      <c r="D204" s="8">
        <f>Table1[[#This Row],[Order Date]]</f>
        <v>42585</v>
      </c>
      <c r="E204" s="2">
        <v>42587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">
        <v>712</v>
      </c>
      <c r="P204" s="1" t="s">
        <v>43</v>
      </c>
      <c r="Q204" s="1" t="s">
        <v>73</v>
      </c>
      <c r="R204" s="1" t="s">
        <v>713</v>
      </c>
      <c r="S204" s="1">
        <v>2.6</v>
      </c>
      <c r="T204" s="1">
        <v>1</v>
      </c>
      <c r="U204" s="1">
        <v>0.2</v>
      </c>
      <c r="V204" s="1">
        <v>0.29249999999999987</v>
      </c>
      <c r="W204" t="str">
        <f>INDEX(People!$A$2:$A$5,MATCH(Orders!N204,People!$B$2:$B$5,0))</f>
        <v>Anna Andreadi</v>
      </c>
      <c r="X204" t="str">
        <f>IFERROR(INDEX(Returns!A204:A1003,MATCH(Orders!B204,Returns!B204:B1003,0)),"No")</f>
        <v>No</v>
      </c>
      <c r="Y204">
        <f t="shared" si="3"/>
        <v>3.12</v>
      </c>
    </row>
    <row r="205" spans="1:25" x14ac:dyDescent="0.2">
      <c r="A205" s="1">
        <v>204</v>
      </c>
      <c r="B205" t="s">
        <v>6323</v>
      </c>
      <c r="C205" s="2">
        <v>43816</v>
      </c>
      <c r="D205" s="8">
        <f>Table1[[#This Row],[Order Date]]</f>
        <v>43816</v>
      </c>
      <c r="E205" s="2">
        <v>43820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">
        <v>717</v>
      </c>
      <c r="P205" s="1" t="s">
        <v>43</v>
      </c>
      <c r="Q205" s="1" t="s">
        <v>73</v>
      </c>
      <c r="R205" s="1" t="s">
        <v>718</v>
      </c>
      <c r="S205" s="1">
        <v>66.283999999999992</v>
      </c>
      <c r="T205" s="1">
        <v>2</v>
      </c>
      <c r="U205" s="1">
        <v>0.8</v>
      </c>
      <c r="V205" s="1">
        <v>-178.96680000000001</v>
      </c>
      <c r="W205" t="str">
        <f>INDEX(People!$A$2:$A$5,MATCH(Orders!N205,People!$B$2:$B$5,0))</f>
        <v>Kelly Williams</v>
      </c>
      <c r="X205" t="str">
        <f>IFERROR(INDEX(Returns!A205:A1004,MATCH(Orders!B205,Returns!B205:B1004,0)),"No")</f>
        <v>No</v>
      </c>
      <c r="Y205">
        <f t="shared" si="3"/>
        <v>119.31119999999999</v>
      </c>
    </row>
    <row r="206" spans="1:25" x14ac:dyDescent="0.2">
      <c r="A206" s="1">
        <v>205</v>
      </c>
      <c r="B206" t="s">
        <v>6324</v>
      </c>
      <c r="C206" s="2">
        <v>43619</v>
      </c>
      <c r="D206" s="8">
        <f>Table1[[#This Row],[Order Date]]</f>
        <v>43619</v>
      </c>
      <c r="E206" s="2">
        <v>43623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">
        <v>721</v>
      </c>
      <c r="P206" s="1" t="s">
        <v>30</v>
      </c>
      <c r="Q206" s="1" t="s">
        <v>60</v>
      </c>
      <c r="R206" s="1" t="s">
        <v>722</v>
      </c>
      <c r="S206" s="1">
        <v>35.168000000000006</v>
      </c>
      <c r="T206" s="1">
        <v>7</v>
      </c>
      <c r="U206" s="1">
        <v>0.2</v>
      </c>
      <c r="V206" s="1">
        <v>9.6712000000000025</v>
      </c>
      <c r="W206" t="str">
        <f>INDEX(People!$A$2:$A$5,MATCH(Orders!N206,People!$B$2:$B$5,0))</f>
        <v>Cassandra Brandow</v>
      </c>
      <c r="X206" t="str">
        <f>IFERROR(INDEX(Returns!A206:A1005,MATCH(Orders!B206,Returns!B206:B1005,0)),"No")</f>
        <v>No</v>
      </c>
      <c r="Y206">
        <f t="shared" si="3"/>
        <v>42.201600000000006</v>
      </c>
    </row>
    <row r="207" spans="1:25" x14ac:dyDescent="0.2">
      <c r="A207" s="1">
        <v>206</v>
      </c>
      <c r="B207" t="s">
        <v>6325</v>
      </c>
      <c r="C207" s="2">
        <v>43808</v>
      </c>
      <c r="D207" s="8">
        <f>Table1[[#This Row],[Order Date]]</f>
        <v>43808</v>
      </c>
      <c r="E207" s="2">
        <v>43813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">
        <v>726</v>
      </c>
      <c r="P207" s="1" t="s">
        <v>66</v>
      </c>
      <c r="Q207" s="1" t="s">
        <v>67</v>
      </c>
      <c r="R207" s="1" t="s">
        <v>727</v>
      </c>
      <c r="S207" s="1">
        <v>444.76800000000003</v>
      </c>
      <c r="T207" s="1">
        <v>4</v>
      </c>
      <c r="U207" s="1">
        <v>0.2</v>
      </c>
      <c r="V207" s="1">
        <v>44.476800000000026</v>
      </c>
      <c r="W207" t="str">
        <f>INDEX(People!$A$2:$A$5,MATCH(Orders!N207,People!$B$2:$B$5,0))</f>
        <v>Anna Andreadi</v>
      </c>
      <c r="X207" t="str">
        <f>IFERROR(INDEX(Returns!A207:A1006,MATCH(Orders!B207,Returns!B207:B1006,0)),"No")</f>
        <v>No</v>
      </c>
      <c r="Y207">
        <f t="shared" si="3"/>
        <v>533.72159999999997</v>
      </c>
    </row>
    <row r="208" spans="1:25" x14ac:dyDescent="0.2">
      <c r="A208" s="1">
        <v>207</v>
      </c>
      <c r="B208" t="s">
        <v>6326</v>
      </c>
      <c r="C208" s="2">
        <v>43800</v>
      </c>
      <c r="D208" s="8">
        <f>Table1[[#This Row],[Order Date]]</f>
        <v>43800</v>
      </c>
      <c r="E208" s="2">
        <v>43806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">
        <v>731</v>
      </c>
      <c r="P208" s="1" t="s">
        <v>43</v>
      </c>
      <c r="Q208" s="1" t="s">
        <v>55</v>
      </c>
      <c r="R208" s="1" t="s">
        <v>732</v>
      </c>
      <c r="S208" s="1">
        <v>83.92</v>
      </c>
      <c r="T208" s="1">
        <v>4</v>
      </c>
      <c r="U208" s="1">
        <v>0</v>
      </c>
      <c r="V208" s="1">
        <v>5.8743999999999943</v>
      </c>
      <c r="W208" t="str">
        <f>INDEX(People!$A$2:$A$5,MATCH(Orders!N208,People!$B$2:$B$5,0))</f>
        <v>Kelly Williams</v>
      </c>
      <c r="X208" t="str">
        <f>IFERROR(INDEX(Returns!A208:A1007,MATCH(Orders!B208,Returns!B208:B1007,0)),"No")</f>
        <v>No</v>
      </c>
      <c r="Y208">
        <f t="shared" si="3"/>
        <v>83.92</v>
      </c>
    </row>
    <row r="209" spans="1:25" x14ac:dyDescent="0.2">
      <c r="A209" s="1">
        <v>208</v>
      </c>
      <c r="B209" t="s">
        <v>6326</v>
      </c>
      <c r="C209" s="2">
        <v>43800</v>
      </c>
      <c r="D209" s="8">
        <f>Table1[[#This Row],[Order Date]]</f>
        <v>43800</v>
      </c>
      <c r="E209" s="2">
        <v>43806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">
        <v>733</v>
      </c>
      <c r="P209" s="1" t="s">
        <v>66</v>
      </c>
      <c r="Q209" s="1" t="s">
        <v>67</v>
      </c>
      <c r="R209" s="1" t="s">
        <v>734</v>
      </c>
      <c r="S209" s="1">
        <v>131.97999999999999</v>
      </c>
      <c r="T209" s="1">
        <v>2</v>
      </c>
      <c r="U209" s="1">
        <v>0</v>
      </c>
      <c r="V209" s="1">
        <v>35.634600000000006</v>
      </c>
      <c r="W209" t="str">
        <f>INDEX(People!$A$2:$A$5,MATCH(Orders!N209,People!$B$2:$B$5,0))</f>
        <v>Kelly Williams</v>
      </c>
      <c r="X209" t="str">
        <f>IFERROR(INDEX(Returns!A209:A1008,MATCH(Orders!B209,Returns!B209:B1008,0)),"No")</f>
        <v>No</v>
      </c>
      <c r="Y209">
        <f t="shared" si="3"/>
        <v>131.97999999999999</v>
      </c>
    </row>
    <row r="210" spans="1:25" x14ac:dyDescent="0.2">
      <c r="A210" s="1">
        <v>209</v>
      </c>
      <c r="B210" t="s">
        <v>6326</v>
      </c>
      <c r="C210" s="2">
        <v>43800</v>
      </c>
      <c r="D210" s="8">
        <f>Table1[[#This Row],[Order Date]]</f>
        <v>43800</v>
      </c>
      <c r="E210" s="2">
        <v>43806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">
        <v>481</v>
      </c>
      <c r="P210" s="1" t="s">
        <v>43</v>
      </c>
      <c r="Q210" s="1" t="s">
        <v>70</v>
      </c>
      <c r="R210" s="1" t="s">
        <v>482</v>
      </c>
      <c r="S210" s="1">
        <v>15.92</v>
      </c>
      <c r="T210" s="1">
        <v>4</v>
      </c>
      <c r="U210" s="1">
        <v>0</v>
      </c>
      <c r="V210" s="1">
        <v>7.4824000000000002</v>
      </c>
      <c r="W210" t="str">
        <f>INDEX(People!$A$2:$A$5,MATCH(Orders!N210,People!$B$2:$B$5,0))</f>
        <v>Kelly Williams</v>
      </c>
      <c r="X210" t="str">
        <f>IFERROR(INDEX(Returns!A210:A1009,MATCH(Orders!B210,Returns!B210:B1009,0)),"No")</f>
        <v>No</v>
      </c>
      <c r="Y210">
        <f t="shared" si="3"/>
        <v>15.92</v>
      </c>
    </row>
    <row r="211" spans="1:25" x14ac:dyDescent="0.2">
      <c r="A211" s="1">
        <v>210</v>
      </c>
      <c r="B211" t="s">
        <v>6326</v>
      </c>
      <c r="C211" s="2">
        <v>43800</v>
      </c>
      <c r="D211" s="8">
        <f>Table1[[#This Row],[Order Date]]</f>
        <v>43800</v>
      </c>
      <c r="E211" s="2">
        <v>43806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">
        <v>735</v>
      </c>
      <c r="P211" s="1" t="s">
        <v>43</v>
      </c>
      <c r="Q211" s="1" t="s">
        <v>242</v>
      </c>
      <c r="R211" s="1" t="s">
        <v>736</v>
      </c>
      <c r="S211" s="1">
        <v>52.29</v>
      </c>
      <c r="T211" s="1">
        <v>9</v>
      </c>
      <c r="U211" s="1">
        <v>0</v>
      </c>
      <c r="V211" s="1">
        <v>16.209899999999998</v>
      </c>
      <c r="W211" t="str">
        <f>INDEX(People!$A$2:$A$5,MATCH(Orders!N211,People!$B$2:$B$5,0))</f>
        <v>Kelly Williams</v>
      </c>
      <c r="X211" t="str">
        <f>IFERROR(INDEX(Returns!A211:A1010,MATCH(Orders!B211,Returns!B211:B1010,0)),"No")</f>
        <v>No</v>
      </c>
      <c r="Y211">
        <f t="shared" si="3"/>
        <v>52.29</v>
      </c>
    </row>
    <row r="212" spans="1:25" x14ac:dyDescent="0.2">
      <c r="A212" s="1">
        <v>211</v>
      </c>
      <c r="B212" t="s">
        <v>6326</v>
      </c>
      <c r="C212" s="2">
        <v>43800</v>
      </c>
      <c r="D212" s="8">
        <f>Table1[[#This Row],[Order Date]]</f>
        <v>43800</v>
      </c>
      <c r="E212" s="2">
        <v>43806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">
        <v>737</v>
      </c>
      <c r="P212" s="1" t="s">
        <v>43</v>
      </c>
      <c r="Q212" s="1" t="s">
        <v>55</v>
      </c>
      <c r="R212" s="1" t="s">
        <v>738</v>
      </c>
      <c r="S212" s="1">
        <v>91.99</v>
      </c>
      <c r="T212" s="1">
        <v>1</v>
      </c>
      <c r="U212" s="1">
        <v>0</v>
      </c>
      <c r="V212" s="1">
        <v>3.6795999999999935</v>
      </c>
      <c r="W212" t="str">
        <f>INDEX(People!$A$2:$A$5,MATCH(Orders!N212,People!$B$2:$B$5,0))</f>
        <v>Kelly Williams</v>
      </c>
      <c r="X212" t="str">
        <f>IFERROR(INDEX(Returns!A212:A1011,MATCH(Orders!B212,Returns!B212:B1011,0)),"No")</f>
        <v>No</v>
      </c>
      <c r="Y212">
        <f t="shared" si="3"/>
        <v>91.99</v>
      </c>
    </row>
    <row r="213" spans="1:25" x14ac:dyDescent="0.2">
      <c r="A213" s="1">
        <v>212</v>
      </c>
      <c r="B213" t="s">
        <v>6327</v>
      </c>
      <c r="C213" s="2">
        <v>42775</v>
      </c>
      <c r="D213" s="8">
        <f>Table1[[#This Row],[Order Date]]</f>
        <v>42775</v>
      </c>
      <c r="E213" s="2">
        <v>42779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">
        <v>741</v>
      </c>
      <c r="P213" s="1" t="s">
        <v>66</v>
      </c>
      <c r="Q213" s="1" t="s">
        <v>146</v>
      </c>
      <c r="R213" s="1" t="s">
        <v>742</v>
      </c>
      <c r="S213" s="1">
        <v>20.8</v>
      </c>
      <c r="T213" s="1">
        <v>2</v>
      </c>
      <c r="U213" s="1">
        <v>0.2</v>
      </c>
      <c r="V213" s="1">
        <v>6.4999999999999991</v>
      </c>
      <c r="W213" t="str">
        <f>INDEX(People!$A$2:$A$5,MATCH(Orders!N213,People!$B$2:$B$5,0))</f>
        <v>Kelly Williams</v>
      </c>
      <c r="X213" t="str">
        <f>IFERROR(INDEX(Returns!A213:A1012,MATCH(Orders!B213,Returns!B213:B1012,0)),"No")</f>
        <v>No</v>
      </c>
      <c r="Y213">
        <f t="shared" si="3"/>
        <v>24.96</v>
      </c>
    </row>
    <row r="214" spans="1:25" x14ac:dyDescent="0.2">
      <c r="A214" s="1">
        <v>213</v>
      </c>
      <c r="B214" t="s">
        <v>6012</v>
      </c>
      <c r="C214" s="2">
        <v>42737</v>
      </c>
      <c r="D214" s="8">
        <f>Table1[[#This Row],[Order Date]]</f>
        <v>42737</v>
      </c>
      <c r="E214" s="2">
        <v>42744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">
        <v>746</v>
      </c>
      <c r="P214" s="1" t="s">
        <v>43</v>
      </c>
      <c r="Q214" s="1" t="s">
        <v>44</v>
      </c>
      <c r="R214" s="1" t="s">
        <v>747</v>
      </c>
      <c r="S214" s="1">
        <v>23.680000000000003</v>
      </c>
      <c r="T214" s="1">
        <v>2</v>
      </c>
      <c r="U214" s="1">
        <v>0.2</v>
      </c>
      <c r="V214" s="1">
        <v>8.879999999999999</v>
      </c>
      <c r="W214" t="str">
        <f>INDEX(People!$A$2:$A$5,MATCH(Orders!N214,People!$B$2:$B$5,0))</f>
        <v>Chuck Magee</v>
      </c>
      <c r="X214" t="str">
        <f>IFERROR(INDEX(Returns!A214:A1013,MATCH(Orders!B214,Returns!B214:B1013,0)),"No")</f>
        <v>Yes</v>
      </c>
      <c r="Y214">
        <f t="shared" si="3"/>
        <v>28.416000000000004</v>
      </c>
    </row>
    <row r="215" spans="1:25" x14ac:dyDescent="0.2">
      <c r="A215" s="1">
        <v>214</v>
      </c>
      <c r="B215" t="s">
        <v>6012</v>
      </c>
      <c r="C215" s="2">
        <v>42737</v>
      </c>
      <c r="D215" s="8">
        <f>Table1[[#This Row],[Order Date]]</f>
        <v>42737</v>
      </c>
      <c r="E215" s="2">
        <v>42744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">
        <v>748</v>
      </c>
      <c r="P215" s="1" t="s">
        <v>30</v>
      </c>
      <c r="Q215" s="1" t="s">
        <v>31</v>
      </c>
      <c r="R215" s="1" t="s">
        <v>749</v>
      </c>
      <c r="S215" s="1">
        <v>452.45</v>
      </c>
      <c r="T215" s="1">
        <v>5</v>
      </c>
      <c r="U215" s="1">
        <v>0.5</v>
      </c>
      <c r="V215" s="1">
        <v>-244.32300000000006</v>
      </c>
      <c r="W215" t="str">
        <f>INDEX(People!$A$2:$A$5,MATCH(Orders!N215,People!$B$2:$B$5,0))</f>
        <v>Chuck Magee</v>
      </c>
      <c r="X215" t="str">
        <f>IFERROR(INDEX(Returns!A215:A1014,MATCH(Orders!B215,Returns!B215:B1014,0)),"No")</f>
        <v>Yes</v>
      </c>
      <c r="Y215">
        <f t="shared" si="3"/>
        <v>678.67499999999995</v>
      </c>
    </row>
    <row r="216" spans="1:25" x14ac:dyDescent="0.2">
      <c r="A216" s="1">
        <v>215</v>
      </c>
      <c r="B216" t="s">
        <v>6012</v>
      </c>
      <c r="C216" s="2">
        <v>42737</v>
      </c>
      <c r="D216" s="8">
        <f>Table1[[#This Row],[Order Date]]</f>
        <v>42737</v>
      </c>
      <c r="E216" s="2">
        <v>42744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">
        <v>416</v>
      </c>
      <c r="P216" s="1" t="s">
        <v>66</v>
      </c>
      <c r="Q216" s="1" t="s">
        <v>67</v>
      </c>
      <c r="R216" s="1" t="s">
        <v>417</v>
      </c>
      <c r="S216" s="1">
        <v>62.981999999999999</v>
      </c>
      <c r="T216" s="1">
        <v>3</v>
      </c>
      <c r="U216" s="1">
        <v>0.4</v>
      </c>
      <c r="V216" s="1">
        <v>-14.695800000000006</v>
      </c>
      <c r="W216" t="str">
        <f>INDEX(People!$A$2:$A$5,MATCH(Orders!N216,People!$B$2:$B$5,0))</f>
        <v>Chuck Magee</v>
      </c>
      <c r="X216" t="str">
        <f>IFERROR(INDEX(Returns!A216:A1015,MATCH(Orders!B216,Returns!B216:B1015,0)),"No")</f>
        <v>Yes</v>
      </c>
      <c r="Y216">
        <f t="shared" si="3"/>
        <v>88.174799999999991</v>
      </c>
    </row>
    <row r="217" spans="1:25" x14ac:dyDescent="0.2">
      <c r="A217" s="1">
        <v>216</v>
      </c>
      <c r="B217" t="s">
        <v>6012</v>
      </c>
      <c r="C217" s="2">
        <v>42737</v>
      </c>
      <c r="D217" s="8">
        <f>Table1[[#This Row],[Order Date]]</f>
        <v>42737</v>
      </c>
      <c r="E217" s="2">
        <v>42744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">
        <v>750</v>
      </c>
      <c r="P217" s="1" t="s">
        <v>66</v>
      </c>
      <c r="Q217" s="1" t="s">
        <v>601</v>
      </c>
      <c r="R217" s="1" t="s">
        <v>751</v>
      </c>
      <c r="S217" s="1">
        <v>1188.0000000000002</v>
      </c>
      <c r="T217" s="1">
        <v>9</v>
      </c>
      <c r="U217" s="1">
        <v>0.7</v>
      </c>
      <c r="V217" s="1">
        <v>-950.40000000000009</v>
      </c>
      <c r="W217" t="str">
        <f>INDEX(People!$A$2:$A$5,MATCH(Orders!N217,People!$B$2:$B$5,0))</f>
        <v>Chuck Magee</v>
      </c>
      <c r="X217" t="str">
        <f>IFERROR(INDEX(Returns!A217:A1016,MATCH(Orders!B217,Returns!B217:B1016,0)),"No")</f>
        <v>No</v>
      </c>
      <c r="Y217">
        <f t="shared" si="3"/>
        <v>2019.6000000000004</v>
      </c>
    </row>
    <row r="218" spans="1:25" x14ac:dyDescent="0.2">
      <c r="A218" s="1">
        <v>217</v>
      </c>
      <c r="B218" t="s">
        <v>6012</v>
      </c>
      <c r="C218" s="2">
        <v>42737</v>
      </c>
      <c r="D218" s="8">
        <f>Table1[[#This Row],[Order Date]]</f>
        <v>42737</v>
      </c>
      <c r="E218" s="2">
        <v>42744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">
        <v>752</v>
      </c>
      <c r="P218" s="1" t="s">
        <v>66</v>
      </c>
      <c r="Q218" s="1" t="s">
        <v>146</v>
      </c>
      <c r="R218" s="1" t="s">
        <v>753</v>
      </c>
      <c r="S218" s="1">
        <v>89.584000000000003</v>
      </c>
      <c r="T218" s="1">
        <v>2</v>
      </c>
      <c r="U218" s="1">
        <v>0.2</v>
      </c>
      <c r="V218" s="1">
        <v>4.4792000000000058</v>
      </c>
      <c r="W218" t="str">
        <f>INDEX(People!$A$2:$A$5,MATCH(Orders!N218,People!$B$2:$B$5,0))</f>
        <v>Chuck Magee</v>
      </c>
      <c r="X218" t="str">
        <f>IFERROR(INDEX(Returns!A218:A1017,MATCH(Orders!B218,Returns!B218:B1017,0)),"No")</f>
        <v>No</v>
      </c>
      <c r="Y218">
        <f t="shared" si="3"/>
        <v>107.5008</v>
      </c>
    </row>
    <row r="219" spans="1:25" x14ac:dyDescent="0.2">
      <c r="A219" s="1">
        <v>218</v>
      </c>
      <c r="B219" t="s">
        <v>6328</v>
      </c>
      <c r="C219" s="2">
        <v>43401</v>
      </c>
      <c r="D219" s="8">
        <f>Table1[[#This Row],[Order Date]]</f>
        <v>43401</v>
      </c>
      <c r="E219" s="2">
        <v>43405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">
        <v>668</v>
      </c>
      <c r="P219" s="1" t="s">
        <v>43</v>
      </c>
      <c r="Q219" s="1" t="s">
        <v>55</v>
      </c>
      <c r="R219" s="1" t="s">
        <v>669</v>
      </c>
      <c r="S219" s="1">
        <v>93.06</v>
      </c>
      <c r="T219" s="1">
        <v>6</v>
      </c>
      <c r="U219" s="1">
        <v>0</v>
      </c>
      <c r="V219" s="1">
        <v>26.056800000000003</v>
      </c>
      <c r="W219" t="str">
        <f>INDEX(People!$A$2:$A$5,MATCH(Orders!N219,People!$B$2:$B$5,0))</f>
        <v>Anna Andreadi</v>
      </c>
      <c r="X219" t="str">
        <f>IFERROR(INDEX(Returns!A219:A1018,MATCH(Orders!B219,Returns!B219:B1018,0)),"No")</f>
        <v>No</v>
      </c>
      <c r="Y219">
        <f t="shared" si="3"/>
        <v>93.06</v>
      </c>
    </row>
    <row r="220" spans="1:25" x14ac:dyDescent="0.2">
      <c r="A220" s="1">
        <v>219</v>
      </c>
      <c r="B220" t="s">
        <v>6328</v>
      </c>
      <c r="C220" s="2">
        <v>43401</v>
      </c>
      <c r="D220" s="8">
        <f>Table1[[#This Row],[Order Date]]</f>
        <v>43401</v>
      </c>
      <c r="E220" s="2">
        <v>43405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">
        <v>756</v>
      </c>
      <c r="P220" s="1" t="s">
        <v>66</v>
      </c>
      <c r="Q220" s="1" t="s">
        <v>67</v>
      </c>
      <c r="R220" s="1" t="s">
        <v>757</v>
      </c>
      <c r="S220" s="1">
        <v>302.37599999999998</v>
      </c>
      <c r="T220" s="1">
        <v>3</v>
      </c>
      <c r="U220" s="1">
        <v>0.2</v>
      </c>
      <c r="V220" s="1">
        <v>22.678200000000018</v>
      </c>
      <c r="W220" t="str">
        <f>INDEX(People!$A$2:$A$5,MATCH(Orders!N220,People!$B$2:$B$5,0))</f>
        <v>Anna Andreadi</v>
      </c>
      <c r="X220" t="str">
        <f>IFERROR(INDEX(Returns!A220:A1019,MATCH(Orders!B220,Returns!B220:B1019,0)),"No")</f>
        <v>No</v>
      </c>
      <c r="Y220">
        <f t="shared" si="3"/>
        <v>362.85119999999995</v>
      </c>
    </row>
    <row r="221" spans="1:25" x14ac:dyDescent="0.2">
      <c r="A221" s="1">
        <v>220</v>
      </c>
      <c r="B221" t="s">
        <v>6032</v>
      </c>
      <c r="C221" s="2">
        <v>43093</v>
      </c>
      <c r="D221" s="8">
        <f>Table1[[#This Row],[Order Date]]</f>
        <v>43093</v>
      </c>
      <c r="E221" s="2">
        <v>43096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">
        <v>761</v>
      </c>
      <c r="P221" s="1" t="s">
        <v>43</v>
      </c>
      <c r="Q221" s="1" t="s">
        <v>242</v>
      </c>
      <c r="R221" s="1" t="s">
        <v>762</v>
      </c>
      <c r="S221" s="1">
        <v>5.5840000000000005</v>
      </c>
      <c r="T221" s="1">
        <v>2</v>
      </c>
      <c r="U221" s="1">
        <v>0.2</v>
      </c>
      <c r="V221" s="1">
        <v>1.8147999999999997</v>
      </c>
      <c r="W221" t="str">
        <f>INDEX(People!$A$2:$A$5,MATCH(Orders!N221,People!$B$2:$B$5,0))</f>
        <v>Chuck Magee</v>
      </c>
      <c r="X221" t="str">
        <f>IFERROR(INDEX(Returns!A221:A1020,MATCH(Orders!B221,Returns!B221:B1020,0)),"No")</f>
        <v>Yes</v>
      </c>
      <c r="Y221">
        <f t="shared" si="3"/>
        <v>6.7008000000000001</v>
      </c>
    </row>
    <row r="222" spans="1:25" x14ac:dyDescent="0.2">
      <c r="A222" s="1">
        <v>221</v>
      </c>
      <c r="B222" t="s">
        <v>6032</v>
      </c>
      <c r="C222" s="2">
        <v>43093</v>
      </c>
      <c r="D222" s="8">
        <f>Table1[[#This Row],[Order Date]]</f>
        <v>43093</v>
      </c>
      <c r="E222" s="2">
        <v>43096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">
        <v>763</v>
      </c>
      <c r="P222" s="1" t="s">
        <v>43</v>
      </c>
      <c r="Q222" s="1" t="s">
        <v>84</v>
      </c>
      <c r="R222" s="1" t="s">
        <v>764</v>
      </c>
      <c r="S222" s="1">
        <v>22.704000000000004</v>
      </c>
      <c r="T222" s="1">
        <v>6</v>
      </c>
      <c r="U222" s="1">
        <v>0.2</v>
      </c>
      <c r="V222" s="1">
        <v>8.2302</v>
      </c>
      <c r="W222" t="str">
        <f>INDEX(People!$A$2:$A$5,MATCH(Orders!N222,People!$B$2:$B$5,0))</f>
        <v>Chuck Magee</v>
      </c>
      <c r="X222" t="str">
        <f>IFERROR(INDEX(Returns!A222:A1021,MATCH(Orders!B222,Returns!B222:B1021,0)),"No")</f>
        <v>Yes</v>
      </c>
      <c r="Y222">
        <f t="shared" si="3"/>
        <v>27.244800000000005</v>
      </c>
    </row>
    <row r="223" spans="1:25" x14ac:dyDescent="0.2">
      <c r="A223" s="1">
        <v>222</v>
      </c>
      <c r="B223" t="s">
        <v>6032</v>
      </c>
      <c r="C223" s="2">
        <v>43093</v>
      </c>
      <c r="D223" s="8">
        <f>Table1[[#This Row],[Order Date]]</f>
        <v>43093</v>
      </c>
      <c r="E223" s="2">
        <v>43096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">
        <v>368</v>
      </c>
      <c r="P223" s="1" t="s">
        <v>43</v>
      </c>
      <c r="Q223" s="1" t="s">
        <v>70</v>
      </c>
      <c r="R223" s="1" t="s">
        <v>369</v>
      </c>
      <c r="S223" s="1">
        <v>19.776000000000003</v>
      </c>
      <c r="T223" s="1">
        <v>4</v>
      </c>
      <c r="U223" s="1">
        <v>0.7</v>
      </c>
      <c r="V223" s="1">
        <v>-13.843199999999996</v>
      </c>
      <c r="W223" t="str">
        <f>INDEX(People!$A$2:$A$5,MATCH(Orders!N223,People!$B$2:$B$5,0))</f>
        <v>Chuck Magee</v>
      </c>
      <c r="X223" t="str">
        <f>IFERROR(INDEX(Returns!A223:A1022,MATCH(Orders!B223,Returns!B223:B1022,0)),"No")</f>
        <v>Yes</v>
      </c>
      <c r="Y223">
        <f t="shared" si="3"/>
        <v>33.619200000000006</v>
      </c>
    </row>
    <row r="224" spans="1:25" x14ac:dyDescent="0.2">
      <c r="A224" s="1">
        <v>223</v>
      </c>
      <c r="B224" t="s">
        <v>6032</v>
      </c>
      <c r="C224" s="2">
        <v>43093</v>
      </c>
      <c r="D224" s="8">
        <f>Table1[[#This Row],[Order Date]]</f>
        <v>43093</v>
      </c>
      <c r="E224" s="2">
        <v>43096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">
        <v>765</v>
      </c>
      <c r="P224" s="1" t="s">
        <v>30</v>
      </c>
      <c r="Q224" s="1" t="s">
        <v>60</v>
      </c>
      <c r="R224" s="1" t="s">
        <v>766</v>
      </c>
      <c r="S224" s="1">
        <v>72.703999999999994</v>
      </c>
      <c r="T224" s="1">
        <v>4</v>
      </c>
      <c r="U224" s="1">
        <v>0.2</v>
      </c>
      <c r="V224" s="1">
        <v>19.084800000000005</v>
      </c>
      <c r="W224" t="str">
        <f>INDEX(People!$A$2:$A$5,MATCH(Orders!N224,People!$B$2:$B$5,0))</f>
        <v>Chuck Magee</v>
      </c>
      <c r="X224" t="str">
        <f>IFERROR(INDEX(Returns!A224:A1023,MATCH(Orders!B224,Returns!B224:B1023,0)),"No")</f>
        <v>Yes</v>
      </c>
      <c r="Y224">
        <f t="shared" si="3"/>
        <v>87.244799999999984</v>
      </c>
    </row>
    <row r="225" spans="1:25" x14ac:dyDescent="0.2">
      <c r="A225" s="1">
        <v>224</v>
      </c>
      <c r="B225" t="s">
        <v>6032</v>
      </c>
      <c r="C225" s="2">
        <v>43093</v>
      </c>
      <c r="D225" s="8">
        <f>Table1[[#This Row],[Order Date]]</f>
        <v>43093</v>
      </c>
      <c r="E225" s="2">
        <v>43096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">
        <v>767</v>
      </c>
      <c r="P225" s="1" t="s">
        <v>66</v>
      </c>
      <c r="Q225" s="1" t="s">
        <v>601</v>
      </c>
      <c r="R225" s="1" t="s">
        <v>768</v>
      </c>
      <c r="S225" s="1">
        <v>479.98800000000006</v>
      </c>
      <c r="T225" s="1">
        <v>4</v>
      </c>
      <c r="U225" s="1">
        <v>0.7</v>
      </c>
      <c r="V225" s="1">
        <v>-383.99040000000002</v>
      </c>
      <c r="W225" t="str">
        <f>INDEX(People!$A$2:$A$5,MATCH(Orders!N225,People!$B$2:$B$5,0))</f>
        <v>Chuck Magee</v>
      </c>
      <c r="X225" t="str">
        <f>IFERROR(INDEX(Returns!A225:A1024,MATCH(Orders!B225,Returns!B225:B1024,0)),"No")</f>
        <v>Yes</v>
      </c>
      <c r="Y225">
        <f t="shared" si="3"/>
        <v>815.97960000000012</v>
      </c>
    </row>
    <row r="226" spans="1:25" x14ac:dyDescent="0.2">
      <c r="A226" s="1">
        <v>225</v>
      </c>
      <c r="B226" t="s">
        <v>6032</v>
      </c>
      <c r="C226" s="2">
        <v>43093</v>
      </c>
      <c r="D226" s="8">
        <f>Table1[[#This Row],[Order Date]]</f>
        <v>43093</v>
      </c>
      <c r="E226" s="2">
        <v>43096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">
        <v>769</v>
      </c>
      <c r="P226" s="1" t="s">
        <v>43</v>
      </c>
      <c r="Q226" s="1" t="s">
        <v>63</v>
      </c>
      <c r="R226" s="1" t="s">
        <v>770</v>
      </c>
      <c r="S226" s="1">
        <v>27.168000000000003</v>
      </c>
      <c r="T226" s="1">
        <v>2</v>
      </c>
      <c r="U226" s="1">
        <v>0.2</v>
      </c>
      <c r="V226" s="1">
        <v>2.7168000000000001</v>
      </c>
      <c r="W226" t="str">
        <f>INDEX(People!$A$2:$A$5,MATCH(Orders!N226,People!$B$2:$B$5,0))</f>
        <v>Chuck Magee</v>
      </c>
      <c r="X226" t="str">
        <f>IFERROR(INDEX(Returns!A226:A1025,MATCH(Orders!B226,Returns!B226:B1025,0)),"No")</f>
        <v>Yes</v>
      </c>
      <c r="Y226">
        <f t="shared" si="3"/>
        <v>32.601600000000005</v>
      </c>
    </row>
    <row r="227" spans="1:25" x14ac:dyDescent="0.2">
      <c r="A227" s="1">
        <v>226</v>
      </c>
      <c r="B227" t="s">
        <v>6329</v>
      </c>
      <c r="C227" s="2">
        <v>42956</v>
      </c>
      <c r="D227" s="8">
        <f>Table1[[#This Row],[Order Date]]</f>
        <v>42956</v>
      </c>
      <c r="E227" s="2">
        <v>42963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">
        <v>774</v>
      </c>
      <c r="P227" s="1" t="s">
        <v>43</v>
      </c>
      <c r="Q227" s="1" t="s">
        <v>63</v>
      </c>
      <c r="R227" s="1" t="s">
        <v>775</v>
      </c>
      <c r="S227" s="1">
        <v>2.2000000000000002</v>
      </c>
      <c r="T227" s="1">
        <v>1</v>
      </c>
      <c r="U227" s="1">
        <v>0</v>
      </c>
      <c r="V227" s="1">
        <v>0.96800000000000019</v>
      </c>
      <c r="W227" t="str">
        <f>INDEX(People!$A$2:$A$5,MATCH(Orders!N227,People!$B$2:$B$5,0))</f>
        <v>Kelly Williams</v>
      </c>
      <c r="X227" t="str">
        <f>IFERROR(INDEX(Returns!A227:A1026,MATCH(Orders!B227,Returns!B227:B1026,0)),"No")</f>
        <v>No</v>
      </c>
      <c r="Y227">
        <f t="shared" si="3"/>
        <v>2.2000000000000002</v>
      </c>
    </row>
    <row r="228" spans="1:25" x14ac:dyDescent="0.2">
      <c r="A228" s="1">
        <v>227</v>
      </c>
      <c r="B228" t="s">
        <v>6329</v>
      </c>
      <c r="C228" s="2">
        <v>42956</v>
      </c>
      <c r="D228" s="8">
        <f>Table1[[#This Row],[Order Date]]</f>
        <v>42956</v>
      </c>
      <c r="E228" s="2">
        <v>42963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">
        <v>776</v>
      </c>
      <c r="P228" s="1" t="s">
        <v>30</v>
      </c>
      <c r="Q228" s="1" t="s">
        <v>52</v>
      </c>
      <c r="R228" s="1" t="s">
        <v>777</v>
      </c>
      <c r="S228" s="1">
        <v>622.44999999999993</v>
      </c>
      <c r="T228" s="1">
        <v>5</v>
      </c>
      <c r="U228" s="1">
        <v>0</v>
      </c>
      <c r="V228" s="1">
        <v>136.93899999999999</v>
      </c>
      <c r="W228" t="str">
        <f>INDEX(People!$A$2:$A$5,MATCH(Orders!N228,People!$B$2:$B$5,0))</f>
        <v>Kelly Williams</v>
      </c>
      <c r="X228" t="str">
        <f>IFERROR(INDEX(Returns!A228:A1027,MATCH(Orders!B228,Returns!B228:B1027,0)),"No")</f>
        <v>No</v>
      </c>
      <c r="Y228">
        <f t="shared" si="3"/>
        <v>622.44999999999993</v>
      </c>
    </row>
    <row r="229" spans="1:25" x14ac:dyDescent="0.2">
      <c r="A229" s="1">
        <v>228</v>
      </c>
      <c r="B229" t="s">
        <v>6329</v>
      </c>
      <c r="C229" s="2">
        <v>42956</v>
      </c>
      <c r="D229" s="8">
        <f>Table1[[#This Row],[Order Date]]</f>
        <v>42956</v>
      </c>
      <c r="E229" s="2">
        <v>42963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">
        <v>778</v>
      </c>
      <c r="P229" s="1" t="s">
        <v>43</v>
      </c>
      <c r="Q229" s="1" t="s">
        <v>55</v>
      </c>
      <c r="R229" s="1" t="s">
        <v>779</v>
      </c>
      <c r="S229" s="1">
        <v>21.98</v>
      </c>
      <c r="T229" s="1">
        <v>1</v>
      </c>
      <c r="U229" s="1">
        <v>0</v>
      </c>
      <c r="V229" s="1">
        <v>0.21979999999999933</v>
      </c>
      <c r="W229" t="str">
        <f>INDEX(People!$A$2:$A$5,MATCH(Orders!N229,People!$B$2:$B$5,0))</f>
        <v>Kelly Williams</v>
      </c>
      <c r="X229" t="str">
        <f>IFERROR(INDEX(Returns!A229:A1028,MATCH(Orders!B229,Returns!B229:B1028,0)),"No")</f>
        <v>No</v>
      </c>
      <c r="Y229">
        <f t="shared" si="3"/>
        <v>21.98</v>
      </c>
    </row>
    <row r="230" spans="1:25" x14ac:dyDescent="0.2">
      <c r="A230" s="1">
        <v>229</v>
      </c>
      <c r="B230" t="s">
        <v>6330</v>
      </c>
      <c r="C230" s="2">
        <v>42794</v>
      </c>
      <c r="D230" s="8">
        <f>Table1[[#This Row],[Order Date]]</f>
        <v>42794</v>
      </c>
      <c r="E230" s="2">
        <v>42798</v>
      </c>
      <c r="F230" s="1" t="s">
        <v>46</v>
      </c>
      <c r="G230" s="1" t="s">
        <v>780</v>
      </c>
      <c r="H230" s="1" t="s">
        <v>781</v>
      </c>
      <c r="I230" s="1" t="s">
        <v>24</v>
      </c>
      <c r="J230" s="1" t="s">
        <v>25</v>
      </c>
      <c r="K230" s="1" t="s">
        <v>340</v>
      </c>
      <c r="L230" s="1" t="s">
        <v>300</v>
      </c>
      <c r="M230" s="1">
        <v>38401</v>
      </c>
      <c r="N230" s="1" t="s">
        <v>28</v>
      </c>
      <c r="O230" s="1" t="s">
        <v>782</v>
      </c>
      <c r="P230" s="1" t="s">
        <v>30</v>
      </c>
      <c r="Q230" s="1" t="s">
        <v>34</v>
      </c>
      <c r="R230" s="1" t="s">
        <v>783</v>
      </c>
      <c r="S230" s="1">
        <v>161.56800000000001</v>
      </c>
      <c r="T230" s="1">
        <v>2</v>
      </c>
      <c r="U230" s="1">
        <v>0.2</v>
      </c>
      <c r="V230" s="1">
        <v>-28.274400000000021</v>
      </c>
      <c r="W230" t="str">
        <f>INDEX(People!$A$2:$A$5,MATCH(Orders!N230,People!$B$2:$B$5,0))</f>
        <v>Cassandra Brandow</v>
      </c>
      <c r="X230" t="str">
        <f>IFERROR(INDEX(Returns!A230:A1029,MATCH(Orders!B230,Returns!B230:B1029,0)),"No")</f>
        <v>No</v>
      </c>
      <c r="Y230">
        <f t="shared" si="3"/>
        <v>193.88160000000002</v>
      </c>
    </row>
    <row r="231" spans="1:25" x14ac:dyDescent="0.2">
      <c r="A231" s="1">
        <v>230</v>
      </c>
      <c r="B231" t="s">
        <v>6330</v>
      </c>
      <c r="C231" s="2">
        <v>42794</v>
      </c>
      <c r="D231" s="8">
        <f>Table1[[#This Row],[Order Date]]</f>
        <v>42794</v>
      </c>
      <c r="E231" s="2">
        <v>42798</v>
      </c>
      <c r="F231" s="1" t="s">
        <v>46</v>
      </c>
      <c r="G231" s="1" t="s">
        <v>780</v>
      </c>
      <c r="H231" s="1" t="s">
        <v>781</v>
      </c>
      <c r="I231" s="1" t="s">
        <v>24</v>
      </c>
      <c r="J231" s="1" t="s">
        <v>25</v>
      </c>
      <c r="K231" s="1" t="s">
        <v>340</v>
      </c>
      <c r="L231" s="1" t="s">
        <v>300</v>
      </c>
      <c r="M231" s="1">
        <v>38401</v>
      </c>
      <c r="N231" s="1" t="s">
        <v>28</v>
      </c>
      <c r="O231" s="1" t="s">
        <v>784</v>
      </c>
      <c r="P231" s="1" t="s">
        <v>30</v>
      </c>
      <c r="Q231" s="1" t="s">
        <v>34</v>
      </c>
      <c r="R231" s="1" t="s">
        <v>785</v>
      </c>
      <c r="S231" s="1">
        <v>389.69600000000003</v>
      </c>
      <c r="T231" s="1">
        <v>8</v>
      </c>
      <c r="U231" s="1">
        <v>0.2</v>
      </c>
      <c r="V231" s="1">
        <v>43.840799999999973</v>
      </c>
      <c r="W231" t="str">
        <f>INDEX(People!$A$2:$A$5,MATCH(Orders!N231,People!$B$2:$B$5,0))</f>
        <v>Cassandra Brandow</v>
      </c>
      <c r="X231" t="str">
        <f>IFERROR(INDEX(Returns!A231:A1030,MATCH(Orders!B231,Returns!B231:B1030,0)),"No")</f>
        <v>No</v>
      </c>
      <c r="Y231">
        <f t="shared" si="3"/>
        <v>467.6352</v>
      </c>
    </row>
    <row r="232" spans="1:25" x14ac:dyDescent="0.2">
      <c r="A232" s="1">
        <v>231</v>
      </c>
      <c r="B232" t="s">
        <v>6331</v>
      </c>
      <c r="C232" s="2">
        <v>42626</v>
      </c>
      <c r="D232" s="8">
        <f>Table1[[#This Row],[Order Date]]</f>
        <v>42626</v>
      </c>
      <c r="E232" s="2">
        <v>42630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">
        <v>788</v>
      </c>
      <c r="P232" s="1" t="s">
        <v>43</v>
      </c>
      <c r="Q232" s="1" t="s">
        <v>70</v>
      </c>
      <c r="R232" s="1" t="s">
        <v>789</v>
      </c>
      <c r="S232" s="1">
        <v>18.648000000000003</v>
      </c>
      <c r="T232" s="1">
        <v>7</v>
      </c>
      <c r="U232" s="1">
        <v>0.7</v>
      </c>
      <c r="V232" s="1">
        <v>-12.431999999999999</v>
      </c>
      <c r="W232" t="str">
        <f>INDEX(People!$A$2:$A$5,MATCH(Orders!N232,People!$B$2:$B$5,0))</f>
        <v>Cassandra Brandow</v>
      </c>
      <c r="X232" t="str">
        <f>IFERROR(INDEX(Returns!A232:A1031,MATCH(Orders!B232,Returns!B232:B1031,0)),"No")</f>
        <v>No</v>
      </c>
      <c r="Y232">
        <f t="shared" si="3"/>
        <v>31.701600000000006</v>
      </c>
    </row>
    <row r="233" spans="1:25" x14ac:dyDescent="0.2">
      <c r="A233" s="1">
        <v>232</v>
      </c>
      <c r="B233" t="s">
        <v>6332</v>
      </c>
      <c r="C233" s="2">
        <v>43562</v>
      </c>
      <c r="D233" s="8">
        <f>Table1[[#This Row],[Order Date]]</f>
        <v>43562</v>
      </c>
      <c r="E233" s="2">
        <v>43567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">
        <v>791</v>
      </c>
      <c r="P233" s="1" t="s">
        <v>30</v>
      </c>
      <c r="Q233" s="1" t="s">
        <v>52</v>
      </c>
      <c r="R233" s="1" t="s">
        <v>792</v>
      </c>
      <c r="S233" s="1">
        <v>233.86</v>
      </c>
      <c r="T233" s="1">
        <v>2</v>
      </c>
      <c r="U233" s="1">
        <v>0.45</v>
      </c>
      <c r="V233" s="1">
        <v>-102.04800000000003</v>
      </c>
      <c r="W233" t="str">
        <f>INDEX(People!$A$2:$A$5,MATCH(Orders!N233,People!$B$2:$B$5,0))</f>
        <v>Cassandra Brandow</v>
      </c>
      <c r="X233" t="str">
        <f>IFERROR(INDEX(Returns!A233:A1032,MATCH(Orders!B233,Returns!B233:B1032,0)),"No")</f>
        <v>No</v>
      </c>
      <c r="Y233">
        <f t="shared" si="3"/>
        <v>339.09700000000004</v>
      </c>
    </row>
    <row r="234" spans="1:25" x14ac:dyDescent="0.2">
      <c r="A234" s="1">
        <v>233</v>
      </c>
      <c r="B234" t="s">
        <v>6332</v>
      </c>
      <c r="C234" s="2">
        <v>43562</v>
      </c>
      <c r="D234" s="8">
        <f>Table1[[#This Row],[Order Date]]</f>
        <v>43562</v>
      </c>
      <c r="E234" s="2">
        <v>43567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">
        <v>793</v>
      </c>
      <c r="P234" s="1" t="s">
        <v>30</v>
      </c>
      <c r="Q234" s="1" t="s">
        <v>52</v>
      </c>
      <c r="R234" s="1" t="s">
        <v>794</v>
      </c>
      <c r="S234" s="1">
        <v>620.61450000000013</v>
      </c>
      <c r="T234" s="1">
        <v>3</v>
      </c>
      <c r="U234" s="1">
        <v>0.45</v>
      </c>
      <c r="V234" s="1">
        <v>-248.24579999999992</v>
      </c>
      <c r="W234" t="str">
        <f>INDEX(People!$A$2:$A$5,MATCH(Orders!N234,People!$B$2:$B$5,0))</f>
        <v>Cassandra Brandow</v>
      </c>
      <c r="X234" t="str">
        <f>IFERROR(INDEX(Returns!A234:A1033,MATCH(Orders!B234,Returns!B234:B1033,0)),"No")</f>
        <v>No</v>
      </c>
      <c r="Y234">
        <f t="shared" si="3"/>
        <v>899.89102500000013</v>
      </c>
    </row>
    <row r="235" spans="1:25" x14ac:dyDescent="0.2">
      <c r="A235" s="1">
        <v>234</v>
      </c>
      <c r="B235" t="s">
        <v>6332</v>
      </c>
      <c r="C235" s="2">
        <v>43562</v>
      </c>
      <c r="D235" s="8">
        <f>Table1[[#This Row],[Order Date]]</f>
        <v>43562</v>
      </c>
      <c r="E235" s="2">
        <v>43567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">
        <v>788</v>
      </c>
      <c r="P235" s="1" t="s">
        <v>43</v>
      </c>
      <c r="Q235" s="1" t="s">
        <v>70</v>
      </c>
      <c r="R235" s="1" t="s">
        <v>789</v>
      </c>
      <c r="S235" s="1">
        <v>5.3280000000000012</v>
      </c>
      <c r="T235" s="1">
        <v>2</v>
      </c>
      <c r="U235" s="1">
        <v>0.7</v>
      </c>
      <c r="V235" s="1">
        <v>-3.5519999999999996</v>
      </c>
      <c r="W235" t="str">
        <f>INDEX(People!$A$2:$A$5,MATCH(Orders!N235,People!$B$2:$B$5,0))</f>
        <v>Cassandra Brandow</v>
      </c>
      <c r="X235" t="str">
        <f>IFERROR(INDEX(Returns!A235:A1034,MATCH(Orders!B235,Returns!B235:B1034,0)),"No")</f>
        <v>No</v>
      </c>
      <c r="Y235">
        <f t="shared" si="3"/>
        <v>9.0576000000000025</v>
      </c>
    </row>
    <row r="236" spans="1:25" x14ac:dyDescent="0.2">
      <c r="A236" s="1">
        <v>235</v>
      </c>
      <c r="B236" t="s">
        <v>6332</v>
      </c>
      <c r="C236" s="2">
        <v>43562</v>
      </c>
      <c r="D236" s="8">
        <f>Table1[[#This Row],[Order Date]]</f>
        <v>43562</v>
      </c>
      <c r="E236" s="2">
        <v>43567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">
        <v>795</v>
      </c>
      <c r="P236" s="1" t="s">
        <v>30</v>
      </c>
      <c r="Q236" s="1" t="s">
        <v>60</v>
      </c>
      <c r="R236" s="1" t="s">
        <v>796</v>
      </c>
      <c r="S236" s="1">
        <v>258.072</v>
      </c>
      <c r="T236" s="1">
        <v>3</v>
      </c>
      <c r="U236" s="1">
        <v>0.2</v>
      </c>
      <c r="V236" s="1">
        <v>0</v>
      </c>
      <c r="W236" t="str">
        <f>INDEX(People!$A$2:$A$5,MATCH(Orders!N236,People!$B$2:$B$5,0))</f>
        <v>Cassandra Brandow</v>
      </c>
      <c r="X236" t="str">
        <f>IFERROR(INDEX(Returns!A236:A1035,MATCH(Orders!B236,Returns!B236:B1035,0)),"No")</f>
        <v>No</v>
      </c>
      <c r="Y236">
        <f t="shared" si="3"/>
        <v>309.68639999999999</v>
      </c>
    </row>
    <row r="237" spans="1:25" x14ac:dyDescent="0.2">
      <c r="A237" s="1">
        <v>236</v>
      </c>
      <c r="B237" t="s">
        <v>6332</v>
      </c>
      <c r="C237" s="2">
        <v>43562</v>
      </c>
      <c r="D237" s="8">
        <f>Table1[[#This Row],[Order Date]]</f>
        <v>43562</v>
      </c>
      <c r="E237" s="2">
        <v>43567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">
        <v>797</v>
      </c>
      <c r="P237" s="1" t="s">
        <v>66</v>
      </c>
      <c r="Q237" s="1" t="s">
        <v>146</v>
      </c>
      <c r="R237" s="1" t="s">
        <v>798</v>
      </c>
      <c r="S237" s="1">
        <v>617.97600000000011</v>
      </c>
      <c r="T237" s="1">
        <v>3</v>
      </c>
      <c r="U237" s="1">
        <v>0.2</v>
      </c>
      <c r="V237" s="1">
        <v>-7.724700000000098</v>
      </c>
      <c r="W237" t="str">
        <f>INDEX(People!$A$2:$A$5,MATCH(Orders!N237,People!$B$2:$B$5,0))</f>
        <v>Cassandra Brandow</v>
      </c>
      <c r="X237" t="str">
        <f>IFERROR(INDEX(Returns!A237:A1036,MATCH(Orders!B237,Returns!B237:B1036,0)),"No")</f>
        <v>No</v>
      </c>
      <c r="Y237">
        <f t="shared" si="3"/>
        <v>741.57120000000009</v>
      </c>
    </row>
    <row r="238" spans="1:25" x14ac:dyDescent="0.2">
      <c r="A238" s="1">
        <v>237</v>
      </c>
      <c r="B238" t="s">
        <v>6333</v>
      </c>
      <c r="C238" s="2">
        <v>43781</v>
      </c>
      <c r="D238" s="8">
        <f>Table1[[#This Row],[Order Date]]</f>
        <v>43781</v>
      </c>
      <c r="E238" s="2">
        <v>43785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">
        <v>802</v>
      </c>
      <c r="P238" s="1" t="s">
        <v>43</v>
      </c>
      <c r="Q238" s="1" t="s">
        <v>84</v>
      </c>
      <c r="R238" s="1" t="s">
        <v>803</v>
      </c>
      <c r="S238" s="1">
        <v>10.56</v>
      </c>
      <c r="T238" s="1">
        <v>2</v>
      </c>
      <c r="U238" s="1">
        <v>0</v>
      </c>
      <c r="V238" s="1">
        <v>4.7519999999999998</v>
      </c>
      <c r="W238" t="str">
        <f>INDEX(People!$A$2:$A$5,MATCH(Orders!N238,People!$B$2:$B$5,0))</f>
        <v>Anna Andreadi</v>
      </c>
      <c r="X238" t="str">
        <f>IFERROR(INDEX(Returns!A238:A1037,MATCH(Orders!B238,Returns!B238:B1037,0)),"No")</f>
        <v>No</v>
      </c>
      <c r="Y238">
        <f t="shared" si="3"/>
        <v>10.56</v>
      </c>
    </row>
    <row r="239" spans="1:25" x14ac:dyDescent="0.2">
      <c r="A239" s="1">
        <v>238</v>
      </c>
      <c r="B239" t="s">
        <v>6334</v>
      </c>
      <c r="C239" s="2">
        <v>43255</v>
      </c>
      <c r="D239" s="8">
        <f>Table1[[#This Row],[Order Date]]</f>
        <v>43255</v>
      </c>
      <c r="E239" s="2">
        <v>43260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">
        <v>806</v>
      </c>
      <c r="P239" s="1" t="s">
        <v>43</v>
      </c>
      <c r="Q239" s="1" t="s">
        <v>84</v>
      </c>
      <c r="R239" s="1" t="s">
        <v>807</v>
      </c>
      <c r="S239" s="1">
        <v>25.920000000000005</v>
      </c>
      <c r="T239" s="1">
        <v>5</v>
      </c>
      <c r="U239" s="1">
        <v>0.2</v>
      </c>
      <c r="V239" s="1">
        <v>9.3960000000000008</v>
      </c>
      <c r="W239" t="str">
        <f>INDEX(People!$A$2:$A$5,MATCH(Orders!N239,People!$B$2:$B$5,0))</f>
        <v>Kelly Williams</v>
      </c>
      <c r="X239" t="str">
        <f>IFERROR(INDEX(Returns!A239:A1038,MATCH(Orders!B239,Returns!B239:B1038,0)),"No")</f>
        <v>No</v>
      </c>
      <c r="Y239">
        <f t="shared" si="3"/>
        <v>31.104000000000006</v>
      </c>
    </row>
    <row r="240" spans="1:25" x14ac:dyDescent="0.2">
      <c r="A240" s="1">
        <v>239</v>
      </c>
      <c r="B240" t="s">
        <v>6334</v>
      </c>
      <c r="C240" s="2">
        <v>43255</v>
      </c>
      <c r="D240" s="8">
        <f>Table1[[#This Row],[Order Date]]</f>
        <v>43255</v>
      </c>
      <c r="E240" s="2">
        <v>43260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">
        <v>808</v>
      </c>
      <c r="P240" s="1" t="s">
        <v>30</v>
      </c>
      <c r="Q240" s="1" t="s">
        <v>60</v>
      </c>
      <c r="R240" s="1" t="s">
        <v>809</v>
      </c>
      <c r="S240" s="1">
        <v>419.68000000000006</v>
      </c>
      <c r="T240" s="1">
        <v>5</v>
      </c>
      <c r="U240" s="1">
        <v>0.6</v>
      </c>
      <c r="V240" s="1">
        <v>-356.72799999999995</v>
      </c>
      <c r="W240" t="str">
        <f>INDEX(People!$A$2:$A$5,MATCH(Orders!N240,People!$B$2:$B$5,0))</f>
        <v>Kelly Williams</v>
      </c>
      <c r="X240" t="str">
        <f>IFERROR(INDEX(Returns!A240:A1039,MATCH(Orders!B240,Returns!B240:B1039,0)),"No")</f>
        <v>No</v>
      </c>
      <c r="Y240">
        <f t="shared" si="3"/>
        <v>671.48800000000017</v>
      </c>
    </row>
    <row r="241" spans="1:25" x14ac:dyDescent="0.2">
      <c r="A241" s="1">
        <v>240</v>
      </c>
      <c r="B241" t="s">
        <v>6334</v>
      </c>
      <c r="C241" s="2">
        <v>43255</v>
      </c>
      <c r="D241" s="8">
        <f>Table1[[#This Row],[Order Date]]</f>
        <v>43255</v>
      </c>
      <c r="E241" s="2">
        <v>43260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">
        <v>810</v>
      </c>
      <c r="P241" s="1" t="s">
        <v>30</v>
      </c>
      <c r="Q241" s="1" t="s">
        <v>60</v>
      </c>
      <c r="R241" s="1" t="s">
        <v>811</v>
      </c>
      <c r="S241" s="1">
        <v>11.688000000000001</v>
      </c>
      <c r="T241" s="1">
        <v>3</v>
      </c>
      <c r="U241" s="1">
        <v>0.6</v>
      </c>
      <c r="V241" s="1">
        <v>-4.6751999999999985</v>
      </c>
      <c r="W241" t="str">
        <f>INDEX(People!$A$2:$A$5,MATCH(Orders!N241,People!$B$2:$B$5,0))</f>
        <v>Kelly Williams</v>
      </c>
      <c r="X241" t="str">
        <f>IFERROR(INDEX(Returns!A241:A1040,MATCH(Orders!B241,Returns!B241:B1040,0)),"No")</f>
        <v>No</v>
      </c>
      <c r="Y241">
        <f t="shared" si="3"/>
        <v>18.700800000000001</v>
      </c>
    </row>
    <row r="242" spans="1:25" x14ac:dyDescent="0.2">
      <c r="A242" s="1">
        <v>241</v>
      </c>
      <c r="B242" t="s">
        <v>6334</v>
      </c>
      <c r="C242" s="2">
        <v>43255</v>
      </c>
      <c r="D242" s="8">
        <f>Table1[[#This Row],[Order Date]]</f>
        <v>43255</v>
      </c>
      <c r="E242" s="2">
        <v>43260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">
        <v>812</v>
      </c>
      <c r="P242" s="1" t="s">
        <v>66</v>
      </c>
      <c r="Q242" s="1" t="s">
        <v>67</v>
      </c>
      <c r="R242" s="1" t="s">
        <v>813</v>
      </c>
      <c r="S242" s="1">
        <v>31.983999999999998</v>
      </c>
      <c r="T242" s="1">
        <v>2</v>
      </c>
      <c r="U242" s="1">
        <v>0.2</v>
      </c>
      <c r="V242" s="1">
        <v>11.194399999999998</v>
      </c>
      <c r="W242" t="str">
        <f>INDEX(People!$A$2:$A$5,MATCH(Orders!N242,People!$B$2:$B$5,0))</f>
        <v>Kelly Williams</v>
      </c>
      <c r="X242" t="str">
        <f>IFERROR(INDEX(Returns!A242:A1041,MATCH(Orders!B242,Returns!B242:B1041,0)),"No")</f>
        <v>No</v>
      </c>
      <c r="Y242">
        <f t="shared" si="3"/>
        <v>38.380799999999994</v>
      </c>
    </row>
    <row r="243" spans="1:25" x14ac:dyDescent="0.2">
      <c r="A243" s="1">
        <v>242</v>
      </c>
      <c r="B243" t="s">
        <v>6334</v>
      </c>
      <c r="C243" s="2">
        <v>43255</v>
      </c>
      <c r="D243" s="8">
        <f>Table1[[#This Row],[Order Date]]</f>
        <v>43255</v>
      </c>
      <c r="E243" s="2">
        <v>43260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">
        <v>814</v>
      </c>
      <c r="P243" s="1" t="s">
        <v>30</v>
      </c>
      <c r="Q243" s="1" t="s">
        <v>52</v>
      </c>
      <c r="R243" s="1" t="s">
        <v>815</v>
      </c>
      <c r="S243" s="1">
        <v>177.22499999999999</v>
      </c>
      <c r="T243" s="1">
        <v>5</v>
      </c>
      <c r="U243" s="1">
        <v>0.5</v>
      </c>
      <c r="V243" s="1">
        <v>-120.51299999999998</v>
      </c>
      <c r="W243" t="str">
        <f>INDEX(People!$A$2:$A$5,MATCH(Orders!N243,People!$B$2:$B$5,0))</f>
        <v>Kelly Williams</v>
      </c>
      <c r="X243" t="str">
        <f>IFERROR(INDEX(Returns!A243:A1042,MATCH(Orders!B243,Returns!B243:B1042,0)),"No")</f>
        <v>No</v>
      </c>
      <c r="Y243">
        <f t="shared" si="3"/>
        <v>265.83749999999998</v>
      </c>
    </row>
    <row r="244" spans="1:25" x14ac:dyDescent="0.2">
      <c r="A244" s="1">
        <v>243</v>
      </c>
      <c r="B244" t="s">
        <v>6334</v>
      </c>
      <c r="C244" s="2">
        <v>43255</v>
      </c>
      <c r="D244" s="8">
        <f>Table1[[#This Row],[Order Date]]</f>
        <v>43255</v>
      </c>
      <c r="E244" s="2">
        <v>43260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">
        <v>816</v>
      </c>
      <c r="P244" s="1" t="s">
        <v>30</v>
      </c>
      <c r="Q244" s="1" t="s">
        <v>60</v>
      </c>
      <c r="R244" s="1" t="s">
        <v>817</v>
      </c>
      <c r="S244" s="1">
        <v>4.0440000000000005</v>
      </c>
      <c r="T244" s="1">
        <v>3</v>
      </c>
      <c r="U244" s="1">
        <v>0.6</v>
      </c>
      <c r="V244" s="1">
        <v>-2.8307999999999995</v>
      </c>
      <c r="W244" t="str">
        <f>INDEX(People!$A$2:$A$5,MATCH(Orders!N244,People!$B$2:$B$5,0))</f>
        <v>Kelly Williams</v>
      </c>
      <c r="X244" t="str">
        <f>IFERROR(INDEX(Returns!A244:A1043,MATCH(Orders!B244,Returns!B244:B1043,0)),"No")</f>
        <v>No</v>
      </c>
      <c r="Y244">
        <f t="shared" si="3"/>
        <v>6.4704000000000015</v>
      </c>
    </row>
    <row r="245" spans="1:25" x14ac:dyDescent="0.2">
      <c r="A245" s="1">
        <v>244</v>
      </c>
      <c r="B245" t="s">
        <v>6334</v>
      </c>
      <c r="C245" s="2">
        <v>43255</v>
      </c>
      <c r="D245" s="8">
        <f>Table1[[#This Row],[Order Date]]</f>
        <v>43255</v>
      </c>
      <c r="E245" s="2">
        <v>43260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">
        <v>686</v>
      </c>
      <c r="P245" s="1" t="s">
        <v>43</v>
      </c>
      <c r="Q245" s="1" t="s">
        <v>63</v>
      </c>
      <c r="R245" s="1" t="s">
        <v>687</v>
      </c>
      <c r="S245" s="1">
        <v>7.4080000000000004</v>
      </c>
      <c r="T245" s="1">
        <v>2</v>
      </c>
      <c r="U245" s="1">
        <v>0.2</v>
      </c>
      <c r="V245" s="1">
        <v>1.2037999999999995</v>
      </c>
      <c r="W245" t="str">
        <f>INDEX(People!$A$2:$A$5,MATCH(Orders!N245,People!$B$2:$B$5,0))</f>
        <v>Kelly Williams</v>
      </c>
      <c r="X245" t="str">
        <f>IFERROR(INDEX(Returns!A245:A1044,MATCH(Orders!B245,Returns!B245:B1044,0)),"No")</f>
        <v>No</v>
      </c>
      <c r="Y245">
        <f t="shared" si="3"/>
        <v>8.8895999999999997</v>
      </c>
    </row>
    <row r="246" spans="1:25" x14ac:dyDescent="0.2">
      <c r="A246" s="1">
        <v>245</v>
      </c>
      <c r="B246" t="s">
        <v>6335</v>
      </c>
      <c r="C246" s="2">
        <v>42522</v>
      </c>
      <c r="D246" s="8">
        <f>Table1[[#This Row],[Order Date]]</f>
        <v>42522</v>
      </c>
      <c r="E246" s="2">
        <v>42527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">
        <v>471</v>
      </c>
      <c r="P246" s="1" t="s">
        <v>30</v>
      </c>
      <c r="Q246" s="1" t="s">
        <v>34</v>
      </c>
      <c r="R246" s="1" t="s">
        <v>472</v>
      </c>
      <c r="S246" s="1">
        <v>2001.8600000000001</v>
      </c>
      <c r="T246" s="1">
        <v>7</v>
      </c>
      <c r="U246" s="1">
        <v>0</v>
      </c>
      <c r="V246" s="1">
        <v>580.53939999999989</v>
      </c>
      <c r="W246" t="str">
        <f>INDEX(People!$A$2:$A$5,MATCH(Orders!N246,People!$B$2:$B$5,0))</f>
        <v>Kelly Williams</v>
      </c>
      <c r="X246" t="str">
        <f>IFERROR(INDEX(Returns!A246:A1045,MATCH(Orders!B246,Returns!B246:B1045,0)),"No")</f>
        <v>No</v>
      </c>
      <c r="Y246">
        <f t="shared" si="3"/>
        <v>2001.8600000000001</v>
      </c>
    </row>
    <row r="247" spans="1:25" x14ac:dyDescent="0.2">
      <c r="A247" s="1">
        <v>246</v>
      </c>
      <c r="B247" t="s">
        <v>6335</v>
      </c>
      <c r="C247" s="2">
        <v>42522</v>
      </c>
      <c r="D247" s="8">
        <f>Table1[[#This Row],[Order Date]]</f>
        <v>42522</v>
      </c>
      <c r="E247" s="2">
        <v>42527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">
        <v>821</v>
      </c>
      <c r="P247" s="1" t="s">
        <v>43</v>
      </c>
      <c r="Q247" s="1" t="s">
        <v>55</v>
      </c>
      <c r="R247" s="1" t="s">
        <v>822</v>
      </c>
      <c r="S247" s="1">
        <v>166.72</v>
      </c>
      <c r="T247" s="1">
        <v>2</v>
      </c>
      <c r="U247" s="1">
        <v>0</v>
      </c>
      <c r="V247" s="1">
        <v>41.680000000000007</v>
      </c>
      <c r="W247" t="str">
        <f>INDEX(People!$A$2:$A$5,MATCH(Orders!N247,People!$B$2:$B$5,0))</f>
        <v>Kelly Williams</v>
      </c>
      <c r="X247" t="str">
        <f>IFERROR(INDEX(Returns!A247:A1046,MATCH(Orders!B247,Returns!B247:B1046,0)),"No")</f>
        <v>No</v>
      </c>
      <c r="Y247">
        <f t="shared" si="3"/>
        <v>166.72</v>
      </c>
    </row>
    <row r="248" spans="1:25" x14ac:dyDescent="0.2">
      <c r="A248" s="1">
        <v>247</v>
      </c>
      <c r="B248" t="s">
        <v>6335</v>
      </c>
      <c r="C248" s="2">
        <v>42522</v>
      </c>
      <c r="D248" s="8">
        <f>Table1[[#This Row],[Order Date]]</f>
        <v>42522</v>
      </c>
      <c r="E248" s="2">
        <v>42527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">
        <v>823</v>
      </c>
      <c r="P248" s="1" t="s">
        <v>43</v>
      </c>
      <c r="Q248" s="1" t="s">
        <v>84</v>
      </c>
      <c r="R248" s="1" t="s">
        <v>824</v>
      </c>
      <c r="S248" s="1">
        <v>47.88</v>
      </c>
      <c r="T248" s="1">
        <v>6</v>
      </c>
      <c r="U248" s="1">
        <v>0</v>
      </c>
      <c r="V248" s="1">
        <v>23.94</v>
      </c>
      <c r="W248" t="str">
        <f>INDEX(People!$A$2:$A$5,MATCH(Orders!N248,People!$B$2:$B$5,0))</f>
        <v>Kelly Williams</v>
      </c>
      <c r="X248" t="str">
        <f>IFERROR(INDEX(Returns!A248:A1047,MATCH(Orders!B248,Returns!B248:B1047,0)),"No")</f>
        <v>No</v>
      </c>
      <c r="Y248">
        <f t="shared" si="3"/>
        <v>47.88</v>
      </c>
    </row>
    <row r="249" spans="1:25" x14ac:dyDescent="0.2">
      <c r="A249" s="1">
        <v>248</v>
      </c>
      <c r="B249" t="s">
        <v>6335</v>
      </c>
      <c r="C249" s="2">
        <v>42522</v>
      </c>
      <c r="D249" s="8">
        <f>Table1[[#This Row],[Order Date]]</f>
        <v>42522</v>
      </c>
      <c r="E249" s="2">
        <v>42527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">
        <v>825</v>
      </c>
      <c r="P249" s="1" t="s">
        <v>43</v>
      </c>
      <c r="Q249" s="1" t="s">
        <v>73</v>
      </c>
      <c r="R249" s="1" t="s">
        <v>826</v>
      </c>
      <c r="S249" s="1">
        <v>1503.25</v>
      </c>
      <c r="T249" s="1">
        <v>5</v>
      </c>
      <c r="U249" s="1">
        <v>0</v>
      </c>
      <c r="V249" s="1">
        <v>496.07249999999993</v>
      </c>
      <c r="W249" t="str">
        <f>INDEX(People!$A$2:$A$5,MATCH(Orders!N249,People!$B$2:$B$5,0))</f>
        <v>Kelly Williams</v>
      </c>
      <c r="X249" t="str">
        <f>IFERROR(INDEX(Returns!A249:A1048,MATCH(Orders!B249,Returns!B249:B1048,0)),"No")</f>
        <v>No</v>
      </c>
      <c r="Y249">
        <f t="shared" si="3"/>
        <v>1503.25</v>
      </c>
    </row>
    <row r="250" spans="1:25" x14ac:dyDescent="0.2">
      <c r="A250" s="1">
        <v>249</v>
      </c>
      <c r="B250" t="s">
        <v>6335</v>
      </c>
      <c r="C250" s="2">
        <v>42522</v>
      </c>
      <c r="D250" s="8">
        <f>Table1[[#This Row],[Order Date]]</f>
        <v>42522</v>
      </c>
      <c r="E250" s="2">
        <v>42527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">
        <v>676</v>
      </c>
      <c r="P250" s="1" t="s">
        <v>43</v>
      </c>
      <c r="Q250" s="1" t="s">
        <v>84</v>
      </c>
      <c r="R250" s="1" t="s">
        <v>677</v>
      </c>
      <c r="S250" s="1">
        <v>25.92</v>
      </c>
      <c r="T250" s="1">
        <v>4</v>
      </c>
      <c r="U250" s="1">
        <v>0</v>
      </c>
      <c r="V250" s="1">
        <v>12.441600000000001</v>
      </c>
      <c r="W250" t="str">
        <f>INDEX(People!$A$2:$A$5,MATCH(Orders!N250,People!$B$2:$B$5,0))</f>
        <v>Kelly Williams</v>
      </c>
      <c r="X250" t="str">
        <f>IFERROR(INDEX(Returns!A250:A1049,MATCH(Orders!B250,Returns!B250:B1049,0)),"No")</f>
        <v>No</v>
      </c>
      <c r="Y250">
        <f t="shared" si="3"/>
        <v>25.92</v>
      </c>
    </row>
    <row r="251" spans="1:25" x14ac:dyDescent="0.2">
      <c r="A251" s="1">
        <v>250</v>
      </c>
      <c r="B251" t="s">
        <v>6336</v>
      </c>
      <c r="C251" s="2">
        <v>43444</v>
      </c>
      <c r="D251" s="8">
        <f>Table1[[#This Row],[Order Date]]</f>
        <v>43444</v>
      </c>
      <c r="E251" s="2">
        <v>43449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">
        <v>829</v>
      </c>
      <c r="P251" s="1" t="s">
        <v>30</v>
      </c>
      <c r="Q251" s="1" t="s">
        <v>34</v>
      </c>
      <c r="R251" s="1" t="s">
        <v>830</v>
      </c>
      <c r="S251" s="1">
        <v>321.56799999999998</v>
      </c>
      <c r="T251" s="1">
        <v>2</v>
      </c>
      <c r="U251" s="1">
        <v>0.2</v>
      </c>
      <c r="V251" s="1">
        <v>28.137200000000007</v>
      </c>
      <c r="W251" t="str">
        <f>INDEX(People!$A$2:$A$5,MATCH(Orders!N251,People!$B$2:$B$5,0))</f>
        <v>Anna Andreadi</v>
      </c>
      <c r="X251" t="str">
        <f>IFERROR(INDEX(Returns!A251:A1050,MATCH(Orders!B251,Returns!B251:B1050,0)),"No")</f>
        <v>No</v>
      </c>
      <c r="Y251">
        <f t="shared" si="3"/>
        <v>385.88159999999999</v>
      </c>
    </row>
    <row r="252" spans="1:25" x14ac:dyDescent="0.2">
      <c r="A252" s="1">
        <v>251</v>
      </c>
      <c r="B252" t="s">
        <v>6337</v>
      </c>
      <c r="C252" s="2">
        <v>43354</v>
      </c>
      <c r="D252" s="8">
        <f>Table1[[#This Row],[Order Date]]</f>
        <v>43354</v>
      </c>
      <c r="E252" s="2">
        <v>43360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">
        <v>834</v>
      </c>
      <c r="P252" s="1" t="s">
        <v>43</v>
      </c>
      <c r="Q252" s="1" t="s">
        <v>84</v>
      </c>
      <c r="R252" s="1" t="s">
        <v>835</v>
      </c>
      <c r="S252" s="1">
        <v>7.61</v>
      </c>
      <c r="T252" s="1">
        <v>1</v>
      </c>
      <c r="U252" s="1">
        <v>0</v>
      </c>
      <c r="V252" s="1">
        <v>3.5766999999999998</v>
      </c>
      <c r="W252" t="str">
        <f>INDEX(People!$A$2:$A$5,MATCH(Orders!N252,People!$B$2:$B$5,0))</f>
        <v>Anna Andreadi</v>
      </c>
      <c r="X252" t="str">
        <f>IFERROR(INDEX(Returns!A252:A1051,MATCH(Orders!B252,Returns!B252:B1051,0)),"No")</f>
        <v>No</v>
      </c>
      <c r="Y252">
        <f t="shared" si="3"/>
        <v>7.61</v>
      </c>
    </row>
    <row r="253" spans="1:25" x14ac:dyDescent="0.2">
      <c r="A253" s="1">
        <v>252</v>
      </c>
      <c r="B253" t="s">
        <v>6337</v>
      </c>
      <c r="C253" s="2">
        <v>43354</v>
      </c>
      <c r="D253" s="8">
        <f>Table1[[#This Row],[Order Date]]</f>
        <v>43354</v>
      </c>
      <c r="E253" s="2">
        <v>43360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">
        <v>797</v>
      </c>
      <c r="P253" s="1" t="s">
        <v>66</v>
      </c>
      <c r="Q253" s="1" t="s">
        <v>146</v>
      </c>
      <c r="R253" s="1" t="s">
        <v>798</v>
      </c>
      <c r="S253" s="1">
        <v>3347.37</v>
      </c>
      <c r="T253" s="1">
        <v>13</v>
      </c>
      <c r="U253" s="1">
        <v>0</v>
      </c>
      <c r="V253" s="1">
        <v>636.0002999999997</v>
      </c>
      <c r="W253" t="str">
        <f>INDEX(People!$A$2:$A$5,MATCH(Orders!N253,People!$B$2:$B$5,0))</f>
        <v>Anna Andreadi</v>
      </c>
      <c r="X253" t="str">
        <f>IFERROR(INDEX(Returns!A253:A1052,MATCH(Orders!B253,Returns!B253:B1052,0)),"No")</f>
        <v>No</v>
      </c>
      <c r="Y253">
        <f t="shared" si="3"/>
        <v>3347.37</v>
      </c>
    </row>
    <row r="254" spans="1:25" x14ac:dyDescent="0.2">
      <c r="A254" s="1">
        <v>253</v>
      </c>
      <c r="B254" t="s">
        <v>6338</v>
      </c>
      <c r="C254" s="2">
        <v>43444</v>
      </c>
      <c r="D254" s="8">
        <f>Table1[[#This Row],[Order Date]]</f>
        <v>43444</v>
      </c>
      <c r="E254" s="2">
        <v>43447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">
        <v>838</v>
      </c>
      <c r="P254" s="1" t="s">
        <v>43</v>
      </c>
      <c r="Q254" s="1" t="s">
        <v>55</v>
      </c>
      <c r="R254" s="1" t="s">
        <v>839</v>
      </c>
      <c r="S254" s="1">
        <v>80.58</v>
      </c>
      <c r="T254" s="1">
        <v>6</v>
      </c>
      <c r="U254" s="1">
        <v>0</v>
      </c>
      <c r="V254" s="1">
        <v>22.562400000000004</v>
      </c>
      <c r="W254" t="str">
        <f>INDEX(People!$A$2:$A$5,MATCH(Orders!N254,People!$B$2:$B$5,0))</f>
        <v>Chuck Magee</v>
      </c>
      <c r="X254" t="str">
        <f>IFERROR(INDEX(Returns!A254:A1053,MATCH(Orders!B254,Returns!B254:B1053,0)),"No")</f>
        <v>No</v>
      </c>
      <c r="Y254">
        <f t="shared" si="3"/>
        <v>80.58</v>
      </c>
    </row>
    <row r="255" spans="1:25" x14ac:dyDescent="0.2">
      <c r="A255" s="1">
        <v>254</v>
      </c>
      <c r="B255" t="s">
        <v>6338</v>
      </c>
      <c r="C255" s="2">
        <v>43444</v>
      </c>
      <c r="D255" s="8">
        <f>Table1[[#This Row],[Order Date]]</f>
        <v>43444</v>
      </c>
      <c r="E255" s="2">
        <v>43447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">
        <v>840</v>
      </c>
      <c r="P255" s="1" t="s">
        <v>43</v>
      </c>
      <c r="Q255" s="1" t="s">
        <v>157</v>
      </c>
      <c r="R255" s="1" t="s">
        <v>841</v>
      </c>
      <c r="S255" s="1">
        <v>361.92</v>
      </c>
      <c r="T255" s="1">
        <v>4</v>
      </c>
      <c r="U255" s="1">
        <v>0</v>
      </c>
      <c r="V255" s="1">
        <v>162.864</v>
      </c>
      <c r="W255" t="str">
        <f>INDEX(People!$A$2:$A$5,MATCH(Orders!N255,People!$B$2:$B$5,0))</f>
        <v>Chuck Magee</v>
      </c>
      <c r="X255" t="str">
        <f>IFERROR(INDEX(Returns!A255:A1054,MATCH(Orders!B255,Returns!B255:B1054,0)),"No")</f>
        <v>No</v>
      </c>
      <c r="Y255">
        <f t="shared" si="3"/>
        <v>361.92</v>
      </c>
    </row>
    <row r="256" spans="1:25" x14ac:dyDescent="0.2">
      <c r="A256" s="1">
        <v>255</v>
      </c>
      <c r="B256" t="s">
        <v>6339</v>
      </c>
      <c r="C256" s="2">
        <v>43067</v>
      </c>
      <c r="D256" s="8">
        <f>Table1[[#This Row],[Order Date]]</f>
        <v>43067</v>
      </c>
      <c r="E256" s="2">
        <v>43073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">
        <v>816</v>
      </c>
      <c r="P256" s="1" t="s">
        <v>30</v>
      </c>
      <c r="Q256" s="1" t="s">
        <v>60</v>
      </c>
      <c r="R256" s="1" t="s">
        <v>817</v>
      </c>
      <c r="S256" s="1">
        <v>12.132000000000001</v>
      </c>
      <c r="T256" s="1">
        <v>9</v>
      </c>
      <c r="U256" s="1">
        <v>0.6</v>
      </c>
      <c r="V256" s="1">
        <v>-8.4923999999999982</v>
      </c>
      <c r="W256" t="str">
        <f>INDEX(People!$A$2:$A$5,MATCH(Orders!N256,People!$B$2:$B$5,0))</f>
        <v>Kelly Williams</v>
      </c>
      <c r="X256" t="str">
        <f>IFERROR(INDEX(Returns!A256:A1055,MATCH(Orders!B256,Returns!B256:B1055,0)),"No")</f>
        <v>No</v>
      </c>
      <c r="Y256">
        <f t="shared" si="3"/>
        <v>19.411200000000004</v>
      </c>
    </row>
    <row r="257" spans="1:25" x14ac:dyDescent="0.2">
      <c r="A257" s="1">
        <v>256</v>
      </c>
      <c r="B257" t="s">
        <v>6339</v>
      </c>
      <c r="C257" s="2">
        <v>43067</v>
      </c>
      <c r="D257" s="8">
        <f>Table1[[#This Row],[Order Date]]</f>
        <v>43067</v>
      </c>
      <c r="E257" s="2">
        <v>43073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">
        <v>844</v>
      </c>
      <c r="P257" s="1" t="s">
        <v>43</v>
      </c>
      <c r="Q257" s="1" t="s">
        <v>55</v>
      </c>
      <c r="R257" s="1" t="s">
        <v>845</v>
      </c>
      <c r="S257" s="1">
        <v>82.367999999999995</v>
      </c>
      <c r="T257" s="1">
        <v>2</v>
      </c>
      <c r="U257" s="1">
        <v>0.2</v>
      </c>
      <c r="V257" s="1">
        <v>-19.562399999999997</v>
      </c>
      <c r="W257" t="str">
        <f>INDEX(People!$A$2:$A$5,MATCH(Orders!N257,People!$B$2:$B$5,0))</f>
        <v>Kelly Williams</v>
      </c>
      <c r="X257" t="str">
        <f>IFERROR(INDEX(Returns!A257:A1056,MATCH(Orders!B257,Returns!B257:B1056,0)),"No")</f>
        <v>No</v>
      </c>
      <c r="Y257">
        <f t="shared" si="3"/>
        <v>98.841599999999985</v>
      </c>
    </row>
    <row r="258" spans="1:25" x14ac:dyDescent="0.2">
      <c r="A258" s="1">
        <v>257</v>
      </c>
      <c r="B258" t="s">
        <v>6339</v>
      </c>
      <c r="C258" s="2">
        <v>43067</v>
      </c>
      <c r="D258" s="8">
        <f>Table1[[#This Row],[Order Date]]</f>
        <v>43067</v>
      </c>
      <c r="E258" s="2">
        <v>43073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">
        <v>561</v>
      </c>
      <c r="P258" s="1" t="s">
        <v>43</v>
      </c>
      <c r="Q258" s="1" t="s">
        <v>55</v>
      </c>
      <c r="R258" s="1" t="s">
        <v>562</v>
      </c>
      <c r="S258" s="1">
        <v>53.92</v>
      </c>
      <c r="T258" s="1">
        <v>5</v>
      </c>
      <c r="U258" s="1">
        <v>0.2</v>
      </c>
      <c r="V258" s="1">
        <v>4.0439999999999969</v>
      </c>
      <c r="W258" t="str">
        <f>INDEX(People!$A$2:$A$5,MATCH(Orders!N258,People!$B$2:$B$5,0))</f>
        <v>Kelly Williams</v>
      </c>
      <c r="X258" t="str">
        <f>IFERROR(INDEX(Returns!A258:A1057,MATCH(Orders!B258,Returns!B258:B1057,0)),"No")</f>
        <v>No</v>
      </c>
      <c r="Y258">
        <f t="shared" si="3"/>
        <v>64.703999999999994</v>
      </c>
    </row>
    <row r="259" spans="1:25" x14ac:dyDescent="0.2">
      <c r="A259" s="1">
        <v>258</v>
      </c>
      <c r="B259" t="s">
        <v>6339</v>
      </c>
      <c r="C259" s="2">
        <v>43067</v>
      </c>
      <c r="D259" s="8">
        <f>Table1[[#This Row],[Order Date]]</f>
        <v>43067</v>
      </c>
      <c r="E259" s="2">
        <v>43073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">
        <v>846</v>
      </c>
      <c r="P259" s="1" t="s">
        <v>66</v>
      </c>
      <c r="Q259" s="1" t="s">
        <v>67</v>
      </c>
      <c r="R259" s="1" t="s">
        <v>847</v>
      </c>
      <c r="S259" s="1">
        <v>647.904</v>
      </c>
      <c r="T259" s="1">
        <v>6</v>
      </c>
      <c r="U259" s="1">
        <v>0.2</v>
      </c>
      <c r="V259" s="1">
        <v>56.691599999999966</v>
      </c>
      <c r="W259" t="str">
        <f>INDEX(People!$A$2:$A$5,MATCH(Orders!N259,People!$B$2:$B$5,0))</f>
        <v>Kelly Williams</v>
      </c>
      <c r="X259" t="str">
        <f>IFERROR(INDEX(Returns!A259:A1058,MATCH(Orders!B259,Returns!B259:B1058,0)),"No")</f>
        <v>No</v>
      </c>
      <c r="Y259">
        <f t="shared" ref="Y259:Y322" si="4">S259*(1+U259)</f>
        <v>777.48479999999995</v>
      </c>
    </row>
    <row r="260" spans="1:25" x14ac:dyDescent="0.2">
      <c r="A260" s="1">
        <v>259</v>
      </c>
      <c r="B260" t="s">
        <v>6340</v>
      </c>
      <c r="C260" s="2">
        <v>43800</v>
      </c>
      <c r="D260" s="8">
        <f>Table1[[#This Row],[Order Date]]</f>
        <v>43800</v>
      </c>
      <c r="E260" s="2">
        <v>43802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">
        <v>850</v>
      </c>
      <c r="P260" s="1" t="s">
        <v>66</v>
      </c>
      <c r="Q260" s="1" t="s">
        <v>146</v>
      </c>
      <c r="R260" s="1" t="s">
        <v>851</v>
      </c>
      <c r="S260" s="1">
        <v>20.37</v>
      </c>
      <c r="T260" s="1">
        <v>3</v>
      </c>
      <c r="U260" s="1">
        <v>0</v>
      </c>
      <c r="V260" s="1">
        <v>6.9258000000000006</v>
      </c>
      <c r="W260" t="str">
        <f>INDEX(People!$A$2:$A$5,MATCH(Orders!N260,People!$B$2:$B$5,0))</f>
        <v>Chuck Magee</v>
      </c>
      <c r="X260" t="str">
        <f>IFERROR(INDEX(Returns!A260:A1059,MATCH(Orders!B260,Returns!B260:B1059,0)),"No")</f>
        <v>No</v>
      </c>
      <c r="Y260">
        <f t="shared" si="4"/>
        <v>20.37</v>
      </c>
    </row>
    <row r="261" spans="1:25" x14ac:dyDescent="0.2">
      <c r="A261" s="1">
        <v>260</v>
      </c>
      <c r="B261" t="s">
        <v>6340</v>
      </c>
      <c r="C261" s="2">
        <v>43800</v>
      </c>
      <c r="D261" s="8">
        <f>Table1[[#This Row],[Order Date]]</f>
        <v>43800</v>
      </c>
      <c r="E261" s="2">
        <v>43802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">
        <v>852</v>
      </c>
      <c r="P261" s="1" t="s">
        <v>43</v>
      </c>
      <c r="Q261" s="1" t="s">
        <v>55</v>
      </c>
      <c r="R261" s="1" t="s">
        <v>853</v>
      </c>
      <c r="S261" s="1">
        <v>221.54999999999998</v>
      </c>
      <c r="T261" s="1">
        <v>3</v>
      </c>
      <c r="U261" s="1">
        <v>0</v>
      </c>
      <c r="V261" s="1">
        <v>6.6465000000000174</v>
      </c>
      <c r="W261" t="str">
        <f>INDEX(People!$A$2:$A$5,MATCH(Orders!N261,People!$B$2:$B$5,0))</f>
        <v>Chuck Magee</v>
      </c>
      <c r="X261" t="str">
        <f>IFERROR(INDEX(Returns!A261:A1060,MATCH(Orders!B261,Returns!B261:B1060,0)),"No")</f>
        <v>No</v>
      </c>
      <c r="Y261">
        <f t="shared" si="4"/>
        <v>221.54999999999998</v>
      </c>
    </row>
    <row r="262" spans="1:25" x14ac:dyDescent="0.2">
      <c r="A262" s="1">
        <v>261</v>
      </c>
      <c r="B262" t="s">
        <v>6340</v>
      </c>
      <c r="C262" s="2">
        <v>43800</v>
      </c>
      <c r="D262" s="8">
        <f>Table1[[#This Row],[Order Date]]</f>
        <v>43800</v>
      </c>
      <c r="E262" s="2">
        <v>43802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">
        <v>854</v>
      </c>
      <c r="P262" s="1" t="s">
        <v>43</v>
      </c>
      <c r="Q262" s="1" t="s">
        <v>70</v>
      </c>
      <c r="R262" s="1" t="s">
        <v>855</v>
      </c>
      <c r="S262" s="1">
        <v>17.52</v>
      </c>
      <c r="T262" s="1">
        <v>5</v>
      </c>
      <c r="U262" s="1">
        <v>0.2</v>
      </c>
      <c r="V262" s="1">
        <v>6.1319999999999988</v>
      </c>
      <c r="W262" t="str">
        <f>INDEX(People!$A$2:$A$5,MATCH(Orders!N262,People!$B$2:$B$5,0))</f>
        <v>Chuck Magee</v>
      </c>
      <c r="X262" t="str">
        <f>IFERROR(INDEX(Returns!A262:A1061,MATCH(Orders!B262,Returns!B262:B1061,0)),"No")</f>
        <v>No</v>
      </c>
      <c r="Y262">
        <f t="shared" si="4"/>
        <v>21.023999999999997</v>
      </c>
    </row>
    <row r="263" spans="1:25" x14ac:dyDescent="0.2">
      <c r="A263" s="1">
        <v>262</v>
      </c>
      <c r="B263" t="s">
        <v>6341</v>
      </c>
      <c r="C263" s="2">
        <v>43624</v>
      </c>
      <c r="D263" s="8">
        <f>Table1[[#This Row],[Order Date]]</f>
        <v>43624</v>
      </c>
      <c r="E263" s="2">
        <v>43628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">
        <v>858</v>
      </c>
      <c r="P263" s="1" t="s">
        <v>43</v>
      </c>
      <c r="Q263" s="1" t="s">
        <v>73</v>
      </c>
      <c r="R263" s="1" t="s">
        <v>859</v>
      </c>
      <c r="S263" s="1">
        <v>1.6239999999999994</v>
      </c>
      <c r="T263" s="1">
        <v>2</v>
      </c>
      <c r="U263" s="1">
        <v>0.8</v>
      </c>
      <c r="V263" s="1">
        <v>-4.4660000000000002</v>
      </c>
      <c r="W263" t="str">
        <f>INDEX(People!$A$2:$A$5,MATCH(Orders!N263,People!$B$2:$B$5,0))</f>
        <v>Kelly Williams</v>
      </c>
      <c r="X263" t="str">
        <f>IFERROR(INDEX(Returns!A263:A1062,MATCH(Orders!B263,Returns!B263:B1062,0)),"No")</f>
        <v>No</v>
      </c>
      <c r="Y263">
        <f t="shared" si="4"/>
        <v>2.9231999999999991</v>
      </c>
    </row>
    <row r="264" spans="1:25" x14ac:dyDescent="0.2">
      <c r="A264" s="1">
        <v>263</v>
      </c>
      <c r="B264" t="s">
        <v>6342</v>
      </c>
      <c r="C264" s="2">
        <v>42632</v>
      </c>
      <c r="D264" s="8">
        <f>Table1[[#This Row],[Order Date]]</f>
        <v>42632</v>
      </c>
      <c r="E264" s="2">
        <v>42634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">
        <v>600</v>
      </c>
      <c r="P264" s="1" t="s">
        <v>66</v>
      </c>
      <c r="Q264" s="1" t="s">
        <v>601</v>
      </c>
      <c r="R264" s="1" t="s">
        <v>602</v>
      </c>
      <c r="S264" s="1">
        <v>3059.982</v>
      </c>
      <c r="T264" s="1">
        <v>3</v>
      </c>
      <c r="U264" s="1">
        <v>0.4</v>
      </c>
      <c r="V264" s="1">
        <v>-509.99700000000075</v>
      </c>
      <c r="W264" t="str">
        <f>INDEX(People!$A$2:$A$5,MATCH(Orders!N264,People!$B$2:$B$5,0))</f>
        <v>Kelly Williams</v>
      </c>
      <c r="X264" t="str">
        <f>IFERROR(INDEX(Returns!A264:A1063,MATCH(Orders!B264,Returns!B264:B1063,0)),"No")</f>
        <v>No</v>
      </c>
      <c r="Y264">
        <f t="shared" si="4"/>
        <v>4283.9748</v>
      </c>
    </row>
    <row r="265" spans="1:25" x14ac:dyDescent="0.2">
      <c r="A265" s="1">
        <v>264</v>
      </c>
      <c r="B265" t="s">
        <v>6342</v>
      </c>
      <c r="C265" s="2">
        <v>42632</v>
      </c>
      <c r="D265" s="8">
        <f>Table1[[#This Row],[Order Date]]</f>
        <v>42632</v>
      </c>
      <c r="E265" s="2">
        <v>42634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">
        <v>862</v>
      </c>
      <c r="P265" s="1" t="s">
        <v>66</v>
      </c>
      <c r="Q265" s="1" t="s">
        <v>601</v>
      </c>
      <c r="R265" s="1" t="s">
        <v>863</v>
      </c>
      <c r="S265" s="1">
        <v>2519.9579999999996</v>
      </c>
      <c r="T265" s="1">
        <v>7</v>
      </c>
      <c r="U265" s="1">
        <v>0.4</v>
      </c>
      <c r="V265" s="1">
        <v>-251.99579999999992</v>
      </c>
      <c r="W265" t="str">
        <f>INDEX(People!$A$2:$A$5,MATCH(Orders!N265,People!$B$2:$B$5,0))</f>
        <v>Kelly Williams</v>
      </c>
      <c r="X265" t="str">
        <f>IFERROR(INDEX(Returns!A265:A1064,MATCH(Orders!B265,Returns!B265:B1064,0)),"No")</f>
        <v>No</v>
      </c>
      <c r="Y265">
        <f t="shared" si="4"/>
        <v>3527.9411999999993</v>
      </c>
    </row>
    <row r="266" spans="1:25" x14ac:dyDescent="0.2">
      <c r="A266" s="1">
        <v>265</v>
      </c>
      <c r="B266" t="s">
        <v>6343</v>
      </c>
      <c r="C266" s="2">
        <v>43257</v>
      </c>
      <c r="D266" s="8">
        <f>Table1[[#This Row],[Order Date]]</f>
        <v>43257</v>
      </c>
      <c r="E266" s="2">
        <v>43264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">
        <v>866</v>
      </c>
      <c r="P266" s="1" t="s">
        <v>66</v>
      </c>
      <c r="Q266" s="1" t="s">
        <v>67</v>
      </c>
      <c r="R266" s="1" t="s">
        <v>867</v>
      </c>
      <c r="S266" s="1">
        <v>328.22399999999999</v>
      </c>
      <c r="T266" s="1">
        <v>4</v>
      </c>
      <c r="U266" s="1">
        <v>0.2</v>
      </c>
      <c r="V266" s="1">
        <v>28.7196</v>
      </c>
      <c r="W266" t="str">
        <f>INDEX(People!$A$2:$A$5,MATCH(Orders!N266,People!$B$2:$B$5,0))</f>
        <v>Kelly Williams</v>
      </c>
      <c r="X266" t="str">
        <f>IFERROR(INDEX(Returns!A266:A1065,MATCH(Orders!B266,Returns!B266:B1065,0)),"No")</f>
        <v>No</v>
      </c>
      <c r="Y266">
        <f t="shared" si="4"/>
        <v>393.86879999999996</v>
      </c>
    </row>
    <row r="267" spans="1:25" x14ac:dyDescent="0.2">
      <c r="A267" s="1">
        <v>266</v>
      </c>
      <c r="B267" t="s">
        <v>6344</v>
      </c>
      <c r="C267" s="2">
        <v>43049</v>
      </c>
      <c r="D267" s="8">
        <f>Table1[[#This Row],[Order Date]]</f>
        <v>43049</v>
      </c>
      <c r="E267" s="2">
        <v>43054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">
        <v>871</v>
      </c>
      <c r="P267" s="1" t="s">
        <v>66</v>
      </c>
      <c r="Q267" s="1" t="s">
        <v>146</v>
      </c>
      <c r="R267" s="1" t="s">
        <v>872</v>
      </c>
      <c r="S267" s="1">
        <v>79.900000000000006</v>
      </c>
      <c r="T267" s="1">
        <v>2</v>
      </c>
      <c r="U267" s="1">
        <v>0</v>
      </c>
      <c r="V267" s="1">
        <v>35.156000000000006</v>
      </c>
      <c r="W267" t="str">
        <f>INDEX(People!$A$2:$A$5,MATCH(Orders!N267,People!$B$2:$B$5,0))</f>
        <v>Anna Andreadi</v>
      </c>
      <c r="X267" t="str">
        <f>IFERROR(INDEX(Returns!A267:A1066,MATCH(Orders!B267,Returns!B267:B1066,0)),"No")</f>
        <v>No</v>
      </c>
      <c r="Y267">
        <f t="shared" si="4"/>
        <v>79.900000000000006</v>
      </c>
    </row>
    <row r="268" spans="1:25" x14ac:dyDescent="0.2">
      <c r="A268" s="1">
        <v>267</v>
      </c>
      <c r="B268" t="s">
        <v>6345</v>
      </c>
      <c r="C268" s="2">
        <v>43632</v>
      </c>
      <c r="D268" s="8">
        <f>Table1[[#This Row],[Order Date]]</f>
        <v>43632</v>
      </c>
      <c r="E268" s="2">
        <v>43636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">
        <v>876</v>
      </c>
      <c r="P268" s="1" t="s">
        <v>43</v>
      </c>
      <c r="Q268" s="1" t="s">
        <v>63</v>
      </c>
      <c r="R268" s="1" t="s">
        <v>877</v>
      </c>
      <c r="S268" s="1">
        <v>14.015999999999998</v>
      </c>
      <c r="T268" s="1">
        <v>3</v>
      </c>
      <c r="U268" s="1">
        <v>0.2</v>
      </c>
      <c r="V268" s="1">
        <v>4.7303999999999995</v>
      </c>
      <c r="W268" t="str">
        <f>INDEX(People!$A$2:$A$5,MATCH(Orders!N268,People!$B$2:$B$5,0))</f>
        <v>Cassandra Brandow</v>
      </c>
      <c r="X268" t="str">
        <f>IFERROR(INDEX(Returns!A268:A1067,MATCH(Orders!B268,Returns!B268:B1067,0)),"No")</f>
        <v>No</v>
      </c>
      <c r="Y268">
        <f t="shared" si="4"/>
        <v>16.819199999999999</v>
      </c>
    </row>
    <row r="269" spans="1:25" x14ac:dyDescent="0.2">
      <c r="A269" s="1">
        <v>268</v>
      </c>
      <c r="B269" t="s">
        <v>6346</v>
      </c>
      <c r="C269" s="2">
        <v>43122</v>
      </c>
      <c r="D269" s="8">
        <f>Table1[[#This Row],[Order Date]]</f>
        <v>43122</v>
      </c>
      <c r="E269" s="2">
        <v>43128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">
        <v>879</v>
      </c>
      <c r="P269" s="1" t="s">
        <v>43</v>
      </c>
      <c r="Q269" s="1" t="s">
        <v>242</v>
      </c>
      <c r="R269" s="1" t="s">
        <v>880</v>
      </c>
      <c r="S269" s="1">
        <v>7.5600000000000005</v>
      </c>
      <c r="T269" s="1">
        <v>6</v>
      </c>
      <c r="U269" s="1">
        <v>0</v>
      </c>
      <c r="V269" s="1">
        <v>0.3024</v>
      </c>
      <c r="W269" t="str">
        <f>INDEX(People!$A$2:$A$5,MATCH(Orders!N269,People!$B$2:$B$5,0))</f>
        <v>Chuck Magee</v>
      </c>
      <c r="X269" t="str">
        <f>IFERROR(INDEX(Returns!A269:A1068,MATCH(Orders!B269,Returns!B269:B1068,0)),"No")</f>
        <v>No</v>
      </c>
      <c r="Y269">
        <f t="shared" si="4"/>
        <v>7.5600000000000005</v>
      </c>
    </row>
    <row r="270" spans="1:25" x14ac:dyDescent="0.2">
      <c r="A270" s="1">
        <v>269</v>
      </c>
      <c r="B270" t="s">
        <v>6347</v>
      </c>
      <c r="C270" s="2">
        <v>43808</v>
      </c>
      <c r="D270" s="8">
        <f>Table1[[#This Row],[Order Date]]</f>
        <v>43808</v>
      </c>
      <c r="E270" s="2">
        <v>43812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">
        <v>884</v>
      </c>
      <c r="P270" s="1" t="s">
        <v>43</v>
      </c>
      <c r="Q270" s="1" t="s">
        <v>55</v>
      </c>
      <c r="R270" s="1" t="s">
        <v>885</v>
      </c>
      <c r="S270" s="1">
        <v>37.207999999999998</v>
      </c>
      <c r="T270" s="1">
        <v>1</v>
      </c>
      <c r="U270" s="1">
        <v>0.2</v>
      </c>
      <c r="V270" s="1">
        <v>-7.4416000000000011</v>
      </c>
      <c r="W270" t="str">
        <f>INDEX(People!$A$2:$A$5,MATCH(Orders!N270,People!$B$2:$B$5,0))</f>
        <v>Chuck Magee</v>
      </c>
      <c r="X270" t="str">
        <f>IFERROR(INDEX(Returns!A270:A1069,MATCH(Orders!B270,Returns!B270:B1069,0)),"No")</f>
        <v>No</v>
      </c>
      <c r="Y270">
        <f t="shared" si="4"/>
        <v>44.6496</v>
      </c>
    </row>
    <row r="271" spans="1:25" x14ac:dyDescent="0.2">
      <c r="A271" s="1">
        <v>270</v>
      </c>
      <c r="B271" t="s">
        <v>6347</v>
      </c>
      <c r="C271" s="2">
        <v>43808</v>
      </c>
      <c r="D271" s="8">
        <f>Table1[[#This Row],[Order Date]]</f>
        <v>43808</v>
      </c>
      <c r="E271" s="2">
        <v>43812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">
        <v>886</v>
      </c>
      <c r="P271" s="1" t="s">
        <v>43</v>
      </c>
      <c r="Q271" s="1" t="s">
        <v>157</v>
      </c>
      <c r="R271" s="1" t="s">
        <v>887</v>
      </c>
      <c r="S271" s="1">
        <v>57.576000000000001</v>
      </c>
      <c r="T271" s="1">
        <v>3</v>
      </c>
      <c r="U271" s="1">
        <v>0.2</v>
      </c>
      <c r="V271" s="1">
        <v>21.591000000000001</v>
      </c>
      <c r="W271" t="str">
        <f>INDEX(People!$A$2:$A$5,MATCH(Orders!N271,People!$B$2:$B$5,0))</f>
        <v>Chuck Magee</v>
      </c>
      <c r="X271" t="str">
        <f>IFERROR(INDEX(Returns!A271:A1070,MATCH(Orders!B271,Returns!B271:B1070,0)),"No")</f>
        <v>No</v>
      </c>
      <c r="Y271">
        <f t="shared" si="4"/>
        <v>69.091200000000001</v>
      </c>
    </row>
    <row r="272" spans="1:25" x14ac:dyDescent="0.2">
      <c r="A272" s="1">
        <v>271</v>
      </c>
      <c r="B272" t="s">
        <v>6348</v>
      </c>
      <c r="C272" s="2">
        <v>43827</v>
      </c>
      <c r="D272" s="8">
        <f>Table1[[#This Row],[Order Date]]</f>
        <v>43827</v>
      </c>
      <c r="E272" s="2">
        <v>43832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">
        <v>890</v>
      </c>
      <c r="P272" s="1" t="s">
        <v>43</v>
      </c>
      <c r="Q272" s="1" t="s">
        <v>55</v>
      </c>
      <c r="R272" s="1" t="s">
        <v>891</v>
      </c>
      <c r="S272" s="1">
        <v>725.84</v>
      </c>
      <c r="T272" s="1">
        <v>4</v>
      </c>
      <c r="U272" s="1">
        <v>0</v>
      </c>
      <c r="V272" s="1">
        <v>210.4935999999999</v>
      </c>
      <c r="W272" t="str">
        <f>INDEX(People!$A$2:$A$5,MATCH(Orders!N272,People!$B$2:$B$5,0))</f>
        <v>Anna Andreadi</v>
      </c>
      <c r="X272" t="str">
        <f>IFERROR(INDEX(Returns!A272:A1071,MATCH(Orders!B272,Returns!B272:B1071,0)),"No")</f>
        <v>No</v>
      </c>
      <c r="Y272">
        <f t="shared" si="4"/>
        <v>725.84</v>
      </c>
    </row>
    <row r="273" spans="1:25" x14ac:dyDescent="0.2">
      <c r="A273" s="1">
        <v>272</v>
      </c>
      <c r="B273" t="s">
        <v>6349</v>
      </c>
      <c r="C273" s="2">
        <v>42946</v>
      </c>
      <c r="D273" s="8">
        <f>Table1[[#This Row],[Order Date]]</f>
        <v>42946</v>
      </c>
      <c r="E273" s="2">
        <v>42947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">
        <v>892</v>
      </c>
      <c r="P273" s="1" t="s">
        <v>66</v>
      </c>
      <c r="Q273" s="1" t="s">
        <v>146</v>
      </c>
      <c r="R273" s="1" t="s">
        <v>893</v>
      </c>
      <c r="S273" s="1">
        <v>209.92999999999998</v>
      </c>
      <c r="T273" s="1">
        <v>7</v>
      </c>
      <c r="U273" s="1">
        <v>0</v>
      </c>
      <c r="V273" s="1">
        <v>92.369200000000021</v>
      </c>
      <c r="W273" t="str">
        <f>INDEX(People!$A$2:$A$5,MATCH(Orders!N273,People!$B$2:$B$5,0))</f>
        <v>Anna Andreadi</v>
      </c>
      <c r="X273" t="str">
        <f>IFERROR(INDEX(Returns!A273:A1072,MATCH(Orders!B273,Returns!B273:B1072,0)),"No")</f>
        <v>No</v>
      </c>
      <c r="Y273">
        <f t="shared" si="4"/>
        <v>209.92999999999998</v>
      </c>
    </row>
    <row r="274" spans="1:25" x14ac:dyDescent="0.2">
      <c r="A274" s="1">
        <v>273</v>
      </c>
      <c r="B274" t="s">
        <v>6349</v>
      </c>
      <c r="C274" s="2">
        <v>42946</v>
      </c>
      <c r="D274" s="8">
        <f>Table1[[#This Row],[Order Date]]</f>
        <v>42946</v>
      </c>
      <c r="E274" s="2">
        <v>42947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">
        <v>894</v>
      </c>
      <c r="P274" s="1" t="s">
        <v>30</v>
      </c>
      <c r="Q274" s="1" t="s">
        <v>60</v>
      </c>
      <c r="R274" s="1" t="s">
        <v>895</v>
      </c>
      <c r="S274" s="1">
        <v>5.28</v>
      </c>
      <c r="T274" s="1">
        <v>3</v>
      </c>
      <c r="U274" s="1">
        <v>0</v>
      </c>
      <c r="V274" s="1">
        <v>2.3232000000000004</v>
      </c>
      <c r="W274" t="str">
        <f>INDEX(People!$A$2:$A$5,MATCH(Orders!N274,People!$B$2:$B$5,0))</f>
        <v>Anna Andreadi</v>
      </c>
      <c r="X274" t="str">
        <f>IFERROR(INDEX(Returns!A274:A1073,MATCH(Orders!B274,Returns!B274:B1073,0)),"No")</f>
        <v>No</v>
      </c>
      <c r="Y274">
        <f t="shared" si="4"/>
        <v>5.28</v>
      </c>
    </row>
    <row r="275" spans="1:25" x14ac:dyDescent="0.2">
      <c r="A275" s="1">
        <v>274</v>
      </c>
      <c r="B275" t="s">
        <v>6349</v>
      </c>
      <c r="C275" s="2">
        <v>42946</v>
      </c>
      <c r="D275" s="8">
        <f>Table1[[#This Row],[Order Date]]</f>
        <v>42946</v>
      </c>
      <c r="E275" s="2">
        <v>42947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">
        <v>896</v>
      </c>
      <c r="P275" s="1" t="s">
        <v>43</v>
      </c>
      <c r="Q275" s="1" t="s">
        <v>70</v>
      </c>
      <c r="R275" s="1" t="s">
        <v>897</v>
      </c>
      <c r="S275" s="1">
        <v>10.92</v>
      </c>
      <c r="T275" s="1">
        <v>3</v>
      </c>
      <c r="U275" s="1">
        <v>0.2</v>
      </c>
      <c r="V275" s="1">
        <v>4.0949999999999989</v>
      </c>
      <c r="W275" t="str">
        <f>INDEX(People!$A$2:$A$5,MATCH(Orders!N275,People!$B$2:$B$5,0))</f>
        <v>Anna Andreadi</v>
      </c>
      <c r="X275" t="str">
        <f>IFERROR(INDEX(Returns!A275:A1074,MATCH(Orders!B275,Returns!B275:B1074,0)),"No")</f>
        <v>No</v>
      </c>
      <c r="Y275">
        <f t="shared" si="4"/>
        <v>13.103999999999999</v>
      </c>
    </row>
    <row r="276" spans="1:25" x14ac:dyDescent="0.2">
      <c r="A276" s="1">
        <v>275</v>
      </c>
      <c r="B276" t="s">
        <v>6350</v>
      </c>
      <c r="C276" s="2">
        <v>43724</v>
      </c>
      <c r="D276" s="8">
        <f>Table1[[#This Row],[Order Date]]</f>
        <v>43724</v>
      </c>
      <c r="E276" s="2">
        <v>43725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">
        <v>901</v>
      </c>
      <c r="P276" s="1" t="s">
        <v>43</v>
      </c>
      <c r="Q276" s="1" t="s">
        <v>84</v>
      </c>
      <c r="R276" s="1" t="s">
        <v>902</v>
      </c>
      <c r="S276" s="1">
        <v>8.82</v>
      </c>
      <c r="T276" s="1">
        <v>2</v>
      </c>
      <c r="U276" s="1">
        <v>0</v>
      </c>
      <c r="V276" s="1">
        <v>4.0571999999999999</v>
      </c>
      <c r="W276" t="str">
        <f>INDEX(People!$A$2:$A$5,MATCH(Orders!N276,People!$B$2:$B$5,0))</f>
        <v>Anna Andreadi</v>
      </c>
      <c r="X276" t="str">
        <f>IFERROR(INDEX(Returns!A276:A1075,MATCH(Orders!B276,Returns!B276:B1075,0)),"No")</f>
        <v>No</v>
      </c>
      <c r="Y276">
        <f t="shared" si="4"/>
        <v>8.82</v>
      </c>
    </row>
    <row r="277" spans="1:25" x14ac:dyDescent="0.2">
      <c r="A277" s="1">
        <v>276</v>
      </c>
      <c r="B277" t="s">
        <v>6350</v>
      </c>
      <c r="C277" s="2">
        <v>43724</v>
      </c>
      <c r="D277" s="8">
        <f>Table1[[#This Row],[Order Date]]</f>
        <v>43724</v>
      </c>
      <c r="E277" s="2">
        <v>43725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">
        <v>903</v>
      </c>
      <c r="P277" s="1" t="s">
        <v>43</v>
      </c>
      <c r="Q277" s="1" t="s">
        <v>63</v>
      </c>
      <c r="R277" s="1" t="s">
        <v>904</v>
      </c>
      <c r="S277" s="1">
        <v>5.98</v>
      </c>
      <c r="T277" s="1">
        <v>1</v>
      </c>
      <c r="U277" s="1">
        <v>0</v>
      </c>
      <c r="V277" s="1">
        <v>1.5548000000000002</v>
      </c>
      <c r="W277" t="str">
        <f>INDEX(People!$A$2:$A$5,MATCH(Orders!N277,People!$B$2:$B$5,0))</f>
        <v>Anna Andreadi</v>
      </c>
      <c r="X277" t="str">
        <f>IFERROR(INDEX(Returns!A277:A1076,MATCH(Orders!B277,Returns!B277:B1076,0)),"No")</f>
        <v>No</v>
      </c>
      <c r="Y277">
        <f t="shared" si="4"/>
        <v>5.98</v>
      </c>
    </row>
    <row r="278" spans="1:25" x14ac:dyDescent="0.2">
      <c r="A278" s="1">
        <v>277</v>
      </c>
      <c r="B278" t="s">
        <v>6351</v>
      </c>
      <c r="C278" s="2">
        <v>43751</v>
      </c>
      <c r="D278" s="8">
        <f>Table1[[#This Row],[Order Date]]</f>
        <v>43751</v>
      </c>
      <c r="E278" s="2">
        <v>43755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">
        <v>907</v>
      </c>
      <c r="P278" s="1" t="s">
        <v>43</v>
      </c>
      <c r="Q278" s="1" t="s">
        <v>84</v>
      </c>
      <c r="R278" s="1" t="s">
        <v>908</v>
      </c>
      <c r="S278" s="1">
        <v>11.648000000000001</v>
      </c>
      <c r="T278" s="1">
        <v>2</v>
      </c>
      <c r="U278" s="1">
        <v>0.2</v>
      </c>
      <c r="V278" s="1">
        <v>4.0768000000000004</v>
      </c>
      <c r="W278" t="str">
        <f>INDEX(People!$A$2:$A$5,MATCH(Orders!N278,People!$B$2:$B$5,0))</f>
        <v>Chuck Magee</v>
      </c>
      <c r="X278" t="str">
        <f>IFERROR(INDEX(Returns!A278:A1077,MATCH(Orders!B278,Returns!B278:B1077,0)),"No")</f>
        <v>No</v>
      </c>
      <c r="Y278">
        <f t="shared" si="4"/>
        <v>13.977600000000001</v>
      </c>
    </row>
    <row r="279" spans="1:25" x14ac:dyDescent="0.2">
      <c r="A279" s="1">
        <v>278</v>
      </c>
      <c r="B279" t="s">
        <v>6351</v>
      </c>
      <c r="C279" s="2">
        <v>43751</v>
      </c>
      <c r="D279" s="8">
        <f>Table1[[#This Row],[Order Date]]</f>
        <v>43751</v>
      </c>
      <c r="E279" s="2">
        <v>43755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">
        <v>909</v>
      </c>
      <c r="P279" s="1" t="s">
        <v>43</v>
      </c>
      <c r="Q279" s="1" t="s">
        <v>84</v>
      </c>
      <c r="R279" s="1" t="s">
        <v>910</v>
      </c>
      <c r="S279" s="1">
        <v>18.175999999999998</v>
      </c>
      <c r="T279" s="1">
        <v>4</v>
      </c>
      <c r="U279" s="1">
        <v>0.2</v>
      </c>
      <c r="V279" s="1">
        <v>5.9071999999999987</v>
      </c>
      <c r="W279" t="str">
        <f>INDEX(People!$A$2:$A$5,MATCH(Orders!N279,People!$B$2:$B$5,0))</f>
        <v>Chuck Magee</v>
      </c>
      <c r="X279" t="str">
        <f>IFERROR(INDEX(Returns!A279:A1078,MATCH(Orders!B279,Returns!B279:B1078,0)),"No")</f>
        <v>No</v>
      </c>
      <c r="Y279">
        <f t="shared" si="4"/>
        <v>21.811199999999996</v>
      </c>
    </row>
    <row r="280" spans="1:25" x14ac:dyDescent="0.2">
      <c r="A280" s="1">
        <v>279</v>
      </c>
      <c r="B280" t="s">
        <v>6351</v>
      </c>
      <c r="C280" s="2">
        <v>43751</v>
      </c>
      <c r="D280" s="8">
        <f>Table1[[#This Row],[Order Date]]</f>
        <v>43751</v>
      </c>
      <c r="E280" s="2">
        <v>43755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">
        <v>911</v>
      </c>
      <c r="P280" s="1" t="s">
        <v>43</v>
      </c>
      <c r="Q280" s="1" t="s">
        <v>55</v>
      </c>
      <c r="R280" s="1" t="s">
        <v>912</v>
      </c>
      <c r="S280" s="1">
        <v>59.712000000000003</v>
      </c>
      <c r="T280" s="1">
        <v>6</v>
      </c>
      <c r="U280" s="1">
        <v>0.2</v>
      </c>
      <c r="V280" s="1">
        <v>5.9711999999999996</v>
      </c>
      <c r="W280" t="str">
        <f>INDEX(People!$A$2:$A$5,MATCH(Orders!N280,People!$B$2:$B$5,0))</f>
        <v>Chuck Magee</v>
      </c>
      <c r="X280" t="str">
        <f>IFERROR(INDEX(Returns!A280:A1079,MATCH(Orders!B280,Returns!B280:B1079,0)),"No")</f>
        <v>No</v>
      </c>
      <c r="Y280">
        <f t="shared" si="4"/>
        <v>71.654399999999995</v>
      </c>
    </row>
    <row r="281" spans="1:25" x14ac:dyDescent="0.2">
      <c r="A281" s="1">
        <v>280</v>
      </c>
      <c r="B281" t="s">
        <v>6351</v>
      </c>
      <c r="C281" s="2">
        <v>43751</v>
      </c>
      <c r="D281" s="8">
        <f>Table1[[#This Row],[Order Date]]</f>
        <v>43751</v>
      </c>
      <c r="E281" s="2">
        <v>43755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">
        <v>913</v>
      </c>
      <c r="P281" s="1" t="s">
        <v>43</v>
      </c>
      <c r="Q281" s="1" t="s">
        <v>44</v>
      </c>
      <c r="R281" s="1" t="s">
        <v>914</v>
      </c>
      <c r="S281" s="1">
        <v>24.839999999999996</v>
      </c>
      <c r="T281" s="1">
        <v>3</v>
      </c>
      <c r="U281" s="1">
        <v>0.2</v>
      </c>
      <c r="V281" s="1">
        <v>8.6940000000000008</v>
      </c>
      <c r="W281" t="str">
        <f>INDEX(People!$A$2:$A$5,MATCH(Orders!N281,People!$B$2:$B$5,0))</f>
        <v>Chuck Magee</v>
      </c>
      <c r="X281" t="str">
        <f>IFERROR(INDEX(Returns!A281:A1080,MATCH(Orders!B281,Returns!B281:B1080,0)),"No")</f>
        <v>No</v>
      </c>
      <c r="Y281">
        <f t="shared" si="4"/>
        <v>29.807999999999993</v>
      </c>
    </row>
    <row r="282" spans="1:25" x14ac:dyDescent="0.2">
      <c r="A282" s="1">
        <v>281</v>
      </c>
      <c r="B282" t="s">
        <v>6352</v>
      </c>
      <c r="C282" s="2">
        <v>43004</v>
      </c>
      <c r="D282" s="8">
        <f>Table1[[#This Row],[Order Date]]</f>
        <v>43004</v>
      </c>
      <c r="E282" s="2">
        <v>43006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">
        <v>915</v>
      </c>
      <c r="P282" s="1" t="s">
        <v>43</v>
      </c>
      <c r="Q282" s="1" t="s">
        <v>70</v>
      </c>
      <c r="R282" s="1" t="s">
        <v>916</v>
      </c>
      <c r="S282" s="1">
        <v>2.0799999999999996</v>
      </c>
      <c r="T282" s="1">
        <v>5</v>
      </c>
      <c r="U282" s="1">
        <v>0.8</v>
      </c>
      <c r="V282" s="1">
        <v>-3.4320000000000004</v>
      </c>
      <c r="W282" t="str">
        <f>INDEX(People!$A$2:$A$5,MATCH(Orders!N282,People!$B$2:$B$5,0))</f>
        <v>Kelly Williams</v>
      </c>
      <c r="X282" t="str">
        <f>IFERROR(INDEX(Returns!A282:A1081,MATCH(Orders!B282,Returns!B282:B1081,0)),"No")</f>
        <v>No</v>
      </c>
      <c r="Y282">
        <f t="shared" si="4"/>
        <v>3.7439999999999993</v>
      </c>
    </row>
    <row r="283" spans="1:25" x14ac:dyDescent="0.2">
      <c r="A283" s="1">
        <v>282</v>
      </c>
      <c r="B283" t="s">
        <v>6352</v>
      </c>
      <c r="C283" s="2">
        <v>43004</v>
      </c>
      <c r="D283" s="8">
        <f>Table1[[#This Row],[Order Date]]</f>
        <v>43004</v>
      </c>
      <c r="E283" s="2">
        <v>43006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">
        <v>917</v>
      </c>
      <c r="P283" s="1" t="s">
        <v>66</v>
      </c>
      <c r="Q283" s="1" t="s">
        <v>67</v>
      </c>
      <c r="R283" s="1" t="s">
        <v>918</v>
      </c>
      <c r="S283" s="1">
        <v>1114.4000000000001</v>
      </c>
      <c r="T283" s="1">
        <v>7</v>
      </c>
      <c r="U283" s="1">
        <v>0.2</v>
      </c>
      <c r="V283" s="1">
        <v>376.11</v>
      </c>
      <c r="W283" t="str">
        <f>INDEX(People!$A$2:$A$5,MATCH(Orders!N283,People!$B$2:$B$5,0))</f>
        <v>Kelly Williams</v>
      </c>
      <c r="X283" t="str">
        <f>IFERROR(INDEX(Returns!A283:A1082,MATCH(Orders!B283,Returns!B283:B1082,0)),"No")</f>
        <v>No</v>
      </c>
      <c r="Y283">
        <f t="shared" si="4"/>
        <v>1337.28</v>
      </c>
    </row>
    <row r="284" spans="1:25" x14ac:dyDescent="0.2">
      <c r="A284" s="1">
        <v>283</v>
      </c>
      <c r="B284" t="s">
        <v>6353</v>
      </c>
      <c r="C284" s="2">
        <v>43041</v>
      </c>
      <c r="D284" s="8">
        <f>Table1[[#This Row],[Order Date]]</f>
        <v>43041</v>
      </c>
      <c r="E284" s="2">
        <v>43045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">
        <v>921</v>
      </c>
      <c r="P284" s="1" t="s">
        <v>30</v>
      </c>
      <c r="Q284" s="1" t="s">
        <v>52</v>
      </c>
      <c r="R284" s="1" t="s">
        <v>922</v>
      </c>
      <c r="S284" s="1">
        <v>1038.8399999999999</v>
      </c>
      <c r="T284" s="1">
        <v>5</v>
      </c>
      <c r="U284" s="1">
        <v>0.2</v>
      </c>
      <c r="V284" s="1">
        <v>51.942000000000007</v>
      </c>
      <c r="W284" t="str">
        <f>INDEX(People!$A$2:$A$5,MATCH(Orders!N284,People!$B$2:$B$5,0))</f>
        <v>Anna Andreadi</v>
      </c>
      <c r="X284" t="str">
        <f>IFERROR(INDEX(Returns!A284:A1083,MATCH(Orders!B284,Returns!B284:B1083,0)),"No")</f>
        <v>No</v>
      </c>
      <c r="Y284">
        <f t="shared" si="4"/>
        <v>1246.6079999999999</v>
      </c>
    </row>
    <row r="285" spans="1:25" x14ac:dyDescent="0.2">
      <c r="A285" s="1">
        <v>284</v>
      </c>
      <c r="B285" t="s">
        <v>6354</v>
      </c>
      <c r="C285" s="2">
        <v>43004</v>
      </c>
      <c r="D285" s="8">
        <f>Table1[[#This Row],[Order Date]]</f>
        <v>43004</v>
      </c>
      <c r="E285" s="2">
        <v>43010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">
        <v>923</v>
      </c>
      <c r="P285" s="1" t="s">
        <v>43</v>
      </c>
      <c r="Q285" s="1" t="s">
        <v>84</v>
      </c>
      <c r="R285" s="1" t="s">
        <v>169</v>
      </c>
      <c r="S285" s="1">
        <v>141.76</v>
      </c>
      <c r="T285" s="1">
        <v>5</v>
      </c>
      <c r="U285" s="1">
        <v>0.2</v>
      </c>
      <c r="V285" s="1">
        <v>47.843999999999994</v>
      </c>
      <c r="W285" t="str">
        <f>INDEX(People!$A$2:$A$5,MATCH(Orders!N285,People!$B$2:$B$5,0))</f>
        <v>Anna Andreadi</v>
      </c>
      <c r="X285" t="str">
        <f>IFERROR(INDEX(Returns!A285:A1084,MATCH(Orders!B285,Returns!B285:B1084,0)),"No")</f>
        <v>No</v>
      </c>
      <c r="Y285">
        <f t="shared" si="4"/>
        <v>170.11199999999999</v>
      </c>
    </row>
    <row r="286" spans="1:25" x14ac:dyDescent="0.2">
      <c r="A286" s="1">
        <v>285</v>
      </c>
      <c r="B286" t="s">
        <v>6354</v>
      </c>
      <c r="C286" s="2">
        <v>43004</v>
      </c>
      <c r="D286" s="8">
        <f>Table1[[#This Row],[Order Date]]</f>
        <v>43004</v>
      </c>
      <c r="E286" s="2">
        <v>43010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">
        <v>924</v>
      </c>
      <c r="P286" s="1" t="s">
        <v>66</v>
      </c>
      <c r="Q286" s="1" t="s">
        <v>146</v>
      </c>
      <c r="R286" s="1" t="s">
        <v>925</v>
      </c>
      <c r="S286" s="1">
        <v>239.80000000000004</v>
      </c>
      <c r="T286" s="1">
        <v>5</v>
      </c>
      <c r="U286" s="1">
        <v>0.2</v>
      </c>
      <c r="V286" s="1">
        <v>47.959999999999987</v>
      </c>
      <c r="W286" t="str">
        <f>INDEX(People!$A$2:$A$5,MATCH(Orders!N286,People!$B$2:$B$5,0))</f>
        <v>Anna Andreadi</v>
      </c>
      <c r="X286" t="str">
        <f>IFERROR(INDEX(Returns!A286:A1085,MATCH(Orders!B286,Returns!B286:B1085,0)),"No")</f>
        <v>No</v>
      </c>
      <c r="Y286">
        <f t="shared" si="4"/>
        <v>287.76000000000005</v>
      </c>
    </row>
    <row r="287" spans="1:25" x14ac:dyDescent="0.2">
      <c r="A287" s="1">
        <v>286</v>
      </c>
      <c r="B287" t="s">
        <v>6354</v>
      </c>
      <c r="C287" s="2">
        <v>43004</v>
      </c>
      <c r="D287" s="8">
        <f>Table1[[#This Row],[Order Date]]</f>
        <v>43004</v>
      </c>
      <c r="E287" s="2">
        <v>43010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">
        <v>926</v>
      </c>
      <c r="P287" s="1" t="s">
        <v>43</v>
      </c>
      <c r="Q287" s="1" t="s">
        <v>84</v>
      </c>
      <c r="R287" s="1" t="s">
        <v>927</v>
      </c>
      <c r="S287" s="1">
        <v>31.104000000000006</v>
      </c>
      <c r="T287" s="1">
        <v>6</v>
      </c>
      <c r="U287" s="1">
        <v>0.2</v>
      </c>
      <c r="V287" s="1">
        <v>10.8864</v>
      </c>
      <c r="W287" t="str">
        <f>INDEX(People!$A$2:$A$5,MATCH(Orders!N287,People!$B$2:$B$5,0))</f>
        <v>Anna Andreadi</v>
      </c>
      <c r="X287" t="str">
        <f>IFERROR(INDEX(Returns!A287:A1086,MATCH(Orders!B287,Returns!B287:B1086,0)),"No")</f>
        <v>No</v>
      </c>
      <c r="Y287">
        <f t="shared" si="4"/>
        <v>37.324800000000003</v>
      </c>
    </row>
    <row r="288" spans="1:25" x14ac:dyDescent="0.2">
      <c r="A288" s="1">
        <v>287</v>
      </c>
      <c r="B288" t="s">
        <v>6355</v>
      </c>
      <c r="C288" s="2">
        <v>43452</v>
      </c>
      <c r="D288" s="8">
        <f>Table1[[#This Row],[Order Date]]</f>
        <v>43452</v>
      </c>
      <c r="E288" s="2">
        <v>43454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">
        <v>931</v>
      </c>
      <c r="P288" s="1" t="s">
        <v>43</v>
      </c>
      <c r="Q288" s="1" t="s">
        <v>70</v>
      </c>
      <c r="R288" s="1" t="s">
        <v>932</v>
      </c>
      <c r="S288" s="1">
        <v>254.05800000000002</v>
      </c>
      <c r="T288" s="1">
        <v>7</v>
      </c>
      <c r="U288" s="1">
        <v>0.7</v>
      </c>
      <c r="V288" s="1">
        <v>-169.3719999999999</v>
      </c>
      <c r="W288" t="str">
        <f>INDEX(People!$A$2:$A$5,MATCH(Orders!N288,People!$B$2:$B$5,0))</f>
        <v>Cassandra Brandow</v>
      </c>
      <c r="X288" t="str">
        <f>IFERROR(INDEX(Returns!A288:A1087,MATCH(Orders!B288,Returns!B288:B1087,0)),"No")</f>
        <v>No</v>
      </c>
      <c r="Y288">
        <f t="shared" si="4"/>
        <v>431.89860000000004</v>
      </c>
    </row>
    <row r="289" spans="1:25" x14ac:dyDescent="0.2">
      <c r="A289" s="1">
        <v>288</v>
      </c>
      <c r="B289" t="s">
        <v>6355</v>
      </c>
      <c r="C289" s="2">
        <v>43452</v>
      </c>
      <c r="D289" s="8">
        <f>Table1[[#This Row],[Order Date]]</f>
        <v>43452</v>
      </c>
      <c r="E289" s="2">
        <v>43454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">
        <v>629</v>
      </c>
      <c r="P289" s="1" t="s">
        <v>43</v>
      </c>
      <c r="Q289" s="1" t="s">
        <v>73</v>
      </c>
      <c r="R289" s="1" t="s">
        <v>630</v>
      </c>
      <c r="S289" s="1">
        <v>194.52800000000002</v>
      </c>
      <c r="T289" s="1">
        <v>2</v>
      </c>
      <c r="U289" s="1">
        <v>0.2</v>
      </c>
      <c r="V289" s="1">
        <v>24.315999999999974</v>
      </c>
      <c r="W289" t="str">
        <f>INDEX(People!$A$2:$A$5,MATCH(Orders!N289,People!$B$2:$B$5,0))</f>
        <v>Cassandra Brandow</v>
      </c>
      <c r="X289" t="str">
        <f>IFERROR(INDEX(Returns!A289:A1088,MATCH(Orders!B289,Returns!B289:B1088,0)),"No")</f>
        <v>No</v>
      </c>
      <c r="Y289">
        <f t="shared" si="4"/>
        <v>233.43360000000001</v>
      </c>
    </row>
    <row r="290" spans="1:25" x14ac:dyDescent="0.2">
      <c r="A290" s="1">
        <v>289</v>
      </c>
      <c r="B290" t="s">
        <v>6355</v>
      </c>
      <c r="C290" s="2">
        <v>43452</v>
      </c>
      <c r="D290" s="8">
        <f>Table1[[#This Row],[Order Date]]</f>
        <v>43452</v>
      </c>
      <c r="E290" s="2">
        <v>43454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">
        <v>933</v>
      </c>
      <c r="P290" s="1" t="s">
        <v>43</v>
      </c>
      <c r="Q290" s="1" t="s">
        <v>512</v>
      </c>
      <c r="R290" s="1" t="s">
        <v>934</v>
      </c>
      <c r="S290" s="1">
        <v>961.48000000000013</v>
      </c>
      <c r="T290" s="1">
        <v>5</v>
      </c>
      <c r="U290" s="1">
        <v>0.2</v>
      </c>
      <c r="V290" s="1">
        <v>-204.31449999999995</v>
      </c>
      <c r="W290" t="str">
        <f>INDEX(People!$A$2:$A$5,MATCH(Orders!N290,People!$B$2:$B$5,0))</f>
        <v>Cassandra Brandow</v>
      </c>
      <c r="X290" t="str">
        <f>IFERROR(INDEX(Returns!A290:A1089,MATCH(Orders!B290,Returns!B290:B1089,0)),"No")</f>
        <v>No</v>
      </c>
      <c r="Y290">
        <f t="shared" si="4"/>
        <v>1153.7760000000001</v>
      </c>
    </row>
    <row r="291" spans="1:25" x14ac:dyDescent="0.2">
      <c r="A291" s="1">
        <v>290</v>
      </c>
      <c r="B291" t="s">
        <v>6356</v>
      </c>
      <c r="C291" s="2">
        <v>43424</v>
      </c>
      <c r="D291" s="8">
        <f>Table1[[#This Row],[Order Date]]</f>
        <v>43424</v>
      </c>
      <c r="E291" s="2">
        <v>43428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">
        <v>937</v>
      </c>
      <c r="P291" s="1" t="s">
        <v>43</v>
      </c>
      <c r="Q291" s="1" t="s">
        <v>242</v>
      </c>
      <c r="R291" s="1" t="s">
        <v>938</v>
      </c>
      <c r="S291" s="1">
        <v>19.096</v>
      </c>
      <c r="T291" s="1">
        <v>7</v>
      </c>
      <c r="U291" s="1">
        <v>0.2</v>
      </c>
      <c r="V291" s="1">
        <v>6.6835999999999993</v>
      </c>
      <c r="W291" t="str">
        <f>INDEX(People!$A$2:$A$5,MATCH(Orders!N291,People!$B$2:$B$5,0))</f>
        <v>Chuck Magee</v>
      </c>
      <c r="X291" t="str">
        <f>IFERROR(INDEX(Returns!A291:A1090,MATCH(Orders!B291,Returns!B291:B1090,0)),"No")</f>
        <v>No</v>
      </c>
      <c r="Y291">
        <f t="shared" si="4"/>
        <v>22.915199999999999</v>
      </c>
    </row>
    <row r="292" spans="1:25" x14ac:dyDescent="0.2">
      <c r="A292" s="1">
        <v>291</v>
      </c>
      <c r="B292" t="s">
        <v>6356</v>
      </c>
      <c r="C292" s="2">
        <v>43424</v>
      </c>
      <c r="D292" s="8">
        <f>Table1[[#This Row],[Order Date]]</f>
        <v>43424</v>
      </c>
      <c r="E292" s="2">
        <v>43428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">
        <v>939</v>
      </c>
      <c r="P292" s="1" t="s">
        <v>43</v>
      </c>
      <c r="Q292" s="1" t="s">
        <v>44</v>
      </c>
      <c r="R292" s="1" t="s">
        <v>940</v>
      </c>
      <c r="S292" s="1">
        <v>18.496000000000002</v>
      </c>
      <c r="T292" s="1">
        <v>8</v>
      </c>
      <c r="U292" s="1">
        <v>0.2</v>
      </c>
      <c r="V292" s="1">
        <v>6.2423999999999999</v>
      </c>
      <c r="W292" t="str">
        <f>INDEX(People!$A$2:$A$5,MATCH(Orders!N292,People!$B$2:$B$5,0))</f>
        <v>Chuck Magee</v>
      </c>
      <c r="X292" t="str">
        <f>IFERROR(INDEX(Returns!A292:A1091,MATCH(Orders!B292,Returns!B292:B1091,0)),"No")</f>
        <v>No</v>
      </c>
      <c r="Y292">
        <f t="shared" si="4"/>
        <v>22.195200000000003</v>
      </c>
    </row>
    <row r="293" spans="1:25" x14ac:dyDescent="0.2">
      <c r="A293" s="1">
        <v>292</v>
      </c>
      <c r="B293" t="s">
        <v>6356</v>
      </c>
      <c r="C293" s="2">
        <v>43424</v>
      </c>
      <c r="D293" s="8">
        <f>Table1[[#This Row],[Order Date]]</f>
        <v>43424</v>
      </c>
      <c r="E293" s="2">
        <v>43428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">
        <v>941</v>
      </c>
      <c r="P293" s="1" t="s">
        <v>66</v>
      </c>
      <c r="Q293" s="1" t="s">
        <v>146</v>
      </c>
      <c r="R293" s="1" t="s">
        <v>942</v>
      </c>
      <c r="S293" s="1">
        <v>255.98400000000004</v>
      </c>
      <c r="T293" s="1">
        <v>2</v>
      </c>
      <c r="U293" s="1">
        <v>0.2</v>
      </c>
      <c r="V293" s="1">
        <v>54.396600000000007</v>
      </c>
      <c r="W293" t="str">
        <f>INDEX(People!$A$2:$A$5,MATCH(Orders!N293,People!$B$2:$B$5,0))</f>
        <v>Chuck Magee</v>
      </c>
      <c r="X293" t="str">
        <f>IFERROR(INDEX(Returns!A293:A1092,MATCH(Orders!B293,Returns!B293:B1092,0)),"No")</f>
        <v>No</v>
      </c>
      <c r="Y293">
        <f t="shared" si="4"/>
        <v>307.18080000000003</v>
      </c>
    </row>
    <row r="294" spans="1:25" x14ac:dyDescent="0.2">
      <c r="A294" s="1">
        <v>293</v>
      </c>
      <c r="B294" t="s">
        <v>6356</v>
      </c>
      <c r="C294" s="2">
        <v>43424</v>
      </c>
      <c r="D294" s="8">
        <f>Table1[[#This Row],[Order Date]]</f>
        <v>43424</v>
      </c>
      <c r="E294" s="2">
        <v>43428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">
        <v>943</v>
      </c>
      <c r="P294" s="1" t="s">
        <v>30</v>
      </c>
      <c r="Q294" s="1" t="s">
        <v>31</v>
      </c>
      <c r="R294" s="1" t="s">
        <v>944</v>
      </c>
      <c r="S294" s="1">
        <v>86.97</v>
      </c>
      <c r="T294" s="1">
        <v>3</v>
      </c>
      <c r="U294" s="1">
        <v>0.5</v>
      </c>
      <c r="V294" s="1">
        <v>-48.703199999999995</v>
      </c>
      <c r="W294" t="str">
        <f>INDEX(People!$A$2:$A$5,MATCH(Orders!N294,People!$B$2:$B$5,0))</f>
        <v>Chuck Magee</v>
      </c>
      <c r="X294" t="str">
        <f>IFERROR(INDEX(Returns!A294:A1093,MATCH(Orders!B294,Returns!B294:B1093,0)),"No")</f>
        <v>No</v>
      </c>
      <c r="Y294">
        <f t="shared" si="4"/>
        <v>130.45499999999998</v>
      </c>
    </row>
    <row r="295" spans="1:25" x14ac:dyDescent="0.2">
      <c r="A295" s="1">
        <v>294</v>
      </c>
      <c r="B295" t="s">
        <v>6357</v>
      </c>
      <c r="C295" s="2">
        <v>42730</v>
      </c>
      <c r="D295" s="8">
        <f>Table1[[#This Row],[Order Date]]</f>
        <v>42730</v>
      </c>
      <c r="E295" s="2">
        <v>42732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">
        <v>948</v>
      </c>
      <c r="P295" s="1" t="s">
        <v>30</v>
      </c>
      <c r="Q295" s="1" t="s">
        <v>60</v>
      </c>
      <c r="R295" s="1" t="s">
        <v>949</v>
      </c>
      <c r="S295" s="1">
        <v>300.416</v>
      </c>
      <c r="T295" s="1">
        <v>8</v>
      </c>
      <c r="U295" s="1">
        <v>0.2</v>
      </c>
      <c r="V295" s="1">
        <v>78.859200000000001</v>
      </c>
      <c r="W295" t="str">
        <f>INDEX(People!$A$2:$A$5,MATCH(Orders!N295,People!$B$2:$B$5,0))</f>
        <v>Anna Andreadi</v>
      </c>
      <c r="X295" t="str">
        <f>IFERROR(INDEX(Returns!A295:A1094,MATCH(Orders!B295,Returns!B295:B1094,0)),"No")</f>
        <v>No</v>
      </c>
      <c r="Y295">
        <f t="shared" si="4"/>
        <v>360.49919999999997</v>
      </c>
    </row>
    <row r="296" spans="1:25" x14ac:dyDescent="0.2">
      <c r="A296" s="1">
        <v>295</v>
      </c>
      <c r="B296" t="s">
        <v>6357</v>
      </c>
      <c r="C296" s="2">
        <v>42730</v>
      </c>
      <c r="D296" s="8">
        <f>Table1[[#This Row],[Order Date]]</f>
        <v>42730</v>
      </c>
      <c r="E296" s="2">
        <v>42732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">
        <v>950</v>
      </c>
      <c r="P296" s="1" t="s">
        <v>30</v>
      </c>
      <c r="Q296" s="1" t="s">
        <v>34</v>
      </c>
      <c r="R296" s="1" t="s">
        <v>951</v>
      </c>
      <c r="S296" s="1">
        <v>230.35200000000003</v>
      </c>
      <c r="T296" s="1">
        <v>3</v>
      </c>
      <c r="U296" s="1">
        <v>0.2</v>
      </c>
      <c r="V296" s="1">
        <v>20.155800000000013</v>
      </c>
      <c r="W296" t="str">
        <f>INDEX(People!$A$2:$A$5,MATCH(Orders!N296,People!$B$2:$B$5,0))</f>
        <v>Anna Andreadi</v>
      </c>
      <c r="X296" t="str">
        <f>IFERROR(INDEX(Returns!A296:A1095,MATCH(Orders!B296,Returns!B296:B1095,0)),"No")</f>
        <v>No</v>
      </c>
      <c r="Y296">
        <f t="shared" si="4"/>
        <v>276.42240000000004</v>
      </c>
    </row>
    <row r="297" spans="1:25" x14ac:dyDescent="0.2">
      <c r="A297" s="1">
        <v>296</v>
      </c>
      <c r="B297" t="s">
        <v>6357</v>
      </c>
      <c r="C297" s="2">
        <v>42730</v>
      </c>
      <c r="D297" s="8">
        <f>Table1[[#This Row],[Order Date]]</f>
        <v>42730</v>
      </c>
      <c r="E297" s="2">
        <v>42732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">
        <v>952</v>
      </c>
      <c r="P297" s="1" t="s">
        <v>30</v>
      </c>
      <c r="Q297" s="1" t="s">
        <v>60</v>
      </c>
      <c r="R297" s="1" t="s">
        <v>953</v>
      </c>
      <c r="S297" s="1">
        <v>218.35200000000003</v>
      </c>
      <c r="T297" s="1">
        <v>3</v>
      </c>
      <c r="U297" s="1">
        <v>0.2</v>
      </c>
      <c r="V297" s="1">
        <v>-24.564599999999999</v>
      </c>
      <c r="W297" t="str">
        <f>INDEX(People!$A$2:$A$5,MATCH(Orders!N297,People!$B$2:$B$5,0))</f>
        <v>Anna Andreadi</v>
      </c>
      <c r="X297" t="str">
        <f>IFERROR(INDEX(Returns!A297:A1096,MATCH(Orders!B297,Returns!B297:B1096,0)),"No")</f>
        <v>No</v>
      </c>
      <c r="Y297">
        <f t="shared" si="4"/>
        <v>262.0224</v>
      </c>
    </row>
    <row r="298" spans="1:25" x14ac:dyDescent="0.2">
      <c r="A298" s="1">
        <v>297</v>
      </c>
      <c r="B298" t="s">
        <v>6357</v>
      </c>
      <c r="C298" s="2">
        <v>42730</v>
      </c>
      <c r="D298" s="8">
        <f>Table1[[#This Row],[Order Date]]</f>
        <v>42730</v>
      </c>
      <c r="E298" s="2">
        <v>42732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">
        <v>954</v>
      </c>
      <c r="P298" s="1" t="s">
        <v>43</v>
      </c>
      <c r="Q298" s="1" t="s">
        <v>70</v>
      </c>
      <c r="R298" s="1" t="s">
        <v>955</v>
      </c>
      <c r="S298" s="1">
        <v>78.600000000000009</v>
      </c>
      <c r="T298" s="1">
        <v>5</v>
      </c>
      <c r="U298" s="1">
        <v>0.7</v>
      </c>
      <c r="V298" s="1">
        <v>-62.88000000000001</v>
      </c>
      <c r="W298" t="str">
        <f>INDEX(People!$A$2:$A$5,MATCH(Orders!N298,People!$B$2:$B$5,0))</f>
        <v>Anna Andreadi</v>
      </c>
      <c r="X298" t="str">
        <f>IFERROR(INDEX(Returns!A298:A1097,MATCH(Orders!B298,Returns!B298:B1097,0)),"No")</f>
        <v>No</v>
      </c>
      <c r="Y298">
        <f t="shared" si="4"/>
        <v>133.62</v>
      </c>
    </row>
    <row r="299" spans="1:25" x14ac:dyDescent="0.2">
      <c r="A299" s="1">
        <v>298</v>
      </c>
      <c r="B299" t="s">
        <v>6357</v>
      </c>
      <c r="C299" s="2">
        <v>42730</v>
      </c>
      <c r="D299" s="8">
        <f>Table1[[#This Row],[Order Date]]</f>
        <v>42730</v>
      </c>
      <c r="E299" s="2">
        <v>42732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">
        <v>956</v>
      </c>
      <c r="P299" s="1" t="s">
        <v>43</v>
      </c>
      <c r="Q299" s="1" t="s">
        <v>242</v>
      </c>
      <c r="R299" s="1" t="s">
        <v>957</v>
      </c>
      <c r="S299" s="1">
        <v>27.552000000000003</v>
      </c>
      <c r="T299" s="1">
        <v>3</v>
      </c>
      <c r="U299" s="1">
        <v>0.2</v>
      </c>
      <c r="V299" s="1">
        <v>9.2987999999999964</v>
      </c>
      <c r="W299" t="str">
        <f>INDEX(People!$A$2:$A$5,MATCH(Orders!N299,People!$B$2:$B$5,0))</f>
        <v>Anna Andreadi</v>
      </c>
      <c r="X299" t="str">
        <f>IFERROR(INDEX(Returns!A299:A1098,MATCH(Orders!B299,Returns!B299:B1098,0)),"No")</f>
        <v>No</v>
      </c>
      <c r="Y299">
        <f t="shared" si="4"/>
        <v>33.062400000000004</v>
      </c>
    </row>
    <row r="300" spans="1:25" x14ac:dyDescent="0.2">
      <c r="A300" s="1">
        <v>299</v>
      </c>
      <c r="B300" t="s">
        <v>6358</v>
      </c>
      <c r="C300" s="2">
        <v>43401</v>
      </c>
      <c r="D300" s="8">
        <f>Table1[[#This Row],[Order Date]]</f>
        <v>43401</v>
      </c>
      <c r="E300" s="2">
        <v>43407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">
        <v>959</v>
      </c>
      <c r="P300" s="1" t="s">
        <v>43</v>
      </c>
      <c r="Q300" s="1" t="s">
        <v>84</v>
      </c>
      <c r="R300" s="1" t="s">
        <v>960</v>
      </c>
      <c r="S300" s="1">
        <v>32.400000000000006</v>
      </c>
      <c r="T300" s="1">
        <v>5</v>
      </c>
      <c r="U300" s="1">
        <v>0</v>
      </c>
      <c r="V300" s="1">
        <v>15.552000000000001</v>
      </c>
      <c r="W300" t="str">
        <f>INDEX(People!$A$2:$A$5,MATCH(Orders!N300,People!$B$2:$B$5,0))</f>
        <v>Chuck Magee</v>
      </c>
      <c r="X300" t="str">
        <f>IFERROR(INDEX(Returns!A300:A1099,MATCH(Orders!B300,Returns!B300:B1099,0)),"No")</f>
        <v>No</v>
      </c>
      <c r="Y300">
        <f t="shared" si="4"/>
        <v>32.400000000000006</v>
      </c>
    </row>
    <row r="301" spans="1:25" x14ac:dyDescent="0.2">
      <c r="A301" s="1">
        <v>300</v>
      </c>
      <c r="B301" t="s">
        <v>6358</v>
      </c>
      <c r="C301" s="2">
        <v>43401</v>
      </c>
      <c r="D301" s="8">
        <f>Table1[[#This Row],[Order Date]]</f>
        <v>43401</v>
      </c>
      <c r="E301" s="2">
        <v>43407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">
        <v>961</v>
      </c>
      <c r="P301" s="1" t="s">
        <v>43</v>
      </c>
      <c r="Q301" s="1" t="s">
        <v>55</v>
      </c>
      <c r="R301" s="1" t="s">
        <v>962</v>
      </c>
      <c r="S301" s="1">
        <v>1082.48</v>
      </c>
      <c r="T301" s="1">
        <v>8</v>
      </c>
      <c r="U301" s="1">
        <v>0</v>
      </c>
      <c r="V301" s="1">
        <v>10.824800000000096</v>
      </c>
      <c r="W301" t="str">
        <f>INDEX(People!$A$2:$A$5,MATCH(Orders!N301,People!$B$2:$B$5,0))</f>
        <v>Chuck Magee</v>
      </c>
      <c r="X301" t="str">
        <f>IFERROR(INDEX(Returns!A301:A1100,MATCH(Orders!B301,Returns!B301:B1100,0)),"No")</f>
        <v>No</v>
      </c>
      <c r="Y301">
        <f t="shared" si="4"/>
        <v>1082.48</v>
      </c>
    </row>
    <row r="302" spans="1:25" x14ac:dyDescent="0.2">
      <c r="A302" s="1">
        <v>301</v>
      </c>
      <c r="B302" t="s">
        <v>6358</v>
      </c>
      <c r="C302" s="2">
        <v>43401</v>
      </c>
      <c r="D302" s="8">
        <f>Table1[[#This Row],[Order Date]]</f>
        <v>43401</v>
      </c>
      <c r="E302" s="2">
        <v>43407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">
        <v>963</v>
      </c>
      <c r="P302" s="1" t="s">
        <v>43</v>
      </c>
      <c r="Q302" s="1" t="s">
        <v>84</v>
      </c>
      <c r="R302" s="1" t="s">
        <v>964</v>
      </c>
      <c r="S302" s="1">
        <v>56.91</v>
      </c>
      <c r="T302" s="1">
        <v>3</v>
      </c>
      <c r="U302" s="1">
        <v>0</v>
      </c>
      <c r="V302" s="1">
        <v>27.316799999999997</v>
      </c>
      <c r="W302" t="str">
        <f>INDEX(People!$A$2:$A$5,MATCH(Orders!N302,People!$B$2:$B$5,0))</f>
        <v>Chuck Magee</v>
      </c>
      <c r="X302" t="str">
        <f>IFERROR(INDEX(Returns!A302:A1101,MATCH(Orders!B302,Returns!B302:B1101,0)),"No")</f>
        <v>No</v>
      </c>
      <c r="Y302">
        <f t="shared" si="4"/>
        <v>56.91</v>
      </c>
    </row>
    <row r="303" spans="1:25" x14ac:dyDescent="0.2">
      <c r="A303" s="1">
        <v>302</v>
      </c>
      <c r="B303" t="s">
        <v>6358</v>
      </c>
      <c r="C303" s="2">
        <v>43401</v>
      </c>
      <c r="D303" s="8">
        <f>Table1[[#This Row],[Order Date]]</f>
        <v>43401</v>
      </c>
      <c r="E303" s="2">
        <v>43407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">
        <v>965</v>
      </c>
      <c r="P303" s="1" t="s">
        <v>30</v>
      </c>
      <c r="Q303" s="1" t="s">
        <v>60</v>
      </c>
      <c r="R303" s="1" t="s">
        <v>966</v>
      </c>
      <c r="S303" s="1">
        <v>77.599999999999994</v>
      </c>
      <c r="T303" s="1">
        <v>4</v>
      </c>
      <c r="U303" s="1">
        <v>0</v>
      </c>
      <c r="V303" s="1">
        <v>38.023999999999994</v>
      </c>
      <c r="W303" t="str">
        <f>INDEX(People!$A$2:$A$5,MATCH(Orders!N303,People!$B$2:$B$5,0))</f>
        <v>Chuck Magee</v>
      </c>
      <c r="X303" t="str">
        <f>IFERROR(INDEX(Returns!A303:A1102,MATCH(Orders!B303,Returns!B303:B1102,0)),"No")</f>
        <v>No</v>
      </c>
      <c r="Y303">
        <f t="shared" si="4"/>
        <v>77.599999999999994</v>
      </c>
    </row>
    <row r="304" spans="1:25" x14ac:dyDescent="0.2">
      <c r="A304" s="1">
        <v>303</v>
      </c>
      <c r="B304" t="s">
        <v>6358</v>
      </c>
      <c r="C304" s="2">
        <v>43401</v>
      </c>
      <c r="D304" s="8">
        <f>Table1[[#This Row],[Order Date]]</f>
        <v>43401</v>
      </c>
      <c r="E304" s="2">
        <v>43407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">
        <v>967</v>
      </c>
      <c r="P304" s="1" t="s">
        <v>43</v>
      </c>
      <c r="Q304" s="1" t="s">
        <v>70</v>
      </c>
      <c r="R304" s="1" t="s">
        <v>968</v>
      </c>
      <c r="S304" s="1">
        <v>14.28</v>
      </c>
      <c r="T304" s="1">
        <v>1</v>
      </c>
      <c r="U304" s="1">
        <v>0</v>
      </c>
      <c r="V304" s="1">
        <v>6.5687999999999995</v>
      </c>
      <c r="W304" t="str">
        <f>INDEX(People!$A$2:$A$5,MATCH(Orders!N304,People!$B$2:$B$5,0))</f>
        <v>Chuck Magee</v>
      </c>
      <c r="X304" t="str">
        <f>IFERROR(INDEX(Returns!A304:A1103,MATCH(Orders!B304,Returns!B304:B1103,0)),"No")</f>
        <v>No</v>
      </c>
      <c r="Y304">
        <f t="shared" si="4"/>
        <v>14.28</v>
      </c>
    </row>
    <row r="305" spans="1:25" x14ac:dyDescent="0.2">
      <c r="A305" s="1">
        <v>304</v>
      </c>
      <c r="B305" t="s">
        <v>6359</v>
      </c>
      <c r="C305" s="2">
        <v>43788</v>
      </c>
      <c r="D305" s="8">
        <f>Table1[[#This Row],[Order Date]]</f>
        <v>43788</v>
      </c>
      <c r="E305" s="2">
        <v>43792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">
        <v>969</v>
      </c>
      <c r="P305" s="1" t="s">
        <v>30</v>
      </c>
      <c r="Q305" s="1" t="s">
        <v>52</v>
      </c>
      <c r="R305" s="1" t="s">
        <v>970</v>
      </c>
      <c r="S305" s="1">
        <v>219.07500000000002</v>
      </c>
      <c r="T305" s="1">
        <v>3</v>
      </c>
      <c r="U305" s="1">
        <v>0.5</v>
      </c>
      <c r="V305" s="1">
        <v>-131.44500000000005</v>
      </c>
      <c r="W305" t="str">
        <f>INDEX(People!$A$2:$A$5,MATCH(Orders!N305,People!$B$2:$B$5,0))</f>
        <v>Kelly Williams</v>
      </c>
      <c r="X305" t="str">
        <f>IFERROR(INDEX(Returns!A305:A1104,MATCH(Orders!B305,Returns!B305:B1104,0)),"No")</f>
        <v>No</v>
      </c>
      <c r="Y305">
        <f t="shared" si="4"/>
        <v>328.61250000000001</v>
      </c>
    </row>
    <row r="306" spans="1:25" x14ac:dyDescent="0.2">
      <c r="A306" s="1">
        <v>305</v>
      </c>
      <c r="B306" t="s">
        <v>6360</v>
      </c>
      <c r="C306" s="2">
        <v>42859</v>
      </c>
      <c r="D306" s="8">
        <f>Table1[[#This Row],[Order Date]]</f>
        <v>42859</v>
      </c>
      <c r="E306" s="2">
        <v>42864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">
        <v>973</v>
      </c>
      <c r="P306" s="1" t="s">
        <v>30</v>
      </c>
      <c r="Q306" s="1" t="s">
        <v>60</v>
      </c>
      <c r="R306" s="1" t="s">
        <v>974</v>
      </c>
      <c r="S306" s="1">
        <v>26.8</v>
      </c>
      <c r="T306" s="1">
        <v>2</v>
      </c>
      <c r="U306" s="1">
        <v>0</v>
      </c>
      <c r="V306" s="1">
        <v>12.863999999999999</v>
      </c>
      <c r="W306" t="str">
        <f>INDEX(People!$A$2:$A$5,MATCH(Orders!N306,People!$B$2:$B$5,0))</f>
        <v>Chuck Magee</v>
      </c>
      <c r="X306" t="str">
        <f>IFERROR(INDEX(Returns!A306:A1105,MATCH(Orders!B306,Returns!B306:B1105,0)),"No")</f>
        <v>No</v>
      </c>
      <c r="Y306">
        <f t="shared" si="4"/>
        <v>26.8</v>
      </c>
    </row>
    <row r="307" spans="1:25" x14ac:dyDescent="0.2">
      <c r="A307" s="1">
        <v>306</v>
      </c>
      <c r="B307" t="s">
        <v>6361</v>
      </c>
      <c r="C307" s="2">
        <v>42734</v>
      </c>
      <c r="D307" s="8">
        <f>Table1[[#This Row],[Order Date]]</f>
        <v>42734</v>
      </c>
      <c r="E307" s="2">
        <v>42739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">
        <v>976</v>
      </c>
      <c r="P307" s="1" t="s">
        <v>43</v>
      </c>
      <c r="Q307" s="1" t="s">
        <v>63</v>
      </c>
      <c r="R307" s="1" t="s">
        <v>977</v>
      </c>
      <c r="S307" s="1">
        <v>9.84</v>
      </c>
      <c r="T307" s="1">
        <v>3</v>
      </c>
      <c r="U307" s="1">
        <v>0</v>
      </c>
      <c r="V307" s="1">
        <v>2.8535999999999988</v>
      </c>
      <c r="W307" t="str">
        <f>INDEX(People!$A$2:$A$5,MATCH(Orders!N307,People!$B$2:$B$5,0))</f>
        <v>Kelly Williams</v>
      </c>
      <c r="X307" t="str">
        <f>IFERROR(INDEX(Returns!A307:A1106,MATCH(Orders!B307,Returns!B307:B1106,0)),"No")</f>
        <v>No</v>
      </c>
      <c r="Y307">
        <f t="shared" si="4"/>
        <v>9.84</v>
      </c>
    </row>
    <row r="308" spans="1:25" x14ac:dyDescent="0.2">
      <c r="A308" s="1">
        <v>307</v>
      </c>
      <c r="B308" t="s">
        <v>6362</v>
      </c>
      <c r="C308" s="2">
        <v>42522</v>
      </c>
      <c r="D308" s="8">
        <f>Table1[[#This Row],[Order Date]]</f>
        <v>42522</v>
      </c>
      <c r="E308" s="2">
        <v>42527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">
        <v>981</v>
      </c>
      <c r="P308" s="1" t="s">
        <v>43</v>
      </c>
      <c r="Q308" s="1" t="s">
        <v>70</v>
      </c>
      <c r="R308" s="1" t="s">
        <v>982</v>
      </c>
      <c r="S308" s="1">
        <v>45.480000000000004</v>
      </c>
      <c r="T308" s="1">
        <v>3</v>
      </c>
      <c r="U308" s="1">
        <v>0</v>
      </c>
      <c r="V308" s="1">
        <v>20.9208</v>
      </c>
      <c r="W308" t="str">
        <f>INDEX(People!$A$2:$A$5,MATCH(Orders!N308,People!$B$2:$B$5,0))</f>
        <v>Chuck Magee</v>
      </c>
      <c r="X308" t="str">
        <f>IFERROR(INDEX(Returns!A308:A1107,MATCH(Orders!B308,Returns!B308:B1107,0)),"No")</f>
        <v>No</v>
      </c>
      <c r="Y308">
        <f t="shared" si="4"/>
        <v>45.480000000000004</v>
      </c>
    </row>
    <row r="309" spans="1:25" x14ac:dyDescent="0.2">
      <c r="A309" s="1">
        <v>308</v>
      </c>
      <c r="B309" t="s">
        <v>6362</v>
      </c>
      <c r="C309" s="2">
        <v>42522</v>
      </c>
      <c r="D309" s="8">
        <f>Table1[[#This Row],[Order Date]]</f>
        <v>42522</v>
      </c>
      <c r="E309" s="2">
        <v>42527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">
        <v>983</v>
      </c>
      <c r="P309" s="1" t="s">
        <v>43</v>
      </c>
      <c r="Q309" s="1" t="s">
        <v>63</v>
      </c>
      <c r="R309" s="1" t="s">
        <v>984</v>
      </c>
      <c r="S309" s="1">
        <v>289.20000000000005</v>
      </c>
      <c r="T309" s="1">
        <v>6</v>
      </c>
      <c r="U309" s="1">
        <v>0</v>
      </c>
      <c r="V309" s="1">
        <v>83.867999999999967</v>
      </c>
      <c r="W309" t="str">
        <f>INDEX(People!$A$2:$A$5,MATCH(Orders!N309,People!$B$2:$B$5,0))</f>
        <v>Chuck Magee</v>
      </c>
      <c r="X309" t="str">
        <f>IFERROR(INDEX(Returns!A309:A1108,MATCH(Orders!B309,Returns!B309:B1108,0)),"No")</f>
        <v>No</v>
      </c>
      <c r="Y309">
        <f t="shared" si="4"/>
        <v>289.20000000000005</v>
      </c>
    </row>
    <row r="310" spans="1:25" x14ac:dyDescent="0.2">
      <c r="A310" s="1">
        <v>309</v>
      </c>
      <c r="B310" t="s">
        <v>6363</v>
      </c>
      <c r="C310" s="2">
        <v>43570</v>
      </c>
      <c r="D310" s="8">
        <f>Table1[[#This Row],[Order Date]]</f>
        <v>43570</v>
      </c>
      <c r="E310" s="2">
        <v>43572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">
        <v>988</v>
      </c>
      <c r="P310" s="1" t="s">
        <v>43</v>
      </c>
      <c r="Q310" s="1" t="s">
        <v>63</v>
      </c>
      <c r="R310" s="1" t="s">
        <v>989</v>
      </c>
      <c r="S310" s="1">
        <v>4.8899999999999997</v>
      </c>
      <c r="T310" s="1">
        <v>1</v>
      </c>
      <c r="U310" s="1">
        <v>0</v>
      </c>
      <c r="V310" s="1">
        <v>2.0049000000000001</v>
      </c>
      <c r="W310" t="str">
        <f>INDEX(People!$A$2:$A$5,MATCH(Orders!N310,People!$B$2:$B$5,0))</f>
        <v>Cassandra Brandow</v>
      </c>
      <c r="X310" t="str">
        <f>IFERROR(INDEX(Returns!A310:A1109,MATCH(Orders!B310,Returns!B310:B1109,0)),"No")</f>
        <v>No</v>
      </c>
      <c r="Y310">
        <f t="shared" si="4"/>
        <v>4.8899999999999997</v>
      </c>
    </row>
    <row r="311" spans="1:25" x14ac:dyDescent="0.2">
      <c r="A311" s="1">
        <v>310</v>
      </c>
      <c r="B311" t="s">
        <v>6364</v>
      </c>
      <c r="C311" s="2">
        <v>43355</v>
      </c>
      <c r="D311" s="8">
        <f>Table1[[#This Row],[Order Date]]</f>
        <v>43355</v>
      </c>
      <c r="E311" s="2">
        <v>43357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">
        <v>993</v>
      </c>
      <c r="P311" s="1" t="s">
        <v>30</v>
      </c>
      <c r="Q311" s="1" t="s">
        <v>60</v>
      </c>
      <c r="R311" s="1" t="s">
        <v>994</v>
      </c>
      <c r="S311" s="1">
        <v>15.136000000000003</v>
      </c>
      <c r="T311" s="1">
        <v>4</v>
      </c>
      <c r="U311" s="1">
        <v>0.2</v>
      </c>
      <c r="V311" s="1">
        <v>3.5948000000000011</v>
      </c>
      <c r="W311" t="str">
        <f>INDEX(People!$A$2:$A$5,MATCH(Orders!N311,People!$B$2:$B$5,0))</f>
        <v>Anna Andreadi</v>
      </c>
      <c r="X311" t="str">
        <f>IFERROR(INDEX(Returns!A311:A1110,MATCH(Orders!B311,Returns!B311:B1110,0)),"No")</f>
        <v>No</v>
      </c>
      <c r="Y311">
        <f t="shared" si="4"/>
        <v>18.163200000000003</v>
      </c>
    </row>
    <row r="312" spans="1:25" x14ac:dyDescent="0.2">
      <c r="A312" s="1">
        <v>311</v>
      </c>
      <c r="B312" t="s">
        <v>6364</v>
      </c>
      <c r="C312" s="2">
        <v>43355</v>
      </c>
      <c r="D312" s="8">
        <f>Table1[[#This Row],[Order Date]]</f>
        <v>43355</v>
      </c>
      <c r="E312" s="2">
        <v>43357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">
        <v>995</v>
      </c>
      <c r="P312" s="1" t="s">
        <v>30</v>
      </c>
      <c r="Q312" s="1" t="s">
        <v>34</v>
      </c>
      <c r="R312" s="1" t="s">
        <v>996</v>
      </c>
      <c r="S312" s="1">
        <v>466.76800000000003</v>
      </c>
      <c r="T312" s="1">
        <v>2</v>
      </c>
      <c r="U312" s="1">
        <v>0.2</v>
      </c>
      <c r="V312" s="1">
        <v>52.511399999999981</v>
      </c>
      <c r="W312" t="str">
        <f>INDEX(People!$A$2:$A$5,MATCH(Orders!N312,People!$B$2:$B$5,0))</f>
        <v>Anna Andreadi</v>
      </c>
      <c r="X312" t="str">
        <f>IFERROR(INDEX(Returns!A312:A1111,MATCH(Orders!B312,Returns!B312:B1111,0)),"No")</f>
        <v>No</v>
      </c>
      <c r="Y312">
        <f t="shared" si="4"/>
        <v>560.12160000000006</v>
      </c>
    </row>
    <row r="313" spans="1:25" x14ac:dyDescent="0.2">
      <c r="A313" s="1">
        <v>312</v>
      </c>
      <c r="B313" t="s">
        <v>6364</v>
      </c>
      <c r="C313" s="2">
        <v>43355</v>
      </c>
      <c r="D313" s="8">
        <f>Table1[[#This Row],[Order Date]]</f>
        <v>43355</v>
      </c>
      <c r="E313" s="2">
        <v>43357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">
        <v>997</v>
      </c>
      <c r="P313" s="1" t="s">
        <v>30</v>
      </c>
      <c r="Q313" s="1" t="s">
        <v>60</v>
      </c>
      <c r="R313" s="1" t="s">
        <v>998</v>
      </c>
      <c r="S313" s="1">
        <v>15.231999999999999</v>
      </c>
      <c r="T313" s="1">
        <v>1</v>
      </c>
      <c r="U313" s="1">
        <v>0.2</v>
      </c>
      <c r="V313" s="1">
        <v>1.7135999999999978</v>
      </c>
      <c r="W313" t="str">
        <f>INDEX(People!$A$2:$A$5,MATCH(Orders!N313,People!$B$2:$B$5,0))</f>
        <v>Anna Andreadi</v>
      </c>
      <c r="X313" t="str">
        <f>IFERROR(INDEX(Returns!A313:A1112,MATCH(Orders!B313,Returns!B313:B1112,0)),"No")</f>
        <v>No</v>
      </c>
      <c r="Y313">
        <f t="shared" si="4"/>
        <v>18.278399999999998</v>
      </c>
    </row>
    <row r="314" spans="1:25" x14ac:dyDescent="0.2">
      <c r="A314" s="1">
        <v>313</v>
      </c>
      <c r="B314" t="s">
        <v>6364</v>
      </c>
      <c r="C314" s="2">
        <v>43355</v>
      </c>
      <c r="D314" s="8">
        <f>Table1[[#This Row],[Order Date]]</f>
        <v>43355</v>
      </c>
      <c r="E314" s="2">
        <v>43357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">
        <v>999</v>
      </c>
      <c r="P314" s="1" t="s">
        <v>43</v>
      </c>
      <c r="Q314" s="1" t="s">
        <v>44</v>
      </c>
      <c r="R314" s="1" t="s">
        <v>1000</v>
      </c>
      <c r="S314" s="1">
        <v>6.2640000000000002</v>
      </c>
      <c r="T314" s="1">
        <v>3</v>
      </c>
      <c r="U314" s="1">
        <v>0.2</v>
      </c>
      <c r="V314" s="1">
        <v>2.0358000000000001</v>
      </c>
      <c r="W314" t="str">
        <f>INDEX(People!$A$2:$A$5,MATCH(Orders!N314,People!$B$2:$B$5,0))</f>
        <v>Anna Andreadi</v>
      </c>
      <c r="X314" t="str">
        <f>IFERROR(INDEX(Returns!A314:A1113,MATCH(Orders!B314,Returns!B314:B1113,0)),"No")</f>
        <v>No</v>
      </c>
      <c r="Y314">
        <f t="shared" si="4"/>
        <v>7.5167999999999999</v>
      </c>
    </row>
    <row r="315" spans="1:25" x14ac:dyDescent="0.2">
      <c r="A315" s="1">
        <v>314</v>
      </c>
      <c r="B315" t="s">
        <v>6365</v>
      </c>
      <c r="C315" s="2">
        <v>42640</v>
      </c>
      <c r="D315" s="8">
        <f>Table1[[#This Row],[Order Date]]</f>
        <v>42640</v>
      </c>
      <c r="E315" s="2">
        <v>42646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">
        <v>1004</v>
      </c>
      <c r="P315" s="1" t="s">
        <v>30</v>
      </c>
      <c r="Q315" s="1" t="s">
        <v>60</v>
      </c>
      <c r="R315" s="1" t="s">
        <v>1005</v>
      </c>
      <c r="S315" s="1">
        <v>87.539999999999992</v>
      </c>
      <c r="T315" s="1">
        <v>3</v>
      </c>
      <c r="U315" s="1">
        <v>0</v>
      </c>
      <c r="V315" s="1">
        <v>37.642200000000003</v>
      </c>
      <c r="W315" t="str">
        <f>INDEX(People!$A$2:$A$5,MATCH(Orders!N315,People!$B$2:$B$5,0))</f>
        <v>Chuck Magee</v>
      </c>
      <c r="X315" t="str">
        <f>IFERROR(INDEX(Returns!A315:A1114,MATCH(Orders!B315,Returns!B315:B1114,0)),"No")</f>
        <v>No</v>
      </c>
      <c r="Y315">
        <f t="shared" si="4"/>
        <v>87.539999999999992</v>
      </c>
    </row>
    <row r="316" spans="1:25" x14ac:dyDescent="0.2">
      <c r="A316" s="1">
        <v>315</v>
      </c>
      <c r="B316" t="s">
        <v>6366</v>
      </c>
      <c r="C316" s="2">
        <v>42591</v>
      </c>
      <c r="D316" s="8">
        <f>Table1[[#This Row],[Order Date]]</f>
        <v>42591</v>
      </c>
      <c r="E316" s="2">
        <v>42598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">
        <v>1009</v>
      </c>
      <c r="P316" s="1" t="s">
        <v>66</v>
      </c>
      <c r="Q316" s="1" t="s">
        <v>67</v>
      </c>
      <c r="R316" s="1" t="s">
        <v>1010</v>
      </c>
      <c r="S316" s="1">
        <v>178.38400000000001</v>
      </c>
      <c r="T316" s="1">
        <v>2</v>
      </c>
      <c r="U316" s="1">
        <v>0.2</v>
      </c>
      <c r="V316" s="1">
        <v>22.297999999999973</v>
      </c>
      <c r="W316" t="str">
        <f>INDEX(People!$A$2:$A$5,MATCH(Orders!N316,People!$B$2:$B$5,0))</f>
        <v>Cassandra Brandow</v>
      </c>
      <c r="X316" t="str">
        <f>IFERROR(INDEX(Returns!A316:A1115,MATCH(Orders!B316,Returns!B316:B1115,0)),"No")</f>
        <v>No</v>
      </c>
      <c r="Y316">
        <f t="shared" si="4"/>
        <v>214.0608</v>
      </c>
    </row>
    <row r="317" spans="1:25" x14ac:dyDescent="0.2">
      <c r="A317" s="1">
        <v>316</v>
      </c>
      <c r="B317" t="s">
        <v>6366</v>
      </c>
      <c r="C317" s="2">
        <v>42591</v>
      </c>
      <c r="D317" s="8">
        <f>Table1[[#This Row],[Order Date]]</f>
        <v>42591</v>
      </c>
      <c r="E317" s="2">
        <v>42598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">
        <v>1011</v>
      </c>
      <c r="P317" s="1" t="s">
        <v>43</v>
      </c>
      <c r="Q317" s="1" t="s">
        <v>84</v>
      </c>
      <c r="R317" s="1" t="s">
        <v>1012</v>
      </c>
      <c r="S317" s="1">
        <v>15.552000000000003</v>
      </c>
      <c r="T317" s="1">
        <v>3</v>
      </c>
      <c r="U317" s="1">
        <v>0.2</v>
      </c>
      <c r="V317" s="1">
        <v>5.4432</v>
      </c>
      <c r="W317" t="str">
        <f>INDEX(People!$A$2:$A$5,MATCH(Orders!N317,People!$B$2:$B$5,0))</f>
        <v>Cassandra Brandow</v>
      </c>
      <c r="X317" t="str">
        <f>IFERROR(INDEX(Returns!A317:A1116,MATCH(Orders!B317,Returns!B317:B1116,0)),"No")</f>
        <v>No</v>
      </c>
      <c r="Y317">
        <f t="shared" si="4"/>
        <v>18.662400000000002</v>
      </c>
    </row>
    <row r="318" spans="1:25" x14ac:dyDescent="0.2">
      <c r="A318" s="1">
        <v>317</v>
      </c>
      <c r="B318" t="s">
        <v>6367</v>
      </c>
      <c r="C318" s="2">
        <v>42732</v>
      </c>
      <c r="D318" s="8">
        <f>Table1[[#This Row],[Order Date]]</f>
        <v>42732</v>
      </c>
      <c r="E318" s="2">
        <v>42734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">
        <v>1015</v>
      </c>
      <c r="P318" s="1" t="s">
        <v>43</v>
      </c>
      <c r="Q318" s="1" t="s">
        <v>63</v>
      </c>
      <c r="R318" s="1" t="s">
        <v>1016</v>
      </c>
      <c r="S318" s="1">
        <v>99.13600000000001</v>
      </c>
      <c r="T318" s="1">
        <v>4</v>
      </c>
      <c r="U318" s="1">
        <v>0.2</v>
      </c>
      <c r="V318" s="1">
        <v>8.674399999999995</v>
      </c>
      <c r="W318" t="str">
        <f>INDEX(People!$A$2:$A$5,MATCH(Orders!N318,People!$B$2:$B$5,0))</f>
        <v>Chuck Magee</v>
      </c>
      <c r="X318" t="str">
        <f>IFERROR(INDEX(Returns!A318:A1117,MATCH(Orders!B318,Returns!B318:B1117,0)),"No")</f>
        <v>No</v>
      </c>
      <c r="Y318">
        <f t="shared" si="4"/>
        <v>118.9632</v>
      </c>
    </row>
    <row r="319" spans="1:25" x14ac:dyDescent="0.2">
      <c r="A319" s="1">
        <v>318</v>
      </c>
      <c r="B319" t="s">
        <v>6368</v>
      </c>
      <c r="C319" s="2">
        <v>42678</v>
      </c>
      <c r="D319" s="8">
        <f>Table1[[#This Row],[Order Date]]</f>
        <v>42678</v>
      </c>
      <c r="E319" s="2">
        <v>42683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">
        <v>1019</v>
      </c>
      <c r="P319" s="1" t="s">
        <v>30</v>
      </c>
      <c r="Q319" s="1" t="s">
        <v>34</v>
      </c>
      <c r="R319" s="1" t="s">
        <v>1020</v>
      </c>
      <c r="S319" s="1">
        <v>135.88200000000001</v>
      </c>
      <c r="T319" s="1">
        <v>1</v>
      </c>
      <c r="U319" s="1">
        <v>0.1</v>
      </c>
      <c r="V319" s="1">
        <v>24.156800000000004</v>
      </c>
      <c r="W319" t="str">
        <f>INDEX(People!$A$2:$A$5,MATCH(Orders!N319,People!$B$2:$B$5,0))</f>
        <v>Chuck Magee</v>
      </c>
      <c r="X319" t="str">
        <f>IFERROR(INDEX(Returns!A319:A1118,MATCH(Orders!B319,Returns!B319:B1118,0)),"No")</f>
        <v>No</v>
      </c>
      <c r="Y319">
        <f t="shared" si="4"/>
        <v>149.47020000000001</v>
      </c>
    </row>
    <row r="320" spans="1:25" x14ac:dyDescent="0.2">
      <c r="A320" s="1">
        <v>319</v>
      </c>
      <c r="B320" t="s">
        <v>6368</v>
      </c>
      <c r="C320" s="2">
        <v>42678</v>
      </c>
      <c r="D320" s="8">
        <f>Table1[[#This Row],[Order Date]]</f>
        <v>42678</v>
      </c>
      <c r="E320" s="2">
        <v>42683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">
        <v>1021</v>
      </c>
      <c r="P320" s="1" t="s">
        <v>66</v>
      </c>
      <c r="Q320" s="1" t="s">
        <v>601</v>
      </c>
      <c r="R320" s="1" t="s">
        <v>1022</v>
      </c>
      <c r="S320" s="1">
        <v>3991.98</v>
      </c>
      <c r="T320" s="1">
        <v>2</v>
      </c>
      <c r="U320" s="1">
        <v>0</v>
      </c>
      <c r="V320" s="1">
        <v>1995.99</v>
      </c>
      <c r="W320" t="str">
        <f>INDEX(People!$A$2:$A$5,MATCH(Orders!N320,People!$B$2:$B$5,0))</f>
        <v>Chuck Magee</v>
      </c>
      <c r="X320" t="str">
        <f>IFERROR(INDEX(Returns!A320:A1119,MATCH(Orders!B320,Returns!B320:B1119,0)),"No")</f>
        <v>No</v>
      </c>
      <c r="Y320">
        <f t="shared" si="4"/>
        <v>3991.98</v>
      </c>
    </row>
    <row r="321" spans="1:25" x14ac:dyDescent="0.2">
      <c r="A321" s="1">
        <v>320</v>
      </c>
      <c r="B321" t="s">
        <v>6368</v>
      </c>
      <c r="C321" s="2">
        <v>42678</v>
      </c>
      <c r="D321" s="8">
        <f>Table1[[#This Row],[Order Date]]</f>
        <v>42678</v>
      </c>
      <c r="E321" s="2">
        <v>42683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">
        <v>192</v>
      </c>
      <c r="P321" s="1" t="s">
        <v>66</v>
      </c>
      <c r="Q321" s="1" t="s">
        <v>67</v>
      </c>
      <c r="R321" s="1" t="s">
        <v>193</v>
      </c>
      <c r="S321" s="1">
        <v>275.94</v>
      </c>
      <c r="T321" s="1">
        <v>6</v>
      </c>
      <c r="U321" s="1">
        <v>0</v>
      </c>
      <c r="V321" s="1">
        <v>80.022599999999997</v>
      </c>
      <c r="W321" t="str">
        <f>INDEX(People!$A$2:$A$5,MATCH(Orders!N321,People!$B$2:$B$5,0))</f>
        <v>Chuck Magee</v>
      </c>
      <c r="X321" t="str">
        <f>IFERROR(INDEX(Returns!A321:A1120,MATCH(Orders!B321,Returns!B321:B1120,0)),"No")</f>
        <v>No</v>
      </c>
      <c r="Y321">
        <f t="shared" si="4"/>
        <v>275.94</v>
      </c>
    </row>
    <row r="322" spans="1:25" x14ac:dyDescent="0.2">
      <c r="A322" s="1">
        <v>321</v>
      </c>
      <c r="B322" t="s">
        <v>6368</v>
      </c>
      <c r="C322" s="2">
        <v>42678</v>
      </c>
      <c r="D322" s="8">
        <f>Table1[[#This Row],[Order Date]]</f>
        <v>42678</v>
      </c>
      <c r="E322" s="2">
        <v>42683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">
        <v>1023</v>
      </c>
      <c r="P322" s="1" t="s">
        <v>66</v>
      </c>
      <c r="Q322" s="1" t="s">
        <v>146</v>
      </c>
      <c r="R322" s="1" t="s">
        <v>1024</v>
      </c>
      <c r="S322" s="1">
        <v>360</v>
      </c>
      <c r="T322" s="1">
        <v>4</v>
      </c>
      <c r="U322" s="1">
        <v>0</v>
      </c>
      <c r="V322" s="1">
        <v>129.6</v>
      </c>
      <c r="W322" t="str">
        <f>INDEX(People!$A$2:$A$5,MATCH(Orders!N322,People!$B$2:$B$5,0))</f>
        <v>Chuck Magee</v>
      </c>
      <c r="X322" t="str">
        <f>IFERROR(INDEX(Returns!A322:A1121,MATCH(Orders!B322,Returns!B322:B1121,0)),"No")</f>
        <v>No</v>
      </c>
      <c r="Y322">
        <f t="shared" si="4"/>
        <v>360</v>
      </c>
    </row>
    <row r="323" spans="1:25" x14ac:dyDescent="0.2">
      <c r="A323" s="1">
        <v>322</v>
      </c>
      <c r="B323" t="s">
        <v>6368</v>
      </c>
      <c r="C323" s="2">
        <v>42678</v>
      </c>
      <c r="D323" s="8">
        <f>Table1[[#This Row],[Order Date]]</f>
        <v>42678</v>
      </c>
      <c r="E323" s="2">
        <v>42683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">
        <v>483</v>
      </c>
      <c r="P323" s="1" t="s">
        <v>43</v>
      </c>
      <c r="Q323" s="1" t="s">
        <v>55</v>
      </c>
      <c r="R323" s="1" t="s">
        <v>484</v>
      </c>
      <c r="S323" s="1">
        <v>43.57</v>
      </c>
      <c r="T323" s="1">
        <v>1</v>
      </c>
      <c r="U323" s="1">
        <v>0</v>
      </c>
      <c r="V323" s="1">
        <v>13.070999999999998</v>
      </c>
      <c r="W323" t="str">
        <f>INDEX(People!$A$2:$A$5,MATCH(Orders!N323,People!$B$2:$B$5,0))</f>
        <v>Chuck Magee</v>
      </c>
      <c r="X323" t="str">
        <f>IFERROR(INDEX(Returns!A323:A1122,MATCH(Orders!B323,Returns!B323:B1122,0)),"No")</f>
        <v>No</v>
      </c>
      <c r="Y323">
        <f t="shared" ref="Y323:Y386" si="5">S323*(1+U323)</f>
        <v>43.57</v>
      </c>
    </row>
    <row r="324" spans="1:25" x14ac:dyDescent="0.2">
      <c r="A324" s="1">
        <v>323</v>
      </c>
      <c r="B324" t="s">
        <v>6369</v>
      </c>
      <c r="C324" s="2">
        <v>42632</v>
      </c>
      <c r="D324" s="8">
        <f>Table1[[#This Row],[Order Date]]</f>
        <v>42632</v>
      </c>
      <c r="E324" s="2">
        <v>42637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">
        <v>1028</v>
      </c>
      <c r="P324" s="1" t="s">
        <v>43</v>
      </c>
      <c r="Q324" s="1" t="s">
        <v>242</v>
      </c>
      <c r="R324" s="1" t="s">
        <v>1029</v>
      </c>
      <c r="S324" s="1">
        <v>7.16</v>
      </c>
      <c r="T324" s="1">
        <v>2</v>
      </c>
      <c r="U324" s="1">
        <v>0</v>
      </c>
      <c r="V324" s="1">
        <v>3.58</v>
      </c>
      <c r="W324" t="str">
        <f>INDEX(People!$A$2:$A$5,MATCH(Orders!N324,People!$B$2:$B$5,0))</f>
        <v>Anna Andreadi</v>
      </c>
      <c r="X324" t="str">
        <f>IFERROR(INDEX(Returns!A324:A1123,MATCH(Orders!B324,Returns!B324:B1123,0)),"No")</f>
        <v>No</v>
      </c>
      <c r="Y324">
        <f t="shared" si="5"/>
        <v>7.16</v>
      </c>
    </row>
    <row r="325" spans="1:25" x14ac:dyDescent="0.2">
      <c r="A325" s="1">
        <v>324</v>
      </c>
      <c r="B325" t="s">
        <v>6087</v>
      </c>
      <c r="C325" s="2">
        <v>43213</v>
      </c>
      <c r="D325" s="8">
        <f>Table1[[#This Row],[Order Date]]</f>
        <v>43213</v>
      </c>
      <c r="E325" s="2">
        <v>43217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">
        <v>954</v>
      </c>
      <c r="P325" s="1" t="s">
        <v>43</v>
      </c>
      <c r="Q325" s="1" t="s">
        <v>70</v>
      </c>
      <c r="R325" s="1" t="s">
        <v>955</v>
      </c>
      <c r="S325" s="1">
        <v>251.52</v>
      </c>
      <c r="T325" s="1">
        <v>6</v>
      </c>
      <c r="U325" s="1">
        <v>0.2</v>
      </c>
      <c r="V325" s="1">
        <v>81.744</v>
      </c>
      <c r="W325" t="str">
        <f>INDEX(People!$A$2:$A$5,MATCH(Orders!N325,People!$B$2:$B$5,0))</f>
        <v>Anna Andreadi</v>
      </c>
      <c r="X325" t="str">
        <f>IFERROR(INDEX(Returns!A325:A1124,MATCH(Orders!B325,Returns!B325:B1124,0)),"No")</f>
        <v>Yes</v>
      </c>
      <c r="Y325">
        <f t="shared" si="5"/>
        <v>301.82400000000001</v>
      </c>
    </row>
    <row r="326" spans="1:25" x14ac:dyDescent="0.2">
      <c r="A326" s="1">
        <v>325</v>
      </c>
      <c r="B326" t="s">
        <v>6087</v>
      </c>
      <c r="C326" s="2">
        <v>43213</v>
      </c>
      <c r="D326" s="8">
        <f>Table1[[#This Row],[Order Date]]</f>
        <v>43213</v>
      </c>
      <c r="E326" s="2">
        <v>43217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">
        <v>1033</v>
      </c>
      <c r="P326" s="1" t="s">
        <v>66</v>
      </c>
      <c r="Q326" s="1" t="s">
        <v>146</v>
      </c>
      <c r="R326" s="1" t="s">
        <v>1034</v>
      </c>
      <c r="S326" s="1">
        <v>99.99</v>
      </c>
      <c r="T326" s="1">
        <v>1</v>
      </c>
      <c r="U326" s="1">
        <v>0</v>
      </c>
      <c r="V326" s="1">
        <v>34.996499999999997</v>
      </c>
      <c r="W326" t="str">
        <f>INDEX(People!$A$2:$A$5,MATCH(Orders!N326,People!$B$2:$B$5,0))</f>
        <v>Anna Andreadi</v>
      </c>
      <c r="X326" t="str">
        <f>IFERROR(INDEX(Returns!A326:A1125,MATCH(Orders!B326,Returns!B326:B1125,0)),"No")</f>
        <v>Yes</v>
      </c>
      <c r="Y326">
        <f t="shared" si="5"/>
        <v>99.99</v>
      </c>
    </row>
    <row r="327" spans="1:25" x14ac:dyDescent="0.2">
      <c r="A327" s="1">
        <v>326</v>
      </c>
      <c r="B327" t="s">
        <v>6370</v>
      </c>
      <c r="C327" s="2">
        <v>43772</v>
      </c>
      <c r="D327" s="8">
        <f>Table1[[#This Row],[Order Date]]</f>
        <v>43772</v>
      </c>
      <c r="E327" s="2">
        <v>43774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">
        <v>1038</v>
      </c>
      <c r="P327" s="1" t="s">
        <v>30</v>
      </c>
      <c r="Q327" s="1" t="s">
        <v>60</v>
      </c>
      <c r="R327" s="1" t="s">
        <v>1039</v>
      </c>
      <c r="S327" s="1">
        <v>15.991999999999999</v>
      </c>
      <c r="T327" s="1">
        <v>1</v>
      </c>
      <c r="U327" s="1">
        <v>0.2</v>
      </c>
      <c r="V327" s="1">
        <v>0.99949999999999894</v>
      </c>
      <c r="W327" t="str">
        <f>INDEX(People!$A$2:$A$5,MATCH(Orders!N327,People!$B$2:$B$5,0))</f>
        <v>Cassandra Brandow</v>
      </c>
      <c r="X327" t="str">
        <f>IFERROR(INDEX(Returns!A327:A1126,MATCH(Orders!B327,Returns!B327:B1126,0)),"No")</f>
        <v>No</v>
      </c>
      <c r="Y327">
        <f t="shared" si="5"/>
        <v>19.190399999999997</v>
      </c>
    </row>
    <row r="328" spans="1:25" x14ac:dyDescent="0.2">
      <c r="A328" s="1">
        <v>327</v>
      </c>
      <c r="B328" t="s">
        <v>6371</v>
      </c>
      <c r="C328" s="2">
        <v>43342</v>
      </c>
      <c r="D328" s="8">
        <f>Table1[[#This Row],[Order Date]]</f>
        <v>43342</v>
      </c>
      <c r="E328" s="2">
        <v>43344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">
        <v>1042</v>
      </c>
      <c r="P328" s="1" t="s">
        <v>66</v>
      </c>
      <c r="Q328" s="1" t="s">
        <v>67</v>
      </c>
      <c r="R328" s="1" t="s">
        <v>1043</v>
      </c>
      <c r="S328" s="1">
        <v>290.89800000000002</v>
      </c>
      <c r="T328" s="1">
        <v>3</v>
      </c>
      <c r="U328" s="1">
        <v>0.4</v>
      </c>
      <c r="V328" s="1">
        <v>-67.876199999999997</v>
      </c>
      <c r="W328" t="str">
        <f>INDEX(People!$A$2:$A$5,MATCH(Orders!N328,People!$B$2:$B$5,0))</f>
        <v>Chuck Magee</v>
      </c>
      <c r="X328" t="str">
        <f>IFERROR(INDEX(Returns!A328:A1127,MATCH(Orders!B328,Returns!B328:B1127,0)),"No")</f>
        <v>No</v>
      </c>
      <c r="Y328">
        <f t="shared" si="5"/>
        <v>407.25720000000001</v>
      </c>
    </row>
    <row r="329" spans="1:25" x14ac:dyDescent="0.2">
      <c r="A329" s="1">
        <v>328</v>
      </c>
      <c r="B329" t="s">
        <v>6371</v>
      </c>
      <c r="C329" s="2">
        <v>43342</v>
      </c>
      <c r="D329" s="8">
        <f>Table1[[#This Row],[Order Date]]</f>
        <v>43342</v>
      </c>
      <c r="E329" s="2">
        <v>43344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">
        <v>1044</v>
      </c>
      <c r="P329" s="1" t="s">
        <v>43</v>
      </c>
      <c r="Q329" s="1" t="s">
        <v>55</v>
      </c>
      <c r="R329" s="1" t="s">
        <v>1045</v>
      </c>
      <c r="S329" s="1">
        <v>54.224000000000004</v>
      </c>
      <c r="T329" s="1">
        <v>2</v>
      </c>
      <c r="U329" s="1">
        <v>0.2</v>
      </c>
      <c r="V329" s="1">
        <v>3.3889999999999993</v>
      </c>
      <c r="W329" t="str">
        <f>INDEX(People!$A$2:$A$5,MATCH(Orders!N329,People!$B$2:$B$5,0))</f>
        <v>Chuck Magee</v>
      </c>
      <c r="X329" t="str">
        <f>IFERROR(INDEX(Returns!A329:A1128,MATCH(Orders!B329,Returns!B329:B1128,0)),"No")</f>
        <v>No</v>
      </c>
      <c r="Y329">
        <f t="shared" si="5"/>
        <v>65.068799999999996</v>
      </c>
    </row>
    <row r="330" spans="1:25" x14ac:dyDescent="0.2">
      <c r="A330" s="1">
        <v>329</v>
      </c>
      <c r="B330" t="s">
        <v>6371</v>
      </c>
      <c r="C330" s="2">
        <v>43342</v>
      </c>
      <c r="D330" s="8">
        <f>Table1[[#This Row],[Order Date]]</f>
        <v>43342</v>
      </c>
      <c r="E330" s="2">
        <v>43344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">
        <v>1046</v>
      </c>
      <c r="P330" s="1" t="s">
        <v>30</v>
      </c>
      <c r="Q330" s="1" t="s">
        <v>34</v>
      </c>
      <c r="R330" s="1" t="s">
        <v>1047</v>
      </c>
      <c r="S330" s="1">
        <v>786.74400000000003</v>
      </c>
      <c r="T330" s="1">
        <v>4</v>
      </c>
      <c r="U330" s="1">
        <v>0.3</v>
      </c>
      <c r="V330" s="1">
        <v>-258.50160000000011</v>
      </c>
      <c r="W330" t="str">
        <f>INDEX(People!$A$2:$A$5,MATCH(Orders!N330,People!$B$2:$B$5,0))</f>
        <v>Chuck Magee</v>
      </c>
      <c r="X330" t="str">
        <f>IFERROR(INDEX(Returns!A330:A1129,MATCH(Orders!B330,Returns!B330:B1129,0)),"No")</f>
        <v>No</v>
      </c>
      <c r="Y330">
        <f t="shared" si="5"/>
        <v>1022.7672000000001</v>
      </c>
    </row>
    <row r="331" spans="1:25" x14ac:dyDescent="0.2">
      <c r="A331" s="1">
        <v>330</v>
      </c>
      <c r="B331" t="s">
        <v>6371</v>
      </c>
      <c r="C331" s="2">
        <v>43342</v>
      </c>
      <c r="D331" s="8">
        <f>Table1[[#This Row],[Order Date]]</f>
        <v>43342</v>
      </c>
      <c r="E331" s="2">
        <v>43344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">
        <v>1048</v>
      </c>
      <c r="P331" s="1" t="s">
        <v>43</v>
      </c>
      <c r="Q331" s="1" t="s">
        <v>44</v>
      </c>
      <c r="R331" s="1" t="s">
        <v>1049</v>
      </c>
      <c r="S331" s="1">
        <v>100.24000000000001</v>
      </c>
      <c r="T331" s="1">
        <v>10</v>
      </c>
      <c r="U331" s="1">
        <v>0.2</v>
      </c>
      <c r="V331" s="1">
        <v>33.830999999999989</v>
      </c>
      <c r="W331" t="str">
        <f>INDEX(People!$A$2:$A$5,MATCH(Orders!N331,People!$B$2:$B$5,0))</f>
        <v>Chuck Magee</v>
      </c>
      <c r="X331" t="str">
        <f>IFERROR(INDEX(Returns!A331:A1130,MATCH(Orders!B331,Returns!B331:B1130,0)),"No")</f>
        <v>No</v>
      </c>
      <c r="Y331">
        <f t="shared" si="5"/>
        <v>120.28800000000001</v>
      </c>
    </row>
    <row r="332" spans="1:25" x14ac:dyDescent="0.2">
      <c r="A332" s="1">
        <v>331</v>
      </c>
      <c r="B332" t="s">
        <v>6371</v>
      </c>
      <c r="C332" s="2">
        <v>43342</v>
      </c>
      <c r="D332" s="8">
        <f>Table1[[#This Row],[Order Date]]</f>
        <v>43342</v>
      </c>
      <c r="E332" s="2">
        <v>43344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">
        <v>1050</v>
      </c>
      <c r="P332" s="1" t="s">
        <v>43</v>
      </c>
      <c r="Q332" s="1" t="s">
        <v>70</v>
      </c>
      <c r="R332" s="1" t="s">
        <v>1051</v>
      </c>
      <c r="S332" s="1">
        <v>37.76400000000001</v>
      </c>
      <c r="T332" s="1">
        <v>6</v>
      </c>
      <c r="U332" s="1">
        <v>0.7</v>
      </c>
      <c r="V332" s="1">
        <v>-27.693600000000004</v>
      </c>
      <c r="W332" t="str">
        <f>INDEX(People!$A$2:$A$5,MATCH(Orders!N332,People!$B$2:$B$5,0))</f>
        <v>Chuck Magee</v>
      </c>
      <c r="X332" t="str">
        <f>IFERROR(INDEX(Returns!A332:A1131,MATCH(Orders!B332,Returns!B332:B1131,0)),"No")</f>
        <v>No</v>
      </c>
      <c r="Y332">
        <f t="shared" si="5"/>
        <v>64.19880000000002</v>
      </c>
    </row>
    <row r="333" spans="1:25" x14ac:dyDescent="0.2">
      <c r="A333" s="1">
        <v>332</v>
      </c>
      <c r="B333" t="s">
        <v>6372</v>
      </c>
      <c r="C333" s="2">
        <v>43215</v>
      </c>
      <c r="D333" s="8">
        <f>Table1[[#This Row],[Order Date]]</f>
        <v>43215</v>
      </c>
      <c r="E333" s="2">
        <v>43219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">
        <v>1054</v>
      </c>
      <c r="P333" s="1" t="s">
        <v>66</v>
      </c>
      <c r="Q333" s="1" t="s">
        <v>67</v>
      </c>
      <c r="R333" s="1" t="s">
        <v>1055</v>
      </c>
      <c r="S333" s="1">
        <v>82.8</v>
      </c>
      <c r="T333" s="1">
        <v>2</v>
      </c>
      <c r="U333" s="1">
        <v>0.4</v>
      </c>
      <c r="V333" s="1">
        <v>-20.700000000000003</v>
      </c>
      <c r="W333" t="str">
        <f>INDEX(People!$A$2:$A$5,MATCH(Orders!N333,People!$B$2:$B$5,0))</f>
        <v>Chuck Magee</v>
      </c>
      <c r="X333" t="str">
        <f>IFERROR(INDEX(Returns!A333:A1132,MATCH(Orders!B333,Returns!B333:B1132,0)),"No")</f>
        <v>No</v>
      </c>
      <c r="Y333">
        <f t="shared" si="5"/>
        <v>115.91999999999999</v>
      </c>
    </row>
    <row r="334" spans="1:25" x14ac:dyDescent="0.2">
      <c r="A334" s="1">
        <v>333</v>
      </c>
      <c r="B334" t="s">
        <v>6372</v>
      </c>
      <c r="C334" s="2">
        <v>43215</v>
      </c>
      <c r="D334" s="8">
        <f>Table1[[#This Row],[Order Date]]</f>
        <v>43215</v>
      </c>
      <c r="E334" s="2">
        <v>43219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">
        <v>1056</v>
      </c>
      <c r="P334" s="1" t="s">
        <v>43</v>
      </c>
      <c r="Q334" s="1" t="s">
        <v>70</v>
      </c>
      <c r="R334" s="1" t="s">
        <v>1057</v>
      </c>
      <c r="S334" s="1">
        <v>20.724000000000004</v>
      </c>
      <c r="T334" s="1">
        <v>2</v>
      </c>
      <c r="U334" s="1">
        <v>0.7</v>
      </c>
      <c r="V334" s="1">
        <v>-13.815999999999995</v>
      </c>
      <c r="W334" t="str">
        <f>INDEX(People!$A$2:$A$5,MATCH(Orders!N334,People!$B$2:$B$5,0))</f>
        <v>Chuck Magee</v>
      </c>
      <c r="X334" t="str">
        <f>IFERROR(INDEX(Returns!A334:A1133,MATCH(Orders!B334,Returns!B334:B1133,0)),"No")</f>
        <v>No</v>
      </c>
      <c r="Y334">
        <f t="shared" si="5"/>
        <v>35.230800000000002</v>
      </c>
    </row>
    <row r="335" spans="1:25" x14ac:dyDescent="0.2">
      <c r="A335" s="1">
        <v>334</v>
      </c>
      <c r="B335" t="s">
        <v>6372</v>
      </c>
      <c r="C335" s="2">
        <v>43215</v>
      </c>
      <c r="D335" s="8">
        <f>Table1[[#This Row],[Order Date]]</f>
        <v>43215</v>
      </c>
      <c r="E335" s="2">
        <v>43219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">
        <v>1058</v>
      </c>
      <c r="P335" s="1" t="s">
        <v>43</v>
      </c>
      <c r="Q335" s="1" t="s">
        <v>70</v>
      </c>
      <c r="R335" s="1" t="s">
        <v>1059</v>
      </c>
      <c r="S335" s="1">
        <v>4.8960000000000008</v>
      </c>
      <c r="T335" s="1">
        <v>3</v>
      </c>
      <c r="U335" s="1">
        <v>0.7</v>
      </c>
      <c r="V335" s="1">
        <v>-3.4271999999999991</v>
      </c>
      <c r="W335" t="str">
        <f>INDEX(People!$A$2:$A$5,MATCH(Orders!N335,People!$B$2:$B$5,0))</f>
        <v>Chuck Magee</v>
      </c>
      <c r="X335" t="str">
        <f>IFERROR(INDEX(Returns!A335:A1134,MATCH(Orders!B335,Returns!B335:B1134,0)),"No")</f>
        <v>No</v>
      </c>
      <c r="Y335">
        <f t="shared" si="5"/>
        <v>8.3232000000000017</v>
      </c>
    </row>
    <row r="336" spans="1:25" x14ac:dyDescent="0.2">
      <c r="A336" s="1">
        <v>335</v>
      </c>
      <c r="B336" t="s">
        <v>6373</v>
      </c>
      <c r="C336" s="2">
        <v>42979</v>
      </c>
      <c r="D336" s="8">
        <f>Table1[[#This Row],[Order Date]]</f>
        <v>42979</v>
      </c>
      <c r="E336" s="2">
        <v>42982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">
        <v>1062</v>
      </c>
      <c r="P336" s="1" t="s">
        <v>43</v>
      </c>
      <c r="Q336" s="1" t="s">
        <v>70</v>
      </c>
      <c r="R336" s="1" t="s">
        <v>1063</v>
      </c>
      <c r="S336" s="1">
        <v>4.7520000000000007</v>
      </c>
      <c r="T336" s="1">
        <v>1</v>
      </c>
      <c r="U336" s="1">
        <v>0.2</v>
      </c>
      <c r="V336" s="1">
        <v>1.6037999999999997</v>
      </c>
      <c r="W336" t="str">
        <f>INDEX(People!$A$2:$A$5,MATCH(Orders!N336,People!$B$2:$B$5,0))</f>
        <v>Anna Andreadi</v>
      </c>
      <c r="X336" t="str">
        <f>IFERROR(INDEX(Returns!A336:A1135,MATCH(Orders!B336,Returns!B336:B1135,0)),"No")</f>
        <v>No</v>
      </c>
      <c r="Y336">
        <f t="shared" si="5"/>
        <v>5.7024000000000008</v>
      </c>
    </row>
    <row r="337" spans="1:25" x14ac:dyDescent="0.2">
      <c r="A337" s="1">
        <v>336</v>
      </c>
      <c r="B337" t="s">
        <v>6373</v>
      </c>
      <c r="C337" s="2">
        <v>42979</v>
      </c>
      <c r="D337" s="8">
        <f>Table1[[#This Row],[Order Date]]</f>
        <v>42979</v>
      </c>
      <c r="E337" s="2">
        <v>42982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">
        <v>1064</v>
      </c>
      <c r="P337" s="1" t="s">
        <v>66</v>
      </c>
      <c r="Q337" s="1" t="s">
        <v>1065</v>
      </c>
      <c r="R337" s="1" t="s">
        <v>1066</v>
      </c>
      <c r="S337" s="1">
        <v>959.98400000000004</v>
      </c>
      <c r="T337" s="1">
        <v>2</v>
      </c>
      <c r="U337" s="1">
        <v>0.2</v>
      </c>
      <c r="V337" s="1">
        <v>335.99440000000004</v>
      </c>
      <c r="W337" t="str">
        <f>INDEX(People!$A$2:$A$5,MATCH(Orders!N337,People!$B$2:$B$5,0))</f>
        <v>Anna Andreadi</v>
      </c>
      <c r="X337" t="str">
        <f>IFERROR(INDEX(Returns!A337:A1136,MATCH(Orders!B337,Returns!B337:B1136,0)),"No")</f>
        <v>No</v>
      </c>
      <c r="Y337">
        <f t="shared" si="5"/>
        <v>1151.9808</v>
      </c>
    </row>
    <row r="338" spans="1:25" x14ac:dyDescent="0.2">
      <c r="A338" s="1">
        <v>337</v>
      </c>
      <c r="B338" t="s">
        <v>6373</v>
      </c>
      <c r="C338" s="2">
        <v>42979</v>
      </c>
      <c r="D338" s="8">
        <f>Table1[[#This Row],[Order Date]]</f>
        <v>42979</v>
      </c>
      <c r="E338" s="2">
        <v>42982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">
        <v>1067</v>
      </c>
      <c r="P338" s="1" t="s">
        <v>43</v>
      </c>
      <c r="Q338" s="1" t="s">
        <v>70</v>
      </c>
      <c r="R338" s="1" t="s">
        <v>1068</v>
      </c>
      <c r="S338" s="1">
        <v>14.368000000000002</v>
      </c>
      <c r="T338" s="1">
        <v>4</v>
      </c>
      <c r="U338" s="1">
        <v>0.2</v>
      </c>
      <c r="V338" s="1">
        <v>4.4899999999999984</v>
      </c>
      <c r="W338" t="str">
        <f>INDEX(People!$A$2:$A$5,MATCH(Orders!N338,People!$B$2:$B$5,0))</f>
        <v>Anna Andreadi</v>
      </c>
      <c r="X338" t="str">
        <f>IFERROR(INDEX(Returns!A338:A1137,MATCH(Orders!B338,Returns!B338:B1137,0)),"No")</f>
        <v>No</v>
      </c>
      <c r="Y338">
        <f t="shared" si="5"/>
        <v>17.241600000000002</v>
      </c>
    </row>
    <row r="339" spans="1:25" x14ac:dyDescent="0.2">
      <c r="A339" s="1">
        <v>338</v>
      </c>
      <c r="B339" t="s">
        <v>6374</v>
      </c>
      <c r="C339" s="2">
        <v>42563</v>
      </c>
      <c r="D339" s="8">
        <f>Table1[[#This Row],[Order Date]]</f>
        <v>42563</v>
      </c>
      <c r="E339" s="2">
        <v>42568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">
        <v>1071</v>
      </c>
      <c r="P339" s="1" t="s">
        <v>43</v>
      </c>
      <c r="Q339" s="1" t="s">
        <v>70</v>
      </c>
      <c r="R339" s="1" t="s">
        <v>1072</v>
      </c>
      <c r="S339" s="1">
        <v>7.7120000000000006</v>
      </c>
      <c r="T339" s="1">
        <v>2</v>
      </c>
      <c r="U339" s="1">
        <v>0.2</v>
      </c>
      <c r="V339" s="1">
        <v>2.7956000000000003</v>
      </c>
      <c r="W339" t="str">
        <f>INDEX(People!$A$2:$A$5,MATCH(Orders!N339,People!$B$2:$B$5,0))</f>
        <v>Anna Andreadi</v>
      </c>
      <c r="X339" t="str">
        <f>IFERROR(INDEX(Returns!A339:A1138,MATCH(Orders!B339,Returns!B339:B1138,0)),"No")</f>
        <v>No</v>
      </c>
      <c r="Y339">
        <f t="shared" si="5"/>
        <v>9.2544000000000004</v>
      </c>
    </row>
    <row r="340" spans="1:25" x14ac:dyDescent="0.2">
      <c r="A340" s="1">
        <v>339</v>
      </c>
      <c r="B340" t="s">
        <v>6374</v>
      </c>
      <c r="C340" s="2">
        <v>42563</v>
      </c>
      <c r="D340" s="8">
        <f>Table1[[#This Row],[Order Date]]</f>
        <v>42563</v>
      </c>
      <c r="E340" s="2">
        <v>42568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">
        <v>1073</v>
      </c>
      <c r="P340" s="1" t="s">
        <v>30</v>
      </c>
      <c r="Q340" s="1" t="s">
        <v>52</v>
      </c>
      <c r="R340" s="1" t="s">
        <v>1074</v>
      </c>
      <c r="S340" s="1">
        <v>698.35200000000009</v>
      </c>
      <c r="T340" s="1">
        <v>3</v>
      </c>
      <c r="U340" s="1">
        <v>0.2</v>
      </c>
      <c r="V340" s="1">
        <v>-17.458800000000053</v>
      </c>
      <c r="W340" t="str">
        <f>INDEX(People!$A$2:$A$5,MATCH(Orders!N340,People!$B$2:$B$5,0))</f>
        <v>Anna Andreadi</v>
      </c>
      <c r="X340" t="str">
        <f>IFERROR(INDEX(Returns!A340:A1139,MATCH(Orders!B340,Returns!B340:B1139,0)),"No")</f>
        <v>No</v>
      </c>
      <c r="Y340">
        <f t="shared" si="5"/>
        <v>838.02240000000006</v>
      </c>
    </row>
    <row r="341" spans="1:25" x14ac:dyDescent="0.2">
      <c r="A341" s="1">
        <v>340</v>
      </c>
      <c r="B341" t="s">
        <v>6375</v>
      </c>
      <c r="C341" s="2">
        <v>42908</v>
      </c>
      <c r="D341" s="8">
        <f>Table1[[#This Row],[Order Date]]</f>
        <v>42908</v>
      </c>
      <c r="E341" s="2">
        <v>42912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">
        <v>1076</v>
      </c>
      <c r="P341" s="1" t="s">
        <v>43</v>
      </c>
      <c r="Q341" s="1" t="s">
        <v>242</v>
      </c>
      <c r="R341" s="1" t="s">
        <v>1077</v>
      </c>
      <c r="S341" s="1">
        <v>4.96</v>
      </c>
      <c r="T341" s="1">
        <v>4</v>
      </c>
      <c r="U341" s="1">
        <v>0</v>
      </c>
      <c r="V341" s="1">
        <v>2.3311999999999999</v>
      </c>
      <c r="W341" t="str">
        <f>INDEX(People!$A$2:$A$5,MATCH(Orders!N341,People!$B$2:$B$5,0))</f>
        <v>Anna Andreadi</v>
      </c>
      <c r="X341" t="str">
        <f>IFERROR(INDEX(Returns!A341:A1140,MATCH(Orders!B341,Returns!B341:B1140,0)),"No")</f>
        <v>No</v>
      </c>
      <c r="Y341">
        <f t="shared" si="5"/>
        <v>4.96</v>
      </c>
    </row>
    <row r="342" spans="1:25" x14ac:dyDescent="0.2">
      <c r="A342" s="1">
        <v>341</v>
      </c>
      <c r="B342" t="s">
        <v>6376</v>
      </c>
      <c r="C342" s="2">
        <v>42473</v>
      </c>
      <c r="D342" s="8">
        <f>Table1[[#This Row],[Order Date]]</f>
        <v>42473</v>
      </c>
      <c r="E342" s="2">
        <v>42477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">
        <v>1078</v>
      </c>
      <c r="P342" s="1" t="s">
        <v>43</v>
      </c>
      <c r="Q342" s="1" t="s">
        <v>63</v>
      </c>
      <c r="R342" s="1" t="s">
        <v>1079</v>
      </c>
      <c r="S342" s="1">
        <v>17.856000000000002</v>
      </c>
      <c r="T342" s="1">
        <v>4</v>
      </c>
      <c r="U342" s="1">
        <v>0.2</v>
      </c>
      <c r="V342" s="1">
        <v>1.1159999999999979</v>
      </c>
      <c r="W342" t="str">
        <f>INDEX(People!$A$2:$A$5,MATCH(Orders!N342,People!$B$2:$B$5,0))</f>
        <v>Chuck Magee</v>
      </c>
      <c r="X342" t="str">
        <f>IFERROR(INDEX(Returns!A342:A1141,MATCH(Orders!B342,Returns!B342:B1141,0)),"No")</f>
        <v>No</v>
      </c>
      <c r="Y342">
        <f t="shared" si="5"/>
        <v>21.427200000000003</v>
      </c>
    </row>
    <row r="343" spans="1:25" x14ac:dyDescent="0.2">
      <c r="A343" s="1">
        <v>342</v>
      </c>
      <c r="B343" t="s">
        <v>6376</v>
      </c>
      <c r="C343" s="2">
        <v>42473</v>
      </c>
      <c r="D343" s="8">
        <f>Table1[[#This Row],[Order Date]]</f>
        <v>42473</v>
      </c>
      <c r="E343" s="2">
        <v>42477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">
        <v>90</v>
      </c>
      <c r="P343" s="1" t="s">
        <v>43</v>
      </c>
      <c r="Q343" s="1" t="s">
        <v>70</v>
      </c>
      <c r="R343" s="1" t="s">
        <v>91</v>
      </c>
      <c r="S343" s="1">
        <v>509.97000000000008</v>
      </c>
      <c r="T343" s="1">
        <v>10</v>
      </c>
      <c r="U343" s="1">
        <v>0.7</v>
      </c>
      <c r="V343" s="1">
        <v>-407.97599999999989</v>
      </c>
      <c r="W343" t="str">
        <f>INDEX(People!$A$2:$A$5,MATCH(Orders!N343,People!$B$2:$B$5,0))</f>
        <v>Chuck Magee</v>
      </c>
      <c r="X343" t="str">
        <f>IFERROR(INDEX(Returns!A343:A1142,MATCH(Orders!B343,Returns!B343:B1142,0)),"No")</f>
        <v>No</v>
      </c>
      <c r="Y343">
        <f t="shared" si="5"/>
        <v>866.94900000000007</v>
      </c>
    </row>
    <row r="344" spans="1:25" x14ac:dyDescent="0.2">
      <c r="A344" s="1">
        <v>343</v>
      </c>
      <c r="B344" t="s">
        <v>6376</v>
      </c>
      <c r="C344" s="2">
        <v>42473</v>
      </c>
      <c r="D344" s="8">
        <f>Table1[[#This Row],[Order Date]]</f>
        <v>42473</v>
      </c>
      <c r="E344" s="2">
        <v>42477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">
        <v>496</v>
      </c>
      <c r="P344" s="1" t="s">
        <v>43</v>
      </c>
      <c r="Q344" s="1" t="s">
        <v>242</v>
      </c>
      <c r="R344" s="1" t="s">
        <v>497</v>
      </c>
      <c r="S344" s="1">
        <v>30.991999999999997</v>
      </c>
      <c r="T344" s="1">
        <v>13</v>
      </c>
      <c r="U344" s="1">
        <v>0.2</v>
      </c>
      <c r="V344" s="1">
        <v>10.072399999999996</v>
      </c>
      <c r="W344" t="str">
        <f>INDEX(People!$A$2:$A$5,MATCH(Orders!N344,People!$B$2:$B$5,0))</f>
        <v>Chuck Magee</v>
      </c>
      <c r="X344" t="str">
        <f>IFERROR(INDEX(Returns!A344:A1143,MATCH(Orders!B344,Returns!B344:B1143,0)),"No")</f>
        <v>No</v>
      </c>
      <c r="Y344">
        <f t="shared" si="5"/>
        <v>37.190399999999997</v>
      </c>
    </row>
    <row r="345" spans="1:25" x14ac:dyDescent="0.2">
      <c r="A345" s="1">
        <v>344</v>
      </c>
      <c r="B345" t="s">
        <v>6376</v>
      </c>
      <c r="C345" s="2">
        <v>42473</v>
      </c>
      <c r="D345" s="8">
        <f>Table1[[#This Row],[Order Date]]</f>
        <v>42473</v>
      </c>
      <c r="E345" s="2">
        <v>42477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">
        <v>1080</v>
      </c>
      <c r="P345" s="1" t="s">
        <v>66</v>
      </c>
      <c r="Q345" s="1" t="s">
        <v>67</v>
      </c>
      <c r="R345" s="1" t="s">
        <v>1081</v>
      </c>
      <c r="S345" s="1">
        <v>71.927999999999997</v>
      </c>
      <c r="T345" s="1">
        <v>12</v>
      </c>
      <c r="U345" s="1">
        <v>0.4</v>
      </c>
      <c r="V345" s="1">
        <v>8.3915999999999897</v>
      </c>
      <c r="W345" t="str">
        <f>INDEX(People!$A$2:$A$5,MATCH(Orders!N345,People!$B$2:$B$5,0))</f>
        <v>Chuck Magee</v>
      </c>
      <c r="X345" t="str">
        <f>IFERROR(INDEX(Returns!A345:A1144,MATCH(Orders!B345,Returns!B345:B1144,0)),"No")</f>
        <v>No</v>
      </c>
      <c r="Y345">
        <f t="shared" si="5"/>
        <v>100.69919999999999</v>
      </c>
    </row>
    <row r="346" spans="1:25" x14ac:dyDescent="0.2">
      <c r="A346" s="1">
        <v>345</v>
      </c>
      <c r="B346" t="s">
        <v>6377</v>
      </c>
      <c r="C346" s="2">
        <v>43089</v>
      </c>
      <c r="D346" s="8">
        <f>Table1[[#This Row],[Order Date]]</f>
        <v>43089</v>
      </c>
      <c r="E346" s="2">
        <v>43093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">
        <v>112</v>
      </c>
      <c r="P346" s="1" t="s">
        <v>43</v>
      </c>
      <c r="Q346" s="1" t="s">
        <v>55</v>
      </c>
      <c r="R346" s="1" t="s">
        <v>113</v>
      </c>
      <c r="S346" s="1">
        <v>88.800000000000011</v>
      </c>
      <c r="T346" s="1">
        <v>4</v>
      </c>
      <c r="U346" s="1">
        <v>0.2</v>
      </c>
      <c r="V346" s="1">
        <v>-2.2200000000000131</v>
      </c>
      <c r="W346" t="str">
        <f>INDEX(People!$A$2:$A$5,MATCH(Orders!N346,People!$B$2:$B$5,0))</f>
        <v>Kelly Williams</v>
      </c>
      <c r="X346" t="str">
        <f>IFERROR(INDEX(Returns!A346:A1145,MATCH(Orders!B346,Returns!B346:B1145,0)),"No")</f>
        <v>No</v>
      </c>
      <c r="Y346">
        <f t="shared" si="5"/>
        <v>106.56000000000002</v>
      </c>
    </row>
    <row r="347" spans="1:25" x14ac:dyDescent="0.2">
      <c r="A347" s="1">
        <v>346</v>
      </c>
      <c r="B347" t="s">
        <v>6378</v>
      </c>
      <c r="C347" s="2">
        <v>43631</v>
      </c>
      <c r="D347" s="8">
        <f>Table1[[#This Row],[Order Date]]</f>
        <v>43631</v>
      </c>
      <c r="E347" s="2">
        <v>43635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">
        <v>492</v>
      </c>
      <c r="P347" s="1" t="s">
        <v>66</v>
      </c>
      <c r="Q347" s="1" t="s">
        <v>67</v>
      </c>
      <c r="R347" s="1" t="s">
        <v>493</v>
      </c>
      <c r="S347" s="1">
        <v>47.975999999999999</v>
      </c>
      <c r="T347" s="1">
        <v>3</v>
      </c>
      <c r="U347" s="1">
        <v>0.2</v>
      </c>
      <c r="V347" s="1">
        <v>4.7976000000000028</v>
      </c>
      <c r="W347" t="str">
        <f>INDEX(People!$A$2:$A$5,MATCH(Orders!N347,People!$B$2:$B$5,0))</f>
        <v>Anna Andreadi</v>
      </c>
      <c r="X347" t="str">
        <f>IFERROR(INDEX(Returns!A347:A1146,MATCH(Orders!B347,Returns!B347:B1146,0)),"No")</f>
        <v>No</v>
      </c>
      <c r="Y347">
        <f t="shared" si="5"/>
        <v>57.571199999999997</v>
      </c>
    </row>
    <row r="348" spans="1:25" x14ac:dyDescent="0.2">
      <c r="A348" s="1">
        <v>347</v>
      </c>
      <c r="B348" t="s">
        <v>6379</v>
      </c>
      <c r="C348" s="2">
        <v>43654</v>
      </c>
      <c r="D348" s="8">
        <f>Table1[[#This Row],[Order Date]]</f>
        <v>43654</v>
      </c>
      <c r="E348" s="2">
        <v>43658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">
        <v>688</v>
      </c>
      <c r="P348" s="1" t="s">
        <v>43</v>
      </c>
      <c r="Q348" s="1" t="s">
        <v>63</v>
      </c>
      <c r="R348" s="1" t="s">
        <v>689</v>
      </c>
      <c r="S348" s="1">
        <v>7.5600000000000005</v>
      </c>
      <c r="T348" s="1">
        <v>3</v>
      </c>
      <c r="U348" s="1">
        <v>0</v>
      </c>
      <c r="V348" s="1">
        <v>3.0996000000000006</v>
      </c>
      <c r="W348" t="str">
        <f>INDEX(People!$A$2:$A$5,MATCH(Orders!N348,People!$B$2:$B$5,0))</f>
        <v>Chuck Magee</v>
      </c>
      <c r="X348" t="str">
        <f>IFERROR(INDEX(Returns!A348:A1147,MATCH(Orders!B348,Returns!B348:B1147,0)),"No")</f>
        <v>No</v>
      </c>
      <c r="Y348">
        <f t="shared" si="5"/>
        <v>7.5600000000000005</v>
      </c>
    </row>
    <row r="349" spans="1:25" x14ac:dyDescent="0.2">
      <c r="A349" s="1">
        <v>348</v>
      </c>
      <c r="B349" t="s">
        <v>6379</v>
      </c>
      <c r="C349" s="2">
        <v>43654</v>
      </c>
      <c r="D349" s="8">
        <f>Table1[[#This Row],[Order Date]]</f>
        <v>43654</v>
      </c>
      <c r="E349" s="2">
        <v>43658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">
        <v>168</v>
      </c>
      <c r="P349" s="1" t="s">
        <v>43</v>
      </c>
      <c r="Q349" s="1" t="s">
        <v>84</v>
      </c>
      <c r="R349" s="1" t="s">
        <v>169</v>
      </c>
      <c r="S349" s="1">
        <v>24.56</v>
      </c>
      <c r="T349" s="1">
        <v>2</v>
      </c>
      <c r="U349" s="1">
        <v>0</v>
      </c>
      <c r="V349" s="1">
        <v>11.543199999999999</v>
      </c>
      <c r="W349" t="str">
        <f>INDEX(People!$A$2:$A$5,MATCH(Orders!N349,People!$B$2:$B$5,0))</f>
        <v>Chuck Magee</v>
      </c>
      <c r="X349" t="str">
        <f>IFERROR(INDEX(Returns!A349:A1148,MATCH(Orders!B349,Returns!B349:B1148,0)),"No")</f>
        <v>No</v>
      </c>
      <c r="Y349">
        <f t="shared" si="5"/>
        <v>24.56</v>
      </c>
    </row>
    <row r="350" spans="1:25" x14ac:dyDescent="0.2">
      <c r="A350" s="1">
        <v>349</v>
      </c>
      <c r="B350" t="s">
        <v>6379</v>
      </c>
      <c r="C350" s="2">
        <v>43654</v>
      </c>
      <c r="D350" s="8">
        <f>Table1[[#This Row],[Order Date]]</f>
        <v>43654</v>
      </c>
      <c r="E350" s="2">
        <v>43658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">
        <v>1089</v>
      </c>
      <c r="P350" s="1" t="s">
        <v>43</v>
      </c>
      <c r="Q350" s="1" t="s">
        <v>63</v>
      </c>
      <c r="R350" s="1" t="s">
        <v>1090</v>
      </c>
      <c r="S350" s="1">
        <v>12.96</v>
      </c>
      <c r="T350" s="1">
        <v>2</v>
      </c>
      <c r="U350" s="1">
        <v>0</v>
      </c>
      <c r="V350" s="1">
        <v>4.1471999999999998</v>
      </c>
      <c r="W350" t="str">
        <f>INDEX(People!$A$2:$A$5,MATCH(Orders!N350,People!$B$2:$B$5,0))</f>
        <v>Chuck Magee</v>
      </c>
      <c r="X350" t="str">
        <f>IFERROR(INDEX(Returns!A350:A1149,MATCH(Orders!B350,Returns!B350:B1149,0)),"No")</f>
        <v>No</v>
      </c>
      <c r="Y350">
        <f t="shared" si="5"/>
        <v>12.96</v>
      </c>
    </row>
    <row r="351" spans="1:25" x14ac:dyDescent="0.2">
      <c r="A351" s="1">
        <v>350</v>
      </c>
      <c r="B351" t="s">
        <v>6380</v>
      </c>
      <c r="C351" s="2">
        <v>43344</v>
      </c>
      <c r="D351" s="8">
        <f>Table1[[#This Row],[Order Date]]</f>
        <v>43344</v>
      </c>
      <c r="E351" s="2">
        <v>43346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">
        <v>850</v>
      </c>
      <c r="P351" s="1" t="s">
        <v>66</v>
      </c>
      <c r="Q351" s="1" t="s">
        <v>146</v>
      </c>
      <c r="R351" s="1" t="s">
        <v>851</v>
      </c>
      <c r="S351" s="1">
        <v>6.79</v>
      </c>
      <c r="T351" s="1">
        <v>1</v>
      </c>
      <c r="U351" s="1">
        <v>0</v>
      </c>
      <c r="V351" s="1">
        <v>2.3086000000000002</v>
      </c>
      <c r="W351" t="str">
        <f>INDEX(People!$A$2:$A$5,MATCH(Orders!N351,People!$B$2:$B$5,0))</f>
        <v>Chuck Magee</v>
      </c>
      <c r="X351" t="str">
        <f>IFERROR(INDEX(Returns!A351:A1150,MATCH(Orders!B351,Returns!B351:B1150,0)),"No")</f>
        <v>No</v>
      </c>
      <c r="Y351">
        <f t="shared" si="5"/>
        <v>6.79</v>
      </c>
    </row>
    <row r="352" spans="1:25" x14ac:dyDescent="0.2">
      <c r="A352" s="1">
        <v>351</v>
      </c>
      <c r="B352" t="s">
        <v>6380</v>
      </c>
      <c r="C352" s="2">
        <v>43344</v>
      </c>
      <c r="D352" s="8">
        <f>Table1[[#This Row],[Order Date]]</f>
        <v>43344</v>
      </c>
      <c r="E352" s="2">
        <v>43346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">
        <v>1093</v>
      </c>
      <c r="P352" s="1" t="s">
        <v>43</v>
      </c>
      <c r="Q352" s="1" t="s">
        <v>84</v>
      </c>
      <c r="R352" s="1" t="s">
        <v>1094</v>
      </c>
      <c r="S352" s="1">
        <v>24.56</v>
      </c>
      <c r="T352" s="1">
        <v>2</v>
      </c>
      <c r="U352" s="1">
        <v>0</v>
      </c>
      <c r="V352" s="1">
        <v>11.543199999999999</v>
      </c>
      <c r="W352" t="str">
        <f>INDEX(People!$A$2:$A$5,MATCH(Orders!N352,People!$B$2:$B$5,0))</f>
        <v>Chuck Magee</v>
      </c>
      <c r="X352" t="str">
        <f>IFERROR(INDEX(Returns!A352:A1151,MATCH(Orders!B352,Returns!B352:B1151,0)),"No")</f>
        <v>No</v>
      </c>
      <c r="Y352">
        <f t="shared" si="5"/>
        <v>24.56</v>
      </c>
    </row>
    <row r="353" spans="1:25" x14ac:dyDescent="0.2">
      <c r="A353" s="1">
        <v>352</v>
      </c>
      <c r="B353" t="s">
        <v>6380</v>
      </c>
      <c r="C353" s="2">
        <v>43344</v>
      </c>
      <c r="D353" s="8">
        <f>Table1[[#This Row],[Order Date]]</f>
        <v>43344</v>
      </c>
      <c r="E353" s="2">
        <v>43346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">
        <v>1095</v>
      </c>
      <c r="P353" s="1" t="s">
        <v>43</v>
      </c>
      <c r="Q353" s="1" t="s">
        <v>70</v>
      </c>
      <c r="R353" s="1" t="s">
        <v>1096</v>
      </c>
      <c r="S353" s="1">
        <v>3.048</v>
      </c>
      <c r="T353" s="1">
        <v>1</v>
      </c>
      <c r="U353" s="1">
        <v>0.2</v>
      </c>
      <c r="V353" s="1">
        <v>1.0668</v>
      </c>
      <c r="W353" t="str">
        <f>INDEX(People!$A$2:$A$5,MATCH(Orders!N353,People!$B$2:$B$5,0))</f>
        <v>Chuck Magee</v>
      </c>
      <c r="X353" t="str">
        <f>IFERROR(INDEX(Returns!A353:A1152,MATCH(Orders!B353,Returns!B353:B1152,0)),"No")</f>
        <v>No</v>
      </c>
      <c r="Y353">
        <f t="shared" si="5"/>
        <v>3.6576</v>
      </c>
    </row>
    <row r="354" spans="1:25" x14ac:dyDescent="0.2">
      <c r="A354" s="1">
        <v>353</v>
      </c>
      <c r="B354" t="s">
        <v>6380</v>
      </c>
      <c r="C354" s="2">
        <v>43344</v>
      </c>
      <c r="D354" s="8">
        <f>Table1[[#This Row],[Order Date]]</f>
        <v>43344</v>
      </c>
      <c r="E354" s="2">
        <v>43346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">
        <v>1093</v>
      </c>
      <c r="P354" s="1" t="s">
        <v>43</v>
      </c>
      <c r="Q354" s="1" t="s">
        <v>84</v>
      </c>
      <c r="R354" s="1" t="s">
        <v>1094</v>
      </c>
      <c r="S354" s="1">
        <v>49.12</v>
      </c>
      <c r="T354" s="1">
        <v>4</v>
      </c>
      <c r="U354" s="1">
        <v>0</v>
      </c>
      <c r="V354" s="1">
        <v>23.086399999999998</v>
      </c>
      <c r="W354" t="str">
        <f>INDEX(People!$A$2:$A$5,MATCH(Orders!N354,People!$B$2:$B$5,0))</f>
        <v>Chuck Magee</v>
      </c>
      <c r="X354" t="str">
        <f>IFERROR(INDEX(Returns!A354:A1153,MATCH(Orders!B354,Returns!B354:B1153,0)),"No")</f>
        <v>No</v>
      </c>
      <c r="Y354">
        <f t="shared" si="5"/>
        <v>49.12</v>
      </c>
    </row>
    <row r="355" spans="1:25" x14ac:dyDescent="0.2">
      <c r="A355" s="1">
        <v>354</v>
      </c>
      <c r="B355" t="s">
        <v>6380</v>
      </c>
      <c r="C355" s="2">
        <v>43344</v>
      </c>
      <c r="D355" s="8">
        <f>Table1[[#This Row],[Order Date]]</f>
        <v>43344</v>
      </c>
      <c r="E355" s="2">
        <v>43346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">
        <v>1097</v>
      </c>
      <c r="P355" s="1" t="s">
        <v>43</v>
      </c>
      <c r="Q355" s="1" t="s">
        <v>70</v>
      </c>
      <c r="R355" s="1" t="s">
        <v>1098</v>
      </c>
      <c r="S355" s="1">
        <v>4355.1680000000006</v>
      </c>
      <c r="T355" s="1">
        <v>4</v>
      </c>
      <c r="U355" s="1">
        <v>0.2</v>
      </c>
      <c r="V355" s="1">
        <v>1415.4295999999997</v>
      </c>
      <c r="W355" t="str">
        <f>INDEX(People!$A$2:$A$5,MATCH(Orders!N355,People!$B$2:$B$5,0))</f>
        <v>Chuck Magee</v>
      </c>
      <c r="X355" t="str">
        <f>IFERROR(INDEX(Returns!A355:A1154,MATCH(Orders!B355,Returns!B355:B1154,0)),"No")</f>
        <v>No</v>
      </c>
      <c r="Y355">
        <f t="shared" si="5"/>
        <v>5226.2016000000003</v>
      </c>
    </row>
    <row r="356" spans="1:25" x14ac:dyDescent="0.2">
      <c r="A356" s="1">
        <v>355</v>
      </c>
      <c r="B356" t="s">
        <v>6381</v>
      </c>
      <c r="C356" s="2">
        <v>43198</v>
      </c>
      <c r="D356" s="8">
        <f>Table1[[#This Row],[Order Date]]</f>
        <v>43198</v>
      </c>
      <c r="E356" s="2">
        <v>43203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">
        <v>1101</v>
      </c>
      <c r="P356" s="1" t="s">
        <v>30</v>
      </c>
      <c r="Q356" s="1" t="s">
        <v>31</v>
      </c>
      <c r="R356" s="1" t="s">
        <v>1102</v>
      </c>
      <c r="S356" s="1">
        <v>388.70400000000006</v>
      </c>
      <c r="T356" s="1">
        <v>6</v>
      </c>
      <c r="U356" s="1">
        <v>0.2</v>
      </c>
      <c r="V356" s="1">
        <v>-4.8588000000000022</v>
      </c>
      <c r="W356" t="str">
        <f>INDEX(People!$A$2:$A$5,MATCH(Orders!N356,People!$B$2:$B$5,0))</f>
        <v>Chuck Magee</v>
      </c>
      <c r="X356" t="str">
        <f>IFERROR(INDEX(Returns!A356:A1155,MATCH(Orders!B356,Returns!B356:B1155,0)),"No")</f>
        <v>No</v>
      </c>
      <c r="Y356">
        <f t="shared" si="5"/>
        <v>466.44480000000004</v>
      </c>
    </row>
    <row r="357" spans="1:25" x14ac:dyDescent="0.2">
      <c r="A357" s="1">
        <v>356</v>
      </c>
      <c r="B357" t="s">
        <v>6381</v>
      </c>
      <c r="C357" s="2">
        <v>43198</v>
      </c>
      <c r="D357" s="8">
        <f>Table1[[#This Row],[Order Date]]</f>
        <v>43198</v>
      </c>
      <c r="E357" s="2">
        <v>43203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">
        <v>1103</v>
      </c>
      <c r="P357" s="1" t="s">
        <v>43</v>
      </c>
      <c r="Q357" s="1" t="s">
        <v>157</v>
      </c>
      <c r="R357" s="1" t="s">
        <v>1104</v>
      </c>
      <c r="S357" s="1">
        <v>8.26</v>
      </c>
      <c r="T357" s="1">
        <v>2</v>
      </c>
      <c r="U357" s="1">
        <v>0</v>
      </c>
      <c r="V357" s="1">
        <v>3.7995999999999999</v>
      </c>
      <c r="W357" t="str">
        <f>INDEX(People!$A$2:$A$5,MATCH(Orders!N357,People!$B$2:$B$5,0))</f>
        <v>Chuck Magee</v>
      </c>
      <c r="X357" t="str">
        <f>IFERROR(INDEX(Returns!A357:A1156,MATCH(Orders!B357,Returns!B357:B1156,0)),"No")</f>
        <v>No</v>
      </c>
      <c r="Y357">
        <f t="shared" si="5"/>
        <v>8.26</v>
      </c>
    </row>
    <row r="358" spans="1:25" x14ac:dyDescent="0.2">
      <c r="A358" s="1">
        <v>357</v>
      </c>
      <c r="B358" t="s">
        <v>6381</v>
      </c>
      <c r="C358" s="2">
        <v>43198</v>
      </c>
      <c r="D358" s="8">
        <f>Table1[[#This Row],[Order Date]]</f>
        <v>43198</v>
      </c>
      <c r="E358" s="2">
        <v>43203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">
        <v>1105</v>
      </c>
      <c r="P358" s="1" t="s">
        <v>43</v>
      </c>
      <c r="Q358" s="1" t="s">
        <v>63</v>
      </c>
      <c r="R358" s="1" t="s">
        <v>1106</v>
      </c>
      <c r="S358" s="1">
        <v>17.04</v>
      </c>
      <c r="T358" s="1">
        <v>4</v>
      </c>
      <c r="U358" s="1">
        <v>0</v>
      </c>
      <c r="V358" s="1">
        <v>6.9863999999999997</v>
      </c>
      <c r="W358" t="str">
        <f>INDEX(People!$A$2:$A$5,MATCH(Orders!N358,People!$B$2:$B$5,0))</f>
        <v>Chuck Magee</v>
      </c>
      <c r="X358" t="str">
        <f>IFERROR(INDEX(Returns!A358:A1157,MATCH(Orders!B358,Returns!B358:B1157,0)),"No")</f>
        <v>No</v>
      </c>
      <c r="Y358">
        <f t="shared" si="5"/>
        <v>17.04</v>
      </c>
    </row>
    <row r="359" spans="1:25" x14ac:dyDescent="0.2">
      <c r="A359" s="1">
        <v>358</v>
      </c>
      <c r="B359" t="s">
        <v>6381</v>
      </c>
      <c r="C359" s="2">
        <v>43198</v>
      </c>
      <c r="D359" s="8">
        <f>Table1[[#This Row],[Order Date]]</f>
        <v>43198</v>
      </c>
      <c r="E359" s="2">
        <v>43203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">
        <v>1107</v>
      </c>
      <c r="P359" s="1" t="s">
        <v>43</v>
      </c>
      <c r="Q359" s="1" t="s">
        <v>84</v>
      </c>
      <c r="R359" s="1" t="s">
        <v>1108</v>
      </c>
      <c r="S359" s="1">
        <v>34.4</v>
      </c>
      <c r="T359" s="1">
        <v>5</v>
      </c>
      <c r="U359" s="1">
        <v>0</v>
      </c>
      <c r="V359" s="1">
        <v>15.823999999999998</v>
      </c>
      <c r="W359" t="str">
        <f>INDEX(People!$A$2:$A$5,MATCH(Orders!N359,People!$B$2:$B$5,0))</f>
        <v>Chuck Magee</v>
      </c>
      <c r="X359" t="str">
        <f>IFERROR(INDEX(Returns!A359:A1158,MATCH(Orders!B359,Returns!B359:B1158,0)),"No")</f>
        <v>No</v>
      </c>
      <c r="Y359">
        <f t="shared" si="5"/>
        <v>34.4</v>
      </c>
    </row>
    <row r="360" spans="1:25" x14ac:dyDescent="0.2">
      <c r="A360" s="1">
        <v>359</v>
      </c>
      <c r="B360" t="s">
        <v>6382</v>
      </c>
      <c r="C360" s="2">
        <v>43213</v>
      </c>
      <c r="D360" s="8">
        <f>Table1[[#This Row],[Order Date]]</f>
        <v>43213</v>
      </c>
      <c r="E360" s="2">
        <v>43218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">
        <v>705</v>
      </c>
      <c r="P360" s="1" t="s">
        <v>43</v>
      </c>
      <c r="Q360" s="1" t="s">
        <v>84</v>
      </c>
      <c r="R360" s="1" t="s">
        <v>706</v>
      </c>
      <c r="S360" s="1">
        <v>36.240000000000009</v>
      </c>
      <c r="T360" s="1">
        <v>5</v>
      </c>
      <c r="U360" s="1">
        <v>0.2</v>
      </c>
      <c r="V360" s="1">
        <v>11.324999999999996</v>
      </c>
      <c r="W360" t="str">
        <f>INDEX(People!$A$2:$A$5,MATCH(Orders!N360,People!$B$2:$B$5,0))</f>
        <v>Cassandra Brandow</v>
      </c>
      <c r="X360" t="str">
        <f>IFERROR(INDEX(Returns!A360:A1159,MATCH(Orders!B360,Returns!B360:B1159,0)),"No")</f>
        <v>No</v>
      </c>
      <c r="Y360">
        <f t="shared" si="5"/>
        <v>43.488000000000007</v>
      </c>
    </row>
    <row r="361" spans="1:25" x14ac:dyDescent="0.2">
      <c r="A361" s="1">
        <v>360</v>
      </c>
      <c r="B361" t="s">
        <v>6383</v>
      </c>
      <c r="C361" s="2">
        <v>43532</v>
      </c>
      <c r="D361" s="8">
        <f>Table1[[#This Row],[Order Date]]</f>
        <v>43532</v>
      </c>
      <c r="E361" s="2">
        <v>43535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">
        <v>1112</v>
      </c>
      <c r="P361" s="1" t="s">
        <v>43</v>
      </c>
      <c r="Q361" s="1" t="s">
        <v>73</v>
      </c>
      <c r="R361" s="1" t="s">
        <v>1113</v>
      </c>
      <c r="S361" s="1">
        <v>647.84</v>
      </c>
      <c r="T361" s="1">
        <v>8</v>
      </c>
      <c r="U361" s="1">
        <v>0</v>
      </c>
      <c r="V361" s="1">
        <v>168.4384</v>
      </c>
      <c r="W361" t="str">
        <f>INDEX(People!$A$2:$A$5,MATCH(Orders!N361,People!$B$2:$B$5,0))</f>
        <v>Cassandra Brandow</v>
      </c>
      <c r="X361" t="str">
        <f>IFERROR(INDEX(Returns!A361:A1160,MATCH(Orders!B361,Returns!B361:B1160,0)),"No")</f>
        <v>No</v>
      </c>
      <c r="Y361">
        <f t="shared" si="5"/>
        <v>647.84</v>
      </c>
    </row>
    <row r="362" spans="1:25" x14ac:dyDescent="0.2">
      <c r="A362" s="1">
        <v>361</v>
      </c>
      <c r="B362" t="s">
        <v>6383</v>
      </c>
      <c r="C362" s="2">
        <v>43532</v>
      </c>
      <c r="D362" s="8">
        <f>Table1[[#This Row],[Order Date]]</f>
        <v>43532</v>
      </c>
      <c r="E362" s="2">
        <v>43535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">
        <v>1114</v>
      </c>
      <c r="P362" s="1" t="s">
        <v>43</v>
      </c>
      <c r="Q362" s="1" t="s">
        <v>44</v>
      </c>
      <c r="R362" s="1" t="s">
        <v>1115</v>
      </c>
      <c r="S362" s="1">
        <v>20.7</v>
      </c>
      <c r="T362" s="1">
        <v>2</v>
      </c>
      <c r="U362" s="1">
        <v>0</v>
      </c>
      <c r="V362" s="1">
        <v>9.9359999999999999</v>
      </c>
      <c r="W362" t="str">
        <f>INDEX(People!$A$2:$A$5,MATCH(Orders!N362,People!$B$2:$B$5,0))</f>
        <v>Cassandra Brandow</v>
      </c>
      <c r="X362" t="str">
        <f>IFERROR(INDEX(Returns!A362:A1161,MATCH(Orders!B362,Returns!B362:B1161,0)),"No")</f>
        <v>No</v>
      </c>
      <c r="Y362">
        <f t="shared" si="5"/>
        <v>20.7</v>
      </c>
    </row>
    <row r="363" spans="1:25" x14ac:dyDescent="0.2">
      <c r="A363" s="1">
        <v>362</v>
      </c>
      <c r="B363" t="s">
        <v>6384</v>
      </c>
      <c r="C363" s="2">
        <v>43733</v>
      </c>
      <c r="D363" s="8">
        <f>Table1[[#This Row],[Order Date]]</f>
        <v>43733</v>
      </c>
      <c r="E363" s="2">
        <v>43739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">
        <v>1114</v>
      </c>
      <c r="P363" s="1" t="s">
        <v>43</v>
      </c>
      <c r="Q363" s="1" t="s">
        <v>44</v>
      </c>
      <c r="R363" s="1" t="s">
        <v>1115</v>
      </c>
      <c r="S363" s="1">
        <v>20.7</v>
      </c>
      <c r="T363" s="1">
        <v>2</v>
      </c>
      <c r="U363" s="1">
        <v>0</v>
      </c>
      <c r="V363" s="1">
        <v>9.9359999999999999</v>
      </c>
      <c r="W363" t="str">
        <f>INDEX(People!$A$2:$A$5,MATCH(Orders!N363,People!$B$2:$B$5,0))</f>
        <v>Chuck Magee</v>
      </c>
      <c r="X363" t="str">
        <f>IFERROR(INDEX(Returns!A363:A1162,MATCH(Orders!B363,Returns!B363:B1162,0)),"No")</f>
        <v>No</v>
      </c>
      <c r="Y363">
        <f t="shared" si="5"/>
        <v>20.7</v>
      </c>
    </row>
    <row r="364" spans="1:25" x14ac:dyDescent="0.2">
      <c r="A364" s="1">
        <v>363</v>
      </c>
      <c r="B364" t="s">
        <v>6384</v>
      </c>
      <c r="C364" s="2">
        <v>43733</v>
      </c>
      <c r="D364" s="8">
        <f>Table1[[#This Row],[Order Date]]</f>
        <v>43733</v>
      </c>
      <c r="E364" s="2">
        <v>43739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">
        <v>1118</v>
      </c>
      <c r="P364" s="1" t="s">
        <v>30</v>
      </c>
      <c r="Q364" s="1" t="s">
        <v>34</v>
      </c>
      <c r="R364" s="1" t="s">
        <v>1119</v>
      </c>
      <c r="S364" s="1">
        <v>488.64600000000002</v>
      </c>
      <c r="T364" s="1">
        <v>3</v>
      </c>
      <c r="U364" s="1">
        <v>0.1</v>
      </c>
      <c r="V364" s="1">
        <v>86.870400000000004</v>
      </c>
      <c r="W364" t="str">
        <f>INDEX(People!$A$2:$A$5,MATCH(Orders!N364,People!$B$2:$B$5,0))</f>
        <v>Chuck Magee</v>
      </c>
      <c r="X364" t="str">
        <f>IFERROR(INDEX(Returns!A364:A1163,MATCH(Orders!B364,Returns!B364:B1163,0)),"No")</f>
        <v>No</v>
      </c>
      <c r="Y364">
        <f t="shared" si="5"/>
        <v>537.51060000000007</v>
      </c>
    </row>
    <row r="365" spans="1:25" x14ac:dyDescent="0.2">
      <c r="A365" s="1">
        <v>364</v>
      </c>
      <c r="B365" t="s">
        <v>6384</v>
      </c>
      <c r="C365" s="2">
        <v>43733</v>
      </c>
      <c r="D365" s="8">
        <f>Table1[[#This Row],[Order Date]]</f>
        <v>43733</v>
      </c>
      <c r="E365" s="2">
        <v>43739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">
        <v>1120</v>
      </c>
      <c r="P365" s="1" t="s">
        <v>43</v>
      </c>
      <c r="Q365" s="1" t="s">
        <v>63</v>
      </c>
      <c r="R365" s="1" t="s">
        <v>1121</v>
      </c>
      <c r="S365" s="1">
        <v>5.56</v>
      </c>
      <c r="T365" s="1">
        <v>2</v>
      </c>
      <c r="U365" s="1">
        <v>0</v>
      </c>
      <c r="V365" s="1">
        <v>1.4455999999999998</v>
      </c>
      <c r="W365" t="str">
        <f>INDEX(People!$A$2:$A$5,MATCH(Orders!N365,People!$B$2:$B$5,0))</f>
        <v>Chuck Magee</v>
      </c>
      <c r="X365" t="str">
        <f>IFERROR(INDEX(Returns!A365:A1164,MATCH(Orders!B365,Returns!B365:B1164,0)),"No")</f>
        <v>No</v>
      </c>
      <c r="Y365">
        <f t="shared" si="5"/>
        <v>5.56</v>
      </c>
    </row>
    <row r="366" spans="1:25" x14ac:dyDescent="0.2">
      <c r="A366" s="1">
        <v>365</v>
      </c>
      <c r="B366" t="s">
        <v>6384</v>
      </c>
      <c r="C366" s="2">
        <v>43733</v>
      </c>
      <c r="D366" s="8">
        <f>Table1[[#This Row],[Order Date]]</f>
        <v>43733</v>
      </c>
      <c r="E366" s="2">
        <v>43739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">
        <v>1122</v>
      </c>
      <c r="P366" s="1" t="s">
        <v>30</v>
      </c>
      <c r="Q366" s="1" t="s">
        <v>60</v>
      </c>
      <c r="R366" s="1" t="s">
        <v>1123</v>
      </c>
      <c r="S366" s="1">
        <v>47.12</v>
      </c>
      <c r="T366" s="1">
        <v>8</v>
      </c>
      <c r="U366" s="1">
        <v>0</v>
      </c>
      <c r="V366" s="1">
        <v>20.732800000000001</v>
      </c>
      <c r="W366" t="str">
        <f>INDEX(People!$A$2:$A$5,MATCH(Orders!N366,People!$B$2:$B$5,0))</f>
        <v>Chuck Magee</v>
      </c>
      <c r="X366" t="str">
        <f>IFERROR(INDEX(Returns!A366:A1165,MATCH(Orders!B366,Returns!B366:B1165,0)),"No")</f>
        <v>No</v>
      </c>
      <c r="Y366">
        <f t="shared" si="5"/>
        <v>47.12</v>
      </c>
    </row>
    <row r="367" spans="1:25" x14ac:dyDescent="0.2">
      <c r="A367" s="1">
        <v>366</v>
      </c>
      <c r="B367" t="s">
        <v>6385</v>
      </c>
      <c r="C367" s="2">
        <v>42637</v>
      </c>
      <c r="D367" s="8">
        <f>Table1[[#This Row],[Order Date]]</f>
        <v>42637</v>
      </c>
      <c r="E367" s="2">
        <v>42642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">
        <v>215</v>
      </c>
      <c r="P367" s="1" t="s">
        <v>43</v>
      </c>
      <c r="Q367" s="1" t="s">
        <v>55</v>
      </c>
      <c r="R367" s="1" t="s">
        <v>216</v>
      </c>
      <c r="S367" s="1">
        <v>211.96</v>
      </c>
      <c r="T367" s="1">
        <v>4</v>
      </c>
      <c r="U367" s="1">
        <v>0</v>
      </c>
      <c r="V367" s="1">
        <v>8.4783999999999935</v>
      </c>
      <c r="W367" t="str">
        <f>INDEX(People!$A$2:$A$5,MATCH(Orders!N367,People!$B$2:$B$5,0))</f>
        <v>Anna Andreadi</v>
      </c>
      <c r="X367" t="str">
        <f>IFERROR(INDEX(Returns!A367:A1166,MATCH(Orders!B367,Returns!B367:B1166,0)),"No")</f>
        <v>No</v>
      </c>
      <c r="Y367">
        <f t="shared" si="5"/>
        <v>211.96</v>
      </c>
    </row>
    <row r="368" spans="1:25" x14ac:dyDescent="0.2">
      <c r="A368" s="1">
        <v>367</v>
      </c>
      <c r="B368" t="s">
        <v>6386</v>
      </c>
      <c r="C368" s="2">
        <v>43394</v>
      </c>
      <c r="D368" s="8">
        <f>Table1[[#This Row],[Order Date]]</f>
        <v>43394</v>
      </c>
      <c r="E368" s="2">
        <v>43394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">
        <v>1130</v>
      </c>
      <c r="P368" s="1" t="s">
        <v>43</v>
      </c>
      <c r="Q368" s="1" t="s">
        <v>70</v>
      </c>
      <c r="R368" s="1" t="s">
        <v>1131</v>
      </c>
      <c r="S368" s="1">
        <v>23.2</v>
      </c>
      <c r="T368" s="1">
        <v>4</v>
      </c>
      <c r="U368" s="1">
        <v>0</v>
      </c>
      <c r="V368" s="1">
        <v>10.44</v>
      </c>
      <c r="W368" t="str">
        <f>INDEX(People!$A$2:$A$5,MATCH(Orders!N368,People!$B$2:$B$5,0))</f>
        <v>Chuck Magee</v>
      </c>
      <c r="X368" t="str">
        <f>IFERROR(INDEX(Returns!A368:A1167,MATCH(Orders!B368,Returns!B368:B1167,0)),"No")</f>
        <v>No</v>
      </c>
      <c r="Y368">
        <f t="shared" si="5"/>
        <v>23.2</v>
      </c>
    </row>
    <row r="369" spans="1:25" x14ac:dyDescent="0.2">
      <c r="A369" s="1">
        <v>368</v>
      </c>
      <c r="B369" t="s">
        <v>6386</v>
      </c>
      <c r="C369" s="2">
        <v>43394</v>
      </c>
      <c r="D369" s="8">
        <f>Table1[[#This Row],[Order Date]]</f>
        <v>43394</v>
      </c>
      <c r="E369" s="2">
        <v>43394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">
        <v>1132</v>
      </c>
      <c r="P369" s="1" t="s">
        <v>43</v>
      </c>
      <c r="Q369" s="1" t="s">
        <v>512</v>
      </c>
      <c r="R369" s="1" t="s">
        <v>1133</v>
      </c>
      <c r="S369" s="1">
        <v>7.36</v>
      </c>
      <c r="T369" s="1">
        <v>2</v>
      </c>
      <c r="U369" s="1">
        <v>0</v>
      </c>
      <c r="V369" s="1">
        <v>0.14719999999999978</v>
      </c>
      <c r="W369" t="str">
        <f>INDEX(People!$A$2:$A$5,MATCH(Orders!N369,People!$B$2:$B$5,0))</f>
        <v>Chuck Magee</v>
      </c>
      <c r="X369" t="str">
        <f>IFERROR(INDEX(Returns!A369:A1168,MATCH(Orders!B369,Returns!B369:B1168,0)),"No")</f>
        <v>No</v>
      </c>
      <c r="Y369">
        <f t="shared" si="5"/>
        <v>7.36</v>
      </c>
    </row>
    <row r="370" spans="1:25" x14ac:dyDescent="0.2">
      <c r="A370" s="1">
        <v>369</v>
      </c>
      <c r="B370" t="s">
        <v>6386</v>
      </c>
      <c r="C370" s="2">
        <v>43394</v>
      </c>
      <c r="D370" s="8">
        <f>Table1[[#This Row],[Order Date]]</f>
        <v>43394</v>
      </c>
      <c r="E370" s="2">
        <v>43394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">
        <v>1134</v>
      </c>
      <c r="P370" s="1" t="s">
        <v>43</v>
      </c>
      <c r="Q370" s="1" t="s">
        <v>55</v>
      </c>
      <c r="R370" s="1" t="s">
        <v>1135</v>
      </c>
      <c r="S370" s="1">
        <v>104.79</v>
      </c>
      <c r="T370" s="1">
        <v>7</v>
      </c>
      <c r="U370" s="1">
        <v>0</v>
      </c>
      <c r="V370" s="1">
        <v>29.341200000000008</v>
      </c>
      <c r="W370" t="str">
        <f>INDEX(People!$A$2:$A$5,MATCH(Orders!N370,People!$B$2:$B$5,0))</f>
        <v>Chuck Magee</v>
      </c>
      <c r="X370" t="str">
        <f>IFERROR(INDEX(Returns!A370:A1169,MATCH(Orders!B370,Returns!B370:B1169,0)),"No")</f>
        <v>No</v>
      </c>
      <c r="Y370">
        <f t="shared" si="5"/>
        <v>104.79</v>
      </c>
    </row>
    <row r="371" spans="1:25" x14ac:dyDescent="0.2">
      <c r="A371" s="1">
        <v>370</v>
      </c>
      <c r="B371" t="s">
        <v>6386</v>
      </c>
      <c r="C371" s="2">
        <v>43394</v>
      </c>
      <c r="D371" s="8">
        <f>Table1[[#This Row],[Order Date]]</f>
        <v>43394</v>
      </c>
      <c r="E371" s="2">
        <v>43394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">
        <v>182</v>
      </c>
      <c r="P371" s="1" t="s">
        <v>30</v>
      </c>
      <c r="Q371" s="1" t="s">
        <v>31</v>
      </c>
      <c r="R371" s="1" t="s">
        <v>183</v>
      </c>
      <c r="S371" s="1">
        <v>1043.92</v>
      </c>
      <c r="T371" s="1">
        <v>4</v>
      </c>
      <c r="U371" s="1">
        <v>0</v>
      </c>
      <c r="V371" s="1">
        <v>271.41920000000005</v>
      </c>
      <c r="W371" t="str">
        <f>INDEX(People!$A$2:$A$5,MATCH(Orders!N371,People!$B$2:$B$5,0))</f>
        <v>Chuck Magee</v>
      </c>
      <c r="X371" t="str">
        <f>IFERROR(INDEX(Returns!A371:A1170,MATCH(Orders!B371,Returns!B371:B1170,0)),"No")</f>
        <v>No</v>
      </c>
      <c r="Y371">
        <f t="shared" si="5"/>
        <v>1043.92</v>
      </c>
    </row>
    <row r="372" spans="1:25" x14ac:dyDescent="0.2">
      <c r="A372" s="1">
        <v>371</v>
      </c>
      <c r="B372" t="s">
        <v>6387</v>
      </c>
      <c r="C372" s="2">
        <v>43614</v>
      </c>
      <c r="D372" s="8">
        <f>Table1[[#This Row],[Order Date]]</f>
        <v>43614</v>
      </c>
      <c r="E372" s="2">
        <v>43620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">
        <v>1139</v>
      </c>
      <c r="P372" s="1" t="s">
        <v>43</v>
      </c>
      <c r="Q372" s="1" t="s">
        <v>84</v>
      </c>
      <c r="R372" s="1" t="s">
        <v>1140</v>
      </c>
      <c r="S372" s="1">
        <v>25.920000000000005</v>
      </c>
      <c r="T372" s="1">
        <v>5</v>
      </c>
      <c r="U372" s="1">
        <v>0.2</v>
      </c>
      <c r="V372" s="1">
        <v>9.3960000000000008</v>
      </c>
      <c r="W372" t="str">
        <f>INDEX(People!$A$2:$A$5,MATCH(Orders!N372,People!$B$2:$B$5,0))</f>
        <v>Kelly Williams</v>
      </c>
      <c r="X372" t="str">
        <f>IFERROR(INDEX(Returns!A372:A1171,MATCH(Orders!B372,Returns!B372:B1171,0)),"No")</f>
        <v>No</v>
      </c>
      <c r="Y372">
        <f t="shared" si="5"/>
        <v>31.104000000000006</v>
      </c>
    </row>
    <row r="373" spans="1:25" x14ac:dyDescent="0.2">
      <c r="A373" s="1">
        <v>372</v>
      </c>
      <c r="B373" t="s">
        <v>6387</v>
      </c>
      <c r="C373" s="2">
        <v>43614</v>
      </c>
      <c r="D373" s="8">
        <f>Table1[[#This Row],[Order Date]]</f>
        <v>43614</v>
      </c>
      <c r="E373" s="2">
        <v>43620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">
        <v>1141</v>
      </c>
      <c r="P373" s="1" t="s">
        <v>43</v>
      </c>
      <c r="Q373" s="1" t="s">
        <v>55</v>
      </c>
      <c r="R373" s="1" t="s">
        <v>1142</v>
      </c>
      <c r="S373" s="1">
        <v>53.424000000000007</v>
      </c>
      <c r="T373" s="1">
        <v>3</v>
      </c>
      <c r="U373" s="1">
        <v>0.2</v>
      </c>
      <c r="V373" s="1">
        <v>4.6746000000000016</v>
      </c>
      <c r="W373" t="str">
        <f>INDEX(People!$A$2:$A$5,MATCH(Orders!N373,People!$B$2:$B$5,0))</f>
        <v>Kelly Williams</v>
      </c>
      <c r="X373" t="str">
        <f>IFERROR(INDEX(Returns!A373:A1172,MATCH(Orders!B373,Returns!B373:B1172,0)),"No")</f>
        <v>No</v>
      </c>
      <c r="Y373">
        <f t="shared" si="5"/>
        <v>64.108800000000002</v>
      </c>
    </row>
    <row r="374" spans="1:25" x14ac:dyDescent="0.2">
      <c r="A374" s="1">
        <v>373</v>
      </c>
      <c r="B374" t="s">
        <v>6388</v>
      </c>
      <c r="C374" s="2">
        <v>42574</v>
      </c>
      <c r="D374" s="8">
        <f>Table1[[#This Row],[Order Date]]</f>
        <v>42574</v>
      </c>
      <c r="E374" s="2">
        <v>42578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">
        <v>1058</v>
      </c>
      <c r="P374" s="1" t="s">
        <v>43</v>
      </c>
      <c r="Q374" s="1" t="s">
        <v>70</v>
      </c>
      <c r="R374" s="1" t="s">
        <v>1059</v>
      </c>
      <c r="S374" s="1">
        <v>8.1600000000000019</v>
      </c>
      <c r="T374" s="1">
        <v>5</v>
      </c>
      <c r="U374" s="1">
        <v>0.7</v>
      </c>
      <c r="V374" s="1">
        <v>-5.7119999999999997</v>
      </c>
      <c r="W374" t="str">
        <f>INDEX(People!$A$2:$A$5,MATCH(Orders!N374,People!$B$2:$B$5,0))</f>
        <v>Anna Andreadi</v>
      </c>
      <c r="X374" t="str">
        <f>IFERROR(INDEX(Returns!A374:A1173,MATCH(Orders!B374,Returns!B374:B1173,0)),"No")</f>
        <v>No</v>
      </c>
      <c r="Y374">
        <f t="shared" si="5"/>
        <v>13.872000000000003</v>
      </c>
    </row>
    <row r="375" spans="1:25" x14ac:dyDescent="0.2">
      <c r="A375" s="1">
        <v>374</v>
      </c>
      <c r="B375" t="s">
        <v>6388</v>
      </c>
      <c r="C375" s="2">
        <v>42574</v>
      </c>
      <c r="D375" s="8">
        <f>Table1[[#This Row],[Order Date]]</f>
        <v>42574</v>
      </c>
      <c r="E375" s="2">
        <v>42578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">
        <v>1146</v>
      </c>
      <c r="P375" s="1" t="s">
        <v>66</v>
      </c>
      <c r="Q375" s="1" t="s">
        <v>146</v>
      </c>
      <c r="R375" s="1" t="s">
        <v>1147</v>
      </c>
      <c r="S375" s="1">
        <v>1023.9360000000001</v>
      </c>
      <c r="T375" s="1">
        <v>8</v>
      </c>
      <c r="U375" s="1">
        <v>0.2</v>
      </c>
      <c r="V375" s="1">
        <v>179.1887999999999</v>
      </c>
      <c r="W375" t="str">
        <f>INDEX(People!$A$2:$A$5,MATCH(Orders!N375,People!$B$2:$B$5,0))</f>
        <v>Anna Andreadi</v>
      </c>
      <c r="X375" t="str">
        <f>IFERROR(INDEX(Returns!A375:A1174,MATCH(Orders!B375,Returns!B375:B1174,0)),"No")</f>
        <v>No</v>
      </c>
      <c r="Y375">
        <f t="shared" si="5"/>
        <v>1228.7232000000001</v>
      </c>
    </row>
    <row r="376" spans="1:25" x14ac:dyDescent="0.2">
      <c r="A376" s="1">
        <v>375</v>
      </c>
      <c r="B376" t="s">
        <v>6388</v>
      </c>
      <c r="C376" s="2">
        <v>42574</v>
      </c>
      <c r="D376" s="8">
        <f>Table1[[#This Row],[Order Date]]</f>
        <v>42574</v>
      </c>
      <c r="E376" s="2">
        <v>42578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">
        <v>1148</v>
      </c>
      <c r="P376" s="1" t="s">
        <v>43</v>
      </c>
      <c r="Q376" s="1" t="s">
        <v>63</v>
      </c>
      <c r="R376" s="1" t="s">
        <v>1149</v>
      </c>
      <c r="S376" s="1">
        <v>9.24</v>
      </c>
      <c r="T376" s="1">
        <v>1</v>
      </c>
      <c r="U376" s="1">
        <v>0.2</v>
      </c>
      <c r="V376" s="1">
        <v>0.92399999999999993</v>
      </c>
      <c r="W376" t="str">
        <f>INDEX(People!$A$2:$A$5,MATCH(Orders!N376,People!$B$2:$B$5,0))</f>
        <v>Anna Andreadi</v>
      </c>
      <c r="X376" t="str">
        <f>IFERROR(INDEX(Returns!A376:A1175,MATCH(Orders!B376,Returns!B376:B1175,0)),"No")</f>
        <v>No</v>
      </c>
      <c r="Y376">
        <f t="shared" si="5"/>
        <v>11.087999999999999</v>
      </c>
    </row>
    <row r="377" spans="1:25" x14ac:dyDescent="0.2">
      <c r="A377" s="1">
        <v>376</v>
      </c>
      <c r="B377" t="s">
        <v>6388</v>
      </c>
      <c r="C377" s="2">
        <v>42574</v>
      </c>
      <c r="D377" s="8">
        <f>Table1[[#This Row],[Order Date]]</f>
        <v>42574</v>
      </c>
      <c r="E377" s="2">
        <v>42578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">
        <v>1150</v>
      </c>
      <c r="P377" s="1" t="s">
        <v>66</v>
      </c>
      <c r="Q377" s="1" t="s">
        <v>146</v>
      </c>
      <c r="R377" s="1" t="s">
        <v>1151</v>
      </c>
      <c r="S377" s="1">
        <v>479.04</v>
      </c>
      <c r="T377" s="1">
        <v>10</v>
      </c>
      <c r="U377" s="1">
        <v>0.2</v>
      </c>
      <c r="V377" s="1">
        <v>-29.940000000000012</v>
      </c>
      <c r="W377" t="str">
        <f>INDEX(People!$A$2:$A$5,MATCH(Orders!N377,People!$B$2:$B$5,0))</f>
        <v>Anna Andreadi</v>
      </c>
      <c r="X377" t="str">
        <f>IFERROR(INDEX(Returns!A377:A1176,MATCH(Orders!B377,Returns!B377:B1176,0)),"No")</f>
        <v>No</v>
      </c>
      <c r="Y377">
        <f t="shared" si="5"/>
        <v>574.84799999999996</v>
      </c>
    </row>
    <row r="378" spans="1:25" x14ac:dyDescent="0.2">
      <c r="A378" s="1">
        <v>377</v>
      </c>
      <c r="B378" t="s">
        <v>6389</v>
      </c>
      <c r="C378" s="2">
        <v>43371</v>
      </c>
      <c r="D378" s="8">
        <f>Table1[[#This Row],[Order Date]]</f>
        <v>43371</v>
      </c>
      <c r="E378" s="2">
        <v>43374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">
        <v>1155</v>
      </c>
      <c r="P378" s="1" t="s">
        <v>43</v>
      </c>
      <c r="Q378" s="1" t="s">
        <v>84</v>
      </c>
      <c r="R378" s="1" t="s">
        <v>1156</v>
      </c>
      <c r="S378" s="1">
        <v>99.13600000000001</v>
      </c>
      <c r="T378" s="1">
        <v>4</v>
      </c>
      <c r="U378" s="1">
        <v>0.2</v>
      </c>
      <c r="V378" s="1">
        <v>30.979999999999993</v>
      </c>
      <c r="W378" t="str">
        <f>INDEX(People!$A$2:$A$5,MATCH(Orders!N378,People!$B$2:$B$5,0))</f>
        <v>Kelly Williams</v>
      </c>
      <c r="X378" t="str">
        <f>IFERROR(INDEX(Returns!A378:A1177,MATCH(Orders!B378,Returns!B378:B1177,0)),"No")</f>
        <v>No</v>
      </c>
      <c r="Y378">
        <f t="shared" si="5"/>
        <v>118.9632</v>
      </c>
    </row>
    <row r="379" spans="1:25" x14ac:dyDescent="0.2">
      <c r="A379" s="1">
        <v>378</v>
      </c>
      <c r="B379" t="s">
        <v>6390</v>
      </c>
      <c r="C379" s="2">
        <v>43704</v>
      </c>
      <c r="D379" s="8">
        <f>Table1[[#This Row],[Order Date]]</f>
        <v>43704</v>
      </c>
      <c r="E379" s="2">
        <v>43709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">
        <v>1159</v>
      </c>
      <c r="P379" s="1" t="s">
        <v>30</v>
      </c>
      <c r="Q379" s="1" t="s">
        <v>52</v>
      </c>
      <c r="R379" s="1" t="s">
        <v>1160</v>
      </c>
      <c r="S379" s="1">
        <v>1488.4239999999998</v>
      </c>
      <c r="T379" s="1">
        <v>7</v>
      </c>
      <c r="U379" s="1">
        <v>0.3</v>
      </c>
      <c r="V379" s="1">
        <v>-297.68479999999983</v>
      </c>
      <c r="W379" t="str">
        <f>INDEX(People!$A$2:$A$5,MATCH(Orders!N379,People!$B$2:$B$5,0))</f>
        <v>Chuck Magee</v>
      </c>
      <c r="X379" t="str">
        <f>IFERROR(INDEX(Returns!A379:A1178,MATCH(Orders!B379,Returns!B379:B1178,0)),"No")</f>
        <v>No</v>
      </c>
      <c r="Y379">
        <f t="shared" si="5"/>
        <v>1934.9511999999997</v>
      </c>
    </row>
    <row r="380" spans="1:25" x14ac:dyDescent="0.2">
      <c r="A380" s="1">
        <v>379</v>
      </c>
      <c r="B380" t="s">
        <v>6391</v>
      </c>
      <c r="C380" s="2">
        <v>42853</v>
      </c>
      <c r="D380" s="8">
        <f>Table1[[#This Row],[Order Date]]</f>
        <v>42853</v>
      </c>
      <c r="E380" s="2">
        <v>42860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">
        <v>1163</v>
      </c>
      <c r="P380" s="1" t="s">
        <v>43</v>
      </c>
      <c r="Q380" s="1" t="s">
        <v>73</v>
      </c>
      <c r="R380" s="1" t="s">
        <v>1164</v>
      </c>
      <c r="S380" s="1">
        <v>8.6519999999999975</v>
      </c>
      <c r="T380" s="1">
        <v>3</v>
      </c>
      <c r="U380" s="1">
        <v>0.8</v>
      </c>
      <c r="V380" s="1">
        <v>-20.332200000000007</v>
      </c>
      <c r="W380" t="str">
        <f>INDEX(People!$A$2:$A$5,MATCH(Orders!N380,People!$B$2:$B$5,0))</f>
        <v>Kelly Williams</v>
      </c>
      <c r="X380" t="str">
        <f>IFERROR(INDEX(Returns!A380:A1179,MATCH(Orders!B380,Returns!B380:B1179,0)),"No")</f>
        <v>No</v>
      </c>
      <c r="Y380">
        <f t="shared" si="5"/>
        <v>15.573599999999995</v>
      </c>
    </row>
    <row r="381" spans="1:25" x14ac:dyDescent="0.2">
      <c r="A381" s="1">
        <v>380</v>
      </c>
      <c r="B381" t="s">
        <v>6391</v>
      </c>
      <c r="C381" s="2">
        <v>42853</v>
      </c>
      <c r="D381" s="8">
        <f>Table1[[#This Row],[Order Date]]</f>
        <v>42853</v>
      </c>
      <c r="E381" s="2">
        <v>42860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">
        <v>1165</v>
      </c>
      <c r="P381" s="1" t="s">
        <v>43</v>
      </c>
      <c r="Q381" s="1" t="s">
        <v>55</v>
      </c>
      <c r="R381" s="1" t="s">
        <v>1166</v>
      </c>
      <c r="S381" s="1">
        <v>23.832000000000001</v>
      </c>
      <c r="T381" s="1">
        <v>3</v>
      </c>
      <c r="U381" s="1">
        <v>0.2</v>
      </c>
      <c r="V381" s="1">
        <v>2.6810999999999954</v>
      </c>
      <c r="W381" t="str">
        <f>INDEX(People!$A$2:$A$5,MATCH(Orders!N381,People!$B$2:$B$5,0))</f>
        <v>Kelly Williams</v>
      </c>
      <c r="X381" t="str">
        <f>IFERROR(INDEX(Returns!A381:A1180,MATCH(Orders!B381,Returns!B381:B1180,0)),"No")</f>
        <v>No</v>
      </c>
      <c r="Y381">
        <f t="shared" si="5"/>
        <v>28.598400000000002</v>
      </c>
    </row>
    <row r="382" spans="1:25" x14ac:dyDescent="0.2">
      <c r="A382" s="1">
        <v>381</v>
      </c>
      <c r="B382" t="s">
        <v>6391</v>
      </c>
      <c r="C382" s="2">
        <v>42853</v>
      </c>
      <c r="D382" s="8">
        <f>Table1[[#This Row],[Order Date]]</f>
        <v>42853</v>
      </c>
      <c r="E382" s="2">
        <v>42860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">
        <v>1167</v>
      </c>
      <c r="P382" s="1" t="s">
        <v>43</v>
      </c>
      <c r="Q382" s="1" t="s">
        <v>70</v>
      </c>
      <c r="R382" s="1" t="s">
        <v>1168</v>
      </c>
      <c r="S382" s="1">
        <v>12.175999999999998</v>
      </c>
      <c r="T382" s="1">
        <v>4</v>
      </c>
      <c r="U382" s="1">
        <v>0.8</v>
      </c>
      <c r="V382" s="1">
        <v>-18.872800000000009</v>
      </c>
      <c r="W382" t="str">
        <f>INDEX(People!$A$2:$A$5,MATCH(Orders!N382,People!$B$2:$B$5,0))</f>
        <v>Kelly Williams</v>
      </c>
      <c r="X382" t="str">
        <f>IFERROR(INDEX(Returns!A382:A1181,MATCH(Orders!B382,Returns!B382:B1181,0)),"No")</f>
        <v>No</v>
      </c>
      <c r="Y382">
        <f t="shared" si="5"/>
        <v>21.916799999999999</v>
      </c>
    </row>
    <row r="383" spans="1:25" x14ac:dyDescent="0.2">
      <c r="A383" s="1">
        <v>382</v>
      </c>
      <c r="B383" t="s">
        <v>6064</v>
      </c>
      <c r="C383" s="2">
        <v>43401</v>
      </c>
      <c r="D383" s="8">
        <f>Table1[[#This Row],[Order Date]]</f>
        <v>43401</v>
      </c>
      <c r="E383" s="2">
        <v>43402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">
        <v>1171</v>
      </c>
      <c r="P383" s="1" t="s">
        <v>43</v>
      </c>
      <c r="Q383" s="1" t="s">
        <v>84</v>
      </c>
      <c r="R383" s="1" t="s">
        <v>1172</v>
      </c>
      <c r="S383" s="1">
        <v>50.96</v>
      </c>
      <c r="T383" s="1">
        <v>7</v>
      </c>
      <c r="U383" s="1">
        <v>0</v>
      </c>
      <c r="V383" s="1">
        <v>25.48</v>
      </c>
      <c r="W383" t="str">
        <f>INDEX(People!$A$2:$A$5,MATCH(Orders!N383,People!$B$2:$B$5,0))</f>
        <v>Anna Andreadi</v>
      </c>
      <c r="X383" t="str">
        <f>IFERROR(INDEX(Returns!A383:A1182,MATCH(Orders!B383,Returns!B383:B1182,0)),"No")</f>
        <v>No</v>
      </c>
      <c r="Y383">
        <f t="shared" si="5"/>
        <v>50.96</v>
      </c>
    </row>
    <row r="384" spans="1:25" x14ac:dyDescent="0.2">
      <c r="A384" s="1">
        <v>383</v>
      </c>
      <c r="B384" t="s">
        <v>6064</v>
      </c>
      <c r="C384" s="2">
        <v>43401</v>
      </c>
      <c r="D384" s="8">
        <f>Table1[[#This Row],[Order Date]]</f>
        <v>43401</v>
      </c>
      <c r="E384" s="2">
        <v>43402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">
        <v>1173</v>
      </c>
      <c r="P384" s="1" t="s">
        <v>43</v>
      </c>
      <c r="Q384" s="1" t="s">
        <v>70</v>
      </c>
      <c r="R384" s="1" t="s">
        <v>1174</v>
      </c>
      <c r="S384" s="1">
        <v>49.536000000000001</v>
      </c>
      <c r="T384" s="1">
        <v>3</v>
      </c>
      <c r="U384" s="1">
        <v>0.2</v>
      </c>
      <c r="V384" s="1">
        <v>17.337599999999998</v>
      </c>
      <c r="W384" t="str">
        <f>INDEX(People!$A$2:$A$5,MATCH(Orders!N384,People!$B$2:$B$5,0))</f>
        <v>Anna Andreadi</v>
      </c>
      <c r="X384" t="str">
        <f>IFERROR(INDEX(Returns!A384:A1183,MATCH(Orders!B384,Returns!B384:B1183,0)),"No")</f>
        <v>No</v>
      </c>
      <c r="Y384">
        <f t="shared" si="5"/>
        <v>59.443199999999997</v>
      </c>
    </row>
    <row r="385" spans="1:25" x14ac:dyDescent="0.2">
      <c r="A385" s="1">
        <v>384</v>
      </c>
      <c r="B385" t="s">
        <v>6392</v>
      </c>
      <c r="C385" s="2">
        <v>42912</v>
      </c>
      <c r="D385" s="8">
        <f>Table1[[#This Row],[Order Date]]</f>
        <v>42912</v>
      </c>
      <c r="E385" s="2">
        <v>42915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">
        <v>1177</v>
      </c>
      <c r="P385" s="1" t="s">
        <v>66</v>
      </c>
      <c r="Q385" s="1" t="s">
        <v>146</v>
      </c>
      <c r="R385" s="1" t="s">
        <v>1178</v>
      </c>
      <c r="S385" s="1">
        <v>41.9</v>
      </c>
      <c r="T385" s="1">
        <v>2</v>
      </c>
      <c r="U385" s="1">
        <v>0</v>
      </c>
      <c r="V385" s="1">
        <v>8.7989999999999995</v>
      </c>
      <c r="W385" t="str">
        <f>INDEX(People!$A$2:$A$5,MATCH(Orders!N385,People!$B$2:$B$5,0))</f>
        <v>Kelly Williams</v>
      </c>
      <c r="X385" t="str">
        <f>IFERROR(INDEX(Returns!A385:A1184,MATCH(Orders!B385,Returns!B385:B1184,0)),"No")</f>
        <v>No</v>
      </c>
      <c r="Y385">
        <f t="shared" si="5"/>
        <v>41.9</v>
      </c>
    </row>
    <row r="386" spans="1:25" x14ac:dyDescent="0.2">
      <c r="A386" s="1">
        <v>385</v>
      </c>
      <c r="B386" t="s">
        <v>6393</v>
      </c>
      <c r="C386" s="2">
        <v>43066</v>
      </c>
      <c r="D386" s="8">
        <f>Table1[[#This Row],[Order Date]]</f>
        <v>43066</v>
      </c>
      <c r="E386" s="2">
        <v>43071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">
        <v>1182</v>
      </c>
      <c r="P386" s="1" t="s">
        <v>30</v>
      </c>
      <c r="Q386" s="1" t="s">
        <v>52</v>
      </c>
      <c r="R386" s="1" t="s">
        <v>1183</v>
      </c>
      <c r="S386" s="1">
        <v>375.45750000000004</v>
      </c>
      <c r="T386" s="1">
        <v>3</v>
      </c>
      <c r="U386" s="1">
        <v>0.45</v>
      </c>
      <c r="V386" s="1">
        <v>-157.00949999999997</v>
      </c>
      <c r="W386" t="str">
        <f>INDEX(People!$A$2:$A$5,MATCH(Orders!N386,People!$B$2:$B$5,0))</f>
        <v>Cassandra Brandow</v>
      </c>
      <c r="X386" t="str">
        <f>IFERROR(INDEX(Returns!A386:A1185,MATCH(Orders!B386,Returns!B386:B1185,0)),"No")</f>
        <v>No</v>
      </c>
      <c r="Y386">
        <f t="shared" si="5"/>
        <v>544.41337500000009</v>
      </c>
    </row>
    <row r="387" spans="1:25" x14ac:dyDescent="0.2">
      <c r="A387" s="1">
        <v>386</v>
      </c>
      <c r="B387" t="s">
        <v>6393</v>
      </c>
      <c r="C387" s="2">
        <v>43066</v>
      </c>
      <c r="D387" s="8">
        <f>Table1[[#This Row],[Order Date]]</f>
        <v>43066</v>
      </c>
      <c r="E387" s="2">
        <v>43071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">
        <v>1184</v>
      </c>
      <c r="P387" s="1" t="s">
        <v>66</v>
      </c>
      <c r="Q387" s="1" t="s">
        <v>146</v>
      </c>
      <c r="R387" s="1" t="s">
        <v>1185</v>
      </c>
      <c r="S387" s="1">
        <v>83.976000000000013</v>
      </c>
      <c r="T387" s="1">
        <v>3</v>
      </c>
      <c r="U387" s="1">
        <v>0.2</v>
      </c>
      <c r="V387" s="1">
        <v>-1.049700000000005</v>
      </c>
      <c r="W387" t="str">
        <f>INDEX(People!$A$2:$A$5,MATCH(Orders!N387,People!$B$2:$B$5,0))</f>
        <v>Cassandra Brandow</v>
      </c>
      <c r="X387" t="str">
        <f>IFERROR(INDEX(Returns!A387:A1186,MATCH(Orders!B387,Returns!B387:B1186,0)),"No")</f>
        <v>No</v>
      </c>
      <c r="Y387">
        <f t="shared" ref="Y387:Y450" si="6">S387*(1+U387)</f>
        <v>100.77120000000001</v>
      </c>
    </row>
    <row r="388" spans="1:25" x14ac:dyDescent="0.2">
      <c r="A388" s="1">
        <v>387</v>
      </c>
      <c r="B388" t="s">
        <v>6394</v>
      </c>
      <c r="C388" s="2">
        <v>43072</v>
      </c>
      <c r="D388" s="8">
        <f>Table1[[#This Row],[Order Date]]</f>
        <v>43072</v>
      </c>
      <c r="E388" s="2">
        <v>43076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">
        <v>1188</v>
      </c>
      <c r="P388" s="1" t="s">
        <v>66</v>
      </c>
      <c r="Q388" s="1" t="s">
        <v>601</v>
      </c>
      <c r="R388" s="1" t="s">
        <v>1189</v>
      </c>
      <c r="S388" s="1">
        <v>482.34000000000003</v>
      </c>
      <c r="T388" s="1">
        <v>4</v>
      </c>
      <c r="U388" s="1">
        <v>0.7</v>
      </c>
      <c r="V388" s="1">
        <v>-337.63799999999981</v>
      </c>
      <c r="W388" t="str">
        <f>INDEX(People!$A$2:$A$5,MATCH(Orders!N388,People!$B$2:$B$5,0))</f>
        <v>Chuck Magee</v>
      </c>
      <c r="X388" t="str">
        <f>IFERROR(INDEX(Returns!A388:A1187,MATCH(Orders!B388,Returns!B388:B1187,0)),"No")</f>
        <v>No</v>
      </c>
      <c r="Y388">
        <f t="shared" si="6"/>
        <v>819.97800000000007</v>
      </c>
    </row>
    <row r="389" spans="1:25" x14ac:dyDescent="0.2">
      <c r="A389" s="1">
        <v>388</v>
      </c>
      <c r="B389" t="s">
        <v>6394</v>
      </c>
      <c r="C389" s="2">
        <v>43072</v>
      </c>
      <c r="D389" s="8">
        <f>Table1[[#This Row],[Order Date]]</f>
        <v>43072</v>
      </c>
      <c r="E389" s="2">
        <v>43076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">
        <v>1190</v>
      </c>
      <c r="P389" s="1" t="s">
        <v>30</v>
      </c>
      <c r="Q389" s="1" t="s">
        <v>60</v>
      </c>
      <c r="R389" s="1" t="s">
        <v>1191</v>
      </c>
      <c r="S389" s="1">
        <v>2.9600000000000004</v>
      </c>
      <c r="T389" s="1">
        <v>1</v>
      </c>
      <c r="U389" s="1">
        <v>0.2</v>
      </c>
      <c r="V389" s="1">
        <v>0.77700000000000025</v>
      </c>
      <c r="W389" t="str">
        <f>INDEX(People!$A$2:$A$5,MATCH(Orders!N389,People!$B$2:$B$5,0))</f>
        <v>Chuck Magee</v>
      </c>
      <c r="X389" t="str">
        <f>IFERROR(INDEX(Returns!A389:A1188,MATCH(Orders!B389,Returns!B389:B1188,0)),"No")</f>
        <v>No</v>
      </c>
      <c r="Y389">
        <f t="shared" si="6"/>
        <v>3.5520000000000005</v>
      </c>
    </row>
    <row r="390" spans="1:25" x14ac:dyDescent="0.2">
      <c r="A390" s="1">
        <v>389</v>
      </c>
      <c r="B390" t="s">
        <v>6395</v>
      </c>
      <c r="C390" s="2">
        <v>42698</v>
      </c>
      <c r="D390" s="8">
        <f>Table1[[#This Row],[Order Date]]</f>
        <v>42698</v>
      </c>
      <c r="E390" s="2">
        <v>42700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">
        <v>1194</v>
      </c>
      <c r="P390" s="1" t="s">
        <v>43</v>
      </c>
      <c r="Q390" s="1" t="s">
        <v>63</v>
      </c>
      <c r="R390" s="1" t="s">
        <v>1195</v>
      </c>
      <c r="S390" s="1">
        <v>2.6240000000000001</v>
      </c>
      <c r="T390" s="1">
        <v>1</v>
      </c>
      <c r="U390" s="1">
        <v>0.2</v>
      </c>
      <c r="V390" s="1">
        <v>0.42639999999999978</v>
      </c>
      <c r="W390" t="str">
        <f>INDEX(People!$A$2:$A$5,MATCH(Orders!N390,People!$B$2:$B$5,0))</f>
        <v>Chuck Magee</v>
      </c>
      <c r="X390" t="str">
        <f>IFERROR(INDEX(Returns!A390:A1189,MATCH(Orders!B390,Returns!B390:B1189,0)),"No")</f>
        <v>No</v>
      </c>
      <c r="Y390">
        <f t="shared" si="6"/>
        <v>3.1488</v>
      </c>
    </row>
    <row r="391" spans="1:25" x14ac:dyDescent="0.2">
      <c r="A391" s="1">
        <v>390</v>
      </c>
      <c r="B391" t="s">
        <v>6396</v>
      </c>
      <c r="C391" s="2">
        <v>43810</v>
      </c>
      <c r="D391" s="8">
        <f>Table1[[#This Row],[Order Date]]</f>
        <v>43810</v>
      </c>
      <c r="E391" s="2">
        <v>43814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">
        <v>1198</v>
      </c>
      <c r="P391" s="1" t="s">
        <v>43</v>
      </c>
      <c r="Q391" s="1" t="s">
        <v>70</v>
      </c>
      <c r="R391" s="1" t="s">
        <v>1199</v>
      </c>
      <c r="S391" s="1">
        <v>23.36</v>
      </c>
      <c r="T391" s="1">
        <v>4</v>
      </c>
      <c r="U391" s="1">
        <v>0.2</v>
      </c>
      <c r="V391" s="1">
        <v>7.8839999999999986</v>
      </c>
      <c r="W391" t="str">
        <f>INDEX(People!$A$2:$A$5,MATCH(Orders!N391,People!$B$2:$B$5,0))</f>
        <v>Chuck Magee</v>
      </c>
      <c r="X391" t="str">
        <f>IFERROR(INDEX(Returns!A391:A1190,MATCH(Orders!B391,Returns!B391:B1190,0)),"No")</f>
        <v>No</v>
      </c>
      <c r="Y391">
        <f t="shared" si="6"/>
        <v>28.032</v>
      </c>
    </row>
    <row r="392" spans="1:25" x14ac:dyDescent="0.2">
      <c r="A392" s="1">
        <v>391</v>
      </c>
      <c r="B392" t="s">
        <v>6396</v>
      </c>
      <c r="C392" s="2">
        <v>43810</v>
      </c>
      <c r="D392" s="8">
        <f>Table1[[#This Row],[Order Date]]</f>
        <v>43810</v>
      </c>
      <c r="E392" s="2">
        <v>43814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">
        <v>347</v>
      </c>
      <c r="P392" s="1" t="s">
        <v>66</v>
      </c>
      <c r="Q392" s="1" t="s">
        <v>146</v>
      </c>
      <c r="R392" s="1" t="s">
        <v>348</v>
      </c>
      <c r="S392" s="1">
        <v>39.979999999999997</v>
      </c>
      <c r="T392" s="1">
        <v>2</v>
      </c>
      <c r="U392" s="1">
        <v>0</v>
      </c>
      <c r="V392" s="1">
        <v>13.593199999999996</v>
      </c>
      <c r="W392" t="str">
        <f>INDEX(People!$A$2:$A$5,MATCH(Orders!N392,People!$B$2:$B$5,0))</f>
        <v>Chuck Magee</v>
      </c>
      <c r="X392" t="str">
        <f>IFERROR(INDEX(Returns!A392:A1191,MATCH(Orders!B392,Returns!B392:B1191,0)),"No")</f>
        <v>No</v>
      </c>
      <c r="Y392">
        <f t="shared" si="6"/>
        <v>39.979999999999997</v>
      </c>
    </row>
    <row r="393" spans="1:25" x14ac:dyDescent="0.2">
      <c r="A393" s="1">
        <v>392</v>
      </c>
      <c r="B393" t="s">
        <v>6397</v>
      </c>
      <c r="C393" s="2">
        <v>42634</v>
      </c>
      <c r="D393" s="8">
        <f>Table1[[#This Row],[Order Date]]</f>
        <v>42634</v>
      </c>
      <c r="E393" s="2">
        <v>42636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">
        <v>1203</v>
      </c>
      <c r="P393" s="1" t="s">
        <v>66</v>
      </c>
      <c r="Q393" s="1" t="s">
        <v>67</v>
      </c>
      <c r="R393" s="1" t="s">
        <v>1204</v>
      </c>
      <c r="S393" s="1">
        <v>246.38400000000001</v>
      </c>
      <c r="T393" s="1">
        <v>2</v>
      </c>
      <c r="U393" s="1">
        <v>0.2</v>
      </c>
      <c r="V393" s="1">
        <v>27.718199999999968</v>
      </c>
      <c r="W393" t="str">
        <f>INDEX(People!$A$2:$A$5,MATCH(Orders!N393,People!$B$2:$B$5,0))</f>
        <v>Anna Andreadi</v>
      </c>
      <c r="X393" t="str">
        <f>IFERROR(INDEX(Returns!A393:A1192,MATCH(Orders!B393,Returns!B393:B1192,0)),"No")</f>
        <v>No</v>
      </c>
      <c r="Y393">
        <f t="shared" si="6"/>
        <v>295.66079999999999</v>
      </c>
    </row>
    <row r="394" spans="1:25" x14ac:dyDescent="0.2">
      <c r="A394" s="1">
        <v>393</v>
      </c>
      <c r="B394" t="s">
        <v>6397</v>
      </c>
      <c r="C394" s="2">
        <v>42634</v>
      </c>
      <c r="D394" s="8">
        <f>Table1[[#This Row],[Order Date]]</f>
        <v>42634</v>
      </c>
      <c r="E394" s="2">
        <v>42636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">
        <v>1205</v>
      </c>
      <c r="P394" s="1" t="s">
        <v>66</v>
      </c>
      <c r="Q394" s="1" t="s">
        <v>1065</v>
      </c>
      <c r="R394" s="1" t="s">
        <v>1206</v>
      </c>
      <c r="S394" s="1">
        <v>1799.97</v>
      </c>
      <c r="T394" s="1">
        <v>3</v>
      </c>
      <c r="U394" s="1">
        <v>0</v>
      </c>
      <c r="V394" s="1">
        <v>701.98829999999998</v>
      </c>
      <c r="W394" t="str">
        <f>INDEX(People!$A$2:$A$5,MATCH(Orders!N394,People!$B$2:$B$5,0))</f>
        <v>Anna Andreadi</v>
      </c>
      <c r="X394" t="str">
        <f>IFERROR(INDEX(Returns!A394:A1193,MATCH(Orders!B394,Returns!B394:B1193,0)),"No")</f>
        <v>No</v>
      </c>
      <c r="Y394">
        <f t="shared" si="6"/>
        <v>1799.97</v>
      </c>
    </row>
    <row r="395" spans="1:25" x14ac:dyDescent="0.2">
      <c r="A395" s="1">
        <v>394</v>
      </c>
      <c r="B395" t="s">
        <v>6398</v>
      </c>
      <c r="C395" s="2">
        <v>42528</v>
      </c>
      <c r="D395" s="8">
        <f>Table1[[#This Row],[Order Date]]</f>
        <v>42528</v>
      </c>
      <c r="E395" s="2">
        <v>42531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">
        <v>1210</v>
      </c>
      <c r="P395" s="1" t="s">
        <v>43</v>
      </c>
      <c r="Q395" s="1" t="s">
        <v>70</v>
      </c>
      <c r="R395" s="1" t="s">
        <v>1211</v>
      </c>
      <c r="S395" s="1">
        <v>12.461999999999996</v>
      </c>
      <c r="T395" s="1">
        <v>3</v>
      </c>
      <c r="U395" s="1">
        <v>0.8</v>
      </c>
      <c r="V395" s="1">
        <v>-20.5623</v>
      </c>
      <c r="W395" t="str">
        <f>INDEX(People!$A$2:$A$5,MATCH(Orders!N395,People!$B$2:$B$5,0))</f>
        <v>Kelly Williams</v>
      </c>
      <c r="X395" t="str">
        <f>IFERROR(INDEX(Returns!A395:A1194,MATCH(Orders!B395,Returns!B395:B1194,0)),"No")</f>
        <v>No</v>
      </c>
      <c r="Y395">
        <f t="shared" si="6"/>
        <v>22.431599999999992</v>
      </c>
    </row>
    <row r="396" spans="1:25" x14ac:dyDescent="0.2">
      <c r="A396" s="1">
        <v>395</v>
      </c>
      <c r="B396" t="s">
        <v>6399</v>
      </c>
      <c r="C396" s="2">
        <v>43646</v>
      </c>
      <c r="D396" s="8">
        <f>Table1[[#This Row],[Order Date]]</f>
        <v>43646</v>
      </c>
      <c r="E396" s="2">
        <v>43651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">
        <v>1216</v>
      </c>
      <c r="P396" s="1" t="s">
        <v>43</v>
      </c>
      <c r="Q396" s="1" t="s">
        <v>70</v>
      </c>
      <c r="R396" s="1" t="s">
        <v>1217</v>
      </c>
      <c r="S396" s="1">
        <v>75.792000000000002</v>
      </c>
      <c r="T396" s="1">
        <v>3</v>
      </c>
      <c r="U396" s="1">
        <v>0.2</v>
      </c>
      <c r="V396" s="1">
        <v>25.579799999999992</v>
      </c>
      <c r="W396" t="str">
        <f>INDEX(People!$A$2:$A$5,MATCH(Orders!N396,People!$B$2:$B$5,0))</f>
        <v>Anna Andreadi</v>
      </c>
      <c r="X396" t="str">
        <f>IFERROR(INDEX(Returns!A396:A1195,MATCH(Orders!B396,Returns!B396:B1195,0)),"No")</f>
        <v>No</v>
      </c>
      <c r="Y396">
        <f t="shared" si="6"/>
        <v>90.950400000000002</v>
      </c>
    </row>
    <row r="397" spans="1:25" x14ac:dyDescent="0.2">
      <c r="A397" s="1">
        <v>396</v>
      </c>
      <c r="B397" t="s">
        <v>6400</v>
      </c>
      <c r="C397" s="2">
        <v>43755</v>
      </c>
      <c r="D397" s="8">
        <f>Table1[[#This Row],[Order Date]]</f>
        <v>43755</v>
      </c>
      <c r="E397" s="2">
        <v>43757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">
        <v>1222</v>
      </c>
      <c r="P397" s="1" t="s">
        <v>43</v>
      </c>
      <c r="Q397" s="1" t="s">
        <v>55</v>
      </c>
      <c r="R397" s="1" t="s">
        <v>1223</v>
      </c>
      <c r="S397" s="1">
        <v>49.96</v>
      </c>
      <c r="T397" s="1">
        <v>2</v>
      </c>
      <c r="U397" s="1">
        <v>0</v>
      </c>
      <c r="V397" s="1">
        <v>9.4923999999999964</v>
      </c>
      <c r="W397" t="str">
        <f>INDEX(People!$A$2:$A$5,MATCH(Orders!N397,People!$B$2:$B$5,0))</f>
        <v>Chuck Magee</v>
      </c>
      <c r="X397" t="str">
        <f>IFERROR(INDEX(Returns!A397:A1196,MATCH(Orders!B397,Returns!B397:B1196,0)),"No")</f>
        <v>No</v>
      </c>
      <c r="Y397">
        <f t="shared" si="6"/>
        <v>49.96</v>
      </c>
    </row>
    <row r="398" spans="1:25" x14ac:dyDescent="0.2">
      <c r="A398" s="1">
        <v>397</v>
      </c>
      <c r="B398" t="s">
        <v>6400</v>
      </c>
      <c r="C398" s="2">
        <v>43755</v>
      </c>
      <c r="D398" s="8">
        <f>Table1[[#This Row],[Order Date]]</f>
        <v>43755</v>
      </c>
      <c r="E398" s="2">
        <v>43757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">
        <v>1224</v>
      </c>
      <c r="P398" s="1" t="s">
        <v>43</v>
      </c>
      <c r="Q398" s="1" t="s">
        <v>84</v>
      </c>
      <c r="R398" s="1" t="s">
        <v>1225</v>
      </c>
      <c r="S398" s="1">
        <v>12.96</v>
      </c>
      <c r="T398" s="1">
        <v>2</v>
      </c>
      <c r="U398" s="1">
        <v>0</v>
      </c>
      <c r="V398" s="1">
        <v>6.2208000000000006</v>
      </c>
      <c r="W398" t="str">
        <f>INDEX(People!$A$2:$A$5,MATCH(Orders!N398,People!$B$2:$B$5,0))</f>
        <v>Chuck Magee</v>
      </c>
      <c r="X398" t="str">
        <f>IFERROR(INDEX(Returns!A398:A1197,MATCH(Orders!B398,Returns!B398:B1197,0)),"No")</f>
        <v>No</v>
      </c>
      <c r="Y398">
        <f t="shared" si="6"/>
        <v>12.96</v>
      </c>
    </row>
    <row r="399" spans="1:25" x14ac:dyDescent="0.2">
      <c r="A399" s="1">
        <v>398</v>
      </c>
      <c r="B399" t="s">
        <v>6401</v>
      </c>
      <c r="C399" s="2">
        <v>43039</v>
      </c>
      <c r="D399" s="8">
        <f>Table1[[#This Row],[Order Date]]</f>
        <v>43039</v>
      </c>
      <c r="E399" s="2">
        <v>43043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">
        <v>1226</v>
      </c>
      <c r="P399" s="1" t="s">
        <v>43</v>
      </c>
      <c r="Q399" s="1" t="s">
        <v>512</v>
      </c>
      <c r="R399" s="1" t="s">
        <v>1227</v>
      </c>
      <c r="S399" s="1">
        <v>70.12</v>
      </c>
      <c r="T399" s="1">
        <v>4</v>
      </c>
      <c r="U399" s="1">
        <v>0</v>
      </c>
      <c r="V399" s="1">
        <v>21.035999999999994</v>
      </c>
      <c r="W399" t="str">
        <f>INDEX(People!$A$2:$A$5,MATCH(Orders!N399,People!$B$2:$B$5,0))</f>
        <v>Kelly Williams</v>
      </c>
      <c r="X399" t="str">
        <f>IFERROR(INDEX(Returns!A399:A1198,MATCH(Orders!B399,Returns!B399:B1198,0)),"No")</f>
        <v>No</v>
      </c>
      <c r="Y399">
        <f t="shared" si="6"/>
        <v>70.12</v>
      </c>
    </row>
    <row r="400" spans="1:25" x14ac:dyDescent="0.2">
      <c r="A400" s="1">
        <v>399</v>
      </c>
      <c r="B400" t="s">
        <v>6402</v>
      </c>
      <c r="C400" s="2">
        <v>43351</v>
      </c>
      <c r="D400" s="8">
        <f>Table1[[#This Row],[Order Date]]</f>
        <v>43351</v>
      </c>
      <c r="E400" s="2">
        <v>43353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">
        <v>1230</v>
      </c>
      <c r="P400" s="1" t="s">
        <v>43</v>
      </c>
      <c r="Q400" s="1" t="s">
        <v>55</v>
      </c>
      <c r="R400" s="1" t="s">
        <v>1231</v>
      </c>
      <c r="S400" s="1">
        <v>35.952000000000005</v>
      </c>
      <c r="T400" s="1">
        <v>3</v>
      </c>
      <c r="U400" s="1">
        <v>0.2</v>
      </c>
      <c r="V400" s="1">
        <v>3.5951999999999984</v>
      </c>
      <c r="W400" t="str">
        <f>INDEX(People!$A$2:$A$5,MATCH(Orders!N400,People!$B$2:$B$5,0))</f>
        <v>Kelly Williams</v>
      </c>
      <c r="X400" t="str">
        <f>IFERROR(INDEX(Returns!A400:A1199,MATCH(Orders!B400,Returns!B400:B1199,0)),"No")</f>
        <v>No</v>
      </c>
      <c r="Y400">
        <f t="shared" si="6"/>
        <v>43.142400000000002</v>
      </c>
    </row>
    <row r="401" spans="1:25" x14ac:dyDescent="0.2">
      <c r="A401" s="1">
        <v>400</v>
      </c>
      <c r="B401" t="s">
        <v>6402</v>
      </c>
      <c r="C401" s="2">
        <v>43351</v>
      </c>
      <c r="D401" s="8">
        <f>Table1[[#This Row],[Order Date]]</f>
        <v>43351</v>
      </c>
      <c r="E401" s="2">
        <v>43353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">
        <v>150</v>
      </c>
      <c r="P401" s="1" t="s">
        <v>30</v>
      </c>
      <c r="Q401" s="1" t="s">
        <v>31</v>
      </c>
      <c r="R401" s="1" t="s">
        <v>151</v>
      </c>
      <c r="S401" s="1">
        <v>2396.2655999999997</v>
      </c>
      <c r="T401" s="1">
        <v>4</v>
      </c>
      <c r="U401" s="1">
        <v>0.32</v>
      </c>
      <c r="V401" s="1">
        <v>-317.15280000000007</v>
      </c>
      <c r="W401" t="str">
        <f>INDEX(People!$A$2:$A$5,MATCH(Orders!N401,People!$B$2:$B$5,0))</f>
        <v>Kelly Williams</v>
      </c>
      <c r="X401" t="str">
        <f>IFERROR(INDEX(Returns!A401:A1200,MATCH(Orders!B401,Returns!B401:B1200,0)),"No")</f>
        <v>No</v>
      </c>
      <c r="Y401">
        <f t="shared" si="6"/>
        <v>3163.0705919999996</v>
      </c>
    </row>
    <row r="402" spans="1:25" x14ac:dyDescent="0.2">
      <c r="A402" s="1">
        <v>401</v>
      </c>
      <c r="B402" t="s">
        <v>6402</v>
      </c>
      <c r="C402" s="2">
        <v>43351</v>
      </c>
      <c r="D402" s="8">
        <f>Table1[[#This Row],[Order Date]]</f>
        <v>43351</v>
      </c>
      <c r="E402" s="2">
        <v>43353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">
        <v>1232</v>
      </c>
      <c r="P402" s="1" t="s">
        <v>43</v>
      </c>
      <c r="Q402" s="1" t="s">
        <v>55</v>
      </c>
      <c r="R402" s="1" t="s">
        <v>1233</v>
      </c>
      <c r="S402" s="1">
        <v>131.136</v>
      </c>
      <c r="T402" s="1">
        <v>4</v>
      </c>
      <c r="U402" s="1">
        <v>0.2</v>
      </c>
      <c r="V402" s="1">
        <v>-32.783999999999999</v>
      </c>
      <c r="W402" t="str">
        <f>INDEX(People!$A$2:$A$5,MATCH(Orders!N402,People!$B$2:$B$5,0))</f>
        <v>Kelly Williams</v>
      </c>
      <c r="X402" t="str">
        <f>IFERROR(INDEX(Returns!A402:A1201,MATCH(Orders!B402,Returns!B402:B1201,0)),"No")</f>
        <v>No</v>
      </c>
      <c r="Y402">
        <f t="shared" si="6"/>
        <v>157.36319999999998</v>
      </c>
    </row>
    <row r="403" spans="1:25" x14ac:dyDescent="0.2">
      <c r="A403" s="1">
        <v>402</v>
      </c>
      <c r="B403" t="s">
        <v>6402</v>
      </c>
      <c r="C403" s="2">
        <v>43351</v>
      </c>
      <c r="D403" s="8">
        <f>Table1[[#This Row],[Order Date]]</f>
        <v>43351</v>
      </c>
      <c r="E403" s="2">
        <v>43353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">
        <v>1234</v>
      </c>
      <c r="P403" s="1" t="s">
        <v>66</v>
      </c>
      <c r="Q403" s="1" t="s">
        <v>146</v>
      </c>
      <c r="R403" s="1" t="s">
        <v>1235</v>
      </c>
      <c r="S403" s="1">
        <v>57.584000000000003</v>
      </c>
      <c r="T403" s="1">
        <v>2</v>
      </c>
      <c r="U403" s="1">
        <v>0.2</v>
      </c>
      <c r="V403" s="1">
        <v>0.71979999999999933</v>
      </c>
      <c r="W403" t="str">
        <f>INDEX(People!$A$2:$A$5,MATCH(Orders!N403,People!$B$2:$B$5,0))</f>
        <v>Kelly Williams</v>
      </c>
      <c r="X403" t="str">
        <f>IFERROR(INDEX(Returns!A403:A1202,MATCH(Orders!B403,Returns!B403:B1202,0)),"No")</f>
        <v>No</v>
      </c>
      <c r="Y403">
        <f t="shared" si="6"/>
        <v>69.100800000000007</v>
      </c>
    </row>
    <row r="404" spans="1:25" x14ac:dyDescent="0.2">
      <c r="A404" s="1">
        <v>403</v>
      </c>
      <c r="B404" t="s">
        <v>6403</v>
      </c>
      <c r="C404" s="2">
        <v>42728</v>
      </c>
      <c r="D404" s="8">
        <f>Table1[[#This Row],[Order Date]]</f>
        <v>42728</v>
      </c>
      <c r="E404" s="2">
        <v>42730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">
        <v>1239</v>
      </c>
      <c r="P404" s="1" t="s">
        <v>43</v>
      </c>
      <c r="Q404" s="1" t="s">
        <v>84</v>
      </c>
      <c r="R404" s="1" t="s">
        <v>1240</v>
      </c>
      <c r="S404" s="1">
        <v>9.5680000000000014</v>
      </c>
      <c r="T404" s="1">
        <v>2</v>
      </c>
      <c r="U404" s="1">
        <v>0.2</v>
      </c>
      <c r="V404" s="1">
        <v>3.4683999999999999</v>
      </c>
      <c r="W404" t="str">
        <f>INDEX(People!$A$2:$A$5,MATCH(Orders!N404,People!$B$2:$B$5,0))</f>
        <v>Cassandra Brandow</v>
      </c>
      <c r="X404" t="str">
        <f>IFERROR(INDEX(Returns!A404:A1203,MATCH(Orders!B404,Returns!B404:B1203,0)),"No")</f>
        <v>No</v>
      </c>
      <c r="Y404">
        <f t="shared" si="6"/>
        <v>11.481600000000002</v>
      </c>
    </row>
    <row r="405" spans="1:25" x14ac:dyDescent="0.2">
      <c r="A405" s="1">
        <v>404</v>
      </c>
      <c r="B405" t="s">
        <v>6404</v>
      </c>
      <c r="C405" s="2">
        <v>42476</v>
      </c>
      <c r="D405" s="8">
        <f>Table1[[#This Row],[Order Date]]</f>
        <v>42476</v>
      </c>
      <c r="E405" s="2">
        <v>42480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">
        <v>1241</v>
      </c>
      <c r="P405" s="1" t="s">
        <v>43</v>
      </c>
      <c r="Q405" s="1" t="s">
        <v>63</v>
      </c>
      <c r="R405" s="1" t="s">
        <v>1242</v>
      </c>
      <c r="S405" s="1">
        <v>39.072000000000003</v>
      </c>
      <c r="T405" s="1">
        <v>6</v>
      </c>
      <c r="U405" s="1">
        <v>0.2</v>
      </c>
      <c r="V405" s="1">
        <v>9.7680000000000007</v>
      </c>
      <c r="W405" t="str">
        <f>INDEX(People!$A$2:$A$5,MATCH(Orders!N405,People!$B$2:$B$5,0))</f>
        <v>Cassandra Brandow</v>
      </c>
      <c r="X405" t="str">
        <f>IFERROR(INDEX(Returns!A405:A1204,MATCH(Orders!B405,Returns!B405:B1204,0)),"No")</f>
        <v>No</v>
      </c>
      <c r="Y405">
        <f t="shared" si="6"/>
        <v>46.886400000000002</v>
      </c>
    </row>
    <row r="406" spans="1:25" x14ac:dyDescent="0.2">
      <c r="A406" s="1">
        <v>405</v>
      </c>
      <c r="B406" t="s">
        <v>6405</v>
      </c>
      <c r="C406" s="2">
        <v>43823</v>
      </c>
      <c r="D406" s="8">
        <f>Table1[[#This Row],[Order Date]]</f>
        <v>43823</v>
      </c>
      <c r="E406" s="2">
        <v>43828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">
        <v>1245</v>
      </c>
      <c r="P406" s="1" t="s">
        <v>43</v>
      </c>
      <c r="Q406" s="1" t="s">
        <v>73</v>
      </c>
      <c r="R406" s="1" t="s">
        <v>1246</v>
      </c>
      <c r="S406" s="1">
        <v>35.910000000000004</v>
      </c>
      <c r="T406" s="1">
        <v>3</v>
      </c>
      <c r="U406" s="1">
        <v>0</v>
      </c>
      <c r="V406" s="1">
        <v>9.6956999999999987</v>
      </c>
      <c r="W406" t="str">
        <f>INDEX(People!$A$2:$A$5,MATCH(Orders!N406,People!$B$2:$B$5,0))</f>
        <v>Chuck Magee</v>
      </c>
      <c r="X406" t="str">
        <f>IFERROR(INDEX(Returns!A406:A1205,MATCH(Orders!B406,Returns!B406:B1205,0)),"No")</f>
        <v>No</v>
      </c>
      <c r="Y406">
        <f t="shared" si="6"/>
        <v>35.910000000000004</v>
      </c>
    </row>
    <row r="407" spans="1:25" x14ac:dyDescent="0.2">
      <c r="A407" s="1">
        <v>406</v>
      </c>
      <c r="B407" t="s">
        <v>6406</v>
      </c>
      <c r="C407" s="2">
        <v>43807</v>
      </c>
      <c r="D407" s="8">
        <f>Table1[[#This Row],[Order Date]]</f>
        <v>43807</v>
      </c>
      <c r="E407" s="2">
        <v>43811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">
        <v>1234</v>
      </c>
      <c r="P407" s="1" t="s">
        <v>66</v>
      </c>
      <c r="Q407" s="1" t="s">
        <v>146</v>
      </c>
      <c r="R407" s="1" t="s">
        <v>1235</v>
      </c>
      <c r="S407" s="1">
        <v>179.95000000000002</v>
      </c>
      <c r="T407" s="1">
        <v>5</v>
      </c>
      <c r="U407" s="1">
        <v>0</v>
      </c>
      <c r="V407" s="1">
        <v>37.789500000000004</v>
      </c>
      <c r="W407" t="str">
        <f>INDEX(People!$A$2:$A$5,MATCH(Orders!N407,People!$B$2:$B$5,0))</f>
        <v>Anna Andreadi</v>
      </c>
      <c r="X407" t="str">
        <f>IFERROR(INDEX(Returns!A407:A1206,MATCH(Orders!B407,Returns!B407:B1206,0)),"No")</f>
        <v>No</v>
      </c>
      <c r="Y407">
        <f t="shared" si="6"/>
        <v>179.95000000000002</v>
      </c>
    </row>
    <row r="408" spans="1:25" x14ac:dyDescent="0.2">
      <c r="A408" s="1">
        <v>407</v>
      </c>
      <c r="B408" t="s">
        <v>6406</v>
      </c>
      <c r="C408" s="2">
        <v>43807</v>
      </c>
      <c r="D408" s="8">
        <f>Table1[[#This Row],[Order Date]]</f>
        <v>43807</v>
      </c>
      <c r="E408" s="2">
        <v>43811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">
        <v>1249</v>
      </c>
      <c r="P408" s="1" t="s">
        <v>66</v>
      </c>
      <c r="Q408" s="1" t="s">
        <v>1065</v>
      </c>
      <c r="R408" s="1" t="s">
        <v>1250</v>
      </c>
      <c r="S408" s="1">
        <v>1199.9760000000001</v>
      </c>
      <c r="T408" s="1">
        <v>3</v>
      </c>
      <c r="U408" s="1">
        <v>0.2</v>
      </c>
      <c r="V408" s="1">
        <v>434.99130000000002</v>
      </c>
      <c r="W408" t="str">
        <f>INDEX(People!$A$2:$A$5,MATCH(Orders!N408,People!$B$2:$B$5,0))</f>
        <v>Anna Andreadi</v>
      </c>
      <c r="X408" t="str">
        <f>IFERROR(INDEX(Returns!A408:A1207,MATCH(Orders!B408,Returns!B408:B1207,0)),"No")</f>
        <v>No</v>
      </c>
      <c r="Y408">
        <f t="shared" si="6"/>
        <v>1439.9712000000002</v>
      </c>
    </row>
    <row r="409" spans="1:25" x14ac:dyDescent="0.2">
      <c r="A409" s="1">
        <v>408</v>
      </c>
      <c r="B409" t="s">
        <v>6406</v>
      </c>
      <c r="C409" s="2">
        <v>43807</v>
      </c>
      <c r="D409" s="8">
        <f>Table1[[#This Row],[Order Date]]</f>
        <v>43807</v>
      </c>
      <c r="E409" s="2">
        <v>43811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">
        <v>1251</v>
      </c>
      <c r="P409" s="1" t="s">
        <v>43</v>
      </c>
      <c r="Q409" s="1" t="s">
        <v>84</v>
      </c>
      <c r="R409" s="1" t="s">
        <v>1252</v>
      </c>
      <c r="S409" s="1">
        <v>27.15</v>
      </c>
      <c r="T409" s="1">
        <v>5</v>
      </c>
      <c r="U409" s="1">
        <v>0</v>
      </c>
      <c r="V409" s="1">
        <v>13.3035</v>
      </c>
      <c r="W409" t="str">
        <f>INDEX(People!$A$2:$A$5,MATCH(Orders!N409,People!$B$2:$B$5,0))</f>
        <v>Anna Andreadi</v>
      </c>
      <c r="X409" t="str">
        <f>IFERROR(INDEX(Returns!A409:A1208,MATCH(Orders!B409,Returns!B409:B1208,0)),"No")</f>
        <v>No</v>
      </c>
      <c r="Y409">
        <f t="shared" si="6"/>
        <v>27.15</v>
      </c>
    </row>
    <row r="410" spans="1:25" x14ac:dyDescent="0.2">
      <c r="A410" s="1">
        <v>409</v>
      </c>
      <c r="B410" t="s">
        <v>6406</v>
      </c>
      <c r="C410" s="2">
        <v>43807</v>
      </c>
      <c r="D410" s="8">
        <f>Table1[[#This Row],[Order Date]]</f>
        <v>43807</v>
      </c>
      <c r="E410" s="2">
        <v>43811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">
        <v>1253</v>
      </c>
      <c r="P410" s="1" t="s">
        <v>30</v>
      </c>
      <c r="Q410" s="1" t="s">
        <v>52</v>
      </c>
      <c r="R410" s="1" t="s">
        <v>1254</v>
      </c>
      <c r="S410" s="1">
        <v>1004.0239999999999</v>
      </c>
      <c r="T410" s="1">
        <v>7</v>
      </c>
      <c r="U410" s="1">
        <v>0.2</v>
      </c>
      <c r="V410" s="1">
        <v>-112.95269999999994</v>
      </c>
      <c r="W410" t="str">
        <f>INDEX(People!$A$2:$A$5,MATCH(Orders!N410,People!$B$2:$B$5,0))</f>
        <v>Anna Andreadi</v>
      </c>
      <c r="X410" t="str">
        <f>IFERROR(INDEX(Returns!A410:A1209,MATCH(Orders!B410,Returns!B410:B1209,0)),"No")</f>
        <v>No</v>
      </c>
      <c r="Y410">
        <f t="shared" si="6"/>
        <v>1204.8287999999998</v>
      </c>
    </row>
    <row r="411" spans="1:25" x14ac:dyDescent="0.2">
      <c r="A411" s="1">
        <v>410</v>
      </c>
      <c r="B411" t="s">
        <v>6406</v>
      </c>
      <c r="C411" s="2">
        <v>43807</v>
      </c>
      <c r="D411" s="8">
        <f>Table1[[#This Row],[Order Date]]</f>
        <v>43807</v>
      </c>
      <c r="E411" s="2">
        <v>43811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">
        <v>1255</v>
      </c>
      <c r="P411" s="1" t="s">
        <v>43</v>
      </c>
      <c r="Q411" s="1" t="s">
        <v>84</v>
      </c>
      <c r="R411" s="1" t="s">
        <v>1256</v>
      </c>
      <c r="S411" s="1">
        <v>9.68</v>
      </c>
      <c r="T411" s="1">
        <v>1</v>
      </c>
      <c r="U411" s="1">
        <v>0</v>
      </c>
      <c r="V411" s="1">
        <v>4.6463999999999999</v>
      </c>
      <c r="W411" t="str">
        <f>INDEX(People!$A$2:$A$5,MATCH(Orders!N411,People!$B$2:$B$5,0))</f>
        <v>Anna Andreadi</v>
      </c>
      <c r="X411" t="str">
        <f>IFERROR(INDEX(Returns!A411:A1210,MATCH(Orders!B411,Returns!B411:B1210,0)),"No")</f>
        <v>No</v>
      </c>
      <c r="Y411">
        <f t="shared" si="6"/>
        <v>9.68</v>
      </c>
    </row>
    <row r="412" spans="1:25" x14ac:dyDescent="0.2">
      <c r="A412" s="1">
        <v>411</v>
      </c>
      <c r="B412" t="s">
        <v>6406</v>
      </c>
      <c r="C412" s="2">
        <v>43807</v>
      </c>
      <c r="D412" s="8">
        <f>Table1[[#This Row],[Order Date]]</f>
        <v>43807</v>
      </c>
      <c r="E412" s="2">
        <v>43811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">
        <v>1257</v>
      </c>
      <c r="P412" s="1" t="s">
        <v>43</v>
      </c>
      <c r="Q412" s="1" t="s">
        <v>44</v>
      </c>
      <c r="R412" s="1" t="s">
        <v>1258</v>
      </c>
      <c r="S412" s="1">
        <v>28.349999999999998</v>
      </c>
      <c r="T412" s="1">
        <v>9</v>
      </c>
      <c r="U412" s="1">
        <v>0</v>
      </c>
      <c r="V412" s="1">
        <v>13.608000000000001</v>
      </c>
      <c r="W412" t="str">
        <f>INDEX(People!$A$2:$A$5,MATCH(Orders!N412,People!$B$2:$B$5,0))</f>
        <v>Anna Andreadi</v>
      </c>
      <c r="X412" t="str">
        <f>IFERROR(INDEX(Returns!A412:A1211,MATCH(Orders!B412,Returns!B412:B1211,0)),"No")</f>
        <v>No</v>
      </c>
      <c r="Y412">
        <f t="shared" si="6"/>
        <v>28.349999999999998</v>
      </c>
    </row>
    <row r="413" spans="1:25" x14ac:dyDescent="0.2">
      <c r="A413" s="1">
        <v>412</v>
      </c>
      <c r="B413" t="s">
        <v>6406</v>
      </c>
      <c r="C413" s="2">
        <v>43807</v>
      </c>
      <c r="D413" s="8">
        <f>Table1[[#This Row],[Order Date]]</f>
        <v>43807</v>
      </c>
      <c r="E413" s="2">
        <v>43811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">
        <v>1093</v>
      </c>
      <c r="P413" s="1" t="s">
        <v>43</v>
      </c>
      <c r="Q413" s="1" t="s">
        <v>84</v>
      </c>
      <c r="R413" s="1" t="s">
        <v>1259</v>
      </c>
      <c r="S413" s="1">
        <v>55.98</v>
      </c>
      <c r="T413" s="1">
        <v>1</v>
      </c>
      <c r="U413" s="1">
        <v>0</v>
      </c>
      <c r="V413" s="1">
        <v>27.430199999999999</v>
      </c>
      <c r="W413" t="str">
        <f>INDEX(People!$A$2:$A$5,MATCH(Orders!N413,People!$B$2:$B$5,0))</f>
        <v>Anna Andreadi</v>
      </c>
      <c r="X413" t="str">
        <f>IFERROR(INDEX(Returns!A413:A1212,MATCH(Orders!B413,Returns!B413:B1212,0)),"No")</f>
        <v>No</v>
      </c>
      <c r="Y413">
        <f t="shared" si="6"/>
        <v>55.98</v>
      </c>
    </row>
    <row r="414" spans="1:25" x14ac:dyDescent="0.2">
      <c r="A414" s="1">
        <v>413</v>
      </c>
      <c r="B414" t="s">
        <v>6406</v>
      </c>
      <c r="C414" s="2">
        <v>43807</v>
      </c>
      <c r="D414" s="8">
        <f>Table1[[#This Row],[Order Date]]</f>
        <v>43807</v>
      </c>
      <c r="E414" s="2">
        <v>43811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">
        <v>1260</v>
      </c>
      <c r="P414" s="1" t="s">
        <v>30</v>
      </c>
      <c r="Q414" s="1" t="s">
        <v>31</v>
      </c>
      <c r="R414" s="1" t="s">
        <v>1261</v>
      </c>
      <c r="S414" s="1">
        <v>1336.829</v>
      </c>
      <c r="T414" s="1">
        <v>13</v>
      </c>
      <c r="U414" s="1">
        <v>0.15</v>
      </c>
      <c r="V414" s="1">
        <v>31.454799999999949</v>
      </c>
      <c r="W414" t="str">
        <f>INDEX(People!$A$2:$A$5,MATCH(Orders!N414,People!$B$2:$B$5,0))</f>
        <v>Anna Andreadi</v>
      </c>
      <c r="X414" t="str">
        <f>IFERROR(INDEX(Returns!A414:A1213,MATCH(Orders!B414,Returns!B414:B1213,0)),"No")</f>
        <v>No</v>
      </c>
      <c r="Y414">
        <f t="shared" si="6"/>
        <v>1537.3533499999999</v>
      </c>
    </row>
    <row r="415" spans="1:25" x14ac:dyDescent="0.2">
      <c r="A415" s="1">
        <v>414</v>
      </c>
      <c r="B415" t="s">
        <v>6406</v>
      </c>
      <c r="C415" s="2">
        <v>43807</v>
      </c>
      <c r="D415" s="8">
        <f>Table1[[#This Row],[Order Date]]</f>
        <v>43807</v>
      </c>
      <c r="E415" s="2">
        <v>43811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">
        <v>1262</v>
      </c>
      <c r="P415" s="1" t="s">
        <v>30</v>
      </c>
      <c r="Q415" s="1" t="s">
        <v>34</v>
      </c>
      <c r="R415" s="1" t="s">
        <v>1263</v>
      </c>
      <c r="S415" s="1">
        <v>113.56800000000001</v>
      </c>
      <c r="T415" s="1">
        <v>2</v>
      </c>
      <c r="U415" s="1">
        <v>0.2</v>
      </c>
      <c r="V415" s="1">
        <v>-18.454800000000013</v>
      </c>
      <c r="W415" t="str">
        <f>INDEX(People!$A$2:$A$5,MATCH(Orders!N415,People!$B$2:$B$5,0))</f>
        <v>Anna Andreadi</v>
      </c>
      <c r="X415" t="str">
        <f>IFERROR(INDEX(Returns!A415:A1214,MATCH(Orders!B415,Returns!B415:B1214,0)),"No")</f>
        <v>No</v>
      </c>
      <c r="Y415">
        <f t="shared" si="6"/>
        <v>136.2816</v>
      </c>
    </row>
    <row r="416" spans="1:25" x14ac:dyDescent="0.2">
      <c r="A416" s="1">
        <v>415</v>
      </c>
      <c r="B416" t="s">
        <v>6407</v>
      </c>
      <c r="C416" s="2">
        <v>43772</v>
      </c>
      <c r="D416" s="8">
        <f>Table1[[#This Row],[Order Date]]</f>
        <v>43772</v>
      </c>
      <c r="E416" s="2">
        <v>43776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">
        <v>1266</v>
      </c>
      <c r="P416" s="1" t="s">
        <v>43</v>
      </c>
      <c r="Q416" s="1" t="s">
        <v>84</v>
      </c>
      <c r="R416" s="1" t="s">
        <v>1267</v>
      </c>
      <c r="S416" s="1">
        <v>139.86000000000001</v>
      </c>
      <c r="T416" s="1">
        <v>7</v>
      </c>
      <c r="U416" s="1">
        <v>0</v>
      </c>
      <c r="V416" s="1">
        <v>65.734199999999987</v>
      </c>
      <c r="W416" t="str">
        <f>INDEX(People!$A$2:$A$5,MATCH(Orders!N416,People!$B$2:$B$5,0))</f>
        <v>Anna Andreadi</v>
      </c>
      <c r="X416" t="str">
        <f>IFERROR(INDEX(Returns!A416:A1215,MATCH(Orders!B416,Returns!B416:B1215,0)),"No")</f>
        <v>No</v>
      </c>
      <c r="Y416">
        <f t="shared" si="6"/>
        <v>139.86000000000001</v>
      </c>
    </row>
    <row r="417" spans="1:25" x14ac:dyDescent="0.2">
      <c r="A417" s="1">
        <v>416</v>
      </c>
      <c r="B417" t="s">
        <v>6407</v>
      </c>
      <c r="C417" s="2">
        <v>43772</v>
      </c>
      <c r="D417" s="8">
        <f>Table1[[#This Row],[Order Date]]</f>
        <v>43772</v>
      </c>
      <c r="E417" s="2">
        <v>43776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">
        <v>950</v>
      </c>
      <c r="P417" s="1" t="s">
        <v>30</v>
      </c>
      <c r="Q417" s="1" t="s">
        <v>34</v>
      </c>
      <c r="R417" s="1" t="s">
        <v>951</v>
      </c>
      <c r="S417" s="1">
        <v>307.13600000000002</v>
      </c>
      <c r="T417" s="1">
        <v>4</v>
      </c>
      <c r="U417" s="1">
        <v>0.2</v>
      </c>
      <c r="V417" s="1">
        <v>26.874400000000023</v>
      </c>
      <c r="W417" t="str">
        <f>INDEX(People!$A$2:$A$5,MATCH(Orders!N417,People!$B$2:$B$5,0))</f>
        <v>Anna Andreadi</v>
      </c>
      <c r="X417" t="str">
        <f>IFERROR(INDEX(Returns!A417:A1216,MATCH(Orders!B417,Returns!B417:B1216,0)),"No")</f>
        <v>No</v>
      </c>
      <c r="Y417">
        <f t="shared" si="6"/>
        <v>368.56319999999999</v>
      </c>
    </row>
    <row r="418" spans="1:25" x14ac:dyDescent="0.2">
      <c r="A418" s="1">
        <v>417</v>
      </c>
      <c r="B418" t="s">
        <v>6408</v>
      </c>
      <c r="C418" s="2">
        <v>43640</v>
      </c>
      <c r="D418" s="8">
        <f>Table1[[#This Row],[Order Date]]</f>
        <v>43640</v>
      </c>
      <c r="E418" s="2">
        <v>43644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">
        <v>1271</v>
      </c>
      <c r="P418" s="1" t="s">
        <v>43</v>
      </c>
      <c r="Q418" s="1" t="s">
        <v>63</v>
      </c>
      <c r="R418" s="1" t="s">
        <v>1272</v>
      </c>
      <c r="S418" s="1">
        <v>95.92</v>
      </c>
      <c r="T418" s="1">
        <v>8</v>
      </c>
      <c r="U418" s="1">
        <v>0</v>
      </c>
      <c r="V418" s="1">
        <v>25.898399999999995</v>
      </c>
      <c r="W418" t="str">
        <f>INDEX(People!$A$2:$A$5,MATCH(Orders!N418,People!$B$2:$B$5,0))</f>
        <v>Anna Andreadi</v>
      </c>
      <c r="X418" t="str">
        <f>IFERROR(INDEX(Returns!A418:A1217,MATCH(Orders!B418,Returns!B418:B1217,0)),"No")</f>
        <v>No</v>
      </c>
      <c r="Y418">
        <f t="shared" si="6"/>
        <v>95.92</v>
      </c>
    </row>
    <row r="419" spans="1:25" x14ac:dyDescent="0.2">
      <c r="A419" s="1">
        <v>418</v>
      </c>
      <c r="B419" t="s">
        <v>6077</v>
      </c>
      <c r="C419" s="2">
        <v>43204</v>
      </c>
      <c r="D419" s="8">
        <f>Table1[[#This Row],[Order Date]]</f>
        <v>43204</v>
      </c>
      <c r="E419" s="2">
        <v>43208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">
        <v>1275</v>
      </c>
      <c r="P419" s="1" t="s">
        <v>30</v>
      </c>
      <c r="Q419" s="1" t="s">
        <v>34</v>
      </c>
      <c r="R419" s="1" t="s">
        <v>1276</v>
      </c>
      <c r="S419" s="1">
        <v>383.8</v>
      </c>
      <c r="T419" s="1">
        <v>5</v>
      </c>
      <c r="U419" s="1">
        <v>0.2</v>
      </c>
      <c r="V419" s="1">
        <v>38.379999999999981</v>
      </c>
      <c r="W419" t="str">
        <f>INDEX(People!$A$2:$A$5,MATCH(Orders!N419,People!$B$2:$B$5,0))</f>
        <v>Anna Andreadi</v>
      </c>
      <c r="X419" t="str">
        <f>IFERROR(INDEX(Returns!A419:A1218,MATCH(Orders!B419,Returns!B419:B1218,0)),"No")</f>
        <v>No</v>
      </c>
      <c r="Y419">
        <f t="shared" si="6"/>
        <v>460.56</v>
      </c>
    </row>
    <row r="420" spans="1:25" x14ac:dyDescent="0.2">
      <c r="A420" s="1">
        <v>419</v>
      </c>
      <c r="B420" t="s">
        <v>6409</v>
      </c>
      <c r="C420" s="2">
        <v>43775</v>
      </c>
      <c r="D420" s="8">
        <f>Table1[[#This Row],[Order Date]]</f>
        <v>43775</v>
      </c>
      <c r="E420" s="2">
        <v>43779</v>
      </c>
      <c r="F420" s="1" t="s">
        <v>46</v>
      </c>
      <c r="G420" s="1" t="s">
        <v>1109</v>
      </c>
      <c r="H420" s="1" t="s">
        <v>1110</v>
      </c>
      <c r="I420" s="1" t="s">
        <v>38</v>
      </c>
      <c r="J420" s="1" t="s">
        <v>25</v>
      </c>
      <c r="K420" s="1" t="s">
        <v>1277</v>
      </c>
      <c r="L420" s="1" t="s">
        <v>27</v>
      </c>
      <c r="M420" s="1">
        <v>40475</v>
      </c>
      <c r="N420" s="1" t="s">
        <v>28</v>
      </c>
      <c r="O420" s="1" t="s">
        <v>1278</v>
      </c>
      <c r="P420" s="1" t="s">
        <v>43</v>
      </c>
      <c r="Q420" s="1" t="s">
        <v>84</v>
      </c>
      <c r="R420" s="1" t="s">
        <v>1279</v>
      </c>
      <c r="S420" s="1">
        <v>5.78</v>
      </c>
      <c r="T420" s="1">
        <v>1</v>
      </c>
      <c r="U420" s="1">
        <v>0</v>
      </c>
      <c r="V420" s="1">
        <v>2.8322000000000003</v>
      </c>
      <c r="W420" t="str">
        <f>INDEX(People!$A$2:$A$5,MATCH(Orders!N420,People!$B$2:$B$5,0))</f>
        <v>Cassandra Brandow</v>
      </c>
      <c r="X420" t="str">
        <f>IFERROR(INDEX(Returns!A420:A1219,MATCH(Orders!B420,Returns!B420:B1219,0)),"No")</f>
        <v>No</v>
      </c>
      <c r="Y420">
        <f t="shared" si="6"/>
        <v>5.78</v>
      </c>
    </row>
    <row r="421" spans="1:25" x14ac:dyDescent="0.2">
      <c r="A421" s="1">
        <v>420</v>
      </c>
      <c r="B421" t="s">
        <v>6410</v>
      </c>
      <c r="C421" s="2">
        <v>43528</v>
      </c>
      <c r="D421" s="8">
        <f>Table1[[#This Row],[Order Date]]</f>
        <v>43528</v>
      </c>
      <c r="E421" s="2">
        <v>43533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">
        <v>1280</v>
      </c>
      <c r="P421" s="1" t="s">
        <v>43</v>
      </c>
      <c r="Q421" s="1" t="s">
        <v>63</v>
      </c>
      <c r="R421" s="1" t="s">
        <v>1281</v>
      </c>
      <c r="S421" s="1">
        <v>9.32</v>
      </c>
      <c r="T421" s="1">
        <v>4</v>
      </c>
      <c r="U421" s="1">
        <v>0</v>
      </c>
      <c r="V421" s="1">
        <v>2.702799999999999</v>
      </c>
      <c r="W421" t="str">
        <f>INDEX(People!$A$2:$A$5,MATCH(Orders!N421,People!$B$2:$B$5,0))</f>
        <v>Anna Andreadi</v>
      </c>
      <c r="X421" t="str">
        <f>IFERROR(INDEX(Returns!A421:A1220,MATCH(Orders!B421,Returns!B421:B1220,0)),"No")</f>
        <v>No</v>
      </c>
      <c r="Y421">
        <f t="shared" si="6"/>
        <v>9.32</v>
      </c>
    </row>
    <row r="422" spans="1:25" x14ac:dyDescent="0.2">
      <c r="A422" s="1">
        <v>421</v>
      </c>
      <c r="B422" t="s">
        <v>6410</v>
      </c>
      <c r="C422" s="2">
        <v>43528</v>
      </c>
      <c r="D422" s="8">
        <f>Table1[[#This Row],[Order Date]]</f>
        <v>43528</v>
      </c>
      <c r="E422" s="2">
        <v>43533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">
        <v>1282</v>
      </c>
      <c r="P422" s="1" t="s">
        <v>43</v>
      </c>
      <c r="Q422" s="1" t="s">
        <v>157</v>
      </c>
      <c r="R422" s="1" t="s">
        <v>1283</v>
      </c>
      <c r="S422" s="1">
        <v>15.25</v>
      </c>
      <c r="T422" s="1">
        <v>1</v>
      </c>
      <c r="U422" s="1">
        <v>0</v>
      </c>
      <c r="V422" s="1">
        <v>7.0149999999999988</v>
      </c>
      <c r="W422" t="str">
        <f>INDEX(People!$A$2:$A$5,MATCH(Orders!N422,People!$B$2:$B$5,0))</f>
        <v>Anna Andreadi</v>
      </c>
      <c r="X422" t="str">
        <f>IFERROR(INDEX(Returns!A422:A1221,MATCH(Orders!B422,Returns!B422:B1221,0)),"No")</f>
        <v>No</v>
      </c>
      <c r="Y422">
        <f t="shared" si="6"/>
        <v>15.25</v>
      </c>
    </row>
    <row r="423" spans="1:25" x14ac:dyDescent="0.2">
      <c r="A423" s="1">
        <v>422</v>
      </c>
      <c r="B423" t="s">
        <v>6411</v>
      </c>
      <c r="C423" s="2">
        <v>42543</v>
      </c>
      <c r="D423" s="8">
        <f>Table1[[#This Row],[Order Date]]</f>
        <v>42543</v>
      </c>
      <c r="E423" s="2">
        <v>42546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">
        <v>1285</v>
      </c>
      <c r="P423" s="1" t="s">
        <v>66</v>
      </c>
      <c r="Q423" s="1" t="s">
        <v>146</v>
      </c>
      <c r="R423" s="1" t="s">
        <v>1286</v>
      </c>
      <c r="S423" s="1">
        <v>196.75200000000001</v>
      </c>
      <c r="T423" s="1">
        <v>6</v>
      </c>
      <c r="U423" s="1">
        <v>0.2</v>
      </c>
      <c r="V423" s="1">
        <v>56.566200000000009</v>
      </c>
      <c r="W423" t="str">
        <f>INDEX(People!$A$2:$A$5,MATCH(Orders!N423,People!$B$2:$B$5,0))</f>
        <v>Anna Andreadi</v>
      </c>
      <c r="X423" t="str">
        <f>IFERROR(INDEX(Returns!A423:A1222,MATCH(Orders!B423,Returns!B423:B1222,0)),"No")</f>
        <v>No</v>
      </c>
      <c r="Y423">
        <f t="shared" si="6"/>
        <v>236.10239999999999</v>
      </c>
    </row>
    <row r="424" spans="1:25" x14ac:dyDescent="0.2">
      <c r="A424" s="1">
        <v>423</v>
      </c>
      <c r="B424" t="s">
        <v>6412</v>
      </c>
      <c r="C424" s="2">
        <v>43757</v>
      </c>
      <c r="D424" s="8">
        <f>Table1[[#This Row],[Order Date]]</f>
        <v>43757</v>
      </c>
      <c r="E424" s="2">
        <v>43761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">
        <v>1290</v>
      </c>
      <c r="P424" s="1" t="s">
        <v>30</v>
      </c>
      <c r="Q424" s="1" t="s">
        <v>60</v>
      </c>
      <c r="R424" s="1" t="s">
        <v>1291</v>
      </c>
      <c r="S424" s="1">
        <v>56.56</v>
      </c>
      <c r="T424" s="1">
        <v>4</v>
      </c>
      <c r="U424" s="1">
        <v>0</v>
      </c>
      <c r="V424" s="1">
        <v>14.705600000000004</v>
      </c>
      <c r="W424" t="str">
        <f>INDEX(People!$A$2:$A$5,MATCH(Orders!N424,People!$B$2:$B$5,0))</f>
        <v>Chuck Magee</v>
      </c>
      <c r="X424" t="str">
        <f>IFERROR(INDEX(Returns!A424:A1223,MATCH(Orders!B424,Returns!B424:B1223,0)),"No")</f>
        <v>No</v>
      </c>
      <c r="Y424">
        <f t="shared" si="6"/>
        <v>56.56</v>
      </c>
    </row>
    <row r="425" spans="1:25" x14ac:dyDescent="0.2">
      <c r="A425" s="1">
        <v>424</v>
      </c>
      <c r="B425" t="s">
        <v>6412</v>
      </c>
      <c r="C425" s="2">
        <v>43757</v>
      </c>
      <c r="D425" s="8">
        <f>Table1[[#This Row],[Order Date]]</f>
        <v>43757</v>
      </c>
      <c r="E425" s="2">
        <v>43761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">
        <v>1292</v>
      </c>
      <c r="P425" s="1" t="s">
        <v>43</v>
      </c>
      <c r="Q425" s="1" t="s">
        <v>55</v>
      </c>
      <c r="R425" s="1" t="s">
        <v>1293</v>
      </c>
      <c r="S425" s="1">
        <v>32.700000000000003</v>
      </c>
      <c r="T425" s="1">
        <v>3</v>
      </c>
      <c r="U425" s="1">
        <v>0</v>
      </c>
      <c r="V425" s="1">
        <v>8.5019999999999989</v>
      </c>
      <c r="W425" t="str">
        <f>INDEX(People!$A$2:$A$5,MATCH(Orders!N425,People!$B$2:$B$5,0))</f>
        <v>Chuck Magee</v>
      </c>
      <c r="X425" t="str">
        <f>IFERROR(INDEX(Returns!A425:A1224,MATCH(Orders!B425,Returns!B425:B1224,0)),"No")</f>
        <v>No</v>
      </c>
      <c r="Y425">
        <f t="shared" si="6"/>
        <v>32.700000000000003</v>
      </c>
    </row>
    <row r="426" spans="1:25" x14ac:dyDescent="0.2">
      <c r="A426" s="1">
        <v>425</v>
      </c>
      <c r="B426" t="s">
        <v>6413</v>
      </c>
      <c r="C426" s="2">
        <v>43698</v>
      </c>
      <c r="D426" s="8">
        <f>Table1[[#This Row],[Order Date]]</f>
        <v>43698</v>
      </c>
      <c r="E426" s="2">
        <v>43700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">
        <v>1297</v>
      </c>
      <c r="P426" s="1" t="s">
        <v>30</v>
      </c>
      <c r="Q426" s="1" t="s">
        <v>34</v>
      </c>
      <c r="R426" s="1" t="s">
        <v>1298</v>
      </c>
      <c r="S426" s="1">
        <v>866.4</v>
      </c>
      <c r="T426" s="1">
        <v>4</v>
      </c>
      <c r="U426" s="1">
        <v>0</v>
      </c>
      <c r="V426" s="1">
        <v>225.26400000000001</v>
      </c>
      <c r="W426" t="str">
        <f>INDEX(People!$A$2:$A$5,MATCH(Orders!N426,People!$B$2:$B$5,0))</f>
        <v>Cassandra Brandow</v>
      </c>
      <c r="X426" t="str">
        <f>IFERROR(INDEX(Returns!A426:A1225,MATCH(Orders!B426,Returns!B426:B1225,0)),"No")</f>
        <v>No</v>
      </c>
      <c r="Y426">
        <f t="shared" si="6"/>
        <v>866.4</v>
      </c>
    </row>
    <row r="427" spans="1:25" x14ac:dyDescent="0.2">
      <c r="A427" s="1">
        <v>426</v>
      </c>
      <c r="B427" t="s">
        <v>6414</v>
      </c>
      <c r="C427" s="2">
        <v>43792</v>
      </c>
      <c r="D427" s="8">
        <f>Table1[[#This Row],[Order Date]]</f>
        <v>43792</v>
      </c>
      <c r="E427" s="2">
        <v>43795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">
        <v>1300</v>
      </c>
      <c r="P427" s="1" t="s">
        <v>30</v>
      </c>
      <c r="Q427" s="1" t="s">
        <v>60</v>
      </c>
      <c r="R427" s="1" t="s">
        <v>1301</v>
      </c>
      <c r="S427" s="1">
        <v>28.4</v>
      </c>
      <c r="T427" s="1">
        <v>2</v>
      </c>
      <c r="U427" s="1">
        <v>0</v>
      </c>
      <c r="V427" s="1">
        <v>11.076000000000001</v>
      </c>
      <c r="W427" t="str">
        <f>INDEX(People!$A$2:$A$5,MATCH(Orders!N427,People!$B$2:$B$5,0))</f>
        <v>Kelly Williams</v>
      </c>
      <c r="X427" t="str">
        <f>IFERROR(INDEX(Returns!A427:A1226,MATCH(Orders!B427,Returns!B427:B1226,0)),"No")</f>
        <v>No</v>
      </c>
      <c r="Y427">
        <f t="shared" si="6"/>
        <v>28.4</v>
      </c>
    </row>
    <row r="428" spans="1:25" x14ac:dyDescent="0.2">
      <c r="A428" s="1">
        <v>427</v>
      </c>
      <c r="B428" t="s">
        <v>6414</v>
      </c>
      <c r="C428" s="2">
        <v>43792</v>
      </c>
      <c r="D428" s="8">
        <f>Table1[[#This Row],[Order Date]]</f>
        <v>43792</v>
      </c>
      <c r="E428" s="2">
        <v>43795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">
        <v>1302</v>
      </c>
      <c r="P428" s="1" t="s">
        <v>43</v>
      </c>
      <c r="Q428" s="1" t="s">
        <v>70</v>
      </c>
      <c r="R428" s="1" t="s">
        <v>1303</v>
      </c>
      <c r="S428" s="1">
        <v>287.92</v>
      </c>
      <c r="T428" s="1">
        <v>8</v>
      </c>
      <c r="U428" s="1">
        <v>0</v>
      </c>
      <c r="V428" s="1">
        <v>138.20160000000001</v>
      </c>
      <c r="W428" t="str">
        <f>INDEX(People!$A$2:$A$5,MATCH(Orders!N428,People!$B$2:$B$5,0))</f>
        <v>Kelly Williams</v>
      </c>
      <c r="X428" t="str">
        <f>IFERROR(INDEX(Returns!A428:A1227,MATCH(Orders!B428,Returns!B428:B1227,0)),"No")</f>
        <v>No</v>
      </c>
      <c r="Y428">
        <f t="shared" si="6"/>
        <v>287.92</v>
      </c>
    </row>
    <row r="429" spans="1:25" x14ac:dyDescent="0.2">
      <c r="A429" s="1">
        <v>428</v>
      </c>
      <c r="B429" t="s">
        <v>6415</v>
      </c>
      <c r="C429" s="2">
        <v>42625</v>
      </c>
      <c r="D429" s="8">
        <f>Table1[[#This Row],[Order Date]]</f>
        <v>42625</v>
      </c>
      <c r="E429" s="2">
        <v>42626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">
        <v>1307</v>
      </c>
      <c r="P429" s="1" t="s">
        <v>66</v>
      </c>
      <c r="Q429" s="1" t="s">
        <v>601</v>
      </c>
      <c r="R429" s="1" t="s">
        <v>1308</v>
      </c>
      <c r="S429" s="1">
        <v>69.989999999999995</v>
      </c>
      <c r="T429" s="1">
        <v>1</v>
      </c>
      <c r="U429" s="1">
        <v>0</v>
      </c>
      <c r="V429" s="1">
        <v>30.095700000000001</v>
      </c>
      <c r="W429" t="str">
        <f>INDEX(People!$A$2:$A$5,MATCH(Orders!N429,People!$B$2:$B$5,0))</f>
        <v>Chuck Magee</v>
      </c>
      <c r="X429" t="str">
        <f>IFERROR(INDEX(Returns!A429:A1228,MATCH(Orders!B429,Returns!B429:B1228,0)),"No")</f>
        <v>No</v>
      </c>
      <c r="Y429">
        <f t="shared" si="6"/>
        <v>69.989999999999995</v>
      </c>
    </row>
    <row r="430" spans="1:25" x14ac:dyDescent="0.2">
      <c r="A430" s="1">
        <v>429</v>
      </c>
      <c r="B430" t="s">
        <v>6416</v>
      </c>
      <c r="C430" s="2">
        <v>43739</v>
      </c>
      <c r="D430" s="8">
        <f>Table1[[#This Row],[Order Date]]</f>
        <v>43739</v>
      </c>
      <c r="E430" s="2">
        <v>43746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">
        <v>1311</v>
      </c>
      <c r="P430" s="1" t="s">
        <v>43</v>
      </c>
      <c r="Q430" s="1" t="s">
        <v>63</v>
      </c>
      <c r="R430" s="1" t="s">
        <v>1312</v>
      </c>
      <c r="S430" s="1">
        <v>6.6719999999999988</v>
      </c>
      <c r="T430" s="1">
        <v>6</v>
      </c>
      <c r="U430" s="1">
        <v>0.2</v>
      </c>
      <c r="V430" s="1">
        <v>0.50039999999999996</v>
      </c>
      <c r="W430" t="str">
        <f>INDEX(People!$A$2:$A$5,MATCH(Orders!N430,People!$B$2:$B$5,0))</f>
        <v>Kelly Williams</v>
      </c>
      <c r="X430" t="str">
        <f>IFERROR(INDEX(Returns!A430:A1229,MATCH(Orders!B430,Returns!B430:B1229,0)),"No")</f>
        <v>No</v>
      </c>
      <c r="Y430">
        <f t="shared" si="6"/>
        <v>8.0063999999999975</v>
      </c>
    </row>
    <row r="431" spans="1:25" x14ac:dyDescent="0.2">
      <c r="A431" s="1">
        <v>430</v>
      </c>
      <c r="B431" t="s">
        <v>6417</v>
      </c>
      <c r="C431" s="2">
        <v>43205</v>
      </c>
      <c r="D431" s="8">
        <f>Table1[[#This Row],[Order Date]]</f>
        <v>43205</v>
      </c>
      <c r="E431" s="2">
        <v>43211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">
        <v>1316</v>
      </c>
      <c r="P431" s="1" t="s">
        <v>43</v>
      </c>
      <c r="Q431" s="1" t="s">
        <v>70</v>
      </c>
      <c r="R431" s="1" t="s">
        <v>1317</v>
      </c>
      <c r="S431" s="1">
        <v>189.58800000000005</v>
      </c>
      <c r="T431" s="1">
        <v>2</v>
      </c>
      <c r="U431" s="1">
        <v>0.7</v>
      </c>
      <c r="V431" s="1">
        <v>-145.35079999999999</v>
      </c>
      <c r="W431" t="str">
        <f>INDEX(People!$A$2:$A$5,MATCH(Orders!N431,People!$B$2:$B$5,0))</f>
        <v>Cassandra Brandow</v>
      </c>
      <c r="X431" t="str">
        <f>IFERROR(INDEX(Returns!A431:A1230,MATCH(Orders!B431,Returns!B431:B1230,0)),"No")</f>
        <v>No</v>
      </c>
      <c r="Y431">
        <f t="shared" si="6"/>
        <v>322.29960000000005</v>
      </c>
    </row>
    <row r="432" spans="1:25" x14ac:dyDescent="0.2">
      <c r="A432" s="1">
        <v>431</v>
      </c>
      <c r="B432" t="s">
        <v>6417</v>
      </c>
      <c r="C432" s="2">
        <v>43205</v>
      </c>
      <c r="D432" s="8">
        <f>Table1[[#This Row],[Order Date]]</f>
        <v>43205</v>
      </c>
      <c r="E432" s="2">
        <v>43211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">
        <v>643</v>
      </c>
      <c r="P432" s="1" t="s">
        <v>66</v>
      </c>
      <c r="Q432" s="1" t="s">
        <v>146</v>
      </c>
      <c r="R432" s="1" t="s">
        <v>644</v>
      </c>
      <c r="S432" s="1">
        <v>408.74399999999997</v>
      </c>
      <c r="T432" s="1">
        <v>7</v>
      </c>
      <c r="U432" s="1">
        <v>0.2</v>
      </c>
      <c r="V432" s="1">
        <v>76.639499999999984</v>
      </c>
      <c r="W432" t="str">
        <f>INDEX(People!$A$2:$A$5,MATCH(Orders!N432,People!$B$2:$B$5,0))</f>
        <v>Cassandra Brandow</v>
      </c>
      <c r="X432" t="str">
        <f>IFERROR(INDEX(Returns!A432:A1231,MATCH(Orders!B432,Returns!B432:B1231,0)),"No")</f>
        <v>No</v>
      </c>
      <c r="Y432">
        <f t="shared" si="6"/>
        <v>490.49279999999993</v>
      </c>
    </row>
    <row r="433" spans="1:25" x14ac:dyDescent="0.2">
      <c r="A433" s="1">
        <v>432</v>
      </c>
      <c r="B433" t="s">
        <v>6417</v>
      </c>
      <c r="C433" s="2">
        <v>43205</v>
      </c>
      <c r="D433" s="8">
        <f>Table1[[#This Row],[Order Date]]</f>
        <v>43205</v>
      </c>
      <c r="E433" s="2">
        <v>43211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">
        <v>643</v>
      </c>
      <c r="P433" s="1" t="s">
        <v>66</v>
      </c>
      <c r="Q433" s="1" t="s">
        <v>146</v>
      </c>
      <c r="R433" s="1" t="s">
        <v>644</v>
      </c>
      <c r="S433" s="1">
        <v>291.95999999999998</v>
      </c>
      <c r="T433" s="1">
        <v>5</v>
      </c>
      <c r="U433" s="1">
        <v>0.2</v>
      </c>
      <c r="V433" s="1">
        <v>54.742499999999978</v>
      </c>
      <c r="W433" t="str">
        <f>INDEX(People!$A$2:$A$5,MATCH(Orders!N433,People!$B$2:$B$5,0))</f>
        <v>Cassandra Brandow</v>
      </c>
      <c r="X433" t="str">
        <f>IFERROR(INDEX(Returns!A433:A1232,MATCH(Orders!B433,Returns!B433:B1232,0)),"No")</f>
        <v>No</v>
      </c>
      <c r="Y433">
        <f t="shared" si="6"/>
        <v>350.35199999999998</v>
      </c>
    </row>
    <row r="434" spans="1:25" x14ac:dyDescent="0.2">
      <c r="A434" s="1">
        <v>433</v>
      </c>
      <c r="B434" t="s">
        <v>6417</v>
      </c>
      <c r="C434" s="2">
        <v>43205</v>
      </c>
      <c r="D434" s="8">
        <f>Table1[[#This Row],[Order Date]]</f>
        <v>43205</v>
      </c>
      <c r="E434" s="2">
        <v>43211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">
        <v>1318</v>
      </c>
      <c r="P434" s="1" t="s">
        <v>43</v>
      </c>
      <c r="Q434" s="1" t="s">
        <v>55</v>
      </c>
      <c r="R434" s="1" t="s">
        <v>1319</v>
      </c>
      <c r="S434" s="1">
        <v>4.7679999999999998</v>
      </c>
      <c r="T434" s="1">
        <v>2</v>
      </c>
      <c r="U434" s="1">
        <v>0.2</v>
      </c>
      <c r="V434" s="1">
        <v>-0.7748000000000006</v>
      </c>
      <c r="W434" t="str">
        <f>INDEX(People!$A$2:$A$5,MATCH(Orders!N434,People!$B$2:$B$5,0))</f>
        <v>Cassandra Brandow</v>
      </c>
      <c r="X434" t="str">
        <f>IFERROR(INDEX(Returns!A434:A1233,MATCH(Orders!B434,Returns!B434:B1233,0)),"No")</f>
        <v>No</v>
      </c>
      <c r="Y434">
        <f t="shared" si="6"/>
        <v>5.7215999999999996</v>
      </c>
    </row>
    <row r="435" spans="1:25" x14ac:dyDescent="0.2">
      <c r="A435" s="1">
        <v>434</v>
      </c>
      <c r="B435" t="s">
        <v>6418</v>
      </c>
      <c r="C435" s="2">
        <v>43257</v>
      </c>
      <c r="D435" s="8">
        <f>Table1[[#This Row],[Order Date]]</f>
        <v>43257</v>
      </c>
      <c r="E435" s="2">
        <v>43258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">
        <v>1320</v>
      </c>
      <c r="P435" s="1" t="s">
        <v>43</v>
      </c>
      <c r="Q435" s="1" t="s">
        <v>55</v>
      </c>
      <c r="R435" s="1" t="s">
        <v>1321</v>
      </c>
      <c r="S435" s="1">
        <v>714.30000000000007</v>
      </c>
      <c r="T435" s="1">
        <v>5</v>
      </c>
      <c r="U435" s="1">
        <v>0</v>
      </c>
      <c r="V435" s="1">
        <v>207.14699999999993</v>
      </c>
      <c r="W435" t="str">
        <f>INDEX(People!$A$2:$A$5,MATCH(Orders!N435,People!$B$2:$B$5,0))</f>
        <v>Chuck Magee</v>
      </c>
      <c r="X435" t="str">
        <f>IFERROR(INDEX(Returns!A435:A1234,MATCH(Orders!B435,Returns!B435:B1234,0)),"No")</f>
        <v>No</v>
      </c>
      <c r="Y435">
        <f t="shared" si="6"/>
        <v>714.30000000000007</v>
      </c>
    </row>
    <row r="436" spans="1:25" x14ac:dyDescent="0.2">
      <c r="A436" s="1">
        <v>435</v>
      </c>
      <c r="B436" t="s">
        <v>6190</v>
      </c>
      <c r="C436" s="2">
        <v>42723</v>
      </c>
      <c r="D436" s="8">
        <f>Table1[[#This Row],[Order Date]]</f>
        <v>42723</v>
      </c>
      <c r="E436" s="2">
        <v>42729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">
        <v>1325</v>
      </c>
      <c r="P436" s="1" t="s">
        <v>43</v>
      </c>
      <c r="Q436" s="1" t="s">
        <v>70</v>
      </c>
      <c r="R436" s="1" t="s">
        <v>1326</v>
      </c>
      <c r="S436" s="1">
        <v>4.8120000000000003</v>
      </c>
      <c r="T436" s="1">
        <v>2</v>
      </c>
      <c r="U436" s="1">
        <v>0.7</v>
      </c>
      <c r="V436" s="1">
        <v>-3.6891999999999996</v>
      </c>
      <c r="W436" t="str">
        <f>INDEX(People!$A$2:$A$5,MATCH(Orders!N436,People!$B$2:$B$5,0))</f>
        <v>Cassandra Brandow</v>
      </c>
      <c r="X436" t="str">
        <f>IFERROR(INDEX(Returns!A436:A1235,MATCH(Orders!B436,Returns!B436:B1235,0)),"No")</f>
        <v>Yes</v>
      </c>
      <c r="Y436">
        <f t="shared" si="6"/>
        <v>8.1804000000000006</v>
      </c>
    </row>
    <row r="437" spans="1:25" x14ac:dyDescent="0.2">
      <c r="A437" s="1">
        <v>436</v>
      </c>
      <c r="B437" t="s">
        <v>6190</v>
      </c>
      <c r="C437" s="2">
        <v>42723</v>
      </c>
      <c r="D437" s="8">
        <f>Table1[[#This Row],[Order Date]]</f>
        <v>42723</v>
      </c>
      <c r="E437" s="2">
        <v>42729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">
        <v>1327</v>
      </c>
      <c r="P437" s="1" t="s">
        <v>66</v>
      </c>
      <c r="Q437" s="1" t="s">
        <v>146</v>
      </c>
      <c r="R437" s="1" t="s">
        <v>1328</v>
      </c>
      <c r="S437" s="1">
        <v>247.8</v>
      </c>
      <c r="T437" s="1">
        <v>5</v>
      </c>
      <c r="U437" s="1">
        <v>0.2</v>
      </c>
      <c r="V437" s="1">
        <v>-18.584999999999994</v>
      </c>
      <c r="W437" t="str">
        <f>INDEX(People!$A$2:$A$5,MATCH(Orders!N437,People!$B$2:$B$5,0))</f>
        <v>Cassandra Brandow</v>
      </c>
      <c r="X437" t="str">
        <f>IFERROR(INDEX(Returns!A437:A1236,MATCH(Orders!B437,Returns!B437:B1236,0)),"No")</f>
        <v>Yes</v>
      </c>
      <c r="Y437">
        <f t="shared" si="6"/>
        <v>297.36</v>
      </c>
    </row>
    <row r="438" spans="1:25" x14ac:dyDescent="0.2">
      <c r="A438" s="1">
        <v>437</v>
      </c>
      <c r="B438" t="s">
        <v>6076</v>
      </c>
      <c r="C438" s="2">
        <v>43263</v>
      </c>
      <c r="D438" s="8">
        <f>Table1[[#This Row],[Order Date]]</f>
        <v>43263</v>
      </c>
      <c r="E438" s="2">
        <v>43265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">
        <v>1331</v>
      </c>
      <c r="P438" s="1" t="s">
        <v>66</v>
      </c>
      <c r="Q438" s="1" t="s">
        <v>601</v>
      </c>
      <c r="R438" s="1" t="s">
        <v>1332</v>
      </c>
      <c r="S438" s="1">
        <v>1007.979</v>
      </c>
      <c r="T438" s="1">
        <v>3</v>
      </c>
      <c r="U438" s="1">
        <v>0.3</v>
      </c>
      <c r="V438" s="1">
        <v>43.199100000000044</v>
      </c>
      <c r="W438" t="str">
        <f>INDEX(People!$A$2:$A$5,MATCH(Orders!N438,People!$B$2:$B$5,0))</f>
        <v>Kelly Williams</v>
      </c>
      <c r="X438" t="str">
        <f>IFERROR(INDEX(Returns!A438:A1237,MATCH(Orders!B438,Returns!B438:B1237,0)),"No")</f>
        <v>No</v>
      </c>
      <c r="Y438">
        <f t="shared" si="6"/>
        <v>1310.3727000000001</v>
      </c>
    </row>
    <row r="439" spans="1:25" x14ac:dyDescent="0.2">
      <c r="A439" s="1">
        <v>438</v>
      </c>
      <c r="B439" t="s">
        <v>6076</v>
      </c>
      <c r="C439" s="2">
        <v>43263</v>
      </c>
      <c r="D439" s="8">
        <f>Table1[[#This Row],[Order Date]]</f>
        <v>43263</v>
      </c>
      <c r="E439" s="2">
        <v>43265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">
        <v>1093</v>
      </c>
      <c r="P439" s="1" t="s">
        <v>43</v>
      </c>
      <c r="Q439" s="1" t="s">
        <v>84</v>
      </c>
      <c r="R439" s="1" t="s">
        <v>1259</v>
      </c>
      <c r="S439" s="1">
        <v>313.488</v>
      </c>
      <c r="T439" s="1">
        <v>7</v>
      </c>
      <c r="U439" s="1">
        <v>0.2</v>
      </c>
      <c r="V439" s="1">
        <v>113.63939999999998</v>
      </c>
      <c r="W439" t="str">
        <f>INDEX(People!$A$2:$A$5,MATCH(Orders!N439,People!$B$2:$B$5,0))</f>
        <v>Kelly Williams</v>
      </c>
      <c r="X439" t="str">
        <f>IFERROR(INDEX(Returns!A439:A1238,MATCH(Orders!B439,Returns!B439:B1238,0)),"No")</f>
        <v>No</v>
      </c>
      <c r="Y439">
        <f t="shared" si="6"/>
        <v>376.18559999999997</v>
      </c>
    </row>
    <row r="440" spans="1:25" x14ac:dyDescent="0.2">
      <c r="A440" s="1">
        <v>439</v>
      </c>
      <c r="B440" t="s">
        <v>6419</v>
      </c>
      <c r="C440" s="2">
        <v>43723</v>
      </c>
      <c r="D440" s="8">
        <f>Table1[[#This Row],[Order Date]]</f>
        <v>43723</v>
      </c>
      <c r="E440" s="2">
        <v>43727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">
        <v>1335</v>
      </c>
      <c r="P440" s="1" t="s">
        <v>43</v>
      </c>
      <c r="Q440" s="1" t="s">
        <v>84</v>
      </c>
      <c r="R440" s="1" t="s">
        <v>1336</v>
      </c>
      <c r="S440" s="1">
        <v>31.872000000000003</v>
      </c>
      <c r="T440" s="1">
        <v>8</v>
      </c>
      <c r="U440" s="1">
        <v>0.2</v>
      </c>
      <c r="V440" s="1">
        <v>11.553600000000003</v>
      </c>
      <c r="W440" t="str">
        <f>INDEX(People!$A$2:$A$5,MATCH(Orders!N440,People!$B$2:$B$5,0))</f>
        <v>Kelly Williams</v>
      </c>
      <c r="X440" t="str">
        <f>IFERROR(INDEX(Returns!A440:A1239,MATCH(Orders!B440,Returns!B440:B1239,0)),"No")</f>
        <v>No</v>
      </c>
      <c r="Y440">
        <f t="shared" si="6"/>
        <v>38.246400000000001</v>
      </c>
    </row>
    <row r="441" spans="1:25" x14ac:dyDescent="0.2">
      <c r="A441" s="1">
        <v>440</v>
      </c>
      <c r="B441" t="s">
        <v>6420</v>
      </c>
      <c r="C441" s="2">
        <v>43485</v>
      </c>
      <c r="D441" s="8">
        <f>Table1[[#This Row],[Order Date]]</f>
        <v>43485</v>
      </c>
      <c r="E441" s="2">
        <v>43488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">
        <v>1337</v>
      </c>
      <c r="P441" s="1" t="s">
        <v>30</v>
      </c>
      <c r="Q441" s="1" t="s">
        <v>34</v>
      </c>
      <c r="R441" s="1" t="s">
        <v>1338</v>
      </c>
      <c r="S441" s="1">
        <v>207.84600000000003</v>
      </c>
      <c r="T441" s="1">
        <v>3</v>
      </c>
      <c r="U441" s="1">
        <v>0.1</v>
      </c>
      <c r="V441" s="1">
        <v>2.3093999999999895</v>
      </c>
      <c r="W441" t="str">
        <f>INDEX(People!$A$2:$A$5,MATCH(Orders!N441,People!$B$2:$B$5,0))</f>
        <v>Chuck Magee</v>
      </c>
      <c r="X441" t="str">
        <f>IFERROR(INDEX(Returns!A441:A1240,MATCH(Orders!B441,Returns!B441:B1240,0)),"No")</f>
        <v>No</v>
      </c>
      <c r="Y441">
        <f t="shared" si="6"/>
        <v>228.63060000000004</v>
      </c>
    </row>
    <row r="442" spans="1:25" x14ac:dyDescent="0.2">
      <c r="A442" s="1">
        <v>441</v>
      </c>
      <c r="B442" t="s">
        <v>6421</v>
      </c>
      <c r="C442" s="2">
        <v>43348</v>
      </c>
      <c r="D442" s="8">
        <f>Table1[[#This Row],[Order Date]]</f>
        <v>43348</v>
      </c>
      <c r="E442" s="2">
        <v>43350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">
        <v>1339</v>
      </c>
      <c r="P442" s="1" t="s">
        <v>30</v>
      </c>
      <c r="Q442" s="1" t="s">
        <v>60</v>
      </c>
      <c r="R442" s="1" t="s">
        <v>1340</v>
      </c>
      <c r="S442" s="1">
        <v>12.22</v>
      </c>
      <c r="T442" s="1">
        <v>1</v>
      </c>
      <c r="U442" s="1">
        <v>0</v>
      </c>
      <c r="V442" s="1">
        <v>3.6659999999999986</v>
      </c>
      <c r="W442" t="str">
        <f>INDEX(People!$A$2:$A$5,MATCH(Orders!N442,People!$B$2:$B$5,0))</f>
        <v>Kelly Williams</v>
      </c>
      <c r="X442" t="str">
        <f>IFERROR(INDEX(Returns!A442:A1241,MATCH(Orders!B442,Returns!B442:B1241,0)),"No")</f>
        <v>No</v>
      </c>
      <c r="Y442">
        <f t="shared" si="6"/>
        <v>12.22</v>
      </c>
    </row>
    <row r="443" spans="1:25" x14ac:dyDescent="0.2">
      <c r="A443" s="1">
        <v>442</v>
      </c>
      <c r="B443" t="s">
        <v>6421</v>
      </c>
      <c r="C443" s="2">
        <v>43348</v>
      </c>
      <c r="D443" s="8">
        <f>Table1[[#This Row],[Order Date]]</f>
        <v>43348</v>
      </c>
      <c r="E443" s="2">
        <v>43350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">
        <v>1341</v>
      </c>
      <c r="P443" s="1" t="s">
        <v>43</v>
      </c>
      <c r="Q443" s="1" t="s">
        <v>55</v>
      </c>
      <c r="R443" s="1" t="s">
        <v>1342</v>
      </c>
      <c r="S443" s="1">
        <v>194.94</v>
      </c>
      <c r="T443" s="1">
        <v>3</v>
      </c>
      <c r="U443" s="1">
        <v>0</v>
      </c>
      <c r="V443" s="1">
        <v>23.392800000000008</v>
      </c>
      <c r="W443" t="str">
        <f>INDEX(People!$A$2:$A$5,MATCH(Orders!N443,People!$B$2:$B$5,0))</f>
        <v>Kelly Williams</v>
      </c>
      <c r="X443" t="str">
        <f>IFERROR(INDEX(Returns!A443:A1242,MATCH(Orders!B443,Returns!B443:B1242,0)),"No")</f>
        <v>No</v>
      </c>
      <c r="Y443">
        <f t="shared" si="6"/>
        <v>194.94</v>
      </c>
    </row>
    <row r="444" spans="1:25" x14ac:dyDescent="0.2">
      <c r="A444" s="1">
        <v>443</v>
      </c>
      <c r="B444" t="s">
        <v>6421</v>
      </c>
      <c r="C444" s="2">
        <v>43348</v>
      </c>
      <c r="D444" s="8">
        <f>Table1[[#This Row],[Order Date]]</f>
        <v>43348</v>
      </c>
      <c r="E444" s="2">
        <v>43350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">
        <v>1343</v>
      </c>
      <c r="P444" s="1" t="s">
        <v>43</v>
      </c>
      <c r="Q444" s="1" t="s">
        <v>55</v>
      </c>
      <c r="R444" s="1" t="s">
        <v>1344</v>
      </c>
      <c r="S444" s="1">
        <v>70.949999999999989</v>
      </c>
      <c r="T444" s="1">
        <v>3</v>
      </c>
      <c r="U444" s="1">
        <v>0</v>
      </c>
      <c r="V444" s="1">
        <v>20.575499999999998</v>
      </c>
      <c r="W444" t="str">
        <f>INDEX(People!$A$2:$A$5,MATCH(Orders!N444,People!$B$2:$B$5,0))</f>
        <v>Kelly Williams</v>
      </c>
      <c r="X444" t="str">
        <f>IFERROR(INDEX(Returns!A444:A1243,MATCH(Orders!B444,Returns!B444:B1243,0)),"No")</f>
        <v>No</v>
      </c>
      <c r="Y444">
        <f t="shared" si="6"/>
        <v>70.949999999999989</v>
      </c>
    </row>
    <row r="445" spans="1:25" x14ac:dyDescent="0.2">
      <c r="A445" s="1">
        <v>444</v>
      </c>
      <c r="B445" t="s">
        <v>6421</v>
      </c>
      <c r="C445" s="2">
        <v>43348</v>
      </c>
      <c r="D445" s="8">
        <f>Table1[[#This Row],[Order Date]]</f>
        <v>43348</v>
      </c>
      <c r="E445" s="2">
        <v>43350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">
        <v>1345</v>
      </c>
      <c r="P445" s="1" t="s">
        <v>43</v>
      </c>
      <c r="Q445" s="1" t="s">
        <v>84</v>
      </c>
      <c r="R445" s="1" t="s">
        <v>1346</v>
      </c>
      <c r="S445" s="1">
        <v>91.36</v>
      </c>
      <c r="T445" s="1">
        <v>4</v>
      </c>
      <c r="U445" s="1">
        <v>0</v>
      </c>
      <c r="V445" s="1">
        <v>42.025599999999997</v>
      </c>
      <c r="W445" t="str">
        <f>INDEX(People!$A$2:$A$5,MATCH(Orders!N445,People!$B$2:$B$5,0))</f>
        <v>Kelly Williams</v>
      </c>
      <c r="X445" t="str">
        <f>IFERROR(INDEX(Returns!A445:A1244,MATCH(Orders!B445,Returns!B445:B1244,0)),"No")</f>
        <v>No</v>
      </c>
      <c r="Y445">
        <f t="shared" si="6"/>
        <v>91.36</v>
      </c>
    </row>
    <row r="446" spans="1:25" x14ac:dyDescent="0.2">
      <c r="A446" s="1">
        <v>445</v>
      </c>
      <c r="B446" t="s">
        <v>6421</v>
      </c>
      <c r="C446" s="2">
        <v>43348</v>
      </c>
      <c r="D446" s="8">
        <f>Table1[[#This Row],[Order Date]]</f>
        <v>43348</v>
      </c>
      <c r="E446" s="2">
        <v>43350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">
        <v>1347</v>
      </c>
      <c r="P446" s="1" t="s">
        <v>30</v>
      </c>
      <c r="Q446" s="1" t="s">
        <v>34</v>
      </c>
      <c r="R446" s="1" t="s">
        <v>1348</v>
      </c>
      <c r="S446" s="1">
        <v>242.94</v>
      </c>
      <c r="T446" s="1">
        <v>3</v>
      </c>
      <c r="U446" s="1">
        <v>0</v>
      </c>
      <c r="V446" s="1">
        <v>29.152800000000013</v>
      </c>
      <c r="W446" t="str">
        <f>INDEX(People!$A$2:$A$5,MATCH(Orders!N446,People!$B$2:$B$5,0))</f>
        <v>Kelly Williams</v>
      </c>
      <c r="X446" t="str">
        <f>IFERROR(INDEX(Returns!A446:A1245,MATCH(Orders!B446,Returns!B446:B1245,0)),"No")</f>
        <v>No</v>
      </c>
      <c r="Y446">
        <f t="shared" si="6"/>
        <v>242.94</v>
      </c>
    </row>
    <row r="447" spans="1:25" x14ac:dyDescent="0.2">
      <c r="A447" s="1">
        <v>446</v>
      </c>
      <c r="B447" t="s">
        <v>6421</v>
      </c>
      <c r="C447" s="2">
        <v>43348</v>
      </c>
      <c r="D447" s="8">
        <f>Table1[[#This Row],[Order Date]]</f>
        <v>43348</v>
      </c>
      <c r="E447" s="2">
        <v>43350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">
        <v>1349</v>
      </c>
      <c r="P447" s="1" t="s">
        <v>43</v>
      </c>
      <c r="Q447" s="1" t="s">
        <v>44</v>
      </c>
      <c r="R447" s="1" t="s">
        <v>1350</v>
      </c>
      <c r="S447" s="1">
        <v>22.05</v>
      </c>
      <c r="T447" s="1">
        <v>7</v>
      </c>
      <c r="U447" s="1">
        <v>0</v>
      </c>
      <c r="V447" s="1">
        <v>10.584</v>
      </c>
      <c r="W447" t="str">
        <f>INDEX(People!$A$2:$A$5,MATCH(Orders!N447,People!$B$2:$B$5,0))</f>
        <v>Kelly Williams</v>
      </c>
      <c r="X447" t="str">
        <f>IFERROR(INDEX(Returns!A447:A1246,MATCH(Orders!B447,Returns!B447:B1246,0)),"No")</f>
        <v>No</v>
      </c>
      <c r="Y447">
        <f t="shared" si="6"/>
        <v>22.05</v>
      </c>
    </row>
    <row r="448" spans="1:25" x14ac:dyDescent="0.2">
      <c r="A448" s="1">
        <v>447</v>
      </c>
      <c r="B448" t="s">
        <v>6163</v>
      </c>
      <c r="C448" s="2">
        <v>43544</v>
      </c>
      <c r="D448" s="8">
        <f>Table1[[#This Row],[Order Date]]</f>
        <v>43544</v>
      </c>
      <c r="E448" s="2">
        <v>43549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">
        <v>1353</v>
      </c>
      <c r="P448" s="1" t="s">
        <v>30</v>
      </c>
      <c r="Q448" s="1" t="s">
        <v>60</v>
      </c>
      <c r="R448" s="1" t="s">
        <v>1354</v>
      </c>
      <c r="S448" s="1">
        <v>2.91</v>
      </c>
      <c r="T448" s="1">
        <v>1</v>
      </c>
      <c r="U448" s="1">
        <v>0</v>
      </c>
      <c r="V448" s="1">
        <v>1.3676999999999999</v>
      </c>
      <c r="W448" t="str">
        <f>INDEX(People!$A$2:$A$5,MATCH(Orders!N448,People!$B$2:$B$5,0))</f>
        <v>Kelly Williams</v>
      </c>
      <c r="X448" t="str">
        <f>IFERROR(INDEX(Returns!A448:A1247,MATCH(Orders!B448,Returns!B448:B1247,0)),"No")</f>
        <v>Yes</v>
      </c>
      <c r="Y448">
        <f t="shared" si="6"/>
        <v>2.91</v>
      </c>
    </row>
    <row r="449" spans="1:25" x14ac:dyDescent="0.2">
      <c r="A449" s="1">
        <v>448</v>
      </c>
      <c r="B449" t="s">
        <v>6422</v>
      </c>
      <c r="C449" s="2">
        <v>43191</v>
      </c>
      <c r="D449" s="8">
        <f>Table1[[#This Row],[Order Date]]</f>
        <v>43191</v>
      </c>
      <c r="E449" s="2">
        <v>43193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">
        <v>1358</v>
      </c>
      <c r="P449" s="1" t="s">
        <v>43</v>
      </c>
      <c r="Q449" s="1" t="s">
        <v>63</v>
      </c>
      <c r="R449" s="1" t="s">
        <v>1359</v>
      </c>
      <c r="S449" s="1">
        <v>59.519999999999996</v>
      </c>
      <c r="T449" s="1">
        <v>3</v>
      </c>
      <c r="U449" s="1">
        <v>0</v>
      </c>
      <c r="V449" s="1">
        <v>15.475200000000001</v>
      </c>
      <c r="W449" t="str">
        <f>INDEX(People!$A$2:$A$5,MATCH(Orders!N449,People!$B$2:$B$5,0))</f>
        <v>Chuck Magee</v>
      </c>
      <c r="X449" t="str">
        <f>IFERROR(INDEX(Returns!A449:A1248,MATCH(Orders!B449,Returns!B449:B1248,0)),"No")</f>
        <v>No</v>
      </c>
      <c r="Y449">
        <f t="shared" si="6"/>
        <v>59.519999999999996</v>
      </c>
    </row>
    <row r="450" spans="1:25" x14ac:dyDescent="0.2">
      <c r="A450" s="1">
        <v>449</v>
      </c>
      <c r="B450" t="s">
        <v>6422</v>
      </c>
      <c r="C450" s="2">
        <v>43191</v>
      </c>
      <c r="D450" s="8">
        <f>Table1[[#This Row],[Order Date]]</f>
        <v>43191</v>
      </c>
      <c r="E450" s="2">
        <v>43193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">
        <v>1360</v>
      </c>
      <c r="P450" s="1" t="s">
        <v>43</v>
      </c>
      <c r="Q450" s="1" t="s">
        <v>55</v>
      </c>
      <c r="R450" s="1" t="s">
        <v>1361</v>
      </c>
      <c r="S450" s="1">
        <v>161.94</v>
      </c>
      <c r="T450" s="1">
        <v>3</v>
      </c>
      <c r="U450" s="1">
        <v>0</v>
      </c>
      <c r="V450" s="1">
        <v>9.716399999999993</v>
      </c>
      <c r="W450" t="str">
        <f>INDEX(People!$A$2:$A$5,MATCH(Orders!N450,People!$B$2:$B$5,0))</f>
        <v>Chuck Magee</v>
      </c>
      <c r="X450" t="str">
        <f>IFERROR(INDEX(Returns!A450:A1249,MATCH(Orders!B450,Returns!B450:B1249,0)),"No")</f>
        <v>No</v>
      </c>
      <c r="Y450">
        <f t="shared" si="6"/>
        <v>161.94</v>
      </c>
    </row>
    <row r="451" spans="1:25" x14ac:dyDescent="0.2">
      <c r="A451" s="1">
        <v>450</v>
      </c>
      <c r="B451" t="s">
        <v>6422</v>
      </c>
      <c r="C451" s="2">
        <v>43191</v>
      </c>
      <c r="D451" s="8">
        <f>Table1[[#This Row],[Order Date]]</f>
        <v>43191</v>
      </c>
      <c r="E451" s="2">
        <v>43193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">
        <v>1362</v>
      </c>
      <c r="P451" s="1" t="s">
        <v>43</v>
      </c>
      <c r="Q451" s="1" t="s">
        <v>63</v>
      </c>
      <c r="R451" s="1" t="s">
        <v>1363</v>
      </c>
      <c r="S451" s="1">
        <v>263.88</v>
      </c>
      <c r="T451" s="1">
        <v>6</v>
      </c>
      <c r="U451" s="1">
        <v>0</v>
      </c>
      <c r="V451" s="1">
        <v>71.247600000000006</v>
      </c>
      <c r="W451" t="str">
        <f>INDEX(People!$A$2:$A$5,MATCH(Orders!N451,People!$B$2:$B$5,0))</f>
        <v>Chuck Magee</v>
      </c>
      <c r="X451" t="str">
        <f>IFERROR(INDEX(Returns!A451:A1250,MATCH(Orders!B451,Returns!B451:B1250,0)),"No")</f>
        <v>No</v>
      </c>
      <c r="Y451">
        <f t="shared" ref="Y451:Y514" si="7">S451*(1+U451)</f>
        <v>263.88</v>
      </c>
    </row>
    <row r="452" spans="1:25" x14ac:dyDescent="0.2">
      <c r="A452" s="1">
        <v>451</v>
      </c>
      <c r="B452" t="s">
        <v>6422</v>
      </c>
      <c r="C452" s="2">
        <v>43191</v>
      </c>
      <c r="D452" s="8">
        <f>Table1[[#This Row],[Order Date]]</f>
        <v>43191</v>
      </c>
      <c r="E452" s="2">
        <v>43193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">
        <v>1364</v>
      </c>
      <c r="P452" s="1" t="s">
        <v>43</v>
      </c>
      <c r="Q452" s="1" t="s">
        <v>63</v>
      </c>
      <c r="R452" s="1" t="s">
        <v>1365</v>
      </c>
      <c r="S452" s="1">
        <v>30.48</v>
      </c>
      <c r="T452" s="1">
        <v>3</v>
      </c>
      <c r="U452" s="1">
        <v>0</v>
      </c>
      <c r="V452" s="1">
        <v>7.9248000000000012</v>
      </c>
      <c r="W452" t="str">
        <f>INDEX(People!$A$2:$A$5,MATCH(Orders!N452,People!$B$2:$B$5,0))</f>
        <v>Chuck Magee</v>
      </c>
      <c r="X452" t="str">
        <f>IFERROR(INDEX(Returns!A452:A1251,MATCH(Orders!B452,Returns!B452:B1251,0)),"No")</f>
        <v>No</v>
      </c>
      <c r="Y452">
        <f t="shared" si="7"/>
        <v>30.48</v>
      </c>
    </row>
    <row r="453" spans="1:25" x14ac:dyDescent="0.2">
      <c r="A453" s="1">
        <v>452</v>
      </c>
      <c r="B453" t="s">
        <v>6422</v>
      </c>
      <c r="C453" s="2">
        <v>43191</v>
      </c>
      <c r="D453" s="8">
        <f>Table1[[#This Row],[Order Date]]</f>
        <v>43191</v>
      </c>
      <c r="E453" s="2">
        <v>43193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">
        <v>1366</v>
      </c>
      <c r="P453" s="1" t="s">
        <v>43</v>
      </c>
      <c r="Q453" s="1" t="s">
        <v>63</v>
      </c>
      <c r="R453" s="1" t="s">
        <v>1367</v>
      </c>
      <c r="S453" s="1">
        <v>9.84</v>
      </c>
      <c r="T453" s="1">
        <v>3</v>
      </c>
      <c r="U453" s="1">
        <v>0</v>
      </c>
      <c r="V453" s="1">
        <v>2.8535999999999988</v>
      </c>
      <c r="W453" t="str">
        <f>INDEX(People!$A$2:$A$5,MATCH(Orders!N453,People!$B$2:$B$5,0))</f>
        <v>Chuck Magee</v>
      </c>
      <c r="X453" t="str">
        <f>IFERROR(INDEX(Returns!A453:A1252,MATCH(Orders!B453,Returns!B453:B1252,0)),"No")</f>
        <v>No</v>
      </c>
      <c r="Y453">
        <f t="shared" si="7"/>
        <v>9.84</v>
      </c>
    </row>
    <row r="454" spans="1:25" x14ac:dyDescent="0.2">
      <c r="A454" s="1">
        <v>453</v>
      </c>
      <c r="B454" t="s">
        <v>6422</v>
      </c>
      <c r="C454" s="2">
        <v>43191</v>
      </c>
      <c r="D454" s="8">
        <f>Table1[[#This Row],[Order Date]]</f>
        <v>43191</v>
      </c>
      <c r="E454" s="2">
        <v>43193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">
        <v>1368</v>
      </c>
      <c r="P454" s="1" t="s">
        <v>66</v>
      </c>
      <c r="Q454" s="1" t="s">
        <v>67</v>
      </c>
      <c r="R454" s="1" t="s">
        <v>1369</v>
      </c>
      <c r="S454" s="1">
        <v>35.119999999999997</v>
      </c>
      <c r="T454" s="1">
        <v>4</v>
      </c>
      <c r="U454" s="1">
        <v>0</v>
      </c>
      <c r="V454" s="1">
        <v>9.1311999999999998</v>
      </c>
      <c r="W454" t="str">
        <f>INDEX(People!$A$2:$A$5,MATCH(Orders!N454,People!$B$2:$B$5,0))</f>
        <v>Chuck Magee</v>
      </c>
      <c r="X454" t="str">
        <f>IFERROR(INDEX(Returns!A454:A1253,MATCH(Orders!B454,Returns!B454:B1253,0)),"No")</f>
        <v>No</v>
      </c>
      <c r="Y454">
        <f t="shared" si="7"/>
        <v>35.119999999999997</v>
      </c>
    </row>
    <row r="455" spans="1:25" x14ac:dyDescent="0.2">
      <c r="A455" s="1">
        <v>454</v>
      </c>
      <c r="B455" t="s">
        <v>6423</v>
      </c>
      <c r="C455" s="2">
        <v>43758</v>
      </c>
      <c r="D455" s="8">
        <f>Table1[[#This Row],[Order Date]]</f>
        <v>43758</v>
      </c>
      <c r="E455" s="2">
        <v>43762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">
        <v>75</v>
      </c>
      <c r="P455" s="1" t="s">
        <v>30</v>
      </c>
      <c r="Q455" s="1" t="s">
        <v>52</v>
      </c>
      <c r="R455" s="1" t="s">
        <v>76</v>
      </c>
      <c r="S455" s="1">
        <v>284.36399999999998</v>
      </c>
      <c r="T455" s="1">
        <v>2</v>
      </c>
      <c r="U455" s="1">
        <v>0.4</v>
      </c>
      <c r="V455" s="1">
        <v>-75.830400000000054</v>
      </c>
      <c r="W455" t="str">
        <f>INDEX(People!$A$2:$A$5,MATCH(Orders!N455,People!$B$2:$B$5,0))</f>
        <v>Chuck Magee</v>
      </c>
      <c r="X455" t="str">
        <f>IFERROR(INDEX(Returns!A455:A1254,MATCH(Orders!B455,Returns!B455:B1254,0)),"No")</f>
        <v>No</v>
      </c>
      <c r="Y455">
        <f t="shared" si="7"/>
        <v>398.10959999999994</v>
      </c>
    </row>
    <row r="456" spans="1:25" x14ac:dyDescent="0.2">
      <c r="A456" s="1">
        <v>455</v>
      </c>
      <c r="B456" t="s">
        <v>6423</v>
      </c>
      <c r="C456" s="2">
        <v>43758</v>
      </c>
      <c r="D456" s="8">
        <f>Table1[[#This Row],[Order Date]]</f>
        <v>43758</v>
      </c>
      <c r="E456" s="2">
        <v>43762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">
        <v>1372</v>
      </c>
      <c r="P456" s="1" t="s">
        <v>43</v>
      </c>
      <c r="Q456" s="1" t="s">
        <v>55</v>
      </c>
      <c r="R456" s="1" t="s">
        <v>1373</v>
      </c>
      <c r="S456" s="1">
        <v>665.40800000000002</v>
      </c>
      <c r="T456" s="1">
        <v>2</v>
      </c>
      <c r="U456" s="1">
        <v>0.2</v>
      </c>
      <c r="V456" s="1">
        <v>66.540799999999962</v>
      </c>
      <c r="W456" t="str">
        <f>INDEX(People!$A$2:$A$5,MATCH(Orders!N456,People!$B$2:$B$5,0))</f>
        <v>Chuck Magee</v>
      </c>
      <c r="X456" t="str">
        <f>IFERROR(INDEX(Returns!A456:A1255,MATCH(Orders!B456,Returns!B456:B1255,0)),"No")</f>
        <v>No</v>
      </c>
      <c r="Y456">
        <f t="shared" si="7"/>
        <v>798.4896</v>
      </c>
    </row>
    <row r="457" spans="1:25" x14ac:dyDescent="0.2">
      <c r="A457" s="1">
        <v>456</v>
      </c>
      <c r="B457" t="s">
        <v>6424</v>
      </c>
      <c r="C457" s="2">
        <v>43447</v>
      </c>
      <c r="D457" s="8">
        <f>Table1[[#This Row],[Order Date]]</f>
        <v>43447</v>
      </c>
      <c r="E457" s="2">
        <v>43451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">
        <v>1375</v>
      </c>
      <c r="P457" s="1" t="s">
        <v>66</v>
      </c>
      <c r="Q457" s="1" t="s">
        <v>146</v>
      </c>
      <c r="R457" s="1" t="s">
        <v>1376</v>
      </c>
      <c r="S457" s="1">
        <v>63.88</v>
      </c>
      <c r="T457" s="1">
        <v>4</v>
      </c>
      <c r="U457" s="1">
        <v>0</v>
      </c>
      <c r="V457" s="1">
        <v>24.913200000000003</v>
      </c>
      <c r="W457" t="str">
        <f>INDEX(People!$A$2:$A$5,MATCH(Orders!N457,People!$B$2:$B$5,0))</f>
        <v>Kelly Williams</v>
      </c>
      <c r="X457" t="str">
        <f>IFERROR(INDEX(Returns!A457:A1256,MATCH(Orders!B457,Returns!B457:B1256,0)),"No")</f>
        <v>No</v>
      </c>
      <c r="Y457">
        <f t="shared" si="7"/>
        <v>63.88</v>
      </c>
    </row>
    <row r="458" spans="1:25" x14ac:dyDescent="0.2">
      <c r="A458" s="1">
        <v>457</v>
      </c>
      <c r="B458" t="s">
        <v>6425</v>
      </c>
      <c r="C458" s="2">
        <v>42412</v>
      </c>
      <c r="D458" s="8">
        <f>Table1[[#This Row],[Order Date]]</f>
        <v>42412</v>
      </c>
      <c r="E458" s="2">
        <v>42418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">
        <v>1379</v>
      </c>
      <c r="P458" s="1" t="s">
        <v>30</v>
      </c>
      <c r="Q458" s="1" t="s">
        <v>34</v>
      </c>
      <c r="R458" s="1" t="s">
        <v>1380</v>
      </c>
      <c r="S458" s="1">
        <v>129.56800000000001</v>
      </c>
      <c r="T458" s="1">
        <v>2</v>
      </c>
      <c r="U458" s="1">
        <v>0.2</v>
      </c>
      <c r="V458" s="1">
        <v>-24.294000000000018</v>
      </c>
      <c r="W458" t="str">
        <f>INDEX(People!$A$2:$A$5,MATCH(Orders!N458,People!$B$2:$B$5,0))</f>
        <v>Anna Andreadi</v>
      </c>
      <c r="X458" t="str">
        <f>IFERROR(INDEX(Returns!A458:A1257,MATCH(Orders!B458,Returns!B458:B1257,0)),"No")</f>
        <v>No</v>
      </c>
      <c r="Y458">
        <f t="shared" si="7"/>
        <v>155.48160000000001</v>
      </c>
    </row>
    <row r="459" spans="1:25" x14ac:dyDescent="0.2">
      <c r="A459" s="1">
        <v>458</v>
      </c>
      <c r="B459" t="s">
        <v>6426</v>
      </c>
      <c r="C459" s="2">
        <v>43369</v>
      </c>
      <c r="D459" s="8">
        <f>Table1[[#This Row],[Order Date]]</f>
        <v>43369</v>
      </c>
      <c r="E459" s="2">
        <v>43374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">
        <v>1381</v>
      </c>
      <c r="P459" s="1" t="s">
        <v>30</v>
      </c>
      <c r="Q459" s="1" t="s">
        <v>34</v>
      </c>
      <c r="R459" s="1" t="s">
        <v>1382</v>
      </c>
      <c r="S459" s="1">
        <v>747.55799999999999</v>
      </c>
      <c r="T459" s="1">
        <v>3</v>
      </c>
      <c r="U459" s="1">
        <v>0.3</v>
      </c>
      <c r="V459" s="1">
        <v>-96.11460000000011</v>
      </c>
      <c r="W459" t="str">
        <f>INDEX(People!$A$2:$A$5,MATCH(Orders!N459,People!$B$2:$B$5,0))</f>
        <v>Kelly Williams</v>
      </c>
      <c r="X459" t="str">
        <f>IFERROR(INDEX(Returns!A459:A1258,MATCH(Orders!B459,Returns!B459:B1258,0)),"No")</f>
        <v>No</v>
      </c>
      <c r="Y459">
        <f t="shared" si="7"/>
        <v>971.82540000000006</v>
      </c>
    </row>
    <row r="460" spans="1:25" x14ac:dyDescent="0.2">
      <c r="A460" s="1">
        <v>459</v>
      </c>
      <c r="B460" t="s">
        <v>6426</v>
      </c>
      <c r="C460" s="2">
        <v>43369</v>
      </c>
      <c r="D460" s="8">
        <f>Table1[[#This Row],[Order Date]]</f>
        <v>43369</v>
      </c>
      <c r="E460" s="2">
        <v>43374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">
        <v>1383</v>
      </c>
      <c r="P460" s="1" t="s">
        <v>43</v>
      </c>
      <c r="Q460" s="1" t="s">
        <v>157</v>
      </c>
      <c r="R460" s="1" t="s">
        <v>590</v>
      </c>
      <c r="S460" s="1">
        <v>8.9280000000000008</v>
      </c>
      <c r="T460" s="1">
        <v>2</v>
      </c>
      <c r="U460" s="1">
        <v>0.2</v>
      </c>
      <c r="V460" s="1">
        <v>3.3479999999999999</v>
      </c>
      <c r="W460" t="str">
        <f>INDEX(People!$A$2:$A$5,MATCH(Orders!N460,People!$B$2:$B$5,0))</f>
        <v>Kelly Williams</v>
      </c>
      <c r="X460" t="str">
        <f>IFERROR(INDEX(Returns!A460:A1259,MATCH(Orders!B460,Returns!B460:B1259,0)),"No")</f>
        <v>No</v>
      </c>
      <c r="Y460">
        <f t="shared" si="7"/>
        <v>10.713600000000001</v>
      </c>
    </row>
    <row r="461" spans="1:25" x14ac:dyDescent="0.2">
      <c r="A461" s="1">
        <v>460</v>
      </c>
      <c r="B461" t="s">
        <v>6427</v>
      </c>
      <c r="C461" s="2">
        <v>43084</v>
      </c>
      <c r="D461" s="8">
        <f>Table1[[#This Row],[Order Date]]</f>
        <v>43084</v>
      </c>
      <c r="E461" s="2">
        <v>43091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">
        <v>1384</v>
      </c>
      <c r="P461" s="1" t="s">
        <v>43</v>
      </c>
      <c r="Q461" s="1" t="s">
        <v>73</v>
      </c>
      <c r="R461" s="1" t="s">
        <v>1385</v>
      </c>
      <c r="S461" s="1">
        <v>103.92</v>
      </c>
      <c r="T461" s="1">
        <v>4</v>
      </c>
      <c r="U461" s="1">
        <v>0</v>
      </c>
      <c r="V461" s="1">
        <v>36.372</v>
      </c>
      <c r="W461" t="str">
        <f>INDEX(People!$A$2:$A$5,MATCH(Orders!N461,People!$B$2:$B$5,0))</f>
        <v>Anna Andreadi</v>
      </c>
      <c r="X461" t="str">
        <f>IFERROR(INDEX(Returns!A461:A1260,MATCH(Orders!B461,Returns!B461:B1260,0)),"No")</f>
        <v>No</v>
      </c>
      <c r="Y461">
        <f t="shared" si="7"/>
        <v>103.92</v>
      </c>
    </row>
    <row r="462" spans="1:25" x14ac:dyDescent="0.2">
      <c r="A462" s="1">
        <v>461</v>
      </c>
      <c r="B462" t="s">
        <v>6427</v>
      </c>
      <c r="C462" s="2">
        <v>43084</v>
      </c>
      <c r="D462" s="8">
        <f>Table1[[#This Row],[Order Date]]</f>
        <v>43084</v>
      </c>
      <c r="E462" s="2">
        <v>43091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">
        <v>1386</v>
      </c>
      <c r="P462" s="1" t="s">
        <v>66</v>
      </c>
      <c r="Q462" s="1" t="s">
        <v>146</v>
      </c>
      <c r="R462" s="1" t="s">
        <v>1387</v>
      </c>
      <c r="S462" s="1">
        <v>899.91</v>
      </c>
      <c r="T462" s="1">
        <v>9</v>
      </c>
      <c r="U462" s="1">
        <v>0</v>
      </c>
      <c r="V462" s="1">
        <v>377.96220000000005</v>
      </c>
      <c r="W462" t="str">
        <f>INDEX(People!$A$2:$A$5,MATCH(Orders!N462,People!$B$2:$B$5,0))</f>
        <v>Anna Andreadi</v>
      </c>
      <c r="X462" t="str">
        <f>IFERROR(INDEX(Returns!A462:A1261,MATCH(Orders!B462,Returns!B462:B1261,0)),"No")</f>
        <v>No</v>
      </c>
      <c r="Y462">
        <f t="shared" si="7"/>
        <v>899.91</v>
      </c>
    </row>
    <row r="463" spans="1:25" x14ac:dyDescent="0.2">
      <c r="A463" s="1">
        <v>462</v>
      </c>
      <c r="B463" t="s">
        <v>6427</v>
      </c>
      <c r="C463" s="2">
        <v>43084</v>
      </c>
      <c r="D463" s="8">
        <f>Table1[[#This Row],[Order Date]]</f>
        <v>43084</v>
      </c>
      <c r="E463" s="2">
        <v>43091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">
        <v>1388</v>
      </c>
      <c r="P463" s="1" t="s">
        <v>43</v>
      </c>
      <c r="Q463" s="1" t="s">
        <v>70</v>
      </c>
      <c r="R463" s="1" t="s">
        <v>1389</v>
      </c>
      <c r="S463" s="1">
        <v>51.311999999999998</v>
      </c>
      <c r="T463" s="1">
        <v>3</v>
      </c>
      <c r="U463" s="1">
        <v>0.2</v>
      </c>
      <c r="V463" s="1">
        <v>18.600599999999996</v>
      </c>
      <c r="W463" t="str">
        <f>INDEX(People!$A$2:$A$5,MATCH(Orders!N463,People!$B$2:$B$5,0))</f>
        <v>Anna Andreadi</v>
      </c>
      <c r="X463" t="str">
        <f>IFERROR(INDEX(Returns!A463:A1262,MATCH(Orders!B463,Returns!B463:B1262,0)),"No")</f>
        <v>No</v>
      </c>
      <c r="Y463">
        <f t="shared" si="7"/>
        <v>61.574399999999997</v>
      </c>
    </row>
    <row r="464" spans="1:25" x14ac:dyDescent="0.2">
      <c r="A464" s="1">
        <v>463</v>
      </c>
      <c r="B464" t="s">
        <v>6039</v>
      </c>
      <c r="C464" s="2">
        <v>43212</v>
      </c>
      <c r="D464" s="8">
        <f>Table1[[#This Row],[Order Date]]</f>
        <v>43212</v>
      </c>
      <c r="E464" s="2">
        <v>43219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">
        <v>1122</v>
      </c>
      <c r="P464" s="1" t="s">
        <v>30</v>
      </c>
      <c r="Q464" s="1" t="s">
        <v>60</v>
      </c>
      <c r="R464" s="1" t="s">
        <v>1123</v>
      </c>
      <c r="S464" s="1">
        <v>23.56</v>
      </c>
      <c r="T464" s="1">
        <v>5</v>
      </c>
      <c r="U464" s="1">
        <v>0.2</v>
      </c>
      <c r="V464" s="1">
        <v>7.0680000000000005</v>
      </c>
      <c r="W464" t="str">
        <f>INDEX(People!$A$2:$A$5,MATCH(Orders!N464,People!$B$2:$B$5,0))</f>
        <v>Anna Andreadi</v>
      </c>
      <c r="X464" t="str">
        <f>IFERROR(INDEX(Returns!A464:A1263,MATCH(Orders!B464,Returns!B464:B1263,0)),"No")</f>
        <v>No</v>
      </c>
      <c r="Y464">
        <f t="shared" si="7"/>
        <v>28.271999999999998</v>
      </c>
    </row>
    <row r="465" spans="1:25" x14ac:dyDescent="0.2">
      <c r="A465" s="1">
        <v>464</v>
      </c>
      <c r="B465" t="s">
        <v>6039</v>
      </c>
      <c r="C465" s="2">
        <v>43212</v>
      </c>
      <c r="D465" s="8">
        <f>Table1[[#This Row],[Order Date]]</f>
        <v>43212</v>
      </c>
      <c r="E465" s="2">
        <v>43219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">
        <v>1392</v>
      </c>
      <c r="P465" s="1" t="s">
        <v>30</v>
      </c>
      <c r="Q465" s="1" t="s">
        <v>52</v>
      </c>
      <c r="R465" s="1" t="s">
        <v>1393</v>
      </c>
      <c r="S465" s="1">
        <v>1272.6299999999999</v>
      </c>
      <c r="T465" s="1">
        <v>6</v>
      </c>
      <c r="U465" s="1">
        <v>0.5</v>
      </c>
      <c r="V465" s="1">
        <v>-814.4831999999999</v>
      </c>
      <c r="W465" t="str">
        <f>INDEX(People!$A$2:$A$5,MATCH(Orders!N465,People!$B$2:$B$5,0))</f>
        <v>Anna Andreadi</v>
      </c>
      <c r="X465" t="str">
        <f>IFERROR(INDEX(Returns!A465:A1264,MATCH(Orders!B465,Returns!B465:B1264,0)),"No")</f>
        <v>No</v>
      </c>
      <c r="Y465">
        <f t="shared" si="7"/>
        <v>1908.9449999999997</v>
      </c>
    </row>
    <row r="466" spans="1:25" x14ac:dyDescent="0.2">
      <c r="A466" s="1">
        <v>465</v>
      </c>
      <c r="B466" t="s">
        <v>6039</v>
      </c>
      <c r="C466" s="2">
        <v>43212</v>
      </c>
      <c r="D466" s="8">
        <f>Table1[[#This Row],[Order Date]]</f>
        <v>43212</v>
      </c>
      <c r="E466" s="2">
        <v>43219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">
        <v>1394</v>
      </c>
      <c r="P466" s="1" t="s">
        <v>43</v>
      </c>
      <c r="Q466" s="1" t="s">
        <v>70</v>
      </c>
      <c r="R466" s="1" t="s">
        <v>1395</v>
      </c>
      <c r="S466" s="1">
        <v>28.484999999999999</v>
      </c>
      <c r="T466" s="1">
        <v>5</v>
      </c>
      <c r="U466" s="1">
        <v>0.7</v>
      </c>
      <c r="V466" s="1">
        <v>-20.888999999999989</v>
      </c>
      <c r="W466" t="str">
        <f>INDEX(People!$A$2:$A$5,MATCH(Orders!N466,People!$B$2:$B$5,0))</f>
        <v>Anna Andreadi</v>
      </c>
      <c r="X466" t="str">
        <f>IFERROR(INDEX(Returns!A466:A1265,MATCH(Orders!B466,Returns!B466:B1265,0)),"No")</f>
        <v>No</v>
      </c>
      <c r="Y466">
        <f t="shared" si="7"/>
        <v>48.424499999999995</v>
      </c>
    </row>
    <row r="467" spans="1:25" x14ac:dyDescent="0.2">
      <c r="A467" s="1">
        <v>466</v>
      </c>
      <c r="B467" t="s">
        <v>6039</v>
      </c>
      <c r="C467" s="2">
        <v>43212</v>
      </c>
      <c r="D467" s="8">
        <f>Table1[[#This Row],[Order Date]]</f>
        <v>43212</v>
      </c>
      <c r="E467" s="2">
        <v>43219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">
        <v>1396</v>
      </c>
      <c r="P467" s="1" t="s">
        <v>43</v>
      </c>
      <c r="Q467" s="1" t="s">
        <v>512</v>
      </c>
      <c r="R467" s="1" t="s">
        <v>1397</v>
      </c>
      <c r="S467" s="1">
        <v>185.376</v>
      </c>
      <c r="T467" s="1">
        <v>2</v>
      </c>
      <c r="U467" s="1">
        <v>0.2</v>
      </c>
      <c r="V467" s="1">
        <v>-34.758000000000017</v>
      </c>
      <c r="W467" t="str">
        <f>INDEX(People!$A$2:$A$5,MATCH(Orders!N467,People!$B$2:$B$5,0))</f>
        <v>Anna Andreadi</v>
      </c>
      <c r="X467" t="str">
        <f>IFERROR(INDEX(Returns!A467:A1266,MATCH(Orders!B467,Returns!B467:B1266,0)),"No")</f>
        <v>No</v>
      </c>
      <c r="Y467">
        <f t="shared" si="7"/>
        <v>222.4512</v>
      </c>
    </row>
    <row r="468" spans="1:25" x14ac:dyDescent="0.2">
      <c r="A468" s="1">
        <v>467</v>
      </c>
      <c r="B468" t="s">
        <v>6039</v>
      </c>
      <c r="C468" s="2">
        <v>43212</v>
      </c>
      <c r="D468" s="8">
        <f>Table1[[#This Row],[Order Date]]</f>
        <v>43212</v>
      </c>
      <c r="E468" s="2">
        <v>43219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">
        <v>1398</v>
      </c>
      <c r="P468" s="1" t="s">
        <v>43</v>
      </c>
      <c r="Q468" s="1" t="s">
        <v>73</v>
      </c>
      <c r="R468" s="1" t="s">
        <v>1399</v>
      </c>
      <c r="S468" s="1">
        <v>78.272000000000006</v>
      </c>
      <c r="T468" s="1">
        <v>2</v>
      </c>
      <c r="U468" s="1">
        <v>0.2</v>
      </c>
      <c r="V468" s="1">
        <v>5.8704000000000001</v>
      </c>
      <c r="W468" t="str">
        <f>INDEX(People!$A$2:$A$5,MATCH(Orders!N468,People!$B$2:$B$5,0))</f>
        <v>Anna Andreadi</v>
      </c>
      <c r="X468" t="str">
        <f>IFERROR(INDEX(Returns!A468:A1267,MATCH(Orders!B468,Returns!B468:B1267,0)),"No")</f>
        <v>No</v>
      </c>
      <c r="Y468">
        <f t="shared" si="7"/>
        <v>93.926400000000001</v>
      </c>
    </row>
    <row r="469" spans="1:25" x14ac:dyDescent="0.2">
      <c r="A469" s="1">
        <v>468</v>
      </c>
      <c r="B469" t="s">
        <v>6428</v>
      </c>
      <c r="C469" s="2">
        <v>42752</v>
      </c>
      <c r="D469" s="8">
        <f>Table1[[#This Row],[Order Date]]</f>
        <v>42752</v>
      </c>
      <c r="E469" s="2">
        <v>42759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">
        <v>952</v>
      </c>
      <c r="P469" s="1" t="s">
        <v>30</v>
      </c>
      <c r="Q469" s="1" t="s">
        <v>60</v>
      </c>
      <c r="R469" s="1" t="s">
        <v>953</v>
      </c>
      <c r="S469" s="1">
        <v>254.74400000000003</v>
      </c>
      <c r="T469" s="1">
        <v>7</v>
      </c>
      <c r="U469" s="1">
        <v>0.6</v>
      </c>
      <c r="V469" s="1">
        <v>-312.06139999999994</v>
      </c>
      <c r="W469" t="str">
        <f>INDEX(People!$A$2:$A$5,MATCH(Orders!N469,People!$B$2:$B$5,0))</f>
        <v>Kelly Williams</v>
      </c>
      <c r="X469" t="str">
        <f>IFERROR(INDEX(Returns!A469:A1268,MATCH(Orders!B469,Returns!B469:B1268,0)),"No")</f>
        <v>No</v>
      </c>
      <c r="Y469">
        <f t="shared" si="7"/>
        <v>407.59040000000005</v>
      </c>
    </row>
    <row r="470" spans="1:25" x14ac:dyDescent="0.2">
      <c r="A470" s="1">
        <v>469</v>
      </c>
      <c r="B470" t="s">
        <v>6429</v>
      </c>
      <c r="C470" s="2">
        <v>43555</v>
      </c>
      <c r="D470" s="8">
        <f>Table1[[#This Row],[Order Date]]</f>
        <v>43555</v>
      </c>
      <c r="E470" s="2">
        <v>43559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">
        <v>1404</v>
      </c>
      <c r="P470" s="1" t="s">
        <v>30</v>
      </c>
      <c r="Q470" s="1" t="s">
        <v>31</v>
      </c>
      <c r="R470" s="1" t="s">
        <v>1405</v>
      </c>
      <c r="S470" s="1">
        <v>205.33279999999996</v>
      </c>
      <c r="T470" s="1">
        <v>2</v>
      </c>
      <c r="U470" s="1">
        <v>0.32</v>
      </c>
      <c r="V470" s="1">
        <v>-36.235200000000006</v>
      </c>
      <c r="W470" t="str">
        <f>INDEX(People!$A$2:$A$5,MATCH(Orders!N470,People!$B$2:$B$5,0))</f>
        <v>Kelly Williams</v>
      </c>
      <c r="X470" t="str">
        <f>IFERROR(INDEX(Returns!A470:A1269,MATCH(Orders!B470,Returns!B470:B1269,0)),"No")</f>
        <v>No</v>
      </c>
      <c r="Y470">
        <f t="shared" si="7"/>
        <v>271.03929599999998</v>
      </c>
    </row>
    <row r="471" spans="1:25" x14ac:dyDescent="0.2">
      <c r="A471" s="1">
        <v>470</v>
      </c>
      <c r="B471" t="s">
        <v>6430</v>
      </c>
      <c r="C471" s="2">
        <v>43450</v>
      </c>
      <c r="D471" s="8">
        <f>Table1[[#This Row],[Order Date]]</f>
        <v>43450</v>
      </c>
      <c r="E471" s="2">
        <v>43454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">
        <v>1406</v>
      </c>
      <c r="P471" s="1" t="s">
        <v>43</v>
      </c>
      <c r="Q471" s="1" t="s">
        <v>70</v>
      </c>
      <c r="R471" s="1" t="s">
        <v>1407</v>
      </c>
      <c r="S471" s="1">
        <v>4.7879999999999985</v>
      </c>
      <c r="T471" s="1">
        <v>3</v>
      </c>
      <c r="U471" s="1">
        <v>0.8</v>
      </c>
      <c r="V471" s="1">
        <v>-7.9001999999999999</v>
      </c>
      <c r="W471" t="str">
        <f>INDEX(People!$A$2:$A$5,MATCH(Orders!N471,People!$B$2:$B$5,0))</f>
        <v>Kelly Williams</v>
      </c>
      <c r="X471" t="str">
        <f>IFERROR(INDEX(Returns!A471:A1270,MATCH(Orders!B471,Returns!B471:B1270,0)),"No")</f>
        <v>No</v>
      </c>
      <c r="Y471">
        <f t="shared" si="7"/>
        <v>8.6183999999999976</v>
      </c>
    </row>
    <row r="472" spans="1:25" x14ac:dyDescent="0.2">
      <c r="A472" s="1">
        <v>471</v>
      </c>
      <c r="B472" t="s">
        <v>6431</v>
      </c>
      <c r="C472" s="2">
        <v>43089</v>
      </c>
      <c r="D472" s="8">
        <f>Table1[[#This Row],[Order Date]]</f>
        <v>43089</v>
      </c>
      <c r="E472" s="2">
        <v>43093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">
        <v>1411</v>
      </c>
      <c r="P472" s="1" t="s">
        <v>43</v>
      </c>
      <c r="Q472" s="1" t="s">
        <v>84</v>
      </c>
      <c r="R472" s="1" t="s">
        <v>1412</v>
      </c>
      <c r="S472" s="1">
        <v>55.48</v>
      </c>
      <c r="T472" s="1">
        <v>1</v>
      </c>
      <c r="U472" s="1">
        <v>0</v>
      </c>
      <c r="V472" s="1">
        <v>26.630399999999998</v>
      </c>
      <c r="W472" t="str">
        <f>INDEX(People!$A$2:$A$5,MATCH(Orders!N472,People!$B$2:$B$5,0))</f>
        <v>Chuck Magee</v>
      </c>
      <c r="X472" t="str">
        <f>IFERROR(INDEX(Returns!A472:A1271,MATCH(Orders!B472,Returns!B472:B1271,0)),"No")</f>
        <v>No</v>
      </c>
      <c r="Y472">
        <f t="shared" si="7"/>
        <v>55.48</v>
      </c>
    </row>
    <row r="473" spans="1:25" x14ac:dyDescent="0.2">
      <c r="A473" s="1">
        <v>472</v>
      </c>
      <c r="B473" t="s">
        <v>6432</v>
      </c>
      <c r="C473" s="2">
        <v>42683</v>
      </c>
      <c r="D473" s="8">
        <f>Table1[[#This Row],[Order Date]]</f>
        <v>42683</v>
      </c>
      <c r="E473" s="2">
        <v>42685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">
        <v>1415</v>
      </c>
      <c r="P473" s="1" t="s">
        <v>43</v>
      </c>
      <c r="Q473" s="1" t="s">
        <v>55</v>
      </c>
      <c r="R473" s="1" t="s">
        <v>1416</v>
      </c>
      <c r="S473" s="1">
        <v>340.92</v>
      </c>
      <c r="T473" s="1">
        <v>3</v>
      </c>
      <c r="U473" s="1">
        <v>0</v>
      </c>
      <c r="V473" s="1">
        <v>3.4091999999999842</v>
      </c>
      <c r="W473" t="str">
        <f>INDEX(People!$A$2:$A$5,MATCH(Orders!N473,People!$B$2:$B$5,0))</f>
        <v>Anna Andreadi</v>
      </c>
      <c r="X473" t="str">
        <f>IFERROR(INDEX(Returns!A473:A1272,MATCH(Orders!B473,Returns!B473:B1272,0)),"No")</f>
        <v>No</v>
      </c>
      <c r="Y473">
        <f t="shared" si="7"/>
        <v>340.92</v>
      </c>
    </row>
    <row r="474" spans="1:25" x14ac:dyDescent="0.2">
      <c r="A474" s="1">
        <v>473</v>
      </c>
      <c r="B474" t="s">
        <v>6432</v>
      </c>
      <c r="C474" s="2">
        <v>42683</v>
      </c>
      <c r="D474" s="8">
        <f>Table1[[#This Row],[Order Date]]</f>
        <v>42683</v>
      </c>
      <c r="E474" s="2">
        <v>42685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">
        <v>1417</v>
      </c>
      <c r="P474" s="1" t="s">
        <v>30</v>
      </c>
      <c r="Q474" s="1" t="s">
        <v>31</v>
      </c>
      <c r="R474" s="1" t="s">
        <v>1418</v>
      </c>
      <c r="S474" s="1">
        <v>222.66599999999997</v>
      </c>
      <c r="T474" s="1">
        <v>2</v>
      </c>
      <c r="U474" s="1">
        <v>0.15</v>
      </c>
      <c r="V474" s="1">
        <v>10.478399999999979</v>
      </c>
      <c r="W474" t="str">
        <f>INDEX(People!$A$2:$A$5,MATCH(Orders!N474,People!$B$2:$B$5,0))</f>
        <v>Anna Andreadi</v>
      </c>
      <c r="X474" t="str">
        <f>IFERROR(INDEX(Returns!A474:A1273,MATCH(Orders!B474,Returns!B474:B1273,0)),"No")</f>
        <v>No</v>
      </c>
      <c r="Y474">
        <f t="shared" si="7"/>
        <v>256.06589999999994</v>
      </c>
    </row>
    <row r="475" spans="1:25" x14ac:dyDescent="0.2">
      <c r="A475" s="1">
        <v>474</v>
      </c>
      <c r="B475" t="s">
        <v>6432</v>
      </c>
      <c r="C475" s="2">
        <v>42683</v>
      </c>
      <c r="D475" s="8">
        <f>Table1[[#This Row],[Order Date]]</f>
        <v>42683</v>
      </c>
      <c r="E475" s="2">
        <v>42685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">
        <v>1419</v>
      </c>
      <c r="P475" s="1" t="s">
        <v>66</v>
      </c>
      <c r="Q475" s="1" t="s">
        <v>67</v>
      </c>
      <c r="R475" s="1" t="s">
        <v>1420</v>
      </c>
      <c r="S475" s="1">
        <v>703.96800000000007</v>
      </c>
      <c r="T475" s="1">
        <v>4</v>
      </c>
      <c r="U475" s="1">
        <v>0.2</v>
      </c>
      <c r="V475" s="1">
        <v>87.995999999999924</v>
      </c>
      <c r="W475" t="str">
        <f>INDEX(People!$A$2:$A$5,MATCH(Orders!N475,People!$B$2:$B$5,0))</f>
        <v>Anna Andreadi</v>
      </c>
      <c r="X475" t="str">
        <f>IFERROR(INDEX(Returns!A475:A1274,MATCH(Orders!B475,Returns!B475:B1274,0)),"No")</f>
        <v>No</v>
      </c>
      <c r="Y475">
        <f t="shared" si="7"/>
        <v>844.76160000000004</v>
      </c>
    </row>
    <row r="476" spans="1:25" x14ac:dyDescent="0.2">
      <c r="A476" s="1">
        <v>475</v>
      </c>
      <c r="B476" t="s">
        <v>6432</v>
      </c>
      <c r="C476" s="2">
        <v>42683</v>
      </c>
      <c r="D476" s="8">
        <f>Table1[[#This Row],[Order Date]]</f>
        <v>42683</v>
      </c>
      <c r="E476" s="2">
        <v>42685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">
        <v>1421</v>
      </c>
      <c r="P476" s="1" t="s">
        <v>43</v>
      </c>
      <c r="Q476" s="1" t="s">
        <v>55</v>
      </c>
      <c r="R476" s="1" t="s">
        <v>1422</v>
      </c>
      <c r="S476" s="1">
        <v>92.52</v>
      </c>
      <c r="T476" s="1">
        <v>6</v>
      </c>
      <c r="U476" s="1">
        <v>0</v>
      </c>
      <c r="V476" s="1">
        <v>24.980400000000007</v>
      </c>
      <c r="W476" t="str">
        <f>INDEX(People!$A$2:$A$5,MATCH(Orders!N476,People!$B$2:$B$5,0))</f>
        <v>Anna Andreadi</v>
      </c>
      <c r="X476" t="str">
        <f>IFERROR(INDEX(Returns!A476:A1275,MATCH(Orders!B476,Returns!B476:B1275,0)),"No")</f>
        <v>No</v>
      </c>
      <c r="Y476">
        <f t="shared" si="7"/>
        <v>92.52</v>
      </c>
    </row>
    <row r="477" spans="1:25" x14ac:dyDescent="0.2">
      <c r="A477" s="1">
        <v>476</v>
      </c>
      <c r="B477" t="s">
        <v>6432</v>
      </c>
      <c r="C477" s="2">
        <v>42683</v>
      </c>
      <c r="D477" s="8">
        <f>Table1[[#This Row],[Order Date]]</f>
        <v>42683</v>
      </c>
      <c r="E477" s="2">
        <v>42685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">
        <v>1423</v>
      </c>
      <c r="P477" s="1" t="s">
        <v>43</v>
      </c>
      <c r="Q477" s="1" t="s">
        <v>84</v>
      </c>
      <c r="R477" s="1" t="s">
        <v>1424</v>
      </c>
      <c r="S477" s="1">
        <v>62.649999999999991</v>
      </c>
      <c r="T477" s="1">
        <v>7</v>
      </c>
      <c r="U477" s="1">
        <v>0</v>
      </c>
      <c r="V477" s="1">
        <v>28.818999999999996</v>
      </c>
      <c r="W477" t="str">
        <f>INDEX(People!$A$2:$A$5,MATCH(Orders!N477,People!$B$2:$B$5,0))</f>
        <v>Anna Andreadi</v>
      </c>
      <c r="X477" t="str">
        <f>IFERROR(INDEX(Returns!A477:A1276,MATCH(Orders!B477,Returns!B477:B1276,0)),"No")</f>
        <v>No</v>
      </c>
      <c r="Y477">
        <f t="shared" si="7"/>
        <v>62.649999999999991</v>
      </c>
    </row>
    <row r="478" spans="1:25" x14ac:dyDescent="0.2">
      <c r="A478" s="1">
        <v>477</v>
      </c>
      <c r="B478" t="s">
        <v>6432</v>
      </c>
      <c r="C478" s="2">
        <v>42683</v>
      </c>
      <c r="D478" s="8">
        <f>Table1[[#This Row],[Order Date]]</f>
        <v>42683</v>
      </c>
      <c r="E478" s="2">
        <v>42685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">
        <v>1425</v>
      </c>
      <c r="P478" s="1" t="s">
        <v>43</v>
      </c>
      <c r="Q478" s="1" t="s">
        <v>84</v>
      </c>
      <c r="R478" s="1" t="s">
        <v>1426</v>
      </c>
      <c r="S478" s="1">
        <v>94.85</v>
      </c>
      <c r="T478" s="1">
        <v>5</v>
      </c>
      <c r="U478" s="1">
        <v>0</v>
      </c>
      <c r="V478" s="1">
        <v>45.527999999999992</v>
      </c>
      <c r="W478" t="str">
        <f>INDEX(People!$A$2:$A$5,MATCH(Orders!N478,People!$B$2:$B$5,0))</f>
        <v>Anna Andreadi</v>
      </c>
      <c r="X478" t="str">
        <f>IFERROR(INDEX(Returns!A478:A1277,MATCH(Orders!B478,Returns!B478:B1277,0)),"No")</f>
        <v>No</v>
      </c>
      <c r="Y478">
        <f t="shared" si="7"/>
        <v>94.85</v>
      </c>
    </row>
    <row r="479" spans="1:25" x14ac:dyDescent="0.2">
      <c r="A479" s="1">
        <v>478</v>
      </c>
      <c r="B479" t="s">
        <v>6433</v>
      </c>
      <c r="C479" s="2">
        <v>43293</v>
      </c>
      <c r="D479" s="8">
        <f>Table1[[#This Row],[Order Date]]</f>
        <v>43293</v>
      </c>
      <c r="E479" s="2">
        <v>43300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">
        <v>1427</v>
      </c>
      <c r="P479" s="1" t="s">
        <v>66</v>
      </c>
      <c r="Q479" s="1" t="s">
        <v>67</v>
      </c>
      <c r="R479" s="1" t="s">
        <v>1428</v>
      </c>
      <c r="S479" s="1">
        <v>95.76</v>
      </c>
      <c r="T479" s="1">
        <v>6</v>
      </c>
      <c r="U479" s="1">
        <v>0.2</v>
      </c>
      <c r="V479" s="1">
        <v>7.1819999999999951</v>
      </c>
      <c r="W479" t="str">
        <f>INDEX(People!$A$2:$A$5,MATCH(Orders!N479,People!$B$2:$B$5,0))</f>
        <v>Anna Andreadi</v>
      </c>
      <c r="X479" t="str">
        <f>IFERROR(INDEX(Returns!A479:A1278,MATCH(Orders!B479,Returns!B479:B1278,0)),"No")</f>
        <v>No</v>
      </c>
      <c r="Y479">
        <f t="shared" si="7"/>
        <v>114.91200000000001</v>
      </c>
    </row>
    <row r="480" spans="1:25" x14ac:dyDescent="0.2">
      <c r="A480" s="1">
        <v>479</v>
      </c>
      <c r="B480" t="s">
        <v>6434</v>
      </c>
      <c r="C480" s="2">
        <v>43400</v>
      </c>
      <c r="D480" s="8">
        <f>Table1[[#This Row],[Order Date]]</f>
        <v>43400</v>
      </c>
      <c r="E480" s="2">
        <v>43406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">
        <v>973</v>
      </c>
      <c r="P480" s="1" t="s">
        <v>30</v>
      </c>
      <c r="Q480" s="1" t="s">
        <v>60</v>
      </c>
      <c r="R480" s="1" t="s">
        <v>974</v>
      </c>
      <c r="S480" s="1">
        <v>40.200000000000003</v>
      </c>
      <c r="T480" s="1">
        <v>3</v>
      </c>
      <c r="U480" s="1">
        <v>0</v>
      </c>
      <c r="V480" s="1">
        <v>19.295999999999999</v>
      </c>
      <c r="W480" t="str">
        <f>INDEX(People!$A$2:$A$5,MATCH(Orders!N480,People!$B$2:$B$5,0))</f>
        <v>Chuck Magee</v>
      </c>
      <c r="X480" t="str">
        <f>IFERROR(INDEX(Returns!A480:A1279,MATCH(Orders!B480,Returns!B480:B1279,0)),"No")</f>
        <v>No</v>
      </c>
      <c r="Y480">
        <f t="shared" si="7"/>
        <v>40.200000000000003</v>
      </c>
    </row>
    <row r="481" spans="1:25" x14ac:dyDescent="0.2">
      <c r="A481" s="1">
        <v>480</v>
      </c>
      <c r="B481" t="s">
        <v>6435</v>
      </c>
      <c r="C481" s="2">
        <v>43277</v>
      </c>
      <c r="D481" s="8">
        <f>Table1[[#This Row],[Order Date]]</f>
        <v>43277</v>
      </c>
      <c r="E481" s="2">
        <v>43283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">
        <v>1433</v>
      </c>
      <c r="P481" s="1" t="s">
        <v>43</v>
      </c>
      <c r="Q481" s="1" t="s">
        <v>63</v>
      </c>
      <c r="R481" s="1" t="s">
        <v>1434</v>
      </c>
      <c r="S481" s="1">
        <v>14.7</v>
      </c>
      <c r="T481" s="1">
        <v>5</v>
      </c>
      <c r="U481" s="1">
        <v>0</v>
      </c>
      <c r="V481" s="1">
        <v>6.6150000000000002</v>
      </c>
      <c r="W481" t="str">
        <f>INDEX(People!$A$2:$A$5,MATCH(Orders!N481,People!$B$2:$B$5,0))</f>
        <v>Chuck Magee</v>
      </c>
      <c r="X481" t="str">
        <f>IFERROR(INDEX(Returns!A481:A1280,MATCH(Orders!B481,Returns!B481:B1280,0)),"No")</f>
        <v>No</v>
      </c>
      <c r="Y481">
        <f t="shared" si="7"/>
        <v>14.7</v>
      </c>
    </row>
    <row r="482" spans="1:25" x14ac:dyDescent="0.2">
      <c r="A482" s="1">
        <v>481</v>
      </c>
      <c r="B482" t="s">
        <v>6435</v>
      </c>
      <c r="C482" s="2">
        <v>43277</v>
      </c>
      <c r="D482" s="8">
        <f>Table1[[#This Row],[Order Date]]</f>
        <v>43277</v>
      </c>
      <c r="E482" s="2">
        <v>43283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">
        <v>1435</v>
      </c>
      <c r="P482" s="1" t="s">
        <v>43</v>
      </c>
      <c r="Q482" s="1" t="s">
        <v>55</v>
      </c>
      <c r="R482" s="1" t="s">
        <v>1436</v>
      </c>
      <c r="S482" s="1">
        <v>704.25</v>
      </c>
      <c r="T482" s="1">
        <v>5</v>
      </c>
      <c r="U482" s="1">
        <v>0</v>
      </c>
      <c r="V482" s="1">
        <v>84.51</v>
      </c>
      <c r="W482" t="str">
        <f>INDEX(People!$A$2:$A$5,MATCH(Orders!N482,People!$B$2:$B$5,0))</f>
        <v>Chuck Magee</v>
      </c>
      <c r="X482" t="str">
        <f>IFERROR(INDEX(Returns!A482:A1281,MATCH(Orders!B482,Returns!B482:B1281,0)),"No")</f>
        <v>No</v>
      </c>
      <c r="Y482">
        <f t="shared" si="7"/>
        <v>704.25</v>
      </c>
    </row>
    <row r="483" spans="1:25" x14ac:dyDescent="0.2">
      <c r="A483" s="1">
        <v>482</v>
      </c>
      <c r="B483" t="s">
        <v>6436</v>
      </c>
      <c r="C483" s="2">
        <v>42649</v>
      </c>
      <c r="D483" s="8">
        <f>Table1[[#This Row],[Order Date]]</f>
        <v>42649</v>
      </c>
      <c r="E483" s="2">
        <v>42653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">
        <v>1439</v>
      </c>
      <c r="P483" s="1" t="s">
        <v>66</v>
      </c>
      <c r="Q483" s="1" t="s">
        <v>146</v>
      </c>
      <c r="R483" s="1" t="s">
        <v>1440</v>
      </c>
      <c r="S483" s="1">
        <v>9.09</v>
      </c>
      <c r="T483" s="1">
        <v>3</v>
      </c>
      <c r="U483" s="1">
        <v>0</v>
      </c>
      <c r="V483" s="1">
        <v>1.9088999999999996</v>
      </c>
      <c r="W483" t="str">
        <f>INDEX(People!$A$2:$A$5,MATCH(Orders!N483,People!$B$2:$B$5,0))</f>
        <v>Anna Andreadi</v>
      </c>
      <c r="X483" t="str">
        <f>IFERROR(INDEX(Returns!A483:A1282,MATCH(Orders!B483,Returns!B483:B1282,0)),"No")</f>
        <v>No</v>
      </c>
      <c r="Y483">
        <f t="shared" si="7"/>
        <v>9.09</v>
      </c>
    </row>
    <row r="484" spans="1:25" x14ac:dyDescent="0.2">
      <c r="A484" s="1">
        <v>483</v>
      </c>
      <c r="B484" t="s">
        <v>6437</v>
      </c>
      <c r="C484" s="2">
        <v>42573</v>
      </c>
      <c r="D484" s="8">
        <f>Table1[[#This Row],[Order Date]]</f>
        <v>42573</v>
      </c>
      <c r="E484" s="2">
        <v>42578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">
        <v>327</v>
      </c>
      <c r="P484" s="1" t="s">
        <v>43</v>
      </c>
      <c r="Q484" s="1" t="s">
        <v>63</v>
      </c>
      <c r="R484" s="1" t="s">
        <v>328</v>
      </c>
      <c r="S484" s="1">
        <v>5.96</v>
      </c>
      <c r="T484" s="1">
        <v>2</v>
      </c>
      <c r="U484" s="1">
        <v>0</v>
      </c>
      <c r="V484" s="1">
        <v>1.6688000000000001</v>
      </c>
      <c r="W484" t="str">
        <f>INDEX(People!$A$2:$A$5,MATCH(Orders!N484,People!$B$2:$B$5,0))</f>
        <v>Chuck Magee</v>
      </c>
      <c r="X484" t="str">
        <f>IFERROR(INDEX(Returns!A484:A1283,MATCH(Orders!B484,Returns!B484:B1283,0)),"No")</f>
        <v>No</v>
      </c>
      <c r="Y484">
        <f t="shared" si="7"/>
        <v>5.96</v>
      </c>
    </row>
    <row r="485" spans="1:25" x14ac:dyDescent="0.2">
      <c r="A485" s="1">
        <v>484</v>
      </c>
      <c r="B485" t="s">
        <v>6437</v>
      </c>
      <c r="C485" s="2">
        <v>42573</v>
      </c>
      <c r="D485" s="8">
        <f>Table1[[#This Row],[Order Date]]</f>
        <v>42573</v>
      </c>
      <c r="E485" s="2">
        <v>42578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">
        <v>1443</v>
      </c>
      <c r="P485" s="1" t="s">
        <v>66</v>
      </c>
      <c r="Q485" s="1" t="s">
        <v>146</v>
      </c>
      <c r="R485" s="1" t="s">
        <v>1444</v>
      </c>
      <c r="S485" s="1">
        <v>159.97999999999999</v>
      </c>
      <c r="T485" s="1">
        <v>2</v>
      </c>
      <c r="U485" s="1">
        <v>0</v>
      </c>
      <c r="V485" s="1">
        <v>57.592799999999997</v>
      </c>
      <c r="W485" t="str">
        <f>INDEX(People!$A$2:$A$5,MATCH(Orders!N485,People!$B$2:$B$5,0))</f>
        <v>Chuck Magee</v>
      </c>
      <c r="X485" t="str">
        <f>IFERROR(INDEX(Returns!A485:A1284,MATCH(Orders!B485,Returns!B485:B1284,0)),"No")</f>
        <v>No</v>
      </c>
      <c r="Y485">
        <f t="shared" si="7"/>
        <v>159.97999999999999</v>
      </c>
    </row>
    <row r="486" spans="1:25" x14ac:dyDescent="0.2">
      <c r="A486" s="1">
        <v>485</v>
      </c>
      <c r="B486" t="s">
        <v>6147</v>
      </c>
      <c r="C486" s="2">
        <v>43626</v>
      </c>
      <c r="D486" s="8">
        <f>Table1[[#This Row],[Order Date]]</f>
        <v>43626</v>
      </c>
      <c r="E486" s="2">
        <v>43629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">
        <v>1447</v>
      </c>
      <c r="P486" s="1" t="s">
        <v>43</v>
      </c>
      <c r="Q486" s="1" t="s">
        <v>44</v>
      </c>
      <c r="R486" s="1" t="s">
        <v>1448</v>
      </c>
      <c r="S486" s="1">
        <v>29.6</v>
      </c>
      <c r="T486" s="1">
        <v>2</v>
      </c>
      <c r="U486" s="1">
        <v>0</v>
      </c>
      <c r="V486" s="1">
        <v>14.8</v>
      </c>
      <c r="W486" t="str">
        <f>INDEX(People!$A$2:$A$5,MATCH(Orders!N486,People!$B$2:$B$5,0))</f>
        <v>Anna Andreadi</v>
      </c>
      <c r="X486" t="str">
        <f>IFERROR(INDEX(Returns!A486:A1285,MATCH(Orders!B486,Returns!B486:B1285,0)),"No")</f>
        <v>Yes</v>
      </c>
      <c r="Y486">
        <f t="shared" si="7"/>
        <v>29.6</v>
      </c>
    </row>
    <row r="487" spans="1:25" x14ac:dyDescent="0.2">
      <c r="A487" s="1">
        <v>486</v>
      </c>
      <c r="B487" t="s">
        <v>6147</v>
      </c>
      <c r="C487" s="2">
        <v>43626</v>
      </c>
      <c r="D487" s="8">
        <f>Table1[[#This Row],[Order Date]]</f>
        <v>43626</v>
      </c>
      <c r="E487" s="2">
        <v>43629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">
        <v>1449</v>
      </c>
      <c r="P487" s="1" t="s">
        <v>30</v>
      </c>
      <c r="Q487" s="1" t="s">
        <v>31</v>
      </c>
      <c r="R487" s="1" t="s">
        <v>1450</v>
      </c>
      <c r="S487" s="1">
        <v>514.16499999999996</v>
      </c>
      <c r="T487" s="1">
        <v>5</v>
      </c>
      <c r="U487" s="1">
        <v>0.15</v>
      </c>
      <c r="V487" s="1">
        <v>-30.24499999999999</v>
      </c>
      <c r="W487" t="str">
        <f>INDEX(People!$A$2:$A$5,MATCH(Orders!N487,People!$B$2:$B$5,0))</f>
        <v>Anna Andreadi</v>
      </c>
      <c r="X487" t="str">
        <f>IFERROR(INDEX(Returns!A487:A1286,MATCH(Orders!B487,Returns!B487:B1286,0)),"No")</f>
        <v>Yes</v>
      </c>
      <c r="Y487">
        <f t="shared" si="7"/>
        <v>591.28974999999991</v>
      </c>
    </row>
    <row r="488" spans="1:25" x14ac:dyDescent="0.2">
      <c r="A488" s="1">
        <v>487</v>
      </c>
      <c r="B488" t="s">
        <v>6147</v>
      </c>
      <c r="C488" s="2">
        <v>43626</v>
      </c>
      <c r="D488" s="8">
        <f>Table1[[#This Row],[Order Date]]</f>
        <v>43626</v>
      </c>
      <c r="E488" s="2">
        <v>43629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">
        <v>1451</v>
      </c>
      <c r="P488" s="1" t="s">
        <v>66</v>
      </c>
      <c r="Q488" s="1" t="s">
        <v>67</v>
      </c>
      <c r="R488" s="1" t="s">
        <v>1452</v>
      </c>
      <c r="S488" s="1">
        <v>279.95999999999998</v>
      </c>
      <c r="T488" s="1">
        <v>5</v>
      </c>
      <c r="U488" s="1">
        <v>0.2</v>
      </c>
      <c r="V488" s="1">
        <v>17.497500000000016</v>
      </c>
      <c r="W488" t="str">
        <f>INDEX(People!$A$2:$A$5,MATCH(Orders!N488,People!$B$2:$B$5,0))</f>
        <v>Anna Andreadi</v>
      </c>
      <c r="X488" t="str">
        <f>IFERROR(INDEX(Returns!A488:A1287,MATCH(Orders!B488,Returns!B488:B1287,0)),"No")</f>
        <v>Yes</v>
      </c>
      <c r="Y488">
        <f t="shared" si="7"/>
        <v>335.95199999999994</v>
      </c>
    </row>
    <row r="489" spans="1:25" x14ac:dyDescent="0.2">
      <c r="A489" s="1">
        <v>488</v>
      </c>
      <c r="B489" t="s">
        <v>6438</v>
      </c>
      <c r="C489" s="2">
        <v>42672</v>
      </c>
      <c r="D489" s="8">
        <f>Table1[[#This Row],[Order Date]]</f>
        <v>42672</v>
      </c>
      <c r="E489" s="2">
        <v>42674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">
        <v>1455</v>
      </c>
      <c r="P489" s="1" t="s">
        <v>66</v>
      </c>
      <c r="Q489" s="1" t="s">
        <v>67</v>
      </c>
      <c r="R489" s="1" t="s">
        <v>1456</v>
      </c>
      <c r="S489" s="1">
        <v>2735.9520000000002</v>
      </c>
      <c r="T489" s="1">
        <v>6</v>
      </c>
      <c r="U489" s="1">
        <v>0.2</v>
      </c>
      <c r="V489" s="1">
        <v>341.99399999999969</v>
      </c>
      <c r="W489" t="str">
        <f>INDEX(People!$A$2:$A$5,MATCH(Orders!N489,People!$B$2:$B$5,0))</f>
        <v>Kelly Williams</v>
      </c>
      <c r="X489" t="str">
        <f>IFERROR(INDEX(Returns!A489:A1288,MATCH(Orders!B489,Returns!B489:B1288,0)),"No")</f>
        <v>No</v>
      </c>
      <c r="Y489">
        <f t="shared" si="7"/>
        <v>3283.1424000000002</v>
      </c>
    </row>
    <row r="490" spans="1:25" x14ac:dyDescent="0.2">
      <c r="A490" s="1">
        <v>489</v>
      </c>
      <c r="B490" t="s">
        <v>6439</v>
      </c>
      <c r="C490" s="2">
        <v>42530</v>
      </c>
      <c r="D490" s="8">
        <f>Table1[[#This Row],[Order Date]]</f>
        <v>42530</v>
      </c>
      <c r="E490" s="2">
        <v>42534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">
        <v>1460</v>
      </c>
      <c r="P490" s="1" t="s">
        <v>66</v>
      </c>
      <c r="Q490" s="1" t="s">
        <v>67</v>
      </c>
      <c r="R490" s="1" t="s">
        <v>1461</v>
      </c>
      <c r="S490" s="1">
        <v>7.9920000000000009</v>
      </c>
      <c r="T490" s="1">
        <v>1</v>
      </c>
      <c r="U490" s="1">
        <v>0.2</v>
      </c>
      <c r="V490" s="1">
        <v>0.59940000000000015</v>
      </c>
      <c r="W490" t="str">
        <f>INDEX(People!$A$2:$A$5,MATCH(Orders!N490,People!$B$2:$B$5,0))</f>
        <v>Kelly Williams</v>
      </c>
      <c r="X490" t="str">
        <f>IFERROR(INDEX(Returns!A490:A1289,MATCH(Orders!B490,Returns!B490:B1289,0)),"No")</f>
        <v>No</v>
      </c>
      <c r="Y490">
        <f t="shared" si="7"/>
        <v>9.5904000000000007</v>
      </c>
    </row>
    <row r="491" spans="1:25" x14ac:dyDescent="0.2">
      <c r="A491" s="1">
        <v>490</v>
      </c>
      <c r="B491" t="s">
        <v>6439</v>
      </c>
      <c r="C491" s="2">
        <v>42530</v>
      </c>
      <c r="D491" s="8">
        <f>Table1[[#This Row],[Order Date]]</f>
        <v>42530</v>
      </c>
      <c r="E491" s="2">
        <v>42534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">
        <v>1462</v>
      </c>
      <c r="P491" s="1" t="s">
        <v>66</v>
      </c>
      <c r="Q491" s="1" t="s">
        <v>146</v>
      </c>
      <c r="R491" s="1" t="s">
        <v>1463</v>
      </c>
      <c r="S491" s="1">
        <v>63.984000000000009</v>
      </c>
      <c r="T491" s="1">
        <v>2</v>
      </c>
      <c r="U491" s="1">
        <v>0.2</v>
      </c>
      <c r="V491" s="1">
        <v>10.397399999999998</v>
      </c>
      <c r="W491" t="str">
        <f>INDEX(People!$A$2:$A$5,MATCH(Orders!N491,People!$B$2:$B$5,0))</f>
        <v>Kelly Williams</v>
      </c>
      <c r="X491" t="str">
        <f>IFERROR(INDEX(Returns!A491:A1290,MATCH(Orders!B491,Returns!B491:B1290,0)),"No")</f>
        <v>No</v>
      </c>
      <c r="Y491">
        <f t="shared" si="7"/>
        <v>76.780800000000013</v>
      </c>
    </row>
    <row r="492" spans="1:25" x14ac:dyDescent="0.2">
      <c r="A492" s="1">
        <v>491</v>
      </c>
      <c r="B492" t="s">
        <v>6439</v>
      </c>
      <c r="C492" s="2">
        <v>42530</v>
      </c>
      <c r="D492" s="8">
        <f>Table1[[#This Row],[Order Date]]</f>
        <v>42530</v>
      </c>
      <c r="E492" s="2">
        <v>42534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">
        <v>1362</v>
      </c>
      <c r="P492" s="1" t="s">
        <v>43</v>
      </c>
      <c r="Q492" s="1" t="s">
        <v>63</v>
      </c>
      <c r="R492" s="1" t="s">
        <v>1363</v>
      </c>
      <c r="S492" s="1">
        <v>70.367999999999995</v>
      </c>
      <c r="T492" s="1">
        <v>2</v>
      </c>
      <c r="U492" s="1">
        <v>0.2</v>
      </c>
      <c r="V492" s="1">
        <v>6.1572000000000031</v>
      </c>
      <c r="W492" t="str">
        <f>INDEX(People!$A$2:$A$5,MATCH(Orders!N492,People!$B$2:$B$5,0))</f>
        <v>Kelly Williams</v>
      </c>
      <c r="X492" t="str">
        <f>IFERROR(INDEX(Returns!A492:A1291,MATCH(Orders!B492,Returns!B492:B1291,0)),"No")</f>
        <v>No</v>
      </c>
      <c r="Y492">
        <f t="shared" si="7"/>
        <v>84.441599999999994</v>
      </c>
    </row>
    <row r="493" spans="1:25" x14ac:dyDescent="0.2">
      <c r="A493" s="1">
        <v>492</v>
      </c>
      <c r="B493" t="s">
        <v>6440</v>
      </c>
      <c r="C493" s="2">
        <v>42627</v>
      </c>
      <c r="D493" s="8">
        <f>Table1[[#This Row],[Order Date]]</f>
        <v>42627</v>
      </c>
      <c r="E493" s="2">
        <v>42632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">
        <v>1466</v>
      </c>
      <c r="P493" s="1" t="s">
        <v>43</v>
      </c>
      <c r="Q493" s="1" t="s">
        <v>55</v>
      </c>
      <c r="R493" s="1" t="s">
        <v>1467</v>
      </c>
      <c r="S493" s="1">
        <v>449.15</v>
      </c>
      <c r="T493" s="1">
        <v>5</v>
      </c>
      <c r="U493" s="1">
        <v>0</v>
      </c>
      <c r="V493" s="1">
        <v>8.9829999999999899</v>
      </c>
      <c r="W493" t="str">
        <f>INDEX(People!$A$2:$A$5,MATCH(Orders!N493,People!$B$2:$B$5,0))</f>
        <v>Chuck Magee</v>
      </c>
      <c r="X493" t="str">
        <f>IFERROR(INDEX(Returns!A493:A1292,MATCH(Orders!B493,Returns!B493:B1292,0)),"No")</f>
        <v>No</v>
      </c>
      <c r="Y493">
        <f t="shared" si="7"/>
        <v>449.15</v>
      </c>
    </row>
    <row r="494" spans="1:25" x14ac:dyDescent="0.2">
      <c r="A494" s="1">
        <v>493</v>
      </c>
      <c r="B494" t="s">
        <v>6440</v>
      </c>
      <c r="C494" s="2">
        <v>42627</v>
      </c>
      <c r="D494" s="8">
        <f>Table1[[#This Row],[Order Date]]</f>
        <v>42627</v>
      </c>
      <c r="E494" s="2">
        <v>42632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">
        <v>1468</v>
      </c>
      <c r="P494" s="1" t="s">
        <v>43</v>
      </c>
      <c r="Q494" s="1" t="s">
        <v>157</v>
      </c>
      <c r="R494" s="1" t="s">
        <v>1469</v>
      </c>
      <c r="S494" s="1">
        <v>11.07</v>
      </c>
      <c r="T494" s="1">
        <v>3</v>
      </c>
      <c r="U494" s="1">
        <v>0</v>
      </c>
      <c r="V494" s="1">
        <v>5.0921999999999992</v>
      </c>
      <c r="W494" t="str">
        <f>INDEX(People!$A$2:$A$5,MATCH(Orders!N494,People!$B$2:$B$5,0))</f>
        <v>Chuck Magee</v>
      </c>
      <c r="X494" t="str">
        <f>IFERROR(INDEX(Returns!A494:A1293,MATCH(Orders!B494,Returns!B494:B1293,0)),"No")</f>
        <v>No</v>
      </c>
      <c r="Y494">
        <f t="shared" si="7"/>
        <v>11.07</v>
      </c>
    </row>
    <row r="495" spans="1:25" x14ac:dyDescent="0.2">
      <c r="A495" s="1">
        <v>494</v>
      </c>
      <c r="B495" t="s">
        <v>6441</v>
      </c>
      <c r="C495" s="2">
        <v>43229</v>
      </c>
      <c r="D495" s="8">
        <f>Table1[[#This Row],[Order Date]]</f>
        <v>43229</v>
      </c>
      <c r="E495" s="2">
        <v>43234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">
        <v>1472</v>
      </c>
      <c r="P495" s="1" t="s">
        <v>66</v>
      </c>
      <c r="Q495" s="1" t="s">
        <v>146</v>
      </c>
      <c r="R495" s="1" t="s">
        <v>1473</v>
      </c>
      <c r="S495" s="1">
        <v>93.98</v>
      </c>
      <c r="T495" s="1">
        <v>2</v>
      </c>
      <c r="U495" s="1">
        <v>0</v>
      </c>
      <c r="V495" s="1">
        <v>13.157200000000003</v>
      </c>
      <c r="W495" t="str">
        <f>INDEX(People!$A$2:$A$5,MATCH(Orders!N495,People!$B$2:$B$5,0))</f>
        <v>Anna Andreadi</v>
      </c>
      <c r="X495" t="str">
        <f>IFERROR(INDEX(Returns!A495:A1294,MATCH(Orders!B495,Returns!B495:B1294,0)),"No")</f>
        <v>No</v>
      </c>
      <c r="Y495">
        <f t="shared" si="7"/>
        <v>93.98</v>
      </c>
    </row>
    <row r="496" spans="1:25" x14ac:dyDescent="0.2">
      <c r="A496" s="1">
        <v>495</v>
      </c>
      <c r="B496" t="s">
        <v>6442</v>
      </c>
      <c r="C496" s="2">
        <v>43177</v>
      </c>
      <c r="D496" s="8">
        <f>Table1[[#This Row],[Order Date]]</f>
        <v>43177</v>
      </c>
      <c r="E496" s="2">
        <v>43180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">
        <v>1476</v>
      </c>
      <c r="P496" s="1" t="s">
        <v>30</v>
      </c>
      <c r="Q496" s="1" t="s">
        <v>52</v>
      </c>
      <c r="R496" s="1" t="s">
        <v>1477</v>
      </c>
      <c r="S496" s="1">
        <v>189.88200000000001</v>
      </c>
      <c r="T496" s="1">
        <v>3</v>
      </c>
      <c r="U496" s="1">
        <v>0.4</v>
      </c>
      <c r="V496" s="1">
        <v>-94.941000000000017</v>
      </c>
      <c r="W496" t="str">
        <f>INDEX(People!$A$2:$A$5,MATCH(Orders!N496,People!$B$2:$B$5,0))</f>
        <v>Cassandra Brandow</v>
      </c>
      <c r="X496" t="str">
        <f>IFERROR(INDEX(Returns!A496:A1295,MATCH(Orders!B496,Returns!B496:B1295,0)),"No")</f>
        <v>No</v>
      </c>
      <c r="Y496">
        <f t="shared" si="7"/>
        <v>265.83479999999997</v>
      </c>
    </row>
    <row r="497" spans="1:25" x14ac:dyDescent="0.2">
      <c r="A497" s="1">
        <v>496</v>
      </c>
      <c r="B497" t="s">
        <v>6443</v>
      </c>
      <c r="C497" s="2">
        <v>43096</v>
      </c>
      <c r="D497" s="8">
        <f>Table1[[#This Row],[Order Date]]</f>
        <v>43096</v>
      </c>
      <c r="E497" s="2">
        <v>43100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">
        <v>1482</v>
      </c>
      <c r="P497" s="1" t="s">
        <v>43</v>
      </c>
      <c r="Q497" s="1" t="s">
        <v>157</v>
      </c>
      <c r="R497" s="1" t="s">
        <v>1483</v>
      </c>
      <c r="S497" s="1">
        <v>105.42</v>
      </c>
      <c r="T497" s="1">
        <v>2</v>
      </c>
      <c r="U497" s="1">
        <v>0</v>
      </c>
      <c r="V497" s="1">
        <v>51.655799999999999</v>
      </c>
      <c r="W497" t="str">
        <f>INDEX(People!$A$2:$A$5,MATCH(Orders!N497,People!$B$2:$B$5,0))</f>
        <v>Cassandra Brandow</v>
      </c>
      <c r="X497" t="str">
        <f>IFERROR(INDEX(Returns!A497:A1296,MATCH(Orders!B497,Returns!B497:B1296,0)),"No")</f>
        <v>No</v>
      </c>
      <c r="Y497">
        <f t="shared" si="7"/>
        <v>105.42</v>
      </c>
    </row>
    <row r="498" spans="1:25" x14ac:dyDescent="0.2">
      <c r="A498" s="1">
        <v>497</v>
      </c>
      <c r="B498" t="s">
        <v>6444</v>
      </c>
      <c r="C498" s="2">
        <v>43306</v>
      </c>
      <c r="D498" s="8">
        <f>Table1[[#This Row],[Order Date]]</f>
        <v>43306</v>
      </c>
      <c r="E498" s="2">
        <v>43312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">
        <v>1485</v>
      </c>
      <c r="P498" s="1" t="s">
        <v>43</v>
      </c>
      <c r="Q498" s="1" t="s">
        <v>70</v>
      </c>
      <c r="R498" s="1" t="s">
        <v>1486</v>
      </c>
      <c r="S498" s="1">
        <v>119.61600000000001</v>
      </c>
      <c r="T498" s="1">
        <v>8</v>
      </c>
      <c r="U498" s="1">
        <v>0.2</v>
      </c>
      <c r="V498" s="1">
        <v>40.370399999999997</v>
      </c>
      <c r="W498" t="str">
        <f>INDEX(People!$A$2:$A$5,MATCH(Orders!N498,People!$B$2:$B$5,0))</f>
        <v>Anna Andreadi</v>
      </c>
      <c r="X498" t="str">
        <f>IFERROR(INDEX(Returns!A498:A1297,MATCH(Orders!B498,Returns!B498:B1297,0)),"No")</f>
        <v>No</v>
      </c>
      <c r="Y498">
        <f t="shared" si="7"/>
        <v>143.53920000000002</v>
      </c>
    </row>
    <row r="499" spans="1:25" x14ac:dyDescent="0.2">
      <c r="A499" s="1">
        <v>498</v>
      </c>
      <c r="B499" t="s">
        <v>6444</v>
      </c>
      <c r="C499" s="2">
        <v>43306</v>
      </c>
      <c r="D499" s="8">
        <f>Table1[[#This Row],[Order Date]]</f>
        <v>43306</v>
      </c>
      <c r="E499" s="2">
        <v>43312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">
        <v>1487</v>
      </c>
      <c r="P499" s="1" t="s">
        <v>30</v>
      </c>
      <c r="Q499" s="1" t="s">
        <v>60</v>
      </c>
      <c r="R499" s="1" t="s">
        <v>1488</v>
      </c>
      <c r="S499" s="1">
        <v>255.76</v>
      </c>
      <c r="T499" s="1">
        <v>4</v>
      </c>
      <c r="U499" s="1">
        <v>0</v>
      </c>
      <c r="V499" s="1">
        <v>81.843199999999996</v>
      </c>
      <c r="W499" t="str">
        <f>INDEX(People!$A$2:$A$5,MATCH(Orders!N499,People!$B$2:$B$5,0))</f>
        <v>Anna Andreadi</v>
      </c>
      <c r="X499" t="str">
        <f>IFERROR(INDEX(Returns!A499:A1298,MATCH(Orders!B499,Returns!B499:B1298,0)),"No")</f>
        <v>No</v>
      </c>
      <c r="Y499">
        <f t="shared" si="7"/>
        <v>255.76</v>
      </c>
    </row>
    <row r="500" spans="1:25" x14ac:dyDescent="0.2">
      <c r="A500" s="1">
        <v>499</v>
      </c>
      <c r="B500" t="s">
        <v>6444</v>
      </c>
      <c r="C500" s="2">
        <v>43306</v>
      </c>
      <c r="D500" s="8">
        <f>Table1[[#This Row],[Order Date]]</f>
        <v>43306</v>
      </c>
      <c r="E500" s="2">
        <v>43312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">
        <v>1019</v>
      </c>
      <c r="P500" s="1" t="s">
        <v>30</v>
      </c>
      <c r="Q500" s="1" t="s">
        <v>34</v>
      </c>
      <c r="R500" s="1" t="s">
        <v>1020</v>
      </c>
      <c r="S500" s="1">
        <v>241.56799999999998</v>
      </c>
      <c r="T500" s="1">
        <v>2</v>
      </c>
      <c r="U500" s="1">
        <v>0.2</v>
      </c>
      <c r="V500" s="1">
        <v>18.11760000000001</v>
      </c>
      <c r="W500" t="str">
        <f>INDEX(People!$A$2:$A$5,MATCH(Orders!N500,People!$B$2:$B$5,0))</f>
        <v>Anna Andreadi</v>
      </c>
      <c r="X500" t="str">
        <f>IFERROR(INDEX(Returns!A500:A1299,MATCH(Orders!B500,Returns!B500:B1299,0)),"No")</f>
        <v>No</v>
      </c>
      <c r="Y500">
        <f t="shared" si="7"/>
        <v>289.88159999999999</v>
      </c>
    </row>
    <row r="501" spans="1:25" x14ac:dyDescent="0.2">
      <c r="A501" s="1">
        <v>500</v>
      </c>
      <c r="B501" t="s">
        <v>6444</v>
      </c>
      <c r="C501" s="2">
        <v>43306</v>
      </c>
      <c r="D501" s="8">
        <f>Table1[[#This Row],[Order Date]]</f>
        <v>43306</v>
      </c>
      <c r="E501" s="2">
        <v>43312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">
        <v>1489</v>
      </c>
      <c r="P501" s="1" t="s">
        <v>30</v>
      </c>
      <c r="Q501" s="1" t="s">
        <v>60</v>
      </c>
      <c r="R501" s="1" t="s">
        <v>1490</v>
      </c>
      <c r="S501" s="1">
        <v>69.3</v>
      </c>
      <c r="T501" s="1">
        <v>9</v>
      </c>
      <c r="U501" s="1">
        <v>0</v>
      </c>
      <c r="V501" s="1">
        <v>22.868999999999996</v>
      </c>
      <c r="W501" t="str">
        <f>INDEX(People!$A$2:$A$5,MATCH(Orders!N501,People!$B$2:$B$5,0))</f>
        <v>Anna Andreadi</v>
      </c>
      <c r="X501" t="str">
        <f>IFERROR(INDEX(Returns!A501:A1300,MATCH(Orders!B501,Returns!B501:B1300,0)),"No")</f>
        <v>No</v>
      </c>
      <c r="Y501">
        <f t="shared" si="7"/>
        <v>69.3</v>
      </c>
    </row>
    <row r="502" spans="1:25" x14ac:dyDescent="0.2">
      <c r="A502" s="1">
        <v>501</v>
      </c>
      <c r="B502" t="s">
        <v>6200</v>
      </c>
      <c r="C502" s="2">
        <v>43250</v>
      </c>
      <c r="D502" s="8">
        <f>Table1[[#This Row],[Order Date]]</f>
        <v>43250</v>
      </c>
      <c r="E502" s="2">
        <v>43255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">
        <v>1494</v>
      </c>
      <c r="P502" s="1" t="s">
        <v>43</v>
      </c>
      <c r="Q502" s="1" t="s">
        <v>70</v>
      </c>
      <c r="R502" s="1" t="s">
        <v>1495</v>
      </c>
      <c r="S502" s="1">
        <v>22.620000000000005</v>
      </c>
      <c r="T502" s="1">
        <v>2</v>
      </c>
      <c r="U502" s="1">
        <v>0.7</v>
      </c>
      <c r="V502" s="1">
        <v>-15.079999999999998</v>
      </c>
      <c r="W502" t="str">
        <f>INDEX(People!$A$2:$A$5,MATCH(Orders!N502,People!$B$2:$B$5,0))</f>
        <v>Anna Andreadi</v>
      </c>
      <c r="X502" t="str">
        <f>IFERROR(INDEX(Returns!A502:A1301,MATCH(Orders!B502,Returns!B502:B1301,0)),"No")</f>
        <v>Yes</v>
      </c>
      <c r="Y502">
        <f t="shared" si="7"/>
        <v>38.454000000000008</v>
      </c>
    </row>
    <row r="503" spans="1:25" x14ac:dyDescent="0.2">
      <c r="A503" s="1">
        <v>502</v>
      </c>
      <c r="B503" t="s">
        <v>6200</v>
      </c>
      <c r="C503" s="2">
        <v>43250</v>
      </c>
      <c r="D503" s="8">
        <f>Table1[[#This Row],[Order Date]]</f>
        <v>43250</v>
      </c>
      <c r="E503" s="2">
        <v>43255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">
        <v>1496</v>
      </c>
      <c r="P503" s="1" t="s">
        <v>43</v>
      </c>
      <c r="Q503" s="1" t="s">
        <v>70</v>
      </c>
      <c r="R503" s="1" t="s">
        <v>1497</v>
      </c>
      <c r="S503" s="1">
        <v>14.952000000000004</v>
      </c>
      <c r="T503" s="1">
        <v>2</v>
      </c>
      <c r="U503" s="1">
        <v>0.7</v>
      </c>
      <c r="V503" s="1">
        <v>-11.961599999999997</v>
      </c>
      <c r="W503" t="str">
        <f>INDEX(People!$A$2:$A$5,MATCH(Orders!N503,People!$B$2:$B$5,0))</f>
        <v>Anna Andreadi</v>
      </c>
      <c r="X503" t="str">
        <f>IFERROR(INDEX(Returns!A503:A1302,MATCH(Orders!B503,Returns!B503:B1302,0)),"No")</f>
        <v>Yes</v>
      </c>
      <c r="Y503">
        <f t="shared" si="7"/>
        <v>25.418400000000005</v>
      </c>
    </row>
    <row r="504" spans="1:25" x14ac:dyDescent="0.2">
      <c r="A504" s="1">
        <v>503</v>
      </c>
      <c r="B504" t="s">
        <v>6200</v>
      </c>
      <c r="C504" s="2">
        <v>43250</v>
      </c>
      <c r="D504" s="8">
        <f>Table1[[#This Row],[Order Date]]</f>
        <v>43250</v>
      </c>
      <c r="E504" s="2">
        <v>43255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">
        <v>1498</v>
      </c>
      <c r="P504" s="1" t="s">
        <v>30</v>
      </c>
      <c r="Q504" s="1" t="s">
        <v>34</v>
      </c>
      <c r="R504" s="1" t="s">
        <v>1499</v>
      </c>
      <c r="S504" s="1">
        <v>801.5680000000001</v>
      </c>
      <c r="T504" s="1">
        <v>2</v>
      </c>
      <c r="U504" s="1">
        <v>0.2</v>
      </c>
      <c r="V504" s="1">
        <v>50.097999999999985</v>
      </c>
      <c r="W504" t="str">
        <f>INDEX(People!$A$2:$A$5,MATCH(Orders!N504,People!$B$2:$B$5,0))</f>
        <v>Anna Andreadi</v>
      </c>
      <c r="X504" t="str">
        <f>IFERROR(INDEX(Returns!A504:A1303,MATCH(Orders!B504,Returns!B504:B1303,0)),"No")</f>
        <v>Yes</v>
      </c>
      <c r="Y504">
        <f t="shared" si="7"/>
        <v>961.88160000000005</v>
      </c>
    </row>
    <row r="505" spans="1:25" x14ac:dyDescent="0.2">
      <c r="A505" s="1">
        <v>504</v>
      </c>
      <c r="B505" t="s">
        <v>6200</v>
      </c>
      <c r="C505" s="2">
        <v>43250</v>
      </c>
      <c r="D505" s="8">
        <f>Table1[[#This Row],[Order Date]]</f>
        <v>43250</v>
      </c>
      <c r="E505" s="2">
        <v>43255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">
        <v>1500</v>
      </c>
      <c r="P505" s="1" t="s">
        <v>43</v>
      </c>
      <c r="Q505" s="1" t="s">
        <v>70</v>
      </c>
      <c r="R505" s="1" t="s">
        <v>1501</v>
      </c>
      <c r="S505" s="1">
        <v>2.3760000000000003</v>
      </c>
      <c r="T505" s="1">
        <v>3</v>
      </c>
      <c r="U505" s="1">
        <v>0.7</v>
      </c>
      <c r="V505" s="1">
        <v>-1.9007999999999998</v>
      </c>
      <c r="W505" t="str">
        <f>INDEX(People!$A$2:$A$5,MATCH(Orders!N505,People!$B$2:$B$5,0))</f>
        <v>Anna Andreadi</v>
      </c>
      <c r="X505" t="str">
        <f>IFERROR(INDEX(Returns!A505:A1304,MATCH(Orders!B505,Returns!B505:B1304,0)),"No")</f>
        <v>Yes</v>
      </c>
      <c r="Y505">
        <f t="shared" si="7"/>
        <v>4.0392000000000001</v>
      </c>
    </row>
    <row r="506" spans="1:25" x14ac:dyDescent="0.2">
      <c r="A506" s="1">
        <v>505</v>
      </c>
      <c r="B506" t="s">
        <v>6200</v>
      </c>
      <c r="C506" s="2">
        <v>43250</v>
      </c>
      <c r="D506" s="8">
        <f>Table1[[#This Row],[Order Date]]</f>
        <v>43250</v>
      </c>
      <c r="E506" s="2">
        <v>43255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">
        <v>1502</v>
      </c>
      <c r="P506" s="1" t="s">
        <v>43</v>
      </c>
      <c r="Q506" s="1" t="s">
        <v>84</v>
      </c>
      <c r="R506" s="1" t="s">
        <v>1503</v>
      </c>
      <c r="S506" s="1">
        <v>32.792000000000002</v>
      </c>
      <c r="T506" s="1">
        <v>1</v>
      </c>
      <c r="U506" s="1">
        <v>0.2</v>
      </c>
      <c r="V506" s="1">
        <v>11.8871</v>
      </c>
      <c r="W506" t="str">
        <f>INDEX(People!$A$2:$A$5,MATCH(Orders!N506,People!$B$2:$B$5,0))</f>
        <v>Anna Andreadi</v>
      </c>
      <c r="X506" t="str">
        <f>IFERROR(INDEX(Returns!A506:A1305,MATCH(Orders!B506,Returns!B506:B1305,0)),"No")</f>
        <v>Yes</v>
      </c>
      <c r="Y506">
        <f t="shared" si="7"/>
        <v>39.3504</v>
      </c>
    </row>
    <row r="507" spans="1:25" x14ac:dyDescent="0.2">
      <c r="A507" s="1">
        <v>506</v>
      </c>
      <c r="B507" t="s">
        <v>6445</v>
      </c>
      <c r="C507" s="2">
        <v>43781</v>
      </c>
      <c r="D507" s="8">
        <f>Table1[[#This Row],[Order Date]]</f>
        <v>43781</v>
      </c>
      <c r="E507" s="2">
        <v>43784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">
        <v>481</v>
      </c>
      <c r="P507" s="1" t="s">
        <v>43</v>
      </c>
      <c r="Q507" s="1" t="s">
        <v>70</v>
      </c>
      <c r="R507" s="1" t="s">
        <v>482</v>
      </c>
      <c r="S507" s="1">
        <v>15.920000000000002</v>
      </c>
      <c r="T507" s="1">
        <v>5</v>
      </c>
      <c r="U507" s="1">
        <v>0.2</v>
      </c>
      <c r="V507" s="1">
        <v>5.3729999999999993</v>
      </c>
      <c r="W507" t="str">
        <f>INDEX(People!$A$2:$A$5,MATCH(Orders!N507,People!$B$2:$B$5,0))</f>
        <v>Chuck Magee</v>
      </c>
      <c r="X507" t="str">
        <f>IFERROR(INDEX(Returns!A507:A1306,MATCH(Orders!B507,Returns!B507:B1306,0)),"No")</f>
        <v>No</v>
      </c>
      <c r="Y507">
        <f t="shared" si="7"/>
        <v>19.104000000000003</v>
      </c>
    </row>
    <row r="508" spans="1:25" x14ac:dyDescent="0.2">
      <c r="A508" s="1">
        <v>507</v>
      </c>
      <c r="B508" t="s">
        <v>6446</v>
      </c>
      <c r="C508" s="2">
        <v>42810</v>
      </c>
      <c r="D508" s="8">
        <f>Table1[[#This Row],[Order Date]]</f>
        <v>42810</v>
      </c>
      <c r="E508" s="2">
        <v>42816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">
        <v>1507</v>
      </c>
      <c r="P508" s="1" t="s">
        <v>43</v>
      </c>
      <c r="Q508" s="1" t="s">
        <v>63</v>
      </c>
      <c r="R508" s="1" t="s">
        <v>1508</v>
      </c>
      <c r="S508" s="1">
        <v>2.74</v>
      </c>
      <c r="T508" s="1">
        <v>1</v>
      </c>
      <c r="U508" s="1">
        <v>0</v>
      </c>
      <c r="V508" s="1">
        <v>0.73980000000000024</v>
      </c>
      <c r="W508" t="str">
        <f>INDEX(People!$A$2:$A$5,MATCH(Orders!N508,People!$B$2:$B$5,0))</f>
        <v>Cassandra Brandow</v>
      </c>
      <c r="X508" t="str">
        <f>IFERROR(INDEX(Returns!A508:A1307,MATCH(Orders!B508,Returns!B508:B1307,0)),"No")</f>
        <v>No</v>
      </c>
      <c r="Y508">
        <f t="shared" si="7"/>
        <v>2.74</v>
      </c>
    </row>
    <row r="509" spans="1:25" x14ac:dyDescent="0.2">
      <c r="A509" s="1">
        <v>508</v>
      </c>
      <c r="B509" t="s">
        <v>6446</v>
      </c>
      <c r="C509" s="2">
        <v>42810</v>
      </c>
      <c r="D509" s="8">
        <f>Table1[[#This Row],[Order Date]]</f>
        <v>42810</v>
      </c>
      <c r="E509" s="2">
        <v>42816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">
        <v>1509</v>
      </c>
      <c r="P509" s="1" t="s">
        <v>43</v>
      </c>
      <c r="Q509" s="1" t="s">
        <v>63</v>
      </c>
      <c r="R509" s="1" t="s">
        <v>1510</v>
      </c>
      <c r="S509" s="1">
        <v>8.34</v>
      </c>
      <c r="T509" s="1">
        <v>3</v>
      </c>
      <c r="U509" s="1">
        <v>0</v>
      </c>
      <c r="V509" s="1">
        <v>2.1683999999999997</v>
      </c>
      <c r="W509" t="str">
        <f>INDEX(People!$A$2:$A$5,MATCH(Orders!N509,People!$B$2:$B$5,0))</f>
        <v>Cassandra Brandow</v>
      </c>
      <c r="X509" t="str">
        <f>IFERROR(INDEX(Returns!A509:A1308,MATCH(Orders!B509,Returns!B509:B1308,0)),"No")</f>
        <v>No</v>
      </c>
      <c r="Y509">
        <f t="shared" si="7"/>
        <v>8.34</v>
      </c>
    </row>
    <row r="510" spans="1:25" x14ac:dyDescent="0.2">
      <c r="A510" s="1">
        <v>509</v>
      </c>
      <c r="B510" t="s">
        <v>6446</v>
      </c>
      <c r="C510" s="2">
        <v>42810</v>
      </c>
      <c r="D510" s="8">
        <f>Table1[[#This Row],[Order Date]]</f>
        <v>42810</v>
      </c>
      <c r="E510" s="2">
        <v>42816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">
        <v>838</v>
      </c>
      <c r="P510" s="1" t="s">
        <v>43</v>
      </c>
      <c r="Q510" s="1" t="s">
        <v>55</v>
      </c>
      <c r="R510" s="1" t="s">
        <v>1511</v>
      </c>
      <c r="S510" s="1">
        <v>46.74</v>
      </c>
      <c r="T510" s="1">
        <v>3</v>
      </c>
      <c r="U510" s="1">
        <v>0</v>
      </c>
      <c r="V510" s="1">
        <v>11.684999999999999</v>
      </c>
      <c r="W510" t="str">
        <f>INDEX(People!$A$2:$A$5,MATCH(Orders!N510,People!$B$2:$B$5,0))</f>
        <v>Cassandra Brandow</v>
      </c>
      <c r="X510" t="str">
        <f>IFERROR(INDEX(Returns!A510:A1309,MATCH(Orders!B510,Returns!B510:B1309,0)),"No")</f>
        <v>No</v>
      </c>
      <c r="Y510">
        <f t="shared" si="7"/>
        <v>46.74</v>
      </c>
    </row>
    <row r="511" spans="1:25" x14ac:dyDescent="0.2">
      <c r="A511" s="1">
        <v>510</v>
      </c>
      <c r="B511" t="s">
        <v>6446</v>
      </c>
      <c r="C511" s="2">
        <v>42810</v>
      </c>
      <c r="D511" s="8">
        <f>Table1[[#This Row],[Order Date]]</f>
        <v>42810</v>
      </c>
      <c r="E511" s="2">
        <v>42816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">
        <v>1512</v>
      </c>
      <c r="P511" s="1" t="s">
        <v>43</v>
      </c>
      <c r="Q511" s="1" t="s">
        <v>70</v>
      </c>
      <c r="R511" s="1" t="s">
        <v>1513</v>
      </c>
      <c r="S511" s="1">
        <v>6354.95</v>
      </c>
      <c r="T511" s="1">
        <v>5</v>
      </c>
      <c r="U511" s="1">
        <v>0</v>
      </c>
      <c r="V511" s="1">
        <v>3177.4749999999999</v>
      </c>
      <c r="W511" t="str">
        <f>INDEX(People!$A$2:$A$5,MATCH(Orders!N511,People!$B$2:$B$5,0))</f>
        <v>Cassandra Brandow</v>
      </c>
      <c r="X511" t="str">
        <f>IFERROR(INDEX(Returns!A511:A1310,MATCH(Orders!B511,Returns!B511:B1310,0)),"No")</f>
        <v>No</v>
      </c>
      <c r="Y511">
        <f t="shared" si="7"/>
        <v>6354.95</v>
      </c>
    </row>
    <row r="512" spans="1:25" x14ac:dyDescent="0.2">
      <c r="A512" s="1">
        <v>511</v>
      </c>
      <c r="B512" t="s">
        <v>6447</v>
      </c>
      <c r="C512" s="2">
        <v>43795</v>
      </c>
      <c r="D512" s="8">
        <f>Table1[[#This Row],[Order Date]]</f>
        <v>43795</v>
      </c>
      <c r="E512" s="2">
        <v>43796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">
        <v>1517</v>
      </c>
      <c r="P512" s="1" t="s">
        <v>30</v>
      </c>
      <c r="Q512" s="1" t="s">
        <v>60</v>
      </c>
      <c r="R512" s="1" t="s">
        <v>1518</v>
      </c>
      <c r="S512" s="1">
        <v>126.30000000000001</v>
      </c>
      <c r="T512" s="1">
        <v>3</v>
      </c>
      <c r="U512" s="1">
        <v>0</v>
      </c>
      <c r="V512" s="1">
        <v>40.415999999999997</v>
      </c>
      <c r="W512" t="str">
        <f>INDEX(People!$A$2:$A$5,MATCH(Orders!N512,People!$B$2:$B$5,0))</f>
        <v>Kelly Williams</v>
      </c>
      <c r="X512" t="str">
        <f>IFERROR(INDEX(Returns!A512:A1311,MATCH(Orders!B512,Returns!B512:B1311,0)),"No")</f>
        <v>No</v>
      </c>
      <c r="Y512">
        <f t="shared" si="7"/>
        <v>126.30000000000001</v>
      </c>
    </row>
    <row r="513" spans="1:25" x14ac:dyDescent="0.2">
      <c r="A513" s="1">
        <v>512</v>
      </c>
      <c r="B513" t="s">
        <v>6447</v>
      </c>
      <c r="C513" s="2">
        <v>43795</v>
      </c>
      <c r="D513" s="8">
        <f>Table1[[#This Row],[Order Date]]</f>
        <v>43795</v>
      </c>
      <c r="E513" s="2">
        <v>43796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">
        <v>1519</v>
      </c>
      <c r="P513" s="1" t="s">
        <v>66</v>
      </c>
      <c r="Q513" s="1" t="s">
        <v>146</v>
      </c>
      <c r="R513" s="1" t="s">
        <v>1520</v>
      </c>
      <c r="S513" s="1">
        <v>38.04</v>
      </c>
      <c r="T513" s="1">
        <v>2</v>
      </c>
      <c r="U513" s="1">
        <v>0</v>
      </c>
      <c r="V513" s="1">
        <v>12.172799999999999</v>
      </c>
      <c r="W513" t="str">
        <f>INDEX(People!$A$2:$A$5,MATCH(Orders!N513,People!$B$2:$B$5,0))</f>
        <v>Kelly Williams</v>
      </c>
      <c r="X513" t="str">
        <f>IFERROR(INDEX(Returns!A513:A1312,MATCH(Orders!B513,Returns!B513:B1312,0)),"No")</f>
        <v>No</v>
      </c>
      <c r="Y513">
        <f t="shared" si="7"/>
        <v>38.04</v>
      </c>
    </row>
    <row r="514" spans="1:25" x14ac:dyDescent="0.2">
      <c r="A514" s="1">
        <v>513</v>
      </c>
      <c r="B514" t="s">
        <v>6448</v>
      </c>
      <c r="C514" s="2">
        <v>43393</v>
      </c>
      <c r="D514" s="8">
        <f>Table1[[#This Row],[Order Date]]</f>
        <v>43393</v>
      </c>
      <c r="E514" s="2">
        <v>43396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">
        <v>327</v>
      </c>
      <c r="P514" s="1" t="s">
        <v>43</v>
      </c>
      <c r="Q514" s="1" t="s">
        <v>63</v>
      </c>
      <c r="R514" s="1" t="s">
        <v>328</v>
      </c>
      <c r="S514" s="1">
        <v>7.1519999999999992</v>
      </c>
      <c r="T514" s="1">
        <v>3</v>
      </c>
      <c r="U514" s="1">
        <v>0.2</v>
      </c>
      <c r="V514" s="1">
        <v>0.71520000000000028</v>
      </c>
      <c r="W514" t="str">
        <f>INDEX(People!$A$2:$A$5,MATCH(Orders!N514,People!$B$2:$B$5,0))</f>
        <v>Chuck Magee</v>
      </c>
      <c r="X514" t="str">
        <f>IFERROR(INDEX(Returns!A514:A1313,MATCH(Orders!B514,Returns!B514:B1313,0)),"No")</f>
        <v>No</v>
      </c>
      <c r="Y514">
        <f t="shared" si="7"/>
        <v>8.582399999999998</v>
      </c>
    </row>
    <row r="515" spans="1:25" x14ac:dyDescent="0.2">
      <c r="A515" s="1">
        <v>514</v>
      </c>
      <c r="B515" t="s">
        <v>6449</v>
      </c>
      <c r="C515" s="2">
        <v>43820</v>
      </c>
      <c r="D515" s="8">
        <f>Table1[[#This Row],[Order Date]]</f>
        <v>43820</v>
      </c>
      <c r="E515" s="2">
        <v>43824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">
        <v>1523</v>
      </c>
      <c r="P515" s="1" t="s">
        <v>43</v>
      </c>
      <c r="Q515" s="1" t="s">
        <v>63</v>
      </c>
      <c r="R515" s="1" t="s">
        <v>1524</v>
      </c>
      <c r="S515" s="1">
        <v>6.63</v>
      </c>
      <c r="T515" s="1">
        <v>3</v>
      </c>
      <c r="U515" s="1">
        <v>0</v>
      </c>
      <c r="V515" s="1">
        <v>1.7901</v>
      </c>
      <c r="W515" t="str">
        <f>INDEX(People!$A$2:$A$5,MATCH(Orders!N515,People!$B$2:$B$5,0))</f>
        <v>Anna Andreadi</v>
      </c>
      <c r="X515" t="str">
        <f>IFERROR(INDEX(Returns!A515:A1314,MATCH(Orders!B515,Returns!B515:B1314,0)),"No")</f>
        <v>No</v>
      </c>
      <c r="Y515">
        <f t="shared" ref="Y515:Y578" si="8">S515*(1+U515)</f>
        <v>6.63</v>
      </c>
    </row>
    <row r="516" spans="1:25" x14ac:dyDescent="0.2">
      <c r="A516" s="1">
        <v>515</v>
      </c>
      <c r="B516" t="s">
        <v>6449</v>
      </c>
      <c r="C516" s="2">
        <v>43820</v>
      </c>
      <c r="D516" s="8">
        <f>Table1[[#This Row],[Order Date]]</f>
        <v>43820</v>
      </c>
      <c r="E516" s="2">
        <v>43824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">
        <v>1525</v>
      </c>
      <c r="P516" s="1" t="s">
        <v>43</v>
      </c>
      <c r="Q516" s="1" t="s">
        <v>63</v>
      </c>
      <c r="R516" s="1" t="s">
        <v>1526</v>
      </c>
      <c r="S516" s="1">
        <v>5.88</v>
      </c>
      <c r="T516" s="1">
        <v>2</v>
      </c>
      <c r="U516" s="1">
        <v>0</v>
      </c>
      <c r="V516" s="1">
        <v>1.7051999999999996</v>
      </c>
      <c r="W516" t="str">
        <f>INDEX(People!$A$2:$A$5,MATCH(Orders!N516,People!$B$2:$B$5,0))</f>
        <v>Anna Andreadi</v>
      </c>
      <c r="X516" t="str">
        <f>IFERROR(INDEX(Returns!A516:A1315,MATCH(Orders!B516,Returns!B516:B1315,0)),"No")</f>
        <v>No</v>
      </c>
      <c r="Y516">
        <f t="shared" si="8"/>
        <v>5.88</v>
      </c>
    </row>
    <row r="517" spans="1:25" x14ac:dyDescent="0.2">
      <c r="A517" s="1">
        <v>516</v>
      </c>
      <c r="B517" t="s">
        <v>6450</v>
      </c>
      <c r="C517" s="2">
        <v>43487</v>
      </c>
      <c r="D517" s="8">
        <f>Table1[[#This Row],[Order Date]]</f>
        <v>43487</v>
      </c>
      <c r="E517" s="2">
        <v>43492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">
        <v>1529</v>
      </c>
      <c r="P517" s="1" t="s">
        <v>66</v>
      </c>
      <c r="Q517" s="1" t="s">
        <v>1065</v>
      </c>
      <c r="R517" s="1" t="s">
        <v>1530</v>
      </c>
      <c r="S517" s="1">
        <v>2999.95</v>
      </c>
      <c r="T517" s="1">
        <v>5</v>
      </c>
      <c r="U517" s="1">
        <v>0</v>
      </c>
      <c r="V517" s="1">
        <v>1379.9769999999999</v>
      </c>
      <c r="W517" t="str">
        <f>INDEX(People!$A$2:$A$5,MATCH(Orders!N517,People!$B$2:$B$5,0))</f>
        <v>Anna Andreadi</v>
      </c>
      <c r="X517" t="str">
        <f>IFERROR(INDEX(Returns!A517:A1316,MATCH(Orders!B517,Returns!B517:B1316,0)),"No")</f>
        <v>No</v>
      </c>
      <c r="Y517">
        <f t="shared" si="8"/>
        <v>2999.95</v>
      </c>
    </row>
    <row r="518" spans="1:25" x14ac:dyDescent="0.2">
      <c r="A518" s="1">
        <v>517</v>
      </c>
      <c r="B518" t="s">
        <v>6450</v>
      </c>
      <c r="C518" s="2">
        <v>43487</v>
      </c>
      <c r="D518" s="8">
        <f>Table1[[#This Row],[Order Date]]</f>
        <v>43487</v>
      </c>
      <c r="E518" s="2">
        <v>43492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">
        <v>1531</v>
      </c>
      <c r="P518" s="1" t="s">
        <v>43</v>
      </c>
      <c r="Q518" s="1" t="s">
        <v>55</v>
      </c>
      <c r="R518" s="1" t="s">
        <v>1532</v>
      </c>
      <c r="S518" s="1">
        <v>51.449999999999996</v>
      </c>
      <c r="T518" s="1">
        <v>3</v>
      </c>
      <c r="U518" s="1">
        <v>0</v>
      </c>
      <c r="V518" s="1">
        <v>13.891499999999999</v>
      </c>
      <c r="W518" t="str">
        <f>INDEX(People!$A$2:$A$5,MATCH(Orders!N518,People!$B$2:$B$5,0))</f>
        <v>Anna Andreadi</v>
      </c>
      <c r="X518" t="str">
        <f>IFERROR(INDEX(Returns!A518:A1317,MATCH(Orders!B518,Returns!B518:B1317,0)),"No")</f>
        <v>No</v>
      </c>
      <c r="Y518">
        <f t="shared" si="8"/>
        <v>51.449999999999996</v>
      </c>
    </row>
    <row r="519" spans="1:25" x14ac:dyDescent="0.2">
      <c r="A519" s="1">
        <v>518</v>
      </c>
      <c r="B519" t="s">
        <v>6450</v>
      </c>
      <c r="C519" s="2">
        <v>43487</v>
      </c>
      <c r="D519" s="8">
        <f>Table1[[#This Row],[Order Date]]</f>
        <v>43487</v>
      </c>
      <c r="E519" s="2">
        <v>43492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">
        <v>1533</v>
      </c>
      <c r="P519" s="1" t="s">
        <v>43</v>
      </c>
      <c r="Q519" s="1" t="s">
        <v>84</v>
      </c>
      <c r="R519" s="1" t="s">
        <v>1534</v>
      </c>
      <c r="S519" s="1">
        <v>11.96</v>
      </c>
      <c r="T519" s="1">
        <v>2</v>
      </c>
      <c r="U519" s="1">
        <v>0</v>
      </c>
      <c r="V519" s="1">
        <v>5.3819999999999997</v>
      </c>
      <c r="W519" t="str">
        <f>INDEX(People!$A$2:$A$5,MATCH(Orders!N519,People!$B$2:$B$5,0))</f>
        <v>Anna Andreadi</v>
      </c>
      <c r="X519" t="str">
        <f>IFERROR(INDEX(Returns!A519:A1318,MATCH(Orders!B519,Returns!B519:B1318,0)),"No")</f>
        <v>No</v>
      </c>
      <c r="Y519">
        <f t="shared" si="8"/>
        <v>11.96</v>
      </c>
    </row>
    <row r="520" spans="1:25" x14ac:dyDescent="0.2">
      <c r="A520" s="1">
        <v>519</v>
      </c>
      <c r="B520" t="s">
        <v>6450</v>
      </c>
      <c r="C520" s="2">
        <v>43487</v>
      </c>
      <c r="D520" s="8">
        <f>Table1[[#This Row],[Order Date]]</f>
        <v>43487</v>
      </c>
      <c r="E520" s="2">
        <v>43492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">
        <v>1535</v>
      </c>
      <c r="P520" s="1" t="s">
        <v>43</v>
      </c>
      <c r="Q520" s="1" t="s">
        <v>55</v>
      </c>
      <c r="R520" s="1" t="s">
        <v>1536</v>
      </c>
      <c r="S520" s="1">
        <v>1126.02</v>
      </c>
      <c r="T520" s="1">
        <v>3</v>
      </c>
      <c r="U520" s="1">
        <v>0</v>
      </c>
      <c r="V520" s="1">
        <v>56.300999999999988</v>
      </c>
      <c r="W520" t="str">
        <f>INDEX(People!$A$2:$A$5,MATCH(Orders!N520,People!$B$2:$B$5,0))</f>
        <v>Anna Andreadi</v>
      </c>
      <c r="X520" t="str">
        <f>IFERROR(INDEX(Returns!A520:A1319,MATCH(Orders!B520,Returns!B520:B1319,0)),"No")</f>
        <v>No</v>
      </c>
      <c r="Y520">
        <f t="shared" si="8"/>
        <v>1126.02</v>
      </c>
    </row>
    <row r="521" spans="1:25" x14ac:dyDescent="0.2">
      <c r="A521" s="1">
        <v>520</v>
      </c>
      <c r="B521" t="s">
        <v>6026</v>
      </c>
      <c r="C521" s="2">
        <v>42816</v>
      </c>
      <c r="D521" s="8">
        <f>Table1[[#This Row],[Order Date]]</f>
        <v>42816</v>
      </c>
      <c r="E521" s="2">
        <v>42820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">
        <v>207</v>
      </c>
      <c r="P521" s="1" t="s">
        <v>66</v>
      </c>
      <c r="Q521" s="1" t="s">
        <v>146</v>
      </c>
      <c r="R521" s="1" t="s">
        <v>208</v>
      </c>
      <c r="S521" s="1">
        <v>18.391999999999999</v>
      </c>
      <c r="T521" s="1">
        <v>1</v>
      </c>
      <c r="U521" s="1">
        <v>0.2</v>
      </c>
      <c r="V521" s="1">
        <v>5.2877000000000001</v>
      </c>
      <c r="W521" t="str">
        <f>INDEX(People!$A$2:$A$5,MATCH(Orders!N521,People!$B$2:$B$5,0))</f>
        <v>Kelly Williams</v>
      </c>
      <c r="X521" t="str">
        <f>IFERROR(INDEX(Returns!A521:A1320,MATCH(Orders!B521,Returns!B521:B1320,0)),"No")</f>
        <v>No</v>
      </c>
      <c r="Y521">
        <f t="shared" si="8"/>
        <v>22.070399999999999</v>
      </c>
    </row>
    <row r="522" spans="1:25" x14ac:dyDescent="0.2">
      <c r="A522" s="1">
        <v>521</v>
      </c>
      <c r="B522" t="s">
        <v>6026</v>
      </c>
      <c r="C522" s="2">
        <v>42816</v>
      </c>
      <c r="D522" s="8">
        <f>Table1[[#This Row],[Order Date]]</f>
        <v>42816</v>
      </c>
      <c r="E522" s="2">
        <v>42820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">
        <v>1539</v>
      </c>
      <c r="P522" s="1" t="s">
        <v>43</v>
      </c>
      <c r="Q522" s="1" t="s">
        <v>55</v>
      </c>
      <c r="R522" s="1" t="s">
        <v>1540</v>
      </c>
      <c r="S522" s="1">
        <v>129.56800000000001</v>
      </c>
      <c r="T522" s="1">
        <v>2</v>
      </c>
      <c r="U522" s="1">
        <v>0.2</v>
      </c>
      <c r="V522" s="1">
        <v>-25.91360000000001</v>
      </c>
      <c r="W522" t="str">
        <f>INDEX(People!$A$2:$A$5,MATCH(Orders!N522,People!$B$2:$B$5,0))</f>
        <v>Kelly Williams</v>
      </c>
      <c r="X522" t="str">
        <f>IFERROR(INDEX(Returns!A522:A1321,MATCH(Orders!B522,Returns!B522:B1321,0)),"No")</f>
        <v>No</v>
      </c>
      <c r="Y522">
        <f t="shared" si="8"/>
        <v>155.48160000000001</v>
      </c>
    </row>
    <row r="523" spans="1:25" x14ac:dyDescent="0.2">
      <c r="A523" s="1">
        <v>522</v>
      </c>
      <c r="B523" t="s">
        <v>6026</v>
      </c>
      <c r="C523" s="2">
        <v>42816</v>
      </c>
      <c r="D523" s="8">
        <f>Table1[[#This Row],[Order Date]]</f>
        <v>42816</v>
      </c>
      <c r="E523" s="2">
        <v>42820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">
        <v>1541</v>
      </c>
      <c r="P523" s="1" t="s">
        <v>43</v>
      </c>
      <c r="Q523" s="1" t="s">
        <v>70</v>
      </c>
      <c r="R523" s="1" t="s">
        <v>1542</v>
      </c>
      <c r="S523" s="1">
        <v>14.111999999999997</v>
      </c>
      <c r="T523" s="1">
        <v>9</v>
      </c>
      <c r="U523" s="1">
        <v>0.8</v>
      </c>
      <c r="V523" s="1">
        <v>-21.167999999999999</v>
      </c>
      <c r="W523" t="str">
        <f>INDEX(People!$A$2:$A$5,MATCH(Orders!N523,People!$B$2:$B$5,0))</f>
        <v>Kelly Williams</v>
      </c>
      <c r="X523" t="str">
        <f>IFERROR(INDEX(Returns!A523:A1322,MATCH(Orders!B523,Returns!B523:B1322,0)),"No")</f>
        <v>No</v>
      </c>
      <c r="Y523">
        <f t="shared" si="8"/>
        <v>25.401599999999995</v>
      </c>
    </row>
    <row r="524" spans="1:25" x14ac:dyDescent="0.2">
      <c r="A524" s="1">
        <v>523</v>
      </c>
      <c r="B524" t="s">
        <v>6451</v>
      </c>
      <c r="C524" s="2">
        <v>43488</v>
      </c>
      <c r="D524" s="8">
        <f>Table1[[#This Row],[Order Date]]</f>
        <v>43488</v>
      </c>
      <c r="E524" s="2">
        <v>43490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">
        <v>1476</v>
      </c>
      <c r="P524" s="1" t="s">
        <v>30</v>
      </c>
      <c r="Q524" s="1" t="s">
        <v>52</v>
      </c>
      <c r="R524" s="1" t="s">
        <v>1477</v>
      </c>
      <c r="S524" s="1">
        <v>210.98</v>
      </c>
      <c r="T524" s="1">
        <v>2</v>
      </c>
      <c r="U524" s="1">
        <v>0</v>
      </c>
      <c r="V524" s="1">
        <v>21.097999999999985</v>
      </c>
      <c r="W524" t="str">
        <f>INDEX(People!$A$2:$A$5,MATCH(Orders!N524,People!$B$2:$B$5,0))</f>
        <v>Kelly Williams</v>
      </c>
      <c r="X524" t="str">
        <f>IFERROR(INDEX(Returns!A524:A1323,MATCH(Orders!B524,Returns!B524:B1323,0)),"No")</f>
        <v>No</v>
      </c>
      <c r="Y524">
        <f t="shared" si="8"/>
        <v>210.98</v>
      </c>
    </row>
    <row r="525" spans="1:25" x14ac:dyDescent="0.2">
      <c r="A525" s="1">
        <v>524</v>
      </c>
      <c r="B525" t="s">
        <v>6452</v>
      </c>
      <c r="C525" s="2">
        <v>43241</v>
      </c>
      <c r="D525" s="8">
        <f>Table1[[#This Row],[Order Date]]</f>
        <v>43241</v>
      </c>
      <c r="E525" s="2">
        <v>43243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">
        <v>1545</v>
      </c>
      <c r="P525" s="1" t="s">
        <v>66</v>
      </c>
      <c r="Q525" s="1" t="s">
        <v>67</v>
      </c>
      <c r="R525" s="1" t="s">
        <v>1546</v>
      </c>
      <c r="S525" s="1">
        <v>55.176000000000002</v>
      </c>
      <c r="T525" s="1">
        <v>3</v>
      </c>
      <c r="U525" s="1">
        <v>0.2</v>
      </c>
      <c r="V525" s="1">
        <v>-12.414599999999997</v>
      </c>
      <c r="W525" t="str">
        <f>INDEX(People!$A$2:$A$5,MATCH(Orders!N525,People!$B$2:$B$5,0))</f>
        <v>Anna Andreadi</v>
      </c>
      <c r="X525" t="str">
        <f>IFERROR(INDEX(Returns!A525:A1324,MATCH(Orders!B525,Returns!B525:B1324,0)),"No")</f>
        <v>No</v>
      </c>
      <c r="Y525">
        <f t="shared" si="8"/>
        <v>66.211200000000005</v>
      </c>
    </row>
    <row r="526" spans="1:25" x14ac:dyDescent="0.2">
      <c r="A526" s="1">
        <v>525</v>
      </c>
      <c r="B526" t="s">
        <v>6452</v>
      </c>
      <c r="C526" s="2">
        <v>43241</v>
      </c>
      <c r="D526" s="8">
        <f>Table1[[#This Row],[Order Date]]</f>
        <v>43241</v>
      </c>
      <c r="E526" s="2">
        <v>43243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">
        <v>797</v>
      </c>
      <c r="P526" s="1" t="s">
        <v>66</v>
      </c>
      <c r="Q526" s="1" t="s">
        <v>146</v>
      </c>
      <c r="R526" s="1" t="s">
        <v>1547</v>
      </c>
      <c r="S526" s="1">
        <v>66.260000000000005</v>
      </c>
      <c r="T526" s="1">
        <v>2</v>
      </c>
      <c r="U526" s="1">
        <v>0</v>
      </c>
      <c r="V526" s="1">
        <v>27.166600000000003</v>
      </c>
      <c r="W526" t="str">
        <f>INDEX(People!$A$2:$A$5,MATCH(Orders!N526,People!$B$2:$B$5,0))</f>
        <v>Anna Andreadi</v>
      </c>
      <c r="X526" t="str">
        <f>IFERROR(INDEX(Returns!A526:A1325,MATCH(Orders!B526,Returns!B526:B1325,0)),"No")</f>
        <v>No</v>
      </c>
      <c r="Y526">
        <f t="shared" si="8"/>
        <v>66.260000000000005</v>
      </c>
    </row>
    <row r="527" spans="1:25" x14ac:dyDescent="0.2">
      <c r="A527" s="1">
        <v>526</v>
      </c>
      <c r="B527" t="s">
        <v>6453</v>
      </c>
      <c r="C527" s="2">
        <v>43095</v>
      </c>
      <c r="D527" s="8">
        <f>Table1[[#This Row],[Order Date]]</f>
        <v>43095</v>
      </c>
      <c r="E527" s="2">
        <v>43102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">
        <v>1550</v>
      </c>
      <c r="P527" s="1" t="s">
        <v>43</v>
      </c>
      <c r="Q527" s="1" t="s">
        <v>242</v>
      </c>
      <c r="R527" s="1" t="s">
        <v>497</v>
      </c>
      <c r="S527" s="1">
        <v>22.200000000000003</v>
      </c>
      <c r="T527" s="1">
        <v>5</v>
      </c>
      <c r="U527" s="1">
        <v>0</v>
      </c>
      <c r="V527" s="1">
        <v>10.434000000000001</v>
      </c>
      <c r="W527" t="str">
        <f>INDEX(People!$A$2:$A$5,MATCH(Orders!N527,People!$B$2:$B$5,0))</f>
        <v>Chuck Magee</v>
      </c>
      <c r="X527" t="str">
        <f>IFERROR(INDEX(Returns!A527:A1326,MATCH(Orders!B527,Returns!B527:B1326,0)),"No")</f>
        <v>No</v>
      </c>
      <c r="Y527">
        <f t="shared" si="8"/>
        <v>22.200000000000003</v>
      </c>
    </row>
    <row r="528" spans="1:25" x14ac:dyDescent="0.2">
      <c r="A528" s="1">
        <v>527</v>
      </c>
      <c r="B528" t="s">
        <v>6454</v>
      </c>
      <c r="C528" s="2">
        <v>43759</v>
      </c>
      <c r="D528" s="8">
        <f>Table1[[#This Row],[Order Date]]</f>
        <v>43759</v>
      </c>
      <c r="E528" s="2">
        <v>43764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">
        <v>1554</v>
      </c>
      <c r="P528" s="1" t="s">
        <v>30</v>
      </c>
      <c r="Q528" s="1" t="s">
        <v>34</v>
      </c>
      <c r="R528" s="1" t="s">
        <v>1555</v>
      </c>
      <c r="S528" s="1">
        <v>683.95200000000011</v>
      </c>
      <c r="T528" s="1">
        <v>3</v>
      </c>
      <c r="U528" s="1">
        <v>0.2</v>
      </c>
      <c r="V528" s="1">
        <v>42.746999999999986</v>
      </c>
      <c r="W528" t="str">
        <f>INDEX(People!$A$2:$A$5,MATCH(Orders!N528,People!$B$2:$B$5,0))</f>
        <v>Cassandra Brandow</v>
      </c>
      <c r="X528" t="str">
        <f>IFERROR(INDEX(Returns!A528:A1327,MATCH(Orders!B528,Returns!B528:B1327,0)),"No")</f>
        <v>No</v>
      </c>
      <c r="Y528">
        <f t="shared" si="8"/>
        <v>820.74240000000009</v>
      </c>
    </row>
    <row r="529" spans="1:25" x14ac:dyDescent="0.2">
      <c r="A529" s="1">
        <v>528</v>
      </c>
      <c r="B529" t="s">
        <v>6454</v>
      </c>
      <c r="C529" s="2">
        <v>43759</v>
      </c>
      <c r="D529" s="8">
        <f>Table1[[#This Row],[Order Date]]</f>
        <v>43759</v>
      </c>
      <c r="E529" s="2">
        <v>43764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">
        <v>997</v>
      </c>
      <c r="P529" s="1" t="s">
        <v>30</v>
      </c>
      <c r="Q529" s="1" t="s">
        <v>60</v>
      </c>
      <c r="R529" s="1" t="s">
        <v>998</v>
      </c>
      <c r="S529" s="1">
        <v>45.695999999999998</v>
      </c>
      <c r="T529" s="1">
        <v>3</v>
      </c>
      <c r="U529" s="1">
        <v>0.2</v>
      </c>
      <c r="V529" s="1">
        <v>5.1407999999999916</v>
      </c>
      <c r="W529" t="str">
        <f>INDEX(People!$A$2:$A$5,MATCH(Orders!N529,People!$B$2:$B$5,0))</f>
        <v>Cassandra Brandow</v>
      </c>
      <c r="X529" t="str">
        <f>IFERROR(INDEX(Returns!A529:A1328,MATCH(Orders!B529,Returns!B529:B1328,0)),"No")</f>
        <v>No</v>
      </c>
      <c r="Y529">
        <f t="shared" si="8"/>
        <v>54.835199999999993</v>
      </c>
    </row>
    <row r="530" spans="1:25" x14ac:dyDescent="0.2">
      <c r="A530" s="1">
        <v>529</v>
      </c>
      <c r="B530" t="s">
        <v>6455</v>
      </c>
      <c r="C530" s="2">
        <v>42981</v>
      </c>
      <c r="D530" s="8">
        <f>Table1[[#This Row],[Order Date]]</f>
        <v>42981</v>
      </c>
      <c r="E530" s="2">
        <v>42985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">
        <v>1558</v>
      </c>
      <c r="P530" s="1" t="s">
        <v>43</v>
      </c>
      <c r="Q530" s="1" t="s">
        <v>55</v>
      </c>
      <c r="R530" s="1" t="s">
        <v>1559</v>
      </c>
      <c r="S530" s="1">
        <v>36.336000000000006</v>
      </c>
      <c r="T530" s="1">
        <v>3</v>
      </c>
      <c r="U530" s="1">
        <v>0.2</v>
      </c>
      <c r="V530" s="1">
        <v>-7.2672000000000043</v>
      </c>
      <c r="W530" t="str">
        <f>INDEX(People!$A$2:$A$5,MATCH(Orders!N530,People!$B$2:$B$5,0))</f>
        <v>Chuck Magee</v>
      </c>
      <c r="X530" t="str">
        <f>IFERROR(INDEX(Returns!A530:A1329,MATCH(Orders!B530,Returns!B530:B1329,0)),"No")</f>
        <v>No</v>
      </c>
      <c r="Y530">
        <f t="shared" si="8"/>
        <v>43.603200000000008</v>
      </c>
    </row>
    <row r="531" spans="1:25" x14ac:dyDescent="0.2">
      <c r="A531" s="1">
        <v>530</v>
      </c>
      <c r="B531" t="s">
        <v>6455</v>
      </c>
      <c r="C531" s="2">
        <v>42981</v>
      </c>
      <c r="D531" s="8">
        <f>Table1[[#This Row],[Order Date]]</f>
        <v>42981</v>
      </c>
      <c r="E531" s="2">
        <v>42985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">
        <v>1560</v>
      </c>
      <c r="P531" s="1" t="s">
        <v>43</v>
      </c>
      <c r="Q531" s="1" t="s">
        <v>512</v>
      </c>
      <c r="R531" s="1" t="s">
        <v>1561</v>
      </c>
      <c r="S531" s="1">
        <v>666.24800000000005</v>
      </c>
      <c r="T531" s="1">
        <v>1</v>
      </c>
      <c r="U531" s="1">
        <v>0.2</v>
      </c>
      <c r="V531" s="1">
        <v>-149.9058</v>
      </c>
      <c r="W531" t="str">
        <f>INDEX(People!$A$2:$A$5,MATCH(Orders!N531,People!$B$2:$B$5,0))</f>
        <v>Chuck Magee</v>
      </c>
      <c r="X531" t="str">
        <f>IFERROR(INDEX(Returns!A531:A1330,MATCH(Orders!B531,Returns!B531:B1330,0)),"No")</f>
        <v>No</v>
      </c>
      <c r="Y531">
        <f t="shared" si="8"/>
        <v>799.49760000000003</v>
      </c>
    </row>
    <row r="532" spans="1:25" x14ac:dyDescent="0.2">
      <c r="A532" s="1">
        <v>531</v>
      </c>
      <c r="B532" t="s">
        <v>6455</v>
      </c>
      <c r="C532" s="2">
        <v>42981</v>
      </c>
      <c r="D532" s="8">
        <f>Table1[[#This Row],[Order Date]]</f>
        <v>42981</v>
      </c>
      <c r="E532" s="2">
        <v>42985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">
        <v>1562</v>
      </c>
      <c r="P532" s="1" t="s">
        <v>43</v>
      </c>
      <c r="Q532" s="1" t="s">
        <v>157</v>
      </c>
      <c r="R532" s="1" t="s">
        <v>1563</v>
      </c>
      <c r="S532" s="1">
        <v>52.512</v>
      </c>
      <c r="T532" s="1">
        <v>6</v>
      </c>
      <c r="U532" s="1">
        <v>0.2</v>
      </c>
      <c r="V532" s="1">
        <v>19.692</v>
      </c>
      <c r="W532" t="str">
        <f>INDEX(People!$A$2:$A$5,MATCH(Orders!N532,People!$B$2:$B$5,0))</f>
        <v>Chuck Magee</v>
      </c>
      <c r="X532" t="str">
        <f>IFERROR(INDEX(Returns!A532:A1331,MATCH(Orders!B532,Returns!B532:B1331,0)),"No")</f>
        <v>No</v>
      </c>
      <c r="Y532">
        <f t="shared" si="8"/>
        <v>63.014399999999995</v>
      </c>
    </row>
    <row r="533" spans="1:25" x14ac:dyDescent="0.2">
      <c r="A533" s="1">
        <v>532</v>
      </c>
      <c r="B533" t="s">
        <v>6456</v>
      </c>
      <c r="C533" s="2">
        <v>43046</v>
      </c>
      <c r="D533" s="8">
        <f>Table1[[#This Row],[Order Date]]</f>
        <v>43046</v>
      </c>
      <c r="E533" s="2">
        <v>43048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">
        <v>1566</v>
      </c>
      <c r="P533" s="1" t="s">
        <v>30</v>
      </c>
      <c r="Q533" s="1" t="s">
        <v>34</v>
      </c>
      <c r="R533" s="1" t="s">
        <v>1567</v>
      </c>
      <c r="S533" s="1">
        <v>190.72000000000003</v>
      </c>
      <c r="T533" s="1">
        <v>1</v>
      </c>
      <c r="U533" s="1">
        <v>0.2</v>
      </c>
      <c r="V533" s="1">
        <v>11.919999999999987</v>
      </c>
      <c r="W533" t="str">
        <f>INDEX(People!$A$2:$A$5,MATCH(Orders!N533,People!$B$2:$B$5,0))</f>
        <v>Anna Andreadi</v>
      </c>
      <c r="X533" t="str">
        <f>IFERROR(INDEX(Returns!A533:A1332,MATCH(Orders!B533,Returns!B533:B1332,0)),"No")</f>
        <v>No</v>
      </c>
      <c r="Y533">
        <f t="shared" si="8"/>
        <v>228.86400000000003</v>
      </c>
    </row>
    <row r="534" spans="1:25" x14ac:dyDescent="0.2">
      <c r="A534" s="1">
        <v>533</v>
      </c>
      <c r="B534" t="s">
        <v>6457</v>
      </c>
      <c r="C534" s="2">
        <v>43715</v>
      </c>
      <c r="D534" s="8">
        <f>Table1[[#This Row],[Order Date]]</f>
        <v>43715</v>
      </c>
      <c r="E534" s="2">
        <v>43719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">
        <v>1570</v>
      </c>
      <c r="P534" s="1" t="s">
        <v>30</v>
      </c>
      <c r="Q534" s="1" t="s">
        <v>60</v>
      </c>
      <c r="R534" s="1" t="s">
        <v>1571</v>
      </c>
      <c r="S534" s="1">
        <v>47.94</v>
      </c>
      <c r="T534" s="1">
        <v>3</v>
      </c>
      <c r="U534" s="1">
        <v>0</v>
      </c>
      <c r="V534" s="1">
        <v>2.3969999999999985</v>
      </c>
      <c r="W534" t="str">
        <f>INDEX(People!$A$2:$A$5,MATCH(Orders!N534,People!$B$2:$B$5,0))</f>
        <v>Anna Andreadi</v>
      </c>
      <c r="X534" t="str">
        <f>IFERROR(INDEX(Returns!A534:A1333,MATCH(Orders!B534,Returns!B534:B1333,0)),"No")</f>
        <v>No</v>
      </c>
      <c r="Y534">
        <f t="shared" si="8"/>
        <v>47.94</v>
      </c>
    </row>
    <row r="535" spans="1:25" x14ac:dyDescent="0.2">
      <c r="A535" s="1">
        <v>534</v>
      </c>
      <c r="B535" t="s">
        <v>6458</v>
      </c>
      <c r="C535" s="2">
        <v>43249</v>
      </c>
      <c r="D535" s="8">
        <f>Table1[[#This Row],[Order Date]]</f>
        <v>43249</v>
      </c>
      <c r="E535" s="2">
        <v>43252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">
        <v>1575</v>
      </c>
      <c r="P535" s="1" t="s">
        <v>66</v>
      </c>
      <c r="Q535" s="1" t="s">
        <v>67</v>
      </c>
      <c r="R535" s="1" t="s">
        <v>1576</v>
      </c>
      <c r="S535" s="1">
        <v>979.95</v>
      </c>
      <c r="T535" s="1">
        <v>5</v>
      </c>
      <c r="U535" s="1">
        <v>0</v>
      </c>
      <c r="V535" s="1">
        <v>274.38600000000008</v>
      </c>
      <c r="W535" t="str">
        <f>INDEX(People!$A$2:$A$5,MATCH(Orders!N535,People!$B$2:$B$5,0))</f>
        <v>Cassandra Brandow</v>
      </c>
      <c r="X535" t="str">
        <f>IFERROR(INDEX(Returns!A535:A1334,MATCH(Orders!B535,Returns!B535:B1334,0)),"No")</f>
        <v>No</v>
      </c>
      <c r="Y535">
        <f t="shared" si="8"/>
        <v>979.95</v>
      </c>
    </row>
    <row r="536" spans="1:25" x14ac:dyDescent="0.2">
      <c r="A536" s="1">
        <v>535</v>
      </c>
      <c r="B536" t="s">
        <v>6458</v>
      </c>
      <c r="C536" s="2">
        <v>43249</v>
      </c>
      <c r="D536" s="8">
        <f>Table1[[#This Row],[Order Date]]</f>
        <v>43249</v>
      </c>
      <c r="E536" s="2">
        <v>43252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">
        <v>896</v>
      </c>
      <c r="P536" s="1" t="s">
        <v>43</v>
      </c>
      <c r="Q536" s="1" t="s">
        <v>70</v>
      </c>
      <c r="R536" s="1" t="s">
        <v>897</v>
      </c>
      <c r="S536" s="1">
        <v>22.75</v>
      </c>
      <c r="T536" s="1">
        <v>5</v>
      </c>
      <c r="U536" s="1">
        <v>0</v>
      </c>
      <c r="V536" s="1">
        <v>11.375</v>
      </c>
      <c r="W536" t="str">
        <f>INDEX(People!$A$2:$A$5,MATCH(Orders!N536,People!$B$2:$B$5,0))</f>
        <v>Cassandra Brandow</v>
      </c>
      <c r="X536" t="str">
        <f>IFERROR(INDEX(Returns!A536:A1335,MATCH(Orders!B536,Returns!B536:B1335,0)),"No")</f>
        <v>No</v>
      </c>
      <c r="Y536">
        <f t="shared" si="8"/>
        <v>22.75</v>
      </c>
    </row>
    <row r="537" spans="1:25" x14ac:dyDescent="0.2">
      <c r="A537" s="1">
        <v>536</v>
      </c>
      <c r="B537" t="s">
        <v>6459</v>
      </c>
      <c r="C537" s="2">
        <v>43291</v>
      </c>
      <c r="D537" s="8">
        <f>Table1[[#This Row],[Order Date]]</f>
        <v>43291</v>
      </c>
      <c r="E537" s="2">
        <v>43297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">
        <v>1580</v>
      </c>
      <c r="P537" s="1" t="s">
        <v>43</v>
      </c>
      <c r="Q537" s="1" t="s">
        <v>55</v>
      </c>
      <c r="R537" s="1" t="s">
        <v>1581</v>
      </c>
      <c r="S537" s="1">
        <v>16.768000000000001</v>
      </c>
      <c r="T537" s="1">
        <v>2</v>
      </c>
      <c r="U537" s="1">
        <v>0.2</v>
      </c>
      <c r="V537" s="1">
        <v>1.4672000000000001</v>
      </c>
      <c r="W537" t="str">
        <f>INDEX(People!$A$2:$A$5,MATCH(Orders!N537,People!$B$2:$B$5,0))</f>
        <v>Anna Andreadi</v>
      </c>
      <c r="X537" t="str">
        <f>IFERROR(INDEX(Returns!A537:A1336,MATCH(Orders!B537,Returns!B537:B1336,0)),"No")</f>
        <v>No</v>
      </c>
      <c r="Y537">
        <f t="shared" si="8"/>
        <v>20.121600000000001</v>
      </c>
    </row>
    <row r="538" spans="1:25" x14ac:dyDescent="0.2">
      <c r="A538" s="1">
        <v>537</v>
      </c>
      <c r="B538" t="s">
        <v>6460</v>
      </c>
      <c r="C538" s="2">
        <v>43711</v>
      </c>
      <c r="D538" s="8">
        <f>Table1[[#This Row],[Order Date]]</f>
        <v>43711</v>
      </c>
      <c r="E538" s="2">
        <v>43716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">
        <v>1584</v>
      </c>
      <c r="P538" s="1" t="s">
        <v>43</v>
      </c>
      <c r="Q538" s="1" t="s">
        <v>70</v>
      </c>
      <c r="R538" s="1" t="s">
        <v>1585</v>
      </c>
      <c r="S538" s="1">
        <v>42.615999999999993</v>
      </c>
      <c r="T538" s="1">
        <v>7</v>
      </c>
      <c r="U538" s="1">
        <v>0.8</v>
      </c>
      <c r="V538" s="1">
        <v>-68.185600000000022</v>
      </c>
      <c r="W538" t="str">
        <f>INDEX(People!$A$2:$A$5,MATCH(Orders!N538,People!$B$2:$B$5,0))</f>
        <v>Kelly Williams</v>
      </c>
      <c r="X538" t="str">
        <f>IFERROR(INDEX(Returns!A538:A1337,MATCH(Orders!B538,Returns!B538:B1337,0)),"No")</f>
        <v>No</v>
      </c>
      <c r="Y538">
        <f t="shared" si="8"/>
        <v>76.708799999999982</v>
      </c>
    </row>
    <row r="539" spans="1:25" x14ac:dyDescent="0.2">
      <c r="A539" s="1">
        <v>538</v>
      </c>
      <c r="B539" t="s">
        <v>6461</v>
      </c>
      <c r="C539" s="2">
        <v>43072</v>
      </c>
      <c r="D539" s="8">
        <f>Table1[[#This Row],[Order Date]]</f>
        <v>43072</v>
      </c>
      <c r="E539" s="2">
        <v>43077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">
        <v>1586</v>
      </c>
      <c r="P539" s="1" t="s">
        <v>43</v>
      </c>
      <c r="Q539" s="1" t="s">
        <v>70</v>
      </c>
      <c r="R539" s="1" t="s">
        <v>1587</v>
      </c>
      <c r="S539" s="1">
        <v>10.752000000000001</v>
      </c>
      <c r="T539" s="1">
        <v>4</v>
      </c>
      <c r="U539" s="1">
        <v>0.2</v>
      </c>
      <c r="V539" s="1">
        <v>3.359999999999999</v>
      </c>
      <c r="W539" t="str">
        <f>INDEX(People!$A$2:$A$5,MATCH(Orders!N539,People!$B$2:$B$5,0))</f>
        <v>Chuck Magee</v>
      </c>
      <c r="X539" t="str">
        <f>IFERROR(INDEX(Returns!A539:A1338,MATCH(Orders!B539,Returns!B539:B1338,0)),"No")</f>
        <v>No</v>
      </c>
      <c r="Y539">
        <f t="shared" si="8"/>
        <v>12.9024</v>
      </c>
    </row>
    <row r="540" spans="1:25" x14ac:dyDescent="0.2">
      <c r="A540" s="1">
        <v>539</v>
      </c>
      <c r="B540" t="s">
        <v>6462</v>
      </c>
      <c r="C540" s="2">
        <v>43076</v>
      </c>
      <c r="D540" s="8">
        <f>Table1[[#This Row],[Order Date]]</f>
        <v>43076</v>
      </c>
      <c r="E540" s="2">
        <v>43080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">
        <v>1590</v>
      </c>
      <c r="P540" s="1" t="s">
        <v>43</v>
      </c>
      <c r="Q540" s="1" t="s">
        <v>73</v>
      </c>
      <c r="R540" s="1" t="s">
        <v>1591</v>
      </c>
      <c r="S540" s="1">
        <v>152.94</v>
      </c>
      <c r="T540" s="1">
        <v>3</v>
      </c>
      <c r="U540" s="1">
        <v>0</v>
      </c>
      <c r="V540" s="1">
        <v>41.293800000000005</v>
      </c>
      <c r="W540" t="str">
        <f>INDEX(People!$A$2:$A$5,MATCH(Orders!N540,People!$B$2:$B$5,0))</f>
        <v>Cassandra Brandow</v>
      </c>
      <c r="X540" t="str">
        <f>IFERROR(INDEX(Returns!A540:A1339,MATCH(Orders!B540,Returns!B540:B1339,0)),"No")</f>
        <v>No</v>
      </c>
      <c r="Y540">
        <f t="shared" si="8"/>
        <v>152.94</v>
      </c>
    </row>
    <row r="541" spans="1:25" x14ac:dyDescent="0.2">
      <c r="A541" s="1">
        <v>540</v>
      </c>
      <c r="B541" t="s">
        <v>6462</v>
      </c>
      <c r="C541" s="2">
        <v>43076</v>
      </c>
      <c r="D541" s="8">
        <f>Table1[[#This Row],[Order Date]]</f>
        <v>43076</v>
      </c>
      <c r="E541" s="2">
        <v>43080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">
        <v>1592</v>
      </c>
      <c r="P541" s="1" t="s">
        <v>30</v>
      </c>
      <c r="Q541" s="1" t="s">
        <v>34</v>
      </c>
      <c r="R541" s="1" t="s">
        <v>1593</v>
      </c>
      <c r="S541" s="1">
        <v>283.92</v>
      </c>
      <c r="T541" s="1">
        <v>4</v>
      </c>
      <c r="U541" s="1">
        <v>0</v>
      </c>
      <c r="V541" s="1">
        <v>70.980000000000018</v>
      </c>
      <c r="W541" t="str">
        <f>INDEX(People!$A$2:$A$5,MATCH(Orders!N541,People!$B$2:$B$5,0))</f>
        <v>Cassandra Brandow</v>
      </c>
      <c r="X541" t="str">
        <f>IFERROR(INDEX(Returns!A541:A1340,MATCH(Orders!B541,Returns!B541:B1340,0)),"No")</f>
        <v>No</v>
      </c>
      <c r="Y541">
        <f t="shared" si="8"/>
        <v>283.92</v>
      </c>
    </row>
    <row r="542" spans="1:25" x14ac:dyDescent="0.2">
      <c r="A542" s="1">
        <v>541</v>
      </c>
      <c r="B542" t="s">
        <v>6463</v>
      </c>
      <c r="C542" s="2">
        <v>42401</v>
      </c>
      <c r="D542" s="8">
        <f>Table1[[#This Row],[Order Date]]</f>
        <v>42401</v>
      </c>
      <c r="E542" s="2">
        <v>42403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">
        <v>1597</v>
      </c>
      <c r="P542" s="1" t="s">
        <v>66</v>
      </c>
      <c r="Q542" s="1" t="s">
        <v>146</v>
      </c>
      <c r="R542" s="1" t="s">
        <v>1598</v>
      </c>
      <c r="S542" s="1">
        <v>468.90000000000003</v>
      </c>
      <c r="T542" s="1">
        <v>6</v>
      </c>
      <c r="U542" s="1">
        <v>0</v>
      </c>
      <c r="V542" s="1">
        <v>206.31600000000006</v>
      </c>
      <c r="W542" t="str">
        <f>INDEX(People!$A$2:$A$5,MATCH(Orders!N542,People!$B$2:$B$5,0))</f>
        <v>Kelly Williams</v>
      </c>
      <c r="X542" t="str">
        <f>IFERROR(INDEX(Returns!A542:A1341,MATCH(Orders!B542,Returns!B542:B1341,0)),"No")</f>
        <v>No</v>
      </c>
      <c r="Y542">
        <f t="shared" si="8"/>
        <v>468.90000000000003</v>
      </c>
    </row>
    <row r="543" spans="1:25" x14ac:dyDescent="0.2">
      <c r="A543" s="1">
        <v>542</v>
      </c>
      <c r="B543" t="s">
        <v>6067</v>
      </c>
      <c r="C543" s="2">
        <v>43295</v>
      </c>
      <c r="D543" s="8">
        <f>Table1[[#This Row],[Order Date]]</f>
        <v>43295</v>
      </c>
      <c r="E543" s="2">
        <v>43298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">
        <v>1599</v>
      </c>
      <c r="P543" s="1" t="s">
        <v>66</v>
      </c>
      <c r="Q543" s="1" t="s">
        <v>67</v>
      </c>
      <c r="R543" s="1" t="s">
        <v>1600</v>
      </c>
      <c r="S543" s="1">
        <v>380.86400000000003</v>
      </c>
      <c r="T543" s="1">
        <v>8</v>
      </c>
      <c r="U543" s="1">
        <v>0.2</v>
      </c>
      <c r="V543" s="1">
        <v>38.086400000000026</v>
      </c>
      <c r="W543" t="str">
        <f>INDEX(People!$A$2:$A$5,MATCH(Orders!N543,People!$B$2:$B$5,0))</f>
        <v>Anna Andreadi</v>
      </c>
      <c r="X543" t="str">
        <f>IFERROR(INDEX(Returns!A543:A1342,MATCH(Orders!B543,Returns!B543:B1342,0)),"No")</f>
        <v>No</v>
      </c>
      <c r="Y543">
        <f t="shared" si="8"/>
        <v>457.03680000000003</v>
      </c>
    </row>
    <row r="544" spans="1:25" x14ac:dyDescent="0.2">
      <c r="A544" s="1">
        <v>543</v>
      </c>
      <c r="B544" t="s">
        <v>6464</v>
      </c>
      <c r="C544" s="2">
        <v>43087</v>
      </c>
      <c r="D544" s="8">
        <f>Table1[[#This Row],[Order Date]]</f>
        <v>43087</v>
      </c>
      <c r="E544" s="2">
        <v>43092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">
        <v>1466</v>
      </c>
      <c r="P544" s="1" t="s">
        <v>43</v>
      </c>
      <c r="Q544" s="1" t="s">
        <v>55</v>
      </c>
      <c r="R544" s="1" t="s">
        <v>1467</v>
      </c>
      <c r="S544" s="1">
        <v>646.77600000000007</v>
      </c>
      <c r="T544" s="1">
        <v>9</v>
      </c>
      <c r="U544" s="1">
        <v>0.2</v>
      </c>
      <c r="V544" s="1">
        <v>-145.52460000000002</v>
      </c>
      <c r="W544" t="str">
        <f>INDEX(People!$A$2:$A$5,MATCH(Orders!N544,People!$B$2:$B$5,0))</f>
        <v>Chuck Magee</v>
      </c>
      <c r="X544" t="str">
        <f>IFERROR(INDEX(Returns!A544:A1343,MATCH(Orders!B544,Returns!B544:B1343,0)),"No")</f>
        <v>No</v>
      </c>
      <c r="Y544">
        <f t="shared" si="8"/>
        <v>776.13120000000004</v>
      </c>
    </row>
    <row r="545" spans="1:25" x14ac:dyDescent="0.2">
      <c r="A545" s="1">
        <v>544</v>
      </c>
      <c r="B545" t="s">
        <v>6465</v>
      </c>
      <c r="C545" s="2">
        <v>42501</v>
      </c>
      <c r="D545" s="8">
        <f>Table1[[#This Row],[Order Date]]</f>
        <v>42501</v>
      </c>
      <c r="E545" s="2">
        <v>42506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">
        <v>1603</v>
      </c>
      <c r="P545" s="1" t="s">
        <v>66</v>
      </c>
      <c r="Q545" s="1" t="s">
        <v>146</v>
      </c>
      <c r="R545" s="1" t="s">
        <v>1604</v>
      </c>
      <c r="S545" s="1">
        <v>58.112000000000002</v>
      </c>
      <c r="T545" s="1">
        <v>2</v>
      </c>
      <c r="U545" s="1">
        <v>0.2</v>
      </c>
      <c r="V545" s="1">
        <v>7.263999999999994</v>
      </c>
      <c r="W545" t="str">
        <f>INDEX(People!$A$2:$A$5,MATCH(Orders!N545,People!$B$2:$B$5,0))</f>
        <v>Kelly Williams</v>
      </c>
      <c r="X545" t="str">
        <f>IFERROR(INDEX(Returns!A545:A1344,MATCH(Orders!B545,Returns!B545:B1344,0)),"No")</f>
        <v>No</v>
      </c>
      <c r="Y545">
        <f t="shared" si="8"/>
        <v>69.734399999999994</v>
      </c>
    </row>
    <row r="546" spans="1:25" x14ac:dyDescent="0.2">
      <c r="A546" s="1">
        <v>545</v>
      </c>
      <c r="B546" t="s">
        <v>6465</v>
      </c>
      <c r="C546" s="2">
        <v>42501</v>
      </c>
      <c r="D546" s="8">
        <f>Table1[[#This Row],[Order Date]]</f>
        <v>42501</v>
      </c>
      <c r="E546" s="2">
        <v>42506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">
        <v>1605</v>
      </c>
      <c r="P546" s="1" t="s">
        <v>66</v>
      </c>
      <c r="Q546" s="1" t="s">
        <v>67</v>
      </c>
      <c r="R546" s="1" t="s">
        <v>1606</v>
      </c>
      <c r="S546" s="1">
        <v>100.792</v>
      </c>
      <c r="T546" s="1">
        <v>1</v>
      </c>
      <c r="U546" s="1">
        <v>0.2</v>
      </c>
      <c r="V546" s="1">
        <v>6.2995000000000019</v>
      </c>
      <c r="W546" t="str">
        <f>INDEX(People!$A$2:$A$5,MATCH(Orders!N546,People!$B$2:$B$5,0))</f>
        <v>Kelly Williams</v>
      </c>
      <c r="X546" t="str">
        <f>IFERROR(INDEX(Returns!A546:A1345,MATCH(Orders!B546,Returns!B546:B1345,0)),"No")</f>
        <v>No</v>
      </c>
      <c r="Y546">
        <f t="shared" si="8"/>
        <v>120.9504</v>
      </c>
    </row>
    <row r="547" spans="1:25" x14ac:dyDescent="0.2">
      <c r="A547" s="1">
        <v>546</v>
      </c>
      <c r="B547" t="s">
        <v>6465</v>
      </c>
      <c r="C547" s="2">
        <v>42501</v>
      </c>
      <c r="D547" s="8">
        <f>Table1[[#This Row],[Order Date]]</f>
        <v>42501</v>
      </c>
      <c r="E547" s="2">
        <v>42506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">
        <v>1607</v>
      </c>
      <c r="P547" s="1" t="s">
        <v>30</v>
      </c>
      <c r="Q547" s="1" t="s">
        <v>60</v>
      </c>
      <c r="R547" s="1" t="s">
        <v>1608</v>
      </c>
      <c r="S547" s="1">
        <v>66.112000000000009</v>
      </c>
      <c r="T547" s="1">
        <v>4</v>
      </c>
      <c r="U547" s="1">
        <v>0.6</v>
      </c>
      <c r="V547" s="1">
        <v>-84.292799999999986</v>
      </c>
      <c r="W547" t="str">
        <f>INDEX(People!$A$2:$A$5,MATCH(Orders!N547,People!$B$2:$B$5,0))</f>
        <v>Kelly Williams</v>
      </c>
      <c r="X547" t="str">
        <f>IFERROR(INDEX(Returns!A547:A1346,MATCH(Orders!B547,Returns!B547:B1346,0)),"No")</f>
        <v>No</v>
      </c>
      <c r="Y547">
        <f t="shared" si="8"/>
        <v>105.77920000000002</v>
      </c>
    </row>
    <row r="548" spans="1:25" x14ac:dyDescent="0.2">
      <c r="A548" s="1">
        <v>547</v>
      </c>
      <c r="B548" t="s">
        <v>6466</v>
      </c>
      <c r="C548" s="2">
        <v>43788</v>
      </c>
      <c r="D548" s="8">
        <f>Table1[[#This Row],[Order Date]]</f>
        <v>43788</v>
      </c>
      <c r="E548" s="2">
        <v>43791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">
        <v>1611</v>
      </c>
      <c r="P548" s="1" t="s">
        <v>43</v>
      </c>
      <c r="Q548" s="1" t="s">
        <v>70</v>
      </c>
      <c r="R548" s="1" t="s">
        <v>1612</v>
      </c>
      <c r="S548" s="1">
        <v>41.28</v>
      </c>
      <c r="T548" s="1">
        <v>6</v>
      </c>
      <c r="U548" s="1">
        <v>0.2</v>
      </c>
      <c r="V548" s="1">
        <v>13.931999999999999</v>
      </c>
      <c r="W548" t="str">
        <f>INDEX(People!$A$2:$A$5,MATCH(Orders!N548,People!$B$2:$B$5,0))</f>
        <v>Chuck Magee</v>
      </c>
      <c r="X548" t="str">
        <f>IFERROR(INDEX(Returns!A548:A1347,MATCH(Orders!B548,Returns!B548:B1347,0)),"No")</f>
        <v>No</v>
      </c>
      <c r="Y548">
        <f t="shared" si="8"/>
        <v>49.536000000000001</v>
      </c>
    </row>
    <row r="549" spans="1:25" x14ac:dyDescent="0.2">
      <c r="A549" s="1">
        <v>548</v>
      </c>
      <c r="B549" t="s">
        <v>6466</v>
      </c>
      <c r="C549" s="2">
        <v>43788</v>
      </c>
      <c r="D549" s="8">
        <f>Table1[[#This Row],[Order Date]]</f>
        <v>43788</v>
      </c>
      <c r="E549" s="2">
        <v>43791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">
        <v>1613</v>
      </c>
      <c r="P549" s="1" t="s">
        <v>43</v>
      </c>
      <c r="Q549" s="1" t="s">
        <v>84</v>
      </c>
      <c r="R549" s="1" t="s">
        <v>1614</v>
      </c>
      <c r="S549" s="1">
        <v>13.36</v>
      </c>
      <c r="T549" s="1">
        <v>2</v>
      </c>
      <c r="U549" s="1">
        <v>0</v>
      </c>
      <c r="V549" s="1">
        <v>6.4127999999999998</v>
      </c>
      <c r="W549" t="str">
        <f>INDEX(People!$A$2:$A$5,MATCH(Orders!N549,People!$B$2:$B$5,0))</f>
        <v>Chuck Magee</v>
      </c>
      <c r="X549" t="str">
        <f>IFERROR(INDEX(Returns!A549:A1348,MATCH(Orders!B549,Returns!B549:B1348,0)),"No")</f>
        <v>No</v>
      </c>
      <c r="Y549">
        <f t="shared" si="8"/>
        <v>13.36</v>
      </c>
    </row>
    <row r="550" spans="1:25" x14ac:dyDescent="0.2">
      <c r="A550" s="1">
        <v>549</v>
      </c>
      <c r="B550" t="s">
        <v>6467</v>
      </c>
      <c r="C550" s="2">
        <v>43054</v>
      </c>
      <c r="D550" s="8">
        <f>Table1[[#This Row],[Order Date]]</f>
        <v>43054</v>
      </c>
      <c r="E550" s="2">
        <v>43056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">
        <v>249</v>
      </c>
      <c r="P550" s="1" t="s">
        <v>43</v>
      </c>
      <c r="Q550" s="1" t="s">
        <v>55</v>
      </c>
      <c r="R550" s="1" t="s">
        <v>250</v>
      </c>
      <c r="S550" s="1">
        <v>250.27199999999999</v>
      </c>
      <c r="T550" s="1">
        <v>9</v>
      </c>
      <c r="U550" s="1">
        <v>0.2</v>
      </c>
      <c r="V550" s="1">
        <v>15.641999999999982</v>
      </c>
      <c r="W550" t="str">
        <f>INDEX(People!$A$2:$A$5,MATCH(Orders!N550,People!$B$2:$B$5,0))</f>
        <v>Kelly Williams</v>
      </c>
      <c r="X550" t="str">
        <f>IFERROR(INDEX(Returns!A550:A1349,MATCH(Orders!B550,Returns!B550:B1349,0)),"No")</f>
        <v>No</v>
      </c>
      <c r="Y550">
        <f t="shared" si="8"/>
        <v>300.32639999999998</v>
      </c>
    </row>
    <row r="551" spans="1:25" x14ac:dyDescent="0.2">
      <c r="A551" s="1">
        <v>550</v>
      </c>
      <c r="B551" t="s">
        <v>6467</v>
      </c>
      <c r="C551" s="2">
        <v>43054</v>
      </c>
      <c r="D551" s="8">
        <f>Table1[[#This Row],[Order Date]]</f>
        <v>43054</v>
      </c>
      <c r="E551" s="2">
        <v>43056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">
        <v>374</v>
      </c>
      <c r="P551" s="1" t="s">
        <v>43</v>
      </c>
      <c r="Q551" s="1" t="s">
        <v>70</v>
      </c>
      <c r="R551" s="1" t="s">
        <v>375</v>
      </c>
      <c r="S551" s="1">
        <v>11.363999999999997</v>
      </c>
      <c r="T551" s="1">
        <v>3</v>
      </c>
      <c r="U551" s="1">
        <v>0.8</v>
      </c>
      <c r="V551" s="1">
        <v>-17.045999999999999</v>
      </c>
      <c r="W551" t="str">
        <f>INDEX(People!$A$2:$A$5,MATCH(Orders!N551,People!$B$2:$B$5,0))</f>
        <v>Kelly Williams</v>
      </c>
      <c r="X551" t="str">
        <f>IFERROR(INDEX(Returns!A551:A1350,MATCH(Orders!B551,Returns!B551:B1350,0)),"No")</f>
        <v>No</v>
      </c>
      <c r="Y551">
        <f t="shared" si="8"/>
        <v>20.455199999999994</v>
      </c>
    </row>
    <row r="552" spans="1:25" x14ac:dyDescent="0.2">
      <c r="A552" s="1">
        <v>551</v>
      </c>
      <c r="B552" t="s">
        <v>6467</v>
      </c>
      <c r="C552" s="2">
        <v>43054</v>
      </c>
      <c r="D552" s="8">
        <f>Table1[[#This Row],[Order Date]]</f>
        <v>43054</v>
      </c>
      <c r="E552" s="2">
        <v>43056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">
        <v>1615</v>
      </c>
      <c r="P552" s="1" t="s">
        <v>43</v>
      </c>
      <c r="Q552" s="1" t="s">
        <v>512</v>
      </c>
      <c r="R552" s="1" t="s">
        <v>1133</v>
      </c>
      <c r="S552" s="1">
        <v>8.7200000000000006</v>
      </c>
      <c r="T552" s="1">
        <v>5</v>
      </c>
      <c r="U552" s="1">
        <v>0.2</v>
      </c>
      <c r="V552" s="1">
        <v>-1.7440000000000015</v>
      </c>
      <c r="W552" t="str">
        <f>INDEX(People!$A$2:$A$5,MATCH(Orders!N552,People!$B$2:$B$5,0))</f>
        <v>Kelly Williams</v>
      </c>
      <c r="X552" t="str">
        <f>IFERROR(INDEX(Returns!A552:A1351,MATCH(Orders!B552,Returns!B552:B1351,0)),"No")</f>
        <v>No</v>
      </c>
      <c r="Y552">
        <f t="shared" si="8"/>
        <v>10.464</v>
      </c>
    </row>
    <row r="553" spans="1:25" x14ac:dyDescent="0.2">
      <c r="A553" s="1">
        <v>552</v>
      </c>
      <c r="B553" t="s">
        <v>6468</v>
      </c>
      <c r="C553" s="2">
        <v>43205</v>
      </c>
      <c r="D553" s="8">
        <f>Table1[[#This Row],[Order Date]]</f>
        <v>43205</v>
      </c>
      <c r="E553" s="2">
        <v>43207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">
        <v>1618</v>
      </c>
      <c r="P553" s="1" t="s">
        <v>30</v>
      </c>
      <c r="Q553" s="1" t="s">
        <v>34</v>
      </c>
      <c r="R553" s="1" t="s">
        <v>1619</v>
      </c>
      <c r="S553" s="1">
        <v>1121.568</v>
      </c>
      <c r="T553" s="1">
        <v>2</v>
      </c>
      <c r="U553" s="1">
        <v>0.2</v>
      </c>
      <c r="V553" s="1">
        <v>0</v>
      </c>
      <c r="W553" t="str">
        <f>INDEX(People!$A$2:$A$5,MATCH(Orders!N553,People!$B$2:$B$5,0))</f>
        <v>Anna Andreadi</v>
      </c>
      <c r="X553" t="str">
        <f>IFERROR(INDEX(Returns!A553:A1352,MATCH(Orders!B553,Returns!B553:B1352,0)),"No")</f>
        <v>No</v>
      </c>
      <c r="Y553">
        <f t="shared" si="8"/>
        <v>1345.8815999999999</v>
      </c>
    </row>
    <row r="554" spans="1:25" x14ac:dyDescent="0.2">
      <c r="A554" s="1">
        <v>553</v>
      </c>
      <c r="B554" t="s">
        <v>6469</v>
      </c>
      <c r="C554" s="2">
        <v>43719</v>
      </c>
      <c r="D554" s="8">
        <f>Table1[[#This Row],[Order Date]]</f>
        <v>43719</v>
      </c>
      <c r="E554" s="2">
        <v>43720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">
        <v>1620</v>
      </c>
      <c r="P554" s="1" t="s">
        <v>30</v>
      </c>
      <c r="Q554" s="1" t="s">
        <v>60</v>
      </c>
      <c r="R554" s="1" t="s">
        <v>1621</v>
      </c>
      <c r="S554" s="1">
        <v>34.504000000000005</v>
      </c>
      <c r="T554" s="1">
        <v>1</v>
      </c>
      <c r="U554" s="1">
        <v>0.2</v>
      </c>
      <c r="V554" s="1">
        <v>6.0381999999999998</v>
      </c>
      <c r="W554" t="str">
        <f>INDEX(People!$A$2:$A$5,MATCH(Orders!N554,People!$B$2:$B$5,0))</f>
        <v>Cassandra Brandow</v>
      </c>
      <c r="X554" t="str">
        <f>IFERROR(INDEX(Returns!A554:A1353,MATCH(Orders!B554,Returns!B554:B1353,0)),"No")</f>
        <v>No</v>
      </c>
      <c r="Y554">
        <f t="shared" si="8"/>
        <v>41.404800000000002</v>
      </c>
    </row>
    <row r="555" spans="1:25" x14ac:dyDescent="0.2">
      <c r="A555" s="1">
        <v>554</v>
      </c>
      <c r="B555" t="s">
        <v>6470</v>
      </c>
      <c r="C555" s="2">
        <v>43793</v>
      </c>
      <c r="D555" s="8">
        <f>Table1[[#This Row],[Order Date]]</f>
        <v>43793</v>
      </c>
      <c r="E555" s="2">
        <v>43797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">
        <v>1624</v>
      </c>
      <c r="P555" s="1" t="s">
        <v>43</v>
      </c>
      <c r="Q555" s="1" t="s">
        <v>242</v>
      </c>
      <c r="R555" s="1" t="s">
        <v>1625</v>
      </c>
      <c r="S555" s="1">
        <v>10.824</v>
      </c>
      <c r="T555" s="1">
        <v>3</v>
      </c>
      <c r="U555" s="1">
        <v>0.2</v>
      </c>
      <c r="V555" s="1">
        <v>2.5707</v>
      </c>
      <c r="W555" t="str">
        <f>INDEX(People!$A$2:$A$5,MATCH(Orders!N555,People!$B$2:$B$5,0))</f>
        <v>Kelly Williams</v>
      </c>
      <c r="X555" t="str">
        <f>IFERROR(INDEX(Returns!A555:A1354,MATCH(Orders!B555,Returns!B555:B1354,0)),"No")</f>
        <v>No</v>
      </c>
      <c r="Y555">
        <f t="shared" si="8"/>
        <v>12.988799999999999</v>
      </c>
    </row>
    <row r="556" spans="1:25" x14ac:dyDescent="0.2">
      <c r="A556" s="1">
        <v>555</v>
      </c>
      <c r="B556" t="s">
        <v>6471</v>
      </c>
      <c r="C556" s="2">
        <v>43645</v>
      </c>
      <c r="D556" s="8">
        <f>Table1[[#This Row],[Order Date]]</f>
        <v>43645</v>
      </c>
      <c r="E556" s="2">
        <v>43649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">
        <v>1627</v>
      </c>
      <c r="P556" s="1" t="s">
        <v>43</v>
      </c>
      <c r="Q556" s="1" t="s">
        <v>55</v>
      </c>
      <c r="R556" s="1" t="s">
        <v>1628</v>
      </c>
      <c r="S556" s="1">
        <v>1295.78</v>
      </c>
      <c r="T556" s="1">
        <v>2</v>
      </c>
      <c r="U556" s="1">
        <v>0</v>
      </c>
      <c r="V556" s="1">
        <v>310.98720000000003</v>
      </c>
      <c r="W556" t="str">
        <f>INDEX(People!$A$2:$A$5,MATCH(Orders!N556,People!$B$2:$B$5,0))</f>
        <v>Anna Andreadi</v>
      </c>
      <c r="X556" t="str">
        <f>IFERROR(INDEX(Returns!A556:A1355,MATCH(Orders!B556,Returns!B556:B1355,0)),"No")</f>
        <v>No</v>
      </c>
      <c r="Y556">
        <f t="shared" si="8"/>
        <v>1295.78</v>
      </c>
    </row>
    <row r="557" spans="1:25" x14ac:dyDescent="0.2">
      <c r="A557" s="1">
        <v>556</v>
      </c>
      <c r="B557" t="s">
        <v>6472</v>
      </c>
      <c r="C557" s="2">
        <v>42432</v>
      </c>
      <c r="D557" s="8">
        <f>Table1[[#This Row],[Order Date]]</f>
        <v>42432</v>
      </c>
      <c r="E557" s="2">
        <v>42436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">
        <v>1631</v>
      </c>
      <c r="P557" s="1" t="s">
        <v>43</v>
      </c>
      <c r="Q557" s="1" t="s">
        <v>63</v>
      </c>
      <c r="R557" s="1" t="s">
        <v>1632</v>
      </c>
      <c r="S557" s="1">
        <v>19.456000000000003</v>
      </c>
      <c r="T557" s="1">
        <v>4</v>
      </c>
      <c r="U557" s="1">
        <v>0.2</v>
      </c>
      <c r="V557" s="1">
        <v>3.4047999999999981</v>
      </c>
      <c r="W557" t="str">
        <f>INDEX(People!$A$2:$A$5,MATCH(Orders!N557,People!$B$2:$B$5,0))</f>
        <v>Cassandra Brandow</v>
      </c>
      <c r="X557" t="str">
        <f>IFERROR(INDEX(Returns!A557:A1356,MATCH(Orders!B557,Returns!B557:B1356,0)),"No")</f>
        <v>No</v>
      </c>
      <c r="Y557">
        <f t="shared" si="8"/>
        <v>23.347200000000004</v>
      </c>
    </row>
    <row r="558" spans="1:25" x14ac:dyDescent="0.2">
      <c r="A558" s="1">
        <v>557</v>
      </c>
      <c r="B558" t="s">
        <v>6473</v>
      </c>
      <c r="C558" s="2">
        <v>43261</v>
      </c>
      <c r="D558" s="8">
        <f>Table1[[#This Row],[Order Date]]</f>
        <v>43261</v>
      </c>
      <c r="E558" s="2">
        <v>43266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">
        <v>1635</v>
      </c>
      <c r="P558" s="1" t="s">
        <v>43</v>
      </c>
      <c r="Q558" s="1" t="s">
        <v>44</v>
      </c>
      <c r="R558" s="1" t="s">
        <v>1636</v>
      </c>
      <c r="S558" s="1">
        <v>20.7</v>
      </c>
      <c r="T558" s="1">
        <v>2</v>
      </c>
      <c r="U558" s="1">
        <v>0</v>
      </c>
      <c r="V558" s="1">
        <v>9.9359999999999999</v>
      </c>
      <c r="W558" t="str">
        <f>INDEX(People!$A$2:$A$5,MATCH(Orders!N558,People!$B$2:$B$5,0))</f>
        <v>Anna Andreadi</v>
      </c>
      <c r="X558" t="str">
        <f>IFERROR(INDEX(Returns!A558:A1357,MATCH(Orders!B558,Returns!B558:B1357,0)),"No")</f>
        <v>No</v>
      </c>
      <c r="Y558">
        <f t="shared" si="8"/>
        <v>20.7</v>
      </c>
    </row>
    <row r="559" spans="1:25" x14ac:dyDescent="0.2">
      <c r="A559" s="1">
        <v>558</v>
      </c>
      <c r="B559" t="s">
        <v>6473</v>
      </c>
      <c r="C559" s="2">
        <v>43261</v>
      </c>
      <c r="D559" s="8">
        <f>Table1[[#This Row],[Order Date]]</f>
        <v>43261</v>
      </c>
      <c r="E559" s="2">
        <v>43266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">
        <v>1637</v>
      </c>
      <c r="P559" s="1" t="s">
        <v>30</v>
      </c>
      <c r="Q559" s="1" t="s">
        <v>52</v>
      </c>
      <c r="R559" s="1" t="s">
        <v>1638</v>
      </c>
      <c r="S559" s="1">
        <v>1335.68</v>
      </c>
      <c r="T559" s="1">
        <v>4</v>
      </c>
      <c r="U559" s="1">
        <v>0.2</v>
      </c>
      <c r="V559" s="1">
        <v>-217.04800000000017</v>
      </c>
      <c r="W559" t="str">
        <f>INDEX(People!$A$2:$A$5,MATCH(Orders!N559,People!$B$2:$B$5,0))</f>
        <v>Anna Andreadi</v>
      </c>
      <c r="X559" t="str">
        <f>IFERROR(INDEX(Returns!A559:A1358,MATCH(Orders!B559,Returns!B559:B1358,0)),"No")</f>
        <v>No</v>
      </c>
      <c r="Y559">
        <f t="shared" si="8"/>
        <v>1602.816</v>
      </c>
    </row>
    <row r="560" spans="1:25" x14ac:dyDescent="0.2">
      <c r="A560" s="1">
        <v>559</v>
      </c>
      <c r="B560" t="s">
        <v>6473</v>
      </c>
      <c r="C560" s="2">
        <v>43261</v>
      </c>
      <c r="D560" s="8">
        <f>Table1[[#This Row],[Order Date]]</f>
        <v>43261</v>
      </c>
      <c r="E560" s="2">
        <v>43266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">
        <v>1639</v>
      </c>
      <c r="P560" s="1" t="s">
        <v>43</v>
      </c>
      <c r="Q560" s="1" t="s">
        <v>84</v>
      </c>
      <c r="R560" s="1" t="s">
        <v>1640</v>
      </c>
      <c r="S560" s="1">
        <v>32.400000000000006</v>
      </c>
      <c r="T560" s="1">
        <v>5</v>
      </c>
      <c r="U560" s="1">
        <v>0</v>
      </c>
      <c r="V560" s="1">
        <v>15.552000000000001</v>
      </c>
      <c r="W560" t="str">
        <f>INDEX(People!$A$2:$A$5,MATCH(Orders!N560,People!$B$2:$B$5,0))</f>
        <v>Anna Andreadi</v>
      </c>
      <c r="X560" t="str">
        <f>IFERROR(INDEX(Returns!A560:A1359,MATCH(Orders!B560,Returns!B560:B1359,0)),"No")</f>
        <v>No</v>
      </c>
      <c r="Y560">
        <f t="shared" si="8"/>
        <v>32.400000000000006</v>
      </c>
    </row>
    <row r="561" spans="1:25" x14ac:dyDescent="0.2">
      <c r="A561" s="1">
        <v>560</v>
      </c>
      <c r="B561" t="s">
        <v>6474</v>
      </c>
      <c r="C561" s="2">
        <v>43789</v>
      </c>
      <c r="D561" s="8">
        <f>Table1[[#This Row],[Order Date]]</f>
        <v>43789</v>
      </c>
      <c r="E561" s="2">
        <v>43791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">
        <v>1300</v>
      </c>
      <c r="P561" s="1" t="s">
        <v>30</v>
      </c>
      <c r="Q561" s="1" t="s">
        <v>60</v>
      </c>
      <c r="R561" s="1" t="s">
        <v>1301</v>
      </c>
      <c r="S561" s="1">
        <v>42.599999999999994</v>
      </c>
      <c r="T561" s="1">
        <v>3</v>
      </c>
      <c r="U561" s="1">
        <v>0</v>
      </c>
      <c r="V561" s="1">
        <v>16.614000000000001</v>
      </c>
      <c r="W561" t="str">
        <f>INDEX(People!$A$2:$A$5,MATCH(Orders!N561,People!$B$2:$B$5,0))</f>
        <v>Anna Andreadi</v>
      </c>
      <c r="X561" t="str">
        <f>IFERROR(INDEX(Returns!A561:A1360,MATCH(Orders!B561,Returns!B561:B1360,0)),"No")</f>
        <v>No</v>
      </c>
      <c r="Y561">
        <f t="shared" si="8"/>
        <v>42.599999999999994</v>
      </c>
    </row>
    <row r="562" spans="1:25" x14ac:dyDescent="0.2">
      <c r="A562" s="1">
        <v>561</v>
      </c>
      <c r="B562" t="s">
        <v>6474</v>
      </c>
      <c r="C562" s="2">
        <v>43789</v>
      </c>
      <c r="D562" s="8">
        <f>Table1[[#This Row],[Order Date]]</f>
        <v>43789</v>
      </c>
      <c r="E562" s="2">
        <v>43791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">
        <v>1643</v>
      </c>
      <c r="P562" s="1" t="s">
        <v>43</v>
      </c>
      <c r="Q562" s="1" t="s">
        <v>70</v>
      </c>
      <c r="R562" s="1" t="s">
        <v>1644</v>
      </c>
      <c r="S562" s="1">
        <v>84.056000000000012</v>
      </c>
      <c r="T562" s="1">
        <v>7</v>
      </c>
      <c r="U562" s="1">
        <v>0.2</v>
      </c>
      <c r="V562" s="1">
        <v>27.318199999999983</v>
      </c>
      <c r="W562" t="str">
        <f>INDEX(People!$A$2:$A$5,MATCH(Orders!N562,People!$B$2:$B$5,0))</f>
        <v>Anna Andreadi</v>
      </c>
      <c r="X562" t="str">
        <f>IFERROR(INDEX(Returns!A562:A1361,MATCH(Orders!B562,Returns!B562:B1361,0)),"No")</f>
        <v>No</v>
      </c>
      <c r="Y562">
        <f t="shared" si="8"/>
        <v>100.86720000000001</v>
      </c>
    </row>
    <row r="563" spans="1:25" x14ac:dyDescent="0.2">
      <c r="A563" s="1">
        <v>562</v>
      </c>
      <c r="B563" t="s">
        <v>6475</v>
      </c>
      <c r="C563" s="2">
        <v>42627</v>
      </c>
      <c r="D563" s="8">
        <f>Table1[[#This Row],[Order Date]]</f>
        <v>42627</v>
      </c>
      <c r="E563" s="2">
        <v>42631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">
        <v>1647</v>
      </c>
      <c r="P563" s="1" t="s">
        <v>43</v>
      </c>
      <c r="Q563" s="1" t="s">
        <v>73</v>
      </c>
      <c r="R563" s="1" t="s">
        <v>1648</v>
      </c>
      <c r="S563" s="1">
        <v>13</v>
      </c>
      <c r="T563" s="1">
        <v>5</v>
      </c>
      <c r="U563" s="1">
        <v>0.2</v>
      </c>
      <c r="V563" s="1">
        <v>1.3000000000000007</v>
      </c>
      <c r="W563" t="str">
        <f>INDEX(People!$A$2:$A$5,MATCH(Orders!N563,People!$B$2:$B$5,0))</f>
        <v>Cassandra Brandow</v>
      </c>
      <c r="X563" t="str">
        <f>IFERROR(INDEX(Returns!A563:A1362,MATCH(Orders!B563,Returns!B563:B1362,0)),"No")</f>
        <v>No</v>
      </c>
      <c r="Y563">
        <f t="shared" si="8"/>
        <v>15.6</v>
      </c>
    </row>
    <row r="564" spans="1:25" x14ac:dyDescent="0.2">
      <c r="A564" s="1">
        <v>563</v>
      </c>
      <c r="B564" t="s">
        <v>6475</v>
      </c>
      <c r="C564" s="2">
        <v>42627</v>
      </c>
      <c r="D564" s="8">
        <f>Table1[[#This Row],[Order Date]]</f>
        <v>42627</v>
      </c>
      <c r="E564" s="2">
        <v>42631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">
        <v>1649</v>
      </c>
      <c r="P564" s="1" t="s">
        <v>30</v>
      </c>
      <c r="Q564" s="1" t="s">
        <v>60</v>
      </c>
      <c r="R564" s="1" t="s">
        <v>1650</v>
      </c>
      <c r="S564" s="1">
        <v>13.128</v>
      </c>
      <c r="T564" s="1">
        <v>3</v>
      </c>
      <c r="U564" s="1">
        <v>0.2</v>
      </c>
      <c r="V564" s="1">
        <v>3.7743000000000002</v>
      </c>
      <c r="W564" t="str">
        <f>INDEX(People!$A$2:$A$5,MATCH(Orders!N564,People!$B$2:$B$5,0))</f>
        <v>Cassandra Brandow</v>
      </c>
      <c r="X564" t="str">
        <f>IFERROR(INDEX(Returns!A564:A1363,MATCH(Orders!B564,Returns!B564:B1363,0)),"No")</f>
        <v>No</v>
      </c>
      <c r="Y564">
        <f t="shared" si="8"/>
        <v>15.753599999999999</v>
      </c>
    </row>
    <row r="565" spans="1:25" x14ac:dyDescent="0.2">
      <c r="A565" s="1">
        <v>564</v>
      </c>
      <c r="B565" t="s">
        <v>6476</v>
      </c>
      <c r="C565" s="2">
        <v>43076</v>
      </c>
      <c r="D565" s="8">
        <f>Table1[[#This Row],[Order Date]]</f>
        <v>43076</v>
      </c>
      <c r="E565" s="2">
        <v>43078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">
        <v>1653</v>
      </c>
      <c r="P565" s="1" t="s">
        <v>43</v>
      </c>
      <c r="Q565" s="1" t="s">
        <v>242</v>
      </c>
      <c r="R565" s="1" t="s">
        <v>1654</v>
      </c>
      <c r="S565" s="1">
        <v>3.96</v>
      </c>
      <c r="T565" s="1">
        <v>2</v>
      </c>
      <c r="U565" s="1">
        <v>0</v>
      </c>
      <c r="V565" s="1">
        <v>0</v>
      </c>
      <c r="W565" t="str">
        <f>INDEX(People!$A$2:$A$5,MATCH(Orders!N565,People!$B$2:$B$5,0))</f>
        <v>Anna Andreadi</v>
      </c>
      <c r="X565" t="str">
        <f>IFERROR(INDEX(Returns!A565:A1364,MATCH(Orders!B565,Returns!B565:B1364,0)),"No")</f>
        <v>No</v>
      </c>
      <c r="Y565">
        <f t="shared" si="8"/>
        <v>3.96</v>
      </c>
    </row>
    <row r="566" spans="1:25" x14ac:dyDescent="0.2">
      <c r="A566" s="1">
        <v>565</v>
      </c>
      <c r="B566" t="s">
        <v>6476</v>
      </c>
      <c r="C566" s="2">
        <v>43076</v>
      </c>
      <c r="D566" s="8">
        <f>Table1[[#This Row],[Order Date]]</f>
        <v>43076</v>
      </c>
      <c r="E566" s="2">
        <v>43078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">
        <v>999</v>
      </c>
      <c r="P566" s="1" t="s">
        <v>43</v>
      </c>
      <c r="Q566" s="1" t="s">
        <v>44</v>
      </c>
      <c r="R566" s="1" t="s">
        <v>1000</v>
      </c>
      <c r="S566" s="1">
        <v>2.61</v>
      </c>
      <c r="T566" s="1">
        <v>1</v>
      </c>
      <c r="U566" s="1">
        <v>0</v>
      </c>
      <c r="V566" s="1">
        <v>1.2005999999999999</v>
      </c>
      <c r="W566" t="str">
        <f>INDEX(People!$A$2:$A$5,MATCH(Orders!N566,People!$B$2:$B$5,0))</f>
        <v>Anna Andreadi</v>
      </c>
      <c r="X566" t="str">
        <f>IFERROR(INDEX(Returns!A566:A1365,MATCH(Orders!B566,Returns!B566:B1365,0)),"No")</f>
        <v>No</v>
      </c>
      <c r="Y566">
        <f t="shared" si="8"/>
        <v>2.61</v>
      </c>
    </row>
    <row r="567" spans="1:25" x14ac:dyDescent="0.2">
      <c r="A567" s="1">
        <v>566</v>
      </c>
      <c r="B567" t="s">
        <v>6139</v>
      </c>
      <c r="C567" s="2">
        <v>43806</v>
      </c>
      <c r="D567" s="8">
        <f>Table1[[#This Row],[Order Date]]</f>
        <v>43806</v>
      </c>
      <c r="E567" s="2">
        <v>43809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">
        <v>1657</v>
      </c>
      <c r="P567" s="1" t="s">
        <v>66</v>
      </c>
      <c r="Q567" s="1" t="s">
        <v>67</v>
      </c>
      <c r="R567" s="1" t="s">
        <v>1658</v>
      </c>
      <c r="S567" s="1">
        <v>374.37600000000003</v>
      </c>
      <c r="T567" s="1">
        <v>3</v>
      </c>
      <c r="U567" s="1">
        <v>0.2</v>
      </c>
      <c r="V567" s="1">
        <v>46.796999999999983</v>
      </c>
      <c r="W567" t="str">
        <f>INDEX(People!$A$2:$A$5,MATCH(Orders!N567,People!$B$2:$B$5,0))</f>
        <v>Anna Andreadi</v>
      </c>
      <c r="X567" t="str">
        <f>IFERROR(INDEX(Returns!A567:A1366,MATCH(Orders!B567,Returns!B567:B1366,0)),"No")</f>
        <v>No</v>
      </c>
      <c r="Y567">
        <f t="shared" si="8"/>
        <v>449.25120000000004</v>
      </c>
    </row>
    <row r="568" spans="1:25" x14ac:dyDescent="0.2">
      <c r="A568" s="1">
        <v>567</v>
      </c>
      <c r="B568" t="s">
        <v>6477</v>
      </c>
      <c r="C568" s="2">
        <v>43739</v>
      </c>
      <c r="D568" s="8">
        <f>Table1[[#This Row],[Order Date]]</f>
        <v>43739</v>
      </c>
      <c r="E568" s="2">
        <v>43746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">
        <v>1661</v>
      </c>
      <c r="P568" s="1" t="s">
        <v>43</v>
      </c>
      <c r="Q568" s="1" t="s">
        <v>84</v>
      </c>
      <c r="R568" s="1" t="s">
        <v>1662</v>
      </c>
      <c r="S568" s="1">
        <v>91.84</v>
      </c>
      <c r="T568" s="1">
        <v>8</v>
      </c>
      <c r="U568" s="1">
        <v>0</v>
      </c>
      <c r="V568" s="1">
        <v>45.001600000000003</v>
      </c>
      <c r="W568" t="str">
        <f>INDEX(People!$A$2:$A$5,MATCH(Orders!N568,People!$B$2:$B$5,0))</f>
        <v>Anna Andreadi</v>
      </c>
      <c r="X568" t="str">
        <f>IFERROR(INDEX(Returns!A568:A1367,MATCH(Orders!B568,Returns!B568:B1367,0)),"No")</f>
        <v>No</v>
      </c>
      <c r="Y568">
        <f t="shared" si="8"/>
        <v>91.84</v>
      </c>
    </row>
    <row r="569" spans="1:25" x14ac:dyDescent="0.2">
      <c r="A569" s="1">
        <v>568</v>
      </c>
      <c r="B569" t="s">
        <v>6477</v>
      </c>
      <c r="C569" s="2">
        <v>43739</v>
      </c>
      <c r="D569" s="8">
        <f>Table1[[#This Row],[Order Date]]</f>
        <v>43739</v>
      </c>
      <c r="E569" s="2">
        <v>43746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">
        <v>1663</v>
      </c>
      <c r="P569" s="1" t="s">
        <v>43</v>
      </c>
      <c r="Q569" s="1" t="s">
        <v>70</v>
      </c>
      <c r="R569" s="1" t="s">
        <v>1664</v>
      </c>
      <c r="S569" s="1">
        <v>81.088000000000008</v>
      </c>
      <c r="T569" s="1">
        <v>7</v>
      </c>
      <c r="U569" s="1">
        <v>0.2</v>
      </c>
      <c r="V569" s="1">
        <v>27.3672</v>
      </c>
      <c r="W569" t="str">
        <f>INDEX(People!$A$2:$A$5,MATCH(Orders!N569,People!$B$2:$B$5,0))</f>
        <v>Anna Andreadi</v>
      </c>
      <c r="X569" t="str">
        <f>IFERROR(INDEX(Returns!A569:A1368,MATCH(Orders!B569,Returns!B569:B1368,0)),"No")</f>
        <v>No</v>
      </c>
      <c r="Y569">
        <f t="shared" si="8"/>
        <v>97.305600000000013</v>
      </c>
    </row>
    <row r="570" spans="1:25" x14ac:dyDescent="0.2">
      <c r="A570" s="1">
        <v>569</v>
      </c>
      <c r="B570" t="s">
        <v>6477</v>
      </c>
      <c r="C570" s="2">
        <v>43739</v>
      </c>
      <c r="D570" s="8">
        <f>Table1[[#This Row],[Order Date]]</f>
        <v>43739</v>
      </c>
      <c r="E570" s="2">
        <v>43746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">
        <v>1665</v>
      </c>
      <c r="P570" s="1" t="s">
        <v>43</v>
      </c>
      <c r="Q570" s="1" t="s">
        <v>84</v>
      </c>
      <c r="R570" s="1" t="s">
        <v>1666</v>
      </c>
      <c r="S570" s="1">
        <v>19.440000000000001</v>
      </c>
      <c r="T570" s="1">
        <v>3</v>
      </c>
      <c r="U570" s="1">
        <v>0</v>
      </c>
      <c r="V570" s="1">
        <v>9.3312000000000008</v>
      </c>
      <c r="W570" t="str">
        <f>INDEX(People!$A$2:$A$5,MATCH(Orders!N570,People!$B$2:$B$5,0))</f>
        <v>Anna Andreadi</v>
      </c>
      <c r="X570" t="str">
        <f>IFERROR(INDEX(Returns!A570:A1369,MATCH(Orders!B570,Returns!B570:B1369,0)),"No")</f>
        <v>No</v>
      </c>
      <c r="Y570">
        <f t="shared" si="8"/>
        <v>19.440000000000001</v>
      </c>
    </row>
    <row r="571" spans="1:25" x14ac:dyDescent="0.2">
      <c r="A571" s="1">
        <v>570</v>
      </c>
      <c r="B571" t="s">
        <v>6477</v>
      </c>
      <c r="C571" s="2">
        <v>43739</v>
      </c>
      <c r="D571" s="8">
        <f>Table1[[#This Row],[Order Date]]</f>
        <v>43739</v>
      </c>
      <c r="E571" s="2">
        <v>43746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">
        <v>1667</v>
      </c>
      <c r="P571" s="1" t="s">
        <v>30</v>
      </c>
      <c r="Q571" s="1" t="s">
        <v>34</v>
      </c>
      <c r="R571" s="1" t="s">
        <v>1668</v>
      </c>
      <c r="S571" s="1">
        <v>451.15199999999993</v>
      </c>
      <c r="T571" s="1">
        <v>3</v>
      </c>
      <c r="U571" s="1">
        <v>0.2</v>
      </c>
      <c r="V571" s="1">
        <v>0</v>
      </c>
      <c r="W571" t="str">
        <f>INDEX(People!$A$2:$A$5,MATCH(Orders!N571,People!$B$2:$B$5,0))</f>
        <v>Anna Andreadi</v>
      </c>
      <c r="X571" t="str">
        <f>IFERROR(INDEX(Returns!A571:A1370,MATCH(Orders!B571,Returns!B571:B1370,0)),"No")</f>
        <v>No</v>
      </c>
      <c r="Y571">
        <f t="shared" si="8"/>
        <v>541.38239999999985</v>
      </c>
    </row>
    <row r="572" spans="1:25" x14ac:dyDescent="0.2">
      <c r="A572" s="1">
        <v>571</v>
      </c>
      <c r="B572" t="s">
        <v>6478</v>
      </c>
      <c r="C572" s="2">
        <v>43827</v>
      </c>
      <c r="D572" s="8">
        <f>Table1[[#This Row],[Order Date]]</f>
        <v>43827</v>
      </c>
      <c r="E572" s="2">
        <v>43834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">
        <v>1635</v>
      </c>
      <c r="P572" s="1" t="s">
        <v>43</v>
      </c>
      <c r="Q572" s="1" t="s">
        <v>44</v>
      </c>
      <c r="R572" s="1" t="s">
        <v>1636</v>
      </c>
      <c r="S572" s="1">
        <v>72.45</v>
      </c>
      <c r="T572" s="1">
        <v>7</v>
      </c>
      <c r="U572" s="1">
        <v>0</v>
      </c>
      <c r="V572" s="1">
        <v>34.775999999999996</v>
      </c>
      <c r="W572" t="str">
        <f>INDEX(People!$A$2:$A$5,MATCH(Orders!N572,People!$B$2:$B$5,0))</f>
        <v>Chuck Magee</v>
      </c>
      <c r="X572" t="str">
        <f>IFERROR(INDEX(Returns!A572:A1371,MATCH(Orders!B572,Returns!B572:B1371,0)),"No")</f>
        <v>No</v>
      </c>
      <c r="Y572">
        <f t="shared" si="8"/>
        <v>72.45</v>
      </c>
    </row>
    <row r="573" spans="1:25" x14ac:dyDescent="0.2">
      <c r="A573" s="1">
        <v>572</v>
      </c>
      <c r="B573" t="s">
        <v>6478</v>
      </c>
      <c r="C573" s="2">
        <v>43827</v>
      </c>
      <c r="D573" s="8">
        <f>Table1[[#This Row],[Order Date]]</f>
        <v>43827</v>
      </c>
      <c r="E573" s="2">
        <v>43834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">
        <v>761</v>
      </c>
      <c r="P573" s="1" t="s">
        <v>43</v>
      </c>
      <c r="Q573" s="1" t="s">
        <v>242</v>
      </c>
      <c r="R573" s="1" t="s">
        <v>762</v>
      </c>
      <c r="S573" s="1">
        <v>13.96</v>
      </c>
      <c r="T573" s="1">
        <v>4</v>
      </c>
      <c r="U573" s="1">
        <v>0</v>
      </c>
      <c r="V573" s="1">
        <v>6.4215999999999998</v>
      </c>
      <c r="W573" t="str">
        <f>INDEX(People!$A$2:$A$5,MATCH(Orders!N573,People!$B$2:$B$5,0))</f>
        <v>Chuck Magee</v>
      </c>
      <c r="X573" t="str">
        <f>IFERROR(INDEX(Returns!A573:A1372,MATCH(Orders!B573,Returns!B573:B1372,0)),"No")</f>
        <v>No</v>
      </c>
      <c r="Y573">
        <f t="shared" si="8"/>
        <v>13.96</v>
      </c>
    </row>
    <row r="574" spans="1:25" x14ac:dyDescent="0.2">
      <c r="A574" s="1">
        <v>573</v>
      </c>
      <c r="B574" t="s">
        <v>6478</v>
      </c>
      <c r="C574" s="2">
        <v>43827</v>
      </c>
      <c r="D574" s="8">
        <f>Table1[[#This Row],[Order Date]]</f>
        <v>43827</v>
      </c>
      <c r="E574" s="2">
        <v>43834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">
        <v>1062</v>
      </c>
      <c r="P574" s="1" t="s">
        <v>43</v>
      </c>
      <c r="Q574" s="1" t="s">
        <v>70</v>
      </c>
      <c r="R574" s="1" t="s">
        <v>1063</v>
      </c>
      <c r="S574" s="1">
        <v>33.264000000000003</v>
      </c>
      <c r="T574" s="1">
        <v>7</v>
      </c>
      <c r="U574" s="1">
        <v>0.2</v>
      </c>
      <c r="V574" s="1">
        <v>11.226599999999999</v>
      </c>
      <c r="W574" t="str">
        <f>INDEX(People!$A$2:$A$5,MATCH(Orders!N574,People!$B$2:$B$5,0))</f>
        <v>Chuck Magee</v>
      </c>
      <c r="X574" t="str">
        <f>IFERROR(INDEX(Returns!A574:A1373,MATCH(Orders!B574,Returns!B574:B1373,0)),"No")</f>
        <v>No</v>
      </c>
      <c r="Y574">
        <f t="shared" si="8"/>
        <v>39.916800000000002</v>
      </c>
    </row>
    <row r="575" spans="1:25" x14ac:dyDescent="0.2">
      <c r="A575" s="1">
        <v>574</v>
      </c>
      <c r="B575" t="s">
        <v>6478</v>
      </c>
      <c r="C575" s="2">
        <v>43827</v>
      </c>
      <c r="D575" s="8">
        <f>Table1[[#This Row],[Order Date]]</f>
        <v>43827</v>
      </c>
      <c r="E575" s="2">
        <v>43834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">
        <v>1671</v>
      </c>
      <c r="P575" s="1" t="s">
        <v>66</v>
      </c>
      <c r="Q575" s="1" t="s">
        <v>67</v>
      </c>
      <c r="R575" s="1" t="s">
        <v>1672</v>
      </c>
      <c r="S575" s="1">
        <v>14.850000000000001</v>
      </c>
      <c r="T575" s="1">
        <v>3</v>
      </c>
      <c r="U575" s="1">
        <v>0</v>
      </c>
      <c r="V575" s="1">
        <v>4.0095000000000001</v>
      </c>
      <c r="W575" t="str">
        <f>INDEX(People!$A$2:$A$5,MATCH(Orders!N575,People!$B$2:$B$5,0))</f>
        <v>Chuck Magee</v>
      </c>
      <c r="X575" t="str">
        <f>IFERROR(INDEX(Returns!A575:A1374,MATCH(Orders!B575,Returns!B575:B1374,0)),"No")</f>
        <v>No</v>
      </c>
      <c r="Y575">
        <f t="shared" si="8"/>
        <v>14.850000000000001</v>
      </c>
    </row>
    <row r="576" spans="1:25" x14ac:dyDescent="0.2">
      <c r="A576" s="1">
        <v>575</v>
      </c>
      <c r="B576" t="s">
        <v>6479</v>
      </c>
      <c r="C576" s="2">
        <v>43407</v>
      </c>
      <c r="D576" s="8">
        <f>Table1[[#This Row],[Order Date]]</f>
        <v>43407</v>
      </c>
      <c r="E576" s="2">
        <v>43411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">
        <v>1676</v>
      </c>
      <c r="P576" s="1" t="s">
        <v>43</v>
      </c>
      <c r="Q576" s="1" t="s">
        <v>63</v>
      </c>
      <c r="R576" s="1" t="s">
        <v>1677</v>
      </c>
      <c r="S576" s="1">
        <v>8.82</v>
      </c>
      <c r="T576" s="1">
        <v>3</v>
      </c>
      <c r="U576" s="1">
        <v>0</v>
      </c>
      <c r="V576" s="1">
        <v>2.3814000000000002</v>
      </c>
      <c r="W576" t="str">
        <f>INDEX(People!$A$2:$A$5,MATCH(Orders!N576,People!$B$2:$B$5,0))</f>
        <v>Anna Andreadi</v>
      </c>
      <c r="X576" t="str">
        <f>IFERROR(INDEX(Returns!A576:A1375,MATCH(Orders!B576,Returns!B576:B1375,0)),"No")</f>
        <v>No</v>
      </c>
      <c r="Y576">
        <f t="shared" si="8"/>
        <v>8.82</v>
      </c>
    </row>
    <row r="577" spans="1:25" x14ac:dyDescent="0.2">
      <c r="A577" s="1">
        <v>576</v>
      </c>
      <c r="B577" t="s">
        <v>6480</v>
      </c>
      <c r="C577" s="2">
        <v>42996</v>
      </c>
      <c r="D577" s="8">
        <f>Table1[[#This Row],[Order Date]]</f>
        <v>42996</v>
      </c>
      <c r="E577" s="2">
        <v>43000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">
        <v>1661</v>
      </c>
      <c r="P577" s="1" t="s">
        <v>43</v>
      </c>
      <c r="Q577" s="1" t="s">
        <v>84</v>
      </c>
      <c r="R577" s="1" t="s">
        <v>1662</v>
      </c>
      <c r="S577" s="1">
        <v>160.72</v>
      </c>
      <c r="T577" s="1">
        <v>14</v>
      </c>
      <c r="U577" s="1">
        <v>0</v>
      </c>
      <c r="V577" s="1">
        <v>78.752800000000008</v>
      </c>
      <c r="W577" t="str">
        <f>INDEX(People!$A$2:$A$5,MATCH(Orders!N577,People!$B$2:$B$5,0))</f>
        <v>Anna Andreadi</v>
      </c>
      <c r="X577" t="str">
        <f>IFERROR(INDEX(Returns!A577:A1376,MATCH(Orders!B577,Returns!B577:B1376,0)),"No")</f>
        <v>No</v>
      </c>
      <c r="Y577">
        <f t="shared" si="8"/>
        <v>160.72</v>
      </c>
    </row>
    <row r="578" spans="1:25" x14ac:dyDescent="0.2">
      <c r="A578" s="1">
        <v>577</v>
      </c>
      <c r="B578" t="s">
        <v>6480</v>
      </c>
      <c r="C578" s="2">
        <v>42996</v>
      </c>
      <c r="D578" s="8">
        <f>Table1[[#This Row],[Order Date]]</f>
        <v>42996</v>
      </c>
      <c r="E578" s="2">
        <v>43000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">
        <v>1680</v>
      </c>
      <c r="P578" s="1" t="s">
        <v>43</v>
      </c>
      <c r="Q578" s="1" t="s">
        <v>84</v>
      </c>
      <c r="R578" s="1" t="s">
        <v>1681</v>
      </c>
      <c r="S578" s="1">
        <v>19.920000000000002</v>
      </c>
      <c r="T578" s="1">
        <v>4</v>
      </c>
      <c r="U578" s="1">
        <v>0</v>
      </c>
      <c r="V578" s="1">
        <v>9.7608000000000015</v>
      </c>
      <c r="W578" t="str">
        <f>INDEX(People!$A$2:$A$5,MATCH(Orders!N578,People!$B$2:$B$5,0))</f>
        <v>Anna Andreadi</v>
      </c>
      <c r="X578" t="str">
        <f>IFERROR(INDEX(Returns!A578:A1377,MATCH(Orders!B578,Returns!B578:B1377,0)),"No")</f>
        <v>No</v>
      </c>
      <c r="Y578">
        <f t="shared" si="8"/>
        <v>19.920000000000002</v>
      </c>
    </row>
    <row r="579" spans="1:25" x14ac:dyDescent="0.2">
      <c r="A579" s="1">
        <v>578</v>
      </c>
      <c r="B579" t="s">
        <v>6480</v>
      </c>
      <c r="C579" s="2">
        <v>42996</v>
      </c>
      <c r="D579" s="8">
        <f>Table1[[#This Row],[Order Date]]</f>
        <v>42996</v>
      </c>
      <c r="E579" s="2">
        <v>43000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">
        <v>1682</v>
      </c>
      <c r="P579" s="1" t="s">
        <v>43</v>
      </c>
      <c r="Q579" s="1" t="s">
        <v>512</v>
      </c>
      <c r="R579" s="1" t="s">
        <v>1683</v>
      </c>
      <c r="S579" s="1">
        <v>7.3</v>
      </c>
      <c r="T579" s="1">
        <v>2</v>
      </c>
      <c r="U579" s="1">
        <v>0</v>
      </c>
      <c r="V579" s="1">
        <v>2.1899999999999995</v>
      </c>
      <c r="W579" t="str">
        <f>INDEX(People!$A$2:$A$5,MATCH(Orders!N579,People!$B$2:$B$5,0))</f>
        <v>Anna Andreadi</v>
      </c>
      <c r="X579" t="str">
        <f>IFERROR(INDEX(Returns!A579:A1378,MATCH(Orders!B579,Returns!B579:B1378,0)),"No")</f>
        <v>No</v>
      </c>
      <c r="Y579">
        <f t="shared" ref="Y579:Y642" si="9">S579*(1+U579)</f>
        <v>7.3</v>
      </c>
    </row>
    <row r="580" spans="1:25" x14ac:dyDescent="0.2">
      <c r="A580" s="1">
        <v>579</v>
      </c>
      <c r="B580" t="s">
        <v>6481</v>
      </c>
      <c r="C580" s="2">
        <v>43666</v>
      </c>
      <c r="D580" s="8">
        <f>Table1[[#This Row],[Order Date]]</f>
        <v>43666</v>
      </c>
      <c r="E580" s="2">
        <v>43672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">
        <v>483</v>
      </c>
      <c r="P580" s="1" t="s">
        <v>43</v>
      </c>
      <c r="Q580" s="1" t="s">
        <v>55</v>
      </c>
      <c r="R580" s="1" t="s">
        <v>484</v>
      </c>
      <c r="S580" s="1">
        <v>69.712000000000003</v>
      </c>
      <c r="T580" s="1">
        <v>2</v>
      </c>
      <c r="U580" s="1">
        <v>0.2</v>
      </c>
      <c r="V580" s="1">
        <v>8.7139999999999951</v>
      </c>
      <c r="W580" t="str">
        <f>INDEX(People!$A$2:$A$5,MATCH(Orders!N580,People!$B$2:$B$5,0))</f>
        <v>Kelly Williams</v>
      </c>
      <c r="X580" t="str">
        <f>IFERROR(INDEX(Returns!A580:A1379,MATCH(Orders!B580,Returns!B580:B1379,0)),"No")</f>
        <v>No</v>
      </c>
      <c r="Y580">
        <f t="shared" si="9"/>
        <v>83.654399999999995</v>
      </c>
    </row>
    <row r="581" spans="1:25" x14ac:dyDescent="0.2">
      <c r="A581" s="1">
        <v>580</v>
      </c>
      <c r="B581" t="s">
        <v>6481</v>
      </c>
      <c r="C581" s="2">
        <v>43666</v>
      </c>
      <c r="D581" s="8">
        <f>Table1[[#This Row],[Order Date]]</f>
        <v>43666</v>
      </c>
      <c r="E581" s="2">
        <v>43672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">
        <v>1686</v>
      </c>
      <c r="P581" s="1" t="s">
        <v>30</v>
      </c>
      <c r="Q581" s="1" t="s">
        <v>60</v>
      </c>
      <c r="R581" s="1" t="s">
        <v>1687</v>
      </c>
      <c r="S581" s="1">
        <v>8.7919999999999998</v>
      </c>
      <c r="T581" s="1">
        <v>1</v>
      </c>
      <c r="U581" s="1">
        <v>0.6</v>
      </c>
      <c r="V581" s="1">
        <v>-5.7148000000000003</v>
      </c>
      <c r="W581" t="str">
        <f>INDEX(People!$A$2:$A$5,MATCH(Orders!N581,People!$B$2:$B$5,0))</f>
        <v>Kelly Williams</v>
      </c>
      <c r="X581" t="str">
        <f>IFERROR(INDEX(Returns!A581:A1380,MATCH(Orders!B581,Returns!B581:B1380,0)),"No")</f>
        <v>No</v>
      </c>
      <c r="Y581">
        <f t="shared" si="9"/>
        <v>14.0672</v>
      </c>
    </row>
    <row r="582" spans="1:25" x14ac:dyDescent="0.2">
      <c r="A582" s="1">
        <v>581</v>
      </c>
      <c r="B582" t="s">
        <v>6482</v>
      </c>
      <c r="C582" s="2">
        <v>42988</v>
      </c>
      <c r="D582" s="8">
        <f>Table1[[#This Row],[Order Date]]</f>
        <v>42988</v>
      </c>
      <c r="E582" s="2">
        <v>42992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">
        <v>1690</v>
      </c>
      <c r="P582" s="1" t="s">
        <v>43</v>
      </c>
      <c r="Q582" s="1" t="s">
        <v>512</v>
      </c>
      <c r="R582" s="1" t="s">
        <v>1691</v>
      </c>
      <c r="S582" s="1">
        <v>51.52</v>
      </c>
      <c r="T582" s="1">
        <v>4</v>
      </c>
      <c r="U582" s="1">
        <v>0</v>
      </c>
      <c r="V582" s="1">
        <v>1.5456000000000003</v>
      </c>
      <c r="W582" t="str">
        <f>INDEX(People!$A$2:$A$5,MATCH(Orders!N582,People!$B$2:$B$5,0))</f>
        <v>Anna Andreadi</v>
      </c>
      <c r="X582" t="str">
        <f>IFERROR(INDEX(Returns!A582:A1381,MATCH(Orders!B582,Returns!B582:B1381,0)),"No")</f>
        <v>No</v>
      </c>
      <c r="Y582">
        <f t="shared" si="9"/>
        <v>51.52</v>
      </c>
    </row>
    <row r="583" spans="1:25" x14ac:dyDescent="0.2">
      <c r="A583" s="1">
        <v>582</v>
      </c>
      <c r="B583" t="s">
        <v>6483</v>
      </c>
      <c r="C583" s="2">
        <v>43800</v>
      </c>
      <c r="D583" s="8">
        <f>Table1[[#This Row],[Order Date]]</f>
        <v>43800</v>
      </c>
      <c r="E583" s="2">
        <v>43804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">
        <v>174</v>
      </c>
      <c r="P583" s="1" t="s">
        <v>66</v>
      </c>
      <c r="Q583" s="1" t="s">
        <v>67</v>
      </c>
      <c r="R583" s="1" t="s">
        <v>175</v>
      </c>
      <c r="S583" s="1">
        <v>470.37600000000009</v>
      </c>
      <c r="T583" s="1">
        <v>3</v>
      </c>
      <c r="U583" s="1">
        <v>0.2</v>
      </c>
      <c r="V583" s="1">
        <v>52.917299999999955</v>
      </c>
      <c r="W583" t="str">
        <f>INDEX(People!$A$2:$A$5,MATCH(Orders!N583,People!$B$2:$B$5,0))</f>
        <v>Anna Andreadi</v>
      </c>
      <c r="X583" t="str">
        <f>IFERROR(INDEX(Returns!A583:A1382,MATCH(Orders!B583,Returns!B583:B1382,0)),"No")</f>
        <v>No</v>
      </c>
      <c r="Y583">
        <f t="shared" si="9"/>
        <v>564.45120000000009</v>
      </c>
    </row>
    <row r="584" spans="1:25" x14ac:dyDescent="0.2">
      <c r="A584" s="1">
        <v>583</v>
      </c>
      <c r="B584" t="s">
        <v>6483</v>
      </c>
      <c r="C584" s="2">
        <v>43800</v>
      </c>
      <c r="D584" s="8">
        <f>Table1[[#This Row],[Order Date]]</f>
        <v>43800</v>
      </c>
      <c r="E584" s="2">
        <v>43804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">
        <v>1694</v>
      </c>
      <c r="P584" s="1" t="s">
        <v>66</v>
      </c>
      <c r="Q584" s="1" t="s">
        <v>67</v>
      </c>
      <c r="R584" s="1" t="s">
        <v>1695</v>
      </c>
      <c r="S584" s="1">
        <v>105.584</v>
      </c>
      <c r="T584" s="1">
        <v>2</v>
      </c>
      <c r="U584" s="1">
        <v>0.2</v>
      </c>
      <c r="V584" s="1">
        <v>9.2386000000000053</v>
      </c>
      <c r="W584" t="str">
        <f>INDEX(People!$A$2:$A$5,MATCH(Orders!N584,People!$B$2:$B$5,0))</f>
        <v>Anna Andreadi</v>
      </c>
      <c r="X584" t="str">
        <f>IFERROR(INDEX(Returns!A584:A1383,MATCH(Orders!B584,Returns!B584:B1383,0)),"No")</f>
        <v>No</v>
      </c>
      <c r="Y584">
        <f t="shared" si="9"/>
        <v>126.7008</v>
      </c>
    </row>
    <row r="585" spans="1:25" x14ac:dyDescent="0.2">
      <c r="A585" s="1">
        <v>584</v>
      </c>
      <c r="B585" t="s">
        <v>6483</v>
      </c>
      <c r="C585" s="2">
        <v>43800</v>
      </c>
      <c r="D585" s="8">
        <f>Table1[[#This Row],[Order Date]]</f>
        <v>43800</v>
      </c>
      <c r="E585" s="2">
        <v>43804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">
        <v>387</v>
      </c>
      <c r="P585" s="1" t="s">
        <v>43</v>
      </c>
      <c r="Q585" s="1" t="s">
        <v>73</v>
      </c>
      <c r="R585" s="1" t="s">
        <v>388</v>
      </c>
      <c r="S585" s="1">
        <v>31.152000000000001</v>
      </c>
      <c r="T585" s="1">
        <v>3</v>
      </c>
      <c r="U585" s="1">
        <v>0.2</v>
      </c>
      <c r="V585" s="1">
        <v>3.5045999999999964</v>
      </c>
      <c r="W585" t="str">
        <f>INDEX(People!$A$2:$A$5,MATCH(Orders!N585,People!$B$2:$B$5,0))</f>
        <v>Anna Andreadi</v>
      </c>
      <c r="X585" t="str">
        <f>IFERROR(INDEX(Returns!A585:A1384,MATCH(Orders!B585,Returns!B585:B1384,0)),"No")</f>
        <v>No</v>
      </c>
      <c r="Y585">
        <f t="shared" si="9"/>
        <v>37.382399999999997</v>
      </c>
    </row>
    <row r="586" spans="1:25" x14ac:dyDescent="0.2">
      <c r="A586" s="1">
        <v>585</v>
      </c>
      <c r="B586" t="s">
        <v>6483</v>
      </c>
      <c r="C586" s="2">
        <v>43800</v>
      </c>
      <c r="D586" s="8">
        <f>Table1[[#This Row],[Order Date]]</f>
        <v>43800</v>
      </c>
      <c r="E586" s="2">
        <v>43804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">
        <v>1696</v>
      </c>
      <c r="P586" s="1" t="s">
        <v>43</v>
      </c>
      <c r="Q586" s="1" t="s">
        <v>70</v>
      </c>
      <c r="R586" s="1" t="s">
        <v>1697</v>
      </c>
      <c r="S586" s="1">
        <v>6.7830000000000004</v>
      </c>
      <c r="T586" s="1">
        <v>7</v>
      </c>
      <c r="U586" s="1">
        <v>0.7</v>
      </c>
      <c r="V586" s="1">
        <v>-4.7480999999999973</v>
      </c>
      <c r="W586" t="str">
        <f>INDEX(People!$A$2:$A$5,MATCH(Orders!N586,People!$B$2:$B$5,0))</f>
        <v>Anna Andreadi</v>
      </c>
      <c r="X586" t="str">
        <f>IFERROR(INDEX(Returns!A586:A1385,MATCH(Orders!B586,Returns!B586:B1385,0)),"No")</f>
        <v>No</v>
      </c>
      <c r="Y586">
        <f t="shared" si="9"/>
        <v>11.5311</v>
      </c>
    </row>
    <row r="587" spans="1:25" x14ac:dyDescent="0.2">
      <c r="A587" s="1">
        <v>586</v>
      </c>
      <c r="B587" t="s">
        <v>6483</v>
      </c>
      <c r="C587" s="2">
        <v>43800</v>
      </c>
      <c r="D587" s="8">
        <f>Table1[[#This Row],[Order Date]]</f>
        <v>43800</v>
      </c>
      <c r="E587" s="2">
        <v>43804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">
        <v>552</v>
      </c>
      <c r="P587" s="1" t="s">
        <v>66</v>
      </c>
      <c r="Q587" s="1" t="s">
        <v>67</v>
      </c>
      <c r="R587" s="1" t="s">
        <v>553</v>
      </c>
      <c r="S587" s="1">
        <v>406.36799999999999</v>
      </c>
      <c r="T587" s="1">
        <v>4</v>
      </c>
      <c r="U587" s="1">
        <v>0.2</v>
      </c>
      <c r="V587" s="1">
        <v>30.477599999999981</v>
      </c>
      <c r="W587" t="str">
        <f>INDEX(People!$A$2:$A$5,MATCH(Orders!N587,People!$B$2:$B$5,0))</f>
        <v>Anna Andreadi</v>
      </c>
      <c r="X587" t="str">
        <f>IFERROR(INDEX(Returns!A587:A1386,MATCH(Orders!B587,Returns!B587:B1386,0)),"No")</f>
        <v>No</v>
      </c>
      <c r="Y587">
        <f t="shared" si="9"/>
        <v>487.64159999999998</v>
      </c>
    </row>
    <row r="588" spans="1:25" x14ac:dyDescent="0.2">
      <c r="A588" s="1">
        <v>587</v>
      </c>
      <c r="B588" t="s">
        <v>6484</v>
      </c>
      <c r="C588" s="2">
        <v>42919</v>
      </c>
      <c r="D588" s="8">
        <f>Table1[[#This Row],[Order Date]]</f>
        <v>42919</v>
      </c>
      <c r="E588" s="2">
        <v>42925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">
        <v>1262</v>
      </c>
      <c r="P588" s="1" t="s">
        <v>30</v>
      </c>
      <c r="Q588" s="1" t="s">
        <v>34</v>
      </c>
      <c r="R588" s="1" t="s">
        <v>1263</v>
      </c>
      <c r="S588" s="1">
        <v>70.98</v>
      </c>
      <c r="T588" s="1">
        <v>1</v>
      </c>
      <c r="U588" s="1">
        <v>0</v>
      </c>
      <c r="V588" s="1">
        <v>4.968599999999995</v>
      </c>
      <c r="W588" t="str">
        <f>INDEX(People!$A$2:$A$5,MATCH(Orders!N588,People!$B$2:$B$5,0))</f>
        <v>Cassandra Brandow</v>
      </c>
      <c r="X588" t="str">
        <f>IFERROR(INDEX(Returns!A588:A1387,MATCH(Orders!B588,Returns!B588:B1387,0)),"No")</f>
        <v>No</v>
      </c>
      <c r="Y588">
        <f t="shared" si="9"/>
        <v>70.98</v>
      </c>
    </row>
    <row r="589" spans="1:25" x14ac:dyDescent="0.2">
      <c r="A589" s="1">
        <v>588</v>
      </c>
      <c r="B589" t="s">
        <v>6484</v>
      </c>
      <c r="C589" s="2">
        <v>42919</v>
      </c>
      <c r="D589" s="8">
        <f>Table1[[#This Row],[Order Date]]</f>
        <v>42919</v>
      </c>
      <c r="E589" s="2">
        <v>42925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">
        <v>1700</v>
      </c>
      <c r="P589" s="1" t="s">
        <v>43</v>
      </c>
      <c r="Q589" s="1" t="s">
        <v>44</v>
      </c>
      <c r="R589" s="1" t="s">
        <v>1701</v>
      </c>
      <c r="S589" s="1">
        <v>294.93</v>
      </c>
      <c r="T589" s="1">
        <v>3</v>
      </c>
      <c r="U589" s="1">
        <v>0</v>
      </c>
      <c r="V589" s="1">
        <v>144.51570000000001</v>
      </c>
      <c r="W589" t="str">
        <f>INDEX(People!$A$2:$A$5,MATCH(Orders!N589,People!$B$2:$B$5,0))</f>
        <v>Cassandra Brandow</v>
      </c>
      <c r="X589" t="str">
        <f>IFERROR(INDEX(Returns!A589:A1388,MATCH(Orders!B589,Returns!B589:B1388,0)),"No")</f>
        <v>No</v>
      </c>
      <c r="Y589">
        <f t="shared" si="9"/>
        <v>294.93</v>
      </c>
    </row>
    <row r="590" spans="1:25" x14ac:dyDescent="0.2">
      <c r="A590" s="1">
        <v>589</v>
      </c>
      <c r="B590" t="s">
        <v>6215</v>
      </c>
      <c r="C590" s="2">
        <v>43179</v>
      </c>
      <c r="D590" s="8">
        <f>Table1[[#This Row],[Order Date]]</f>
        <v>43179</v>
      </c>
      <c r="E590" s="2">
        <v>43183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">
        <v>1705</v>
      </c>
      <c r="P590" s="1" t="s">
        <v>66</v>
      </c>
      <c r="Q590" s="1" t="s">
        <v>67</v>
      </c>
      <c r="R590" s="1" t="s">
        <v>1706</v>
      </c>
      <c r="S590" s="1">
        <v>84.784000000000006</v>
      </c>
      <c r="T590" s="1">
        <v>2</v>
      </c>
      <c r="U590" s="1">
        <v>0.2</v>
      </c>
      <c r="V590" s="1">
        <v>-20.136200000000006</v>
      </c>
      <c r="W590" t="str">
        <f>INDEX(People!$A$2:$A$5,MATCH(Orders!N590,People!$B$2:$B$5,0))</f>
        <v>Anna Andreadi</v>
      </c>
      <c r="X590" t="str">
        <f>IFERROR(INDEX(Returns!A590:A1389,MATCH(Orders!B590,Returns!B590:B1389,0)),"No")</f>
        <v>Yes</v>
      </c>
      <c r="Y590">
        <f t="shared" si="9"/>
        <v>101.74080000000001</v>
      </c>
    </row>
    <row r="591" spans="1:25" x14ac:dyDescent="0.2">
      <c r="A591" s="1">
        <v>590</v>
      </c>
      <c r="B591" t="s">
        <v>6215</v>
      </c>
      <c r="C591" s="2">
        <v>43179</v>
      </c>
      <c r="D591" s="8">
        <f>Table1[[#This Row],[Order Date]]</f>
        <v>43179</v>
      </c>
      <c r="E591" s="2">
        <v>43183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">
        <v>1707</v>
      </c>
      <c r="P591" s="1" t="s">
        <v>43</v>
      </c>
      <c r="Q591" s="1" t="s">
        <v>84</v>
      </c>
      <c r="R591" s="1" t="s">
        <v>1708</v>
      </c>
      <c r="S591" s="1">
        <v>20.736000000000004</v>
      </c>
      <c r="T591" s="1">
        <v>4</v>
      </c>
      <c r="U591" s="1">
        <v>0.2</v>
      </c>
      <c r="V591" s="1">
        <v>7.2576000000000001</v>
      </c>
      <c r="W591" t="str">
        <f>INDEX(People!$A$2:$A$5,MATCH(Orders!N591,People!$B$2:$B$5,0))</f>
        <v>Anna Andreadi</v>
      </c>
      <c r="X591" t="str">
        <f>IFERROR(INDEX(Returns!A591:A1390,MATCH(Orders!B591,Returns!B591:B1390,0)),"No")</f>
        <v>Yes</v>
      </c>
      <c r="Y591">
        <f t="shared" si="9"/>
        <v>24.883200000000006</v>
      </c>
    </row>
    <row r="592" spans="1:25" x14ac:dyDescent="0.2">
      <c r="A592" s="1">
        <v>591</v>
      </c>
      <c r="B592" t="s">
        <v>6215</v>
      </c>
      <c r="C592" s="2">
        <v>43179</v>
      </c>
      <c r="D592" s="8">
        <f>Table1[[#This Row],[Order Date]]</f>
        <v>43179</v>
      </c>
      <c r="E592" s="2">
        <v>43183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">
        <v>1485</v>
      </c>
      <c r="P592" s="1" t="s">
        <v>43</v>
      </c>
      <c r="Q592" s="1" t="s">
        <v>70</v>
      </c>
      <c r="R592" s="1" t="s">
        <v>1486</v>
      </c>
      <c r="S592" s="1">
        <v>16.821000000000005</v>
      </c>
      <c r="T592" s="1">
        <v>3</v>
      </c>
      <c r="U592" s="1">
        <v>0.7</v>
      </c>
      <c r="V592" s="1">
        <v>-12.896100000000004</v>
      </c>
      <c r="W592" t="str">
        <f>INDEX(People!$A$2:$A$5,MATCH(Orders!N592,People!$B$2:$B$5,0))</f>
        <v>Anna Andreadi</v>
      </c>
      <c r="X592" t="str">
        <f>IFERROR(INDEX(Returns!A592:A1391,MATCH(Orders!B592,Returns!B592:B1391,0)),"No")</f>
        <v>Yes</v>
      </c>
      <c r="Y592">
        <f t="shared" si="9"/>
        <v>28.595700000000008</v>
      </c>
    </row>
    <row r="593" spans="1:25" x14ac:dyDescent="0.2">
      <c r="A593" s="1">
        <v>592</v>
      </c>
      <c r="B593" t="s">
        <v>6215</v>
      </c>
      <c r="C593" s="2">
        <v>43179</v>
      </c>
      <c r="D593" s="8">
        <f>Table1[[#This Row],[Order Date]]</f>
        <v>43179</v>
      </c>
      <c r="E593" s="2">
        <v>43183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">
        <v>1709</v>
      </c>
      <c r="P593" s="1" t="s">
        <v>43</v>
      </c>
      <c r="Q593" s="1" t="s">
        <v>84</v>
      </c>
      <c r="R593" s="1" t="s">
        <v>1710</v>
      </c>
      <c r="S593" s="1">
        <v>10.368000000000002</v>
      </c>
      <c r="T593" s="1">
        <v>2</v>
      </c>
      <c r="U593" s="1">
        <v>0.2</v>
      </c>
      <c r="V593" s="1">
        <v>3.6288</v>
      </c>
      <c r="W593" t="str">
        <f>INDEX(People!$A$2:$A$5,MATCH(Orders!N593,People!$B$2:$B$5,0))</f>
        <v>Anna Andreadi</v>
      </c>
      <c r="X593" t="str">
        <f>IFERROR(INDEX(Returns!A593:A1392,MATCH(Orders!B593,Returns!B593:B1392,0)),"No")</f>
        <v>Yes</v>
      </c>
      <c r="Y593">
        <f t="shared" si="9"/>
        <v>12.441600000000003</v>
      </c>
    </row>
    <row r="594" spans="1:25" x14ac:dyDescent="0.2">
      <c r="A594" s="1">
        <v>593</v>
      </c>
      <c r="B594" t="s">
        <v>6485</v>
      </c>
      <c r="C594" s="2">
        <v>42378</v>
      </c>
      <c r="D594" s="8">
        <f>Table1[[#This Row],[Order Date]]</f>
        <v>42378</v>
      </c>
      <c r="E594" s="2">
        <v>42382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">
        <v>1714</v>
      </c>
      <c r="P594" s="1" t="s">
        <v>43</v>
      </c>
      <c r="Q594" s="1" t="s">
        <v>63</v>
      </c>
      <c r="R594" s="1" t="s">
        <v>1715</v>
      </c>
      <c r="S594" s="1">
        <v>9.3439999999999994</v>
      </c>
      <c r="T594" s="1">
        <v>2</v>
      </c>
      <c r="U594" s="1">
        <v>0.2</v>
      </c>
      <c r="V594" s="1">
        <v>1.1679999999999997</v>
      </c>
      <c r="W594" t="str">
        <f>INDEX(People!$A$2:$A$5,MATCH(Orders!N594,People!$B$2:$B$5,0))</f>
        <v>Kelly Williams</v>
      </c>
      <c r="X594" t="str">
        <f>IFERROR(INDEX(Returns!A594:A1393,MATCH(Orders!B594,Returns!B594:B1393,0)),"No")</f>
        <v>No</v>
      </c>
      <c r="Y594">
        <f t="shared" si="9"/>
        <v>11.2128</v>
      </c>
    </row>
    <row r="595" spans="1:25" x14ac:dyDescent="0.2">
      <c r="A595" s="1">
        <v>594</v>
      </c>
      <c r="B595" t="s">
        <v>6485</v>
      </c>
      <c r="C595" s="2">
        <v>42378</v>
      </c>
      <c r="D595" s="8">
        <f>Table1[[#This Row],[Order Date]]</f>
        <v>42378</v>
      </c>
      <c r="E595" s="2">
        <v>42382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">
        <v>741</v>
      </c>
      <c r="P595" s="1" t="s">
        <v>66</v>
      </c>
      <c r="Q595" s="1" t="s">
        <v>146</v>
      </c>
      <c r="R595" s="1" t="s">
        <v>742</v>
      </c>
      <c r="S595" s="1">
        <v>31.200000000000003</v>
      </c>
      <c r="T595" s="1">
        <v>3</v>
      </c>
      <c r="U595" s="1">
        <v>0.2</v>
      </c>
      <c r="V595" s="1">
        <v>9.7499999999999964</v>
      </c>
      <c r="W595" t="str">
        <f>INDEX(People!$A$2:$A$5,MATCH(Orders!N595,People!$B$2:$B$5,0))</f>
        <v>Kelly Williams</v>
      </c>
      <c r="X595" t="str">
        <f>IFERROR(INDEX(Returns!A595:A1394,MATCH(Orders!B595,Returns!B595:B1394,0)),"No")</f>
        <v>No</v>
      </c>
      <c r="Y595">
        <f t="shared" si="9"/>
        <v>37.440000000000005</v>
      </c>
    </row>
    <row r="596" spans="1:25" x14ac:dyDescent="0.2">
      <c r="A596" s="1">
        <v>595</v>
      </c>
      <c r="B596" t="s">
        <v>6486</v>
      </c>
      <c r="C596" s="2">
        <v>42590</v>
      </c>
      <c r="D596" s="8">
        <f>Table1[[#This Row],[Order Date]]</f>
        <v>42590</v>
      </c>
      <c r="E596" s="2">
        <v>42597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">
        <v>1718</v>
      </c>
      <c r="P596" s="1" t="s">
        <v>43</v>
      </c>
      <c r="Q596" s="1" t="s">
        <v>73</v>
      </c>
      <c r="R596" s="1" t="s">
        <v>1719</v>
      </c>
      <c r="S596" s="1">
        <v>76.12</v>
      </c>
      <c r="T596" s="1">
        <v>2</v>
      </c>
      <c r="U596" s="1">
        <v>0</v>
      </c>
      <c r="V596" s="1">
        <v>22.074799999999996</v>
      </c>
      <c r="W596" t="str">
        <f>INDEX(People!$A$2:$A$5,MATCH(Orders!N596,People!$B$2:$B$5,0))</f>
        <v>Anna Andreadi</v>
      </c>
      <c r="X596" t="str">
        <f>IFERROR(INDEX(Returns!A596:A1395,MATCH(Orders!B596,Returns!B596:B1395,0)),"No")</f>
        <v>No</v>
      </c>
      <c r="Y596">
        <f t="shared" si="9"/>
        <v>76.12</v>
      </c>
    </row>
    <row r="597" spans="1:25" x14ac:dyDescent="0.2">
      <c r="A597" s="1">
        <v>596</v>
      </c>
      <c r="B597" t="s">
        <v>6486</v>
      </c>
      <c r="C597" s="2">
        <v>42590</v>
      </c>
      <c r="D597" s="8">
        <f>Table1[[#This Row],[Order Date]]</f>
        <v>42590</v>
      </c>
      <c r="E597" s="2">
        <v>42597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">
        <v>1249</v>
      </c>
      <c r="P597" s="1" t="s">
        <v>66</v>
      </c>
      <c r="Q597" s="1" t="s">
        <v>1065</v>
      </c>
      <c r="R597" s="1" t="s">
        <v>1250</v>
      </c>
      <c r="S597" s="1">
        <v>1199.9760000000001</v>
      </c>
      <c r="T597" s="1">
        <v>3</v>
      </c>
      <c r="U597" s="1">
        <v>0.2</v>
      </c>
      <c r="V597" s="1">
        <v>434.99130000000002</v>
      </c>
      <c r="W597" t="str">
        <f>INDEX(People!$A$2:$A$5,MATCH(Orders!N597,People!$B$2:$B$5,0))</f>
        <v>Anna Andreadi</v>
      </c>
      <c r="X597" t="str">
        <f>IFERROR(INDEX(Returns!A597:A1396,MATCH(Orders!B597,Returns!B597:B1396,0)),"No")</f>
        <v>No</v>
      </c>
      <c r="Y597">
        <f t="shared" si="9"/>
        <v>1439.9712000000002</v>
      </c>
    </row>
    <row r="598" spans="1:25" x14ac:dyDescent="0.2">
      <c r="A598" s="1">
        <v>597</v>
      </c>
      <c r="B598" t="s">
        <v>6486</v>
      </c>
      <c r="C598" s="2">
        <v>42590</v>
      </c>
      <c r="D598" s="8">
        <f>Table1[[#This Row],[Order Date]]</f>
        <v>42590</v>
      </c>
      <c r="E598" s="2">
        <v>42597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">
        <v>1009</v>
      </c>
      <c r="P598" s="1" t="s">
        <v>66</v>
      </c>
      <c r="Q598" s="1" t="s">
        <v>67</v>
      </c>
      <c r="R598" s="1" t="s">
        <v>1010</v>
      </c>
      <c r="S598" s="1">
        <v>445.96000000000004</v>
      </c>
      <c r="T598" s="1">
        <v>5</v>
      </c>
      <c r="U598" s="1">
        <v>0.2</v>
      </c>
      <c r="V598" s="1">
        <v>55.744999999999948</v>
      </c>
      <c r="W598" t="str">
        <f>INDEX(People!$A$2:$A$5,MATCH(Orders!N598,People!$B$2:$B$5,0))</f>
        <v>Anna Andreadi</v>
      </c>
      <c r="X598" t="str">
        <f>IFERROR(INDEX(Returns!A598:A1397,MATCH(Orders!B598,Returns!B598:B1397,0)),"No")</f>
        <v>No</v>
      </c>
      <c r="Y598">
        <f t="shared" si="9"/>
        <v>535.15200000000004</v>
      </c>
    </row>
    <row r="599" spans="1:25" x14ac:dyDescent="0.2">
      <c r="A599" s="1">
        <v>598</v>
      </c>
      <c r="B599" t="s">
        <v>6486</v>
      </c>
      <c r="C599" s="2">
        <v>42590</v>
      </c>
      <c r="D599" s="8">
        <f>Table1[[#This Row],[Order Date]]</f>
        <v>42590</v>
      </c>
      <c r="E599" s="2">
        <v>42597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">
        <v>1720</v>
      </c>
      <c r="P599" s="1" t="s">
        <v>30</v>
      </c>
      <c r="Q599" s="1" t="s">
        <v>60</v>
      </c>
      <c r="R599" s="1" t="s">
        <v>1721</v>
      </c>
      <c r="S599" s="1">
        <v>327.76</v>
      </c>
      <c r="T599" s="1">
        <v>8</v>
      </c>
      <c r="U599" s="1">
        <v>0</v>
      </c>
      <c r="V599" s="1">
        <v>91.772800000000018</v>
      </c>
      <c r="W599" t="str">
        <f>INDEX(People!$A$2:$A$5,MATCH(Orders!N599,People!$B$2:$B$5,0))</f>
        <v>Anna Andreadi</v>
      </c>
      <c r="X599" t="str">
        <f>IFERROR(INDEX(Returns!A599:A1398,MATCH(Orders!B599,Returns!B599:B1398,0)),"No")</f>
        <v>No</v>
      </c>
      <c r="Y599">
        <f t="shared" si="9"/>
        <v>327.76</v>
      </c>
    </row>
    <row r="600" spans="1:25" x14ac:dyDescent="0.2">
      <c r="A600" s="1">
        <v>599</v>
      </c>
      <c r="B600" t="s">
        <v>6487</v>
      </c>
      <c r="C600" s="2">
        <v>43295</v>
      </c>
      <c r="D600" s="8">
        <f>Table1[[#This Row],[Order Date]]</f>
        <v>43295</v>
      </c>
      <c r="E600" s="2">
        <v>43297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">
        <v>1724</v>
      </c>
      <c r="P600" s="1" t="s">
        <v>43</v>
      </c>
      <c r="Q600" s="1" t="s">
        <v>512</v>
      </c>
      <c r="R600" s="1" t="s">
        <v>1725</v>
      </c>
      <c r="S600" s="1">
        <v>11.632</v>
      </c>
      <c r="T600" s="1">
        <v>2</v>
      </c>
      <c r="U600" s="1">
        <v>0.2</v>
      </c>
      <c r="V600" s="1">
        <v>1.0178000000000007</v>
      </c>
      <c r="W600" t="str">
        <f>INDEX(People!$A$2:$A$5,MATCH(Orders!N600,People!$B$2:$B$5,0))</f>
        <v>Chuck Magee</v>
      </c>
      <c r="X600" t="str">
        <f>IFERROR(INDEX(Returns!A600:A1399,MATCH(Orders!B600,Returns!B600:B1399,0)),"No")</f>
        <v>No</v>
      </c>
      <c r="Y600">
        <f t="shared" si="9"/>
        <v>13.958399999999999</v>
      </c>
    </row>
    <row r="601" spans="1:25" x14ac:dyDescent="0.2">
      <c r="A601" s="1">
        <v>600</v>
      </c>
      <c r="B601" t="s">
        <v>6488</v>
      </c>
      <c r="C601" s="2">
        <v>43297</v>
      </c>
      <c r="D601" s="8">
        <f>Table1[[#This Row],[Order Date]]</f>
        <v>43297</v>
      </c>
      <c r="E601" s="2">
        <v>43302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">
        <v>1728</v>
      </c>
      <c r="P601" s="1" t="s">
        <v>66</v>
      </c>
      <c r="Q601" s="1" t="s">
        <v>67</v>
      </c>
      <c r="R601" s="1" t="s">
        <v>1729</v>
      </c>
      <c r="S601" s="1">
        <v>143.98199999999997</v>
      </c>
      <c r="T601" s="1">
        <v>3</v>
      </c>
      <c r="U601" s="1">
        <v>0.4</v>
      </c>
      <c r="V601" s="1">
        <v>-28.796400000000006</v>
      </c>
      <c r="W601" t="str">
        <f>INDEX(People!$A$2:$A$5,MATCH(Orders!N601,People!$B$2:$B$5,0))</f>
        <v>Chuck Magee</v>
      </c>
      <c r="X601" t="str">
        <f>IFERROR(INDEX(Returns!A601:A1400,MATCH(Orders!B601,Returns!B601:B1400,0)),"No")</f>
        <v>No</v>
      </c>
      <c r="Y601">
        <f t="shared" si="9"/>
        <v>201.57479999999995</v>
      </c>
    </row>
    <row r="602" spans="1:25" x14ac:dyDescent="0.2">
      <c r="A602" s="1">
        <v>601</v>
      </c>
      <c r="B602" t="s">
        <v>6488</v>
      </c>
      <c r="C602" s="2">
        <v>43297</v>
      </c>
      <c r="D602" s="8">
        <f>Table1[[#This Row],[Order Date]]</f>
        <v>43297</v>
      </c>
      <c r="E602" s="2">
        <v>43302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">
        <v>1730</v>
      </c>
      <c r="P602" s="1" t="s">
        <v>66</v>
      </c>
      <c r="Q602" s="1" t="s">
        <v>67</v>
      </c>
      <c r="R602" s="1" t="s">
        <v>1731</v>
      </c>
      <c r="S602" s="1">
        <v>494.37599999999998</v>
      </c>
      <c r="T602" s="1">
        <v>4</v>
      </c>
      <c r="U602" s="1">
        <v>0.4</v>
      </c>
      <c r="V602" s="1">
        <v>-115.35440000000006</v>
      </c>
      <c r="W602" t="str">
        <f>INDEX(People!$A$2:$A$5,MATCH(Orders!N602,People!$B$2:$B$5,0))</f>
        <v>Chuck Magee</v>
      </c>
      <c r="X602" t="str">
        <f>IFERROR(INDEX(Returns!A602:A1401,MATCH(Orders!B602,Returns!B602:B1401,0)),"No")</f>
        <v>No</v>
      </c>
      <c r="Y602">
        <f t="shared" si="9"/>
        <v>692.12639999999988</v>
      </c>
    </row>
    <row r="603" spans="1:25" x14ac:dyDescent="0.2">
      <c r="A603" s="1">
        <v>602</v>
      </c>
      <c r="B603" t="s">
        <v>6488</v>
      </c>
      <c r="C603" s="2">
        <v>43297</v>
      </c>
      <c r="D603" s="8">
        <f>Table1[[#This Row],[Order Date]]</f>
        <v>43297</v>
      </c>
      <c r="E603" s="2">
        <v>43302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">
        <v>1682</v>
      </c>
      <c r="P603" s="1" t="s">
        <v>43</v>
      </c>
      <c r="Q603" s="1" t="s">
        <v>512</v>
      </c>
      <c r="R603" s="1" t="s">
        <v>1683</v>
      </c>
      <c r="S603" s="1">
        <v>5.84</v>
      </c>
      <c r="T603" s="1">
        <v>2</v>
      </c>
      <c r="U603" s="1">
        <v>0.2</v>
      </c>
      <c r="V603" s="1">
        <v>0.72999999999999954</v>
      </c>
      <c r="W603" t="str">
        <f>INDEX(People!$A$2:$A$5,MATCH(Orders!N603,People!$B$2:$B$5,0))</f>
        <v>Chuck Magee</v>
      </c>
      <c r="X603" t="str">
        <f>IFERROR(INDEX(Returns!A603:A1402,MATCH(Orders!B603,Returns!B603:B1402,0)),"No")</f>
        <v>No</v>
      </c>
      <c r="Y603">
        <f t="shared" si="9"/>
        <v>7.008</v>
      </c>
    </row>
    <row r="604" spans="1:25" x14ac:dyDescent="0.2">
      <c r="A604" s="1">
        <v>603</v>
      </c>
      <c r="B604" t="s">
        <v>6489</v>
      </c>
      <c r="C604" s="2">
        <v>42444</v>
      </c>
      <c r="D604" s="8">
        <f>Table1[[#This Row],[Order Date]]</f>
        <v>42444</v>
      </c>
      <c r="E604" s="2">
        <v>42448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">
        <v>1734</v>
      </c>
      <c r="P604" s="1" t="s">
        <v>43</v>
      </c>
      <c r="Q604" s="1" t="s">
        <v>55</v>
      </c>
      <c r="R604" s="1" t="s">
        <v>1735</v>
      </c>
      <c r="S604" s="1">
        <v>142.77600000000001</v>
      </c>
      <c r="T604" s="1">
        <v>1</v>
      </c>
      <c r="U604" s="1">
        <v>0.2</v>
      </c>
      <c r="V604" s="1">
        <v>17.84699999999998</v>
      </c>
      <c r="W604" t="str">
        <f>INDEX(People!$A$2:$A$5,MATCH(Orders!N604,People!$B$2:$B$5,0))</f>
        <v>Cassandra Brandow</v>
      </c>
      <c r="X604" t="str">
        <f>IFERROR(INDEX(Returns!A604:A1403,MATCH(Orders!B604,Returns!B604:B1403,0)),"No")</f>
        <v>No</v>
      </c>
      <c r="Y604">
        <f t="shared" si="9"/>
        <v>171.3312</v>
      </c>
    </row>
    <row r="605" spans="1:25" x14ac:dyDescent="0.2">
      <c r="A605" s="1">
        <v>604</v>
      </c>
      <c r="B605" t="s">
        <v>6489</v>
      </c>
      <c r="C605" s="2">
        <v>42444</v>
      </c>
      <c r="D605" s="8">
        <f>Table1[[#This Row],[Order Date]]</f>
        <v>42444</v>
      </c>
      <c r="E605" s="2">
        <v>42448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">
        <v>997</v>
      </c>
      <c r="P605" s="1" t="s">
        <v>30</v>
      </c>
      <c r="Q605" s="1" t="s">
        <v>60</v>
      </c>
      <c r="R605" s="1" t="s">
        <v>998</v>
      </c>
      <c r="S605" s="1">
        <v>45.695999999999998</v>
      </c>
      <c r="T605" s="1">
        <v>3</v>
      </c>
      <c r="U605" s="1">
        <v>0.2</v>
      </c>
      <c r="V605" s="1">
        <v>5.1407999999999916</v>
      </c>
      <c r="W605" t="str">
        <f>INDEX(People!$A$2:$A$5,MATCH(Orders!N605,People!$B$2:$B$5,0))</f>
        <v>Cassandra Brandow</v>
      </c>
      <c r="X605" t="str">
        <f>IFERROR(INDEX(Returns!A605:A1404,MATCH(Orders!B605,Returns!B605:B1404,0)),"No")</f>
        <v>No</v>
      </c>
      <c r="Y605">
        <f t="shared" si="9"/>
        <v>54.835199999999993</v>
      </c>
    </row>
    <row r="606" spans="1:25" x14ac:dyDescent="0.2">
      <c r="A606" s="1">
        <v>605</v>
      </c>
      <c r="B606" t="s">
        <v>6489</v>
      </c>
      <c r="C606" s="2">
        <v>42444</v>
      </c>
      <c r="D606" s="8">
        <f>Table1[[#This Row],[Order Date]]</f>
        <v>42444</v>
      </c>
      <c r="E606" s="2">
        <v>42448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">
        <v>1325</v>
      </c>
      <c r="P606" s="1" t="s">
        <v>43</v>
      </c>
      <c r="Q606" s="1" t="s">
        <v>70</v>
      </c>
      <c r="R606" s="1" t="s">
        <v>1326</v>
      </c>
      <c r="S606" s="1">
        <v>7.218</v>
      </c>
      <c r="T606" s="1">
        <v>3</v>
      </c>
      <c r="U606" s="1">
        <v>0.7</v>
      </c>
      <c r="V606" s="1">
        <v>-5.5338000000000012</v>
      </c>
      <c r="W606" t="str">
        <f>INDEX(People!$A$2:$A$5,MATCH(Orders!N606,People!$B$2:$B$5,0))</f>
        <v>Cassandra Brandow</v>
      </c>
      <c r="X606" t="str">
        <f>IFERROR(INDEX(Returns!A606:A1405,MATCH(Orders!B606,Returns!B606:B1405,0)),"No")</f>
        <v>No</v>
      </c>
      <c r="Y606">
        <f t="shared" si="9"/>
        <v>12.2706</v>
      </c>
    </row>
    <row r="607" spans="1:25" x14ac:dyDescent="0.2">
      <c r="A607" s="1">
        <v>606</v>
      </c>
      <c r="B607" t="s">
        <v>6489</v>
      </c>
      <c r="C607" s="2">
        <v>42444</v>
      </c>
      <c r="D607" s="8">
        <f>Table1[[#This Row],[Order Date]]</f>
        <v>42444</v>
      </c>
      <c r="E607" s="2">
        <v>42448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">
        <v>1302</v>
      </c>
      <c r="P607" s="1" t="s">
        <v>43</v>
      </c>
      <c r="Q607" s="1" t="s">
        <v>70</v>
      </c>
      <c r="R607" s="1" t="s">
        <v>1303</v>
      </c>
      <c r="S607" s="1">
        <v>43.188000000000009</v>
      </c>
      <c r="T607" s="1">
        <v>4</v>
      </c>
      <c r="U607" s="1">
        <v>0.7</v>
      </c>
      <c r="V607" s="1">
        <v>-31.671199999999999</v>
      </c>
      <c r="W607" t="str">
        <f>INDEX(People!$A$2:$A$5,MATCH(Orders!N607,People!$B$2:$B$5,0))</f>
        <v>Cassandra Brandow</v>
      </c>
      <c r="X607" t="str">
        <f>IFERROR(INDEX(Returns!A607:A1406,MATCH(Orders!B607,Returns!B607:B1406,0)),"No")</f>
        <v>No</v>
      </c>
      <c r="Y607">
        <f t="shared" si="9"/>
        <v>73.419600000000017</v>
      </c>
    </row>
    <row r="608" spans="1:25" x14ac:dyDescent="0.2">
      <c r="A608" s="1">
        <v>607</v>
      </c>
      <c r="B608" t="s">
        <v>6489</v>
      </c>
      <c r="C608" s="2">
        <v>42444</v>
      </c>
      <c r="D608" s="8">
        <f>Table1[[#This Row],[Order Date]]</f>
        <v>42444</v>
      </c>
      <c r="E608" s="2">
        <v>42448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">
        <v>1736</v>
      </c>
      <c r="P608" s="1" t="s">
        <v>43</v>
      </c>
      <c r="Q608" s="1" t="s">
        <v>84</v>
      </c>
      <c r="R608" s="1" t="s">
        <v>1737</v>
      </c>
      <c r="S608" s="1">
        <v>131.904</v>
      </c>
      <c r="T608" s="1">
        <v>3</v>
      </c>
      <c r="U608" s="1">
        <v>0.2</v>
      </c>
      <c r="V608" s="1">
        <v>47.815200000000004</v>
      </c>
      <c r="W608" t="str">
        <f>INDEX(People!$A$2:$A$5,MATCH(Orders!N608,People!$B$2:$B$5,0))</f>
        <v>Cassandra Brandow</v>
      </c>
      <c r="X608" t="str">
        <f>IFERROR(INDEX(Returns!A608:A1407,MATCH(Orders!B608,Returns!B608:B1407,0)),"No")</f>
        <v>No</v>
      </c>
      <c r="Y608">
        <f t="shared" si="9"/>
        <v>158.28479999999999</v>
      </c>
    </row>
    <row r="609" spans="1:25" x14ac:dyDescent="0.2">
      <c r="A609" s="1">
        <v>608</v>
      </c>
      <c r="B609" t="s">
        <v>6490</v>
      </c>
      <c r="C609" s="2">
        <v>42513</v>
      </c>
      <c r="D609" s="8">
        <f>Table1[[#This Row],[Order Date]]</f>
        <v>42513</v>
      </c>
      <c r="E609" s="2">
        <v>42517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">
        <v>1740</v>
      </c>
      <c r="P609" s="1" t="s">
        <v>43</v>
      </c>
      <c r="Q609" s="1" t="s">
        <v>70</v>
      </c>
      <c r="R609" s="1" t="s">
        <v>1741</v>
      </c>
      <c r="S609" s="1">
        <v>3.2820000000000005</v>
      </c>
      <c r="T609" s="1">
        <v>2</v>
      </c>
      <c r="U609" s="1">
        <v>0.7</v>
      </c>
      <c r="V609" s="1">
        <v>-2.6256000000000004</v>
      </c>
      <c r="W609" t="str">
        <f>INDEX(People!$A$2:$A$5,MATCH(Orders!N609,People!$B$2:$B$5,0))</f>
        <v>Chuck Magee</v>
      </c>
      <c r="X609" t="str">
        <f>IFERROR(INDEX(Returns!A609:A1408,MATCH(Orders!B609,Returns!B609:B1408,0)),"No")</f>
        <v>No</v>
      </c>
      <c r="Y609">
        <f t="shared" si="9"/>
        <v>5.5794000000000006</v>
      </c>
    </row>
    <row r="610" spans="1:25" x14ac:dyDescent="0.2">
      <c r="A610" s="1">
        <v>609</v>
      </c>
      <c r="B610" t="s">
        <v>6490</v>
      </c>
      <c r="C610" s="2">
        <v>42513</v>
      </c>
      <c r="D610" s="8">
        <f>Table1[[#This Row],[Order Date]]</f>
        <v>42513</v>
      </c>
      <c r="E610" s="2">
        <v>42517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">
        <v>1525</v>
      </c>
      <c r="P610" s="1" t="s">
        <v>43</v>
      </c>
      <c r="Q610" s="1" t="s">
        <v>63</v>
      </c>
      <c r="R610" s="1" t="s">
        <v>1526</v>
      </c>
      <c r="S610" s="1">
        <v>21.167999999999999</v>
      </c>
      <c r="T610" s="1">
        <v>9</v>
      </c>
      <c r="U610" s="1">
        <v>0.2</v>
      </c>
      <c r="V610" s="1">
        <v>2.3813999999999984</v>
      </c>
      <c r="W610" t="str">
        <f>INDEX(People!$A$2:$A$5,MATCH(Orders!N610,People!$B$2:$B$5,0))</f>
        <v>Chuck Magee</v>
      </c>
      <c r="X610" t="str">
        <f>IFERROR(INDEX(Returns!A610:A1409,MATCH(Orders!B610,Returns!B610:B1409,0)),"No")</f>
        <v>No</v>
      </c>
      <c r="Y610">
        <f t="shared" si="9"/>
        <v>25.401599999999998</v>
      </c>
    </row>
    <row r="611" spans="1:25" x14ac:dyDescent="0.2">
      <c r="A611" s="1">
        <v>610</v>
      </c>
      <c r="B611" t="s">
        <v>6490</v>
      </c>
      <c r="C611" s="2">
        <v>42513</v>
      </c>
      <c r="D611" s="8">
        <f>Table1[[#This Row],[Order Date]]</f>
        <v>42513</v>
      </c>
      <c r="E611" s="2">
        <v>42517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">
        <v>1742</v>
      </c>
      <c r="P611" s="1" t="s">
        <v>66</v>
      </c>
      <c r="Q611" s="1" t="s">
        <v>67</v>
      </c>
      <c r="R611" s="1" t="s">
        <v>1743</v>
      </c>
      <c r="S611" s="1">
        <v>55.188000000000002</v>
      </c>
      <c r="T611" s="1">
        <v>2</v>
      </c>
      <c r="U611" s="1">
        <v>0.4</v>
      </c>
      <c r="V611" s="1">
        <v>-10.117800000000003</v>
      </c>
      <c r="W611" t="str">
        <f>INDEX(People!$A$2:$A$5,MATCH(Orders!N611,People!$B$2:$B$5,0))</f>
        <v>Chuck Magee</v>
      </c>
      <c r="X611" t="str">
        <f>IFERROR(INDEX(Returns!A611:A1410,MATCH(Orders!B611,Returns!B611:B1410,0)),"No")</f>
        <v>No</v>
      </c>
      <c r="Y611">
        <f t="shared" si="9"/>
        <v>77.263199999999998</v>
      </c>
    </row>
    <row r="612" spans="1:25" x14ac:dyDescent="0.2">
      <c r="A612" s="1">
        <v>611</v>
      </c>
      <c r="B612" t="s">
        <v>6491</v>
      </c>
      <c r="C612" s="2">
        <v>43218</v>
      </c>
      <c r="D612" s="8">
        <f>Table1[[#This Row],[Order Date]]</f>
        <v>43218</v>
      </c>
      <c r="E612" s="2">
        <v>43221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">
        <v>1203</v>
      </c>
      <c r="P612" s="1" t="s">
        <v>66</v>
      </c>
      <c r="Q612" s="1" t="s">
        <v>67</v>
      </c>
      <c r="R612" s="1" t="s">
        <v>1204</v>
      </c>
      <c r="S612" s="1">
        <v>369.57600000000002</v>
      </c>
      <c r="T612" s="1">
        <v>3</v>
      </c>
      <c r="U612" s="1">
        <v>0.2</v>
      </c>
      <c r="V612" s="1">
        <v>41.577299999999951</v>
      </c>
      <c r="W612" t="str">
        <f>INDEX(People!$A$2:$A$5,MATCH(Orders!N612,People!$B$2:$B$5,0))</f>
        <v>Kelly Williams</v>
      </c>
      <c r="X612" t="str">
        <f>IFERROR(INDEX(Returns!A612:A1411,MATCH(Orders!B612,Returns!B612:B1411,0)),"No")</f>
        <v>No</v>
      </c>
      <c r="Y612">
        <f t="shared" si="9"/>
        <v>443.49119999999999</v>
      </c>
    </row>
    <row r="613" spans="1:25" x14ac:dyDescent="0.2">
      <c r="A613" s="1">
        <v>612</v>
      </c>
      <c r="B613" t="s">
        <v>6491</v>
      </c>
      <c r="C613" s="2">
        <v>43218</v>
      </c>
      <c r="D613" s="8">
        <f>Table1[[#This Row],[Order Date]]</f>
        <v>43218</v>
      </c>
      <c r="E613" s="2">
        <v>43221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">
        <v>1746</v>
      </c>
      <c r="P613" s="1" t="s">
        <v>43</v>
      </c>
      <c r="Q613" s="1" t="s">
        <v>44</v>
      </c>
      <c r="R613" s="1" t="s">
        <v>1747</v>
      </c>
      <c r="S613" s="1">
        <v>15.712000000000002</v>
      </c>
      <c r="T613" s="1">
        <v>4</v>
      </c>
      <c r="U613" s="1">
        <v>0.2</v>
      </c>
      <c r="V613" s="1">
        <v>5.6955999999999989</v>
      </c>
      <c r="W613" t="str">
        <f>INDEX(People!$A$2:$A$5,MATCH(Orders!N613,People!$B$2:$B$5,0))</f>
        <v>Kelly Williams</v>
      </c>
      <c r="X613" t="str">
        <f>IFERROR(INDEX(Returns!A613:A1412,MATCH(Orders!B613,Returns!B613:B1412,0)),"No")</f>
        <v>No</v>
      </c>
      <c r="Y613">
        <f t="shared" si="9"/>
        <v>18.854400000000002</v>
      </c>
    </row>
    <row r="614" spans="1:25" x14ac:dyDescent="0.2">
      <c r="A614" s="1">
        <v>613</v>
      </c>
      <c r="B614" t="s">
        <v>6492</v>
      </c>
      <c r="C614" s="2">
        <v>43354</v>
      </c>
      <c r="D614" s="8">
        <f>Table1[[#This Row],[Order Date]]</f>
        <v>43354</v>
      </c>
      <c r="E614" s="2">
        <v>43356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">
        <v>1750</v>
      </c>
      <c r="P614" s="1" t="s">
        <v>43</v>
      </c>
      <c r="Q614" s="1" t="s">
        <v>84</v>
      </c>
      <c r="R614" s="1" t="s">
        <v>1751</v>
      </c>
      <c r="S614" s="1">
        <v>8.4480000000000004</v>
      </c>
      <c r="T614" s="1">
        <v>2</v>
      </c>
      <c r="U614" s="1">
        <v>0.2</v>
      </c>
      <c r="V614" s="1">
        <v>2.6399999999999997</v>
      </c>
      <c r="W614" t="str">
        <f>INDEX(People!$A$2:$A$5,MATCH(Orders!N614,People!$B$2:$B$5,0))</f>
        <v>Chuck Magee</v>
      </c>
      <c r="X614" t="str">
        <f>IFERROR(INDEX(Returns!A614:A1413,MATCH(Orders!B614,Returns!B614:B1413,0)),"No")</f>
        <v>No</v>
      </c>
      <c r="Y614">
        <f t="shared" si="9"/>
        <v>10.137600000000001</v>
      </c>
    </row>
    <row r="615" spans="1:25" x14ac:dyDescent="0.2">
      <c r="A615" s="1">
        <v>614</v>
      </c>
      <c r="B615" t="s">
        <v>6492</v>
      </c>
      <c r="C615" s="2">
        <v>43354</v>
      </c>
      <c r="D615" s="8">
        <f>Table1[[#This Row],[Order Date]]</f>
        <v>43354</v>
      </c>
      <c r="E615" s="2">
        <v>43356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">
        <v>1752</v>
      </c>
      <c r="P615" s="1" t="s">
        <v>66</v>
      </c>
      <c r="Q615" s="1" t="s">
        <v>67</v>
      </c>
      <c r="R615" s="1" t="s">
        <v>1753</v>
      </c>
      <c r="S615" s="1">
        <v>728.94600000000003</v>
      </c>
      <c r="T615" s="1">
        <v>9</v>
      </c>
      <c r="U615" s="1">
        <v>0.4</v>
      </c>
      <c r="V615" s="1">
        <v>-157.93830000000008</v>
      </c>
      <c r="W615" t="str">
        <f>INDEX(People!$A$2:$A$5,MATCH(Orders!N615,People!$B$2:$B$5,0))</f>
        <v>Chuck Magee</v>
      </c>
      <c r="X615" t="str">
        <f>IFERROR(INDEX(Returns!A615:A1414,MATCH(Orders!B615,Returns!B615:B1414,0)),"No")</f>
        <v>No</v>
      </c>
      <c r="Y615">
        <f t="shared" si="9"/>
        <v>1020.5244</v>
      </c>
    </row>
    <row r="616" spans="1:25" x14ac:dyDescent="0.2">
      <c r="A616" s="1">
        <v>615</v>
      </c>
      <c r="B616" t="s">
        <v>6493</v>
      </c>
      <c r="C616" s="2">
        <v>43783</v>
      </c>
      <c r="D616" s="8">
        <f>Table1[[#This Row],[Order Date]]</f>
        <v>43783</v>
      </c>
      <c r="E616" s="2">
        <v>43786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">
        <v>812</v>
      </c>
      <c r="P616" s="1" t="s">
        <v>66</v>
      </c>
      <c r="Q616" s="1" t="s">
        <v>67</v>
      </c>
      <c r="R616" s="1" t="s">
        <v>813</v>
      </c>
      <c r="S616" s="1">
        <v>119.93999999999998</v>
      </c>
      <c r="T616" s="1">
        <v>10</v>
      </c>
      <c r="U616" s="1">
        <v>0.4</v>
      </c>
      <c r="V616" s="1">
        <v>15.99199999999999</v>
      </c>
      <c r="W616" t="str">
        <f>INDEX(People!$A$2:$A$5,MATCH(Orders!N616,People!$B$2:$B$5,0))</f>
        <v>Chuck Magee</v>
      </c>
      <c r="X616" t="str">
        <f>IFERROR(INDEX(Returns!A616:A1415,MATCH(Orders!B616,Returns!B616:B1415,0)),"No")</f>
        <v>No</v>
      </c>
      <c r="Y616">
        <f t="shared" si="9"/>
        <v>167.91599999999997</v>
      </c>
    </row>
    <row r="617" spans="1:25" x14ac:dyDescent="0.2">
      <c r="A617" s="1">
        <v>616</v>
      </c>
      <c r="B617" t="s">
        <v>6493</v>
      </c>
      <c r="C617" s="2">
        <v>43783</v>
      </c>
      <c r="D617" s="8">
        <f>Table1[[#This Row],[Order Date]]</f>
        <v>43783</v>
      </c>
      <c r="E617" s="2">
        <v>43786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">
        <v>1757</v>
      </c>
      <c r="P617" s="1" t="s">
        <v>43</v>
      </c>
      <c r="Q617" s="1" t="s">
        <v>70</v>
      </c>
      <c r="R617" s="1" t="s">
        <v>1758</v>
      </c>
      <c r="S617" s="1">
        <v>3.6480000000000006</v>
      </c>
      <c r="T617" s="1">
        <v>2</v>
      </c>
      <c r="U617" s="1">
        <v>0.7</v>
      </c>
      <c r="V617" s="1">
        <v>-2.7967999999999993</v>
      </c>
      <c r="W617" t="str">
        <f>INDEX(People!$A$2:$A$5,MATCH(Orders!N617,People!$B$2:$B$5,0))</f>
        <v>Chuck Magee</v>
      </c>
      <c r="X617" t="str">
        <f>IFERROR(INDEX(Returns!A617:A1416,MATCH(Orders!B617,Returns!B617:B1416,0)),"No")</f>
        <v>No</v>
      </c>
      <c r="Y617">
        <f t="shared" si="9"/>
        <v>6.2016000000000009</v>
      </c>
    </row>
    <row r="618" spans="1:25" x14ac:dyDescent="0.2">
      <c r="A618" s="1">
        <v>617</v>
      </c>
      <c r="B618" t="s">
        <v>6494</v>
      </c>
      <c r="C618" s="2">
        <v>43695</v>
      </c>
      <c r="D618" s="8">
        <f>Table1[[#This Row],[Order Date]]</f>
        <v>43695</v>
      </c>
      <c r="E618" s="2">
        <v>43700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">
        <v>1761</v>
      </c>
      <c r="P618" s="1" t="s">
        <v>30</v>
      </c>
      <c r="Q618" s="1" t="s">
        <v>60</v>
      </c>
      <c r="R618" s="1" t="s">
        <v>1762</v>
      </c>
      <c r="S618" s="1">
        <v>40.479999999999997</v>
      </c>
      <c r="T618" s="1">
        <v>2</v>
      </c>
      <c r="U618" s="1">
        <v>0</v>
      </c>
      <c r="V618" s="1">
        <v>15.787199999999999</v>
      </c>
      <c r="W618" t="str">
        <f>INDEX(People!$A$2:$A$5,MATCH(Orders!N618,People!$B$2:$B$5,0))</f>
        <v>Chuck Magee</v>
      </c>
      <c r="X618" t="str">
        <f>IFERROR(INDEX(Returns!A618:A1417,MATCH(Orders!B618,Returns!B618:B1417,0)),"No")</f>
        <v>No</v>
      </c>
      <c r="Y618">
        <f t="shared" si="9"/>
        <v>40.479999999999997</v>
      </c>
    </row>
    <row r="619" spans="1:25" x14ac:dyDescent="0.2">
      <c r="A619" s="1">
        <v>618</v>
      </c>
      <c r="B619" t="s">
        <v>6494</v>
      </c>
      <c r="C619" s="2">
        <v>43695</v>
      </c>
      <c r="D619" s="8">
        <f>Table1[[#This Row],[Order Date]]</f>
        <v>43695</v>
      </c>
      <c r="E619" s="2">
        <v>43700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">
        <v>1763</v>
      </c>
      <c r="P619" s="1" t="s">
        <v>30</v>
      </c>
      <c r="Q619" s="1" t="s">
        <v>60</v>
      </c>
      <c r="R619" s="1" t="s">
        <v>1764</v>
      </c>
      <c r="S619" s="1">
        <v>9.94</v>
      </c>
      <c r="T619" s="1">
        <v>2</v>
      </c>
      <c r="U619" s="1">
        <v>0</v>
      </c>
      <c r="V619" s="1">
        <v>3.0813999999999995</v>
      </c>
      <c r="W619" t="str">
        <f>INDEX(People!$A$2:$A$5,MATCH(Orders!N619,People!$B$2:$B$5,0))</f>
        <v>Chuck Magee</v>
      </c>
      <c r="X619" t="str">
        <f>IFERROR(INDEX(Returns!A619:A1418,MATCH(Orders!B619,Returns!B619:B1418,0)),"No")</f>
        <v>No</v>
      </c>
      <c r="Y619">
        <f t="shared" si="9"/>
        <v>9.94</v>
      </c>
    </row>
    <row r="620" spans="1:25" x14ac:dyDescent="0.2">
      <c r="A620" s="1">
        <v>619</v>
      </c>
      <c r="B620" t="s">
        <v>6494</v>
      </c>
      <c r="C620" s="2">
        <v>43695</v>
      </c>
      <c r="D620" s="8">
        <f>Table1[[#This Row],[Order Date]]</f>
        <v>43695</v>
      </c>
      <c r="E620" s="2">
        <v>43700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">
        <v>1765</v>
      </c>
      <c r="P620" s="1" t="s">
        <v>43</v>
      </c>
      <c r="Q620" s="1" t="s">
        <v>70</v>
      </c>
      <c r="R620" s="1" t="s">
        <v>1766</v>
      </c>
      <c r="S620" s="1">
        <v>107.42400000000001</v>
      </c>
      <c r="T620" s="1">
        <v>9</v>
      </c>
      <c r="U620" s="1">
        <v>0.2</v>
      </c>
      <c r="V620" s="1">
        <v>33.569999999999986</v>
      </c>
      <c r="W620" t="str">
        <f>INDEX(People!$A$2:$A$5,MATCH(Orders!N620,People!$B$2:$B$5,0))</f>
        <v>Chuck Magee</v>
      </c>
      <c r="X620" t="str">
        <f>IFERROR(INDEX(Returns!A620:A1419,MATCH(Orders!B620,Returns!B620:B1419,0)),"No")</f>
        <v>No</v>
      </c>
      <c r="Y620">
        <f t="shared" si="9"/>
        <v>128.90880000000001</v>
      </c>
    </row>
    <row r="621" spans="1:25" x14ac:dyDescent="0.2">
      <c r="A621" s="1">
        <v>620</v>
      </c>
      <c r="B621" t="s">
        <v>6494</v>
      </c>
      <c r="C621" s="2">
        <v>43695</v>
      </c>
      <c r="D621" s="8">
        <f>Table1[[#This Row],[Order Date]]</f>
        <v>43695</v>
      </c>
      <c r="E621" s="2">
        <v>43700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">
        <v>1767</v>
      </c>
      <c r="P621" s="1" t="s">
        <v>66</v>
      </c>
      <c r="Q621" s="1" t="s">
        <v>67</v>
      </c>
      <c r="R621" s="1" t="s">
        <v>1768</v>
      </c>
      <c r="S621" s="1">
        <v>37.909999999999997</v>
      </c>
      <c r="T621" s="1">
        <v>1</v>
      </c>
      <c r="U621" s="1">
        <v>0</v>
      </c>
      <c r="V621" s="1">
        <v>10.993899999999996</v>
      </c>
      <c r="W621" t="str">
        <f>INDEX(People!$A$2:$A$5,MATCH(Orders!N621,People!$B$2:$B$5,0))</f>
        <v>Chuck Magee</v>
      </c>
      <c r="X621" t="str">
        <f>IFERROR(INDEX(Returns!A621:A1420,MATCH(Orders!B621,Returns!B621:B1420,0)),"No")</f>
        <v>No</v>
      </c>
      <c r="Y621">
        <f t="shared" si="9"/>
        <v>37.909999999999997</v>
      </c>
    </row>
    <row r="622" spans="1:25" x14ac:dyDescent="0.2">
      <c r="A622" s="1">
        <v>621</v>
      </c>
      <c r="B622" t="s">
        <v>6494</v>
      </c>
      <c r="C622" s="2">
        <v>43695</v>
      </c>
      <c r="D622" s="8">
        <f>Table1[[#This Row],[Order Date]]</f>
        <v>43695</v>
      </c>
      <c r="E622" s="2">
        <v>43700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">
        <v>536</v>
      </c>
      <c r="P622" s="1" t="s">
        <v>30</v>
      </c>
      <c r="Q622" s="1" t="s">
        <v>60</v>
      </c>
      <c r="R622" s="1" t="s">
        <v>537</v>
      </c>
      <c r="S622" s="1">
        <v>88.02</v>
      </c>
      <c r="T622" s="1">
        <v>3</v>
      </c>
      <c r="U622" s="1">
        <v>0</v>
      </c>
      <c r="V622" s="1">
        <v>27.286199999999994</v>
      </c>
      <c r="W622" t="str">
        <f>INDEX(People!$A$2:$A$5,MATCH(Orders!N622,People!$B$2:$B$5,0))</f>
        <v>Chuck Magee</v>
      </c>
      <c r="X622" t="str">
        <f>IFERROR(INDEX(Returns!A622:A1421,MATCH(Orders!B622,Returns!B622:B1421,0)),"No")</f>
        <v>No</v>
      </c>
      <c r="Y622">
        <f t="shared" si="9"/>
        <v>88.02</v>
      </c>
    </row>
    <row r="623" spans="1:25" x14ac:dyDescent="0.2">
      <c r="A623" s="1">
        <v>622</v>
      </c>
      <c r="B623" t="s">
        <v>6495</v>
      </c>
      <c r="C623" s="2">
        <v>42730</v>
      </c>
      <c r="D623" s="8">
        <f>Table1[[#This Row],[Order Date]]</f>
        <v>42730</v>
      </c>
      <c r="E623" s="2">
        <v>42735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">
        <v>1771</v>
      </c>
      <c r="P623" s="1" t="s">
        <v>43</v>
      </c>
      <c r="Q623" s="1" t="s">
        <v>70</v>
      </c>
      <c r="R623" s="1" t="s">
        <v>1772</v>
      </c>
      <c r="S623" s="1">
        <v>8.6899999999999977</v>
      </c>
      <c r="T623" s="1">
        <v>5</v>
      </c>
      <c r="U623" s="1">
        <v>0.8</v>
      </c>
      <c r="V623" s="1">
        <v>-14.773</v>
      </c>
      <c r="W623" t="str">
        <f>INDEX(People!$A$2:$A$5,MATCH(Orders!N623,People!$B$2:$B$5,0))</f>
        <v>Kelly Williams</v>
      </c>
      <c r="X623" t="str">
        <f>IFERROR(INDEX(Returns!A623:A1422,MATCH(Orders!B623,Returns!B623:B1422,0)),"No")</f>
        <v>No</v>
      </c>
      <c r="Y623">
        <f t="shared" si="9"/>
        <v>15.641999999999996</v>
      </c>
    </row>
    <row r="624" spans="1:25" x14ac:dyDescent="0.2">
      <c r="A624" s="1">
        <v>623</v>
      </c>
      <c r="B624" t="s">
        <v>6496</v>
      </c>
      <c r="C624" s="2">
        <v>43068</v>
      </c>
      <c r="D624" s="8">
        <f>Table1[[#This Row],[Order Date]]</f>
        <v>43068</v>
      </c>
      <c r="E624" s="2">
        <v>43072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">
        <v>1776</v>
      </c>
      <c r="P624" s="1" t="s">
        <v>30</v>
      </c>
      <c r="Q624" s="1" t="s">
        <v>34</v>
      </c>
      <c r="R624" s="1" t="s">
        <v>1777</v>
      </c>
      <c r="S624" s="1">
        <v>301.95999999999998</v>
      </c>
      <c r="T624" s="1">
        <v>2</v>
      </c>
      <c r="U624" s="1">
        <v>0</v>
      </c>
      <c r="V624" s="1">
        <v>87.568399999999968</v>
      </c>
      <c r="W624" t="str">
        <f>INDEX(People!$A$2:$A$5,MATCH(Orders!N624,People!$B$2:$B$5,0))</f>
        <v>Kelly Williams</v>
      </c>
      <c r="X624" t="str">
        <f>IFERROR(INDEX(Returns!A624:A1423,MATCH(Orders!B624,Returns!B624:B1423,0)),"No")</f>
        <v>No</v>
      </c>
      <c r="Y624">
        <f t="shared" si="9"/>
        <v>301.95999999999998</v>
      </c>
    </row>
    <row r="625" spans="1:25" x14ac:dyDescent="0.2">
      <c r="A625" s="1">
        <v>624</v>
      </c>
      <c r="B625" t="s">
        <v>6496</v>
      </c>
      <c r="C625" s="2">
        <v>43068</v>
      </c>
      <c r="D625" s="8">
        <f>Table1[[#This Row],[Order Date]]</f>
        <v>43068</v>
      </c>
      <c r="E625" s="2">
        <v>43072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">
        <v>1778</v>
      </c>
      <c r="P625" s="1" t="s">
        <v>43</v>
      </c>
      <c r="Q625" s="1" t="s">
        <v>73</v>
      </c>
      <c r="R625" s="1" t="s">
        <v>1779</v>
      </c>
      <c r="S625" s="1">
        <v>555.21</v>
      </c>
      <c r="T625" s="1">
        <v>5</v>
      </c>
      <c r="U625" s="1">
        <v>0.1</v>
      </c>
      <c r="V625" s="1">
        <v>178.90100000000001</v>
      </c>
      <c r="W625" t="str">
        <f>INDEX(People!$A$2:$A$5,MATCH(Orders!N625,People!$B$2:$B$5,0))</f>
        <v>Kelly Williams</v>
      </c>
      <c r="X625" t="str">
        <f>IFERROR(INDEX(Returns!A625:A1424,MATCH(Orders!B625,Returns!B625:B1424,0)),"No")</f>
        <v>No</v>
      </c>
      <c r="Y625">
        <f t="shared" si="9"/>
        <v>610.73100000000011</v>
      </c>
    </row>
    <row r="626" spans="1:25" x14ac:dyDescent="0.2">
      <c r="A626" s="1">
        <v>625</v>
      </c>
      <c r="B626" t="s">
        <v>6496</v>
      </c>
      <c r="C626" s="2">
        <v>43068</v>
      </c>
      <c r="D626" s="8">
        <f>Table1[[#This Row],[Order Date]]</f>
        <v>43068</v>
      </c>
      <c r="E626" s="2">
        <v>43072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">
        <v>1780</v>
      </c>
      <c r="P626" s="1" t="s">
        <v>43</v>
      </c>
      <c r="Q626" s="1" t="s">
        <v>55</v>
      </c>
      <c r="R626" s="1" t="s">
        <v>1781</v>
      </c>
      <c r="S626" s="1">
        <v>523.48</v>
      </c>
      <c r="T626" s="1">
        <v>4</v>
      </c>
      <c r="U626" s="1">
        <v>0</v>
      </c>
      <c r="V626" s="1">
        <v>130.87</v>
      </c>
      <c r="W626" t="str">
        <f>INDEX(People!$A$2:$A$5,MATCH(Orders!N626,People!$B$2:$B$5,0))</f>
        <v>Kelly Williams</v>
      </c>
      <c r="X626" t="str">
        <f>IFERROR(INDEX(Returns!A626:A1425,MATCH(Orders!B626,Returns!B626:B1425,0)),"No")</f>
        <v>No</v>
      </c>
      <c r="Y626">
        <f t="shared" si="9"/>
        <v>523.48</v>
      </c>
    </row>
    <row r="627" spans="1:25" x14ac:dyDescent="0.2">
      <c r="A627" s="1">
        <v>626</v>
      </c>
      <c r="B627" t="s">
        <v>6496</v>
      </c>
      <c r="C627" s="2">
        <v>43068</v>
      </c>
      <c r="D627" s="8">
        <f>Table1[[#This Row],[Order Date]]</f>
        <v>43068</v>
      </c>
      <c r="E627" s="2">
        <v>43072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">
        <v>159</v>
      </c>
      <c r="P627" s="1" t="s">
        <v>43</v>
      </c>
      <c r="Q627" s="1" t="s">
        <v>63</v>
      </c>
      <c r="R627" s="1" t="s">
        <v>160</v>
      </c>
      <c r="S627" s="1">
        <v>161.82</v>
      </c>
      <c r="T627" s="1">
        <v>9</v>
      </c>
      <c r="U627" s="1">
        <v>0</v>
      </c>
      <c r="V627" s="1">
        <v>46.927799999999984</v>
      </c>
      <c r="W627" t="str">
        <f>INDEX(People!$A$2:$A$5,MATCH(Orders!N627,People!$B$2:$B$5,0))</f>
        <v>Kelly Williams</v>
      </c>
      <c r="X627" t="str">
        <f>IFERROR(INDEX(Returns!A627:A1426,MATCH(Orders!B627,Returns!B627:B1426,0)),"No")</f>
        <v>No</v>
      </c>
      <c r="Y627">
        <f t="shared" si="9"/>
        <v>161.82</v>
      </c>
    </row>
    <row r="628" spans="1:25" x14ac:dyDescent="0.2">
      <c r="A628" s="1">
        <v>627</v>
      </c>
      <c r="B628" t="s">
        <v>6497</v>
      </c>
      <c r="C628" s="2">
        <v>43723</v>
      </c>
      <c r="D628" s="8">
        <f>Table1[[#This Row],[Order Date]]</f>
        <v>43723</v>
      </c>
      <c r="E628" s="2">
        <v>43727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">
        <v>1784</v>
      </c>
      <c r="P628" s="1" t="s">
        <v>30</v>
      </c>
      <c r="Q628" s="1" t="s">
        <v>60</v>
      </c>
      <c r="R628" s="1" t="s">
        <v>1785</v>
      </c>
      <c r="S628" s="1">
        <v>35.56</v>
      </c>
      <c r="T628" s="1">
        <v>7</v>
      </c>
      <c r="U628" s="1">
        <v>0</v>
      </c>
      <c r="V628" s="1">
        <v>12.090399999999999</v>
      </c>
      <c r="W628" t="str">
        <f>INDEX(People!$A$2:$A$5,MATCH(Orders!N628,People!$B$2:$B$5,0))</f>
        <v>Chuck Magee</v>
      </c>
      <c r="X628" t="str">
        <f>IFERROR(INDEX(Returns!A628:A1427,MATCH(Orders!B628,Returns!B628:B1427,0)),"No")</f>
        <v>No</v>
      </c>
      <c r="Y628">
        <f t="shared" si="9"/>
        <v>35.56</v>
      </c>
    </row>
    <row r="629" spans="1:25" x14ac:dyDescent="0.2">
      <c r="A629" s="1">
        <v>628</v>
      </c>
      <c r="B629" t="s">
        <v>6498</v>
      </c>
      <c r="C629" s="2">
        <v>43604</v>
      </c>
      <c r="D629" s="8">
        <f>Table1[[#This Row],[Order Date]]</f>
        <v>43604</v>
      </c>
      <c r="E629" s="2">
        <v>43608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">
        <v>1788</v>
      </c>
      <c r="P629" s="1" t="s">
        <v>43</v>
      </c>
      <c r="Q629" s="1" t="s">
        <v>73</v>
      </c>
      <c r="R629" s="1" t="s">
        <v>1789</v>
      </c>
      <c r="S629" s="1">
        <v>97.16</v>
      </c>
      <c r="T629" s="1">
        <v>2</v>
      </c>
      <c r="U629" s="1">
        <v>0</v>
      </c>
      <c r="V629" s="1">
        <v>28.176399999999987</v>
      </c>
      <c r="W629" t="str">
        <f>INDEX(People!$A$2:$A$5,MATCH(Orders!N629,People!$B$2:$B$5,0))</f>
        <v>Anna Andreadi</v>
      </c>
      <c r="X629" t="str">
        <f>IFERROR(INDEX(Returns!A629:A1428,MATCH(Orders!B629,Returns!B629:B1428,0)),"No")</f>
        <v>No</v>
      </c>
      <c r="Y629">
        <f t="shared" si="9"/>
        <v>97.16</v>
      </c>
    </row>
    <row r="630" spans="1:25" x14ac:dyDescent="0.2">
      <c r="A630" s="1">
        <v>629</v>
      </c>
      <c r="B630" t="s">
        <v>6499</v>
      </c>
      <c r="C630" s="2">
        <v>43816</v>
      </c>
      <c r="D630" s="8">
        <f>Table1[[#This Row],[Order Date]]</f>
        <v>43816</v>
      </c>
      <c r="E630" s="2">
        <v>43820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">
        <v>1790</v>
      </c>
      <c r="P630" s="1" t="s">
        <v>43</v>
      </c>
      <c r="Q630" s="1" t="s">
        <v>70</v>
      </c>
      <c r="R630" s="1" t="s">
        <v>1791</v>
      </c>
      <c r="S630" s="1">
        <v>15.24</v>
      </c>
      <c r="T630" s="1">
        <v>5</v>
      </c>
      <c r="U630" s="1">
        <v>0.2</v>
      </c>
      <c r="V630" s="1">
        <v>5.1434999999999977</v>
      </c>
      <c r="W630" t="str">
        <f>INDEX(People!$A$2:$A$5,MATCH(Orders!N630,People!$B$2:$B$5,0))</f>
        <v>Anna Andreadi</v>
      </c>
      <c r="X630" t="str">
        <f>IFERROR(INDEX(Returns!A630:A1429,MATCH(Orders!B630,Returns!B630:B1429,0)),"No")</f>
        <v>No</v>
      </c>
      <c r="Y630">
        <f t="shared" si="9"/>
        <v>18.288</v>
      </c>
    </row>
    <row r="631" spans="1:25" x14ac:dyDescent="0.2">
      <c r="A631" s="1">
        <v>630</v>
      </c>
      <c r="B631" t="s">
        <v>6499</v>
      </c>
      <c r="C631" s="2">
        <v>43816</v>
      </c>
      <c r="D631" s="8">
        <f>Table1[[#This Row],[Order Date]]</f>
        <v>43816</v>
      </c>
      <c r="E631" s="2">
        <v>43820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">
        <v>901</v>
      </c>
      <c r="P631" s="1" t="s">
        <v>43</v>
      </c>
      <c r="Q631" s="1" t="s">
        <v>84</v>
      </c>
      <c r="R631" s="1" t="s">
        <v>902</v>
      </c>
      <c r="S631" s="1">
        <v>13.23</v>
      </c>
      <c r="T631" s="1">
        <v>3</v>
      </c>
      <c r="U631" s="1">
        <v>0</v>
      </c>
      <c r="V631" s="1">
        <v>6.0857999999999999</v>
      </c>
      <c r="W631" t="str">
        <f>INDEX(People!$A$2:$A$5,MATCH(Orders!N631,People!$B$2:$B$5,0))</f>
        <v>Anna Andreadi</v>
      </c>
      <c r="X631" t="str">
        <f>IFERROR(INDEX(Returns!A631:A1430,MATCH(Orders!B631,Returns!B631:B1430,0)),"No")</f>
        <v>No</v>
      </c>
      <c r="Y631">
        <f t="shared" si="9"/>
        <v>13.23</v>
      </c>
    </row>
    <row r="632" spans="1:25" x14ac:dyDescent="0.2">
      <c r="A632" s="1">
        <v>631</v>
      </c>
      <c r="B632" t="s">
        <v>6209</v>
      </c>
      <c r="C632" s="2">
        <v>43445</v>
      </c>
      <c r="D632" s="8">
        <f>Table1[[#This Row],[Order Date]]</f>
        <v>43445</v>
      </c>
      <c r="E632" s="2">
        <v>43447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">
        <v>1794</v>
      </c>
      <c r="P632" s="1" t="s">
        <v>43</v>
      </c>
      <c r="Q632" s="1" t="s">
        <v>55</v>
      </c>
      <c r="R632" s="1" t="s">
        <v>1795</v>
      </c>
      <c r="S632" s="1">
        <v>243.38400000000001</v>
      </c>
      <c r="T632" s="1">
        <v>3</v>
      </c>
      <c r="U632" s="1">
        <v>0.2</v>
      </c>
      <c r="V632" s="1">
        <v>-51.719100000000012</v>
      </c>
      <c r="W632" t="str">
        <f>INDEX(People!$A$2:$A$5,MATCH(Orders!N632,People!$B$2:$B$5,0))</f>
        <v>Anna Andreadi</v>
      </c>
      <c r="X632" t="str">
        <f>IFERROR(INDEX(Returns!A632:A1431,MATCH(Orders!B632,Returns!B632:B1431,0)),"No")</f>
        <v>Yes</v>
      </c>
      <c r="Y632">
        <f t="shared" si="9"/>
        <v>292.06080000000003</v>
      </c>
    </row>
    <row r="633" spans="1:25" x14ac:dyDescent="0.2">
      <c r="A633" s="1">
        <v>632</v>
      </c>
      <c r="B633" t="s">
        <v>6209</v>
      </c>
      <c r="C633" s="2">
        <v>43445</v>
      </c>
      <c r="D633" s="8">
        <f>Table1[[#This Row],[Order Date]]</f>
        <v>43445</v>
      </c>
      <c r="E633" s="2">
        <v>43447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">
        <v>1796</v>
      </c>
      <c r="P633" s="1" t="s">
        <v>66</v>
      </c>
      <c r="Q633" s="1" t="s">
        <v>146</v>
      </c>
      <c r="R633" s="1" t="s">
        <v>1797</v>
      </c>
      <c r="S633" s="1">
        <v>119.80000000000001</v>
      </c>
      <c r="T633" s="1">
        <v>5</v>
      </c>
      <c r="U633" s="1">
        <v>0.2</v>
      </c>
      <c r="V633" s="1">
        <v>29.950000000000003</v>
      </c>
      <c r="W633" t="str">
        <f>INDEX(People!$A$2:$A$5,MATCH(Orders!N633,People!$B$2:$B$5,0))</f>
        <v>Anna Andreadi</v>
      </c>
      <c r="X633" t="str">
        <f>IFERROR(INDEX(Returns!A633:A1432,MATCH(Orders!B633,Returns!B633:B1432,0)),"No")</f>
        <v>Yes</v>
      </c>
      <c r="Y633">
        <f t="shared" si="9"/>
        <v>143.76000000000002</v>
      </c>
    </row>
    <row r="634" spans="1:25" x14ac:dyDescent="0.2">
      <c r="A634" s="1">
        <v>633</v>
      </c>
      <c r="B634" t="s">
        <v>6209</v>
      </c>
      <c r="C634" s="2">
        <v>43445</v>
      </c>
      <c r="D634" s="8">
        <f>Table1[[#This Row],[Order Date]]</f>
        <v>43445</v>
      </c>
      <c r="E634" s="2">
        <v>43447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">
        <v>1798</v>
      </c>
      <c r="P634" s="1" t="s">
        <v>66</v>
      </c>
      <c r="Q634" s="1" t="s">
        <v>67</v>
      </c>
      <c r="R634" s="1" t="s">
        <v>1799</v>
      </c>
      <c r="S634" s="1">
        <v>300.76799999999997</v>
      </c>
      <c r="T634" s="1">
        <v>4</v>
      </c>
      <c r="U634" s="1">
        <v>0.2</v>
      </c>
      <c r="V634" s="1">
        <v>30.076800000000006</v>
      </c>
      <c r="W634" t="str">
        <f>INDEX(People!$A$2:$A$5,MATCH(Orders!N634,People!$B$2:$B$5,0))</f>
        <v>Anna Andreadi</v>
      </c>
      <c r="X634" t="str">
        <f>IFERROR(INDEX(Returns!A634:A1433,MATCH(Orders!B634,Returns!B634:B1433,0)),"No")</f>
        <v>Yes</v>
      </c>
      <c r="Y634">
        <f t="shared" si="9"/>
        <v>360.92159999999996</v>
      </c>
    </row>
    <row r="635" spans="1:25" x14ac:dyDescent="0.2">
      <c r="A635" s="1">
        <v>634</v>
      </c>
      <c r="B635" t="s">
        <v>6500</v>
      </c>
      <c r="C635" s="2">
        <v>43732</v>
      </c>
      <c r="D635" s="8">
        <f>Table1[[#This Row],[Order Date]]</f>
        <v>43732</v>
      </c>
      <c r="E635" s="2">
        <v>43734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">
        <v>1800</v>
      </c>
      <c r="P635" s="1" t="s">
        <v>66</v>
      </c>
      <c r="Q635" s="1" t="s">
        <v>146</v>
      </c>
      <c r="R635" s="1" t="s">
        <v>1801</v>
      </c>
      <c r="S635" s="1">
        <v>17.880000000000003</v>
      </c>
      <c r="T635" s="1">
        <v>3</v>
      </c>
      <c r="U635" s="1">
        <v>0.2</v>
      </c>
      <c r="V635" s="1">
        <v>2.458499999999999</v>
      </c>
      <c r="W635" t="str">
        <f>INDEX(People!$A$2:$A$5,MATCH(Orders!N635,People!$B$2:$B$5,0))</f>
        <v>Cassandra Brandow</v>
      </c>
      <c r="X635" t="str">
        <f>IFERROR(INDEX(Returns!A635:A1434,MATCH(Orders!B635,Returns!B635:B1434,0)),"No")</f>
        <v>No</v>
      </c>
      <c r="Y635">
        <f t="shared" si="9"/>
        <v>21.456000000000003</v>
      </c>
    </row>
    <row r="636" spans="1:25" x14ac:dyDescent="0.2">
      <c r="A636" s="1">
        <v>635</v>
      </c>
      <c r="B636" t="s">
        <v>6500</v>
      </c>
      <c r="C636" s="2">
        <v>43732</v>
      </c>
      <c r="D636" s="8">
        <f>Table1[[#This Row],[Order Date]]</f>
        <v>43732</v>
      </c>
      <c r="E636" s="2">
        <v>43734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">
        <v>1700</v>
      </c>
      <c r="P636" s="1" t="s">
        <v>43</v>
      </c>
      <c r="Q636" s="1" t="s">
        <v>44</v>
      </c>
      <c r="R636" s="1" t="s">
        <v>1701</v>
      </c>
      <c r="S636" s="1">
        <v>235.94400000000002</v>
      </c>
      <c r="T636" s="1">
        <v>3</v>
      </c>
      <c r="U636" s="1">
        <v>0.2</v>
      </c>
      <c r="V636" s="1">
        <v>85.529700000000005</v>
      </c>
      <c r="W636" t="str">
        <f>INDEX(People!$A$2:$A$5,MATCH(Orders!N636,People!$B$2:$B$5,0))</f>
        <v>Cassandra Brandow</v>
      </c>
      <c r="X636" t="str">
        <f>IFERROR(INDEX(Returns!A636:A1435,MATCH(Orders!B636,Returns!B636:B1435,0)),"No")</f>
        <v>No</v>
      </c>
      <c r="Y636">
        <f t="shared" si="9"/>
        <v>283.13280000000003</v>
      </c>
    </row>
    <row r="637" spans="1:25" x14ac:dyDescent="0.2">
      <c r="A637" s="1">
        <v>636</v>
      </c>
      <c r="B637" t="s">
        <v>6501</v>
      </c>
      <c r="C637" s="2">
        <v>43012</v>
      </c>
      <c r="D637" s="8">
        <f>Table1[[#This Row],[Order Date]]</f>
        <v>43012</v>
      </c>
      <c r="E637" s="2">
        <v>43017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">
        <v>1805</v>
      </c>
      <c r="P637" s="1" t="s">
        <v>30</v>
      </c>
      <c r="Q637" s="1" t="s">
        <v>34</v>
      </c>
      <c r="R637" s="1" t="s">
        <v>1806</v>
      </c>
      <c r="S637" s="1">
        <v>392.93999999999994</v>
      </c>
      <c r="T637" s="1">
        <v>3</v>
      </c>
      <c r="U637" s="1">
        <v>0</v>
      </c>
      <c r="V637" s="1">
        <v>43.223399999999984</v>
      </c>
      <c r="W637" t="str">
        <f>INDEX(People!$A$2:$A$5,MATCH(Orders!N637,People!$B$2:$B$5,0))</f>
        <v>Cassandra Brandow</v>
      </c>
      <c r="X637" t="str">
        <f>IFERROR(INDEX(Returns!A637:A1436,MATCH(Orders!B637,Returns!B637:B1436,0)),"No")</f>
        <v>No</v>
      </c>
      <c r="Y637">
        <f t="shared" si="9"/>
        <v>392.93999999999994</v>
      </c>
    </row>
    <row r="638" spans="1:25" x14ac:dyDescent="0.2">
      <c r="A638" s="1">
        <v>637</v>
      </c>
      <c r="B638" t="s">
        <v>6502</v>
      </c>
      <c r="C638" s="2">
        <v>43327</v>
      </c>
      <c r="D638" s="8">
        <f>Table1[[#This Row],[Order Date]]</f>
        <v>43327</v>
      </c>
      <c r="E638" s="2">
        <v>43333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">
        <v>1809</v>
      </c>
      <c r="P638" s="1" t="s">
        <v>43</v>
      </c>
      <c r="Q638" s="1" t="s">
        <v>70</v>
      </c>
      <c r="R638" s="1" t="s">
        <v>1810</v>
      </c>
      <c r="S638" s="1">
        <v>18.882000000000005</v>
      </c>
      <c r="T638" s="1">
        <v>3</v>
      </c>
      <c r="U638" s="1">
        <v>0.7</v>
      </c>
      <c r="V638" s="1">
        <v>-13.846800000000002</v>
      </c>
      <c r="W638" t="str">
        <f>INDEX(People!$A$2:$A$5,MATCH(Orders!N638,People!$B$2:$B$5,0))</f>
        <v>Anna Andreadi</v>
      </c>
      <c r="X638" t="str">
        <f>IFERROR(INDEX(Returns!A638:A1437,MATCH(Orders!B638,Returns!B638:B1437,0)),"No")</f>
        <v>No</v>
      </c>
      <c r="Y638">
        <f t="shared" si="9"/>
        <v>32.09940000000001</v>
      </c>
    </row>
    <row r="639" spans="1:25" x14ac:dyDescent="0.2">
      <c r="A639" s="1">
        <v>638</v>
      </c>
      <c r="B639" t="s">
        <v>6502</v>
      </c>
      <c r="C639" s="2">
        <v>43327</v>
      </c>
      <c r="D639" s="8">
        <f>Table1[[#This Row],[Order Date]]</f>
        <v>43327</v>
      </c>
      <c r="E639" s="2">
        <v>43333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">
        <v>1811</v>
      </c>
      <c r="P639" s="1" t="s">
        <v>43</v>
      </c>
      <c r="Q639" s="1" t="s">
        <v>73</v>
      </c>
      <c r="R639" s="1" t="s">
        <v>1812</v>
      </c>
      <c r="S639" s="1">
        <v>122.328</v>
      </c>
      <c r="T639" s="1">
        <v>3</v>
      </c>
      <c r="U639" s="1">
        <v>0.2</v>
      </c>
      <c r="V639" s="1">
        <v>12.232799999999997</v>
      </c>
      <c r="W639" t="str">
        <f>INDEX(People!$A$2:$A$5,MATCH(Orders!N639,People!$B$2:$B$5,0))</f>
        <v>Anna Andreadi</v>
      </c>
      <c r="X639" t="str">
        <f>IFERROR(INDEX(Returns!A639:A1438,MATCH(Orders!B639,Returns!B639:B1438,0)),"No")</f>
        <v>No</v>
      </c>
      <c r="Y639">
        <f t="shared" si="9"/>
        <v>146.7936</v>
      </c>
    </row>
    <row r="640" spans="1:25" x14ac:dyDescent="0.2">
      <c r="A640" s="1">
        <v>639</v>
      </c>
      <c r="B640" t="s">
        <v>6046</v>
      </c>
      <c r="C640" s="2">
        <v>43240</v>
      </c>
      <c r="D640" s="8">
        <f>Table1[[#This Row],[Order Date]]</f>
        <v>43240</v>
      </c>
      <c r="E640" s="2">
        <v>43245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">
        <v>808</v>
      </c>
      <c r="P640" s="1" t="s">
        <v>30</v>
      </c>
      <c r="Q640" s="1" t="s">
        <v>60</v>
      </c>
      <c r="R640" s="1" t="s">
        <v>809</v>
      </c>
      <c r="S640" s="1">
        <v>1049.2</v>
      </c>
      <c r="T640" s="1">
        <v>5</v>
      </c>
      <c r="U640" s="1">
        <v>0</v>
      </c>
      <c r="V640" s="1">
        <v>272.79200000000003</v>
      </c>
      <c r="W640" t="str">
        <f>INDEX(People!$A$2:$A$5,MATCH(Orders!N640,People!$B$2:$B$5,0))</f>
        <v>Anna Andreadi</v>
      </c>
      <c r="X640" t="str">
        <f>IFERROR(INDEX(Returns!A640:A1439,MATCH(Orders!B640,Returns!B640:B1439,0)),"No")</f>
        <v>No</v>
      </c>
      <c r="Y640">
        <f t="shared" si="9"/>
        <v>1049.2</v>
      </c>
    </row>
    <row r="641" spans="1:25" x14ac:dyDescent="0.2">
      <c r="A641" s="1">
        <v>640</v>
      </c>
      <c r="B641" t="s">
        <v>6046</v>
      </c>
      <c r="C641" s="2">
        <v>43240</v>
      </c>
      <c r="D641" s="8">
        <f>Table1[[#This Row],[Order Date]]</f>
        <v>43240</v>
      </c>
      <c r="E641" s="2">
        <v>43245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">
        <v>1814</v>
      </c>
      <c r="P641" s="1" t="s">
        <v>43</v>
      </c>
      <c r="Q641" s="1" t="s">
        <v>70</v>
      </c>
      <c r="R641" s="1" t="s">
        <v>1815</v>
      </c>
      <c r="S641" s="1">
        <v>15.424000000000001</v>
      </c>
      <c r="T641" s="1">
        <v>4</v>
      </c>
      <c r="U641" s="1">
        <v>0.2</v>
      </c>
      <c r="V641" s="1">
        <v>5.0128000000000004</v>
      </c>
      <c r="W641" t="str">
        <f>INDEX(People!$A$2:$A$5,MATCH(Orders!N641,People!$B$2:$B$5,0))</f>
        <v>Anna Andreadi</v>
      </c>
      <c r="X641" t="str">
        <f>IFERROR(INDEX(Returns!A641:A1440,MATCH(Orders!B641,Returns!B641:B1440,0)),"No")</f>
        <v>No</v>
      </c>
      <c r="Y641">
        <f t="shared" si="9"/>
        <v>18.508800000000001</v>
      </c>
    </row>
    <row r="642" spans="1:25" x14ac:dyDescent="0.2">
      <c r="A642" s="1">
        <v>641</v>
      </c>
      <c r="B642" t="s">
        <v>6503</v>
      </c>
      <c r="C642" s="2">
        <v>43452</v>
      </c>
      <c r="D642" s="8">
        <f>Table1[[#This Row],[Order Date]]</f>
        <v>43452</v>
      </c>
      <c r="E642" s="2">
        <v>43456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">
        <v>1818</v>
      </c>
      <c r="P642" s="1" t="s">
        <v>30</v>
      </c>
      <c r="Q642" s="1" t="s">
        <v>60</v>
      </c>
      <c r="R642" s="1" t="s">
        <v>1819</v>
      </c>
      <c r="S642" s="1">
        <v>18.84</v>
      </c>
      <c r="T642" s="1">
        <v>3</v>
      </c>
      <c r="U642" s="1">
        <v>0</v>
      </c>
      <c r="V642" s="1">
        <v>6.0287999999999995</v>
      </c>
      <c r="W642" t="str">
        <f>INDEX(People!$A$2:$A$5,MATCH(Orders!N642,People!$B$2:$B$5,0))</f>
        <v>Kelly Williams</v>
      </c>
      <c r="X642" t="str">
        <f>IFERROR(INDEX(Returns!A642:A1441,MATCH(Orders!B642,Returns!B642:B1441,0)),"No")</f>
        <v>No</v>
      </c>
      <c r="Y642">
        <f t="shared" si="9"/>
        <v>18.84</v>
      </c>
    </row>
    <row r="643" spans="1:25" x14ac:dyDescent="0.2">
      <c r="A643" s="1">
        <v>642</v>
      </c>
      <c r="B643" t="s">
        <v>6504</v>
      </c>
      <c r="C643" s="2">
        <v>43676</v>
      </c>
      <c r="D643" s="8">
        <f>Table1[[#This Row],[Order Date]]</f>
        <v>43676</v>
      </c>
      <c r="E643" s="2">
        <v>43680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">
        <v>1823</v>
      </c>
      <c r="P643" s="1" t="s">
        <v>43</v>
      </c>
      <c r="Q643" s="1" t="s">
        <v>55</v>
      </c>
      <c r="R643" s="1" t="s">
        <v>1824</v>
      </c>
      <c r="S643" s="1">
        <v>330.4</v>
      </c>
      <c r="T643" s="1">
        <v>2</v>
      </c>
      <c r="U643" s="1">
        <v>0</v>
      </c>
      <c r="V643" s="1">
        <v>85.903999999999996</v>
      </c>
      <c r="W643" t="str">
        <f>INDEX(People!$A$2:$A$5,MATCH(Orders!N643,People!$B$2:$B$5,0))</f>
        <v>Anna Andreadi</v>
      </c>
      <c r="X643" t="str">
        <f>IFERROR(INDEX(Returns!A643:A1442,MATCH(Orders!B643,Returns!B643:B1442,0)),"No")</f>
        <v>No</v>
      </c>
      <c r="Y643">
        <f t="shared" ref="Y643:Y706" si="10">S643*(1+U643)</f>
        <v>330.4</v>
      </c>
    </row>
    <row r="644" spans="1:25" x14ac:dyDescent="0.2">
      <c r="A644" s="1">
        <v>643</v>
      </c>
      <c r="B644" t="s">
        <v>6504</v>
      </c>
      <c r="C644" s="2">
        <v>43676</v>
      </c>
      <c r="D644" s="8">
        <f>Table1[[#This Row],[Order Date]]</f>
        <v>43676</v>
      </c>
      <c r="E644" s="2">
        <v>43680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">
        <v>1825</v>
      </c>
      <c r="P644" s="1" t="s">
        <v>43</v>
      </c>
      <c r="Q644" s="1" t="s">
        <v>44</v>
      </c>
      <c r="R644" s="1" t="s">
        <v>1826</v>
      </c>
      <c r="S644" s="1">
        <v>26.25</v>
      </c>
      <c r="T644" s="1">
        <v>7</v>
      </c>
      <c r="U644" s="1">
        <v>0</v>
      </c>
      <c r="V644" s="1">
        <v>12.599999999999998</v>
      </c>
      <c r="W644" t="str">
        <f>INDEX(People!$A$2:$A$5,MATCH(Orders!N644,People!$B$2:$B$5,0))</f>
        <v>Anna Andreadi</v>
      </c>
      <c r="X644" t="str">
        <f>IFERROR(INDEX(Returns!A644:A1443,MATCH(Orders!B644,Returns!B644:B1443,0)),"No")</f>
        <v>No</v>
      </c>
      <c r="Y644">
        <f t="shared" si="10"/>
        <v>26.25</v>
      </c>
    </row>
    <row r="645" spans="1:25" x14ac:dyDescent="0.2">
      <c r="A645" s="1">
        <v>644</v>
      </c>
      <c r="B645" t="s">
        <v>6505</v>
      </c>
      <c r="C645" s="2">
        <v>43626</v>
      </c>
      <c r="D645" s="8">
        <f>Table1[[#This Row],[Order Date]]</f>
        <v>43626</v>
      </c>
      <c r="E645" s="2">
        <v>43631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">
        <v>797</v>
      </c>
      <c r="P645" s="1" t="s">
        <v>66</v>
      </c>
      <c r="Q645" s="1" t="s">
        <v>146</v>
      </c>
      <c r="R645" s="1" t="s">
        <v>1547</v>
      </c>
      <c r="S645" s="1">
        <v>132.52000000000001</v>
      </c>
      <c r="T645" s="1">
        <v>4</v>
      </c>
      <c r="U645" s="1">
        <v>0</v>
      </c>
      <c r="V645" s="1">
        <v>54.333200000000005</v>
      </c>
      <c r="W645" t="str">
        <f>INDEX(People!$A$2:$A$5,MATCH(Orders!N645,People!$B$2:$B$5,0))</f>
        <v>Kelly Williams</v>
      </c>
      <c r="X645" t="str">
        <f>IFERROR(INDEX(Returns!A645:A1444,MATCH(Orders!B645,Returns!B645:B1444,0)),"No")</f>
        <v>No</v>
      </c>
      <c r="Y645">
        <f t="shared" si="10"/>
        <v>132.52000000000001</v>
      </c>
    </row>
    <row r="646" spans="1:25" x14ac:dyDescent="0.2">
      <c r="A646" s="1">
        <v>645</v>
      </c>
      <c r="B646" t="s">
        <v>6506</v>
      </c>
      <c r="C646" s="2">
        <v>43667</v>
      </c>
      <c r="D646" s="8">
        <f>Table1[[#This Row],[Order Date]]</f>
        <v>43667</v>
      </c>
      <c r="E646" s="2">
        <v>43671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">
        <v>1831</v>
      </c>
      <c r="P646" s="1" t="s">
        <v>43</v>
      </c>
      <c r="Q646" s="1" t="s">
        <v>84</v>
      </c>
      <c r="R646" s="1" t="s">
        <v>1832</v>
      </c>
      <c r="S646" s="1">
        <v>6.48</v>
      </c>
      <c r="T646" s="1">
        <v>1</v>
      </c>
      <c r="U646" s="1">
        <v>0</v>
      </c>
      <c r="V646" s="1">
        <v>3.1752000000000002</v>
      </c>
      <c r="W646" t="str">
        <f>INDEX(People!$A$2:$A$5,MATCH(Orders!N646,People!$B$2:$B$5,0))</f>
        <v>Chuck Magee</v>
      </c>
      <c r="X646" t="str">
        <f>IFERROR(INDEX(Returns!A646:A1445,MATCH(Orders!B646,Returns!B646:B1445,0)),"No")</f>
        <v>No</v>
      </c>
      <c r="Y646">
        <f t="shared" si="10"/>
        <v>6.48</v>
      </c>
    </row>
    <row r="647" spans="1:25" x14ac:dyDescent="0.2">
      <c r="A647" s="1">
        <v>646</v>
      </c>
      <c r="B647" t="s">
        <v>6507</v>
      </c>
      <c r="C647" s="2">
        <v>43829</v>
      </c>
      <c r="D647" s="8">
        <f>Table1[[#This Row],[Order Date]]</f>
        <v>43829</v>
      </c>
      <c r="E647" s="2">
        <v>43835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">
        <v>1835</v>
      </c>
      <c r="P647" s="1" t="s">
        <v>43</v>
      </c>
      <c r="Q647" s="1" t="s">
        <v>73</v>
      </c>
      <c r="R647" s="1" t="s">
        <v>1836</v>
      </c>
      <c r="S647" s="1">
        <v>209.3</v>
      </c>
      <c r="T647" s="1">
        <v>2</v>
      </c>
      <c r="U647" s="1">
        <v>0</v>
      </c>
      <c r="V647" s="1">
        <v>56.510999999999996</v>
      </c>
      <c r="W647" t="str">
        <f>INDEX(People!$A$2:$A$5,MATCH(Orders!N647,People!$B$2:$B$5,0))</f>
        <v>Kelly Williams</v>
      </c>
      <c r="X647" t="str">
        <f>IFERROR(INDEX(Returns!A647:A1446,MATCH(Orders!B647,Returns!B647:B1446,0)),"No")</f>
        <v>No</v>
      </c>
      <c r="Y647">
        <f t="shared" si="10"/>
        <v>209.3</v>
      </c>
    </row>
    <row r="648" spans="1:25" x14ac:dyDescent="0.2">
      <c r="A648" s="1">
        <v>647</v>
      </c>
      <c r="B648" t="s">
        <v>6508</v>
      </c>
      <c r="C648" s="2">
        <v>43191</v>
      </c>
      <c r="D648" s="8">
        <f>Table1[[#This Row],[Order Date]]</f>
        <v>43191</v>
      </c>
      <c r="E648" s="2">
        <v>43198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">
        <v>1838</v>
      </c>
      <c r="P648" s="1" t="s">
        <v>43</v>
      </c>
      <c r="Q648" s="1" t="s">
        <v>242</v>
      </c>
      <c r="R648" s="1" t="s">
        <v>497</v>
      </c>
      <c r="S648" s="1">
        <v>31.560000000000002</v>
      </c>
      <c r="T648" s="1">
        <v>5</v>
      </c>
      <c r="U648" s="1">
        <v>0.2</v>
      </c>
      <c r="V648" s="1">
        <v>9.8624999999999972</v>
      </c>
      <c r="W648" t="str">
        <f>INDEX(People!$A$2:$A$5,MATCH(Orders!N648,People!$B$2:$B$5,0))</f>
        <v>Anna Andreadi</v>
      </c>
      <c r="X648" t="str">
        <f>IFERROR(INDEX(Returns!A648:A1447,MATCH(Orders!B648,Returns!B648:B1447,0)),"No")</f>
        <v>No</v>
      </c>
      <c r="Y648">
        <f t="shared" si="10"/>
        <v>37.872</v>
      </c>
    </row>
    <row r="649" spans="1:25" x14ac:dyDescent="0.2">
      <c r="A649" s="1">
        <v>648</v>
      </c>
      <c r="B649" t="s">
        <v>6508</v>
      </c>
      <c r="C649" s="2">
        <v>43191</v>
      </c>
      <c r="D649" s="8">
        <f>Table1[[#This Row],[Order Date]]</f>
        <v>43191</v>
      </c>
      <c r="E649" s="2">
        <v>43198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">
        <v>1839</v>
      </c>
      <c r="P649" s="1" t="s">
        <v>43</v>
      </c>
      <c r="Q649" s="1" t="s">
        <v>73</v>
      </c>
      <c r="R649" s="1" t="s">
        <v>1840</v>
      </c>
      <c r="S649" s="1">
        <v>30.144000000000002</v>
      </c>
      <c r="T649" s="1">
        <v>2</v>
      </c>
      <c r="U649" s="1">
        <v>0.2</v>
      </c>
      <c r="V649" s="1">
        <v>3.0143999999999993</v>
      </c>
      <c r="W649" t="str">
        <f>INDEX(People!$A$2:$A$5,MATCH(Orders!N649,People!$B$2:$B$5,0))</f>
        <v>Anna Andreadi</v>
      </c>
      <c r="X649" t="str">
        <f>IFERROR(INDEX(Returns!A649:A1448,MATCH(Orders!B649,Returns!B649:B1448,0)),"No")</f>
        <v>No</v>
      </c>
      <c r="Y649">
        <f t="shared" si="10"/>
        <v>36.172800000000002</v>
      </c>
    </row>
    <row r="650" spans="1:25" x14ac:dyDescent="0.2">
      <c r="A650" s="1">
        <v>649</v>
      </c>
      <c r="B650" t="s">
        <v>6509</v>
      </c>
      <c r="C650" s="2">
        <v>43445</v>
      </c>
      <c r="D650" s="8">
        <f>Table1[[#This Row],[Order Date]]</f>
        <v>43445</v>
      </c>
      <c r="E650" s="2">
        <v>43450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">
        <v>1190</v>
      </c>
      <c r="P650" s="1" t="s">
        <v>30</v>
      </c>
      <c r="Q650" s="1" t="s">
        <v>60</v>
      </c>
      <c r="R650" s="1" t="s">
        <v>1191</v>
      </c>
      <c r="S650" s="1">
        <v>14.8</v>
      </c>
      <c r="T650" s="1">
        <v>4</v>
      </c>
      <c r="U650" s="1">
        <v>0</v>
      </c>
      <c r="V650" s="1">
        <v>6.0680000000000014</v>
      </c>
      <c r="W650" t="str">
        <f>INDEX(People!$A$2:$A$5,MATCH(Orders!N650,People!$B$2:$B$5,0))</f>
        <v>Anna Andreadi</v>
      </c>
      <c r="X650" t="str">
        <f>IFERROR(INDEX(Returns!A650:A1449,MATCH(Orders!B650,Returns!B650:B1449,0)),"No")</f>
        <v>No</v>
      </c>
      <c r="Y650">
        <f t="shared" si="10"/>
        <v>14.8</v>
      </c>
    </row>
    <row r="651" spans="1:25" x14ac:dyDescent="0.2">
      <c r="A651" s="1">
        <v>650</v>
      </c>
      <c r="B651" t="s">
        <v>6509</v>
      </c>
      <c r="C651" s="2">
        <v>43445</v>
      </c>
      <c r="D651" s="8">
        <f>Table1[[#This Row],[Order Date]]</f>
        <v>43445</v>
      </c>
      <c r="E651" s="2">
        <v>43450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">
        <v>649</v>
      </c>
      <c r="P651" s="1" t="s">
        <v>66</v>
      </c>
      <c r="Q651" s="1" t="s">
        <v>67</v>
      </c>
      <c r="R651" s="1" t="s">
        <v>650</v>
      </c>
      <c r="S651" s="1">
        <v>302.37599999999998</v>
      </c>
      <c r="T651" s="1">
        <v>3</v>
      </c>
      <c r="U651" s="1">
        <v>0.2</v>
      </c>
      <c r="V651" s="1">
        <v>22.678200000000018</v>
      </c>
      <c r="W651" t="str">
        <f>INDEX(People!$A$2:$A$5,MATCH(Orders!N651,People!$B$2:$B$5,0))</f>
        <v>Anna Andreadi</v>
      </c>
      <c r="X651" t="str">
        <f>IFERROR(INDEX(Returns!A651:A1450,MATCH(Orders!B651,Returns!B651:B1450,0)),"No")</f>
        <v>No</v>
      </c>
      <c r="Y651">
        <f t="shared" si="10"/>
        <v>362.85119999999995</v>
      </c>
    </row>
    <row r="652" spans="1:25" x14ac:dyDescent="0.2">
      <c r="A652" s="1">
        <v>651</v>
      </c>
      <c r="B652" t="s">
        <v>6509</v>
      </c>
      <c r="C652" s="2">
        <v>43445</v>
      </c>
      <c r="D652" s="8">
        <f>Table1[[#This Row],[Order Date]]</f>
        <v>43445</v>
      </c>
      <c r="E652" s="2">
        <v>43450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">
        <v>1844</v>
      </c>
      <c r="P652" s="1" t="s">
        <v>66</v>
      </c>
      <c r="Q652" s="1" t="s">
        <v>146</v>
      </c>
      <c r="R652" s="1" t="s">
        <v>1845</v>
      </c>
      <c r="S652" s="1">
        <v>316</v>
      </c>
      <c r="T652" s="1">
        <v>4</v>
      </c>
      <c r="U652" s="1">
        <v>0</v>
      </c>
      <c r="V652" s="1">
        <v>31.599999999999966</v>
      </c>
      <c r="W652" t="str">
        <f>INDEX(People!$A$2:$A$5,MATCH(Orders!N652,People!$B$2:$B$5,0))</f>
        <v>Anna Andreadi</v>
      </c>
      <c r="X652" t="str">
        <f>IFERROR(INDEX(Returns!A652:A1451,MATCH(Orders!B652,Returns!B652:B1451,0)),"No")</f>
        <v>No</v>
      </c>
      <c r="Y652">
        <f t="shared" si="10"/>
        <v>316</v>
      </c>
    </row>
    <row r="653" spans="1:25" x14ac:dyDescent="0.2">
      <c r="A653" s="1">
        <v>652</v>
      </c>
      <c r="B653" t="s">
        <v>6510</v>
      </c>
      <c r="C653" s="2">
        <v>43396</v>
      </c>
      <c r="D653" s="8">
        <f>Table1[[#This Row],[Order Date]]</f>
        <v>43396</v>
      </c>
      <c r="E653" s="2">
        <v>43402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">
        <v>288</v>
      </c>
      <c r="P653" s="1" t="s">
        <v>43</v>
      </c>
      <c r="Q653" s="1" t="s">
        <v>84</v>
      </c>
      <c r="R653" s="1" t="s">
        <v>289</v>
      </c>
      <c r="S653" s="1">
        <v>379.4</v>
      </c>
      <c r="T653" s="1">
        <v>10</v>
      </c>
      <c r="U653" s="1">
        <v>0</v>
      </c>
      <c r="V653" s="1">
        <v>178.31799999999998</v>
      </c>
      <c r="W653" t="str">
        <f>INDEX(People!$A$2:$A$5,MATCH(Orders!N653,People!$B$2:$B$5,0))</f>
        <v>Chuck Magee</v>
      </c>
      <c r="X653" t="str">
        <f>IFERROR(INDEX(Returns!A653:A1452,MATCH(Orders!B653,Returns!B653:B1452,0)),"No")</f>
        <v>No</v>
      </c>
      <c r="Y653">
        <f t="shared" si="10"/>
        <v>379.4</v>
      </c>
    </row>
    <row r="654" spans="1:25" x14ac:dyDescent="0.2">
      <c r="A654" s="1">
        <v>653</v>
      </c>
      <c r="B654" t="s">
        <v>6511</v>
      </c>
      <c r="C654" s="2">
        <v>43635</v>
      </c>
      <c r="D654" s="8">
        <f>Table1[[#This Row],[Order Date]]</f>
        <v>43635</v>
      </c>
      <c r="E654" s="2">
        <v>43639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">
        <v>267</v>
      </c>
      <c r="P654" s="1" t="s">
        <v>43</v>
      </c>
      <c r="Q654" s="1" t="s">
        <v>84</v>
      </c>
      <c r="R654" s="1" t="s">
        <v>268</v>
      </c>
      <c r="S654" s="1">
        <v>97.82</v>
      </c>
      <c r="T654" s="1">
        <v>2</v>
      </c>
      <c r="U654" s="1">
        <v>0</v>
      </c>
      <c r="V654" s="1">
        <v>45.975399999999993</v>
      </c>
      <c r="W654" t="str">
        <f>INDEX(People!$A$2:$A$5,MATCH(Orders!N654,People!$B$2:$B$5,0))</f>
        <v>Chuck Magee</v>
      </c>
      <c r="X654" t="str">
        <f>IFERROR(INDEX(Returns!A654:A1453,MATCH(Orders!B654,Returns!B654:B1453,0)),"No")</f>
        <v>No</v>
      </c>
      <c r="Y654">
        <f t="shared" si="10"/>
        <v>97.82</v>
      </c>
    </row>
    <row r="655" spans="1:25" x14ac:dyDescent="0.2">
      <c r="A655" s="1">
        <v>654</v>
      </c>
      <c r="B655" t="s">
        <v>6511</v>
      </c>
      <c r="C655" s="2">
        <v>43635</v>
      </c>
      <c r="D655" s="8">
        <f>Table1[[#This Row],[Order Date]]</f>
        <v>43635</v>
      </c>
      <c r="E655" s="2">
        <v>43639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">
        <v>1848</v>
      </c>
      <c r="P655" s="1" t="s">
        <v>66</v>
      </c>
      <c r="Q655" s="1" t="s">
        <v>146</v>
      </c>
      <c r="R655" s="1" t="s">
        <v>1849</v>
      </c>
      <c r="S655" s="1">
        <v>103.12</v>
      </c>
      <c r="T655" s="1">
        <v>8</v>
      </c>
      <c r="U655" s="1">
        <v>0</v>
      </c>
      <c r="V655" s="1">
        <v>10.311999999999998</v>
      </c>
      <c r="W655" t="str">
        <f>INDEX(People!$A$2:$A$5,MATCH(Orders!N655,People!$B$2:$B$5,0))</f>
        <v>Chuck Magee</v>
      </c>
      <c r="X655" t="str">
        <f>IFERROR(INDEX(Returns!A655:A1454,MATCH(Orders!B655,Returns!B655:B1454,0)),"No")</f>
        <v>No</v>
      </c>
      <c r="Y655">
        <f t="shared" si="10"/>
        <v>103.12</v>
      </c>
    </row>
    <row r="656" spans="1:25" x14ac:dyDescent="0.2">
      <c r="A656" s="1">
        <v>655</v>
      </c>
      <c r="B656" t="s">
        <v>6512</v>
      </c>
      <c r="C656" s="2">
        <v>43334</v>
      </c>
      <c r="D656" s="8">
        <f>Table1[[#This Row],[Order Date]]</f>
        <v>43334</v>
      </c>
      <c r="E656" s="2">
        <v>43340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">
        <v>1852</v>
      </c>
      <c r="P656" s="1" t="s">
        <v>43</v>
      </c>
      <c r="Q656" s="1" t="s">
        <v>73</v>
      </c>
      <c r="R656" s="1" t="s">
        <v>1853</v>
      </c>
      <c r="S656" s="1">
        <v>113.55200000000001</v>
      </c>
      <c r="T656" s="1">
        <v>2</v>
      </c>
      <c r="U656" s="1">
        <v>0.2</v>
      </c>
      <c r="V656" s="1">
        <v>8.5163999999999938</v>
      </c>
      <c r="W656" t="str">
        <f>INDEX(People!$A$2:$A$5,MATCH(Orders!N656,People!$B$2:$B$5,0))</f>
        <v>Chuck Magee</v>
      </c>
      <c r="X656" t="str">
        <f>IFERROR(INDEX(Returns!A656:A1455,MATCH(Orders!B656,Returns!B656:B1455,0)),"No")</f>
        <v>No</v>
      </c>
      <c r="Y656">
        <f t="shared" si="10"/>
        <v>136.26240000000001</v>
      </c>
    </row>
    <row r="657" spans="1:25" x14ac:dyDescent="0.2">
      <c r="A657" s="1">
        <v>656</v>
      </c>
      <c r="B657" t="s">
        <v>6512</v>
      </c>
      <c r="C657" s="2">
        <v>43334</v>
      </c>
      <c r="D657" s="8">
        <f>Table1[[#This Row],[Order Date]]</f>
        <v>43334</v>
      </c>
      <c r="E657" s="2">
        <v>43340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">
        <v>1854</v>
      </c>
      <c r="P657" s="1" t="s">
        <v>43</v>
      </c>
      <c r="Q657" s="1" t="s">
        <v>70</v>
      </c>
      <c r="R657" s="1" t="s">
        <v>1855</v>
      </c>
      <c r="S657" s="1">
        <v>3.3180000000000005</v>
      </c>
      <c r="T657" s="1">
        <v>2</v>
      </c>
      <c r="U657" s="1">
        <v>0.7</v>
      </c>
      <c r="V657" s="1">
        <v>-2.6543999999999999</v>
      </c>
      <c r="W657" t="str">
        <f>INDEX(People!$A$2:$A$5,MATCH(Orders!N657,People!$B$2:$B$5,0))</f>
        <v>Chuck Magee</v>
      </c>
      <c r="X657" t="str">
        <f>IFERROR(INDEX(Returns!A657:A1456,MATCH(Orders!B657,Returns!B657:B1456,0)),"No")</f>
        <v>No</v>
      </c>
      <c r="Y657">
        <f t="shared" si="10"/>
        <v>5.6406000000000009</v>
      </c>
    </row>
    <row r="658" spans="1:25" x14ac:dyDescent="0.2">
      <c r="A658" s="1">
        <v>657</v>
      </c>
      <c r="B658" t="s">
        <v>6512</v>
      </c>
      <c r="C658" s="2">
        <v>43334</v>
      </c>
      <c r="D658" s="8">
        <f>Table1[[#This Row],[Order Date]]</f>
        <v>43334</v>
      </c>
      <c r="E658" s="2">
        <v>43340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">
        <v>1856</v>
      </c>
      <c r="P658" s="1" t="s">
        <v>43</v>
      </c>
      <c r="Q658" s="1" t="s">
        <v>157</v>
      </c>
      <c r="R658" s="1" t="s">
        <v>1857</v>
      </c>
      <c r="S658" s="1">
        <v>134.28800000000001</v>
      </c>
      <c r="T658" s="1">
        <v>2</v>
      </c>
      <c r="U658" s="1">
        <v>0.2</v>
      </c>
      <c r="V658" s="1">
        <v>45.322199999999995</v>
      </c>
      <c r="W658" t="str">
        <f>INDEX(People!$A$2:$A$5,MATCH(Orders!N658,People!$B$2:$B$5,0))</f>
        <v>Chuck Magee</v>
      </c>
      <c r="X658" t="str">
        <f>IFERROR(INDEX(Returns!A658:A1457,MATCH(Orders!B658,Returns!B658:B1457,0)),"No")</f>
        <v>No</v>
      </c>
      <c r="Y658">
        <f t="shared" si="10"/>
        <v>161.1456</v>
      </c>
    </row>
    <row r="659" spans="1:25" x14ac:dyDescent="0.2">
      <c r="A659" s="1">
        <v>658</v>
      </c>
      <c r="B659" t="s">
        <v>6513</v>
      </c>
      <c r="C659" s="2">
        <v>43362</v>
      </c>
      <c r="D659" s="8">
        <f>Table1[[#This Row],[Order Date]]</f>
        <v>43362</v>
      </c>
      <c r="E659" s="2">
        <v>43362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">
        <v>1498</v>
      </c>
      <c r="P659" s="1" t="s">
        <v>30</v>
      </c>
      <c r="Q659" s="1" t="s">
        <v>34</v>
      </c>
      <c r="R659" s="1" t="s">
        <v>1499</v>
      </c>
      <c r="S659" s="1">
        <v>701.37199999999996</v>
      </c>
      <c r="T659" s="1">
        <v>2</v>
      </c>
      <c r="U659" s="1">
        <v>0.3</v>
      </c>
      <c r="V659" s="1">
        <v>-50.098000000000013</v>
      </c>
      <c r="W659" t="str">
        <f>INDEX(People!$A$2:$A$5,MATCH(Orders!N659,People!$B$2:$B$5,0))</f>
        <v>Kelly Williams</v>
      </c>
      <c r="X659" t="str">
        <f>IFERROR(INDEX(Returns!A659:A1458,MATCH(Orders!B659,Returns!B659:B1458,0)),"No")</f>
        <v>No</v>
      </c>
      <c r="Y659">
        <f t="shared" si="10"/>
        <v>911.78359999999998</v>
      </c>
    </row>
    <row r="660" spans="1:25" x14ac:dyDescent="0.2">
      <c r="A660" s="1">
        <v>659</v>
      </c>
      <c r="B660" t="s">
        <v>6513</v>
      </c>
      <c r="C660" s="2">
        <v>43362</v>
      </c>
      <c r="D660" s="8">
        <f>Table1[[#This Row],[Order Date]]</f>
        <v>43362</v>
      </c>
      <c r="E660" s="2">
        <v>43362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">
        <v>292</v>
      </c>
      <c r="P660" s="1" t="s">
        <v>43</v>
      </c>
      <c r="Q660" s="1" t="s">
        <v>70</v>
      </c>
      <c r="R660" s="1" t="s">
        <v>293</v>
      </c>
      <c r="S660" s="1">
        <v>2.3079999999999994</v>
      </c>
      <c r="T660" s="1">
        <v>2</v>
      </c>
      <c r="U660" s="1">
        <v>0.8</v>
      </c>
      <c r="V660" s="1">
        <v>-3.4619999999999997</v>
      </c>
      <c r="W660" t="str">
        <f>INDEX(People!$A$2:$A$5,MATCH(Orders!N660,People!$B$2:$B$5,0))</f>
        <v>Kelly Williams</v>
      </c>
      <c r="X660" t="str">
        <f>IFERROR(INDEX(Returns!A660:A1459,MATCH(Orders!B660,Returns!B660:B1459,0)),"No")</f>
        <v>No</v>
      </c>
      <c r="Y660">
        <f t="shared" si="10"/>
        <v>4.154399999999999</v>
      </c>
    </row>
    <row r="661" spans="1:25" x14ac:dyDescent="0.2">
      <c r="A661" s="1">
        <v>660</v>
      </c>
      <c r="B661" t="s">
        <v>6514</v>
      </c>
      <c r="C661" s="2">
        <v>42971</v>
      </c>
      <c r="D661" s="8">
        <f>Table1[[#This Row],[Order Date]]</f>
        <v>42971</v>
      </c>
      <c r="E661" s="2">
        <v>42975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">
        <v>1734</v>
      </c>
      <c r="P661" s="1" t="s">
        <v>43</v>
      </c>
      <c r="Q661" s="1" t="s">
        <v>55</v>
      </c>
      <c r="R661" s="1" t="s">
        <v>1735</v>
      </c>
      <c r="S661" s="1">
        <v>999.43200000000002</v>
      </c>
      <c r="T661" s="1">
        <v>7</v>
      </c>
      <c r="U661" s="1">
        <v>0.2</v>
      </c>
      <c r="V661" s="1">
        <v>124.92899999999986</v>
      </c>
      <c r="W661" t="str">
        <f>INDEX(People!$A$2:$A$5,MATCH(Orders!N661,People!$B$2:$B$5,0))</f>
        <v>Kelly Williams</v>
      </c>
      <c r="X661" t="str">
        <f>IFERROR(INDEX(Returns!A661:A1460,MATCH(Orders!B661,Returns!B661:B1460,0)),"No")</f>
        <v>No</v>
      </c>
      <c r="Y661">
        <f t="shared" si="10"/>
        <v>1199.3183999999999</v>
      </c>
    </row>
    <row r="662" spans="1:25" x14ac:dyDescent="0.2">
      <c r="A662" s="1">
        <v>661</v>
      </c>
      <c r="B662" t="s">
        <v>6514</v>
      </c>
      <c r="C662" s="2">
        <v>42971</v>
      </c>
      <c r="D662" s="8">
        <f>Table1[[#This Row],[Order Date]]</f>
        <v>42971</v>
      </c>
      <c r="E662" s="2">
        <v>42975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">
        <v>1860</v>
      </c>
      <c r="P662" s="1" t="s">
        <v>43</v>
      </c>
      <c r="Q662" s="1" t="s">
        <v>55</v>
      </c>
      <c r="R662" s="1" t="s">
        <v>1861</v>
      </c>
      <c r="S662" s="1">
        <v>724.08</v>
      </c>
      <c r="T662" s="1">
        <v>14</v>
      </c>
      <c r="U662" s="1">
        <v>0.2</v>
      </c>
      <c r="V662" s="1">
        <v>-135.7650000000001</v>
      </c>
      <c r="W662" t="str">
        <f>INDEX(People!$A$2:$A$5,MATCH(Orders!N662,People!$B$2:$B$5,0))</f>
        <v>Kelly Williams</v>
      </c>
      <c r="X662" t="str">
        <f>IFERROR(INDEX(Returns!A662:A1461,MATCH(Orders!B662,Returns!B662:B1461,0)),"No")</f>
        <v>No</v>
      </c>
      <c r="Y662">
        <f t="shared" si="10"/>
        <v>868.89600000000007</v>
      </c>
    </row>
    <row r="663" spans="1:25" x14ac:dyDescent="0.2">
      <c r="A663" s="1">
        <v>662</v>
      </c>
      <c r="B663" t="s">
        <v>6514</v>
      </c>
      <c r="C663" s="2">
        <v>42971</v>
      </c>
      <c r="D663" s="8">
        <f>Table1[[#This Row],[Order Date]]</f>
        <v>42971</v>
      </c>
      <c r="E663" s="2">
        <v>42975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">
        <v>451</v>
      </c>
      <c r="P663" s="1" t="s">
        <v>30</v>
      </c>
      <c r="Q663" s="1" t="s">
        <v>52</v>
      </c>
      <c r="R663" s="1" t="s">
        <v>452</v>
      </c>
      <c r="S663" s="1">
        <v>918.78499999999985</v>
      </c>
      <c r="T663" s="1">
        <v>5</v>
      </c>
      <c r="U663" s="1">
        <v>0.3</v>
      </c>
      <c r="V663" s="1">
        <v>-118.12950000000006</v>
      </c>
      <c r="W663" t="str">
        <f>INDEX(People!$A$2:$A$5,MATCH(Orders!N663,People!$B$2:$B$5,0))</f>
        <v>Kelly Williams</v>
      </c>
      <c r="X663" t="str">
        <f>IFERROR(INDEX(Returns!A663:A1462,MATCH(Orders!B663,Returns!B663:B1462,0)),"No")</f>
        <v>No</v>
      </c>
      <c r="Y663">
        <f t="shared" si="10"/>
        <v>1194.4204999999999</v>
      </c>
    </row>
    <row r="664" spans="1:25" x14ac:dyDescent="0.2">
      <c r="A664" s="1">
        <v>663</v>
      </c>
      <c r="B664" t="s">
        <v>6514</v>
      </c>
      <c r="C664" s="2">
        <v>42971</v>
      </c>
      <c r="D664" s="8">
        <f>Table1[[#This Row],[Order Date]]</f>
        <v>42971</v>
      </c>
      <c r="E664" s="2">
        <v>42975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">
        <v>435</v>
      </c>
      <c r="P664" s="1" t="s">
        <v>43</v>
      </c>
      <c r="Q664" s="1" t="s">
        <v>70</v>
      </c>
      <c r="R664" s="1" t="s">
        <v>436</v>
      </c>
      <c r="S664" s="1">
        <v>2.7239999999999993</v>
      </c>
      <c r="T664" s="1">
        <v>3</v>
      </c>
      <c r="U664" s="1">
        <v>0.8</v>
      </c>
      <c r="V664" s="1">
        <v>-4.2222000000000008</v>
      </c>
      <c r="W664" t="str">
        <f>INDEX(People!$A$2:$A$5,MATCH(Orders!N664,People!$B$2:$B$5,0))</f>
        <v>Kelly Williams</v>
      </c>
      <c r="X664" t="str">
        <f>IFERROR(INDEX(Returns!A664:A1463,MATCH(Orders!B664,Returns!B664:B1463,0)),"No")</f>
        <v>No</v>
      </c>
      <c r="Y664">
        <f t="shared" si="10"/>
        <v>4.9031999999999991</v>
      </c>
    </row>
    <row r="665" spans="1:25" x14ac:dyDescent="0.2">
      <c r="A665" s="1">
        <v>664</v>
      </c>
      <c r="B665" t="s">
        <v>6515</v>
      </c>
      <c r="C665" s="2">
        <v>43185</v>
      </c>
      <c r="D665" s="8">
        <f>Table1[[#This Row],[Order Date]]</f>
        <v>43185</v>
      </c>
      <c r="E665" s="2">
        <v>43189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">
        <v>737</v>
      </c>
      <c r="P665" s="1" t="s">
        <v>43</v>
      </c>
      <c r="Q665" s="1" t="s">
        <v>55</v>
      </c>
      <c r="R665" s="1" t="s">
        <v>738</v>
      </c>
      <c r="S665" s="1">
        <v>459.95</v>
      </c>
      <c r="T665" s="1">
        <v>5</v>
      </c>
      <c r="U665" s="1">
        <v>0</v>
      </c>
      <c r="V665" s="1">
        <v>18.397999999999968</v>
      </c>
      <c r="W665" t="str">
        <f>INDEX(People!$A$2:$A$5,MATCH(Orders!N665,People!$B$2:$B$5,0))</f>
        <v>Chuck Magee</v>
      </c>
      <c r="X665" t="str">
        <f>IFERROR(INDEX(Returns!A665:A1464,MATCH(Orders!B665,Returns!B665:B1464,0)),"No")</f>
        <v>No</v>
      </c>
      <c r="Y665">
        <f t="shared" si="10"/>
        <v>459.95</v>
      </c>
    </row>
    <row r="666" spans="1:25" x14ac:dyDescent="0.2">
      <c r="A666" s="1">
        <v>665</v>
      </c>
      <c r="B666" t="s">
        <v>6516</v>
      </c>
      <c r="C666" s="2">
        <v>43408</v>
      </c>
      <c r="D666" s="8">
        <f>Table1[[#This Row],[Order Date]]</f>
        <v>43408</v>
      </c>
      <c r="E666" s="2">
        <v>43408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">
        <v>441</v>
      </c>
      <c r="P666" s="1" t="s">
        <v>43</v>
      </c>
      <c r="Q666" s="1" t="s">
        <v>242</v>
      </c>
      <c r="R666" s="1" t="s">
        <v>442</v>
      </c>
      <c r="S666" s="1">
        <v>10.74</v>
      </c>
      <c r="T666" s="1">
        <v>3</v>
      </c>
      <c r="U666" s="1">
        <v>0</v>
      </c>
      <c r="V666" s="1">
        <v>5.2625999999999999</v>
      </c>
      <c r="W666" t="str">
        <f>INDEX(People!$A$2:$A$5,MATCH(Orders!N666,People!$B$2:$B$5,0))</f>
        <v>Cassandra Brandow</v>
      </c>
      <c r="X666" t="str">
        <f>IFERROR(INDEX(Returns!A666:A1465,MATCH(Orders!B666,Returns!B666:B1465,0)),"No")</f>
        <v>No</v>
      </c>
      <c r="Y666">
        <f t="shared" si="10"/>
        <v>10.74</v>
      </c>
    </row>
    <row r="667" spans="1:25" x14ac:dyDescent="0.2">
      <c r="A667" s="1">
        <v>666</v>
      </c>
      <c r="B667" t="s">
        <v>6517</v>
      </c>
      <c r="C667" s="2">
        <v>43624</v>
      </c>
      <c r="D667" s="8">
        <f>Table1[[#This Row],[Order Date]]</f>
        <v>43624</v>
      </c>
      <c r="E667" s="2">
        <v>43626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">
        <v>1866</v>
      </c>
      <c r="P667" s="1" t="s">
        <v>43</v>
      </c>
      <c r="Q667" s="1" t="s">
        <v>512</v>
      </c>
      <c r="R667" s="1" t="s">
        <v>1867</v>
      </c>
      <c r="S667" s="1">
        <v>23.76</v>
      </c>
      <c r="T667" s="1">
        <v>3</v>
      </c>
      <c r="U667" s="1">
        <v>0.2</v>
      </c>
      <c r="V667" s="1">
        <v>2.0789999999999997</v>
      </c>
      <c r="W667" t="str">
        <f>INDEX(People!$A$2:$A$5,MATCH(Orders!N667,People!$B$2:$B$5,0))</f>
        <v>Kelly Williams</v>
      </c>
      <c r="X667" t="str">
        <f>IFERROR(INDEX(Returns!A667:A1466,MATCH(Orders!B667,Returns!B667:B1466,0)),"No")</f>
        <v>No</v>
      </c>
      <c r="Y667">
        <f t="shared" si="10"/>
        <v>28.512</v>
      </c>
    </row>
    <row r="668" spans="1:25" x14ac:dyDescent="0.2">
      <c r="A668" s="1">
        <v>667</v>
      </c>
      <c r="B668" t="s">
        <v>6517</v>
      </c>
      <c r="C668" s="2">
        <v>43624</v>
      </c>
      <c r="D668" s="8">
        <f>Table1[[#This Row],[Order Date]]</f>
        <v>43624</v>
      </c>
      <c r="E668" s="2">
        <v>43626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">
        <v>923</v>
      </c>
      <c r="P668" s="1" t="s">
        <v>43</v>
      </c>
      <c r="Q668" s="1" t="s">
        <v>84</v>
      </c>
      <c r="R668" s="1" t="s">
        <v>169</v>
      </c>
      <c r="S668" s="1">
        <v>85.055999999999997</v>
      </c>
      <c r="T668" s="1">
        <v>3</v>
      </c>
      <c r="U668" s="1">
        <v>0.2</v>
      </c>
      <c r="V668" s="1">
        <v>28.706399999999991</v>
      </c>
      <c r="W668" t="str">
        <f>INDEX(People!$A$2:$A$5,MATCH(Orders!N668,People!$B$2:$B$5,0))</f>
        <v>Kelly Williams</v>
      </c>
      <c r="X668" t="str">
        <f>IFERROR(INDEX(Returns!A668:A1467,MATCH(Orders!B668,Returns!B668:B1467,0)),"No")</f>
        <v>No</v>
      </c>
      <c r="Y668">
        <f t="shared" si="10"/>
        <v>102.0672</v>
      </c>
    </row>
    <row r="669" spans="1:25" x14ac:dyDescent="0.2">
      <c r="A669" s="1">
        <v>668</v>
      </c>
      <c r="B669" t="s">
        <v>6517</v>
      </c>
      <c r="C669" s="2">
        <v>43624</v>
      </c>
      <c r="D669" s="8">
        <f>Table1[[#This Row],[Order Date]]</f>
        <v>43624</v>
      </c>
      <c r="E669" s="2">
        <v>43626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">
        <v>1868</v>
      </c>
      <c r="P669" s="1" t="s">
        <v>66</v>
      </c>
      <c r="Q669" s="1" t="s">
        <v>67</v>
      </c>
      <c r="R669" s="1" t="s">
        <v>1869</v>
      </c>
      <c r="S669" s="1">
        <v>381.57600000000002</v>
      </c>
      <c r="T669" s="1">
        <v>3</v>
      </c>
      <c r="U669" s="1">
        <v>0.2</v>
      </c>
      <c r="V669" s="1">
        <v>28.618200000000002</v>
      </c>
      <c r="W669" t="str">
        <f>INDEX(People!$A$2:$A$5,MATCH(Orders!N669,People!$B$2:$B$5,0))</f>
        <v>Kelly Williams</v>
      </c>
      <c r="X669" t="str">
        <f>IFERROR(INDEX(Returns!A669:A1468,MATCH(Orders!B669,Returns!B669:B1468,0)),"No")</f>
        <v>No</v>
      </c>
      <c r="Y669">
        <f t="shared" si="10"/>
        <v>457.89120000000003</v>
      </c>
    </row>
    <row r="670" spans="1:25" x14ac:dyDescent="0.2">
      <c r="A670" s="1">
        <v>669</v>
      </c>
      <c r="B670" t="s">
        <v>6518</v>
      </c>
      <c r="C670" s="2">
        <v>42728</v>
      </c>
      <c r="D670" s="8">
        <f>Table1[[#This Row],[Order Date]]</f>
        <v>42728</v>
      </c>
      <c r="E670" s="2">
        <v>42730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">
        <v>1873</v>
      </c>
      <c r="P670" s="1" t="s">
        <v>30</v>
      </c>
      <c r="Q670" s="1" t="s">
        <v>60</v>
      </c>
      <c r="R670" s="1" t="s">
        <v>1874</v>
      </c>
      <c r="S670" s="1">
        <v>30.36</v>
      </c>
      <c r="T670" s="1">
        <v>5</v>
      </c>
      <c r="U670" s="1">
        <v>0.2</v>
      </c>
      <c r="V670" s="1">
        <v>8.7285000000000004</v>
      </c>
      <c r="W670" t="str">
        <f>INDEX(People!$A$2:$A$5,MATCH(Orders!N670,People!$B$2:$B$5,0))</f>
        <v>Chuck Magee</v>
      </c>
      <c r="X670" t="str">
        <f>IFERROR(INDEX(Returns!A670:A1469,MATCH(Orders!B670,Returns!B670:B1469,0)),"No")</f>
        <v>No</v>
      </c>
      <c r="Y670">
        <f t="shared" si="10"/>
        <v>36.431999999999995</v>
      </c>
    </row>
    <row r="671" spans="1:25" x14ac:dyDescent="0.2">
      <c r="A671" s="1">
        <v>670</v>
      </c>
      <c r="B671" t="s">
        <v>6519</v>
      </c>
      <c r="C671" s="2">
        <v>43625</v>
      </c>
      <c r="D671" s="8">
        <f>Table1[[#This Row],[Order Date]]</f>
        <v>43625</v>
      </c>
      <c r="E671" s="2">
        <v>43629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">
        <v>1875</v>
      </c>
      <c r="P671" s="1" t="s">
        <v>30</v>
      </c>
      <c r="Q671" s="1" t="s">
        <v>60</v>
      </c>
      <c r="R671" s="1" t="s">
        <v>1876</v>
      </c>
      <c r="S671" s="1">
        <v>23.976000000000003</v>
      </c>
      <c r="T671" s="1">
        <v>3</v>
      </c>
      <c r="U671" s="1">
        <v>0.6</v>
      </c>
      <c r="V671" s="1">
        <v>-14.385599999999997</v>
      </c>
      <c r="W671" t="str">
        <f>INDEX(People!$A$2:$A$5,MATCH(Orders!N671,People!$B$2:$B$5,0))</f>
        <v>Kelly Williams</v>
      </c>
      <c r="X671" t="str">
        <f>IFERROR(INDEX(Returns!A671:A1470,MATCH(Orders!B671,Returns!B671:B1470,0)),"No")</f>
        <v>No</v>
      </c>
      <c r="Y671">
        <f t="shared" si="10"/>
        <v>38.361600000000003</v>
      </c>
    </row>
    <row r="672" spans="1:25" x14ac:dyDescent="0.2">
      <c r="A672" s="1">
        <v>671</v>
      </c>
      <c r="B672" t="s">
        <v>6519</v>
      </c>
      <c r="C672" s="2">
        <v>43625</v>
      </c>
      <c r="D672" s="8">
        <f>Table1[[#This Row],[Order Date]]</f>
        <v>43625</v>
      </c>
      <c r="E672" s="2">
        <v>43629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">
        <v>1877</v>
      </c>
      <c r="P672" s="1" t="s">
        <v>30</v>
      </c>
      <c r="Q672" s="1" t="s">
        <v>52</v>
      </c>
      <c r="R672" s="1" t="s">
        <v>1878</v>
      </c>
      <c r="S672" s="1">
        <v>108.925</v>
      </c>
      <c r="T672" s="1">
        <v>1</v>
      </c>
      <c r="U672" s="1">
        <v>0.5</v>
      </c>
      <c r="V672" s="1">
        <v>-71.890500000000017</v>
      </c>
      <c r="W672" t="str">
        <f>INDEX(People!$A$2:$A$5,MATCH(Orders!N672,People!$B$2:$B$5,0))</f>
        <v>Kelly Williams</v>
      </c>
      <c r="X672" t="str">
        <f>IFERROR(INDEX(Returns!A672:A1471,MATCH(Orders!B672,Returns!B672:B1471,0)),"No")</f>
        <v>No</v>
      </c>
      <c r="Y672">
        <f t="shared" si="10"/>
        <v>163.38749999999999</v>
      </c>
    </row>
    <row r="673" spans="1:25" x14ac:dyDescent="0.2">
      <c r="A673" s="1">
        <v>672</v>
      </c>
      <c r="B673" t="s">
        <v>6519</v>
      </c>
      <c r="C673" s="2">
        <v>43625</v>
      </c>
      <c r="D673" s="8">
        <f>Table1[[#This Row],[Order Date]]</f>
        <v>43625</v>
      </c>
      <c r="E673" s="2">
        <v>43629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">
        <v>494</v>
      </c>
      <c r="P673" s="1" t="s">
        <v>43</v>
      </c>
      <c r="Q673" s="1" t="s">
        <v>84</v>
      </c>
      <c r="R673" s="1" t="s">
        <v>1879</v>
      </c>
      <c r="S673" s="1">
        <v>36.351999999999997</v>
      </c>
      <c r="T673" s="1">
        <v>8</v>
      </c>
      <c r="U673" s="1">
        <v>0.2</v>
      </c>
      <c r="V673" s="1">
        <v>11.359999999999998</v>
      </c>
      <c r="W673" t="str">
        <f>INDEX(People!$A$2:$A$5,MATCH(Orders!N673,People!$B$2:$B$5,0))</f>
        <v>Kelly Williams</v>
      </c>
      <c r="X673" t="str">
        <f>IFERROR(INDEX(Returns!A673:A1472,MATCH(Orders!B673,Returns!B673:B1472,0)),"No")</f>
        <v>No</v>
      </c>
      <c r="Y673">
        <f t="shared" si="10"/>
        <v>43.622399999999992</v>
      </c>
    </row>
    <row r="674" spans="1:25" x14ac:dyDescent="0.2">
      <c r="A674" s="1">
        <v>673</v>
      </c>
      <c r="B674" t="s">
        <v>6520</v>
      </c>
      <c r="C674" s="2">
        <v>43631</v>
      </c>
      <c r="D674" s="8">
        <f>Table1[[#This Row],[Order Date]]</f>
        <v>43631</v>
      </c>
      <c r="E674" s="2">
        <v>43638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">
        <v>1880</v>
      </c>
      <c r="P674" s="1" t="s">
        <v>43</v>
      </c>
      <c r="Q674" s="1" t="s">
        <v>63</v>
      </c>
      <c r="R674" s="1" t="s">
        <v>1881</v>
      </c>
      <c r="S674" s="1">
        <v>19.559999999999999</v>
      </c>
      <c r="T674" s="1">
        <v>5</v>
      </c>
      <c r="U674" s="1">
        <v>0.2</v>
      </c>
      <c r="V674" s="1">
        <v>1.7115</v>
      </c>
      <c r="W674" t="str">
        <f>INDEX(People!$A$2:$A$5,MATCH(Orders!N674,People!$B$2:$B$5,0))</f>
        <v>Kelly Williams</v>
      </c>
      <c r="X674" t="str">
        <f>IFERROR(INDEX(Returns!A674:A1473,MATCH(Orders!B674,Returns!B674:B1473,0)),"No")</f>
        <v>No</v>
      </c>
      <c r="Y674">
        <f t="shared" si="10"/>
        <v>23.471999999999998</v>
      </c>
    </row>
    <row r="675" spans="1:25" x14ac:dyDescent="0.2">
      <c r="A675" s="1">
        <v>674</v>
      </c>
      <c r="B675" t="s">
        <v>6521</v>
      </c>
      <c r="C675" s="2">
        <v>43804</v>
      </c>
      <c r="D675" s="8">
        <f>Table1[[#This Row],[Order Date]]</f>
        <v>43804</v>
      </c>
      <c r="E675" s="2">
        <v>43807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">
        <v>1884</v>
      </c>
      <c r="P675" s="1" t="s">
        <v>43</v>
      </c>
      <c r="Q675" s="1" t="s">
        <v>73</v>
      </c>
      <c r="R675" s="1" t="s">
        <v>1885</v>
      </c>
      <c r="S675" s="1">
        <v>61.44</v>
      </c>
      <c r="T675" s="1">
        <v>3</v>
      </c>
      <c r="U675" s="1">
        <v>0</v>
      </c>
      <c r="V675" s="1">
        <v>16.588799999999999</v>
      </c>
      <c r="W675" t="str">
        <f>INDEX(People!$A$2:$A$5,MATCH(Orders!N675,People!$B$2:$B$5,0))</f>
        <v>Kelly Williams</v>
      </c>
      <c r="X675" t="str">
        <f>IFERROR(INDEX(Returns!A675:A1474,MATCH(Orders!B675,Returns!B675:B1474,0)),"No")</f>
        <v>No</v>
      </c>
      <c r="Y675">
        <f t="shared" si="10"/>
        <v>61.44</v>
      </c>
    </row>
    <row r="676" spans="1:25" x14ac:dyDescent="0.2">
      <c r="A676" s="1">
        <v>675</v>
      </c>
      <c r="B676" t="s">
        <v>6521</v>
      </c>
      <c r="C676" s="2">
        <v>43804</v>
      </c>
      <c r="D676" s="8">
        <f>Table1[[#This Row],[Order Date]]</f>
        <v>43804</v>
      </c>
      <c r="E676" s="2">
        <v>43807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">
        <v>1886</v>
      </c>
      <c r="P676" s="1" t="s">
        <v>43</v>
      </c>
      <c r="Q676" s="1" t="s">
        <v>84</v>
      </c>
      <c r="R676" s="1" t="s">
        <v>1887</v>
      </c>
      <c r="S676" s="1">
        <v>38.9</v>
      </c>
      <c r="T676" s="1">
        <v>5</v>
      </c>
      <c r="U676" s="1">
        <v>0</v>
      </c>
      <c r="V676" s="1">
        <v>17.504999999999995</v>
      </c>
      <c r="W676" t="str">
        <f>INDEX(People!$A$2:$A$5,MATCH(Orders!N676,People!$B$2:$B$5,0))</f>
        <v>Kelly Williams</v>
      </c>
      <c r="X676" t="str">
        <f>IFERROR(INDEX(Returns!A676:A1475,MATCH(Orders!B676,Returns!B676:B1475,0)),"No")</f>
        <v>No</v>
      </c>
      <c r="Y676">
        <f t="shared" si="10"/>
        <v>38.9</v>
      </c>
    </row>
    <row r="677" spans="1:25" x14ac:dyDescent="0.2">
      <c r="A677" s="1">
        <v>676</v>
      </c>
      <c r="B677" t="s">
        <v>6521</v>
      </c>
      <c r="C677" s="2">
        <v>43804</v>
      </c>
      <c r="D677" s="8">
        <f>Table1[[#This Row],[Order Date]]</f>
        <v>43804</v>
      </c>
      <c r="E677" s="2">
        <v>43807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">
        <v>797</v>
      </c>
      <c r="P677" s="1" t="s">
        <v>66</v>
      </c>
      <c r="Q677" s="1" t="s">
        <v>146</v>
      </c>
      <c r="R677" s="1" t="s">
        <v>1547</v>
      </c>
      <c r="S677" s="1">
        <v>99.390000000000015</v>
      </c>
      <c r="T677" s="1">
        <v>3</v>
      </c>
      <c r="U677" s="1">
        <v>0</v>
      </c>
      <c r="V677" s="1">
        <v>40.749900000000004</v>
      </c>
      <c r="W677" t="str">
        <f>INDEX(People!$A$2:$A$5,MATCH(Orders!N677,People!$B$2:$B$5,0))</f>
        <v>Kelly Williams</v>
      </c>
      <c r="X677" t="str">
        <f>IFERROR(INDEX(Returns!A677:A1476,MATCH(Orders!B677,Returns!B677:B1476,0)),"No")</f>
        <v>No</v>
      </c>
      <c r="Y677">
        <f t="shared" si="10"/>
        <v>99.390000000000015</v>
      </c>
    </row>
    <row r="678" spans="1:25" x14ac:dyDescent="0.2">
      <c r="A678" s="1">
        <v>677</v>
      </c>
      <c r="B678" t="s">
        <v>6522</v>
      </c>
      <c r="C678" s="2">
        <v>43542</v>
      </c>
      <c r="D678" s="8">
        <f>Table1[[#This Row],[Order Date]]</f>
        <v>43542</v>
      </c>
      <c r="E678" s="2">
        <v>43547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">
        <v>1891</v>
      </c>
      <c r="P678" s="1" t="s">
        <v>43</v>
      </c>
      <c r="Q678" s="1" t="s">
        <v>73</v>
      </c>
      <c r="R678" s="1" t="s">
        <v>1892</v>
      </c>
      <c r="S678" s="1">
        <v>2.6879999999999997</v>
      </c>
      <c r="T678" s="1">
        <v>3</v>
      </c>
      <c r="U678" s="1">
        <v>0.8</v>
      </c>
      <c r="V678" s="1">
        <v>-7.3920000000000021</v>
      </c>
      <c r="W678" t="str">
        <f>INDEX(People!$A$2:$A$5,MATCH(Orders!N678,People!$B$2:$B$5,0))</f>
        <v>Kelly Williams</v>
      </c>
      <c r="X678" t="str">
        <f>IFERROR(INDEX(Returns!A678:A1477,MATCH(Orders!B678,Returns!B678:B1477,0)),"No")</f>
        <v>No</v>
      </c>
      <c r="Y678">
        <f t="shared" si="10"/>
        <v>4.8384</v>
      </c>
    </row>
    <row r="679" spans="1:25" x14ac:dyDescent="0.2">
      <c r="A679" s="1">
        <v>678</v>
      </c>
      <c r="B679" t="s">
        <v>6522</v>
      </c>
      <c r="C679" s="2">
        <v>43542</v>
      </c>
      <c r="D679" s="8">
        <f>Table1[[#This Row],[Order Date]]</f>
        <v>43542</v>
      </c>
      <c r="E679" s="2">
        <v>43547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">
        <v>1893</v>
      </c>
      <c r="P679" s="1" t="s">
        <v>66</v>
      </c>
      <c r="Q679" s="1" t="s">
        <v>146</v>
      </c>
      <c r="R679" s="1" t="s">
        <v>1894</v>
      </c>
      <c r="S679" s="1">
        <v>27.816000000000003</v>
      </c>
      <c r="T679" s="1">
        <v>3</v>
      </c>
      <c r="U679" s="1">
        <v>0.2</v>
      </c>
      <c r="V679" s="1">
        <v>4.5200999999999958</v>
      </c>
      <c r="W679" t="str">
        <f>INDEX(People!$A$2:$A$5,MATCH(Orders!N679,People!$B$2:$B$5,0))</f>
        <v>Kelly Williams</v>
      </c>
      <c r="X679" t="str">
        <f>IFERROR(INDEX(Returns!A679:A1478,MATCH(Orders!B679,Returns!B679:B1478,0)),"No")</f>
        <v>No</v>
      </c>
      <c r="Y679">
        <f t="shared" si="10"/>
        <v>33.379200000000004</v>
      </c>
    </row>
    <row r="680" spans="1:25" x14ac:dyDescent="0.2">
      <c r="A680" s="1">
        <v>679</v>
      </c>
      <c r="B680" t="s">
        <v>6522</v>
      </c>
      <c r="C680" s="2">
        <v>43542</v>
      </c>
      <c r="D680" s="8">
        <f>Table1[[#This Row],[Order Date]]</f>
        <v>43542</v>
      </c>
      <c r="E680" s="2">
        <v>43547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">
        <v>1895</v>
      </c>
      <c r="P680" s="1" t="s">
        <v>30</v>
      </c>
      <c r="Q680" s="1" t="s">
        <v>60</v>
      </c>
      <c r="R680" s="1" t="s">
        <v>1896</v>
      </c>
      <c r="S680" s="1">
        <v>82.524000000000001</v>
      </c>
      <c r="T680" s="1">
        <v>3</v>
      </c>
      <c r="U680" s="1">
        <v>0.6</v>
      </c>
      <c r="V680" s="1">
        <v>-41.261999999999972</v>
      </c>
      <c r="W680" t="str">
        <f>INDEX(People!$A$2:$A$5,MATCH(Orders!N680,People!$B$2:$B$5,0))</f>
        <v>Kelly Williams</v>
      </c>
      <c r="X680" t="str">
        <f>IFERROR(INDEX(Returns!A680:A1479,MATCH(Orders!B680,Returns!B680:B1479,0)),"No")</f>
        <v>No</v>
      </c>
      <c r="Y680">
        <f t="shared" si="10"/>
        <v>132.0384</v>
      </c>
    </row>
    <row r="681" spans="1:25" x14ac:dyDescent="0.2">
      <c r="A681" s="1">
        <v>680</v>
      </c>
      <c r="B681" t="s">
        <v>6522</v>
      </c>
      <c r="C681" s="2">
        <v>43542</v>
      </c>
      <c r="D681" s="8">
        <f>Table1[[#This Row],[Order Date]]</f>
        <v>43542</v>
      </c>
      <c r="E681" s="2">
        <v>43547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">
        <v>1897</v>
      </c>
      <c r="P681" s="1" t="s">
        <v>43</v>
      </c>
      <c r="Q681" s="1" t="s">
        <v>70</v>
      </c>
      <c r="R681" s="1" t="s">
        <v>1898</v>
      </c>
      <c r="S681" s="1">
        <v>182.99399999999997</v>
      </c>
      <c r="T681" s="1">
        <v>3</v>
      </c>
      <c r="U681" s="1">
        <v>0.8</v>
      </c>
      <c r="V681" s="1">
        <v>-320.23950000000013</v>
      </c>
      <c r="W681" t="str">
        <f>INDEX(People!$A$2:$A$5,MATCH(Orders!N681,People!$B$2:$B$5,0))</f>
        <v>Kelly Williams</v>
      </c>
      <c r="X681" t="str">
        <f>IFERROR(INDEX(Returns!A681:A1480,MATCH(Orders!B681,Returns!B681:B1480,0)),"No")</f>
        <v>No</v>
      </c>
      <c r="Y681">
        <f t="shared" si="10"/>
        <v>329.38919999999996</v>
      </c>
    </row>
    <row r="682" spans="1:25" x14ac:dyDescent="0.2">
      <c r="A682" s="1">
        <v>681</v>
      </c>
      <c r="B682" t="s">
        <v>6523</v>
      </c>
      <c r="C682" s="2">
        <v>43423</v>
      </c>
      <c r="D682" s="8">
        <f>Table1[[#This Row],[Order Date]]</f>
        <v>43423</v>
      </c>
      <c r="E682" s="2">
        <v>43428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">
        <v>1901</v>
      </c>
      <c r="P682" s="1" t="s">
        <v>43</v>
      </c>
      <c r="Q682" s="1" t="s">
        <v>70</v>
      </c>
      <c r="R682" s="1" t="s">
        <v>1902</v>
      </c>
      <c r="S682" s="1">
        <v>14.352000000000002</v>
      </c>
      <c r="T682" s="1">
        <v>3</v>
      </c>
      <c r="U682" s="1">
        <v>0.2</v>
      </c>
      <c r="V682" s="1">
        <v>4.6643999999999988</v>
      </c>
      <c r="W682" t="str">
        <f>INDEX(People!$A$2:$A$5,MATCH(Orders!N682,People!$B$2:$B$5,0))</f>
        <v>Chuck Magee</v>
      </c>
      <c r="X682" t="str">
        <f>IFERROR(INDEX(Returns!A682:A1481,MATCH(Orders!B682,Returns!B682:B1481,0)),"No")</f>
        <v>No</v>
      </c>
      <c r="Y682">
        <f t="shared" si="10"/>
        <v>17.2224</v>
      </c>
    </row>
    <row r="683" spans="1:25" x14ac:dyDescent="0.2">
      <c r="A683" s="1">
        <v>682</v>
      </c>
      <c r="B683" t="s">
        <v>6523</v>
      </c>
      <c r="C683" s="2">
        <v>43423</v>
      </c>
      <c r="D683" s="8">
        <f>Table1[[#This Row],[Order Date]]</f>
        <v>43423</v>
      </c>
      <c r="E683" s="2">
        <v>43428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">
        <v>1903</v>
      </c>
      <c r="P683" s="1" t="s">
        <v>43</v>
      </c>
      <c r="Q683" s="1" t="s">
        <v>55</v>
      </c>
      <c r="R683" s="1" t="s">
        <v>1904</v>
      </c>
      <c r="S683" s="1">
        <v>64.959999999999994</v>
      </c>
      <c r="T683" s="1">
        <v>2</v>
      </c>
      <c r="U683" s="1">
        <v>0</v>
      </c>
      <c r="V683" s="1">
        <v>2.598399999999998</v>
      </c>
      <c r="W683" t="str">
        <f>INDEX(People!$A$2:$A$5,MATCH(Orders!N683,People!$B$2:$B$5,0))</f>
        <v>Chuck Magee</v>
      </c>
      <c r="X683" t="str">
        <f>IFERROR(INDEX(Returns!A683:A1482,MATCH(Orders!B683,Returns!B683:B1482,0)),"No")</f>
        <v>No</v>
      </c>
      <c r="Y683">
        <f t="shared" si="10"/>
        <v>64.959999999999994</v>
      </c>
    </row>
    <row r="684" spans="1:25" x14ac:dyDescent="0.2">
      <c r="A684" s="1">
        <v>683</v>
      </c>
      <c r="B684" t="s">
        <v>6523</v>
      </c>
      <c r="C684" s="2">
        <v>43423</v>
      </c>
      <c r="D684" s="8">
        <f>Table1[[#This Row],[Order Date]]</f>
        <v>43423</v>
      </c>
      <c r="E684" s="2">
        <v>43428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">
        <v>1531</v>
      </c>
      <c r="P684" s="1" t="s">
        <v>43</v>
      </c>
      <c r="Q684" s="1" t="s">
        <v>55</v>
      </c>
      <c r="R684" s="1" t="s">
        <v>1532</v>
      </c>
      <c r="S684" s="1">
        <v>68.599999999999994</v>
      </c>
      <c r="T684" s="1">
        <v>4</v>
      </c>
      <c r="U684" s="1">
        <v>0</v>
      </c>
      <c r="V684" s="1">
        <v>18.521999999999998</v>
      </c>
      <c r="W684" t="str">
        <f>INDEX(People!$A$2:$A$5,MATCH(Orders!N684,People!$B$2:$B$5,0))</f>
        <v>Chuck Magee</v>
      </c>
      <c r="X684" t="str">
        <f>IFERROR(INDEX(Returns!A684:A1483,MATCH(Orders!B684,Returns!B684:B1483,0)),"No")</f>
        <v>No</v>
      </c>
      <c r="Y684">
        <f t="shared" si="10"/>
        <v>68.599999999999994</v>
      </c>
    </row>
    <row r="685" spans="1:25" x14ac:dyDescent="0.2">
      <c r="A685" s="1">
        <v>684</v>
      </c>
      <c r="B685" t="s">
        <v>6524</v>
      </c>
      <c r="C685" s="2">
        <v>43773</v>
      </c>
      <c r="D685" s="8">
        <f>Table1[[#This Row],[Order Date]]</f>
        <v>43773</v>
      </c>
      <c r="E685" s="2">
        <v>43773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">
        <v>1908</v>
      </c>
      <c r="P685" s="1" t="s">
        <v>66</v>
      </c>
      <c r="Q685" s="1" t="s">
        <v>601</v>
      </c>
      <c r="R685" s="1" t="s">
        <v>1909</v>
      </c>
      <c r="S685" s="1">
        <v>7999.98</v>
      </c>
      <c r="T685" s="1">
        <v>4</v>
      </c>
      <c r="U685" s="1">
        <v>0.5</v>
      </c>
      <c r="V685" s="1">
        <v>-3839.9903999999988</v>
      </c>
      <c r="W685" t="str">
        <f>INDEX(People!$A$2:$A$5,MATCH(Orders!N685,People!$B$2:$B$5,0))</f>
        <v>Cassandra Brandow</v>
      </c>
      <c r="X685" t="str">
        <f>IFERROR(INDEX(Returns!A685:A1484,MATCH(Orders!B685,Returns!B685:B1484,0)),"No")</f>
        <v>No</v>
      </c>
      <c r="Y685">
        <f t="shared" si="10"/>
        <v>11999.97</v>
      </c>
    </row>
    <row r="686" spans="1:25" x14ac:dyDescent="0.2">
      <c r="A686" s="1">
        <v>685</v>
      </c>
      <c r="B686" t="s">
        <v>6524</v>
      </c>
      <c r="C686" s="2">
        <v>43773</v>
      </c>
      <c r="D686" s="8">
        <f>Table1[[#This Row],[Order Date]]</f>
        <v>43773</v>
      </c>
      <c r="E686" s="2">
        <v>43773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">
        <v>1835</v>
      </c>
      <c r="P686" s="1" t="s">
        <v>43</v>
      </c>
      <c r="Q686" s="1" t="s">
        <v>73</v>
      </c>
      <c r="R686" s="1" t="s">
        <v>1836</v>
      </c>
      <c r="S686" s="1">
        <v>167.44000000000003</v>
      </c>
      <c r="T686" s="1">
        <v>2</v>
      </c>
      <c r="U686" s="1">
        <v>0.2</v>
      </c>
      <c r="V686" s="1">
        <v>14.650999999999989</v>
      </c>
      <c r="W686" t="str">
        <f>INDEX(People!$A$2:$A$5,MATCH(Orders!N686,People!$B$2:$B$5,0))</f>
        <v>Cassandra Brandow</v>
      </c>
      <c r="X686" t="str">
        <f>IFERROR(INDEX(Returns!A686:A1485,MATCH(Orders!B686,Returns!B686:B1485,0)),"No")</f>
        <v>No</v>
      </c>
      <c r="Y686">
        <f t="shared" si="10"/>
        <v>200.92800000000003</v>
      </c>
    </row>
    <row r="687" spans="1:25" x14ac:dyDescent="0.2">
      <c r="A687" s="1">
        <v>686</v>
      </c>
      <c r="B687" t="s">
        <v>6525</v>
      </c>
      <c r="C687" s="2">
        <v>42556</v>
      </c>
      <c r="D687" s="8">
        <f>Table1[[#This Row],[Order Date]]</f>
        <v>42556</v>
      </c>
      <c r="E687" s="2">
        <v>42559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">
        <v>1146</v>
      </c>
      <c r="P687" s="1" t="s">
        <v>66</v>
      </c>
      <c r="Q687" s="1" t="s">
        <v>146</v>
      </c>
      <c r="R687" s="1" t="s">
        <v>1147</v>
      </c>
      <c r="S687" s="1">
        <v>479.97</v>
      </c>
      <c r="T687" s="1">
        <v>3</v>
      </c>
      <c r="U687" s="1">
        <v>0</v>
      </c>
      <c r="V687" s="1">
        <v>163.18979999999999</v>
      </c>
      <c r="W687" t="str">
        <f>INDEX(People!$A$2:$A$5,MATCH(Orders!N687,People!$B$2:$B$5,0))</f>
        <v>Cassandra Brandow</v>
      </c>
      <c r="X687" t="str">
        <f>IFERROR(INDEX(Returns!A687:A1486,MATCH(Orders!B687,Returns!B687:B1486,0)),"No")</f>
        <v>No</v>
      </c>
      <c r="Y687">
        <f t="shared" si="10"/>
        <v>479.97</v>
      </c>
    </row>
    <row r="688" spans="1:25" x14ac:dyDescent="0.2">
      <c r="A688" s="1">
        <v>687</v>
      </c>
      <c r="B688" t="s">
        <v>6525</v>
      </c>
      <c r="C688" s="2">
        <v>42556</v>
      </c>
      <c r="D688" s="8">
        <f>Table1[[#This Row],[Order Date]]</f>
        <v>42556</v>
      </c>
      <c r="E688" s="2">
        <v>42559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">
        <v>1912</v>
      </c>
      <c r="P688" s="1" t="s">
        <v>43</v>
      </c>
      <c r="Q688" s="1" t="s">
        <v>44</v>
      </c>
      <c r="R688" s="1" t="s">
        <v>1913</v>
      </c>
      <c r="S688" s="1">
        <v>14.62</v>
      </c>
      <c r="T688" s="1">
        <v>2</v>
      </c>
      <c r="U688" s="1">
        <v>0</v>
      </c>
      <c r="V688" s="1">
        <v>6.8713999999999995</v>
      </c>
      <c r="W688" t="str">
        <f>INDEX(People!$A$2:$A$5,MATCH(Orders!N688,People!$B$2:$B$5,0))</f>
        <v>Cassandra Brandow</v>
      </c>
      <c r="X688" t="str">
        <f>IFERROR(INDEX(Returns!A688:A1487,MATCH(Orders!B688,Returns!B688:B1487,0)),"No")</f>
        <v>No</v>
      </c>
      <c r="Y688">
        <f t="shared" si="10"/>
        <v>14.62</v>
      </c>
    </row>
    <row r="689" spans="1:25" x14ac:dyDescent="0.2">
      <c r="A689" s="1">
        <v>688</v>
      </c>
      <c r="B689" t="s">
        <v>6525</v>
      </c>
      <c r="C689" s="2">
        <v>42556</v>
      </c>
      <c r="D689" s="8">
        <f>Table1[[#This Row],[Order Date]]</f>
        <v>42556</v>
      </c>
      <c r="E689" s="2">
        <v>42559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">
        <v>359</v>
      </c>
      <c r="P689" s="1" t="s">
        <v>43</v>
      </c>
      <c r="Q689" s="1" t="s">
        <v>84</v>
      </c>
      <c r="R689" s="1" t="s">
        <v>360</v>
      </c>
      <c r="S689" s="1">
        <v>19.440000000000001</v>
      </c>
      <c r="T689" s="1">
        <v>3</v>
      </c>
      <c r="U689" s="1">
        <v>0</v>
      </c>
      <c r="V689" s="1">
        <v>9.3312000000000008</v>
      </c>
      <c r="W689" t="str">
        <f>INDEX(People!$A$2:$A$5,MATCH(Orders!N689,People!$B$2:$B$5,0))</f>
        <v>Cassandra Brandow</v>
      </c>
      <c r="X689" t="str">
        <f>IFERROR(INDEX(Returns!A689:A1488,MATCH(Orders!B689,Returns!B689:B1488,0)),"No")</f>
        <v>No</v>
      </c>
      <c r="Y689">
        <f t="shared" si="10"/>
        <v>19.440000000000001</v>
      </c>
    </row>
    <row r="690" spans="1:25" x14ac:dyDescent="0.2">
      <c r="A690" s="1">
        <v>689</v>
      </c>
      <c r="B690" t="s">
        <v>6526</v>
      </c>
      <c r="C690" s="2">
        <v>43824</v>
      </c>
      <c r="D690" s="8">
        <f>Table1[[#This Row],[Order Date]]</f>
        <v>43824</v>
      </c>
      <c r="E690" s="2">
        <v>43828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">
        <v>1916</v>
      </c>
      <c r="P690" s="1" t="s">
        <v>30</v>
      </c>
      <c r="Q690" s="1" t="s">
        <v>31</v>
      </c>
      <c r="R690" s="1" t="s">
        <v>1917</v>
      </c>
      <c r="S690" s="1">
        <v>191.98400000000001</v>
      </c>
      <c r="T690" s="1">
        <v>2</v>
      </c>
      <c r="U690" s="1">
        <v>0.2</v>
      </c>
      <c r="V690" s="1">
        <v>4.7995999999999768</v>
      </c>
      <c r="W690" t="str">
        <f>INDEX(People!$A$2:$A$5,MATCH(Orders!N690,People!$B$2:$B$5,0))</f>
        <v>Chuck Magee</v>
      </c>
      <c r="X690" t="str">
        <f>IFERROR(INDEX(Returns!A690:A1489,MATCH(Orders!B690,Returns!B690:B1489,0)),"No")</f>
        <v>No</v>
      </c>
      <c r="Y690">
        <f t="shared" si="10"/>
        <v>230.38079999999999</v>
      </c>
    </row>
    <row r="691" spans="1:25" x14ac:dyDescent="0.2">
      <c r="A691" s="1">
        <v>690</v>
      </c>
      <c r="B691" t="s">
        <v>6527</v>
      </c>
      <c r="C691" s="2">
        <v>42542</v>
      </c>
      <c r="D691" s="8">
        <f>Table1[[#This Row],[Order Date]]</f>
        <v>42542</v>
      </c>
      <c r="E691" s="2">
        <v>42544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">
        <v>1921</v>
      </c>
      <c r="P691" s="1" t="s">
        <v>30</v>
      </c>
      <c r="Q691" s="1" t="s">
        <v>60</v>
      </c>
      <c r="R691" s="1" t="s">
        <v>1922</v>
      </c>
      <c r="S691" s="1">
        <v>104.01</v>
      </c>
      <c r="T691" s="1">
        <v>1</v>
      </c>
      <c r="U691" s="1">
        <v>0</v>
      </c>
      <c r="V691" s="1">
        <v>14.561400000000006</v>
      </c>
      <c r="W691" t="str">
        <f>INDEX(People!$A$2:$A$5,MATCH(Orders!N691,People!$B$2:$B$5,0))</f>
        <v>Cassandra Brandow</v>
      </c>
      <c r="X691" t="str">
        <f>IFERROR(INDEX(Returns!A691:A1490,MATCH(Orders!B691,Returns!B691:B1490,0)),"No")</f>
        <v>No</v>
      </c>
      <c r="Y691">
        <f t="shared" si="10"/>
        <v>104.01</v>
      </c>
    </row>
    <row r="692" spans="1:25" x14ac:dyDescent="0.2">
      <c r="A692" s="1">
        <v>691</v>
      </c>
      <c r="B692" t="s">
        <v>6527</v>
      </c>
      <c r="C692" s="2">
        <v>42542</v>
      </c>
      <c r="D692" s="8">
        <f>Table1[[#This Row],[Order Date]]</f>
        <v>42542</v>
      </c>
      <c r="E692" s="2">
        <v>42544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">
        <v>77</v>
      </c>
      <c r="P692" s="1" t="s">
        <v>66</v>
      </c>
      <c r="Q692" s="1" t="s">
        <v>67</v>
      </c>
      <c r="R692" s="1" t="s">
        <v>78</v>
      </c>
      <c r="S692" s="1">
        <v>284.82</v>
      </c>
      <c r="T692" s="1">
        <v>1</v>
      </c>
      <c r="U692" s="1">
        <v>0</v>
      </c>
      <c r="V692" s="1">
        <v>74.053200000000004</v>
      </c>
      <c r="W692" t="str">
        <f>INDEX(People!$A$2:$A$5,MATCH(Orders!N692,People!$B$2:$B$5,0))</f>
        <v>Cassandra Brandow</v>
      </c>
      <c r="X692" t="str">
        <f>IFERROR(INDEX(Returns!A692:A1491,MATCH(Orders!B692,Returns!B692:B1491,0)),"No")</f>
        <v>No</v>
      </c>
      <c r="Y692">
        <f t="shared" si="10"/>
        <v>284.82</v>
      </c>
    </row>
    <row r="693" spans="1:25" x14ac:dyDescent="0.2">
      <c r="A693" s="1">
        <v>692</v>
      </c>
      <c r="B693" t="s">
        <v>6527</v>
      </c>
      <c r="C693" s="2">
        <v>42542</v>
      </c>
      <c r="D693" s="8">
        <f>Table1[[#This Row],[Order Date]]</f>
        <v>42542</v>
      </c>
      <c r="E693" s="2">
        <v>42544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">
        <v>1923</v>
      </c>
      <c r="P693" s="1" t="s">
        <v>43</v>
      </c>
      <c r="Q693" s="1" t="s">
        <v>55</v>
      </c>
      <c r="R693" s="1" t="s">
        <v>1924</v>
      </c>
      <c r="S693" s="1">
        <v>36.839999999999996</v>
      </c>
      <c r="T693" s="1">
        <v>3</v>
      </c>
      <c r="U693" s="1">
        <v>0</v>
      </c>
      <c r="V693" s="1">
        <v>10.315199999999999</v>
      </c>
      <c r="W693" t="str">
        <f>INDEX(People!$A$2:$A$5,MATCH(Orders!N693,People!$B$2:$B$5,0))</f>
        <v>Cassandra Brandow</v>
      </c>
      <c r="X693" t="str">
        <f>IFERROR(INDEX(Returns!A693:A1492,MATCH(Orders!B693,Returns!B693:B1492,0)),"No")</f>
        <v>No</v>
      </c>
      <c r="Y693">
        <f t="shared" si="10"/>
        <v>36.839999999999996</v>
      </c>
    </row>
    <row r="694" spans="1:25" x14ac:dyDescent="0.2">
      <c r="A694" s="1">
        <v>693</v>
      </c>
      <c r="B694" t="s">
        <v>6528</v>
      </c>
      <c r="C694" s="2">
        <v>42822</v>
      </c>
      <c r="D694" s="8">
        <f>Table1[[#This Row],[Order Date]]</f>
        <v>42822</v>
      </c>
      <c r="E694" s="2">
        <v>42827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">
        <v>1927</v>
      </c>
      <c r="P694" s="1" t="s">
        <v>66</v>
      </c>
      <c r="Q694" s="1" t="s">
        <v>146</v>
      </c>
      <c r="R694" s="1" t="s">
        <v>1928</v>
      </c>
      <c r="S694" s="1">
        <v>166.24</v>
      </c>
      <c r="T694" s="1">
        <v>1</v>
      </c>
      <c r="U694" s="1">
        <v>0</v>
      </c>
      <c r="V694" s="1">
        <v>24.936000000000007</v>
      </c>
      <c r="W694" t="str">
        <f>INDEX(People!$A$2:$A$5,MATCH(Orders!N694,People!$B$2:$B$5,0))</f>
        <v>Anna Andreadi</v>
      </c>
      <c r="X694" t="str">
        <f>IFERROR(INDEX(Returns!A694:A1493,MATCH(Orders!B694,Returns!B694:B1493,0)),"No")</f>
        <v>No</v>
      </c>
      <c r="Y694">
        <f t="shared" si="10"/>
        <v>166.24</v>
      </c>
    </row>
    <row r="695" spans="1:25" x14ac:dyDescent="0.2">
      <c r="A695" s="1">
        <v>694</v>
      </c>
      <c r="B695" t="s">
        <v>6528</v>
      </c>
      <c r="C695" s="2">
        <v>42822</v>
      </c>
      <c r="D695" s="8">
        <f>Table1[[#This Row],[Order Date]]</f>
        <v>42822</v>
      </c>
      <c r="E695" s="2">
        <v>42827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">
        <v>1929</v>
      </c>
      <c r="P695" s="1" t="s">
        <v>43</v>
      </c>
      <c r="Q695" s="1" t="s">
        <v>84</v>
      </c>
      <c r="R695" s="1" t="s">
        <v>1930</v>
      </c>
      <c r="S695" s="1">
        <v>33.4</v>
      </c>
      <c r="T695" s="1">
        <v>5</v>
      </c>
      <c r="U695" s="1">
        <v>0</v>
      </c>
      <c r="V695" s="1">
        <v>16.032</v>
      </c>
      <c r="W695" t="str">
        <f>INDEX(People!$A$2:$A$5,MATCH(Orders!N695,People!$B$2:$B$5,0))</f>
        <v>Anna Andreadi</v>
      </c>
      <c r="X695" t="str">
        <f>IFERROR(INDEX(Returns!A695:A1494,MATCH(Orders!B695,Returns!B695:B1494,0)),"No")</f>
        <v>No</v>
      </c>
      <c r="Y695">
        <f t="shared" si="10"/>
        <v>33.4</v>
      </c>
    </row>
    <row r="696" spans="1:25" x14ac:dyDescent="0.2">
      <c r="A696" s="1">
        <v>695</v>
      </c>
      <c r="B696" t="s">
        <v>6529</v>
      </c>
      <c r="C696" s="2">
        <v>42869</v>
      </c>
      <c r="D696" s="8">
        <f>Table1[[#This Row],[Order Date]]</f>
        <v>42869</v>
      </c>
      <c r="E696" s="2">
        <v>42872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">
        <v>1015</v>
      </c>
      <c r="P696" s="1" t="s">
        <v>43</v>
      </c>
      <c r="Q696" s="1" t="s">
        <v>63</v>
      </c>
      <c r="R696" s="1" t="s">
        <v>1016</v>
      </c>
      <c r="S696" s="1">
        <v>198.27200000000002</v>
      </c>
      <c r="T696" s="1">
        <v>8</v>
      </c>
      <c r="U696" s="1">
        <v>0.2</v>
      </c>
      <c r="V696" s="1">
        <v>17.34879999999999</v>
      </c>
      <c r="W696" t="str">
        <f>INDEX(People!$A$2:$A$5,MATCH(Orders!N696,People!$B$2:$B$5,0))</f>
        <v>Chuck Magee</v>
      </c>
      <c r="X696" t="str">
        <f>IFERROR(INDEX(Returns!A696:A1495,MATCH(Orders!B696,Returns!B696:B1495,0)),"No")</f>
        <v>No</v>
      </c>
      <c r="Y696">
        <f t="shared" si="10"/>
        <v>237.9264</v>
      </c>
    </row>
    <row r="697" spans="1:25" x14ac:dyDescent="0.2">
      <c r="A697" s="1">
        <v>696</v>
      </c>
      <c r="B697" t="s">
        <v>6529</v>
      </c>
      <c r="C697" s="2">
        <v>42869</v>
      </c>
      <c r="D697" s="8">
        <f>Table1[[#This Row],[Order Date]]</f>
        <v>42869</v>
      </c>
      <c r="E697" s="2">
        <v>42872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">
        <v>1934</v>
      </c>
      <c r="P697" s="1" t="s">
        <v>43</v>
      </c>
      <c r="Q697" s="1" t="s">
        <v>44</v>
      </c>
      <c r="R697" s="1" t="s">
        <v>1935</v>
      </c>
      <c r="S697" s="1">
        <v>47.360000000000007</v>
      </c>
      <c r="T697" s="1">
        <v>4</v>
      </c>
      <c r="U697" s="1">
        <v>0.2</v>
      </c>
      <c r="V697" s="1">
        <v>17.759999999999998</v>
      </c>
      <c r="W697" t="str">
        <f>INDEX(People!$A$2:$A$5,MATCH(Orders!N697,People!$B$2:$B$5,0))</f>
        <v>Chuck Magee</v>
      </c>
      <c r="X697" t="str">
        <f>IFERROR(INDEX(Returns!A697:A1496,MATCH(Orders!B697,Returns!B697:B1496,0)),"No")</f>
        <v>No</v>
      </c>
      <c r="Y697">
        <f t="shared" si="10"/>
        <v>56.832000000000008</v>
      </c>
    </row>
    <row r="698" spans="1:25" x14ac:dyDescent="0.2">
      <c r="A698" s="1">
        <v>697</v>
      </c>
      <c r="B698" t="s">
        <v>6529</v>
      </c>
      <c r="C698" s="2">
        <v>42869</v>
      </c>
      <c r="D698" s="8">
        <f>Table1[[#This Row],[Order Date]]</f>
        <v>42869</v>
      </c>
      <c r="E698" s="2">
        <v>42872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">
        <v>334</v>
      </c>
      <c r="P698" s="1" t="s">
        <v>43</v>
      </c>
      <c r="Q698" s="1" t="s">
        <v>157</v>
      </c>
      <c r="R698" s="1" t="s">
        <v>335</v>
      </c>
      <c r="S698" s="1">
        <v>200.98400000000004</v>
      </c>
      <c r="T698" s="1">
        <v>7</v>
      </c>
      <c r="U698" s="1">
        <v>0.2</v>
      </c>
      <c r="V698" s="1">
        <v>62.807499999999976</v>
      </c>
      <c r="W698" t="str">
        <f>INDEX(People!$A$2:$A$5,MATCH(Orders!N698,People!$B$2:$B$5,0))</f>
        <v>Chuck Magee</v>
      </c>
      <c r="X698" t="str">
        <f>IFERROR(INDEX(Returns!A698:A1497,MATCH(Orders!B698,Returns!B698:B1497,0)),"No")</f>
        <v>No</v>
      </c>
      <c r="Y698">
        <f t="shared" si="10"/>
        <v>241.18080000000003</v>
      </c>
    </row>
    <row r="699" spans="1:25" x14ac:dyDescent="0.2">
      <c r="A699" s="1">
        <v>698</v>
      </c>
      <c r="B699" t="s">
        <v>6529</v>
      </c>
      <c r="C699" s="2">
        <v>42869</v>
      </c>
      <c r="D699" s="8">
        <f>Table1[[#This Row],[Order Date]]</f>
        <v>42869</v>
      </c>
      <c r="E699" s="2">
        <v>42872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">
        <v>1936</v>
      </c>
      <c r="P699" s="1" t="s">
        <v>43</v>
      </c>
      <c r="Q699" s="1" t="s">
        <v>44</v>
      </c>
      <c r="R699" s="1" t="s">
        <v>1937</v>
      </c>
      <c r="S699" s="1">
        <v>97.696000000000012</v>
      </c>
      <c r="T699" s="1">
        <v>4</v>
      </c>
      <c r="U699" s="1">
        <v>0.2</v>
      </c>
      <c r="V699" s="1">
        <v>31.751200000000001</v>
      </c>
      <c r="W699" t="str">
        <f>INDEX(People!$A$2:$A$5,MATCH(Orders!N699,People!$B$2:$B$5,0))</f>
        <v>Chuck Magee</v>
      </c>
      <c r="X699" t="str">
        <f>IFERROR(INDEX(Returns!A699:A1498,MATCH(Orders!B699,Returns!B699:B1498,0)),"No")</f>
        <v>No</v>
      </c>
      <c r="Y699">
        <f t="shared" si="10"/>
        <v>117.23520000000001</v>
      </c>
    </row>
    <row r="700" spans="1:25" x14ac:dyDescent="0.2">
      <c r="A700" s="1">
        <v>699</v>
      </c>
      <c r="B700" t="s">
        <v>6529</v>
      </c>
      <c r="C700" s="2">
        <v>42869</v>
      </c>
      <c r="D700" s="8">
        <f>Table1[[#This Row],[Order Date]]</f>
        <v>42869</v>
      </c>
      <c r="E700" s="2">
        <v>42872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">
        <v>1938</v>
      </c>
      <c r="P700" s="1" t="s">
        <v>43</v>
      </c>
      <c r="Q700" s="1" t="s">
        <v>63</v>
      </c>
      <c r="R700" s="1" t="s">
        <v>1939</v>
      </c>
      <c r="S700" s="1">
        <v>2.6960000000000002</v>
      </c>
      <c r="T700" s="1">
        <v>1</v>
      </c>
      <c r="U700" s="1">
        <v>0.2</v>
      </c>
      <c r="V700" s="1">
        <v>0.8088000000000003</v>
      </c>
      <c r="W700" t="str">
        <f>INDEX(People!$A$2:$A$5,MATCH(Orders!N700,People!$B$2:$B$5,0))</f>
        <v>Chuck Magee</v>
      </c>
      <c r="X700" t="str">
        <f>IFERROR(INDEX(Returns!A700:A1499,MATCH(Orders!B700,Returns!B700:B1499,0)),"No")</f>
        <v>No</v>
      </c>
      <c r="Y700">
        <f t="shared" si="10"/>
        <v>3.2352000000000003</v>
      </c>
    </row>
    <row r="701" spans="1:25" x14ac:dyDescent="0.2">
      <c r="A701" s="1">
        <v>700</v>
      </c>
      <c r="B701" t="s">
        <v>6529</v>
      </c>
      <c r="C701" s="2">
        <v>42869</v>
      </c>
      <c r="D701" s="8">
        <f>Table1[[#This Row],[Order Date]]</f>
        <v>42869</v>
      </c>
      <c r="E701" s="2">
        <v>42872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">
        <v>1940</v>
      </c>
      <c r="P701" s="1" t="s">
        <v>43</v>
      </c>
      <c r="Q701" s="1" t="s">
        <v>70</v>
      </c>
      <c r="R701" s="1" t="s">
        <v>1941</v>
      </c>
      <c r="S701" s="1">
        <v>18.588000000000005</v>
      </c>
      <c r="T701" s="1">
        <v>2</v>
      </c>
      <c r="U701" s="1">
        <v>0.7</v>
      </c>
      <c r="V701" s="1">
        <v>-13.6312</v>
      </c>
      <c r="W701" t="str">
        <f>INDEX(People!$A$2:$A$5,MATCH(Orders!N701,People!$B$2:$B$5,0))</f>
        <v>Chuck Magee</v>
      </c>
      <c r="X701" t="str">
        <f>IFERROR(INDEX(Returns!A701:A1500,MATCH(Orders!B701,Returns!B701:B1500,0)),"No")</f>
        <v>No</v>
      </c>
      <c r="Y701">
        <f t="shared" si="10"/>
        <v>31.599600000000006</v>
      </c>
    </row>
    <row r="702" spans="1:25" x14ac:dyDescent="0.2">
      <c r="A702" s="1">
        <v>701</v>
      </c>
      <c r="B702" t="s">
        <v>6529</v>
      </c>
      <c r="C702" s="2">
        <v>42869</v>
      </c>
      <c r="D702" s="8">
        <f>Table1[[#This Row],[Order Date]]</f>
        <v>42869</v>
      </c>
      <c r="E702" s="2">
        <v>42872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">
        <v>1058</v>
      </c>
      <c r="P702" s="1" t="s">
        <v>43</v>
      </c>
      <c r="Q702" s="1" t="s">
        <v>70</v>
      </c>
      <c r="R702" s="1" t="s">
        <v>1059</v>
      </c>
      <c r="S702" s="1">
        <v>4.8960000000000008</v>
      </c>
      <c r="T702" s="1">
        <v>3</v>
      </c>
      <c r="U702" s="1">
        <v>0.7</v>
      </c>
      <c r="V702" s="1">
        <v>-3.4271999999999991</v>
      </c>
      <c r="W702" t="str">
        <f>INDEX(People!$A$2:$A$5,MATCH(Orders!N702,People!$B$2:$B$5,0))</f>
        <v>Chuck Magee</v>
      </c>
      <c r="X702" t="str">
        <f>IFERROR(INDEX(Returns!A702:A1501,MATCH(Orders!B702,Returns!B702:B1501,0)),"No")</f>
        <v>No</v>
      </c>
      <c r="Y702">
        <f t="shared" si="10"/>
        <v>8.3232000000000017</v>
      </c>
    </row>
    <row r="703" spans="1:25" x14ac:dyDescent="0.2">
      <c r="A703" s="1">
        <v>702</v>
      </c>
      <c r="B703" t="s">
        <v>6530</v>
      </c>
      <c r="C703" s="2">
        <v>43710</v>
      </c>
      <c r="D703" s="8">
        <f>Table1[[#This Row],[Order Date]]</f>
        <v>43710</v>
      </c>
      <c r="E703" s="2">
        <v>43716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">
        <v>721</v>
      </c>
      <c r="P703" s="1" t="s">
        <v>30</v>
      </c>
      <c r="Q703" s="1" t="s">
        <v>60</v>
      </c>
      <c r="R703" s="1" t="s">
        <v>722</v>
      </c>
      <c r="S703" s="1">
        <v>15.072000000000003</v>
      </c>
      <c r="T703" s="1">
        <v>3</v>
      </c>
      <c r="U703" s="1">
        <v>0.2</v>
      </c>
      <c r="V703" s="1">
        <v>4.1448</v>
      </c>
      <c r="W703" t="str">
        <f>INDEX(People!$A$2:$A$5,MATCH(Orders!N703,People!$B$2:$B$5,0))</f>
        <v>Chuck Magee</v>
      </c>
      <c r="X703" t="str">
        <f>IFERROR(INDEX(Returns!A703:A1502,MATCH(Orders!B703,Returns!B703:B1502,0)),"No")</f>
        <v>No</v>
      </c>
      <c r="Y703">
        <f t="shared" si="10"/>
        <v>18.086400000000001</v>
      </c>
    </row>
    <row r="704" spans="1:25" x14ac:dyDescent="0.2">
      <c r="A704" s="1">
        <v>703</v>
      </c>
      <c r="B704" t="s">
        <v>6531</v>
      </c>
      <c r="C704" s="2">
        <v>43408</v>
      </c>
      <c r="D704" s="8">
        <f>Table1[[#This Row],[Order Date]]</f>
        <v>43408</v>
      </c>
      <c r="E704" s="2">
        <v>43412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">
        <v>1942</v>
      </c>
      <c r="P704" s="1" t="s">
        <v>30</v>
      </c>
      <c r="Q704" s="1" t="s">
        <v>60</v>
      </c>
      <c r="R704" s="1" t="s">
        <v>1943</v>
      </c>
      <c r="S704" s="1">
        <v>209.88</v>
      </c>
      <c r="T704" s="1">
        <v>3</v>
      </c>
      <c r="U704" s="1">
        <v>0</v>
      </c>
      <c r="V704" s="1">
        <v>35.679599999999979</v>
      </c>
      <c r="W704" t="str">
        <f>INDEX(People!$A$2:$A$5,MATCH(Orders!N704,People!$B$2:$B$5,0))</f>
        <v>Anna Andreadi</v>
      </c>
      <c r="X704" t="str">
        <f>IFERROR(INDEX(Returns!A704:A1503,MATCH(Orders!B704,Returns!B704:B1503,0)),"No")</f>
        <v>No</v>
      </c>
      <c r="Y704">
        <f t="shared" si="10"/>
        <v>209.88</v>
      </c>
    </row>
    <row r="705" spans="1:25" x14ac:dyDescent="0.2">
      <c r="A705" s="1">
        <v>704</v>
      </c>
      <c r="B705" t="s">
        <v>6532</v>
      </c>
      <c r="C705" s="2">
        <v>42834</v>
      </c>
      <c r="D705" s="8">
        <f>Table1[[#This Row],[Order Date]]</f>
        <v>42834</v>
      </c>
      <c r="E705" s="2">
        <v>42839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">
        <v>1946</v>
      </c>
      <c r="P705" s="1" t="s">
        <v>30</v>
      </c>
      <c r="Q705" s="1" t="s">
        <v>52</v>
      </c>
      <c r="R705" s="1" t="s">
        <v>1947</v>
      </c>
      <c r="S705" s="1">
        <v>369.91200000000003</v>
      </c>
      <c r="T705" s="1">
        <v>3</v>
      </c>
      <c r="U705" s="1">
        <v>0.2</v>
      </c>
      <c r="V705" s="1">
        <v>-13.871700000000047</v>
      </c>
      <c r="W705" t="str">
        <f>INDEX(People!$A$2:$A$5,MATCH(Orders!N705,People!$B$2:$B$5,0))</f>
        <v>Anna Andreadi</v>
      </c>
      <c r="X705" t="str">
        <f>IFERROR(INDEX(Returns!A705:A1504,MATCH(Orders!B705,Returns!B705:B1504,0)),"No")</f>
        <v>No</v>
      </c>
      <c r="Y705">
        <f t="shared" si="10"/>
        <v>443.89440000000002</v>
      </c>
    </row>
    <row r="706" spans="1:25" x14ac:dyDescent="0.2">
      <c r="A706" s="1">
        <v>705</v>
      </c>
      <c r="B706" t="s">
        <v>6533</v>
      </c>
      <c r="C706" s="2">
        <v>42625</v>
      </c>
      <c r="D706" s="8">
        <f>Table1[[#This Row],[Order Date]]</f>
        <v>42625</v>
      </c>
      <c r="E706" s="2">
        <v>42630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">
        <v>1951</v>
      </c>
      <c r="P706" s="1" t="s">
        <v>43</v>
      </c>
      <c r="Q706" s="1" t="s">
        <v>84</v>
      </c>
      <c r="R706" s="1" t="s">
        <v>1952</v>
      </c>
      <c r="S706" s="1">
        <v>10.368000000000002</v>
      </c>
      <c r="T706" s="1">
        <v>2</v>
      </c>
      <c r="U706" s="1">
        <v>0.2</v>
      </c>
      <c r="V706" s="1">
        <v>3.6288</v>
      </c>
      <c r="W706" t="str">
        <f>INDEX(People!$A$2:$A$5,MATCH(Orders!N706,People!$B$2:$B$5,0))</f>
        <v>Cassandra Brandow</v>
      </c>
      <c r="X706" t="str">
        <f>IFERROR(INDEX(Returns!A706:A1505,MATCH(Orders!B706,Returns!B706:B1505,0)),"No")</f>
        <v>No</v>
      </c>
      <c r="Y706">
        <f t="shared" si="10"/>
        <v>12.441600000000003</v>
      </c>
    </row>
    <row r="707" spans="1:25" x14ac:dyDescent="0.2">
      <c r="A707" s="1">
        <v>706</v>
      </c>
      <c r="B707" t="s">
        <v>6533</v>
      </c>
      <c r="C707" s="2">
        <v>42625</v>
      </c>
      <c r="D707" s="8">
        <f>Table1[[#This Row],[Order Date]]</f>
        <v>42625</v>
      </c>
      <c r="E707" s="2">
        <v>42630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">
        <v>1953</v>
      </c>
      <c r="P707" s="1" t="s">
        <v>43</v>
      </c>
      <c r="Q707" s="1" t="s">
        <v>73</v>
      </c>
      <c r="R707" s="1" t="s">
        <v>1954</v>
      </c>
      <c r="S707" s="1">
        <v>166.84</v>
      </c>
      <c r="T707" s="1">
        <v>5</v>
      </c>
      <c r="U707" s="1">
        <v>0.2</v>
      </c>
      <c r="V707" s="1">
        <v>18.769499999999987</v>
      </c>
      <c r="W707" t="str">
        <f>INDEX(People!$A$2:$A$5,MATCH(Orders!N707,People!$B$2:$B$5,0))</f>
        <v>Cassandra Brandow</v>
      </c>
      <c r="X707" t="str">
        <f>IFERROR(INDEX(Returns!A707:A1506,MATCH(Orders!B707,Returns!B707:B1506,0)),"No")</f>
        <v>No</v>
      </c>
      <c r="Y707">
        <f t="shared" ref="Y707:Y770" si="11">S707*(1+U707)</f>
        <v>200.208</v>
      </c>
    </row>
    <row r="708" spans="1:25" x14ac:dyDescent="0.2">
      <c r="A708" s="1">
        <v>707</v>
      </c>
      <c r="B708" t="s">
        <v>6533</v>
      </c>
      <c r="C708" s="2">
        <v>42625</v>
      </c>
      <c r="D708" s="8">
        <f>Table1[[#This Row],[Order Date]]</f>
        <v>42625</v>
      </c>
      <c r="E708" s="2">
        <v>42630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">
        <v>1519</v>
      </c>
      <c r="P708" s="1" t="s">
        <v>66</v>
      </c>
      <c r="Q708" s="1" t="s">
        <v>146</v>
      </c>
      <c r="R708" s="1" t="s">
        <v>1520</v>
      </c>
      <c r="S708" s="1">
        <v>15.216000000000001</v>
      </c>
      <c r="T708" s="1">
        <v>1</v>
      </c>
      <c r="U708" s="1">
        <v>0.2</v>
      </c>
      <c r="V708" s="1">
        <v>2.2823999999999991</v>
      </c>
      <c r="W708" t="str">
        <f>INDEX(People!$A$2:$A$5,MATCH(Orders!N708,People!$B$2:$B$5,0))</f>
        <v>Cassandra Brandow</v>
      </c>
      <c r="X708" t="str">
        <f>IFERROR(INDEX(Returns!A708:A1507,MATCH(Orders!B708,Returns!B708:B1507,0)),"No")</f>
        <v>No</v>
      </c>
      <c r="Y708">
        <f t="shared" si="11"/>
        <v>18.2592</v>
      </c>
    </row>
    <row r="709" spans="1:25" x14ac:dyDescent="0.2">
      <c r="A709" s="1">
        <v>708</v>
      </c>
      <c r="B709" t="s">
        <v>6534</v>
      </c>
      <c r="C709" s="2">
        <v>42706</v>
      </c>
      <c r="D709" s="8">
        <f>Table1[[#This Row],[Order Date]]</f>
        <v>42706</v>
      </c>
      <c r="E709" s="2">
        <v>42708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">
        <v>892</v>
      </c>
      <c r="P709" s="1" t="s">
        <v>66</v>
      </c>
      <c r="Q709" s="1" t="s">
        <v>146</v>
      </c>
      <c r="R709" s="1" t="s">
        <v>893</v>
      </c>
      <c r="S709" s="1">
        <v>119.96</v>
      </c>
      <c r="T709" s="1">
        <v>4</v>
      </c>
      <c r="U709" s="1">
        <v>0</v>
      </c>
      <c r="V709" s="1">
        <v>52.78240000000001</v>
      </c>
      <c r="W709" t="str">
        <f>INDEX(People!$A$2:$A$5,MATCH(Orders!N709,People!$B$2:$B$5,0))</f>
        <v>Chuck Magee</v>
      </c>
      <c r="X709" t="str">
        <f>IFERROR(INDEX(Returns!A709:A1508,MATCH(Orders!B709,Returns!B709:B1508,0)),"No")</f>
        <v>No</v>
      </c>
      <c r="Y709">
        <f t="shared" si="11"/>
        <v>119.96</v>
      </c>
    </row>
    <row r="710" spans="1:25" x14ac:dyDescent="0.2">
      <c r="A710" s="1">
        <v>709</v>
      </c>
      <c r="B710" t="s">
        <v>6534</v>
      </c>
      <c r="C710" s="2">
        <v>42706</v>
      </c>
      <c r="D710" s="8">
        <f>Table1[[#This Row],[Order Date]]</f>
        <v>42706</v>
      </c>
      <c r="E710" s="2">
        <v>42708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">
        <v>1957</v>
      </c>
      <c r="P710" s="1" t="s">
        <v>30</v>
      </c>
      <c r="Q710" s="1" t="s">
        <v>31</v>
      </c>
      <c r="R710" s="1" t="s">
        <v>1958</v>
      </c>
      <c r="S710" s="1">
        <v>883.92</v>
      </c>
      <c r="T710" s="1">
        <v>5</v>
      </c>
      <c r="U710" s="1">
        <v>0.2</v>
      </c>
      <c r="V710" s="1">
        <v>-110.49000000000007</v>
      </c>
      <c r="W710" t="str">
        <f>INDEX(People!$A$2:$A$5,MATCH(Orders!N710,People!$B$2:$B$5,0))</f>
        <v>Chuck Magee</v>
      </c>
      <c r="X710" t="str">
        <f>IFERROR(INDEX(Returns!A710:A1509,MATCH(Orders!B710,Returns!B710:B1509,0)),"No")</f>
        <v>No</v>
      </c>
      <c r="Y710">
        <f t="shared" si="11"/>
        <v>1060.704</v>
      </c>
    </row>
    <row r="711" spans="1:25" x14ac:dyDescent="0.2">
      <c r="A711" s="1">
        <v>710</v>
      </c>
      <c r="B711" t="s">
        <v>6534</v>
      </c>
      <c r="C711" s="2">
        <v>42706</v>
      </c>
      <c r="D711" s="8">
        <f>Table1[[#This Row],[Order Date]]</f>
        <v>42706</v>
      </c>
      <c r="E711" s="2">
        <v>42708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">
        <v>1198</v>
      </c>
      <c r="P711" s="1" t="s">
        <v>43</v>
      </c>
      <c r="Q711" s="1" t="s">
        <v>70</v>
      </c>
      <c r="R711" s="1" t="s">
        <v>1199</v>
      </c>
      <c r="S711" s="1">
        <v>46.72</v>
      </c>
      <c r="T711" s="1">
        <v>8</v>
      </c>
      <c r="U711" s="1">
        <v>0.2</v>
      </c>
      <c r="V711" s="1">
        <v>15.767999999999997</v>
      </c>
      <c r="W711" t="str">
        <f>INDEX(People!$A$2:$A$5,MATCH(Orders!N711,People!$B$2:$B$5,0))</f>
        <v>Chuck Magee</v>
      </c>
      <c r="X711" t="str">
        <f>IFERROR(INDEX(Returns!A711:A1510,MATCH(Orders!B711,Returns!B711:B1510,0)),"No")</f>
        <v>No</v>
      </c>
      <c r="Y711">
        <f t="shared" si="11"/>
        <v>56.064</v>
      </c>
    </row>
    <row r="712" spans="1:25" x14ac:dyDescent="0.2">
      <c r="A712" s="1">
        <v>711</v>
      </c>
      <c r="B712" t="s">
        <v>6535</v>
      </c>
      <c r="C712" s="2">
        <v>42465</v>
      </c>
      <c r="D712" s="8">
        <f>Table1[[#This Row],[Order Date]]</f>
        <v>42465</v>
      </c>
      <c r="E712" s="2">
        <v>42467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">
        <v>1411</v>
      </c>
      <c r="P712" s="1" t="s">
        <v>43</v>
      </c>
      <c r="Q712" s="1" t="s">
        <v>84</v>
      </c>
      <c r="R712" s="1" t="s">
        <v>1412</v>
      </c>
      <c r="S712" s="1">
        <v>55.48</v>
      </c>
      <c r="T712" s="1">
        <v>1</v>
      </c>
      <c r="U712" s="1">
        <v>0</v>
      </c>
      <c r="V712" s="1">
        <v>26.630399999999998</v>
      </c>
      <c r="W712" t="str">
        <f>INDEX(People!$A$2:$A$5,MATCH(Orders!N712,People!$B$2:$B$5,0))</f>
        <v>Chuck Magee</v>
      </c>
      <c r="X712" t="str">
        <f>IFERROR(INDEX(Returns!A712:A1511,MATCH(Orders!B712,Returns!B712:B1511,0)),"No")</f>
        <v>No</v>
      </c>
      <c r="Y712">
        <f t="shared" si="11"/>
        <v>55.48</v>
      </c>
    </row>
    <row r="713" spans="1:25" x14ac:dyDescent="0.2">
      <c r="A713" s="1">
        <v>712</v>
      </c>
      <c r="B713" t="s">
        <v>6536</v>
      </c>
      <c r="C713" s="2">
        <v>43711</v>
      </c>
      <c r="D713" s="8">
        <f>Table1[[#This Row],[Order Date]]</f>
        <v>43711</v>
      </c>
      <c r="E713" s="2">
        <v>43715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">
        <v>1964</v>
      </c>
      <c r="P713" s="1" t="s">
        <v>43</v>
      </c>
      <c r="Q713" s="1" t="s">
        <v>157</v>
      </c>
      <c r="R713" s="1" t="s">
        <v>1965</v>
      </c>
      <c r="S713" s="1">
        <v>24.448</v>
      </c>
      <c r="T713" s="1">
        <v>4</v>
      </c>
      <c r="U713" s="1">
        <v>0.2</v>
      </c>
      <c r="V713" s="1">
        <v>8.8623999999999992</v>
      </c>
      <c r="W713" t="str">
        <f>INDEX(People!$A$2:$A$5,MATCH(Orders!N713,People!$B$2:$B$5,0))</f>
        <v>Cassandra Brandow</v>
      </c>
      <c r="X713" t="str">
        <f>IFERROR(INDEX(Returns!A713:A1512,MATCH(Orders!B713,Returns!B713:B1512,0)),"No")</f>
        <v>No</v>
      </c>
      <c r="Y713">
        <f t="shared" si="11"/>
        <v>29.337599999999998</v>
      </c>
    </row>
    <row r="714" spans="1:25" x14ac:dyDescent="0.2">
      <c r="A714" s="1">
        <v>713</v>
      </c>
      <c r="B714" t="s">
        <v>6537</v>
      </c>
      <c r="C714" s="2">
        <v>43604</v>
      </c>
      <c r="D714" s="8">
        <f>Table1[[#This Row],[Order Date]]</f>
        <v>43604</v>
      </c>
      <c r="E714" s="2">
        <v>43609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">
        <v>1969</v>
      </c>
      <c r="P714" s="1" t="s">
        <v>43</v>
      </c>
      <c r="Q714" s="1" t="s">
        <v>73</v>
      </c>
      <c r="R714" s="1" t="s">
        <v>1970</v>
      </c>
      <c r="S714" s="1">
        <v>281.34000000000003</v>
      </c>
      <c r="T714" s="1">
        <v>6</v>
      </c>
      <c r="U714" s="1">
        <v>0</v>
      </c>
      <c r="V714" s="1">
        <v>109.72260000000001</v>
      </c>
      <c r="W714" t="str">
        <f>INDEX(People!$A$2:$A$5,MATCH(Orders!N714,People!$B$2:$B$5,0))</f>
        <v>Chuck Magee</v>
      </c>
      <c r="X714" t="str">
        <f>IFERROR(INDEX(Returns!A714:A1513,MATCH(Orders!B714,Returns!B714:B1513,0)),"No")</f>
        <v>No</v>
      </c>
      <c r="Y714">
        <f t="shared" si="11"/>
        <v>281.34000000000003</v>
      </c>
    </row>
    <row r="715" spans="1:25" x14ac:dyDescent="0.2">
      <c r="A715" s="1">
        <v>714</v>
      </c>
      <c r="B715" t="s">
        <v>6537</v>
      </c>
      <c r="C715" s="2">
        <v>43604</v>
      </c>
      <c r="D715" s="8">
        <f>Table1[[#This Row],[Order Date]]</f>
        <v>43604</v>
      </c>
      <c r="E715" s="2">
        <v>43609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">
        <v>1203</v>
      </c>
      <c r="P715" s="1" t="s">
        <v>66</v>
      </c>
      <c r="Q715" s="1" t="s">
        <v>67</v>
      </c>
      <c r="R715" s="1" t="s">
        <v>1204</v>
      </c>
      <c r="S715" s="1">
        <v>307.98</v>
      </c>
      <c r="T715" s="1">
        <v>2</v>
      </c>
      <c r="U715" s="1">
        <v>0</v>
      </c>
      <c r="V715" s="1">
        <v>89.314199999999971</v>
      </c>
      <c r="W715" t="str">
        <f>INDEX(People!$A$2:$A$5,MATCH(Orders!N715,People!$B$2:$B$5,0))</f>
        <v>Chuck Magee</v>
      </c>
      <c r="X715" t="str">
        <f>IFERROR(INDEX(Returns!A715:A1514,MATCH(Orders!B715,Returns!B715:B1514,0)),"No")</f>
        <v>No</v>
      </c>
      <c r="Y715">
        <f t="shared" si="11"/>
        <v>307.98</v>
      </c>
    </row>
    <row r="716" spans="1:25" x14ac:dyDescent="0.2">
      <c r="A716" s="1">
        <v>715</v>
      </c>
      <c r="B716" t="s">
        <v>6537</v>
      </c>
      <c r="C716" s="2">
        <v>43604</v>
      </c>
      <c r="D716" s="8">
        <f>Table1[[#This Row],[Order Date]]</f>
        <v>43604</v>
      </c>
      <c r="E716" s="2">
        <v>43609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">
        <v>1971</v>
      </c>
      <c r="P716" s="1" t="s">
        <v>66</v>
      </c>
      <c r="Q716" s="1" t="s">
        <v>146</v>
      </c>
      <c r="R716" s="1" t="s">
        <v>1972</v>
      </c>
      <c r="S716" s="1">
        <v>299.96999999999997</v>
      </c>
      <c r="T716" s="1">
        <v>3</v>
      </c>
      <c r="U716" s="1">
        <v>0</v>
      </c>
      <c r="V716" s="1">
        <v>113.98860000000001</v>
      </c>
      <c r="W716" t="str">
        <f>INDEX(People!$A$2:$A$5,MATCH(Orders!N716,People!$B$2:$B$5,0))</f>
        <v>Chuck Magee</v>
      </c>
      <c r="X716" t="str">
        <f>IFERROR(INDEX(Returns!A716:A1515,MATCH(Orders!B716,Returns!B716:B1515,0)),"No")</f>
        <v>No</v>
      </c>
      <c r="Y716">
        <f t="shared" si="11"/>
        <v>299.96999999999997</v>
      </c>
    </row>
    <row r="717" spans="1:25" x14ac:dyDescent="0.2">
      <c r="A717" s="1">
        <v>716</v>
      </c>
      <c r="B717" t="s">
        <v>5969</v>
      </c>
      <c r="C717" s="2">
        <v>42552</v>
      </c>
      <c r="D717" s="8">
        <f>Table1[[#This Row],[Order Date]]</f>
        <v>42552</v>
      </c>
      <c r="E717" s="2">
        <v>42557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">
        <v>1973</v>
      </c>
      <c r="P717" s="1" t="s">
        <v>43</v>
      </c>
      <c r="Q717" s="1" t="s">
        <v>70</v>
      </c>
      <c r="R717" s="1" t="s">
        <v>1974</v>
      </c>
      <c r="S717" s="1">
        <v>19.920000000000002</v>
      </c>
      <c r="T717" s="1">
        <v>5</v>
      </c>
      <c r="U717" s="1">
        <v>0.2</v>
      </c>
      <c r="V717" s="1">
        <v>6.9719999999999995</v>
      </c>
      <c r="W717" t="str">
        <f>INDEX(People!$A$2:$A$5,MATCH(Orders!N717,People!$B$2:$B$5,0))</f>
        <v>Anna Andreadi</v>
      </c>
      <c r="X717" t="str">
        <f>IFERROR(INDEX(Returns!A717:A1516,MATCH(Orders!B717,Returns!B717:B1516,0)),"No")</f>
        <v>No</v>
      </c>
      <c r="Y717">
        <f t="shared" si="11"/>
        <v>23.904</v>
      </c>
    </row>
    <row r="718" spans="1:25" x14ac:dyDescent="0.2">
      <c r="A718" s="1">
        <v>717</v>
      </c>
      <c r="B718" t="s">
        <v>6538</v>
      </c>
      <c r="C718" s="2">
        <v>42380</v>
      </c>
      <c r="D718" s="8">
        <f>Table1[[#This Row],[Order Date]]</f>
        <v>42380</v>
      </c>
      <c r="E718" s="2">
        <v>42383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">
        <v>1763</v>
      </c>
      <c r="P718" s="1" t="s">
        <v>30</v>
      </c>
      <c r="Q718" s="1" t="s">
        <v>60</v>
      </c>
      <c r="R718" s="1" t="s">
        <v>1764</v>
      </c>
      <c r="S718" s="1">
        <v>9.94</v>
      </c>
      <c r="T718" s="1">
        <v>2</v>
      </c>
      <c r="U718" s="1">
        <v>0</v>
      </c>
      <c r="V718" s="1">
        <v>3.0813999999999995</v>
      </c>
      <c r="W718" t="str">
        <f>INDEX(People!$A$2:$A$5,MATCH(Orders!N718,People!$B$2:$B$5,0))</f>
        <v>Chuck Magee</v>
      </c>
      <c r="X718" t="str">
        <f>IFERROR(INDEX(Returns!A718:A1517,MATCH(Orders!B718,Returns!B718:B1517,0)),"No")</f>
        <v>No</v>
      </c>
      <c r="Y718">
        <f t="shared" si="11"/>
        <v>9.94</v>
      </c>
    </row>
    <row r="719" spans="1:25" x14ac:dyDescent="0.2">
      <c r="A719" s="1">
        <v>718</v>
      </c>
      <c r="B719" t="s">
        <v>6539</v>
      </c>
      <c r="C719" s="2">
        <v>43732</v>
      </c>
      <c r="D719" s="8">
        <f>Table1[[#This Row],[Order Date]]</f>
        <v>43732</v>
      </c>
      <c r="E719" s="2">
        <v>43737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">
        <v>1977</v>
      </c>
      <c r="P719" s="1" t="s">
        <v>30</v>
      </c>
      <c r="Q719" s="1" t="s">
        <v>60</v>
      </c>
      <c r="R719" s="1" t="s">
        <v>1978</v>
      </c>
      <c r="S719" s="1">
        <v>103.05599999999998</v>
      </c>
      <c r="T719" s="1">
        <v>3</v>
      </c>
      <c r="U719" s="1">
        <v>0.2</v>
      </c>
      <c r="V719" s="1">
        <v>24.475800000000007</v>
      </c>
      <c r="W719" t="str">
        <f>INDEX(People!$A$2:$A$5,MATCH(Orders!N719,People!$B$2:$B$5,0))</f>
        <v>Chuck Magee</v>
      </c>
      <c r="X719" t="str">
        <f>IFERROR(INDEX(Returns!A719:A1518,MATCH(Orders!B719,Returns!B719:B1518,0)),"No")</f>
        <v>No</v>
      </c>
      <c r="Y719">
        <f t="shared" si="11"/>
        <v>123.66719999999998</v>
      </c>
    </row>
    <row r="720" spans="1:25" x14ac:dyDescent="0.2">
      <c r="A720" s="1">
        <v>719</v>
      </c>
      <c r="B720" t="s">
        <v>6540</v>
      </c>
      <c r="C720" s="2">
        <v>42523</v>
      </c>
      <c r="D720" s="8">
        <f>Table1[[#This Row],[Order Date]]</f>
        <v>42523</v>
      </c>
      <c r="E720" s="2">
        <v>42528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">
        <v>1496</v>
      </c>
      <c r="P720" s="1" t="s">
        <v>43</v>
      </c>
      <c r="Q720" s="1" t="s">
        <v>70</v>
      </c>
      <c r="R720" s="1" t="s">
        <v>1497</v>
      </c>
      <c r="S720" s="1">
        <v>59.808000000000007</v>
      </c>
      <c r="T720" s="1">
        <v>3</v>
      </c>
      <c r="U720" s="1">
        <v>0.2</v>
      </c>
      <c r="V720" s="1">
        <v>19.4376</v>
      </c>
      <c r="W720" t="str">
        <f>INDEX(People!$A$2:$A$5,MATCH(Orders!N720,People!$B$2:$B$5,0))</f>
        <v>Anna Andreadi</v>
      </c>
      <c r="X720" t="str">
        <f>IFERROR(INDEX(Returns!A720:A1519,MATCH(Orders!B720,Returns!B720:B1519,0)),"No")</f>
        <v>No</v>
      </c>
      <c r="Y720">
        <f t="shared" si="11"/>
        <v>71.769600000000011</v>
      </c>
    </row>
    <row r="721" spans="1:25" x14ac:dyDescent="0.2">
      <c r="A721" s="1">
        <v>720</v>
      </c>
      <c r="B721" t="s">
        <v>6540</v>
      </c>
      <c r="C721" s="2">
        <v>42523</v>
      </c>
      <c r="D721" s="8">
        <f>Table1[[#This Row],[Order Date]]</f>
        <v>42523</v>
      </c>
      <c r="E721" s="2">
        <v>42528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">
        <v>1339</v>
      </c>
      <c r="P721" s="1" t="s">
        <v>30</v>
      </c>
      <c r="Q721" s="1" t="s">
        <v>60</v>
      </c>
      <c r="R721" s="1" t="s">
        <v>1340</v>
      </c>
      <c r="S721" s="1">
        <v>73.320000000000007</v>
      </c>
      <c r="T721" s="1">
        <v>6</v>
      </c>
      <c r="U721" s="1">
        <v>0</v>
      </c>
      <c r="V721" s="1">
        <v>21.995999999999992</v>
      </c>
      <c r="W721" t="str">
        <f>INDEX(People!$A$2:$A$5,MATCH(Orders!N721,People!$B$2:$B$5,0))</f>
        <v>Anna Andreadi</v>
      </c>
      <c r="X721" t="str">
        <f>IFERROR(INDEX(Returns!A721:A1520,MATCH(Orders!B721,Returns!B721:B1520,0)),"No")</f>
        <v>No</v>
      </c>
      <c r="Y721">
        <f t="shared" si="11"/>
        <v>73.320000000000007</v>
      </c>
    </row>
    <row r="722" spans="1:25" x14ac:dyDescent="0.2">
      <c r="A722" s="1">
        <v>721</v>
      </c>
      <c r="B722" t="s">
        <v>6541</v>
      </c>
      <c r="C722" s="2">
        <v>43144</v>
      </c>
      <c r="D722" s="8">
        <f>Table1[[#This Row],[Order Date]]</f>
        <v>43144</v>
      </c>
      <c r="E722" s="2">
        <v>43149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">
        <v>1983</v>
      </c>
      <c r="P722" s="1" t="s">
        <v>43</v>
      </c>
      <c r="Q722" s="1" t="s">
        <v>84</v>
      </c>
      <c r="R722" s="1" t="s">
        <v>1984</v>
      </c>
      <c r="S722" s="1">
        <v>146.82</v>
      </c>
      <c r="T722" s="1">
        <v>3</v>
      </c>
      <c r="U722" s="1">
        <v>0</v>
      </c>
      <c r="V722" s="1">
        <v>73.41</v>
      </c>
      <c r="W722" t="str">
        <f>INDEX(People!$A$2:$A$5,MATCH(Orders!N722,People!$B$2:$B$5,0))</f>
        <v>Anna Andreadi</v>
      </c>
      <c r="X722" t="str">
        <f>IFERROR(INDEX(Returns!A722:A1521,MATCH(Orders!B722,Returns!B722:B1521,0)),"No")</f>
        <v>No</v>
      </c>
      <c r="Y722">
        <f t="shared" si="11"/>
        <v>146.82</v>
      </c>
    </row>
    <row r="723" spans="1:25" x14ac:dyDescent="0.2">
      <c r="A723" s="1">
        <v>722</v>
      </c>
      <c r="B723" t="s">
        <v>6542</v>
      </c>
      <c r="C723" s="2">
        <v>43449</v>
      </c>
      <c r="D723" s="8">
        <f>Table1[[#This Row],[Order Date]]</f>
        <v>43449</v>
      </c>
      <c r="E723" s="2">
        <v>43453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">
        <v>1985</v>
      </c>
      <c r="P723" s="1" t="s">
        <v>30</v>
      </c>
      <c r="Q723" s="1" t="s">
        <v>52</v>
      </c>
      <c r="R723" s="1" t="s">
        <v>1986</v>
      </c>
      <c r="S723" s="1">
        <v>1652.94</v>
      </c>
      <c r="T723" s="1">
        <v>3</v>
      </c>
      <c r="U723" s="1">
        <v>0</v>
      </c>
      <c r="V723" s="1">
        <v>231.41160000000002</v>
      </c>
      <c r="W723" t="str">
        <f>INDEX(People!$A$2:$A$5,MATCH(Orders!N723,People!$B$2:$B$5,0))</f>
        <v>Kelly Williams</v>
      </c>
      <c r="X723" t="str">
        <f>IFERROR(INDEX(Returns!A723:A1522,MATCH(Orders!B723,Returns!B723:B1522,0)),"No")</f>
        <v>No</v>
      </c>
      <c r="Y723">
        <f t="shared" si="11"/>
        <v>1652.94</v>
      </c>
    </row>
    <row r="724" spans="1:25" x14ac:dyDescent="0.2">
      <c r="A724" s="1">
        <v>723</v>
      </c>
      <c r="B724" t="s">
        <v>6542</v>
      </c>
      <c r="C724" s="2">
        <v>43449</v>
      </c>
      <c r="D724" s="8">
        <f>Table1[[#This Row],[Order Date]]</f>
        <v>43449</v>
      </c>
      <c r="E724" s="2">
        <v>43453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">
        <v>1987</v>
      </c>
      <c r="P724" s="1" t="s">
        <v>43</v>
      </c>
      <c r="Q724" s="1" t="s">
        <v>55</v>
      </c>
      <c r="R724" s="1" t="s">
        <v>1988</v>
      </c>
      <c r="S724" s="1">
        <v>296.37</v>
      </c>
      <c r="T724" s="1">
        <v>3</v>
      </c>
      <c r="U724" s="1">
        <v>0</v>
      </c>
      <c r="V724" s="1">
        <v>80.019899999999993</v>
      </c>
      <c r="W724" t="str">
        <f>INDEX(People!$A$2:$A$5,MATCH(Orders!N724,People!$B$2:$B$5,0))</f>
        <v>Kelly Williams</v>
      </c>
      <c r="X724" t="str">
        <f>IFERROR(INDEX(Returns!A724:A1523,MATCH(Orders!B724,Returns!B724:B1523,0)),"No")</f>
        <v>No</v>
      </c>
      <c r="Y724">
        <f t="shared" si="11"/>
        <v>296.37</v>
      </c>
    </row>
    <row r="725" spans="1:25" x14ac:dyDescent="0.2">
      <c r="A725" s="1">
        <v>724</v>
      </c>
      <c r="B725" t="s">
        <v>6543</v>
      </c>
      <c r="C725" s="2">
        <v>42650</v>
      </c>
      <c r="D725" s="8">
        <f>Table1[[#This Row],[Order Date]]</f>
        <v>42650</v>
      </c>
      <c r="E725" s="2">
        <v>42656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">
        <v>1991</v>
      </c>
      <c r="P725" s="1" t="s">
        <v>30</v>
      </c>
      <c r="Q725" s="1" t="s">
        <v>60</v>
      </c>
      <c r="R725" s="1" t="s">
        <v>1992</v>
      </c>
      <c r="S725" s="1">
        <v>129.91999999999999</v>
      </c>
      <c r="T725" s="1">
        <v>5</v>
      </c>
      <c r="U725" s="1">
        <v>0.2</v>
      </c>
      <c r="V725" s="1">
        <v>21.112000000000002</v>
      </c>
      <c r="W725" t="str">
        <f>INDEX(People!$A$2:$A$5,MATCH(Orders!N725,People!$B$2:$B$5,0))</f>
        <v>Chuck Magee</v>
      </c>
      <c r="X725" t="str">
        <f>IFERROR(INDEX(Returns!A725:A1524,MATCH(Orders!B725,Returns!B725:B1524,0)),"No")</f>
        <v>No</v>
      </c>
      <c r="Y725">
        <f t="shared" si="11"/>
        <v>155.90399999999997</v>
      </c>
    </row>
    <row r="726" spans="1:25" x14ac:dyDescent="0.2">
      <c r="A726" s="1">
        <v>725</v>
      </c>
      <c r="B726" t="s">
        <v>6544</v>
      </c>
      <c r="C726" s="2">
        <v>43288</v>
      </c>
      <c r="D726" s="8">
        <f>Table1[[#This Row],[Order Date]]</f>
        <v>43288</v>
      </c>
      <c r="E726" s="2">
        <v>43293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">
        <v>1996</v>
      </c>
      <c r="P726" s="1" t="s">
        <v>43</v>
      </c>
      <c r="Q726" s="1" t="s">
        <v>512</v>
      </c>
      <c r="R726" s="1" t="s">
        <v>1997</v>
      </c>
      <c r="S726" s="1">
        <v>45.584000000000003</v>
      </c>
      <c r="T726" s="1">
        <v>7</v>
      </c>
      <c r="U726" s="1">
        <v>0.2</v>
      </c>
      <c r="V726" s="1">
        <v>5.1281999999999996</v>
      </c>
      <c r="W726" t="str">
        <f>INDEX(People!$A$2:$A$5,MATCH(Orders!N726,People!$B$2:$B$5,0))</f>
        <v>Cassandra Brandow</v>
      </c>
      <c r="X726" t="str">
        <f>IFERROR(INDEX(Returns!A726:A1525,MATCH(Orders!B726,Returns!B726:B1525,0)),"No")</f>
        <v>No</v>
      </c>
      <c r="Y726">
        <f t="shared" si="11"/>
        <v>54.700800000000001</v>
      </c>
    </row>
    <row r="727" spans="1:25" x14ac:dyDescent="0.2">
      <c r="A727" s="1">
        <v>726</v>
      </c>
      <c r="B727" t="s">
        <v>6545</v>
      </c>
      <c r="C727" s="2">
        <v>43724</v>
      </c>
      <c r="D727" s="8">
        <f>Table1[[#This Row],[Order Date]]</f>
        <v>43724</v>
      </c>
      <c r="E727" s="2">
        <v>43728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">
        <v>2000</v>
      </c>
      <c r="P727" s="1" t="s">
        <v>43</v>
      </c>
      <c r="Q727" s="1" t="s">
        <v>157</v>
      </c>
      <c r="R727" s="1" t="s">
        <v>2001</v>
      </c>
      <c r="S727" s="1">
        <v>17.568000000000001</v>
      </c>
      <c r="T727" s="1">
        <v>2</v>
      </c>
      <c r="U727" s="1">
        <v>0.2</v>
      </c>
      <c r="V727" s="1">
        <v>6.3684000000000003</v>
      </c>
      <c r="W727" t="str">
        <f>INDEX(People!$A$2:$A$5,MATCH(Orders!N727,People!$B$2:$B$5,0))</f>
        <v>Kelly Williams</v>
      </c>
      <c r="X727" t="str">
        <f>IFERROR(INDEX(Returns!A727:A1526,MATCH(Orders!B727,Returns!B727:B1526,0)),"No")</f>
        <v>No</v>
      </c>
      <c r="Y727">
        <f t="shared" si="11"/>
        <v>21.081600000000002</v>
      </c>
    </row>
    <row r="728" spans="1:25" x14ac:dyDescent="0.2">
      <c r="A728" s="1">
        <v>727</v>
      </c>
      <c r="B728" t="s">
        <v>6545</v>
      </c>
      <c r="C728" s="2">
        <v>43724</v>
      </c>
      <c r="D728" s="8">
        <f>Table1[[#This Row],[Order Date]]</f>
        <v>43724</v>
      </c>
      <c r="E728" s="2">
        <v>43728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">
        <v>2002</v>
      </c>
      <c r="P728" s="1" t="s">
        <v>66</v>
      </c>
      <c r="Q728" s="1" t="s">
        <v>67</v>
      </c>
      <c r="R728" s="1" t="s">
        <v>2003</v>
      </c>
      <c r="S728" s="1">
        <v>55.991999999999997</v>
      </c>
      <c r="T728" s="1">
        <v>1</v>
      </c>
      <c r="U728" s="1">
        <v>0.2</v>
      </c>
      <c r="V728" s="1">
        <v>5.5992000000000015</v>
      </c>
      <c r="W728" t="str">
        <f>INDEX(People!$A$2:$A$5,MATCH(Orders!N728,People!$B$2:$B$5,0))</f>
        <v>Kelly Williams</v>
      </c>
      <c r="X728" t="str">
        <f>IFERROR(INDEX(Returns!A728:A1527,MATCH(Orders!B728,Returns!B728:B1527,0)),"No")</f>
        <v>No</v>
      </c>
      <c r="Y728">
        <f t="shared" si="11"/>
        <v>67.190399999999997</v>
      </c>
    </row>
    <row r="729" spans="1:25" x14ac:dyDescent="0.2">
      <c r="A729" s="1">
        <v>728</v>
      </c>
      <c r="B729" t="s">
        <v>6546</v>
      </c>
      <c r="C729" s="2">
        <v>43437</v>
      </c>
      <c r="D729" s="8">
        <f>Table1[[#This Row],[Order Date]]</f>
        <v>43437</v>
      </c>
      <c r="E729" s="2">
        <v>43440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">
        <v>2007</v>
      </c>
      <c r="P729" s="1" t="s">
        <v>43</v>
      </c>
      <c r="Q729" s="1" t="s">
        <v>84</v>
      </c>
      <c r="R729" s="1" t="s">
        <v>2008</v>
      </c>
      <c r="S729" s="1">
        <v>182.72</v>
      </c>
      <c r="T729" s="1">
        <v>8</v>
      </c>
      <c r="U729" s="1">
        <v>0</v>
      </c>
      <c r="V729" s="1">
        <v>84.051199999999994</v>
      </c>
      <c r="W729" t="str">
        <f>INDEX(People!$A$2:$A$5,MATCH(Orders!N729,People!$B$2:$B$5,0))</f>
        <v>Chuck Magee</v>
      </c>
      <c r="X729" t="str">
        <f>IFERROR(INDEX(Returns!A729:A1528,MATCH(Orders!B729,Returns!B729:B1528,0)),"No")</f>
        <v>No</v>
      </c>
      <c r="Y729">
        <f t="shared" si="11"/>
        <v>182.72</v>
      </c>
    </row>
    <row r="730" spans="1:25" x14ac:dyDescent="0.2">
      <c r="A730" s="1">
        <v>729</v>
      </c>
      <c r="B730" t="s">
        <v>6546</v>
      </c>
      <c r="C730" s="2">
        <v>43437</v>
      </c>
      <c r="D730" s="8">
        <f>Table1[[#This Row],[Order Date]]</f>
        <v>43437</v>
      </c>
      <c r="E730" s="2">
        <v>43440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">
        <v>2009</v>
      </c>
      <c r="P730" s="1" t="s">
        <v>30</v>
      </c>
      <c r="Q730" s="1" t="s">
        <v>52</v>
      </c>
      <c r="R730" s="1" t="s">
        <v>2010</v>
      </c>
      <c r="S730" s="1">
        <v>400.03199999999998</v>
      </c>
      <c r="T730" s="1">
        <v>2</v>
      </c>
      <c r="U730" s="1">
        <v>0.4</v>
      </c>
      <c r="V730" s="1">
        <v>-153.34560000000005</v>
      </c>
      <c r="W730" t="str">
        <f>INDEX(People!$A$2:$A$5,MATCH(Orders!N730,People!$B$2:$B$5,0))</f>
        <v>Chuck Magee</v>
      </c>
      <c r="X730" t="str">
        <f>IFERROR(INDEX(Returns!A730:A1529,MATCH(Orders!B730,Returns!B730:B1529,0)),"No")</f>
        <v>No</v>
      </c>
      <c r="Y730">
        <f t="shared" si="11"/>
        <v>560.0447999999999</v>
      </c>
    </row>
    <row r="731" spans="1:25" x14ac:dyDescent="0.2">
      <c r="A731" s="1">
        <v>730</v>
      </c>
      <c r="B731" t="s">
        <v>6546</v>
      </c>
      <c r="C731" s="2">
        <v>43437</v>
      </c>
      <c r="D731" s="8">
        <f>Table1[[#This Row],[Order Date]]</f>
        <v>43437</v>
      </c>
      <c r="E731" s="2">
        <v>43440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">
        <v>2011</v>
      </c>
      <c r="P731" s="1" t="s">
        <v>43</v>
      </c>
      <c r="Q731" s="1" t="s">
        <v>55</v>
      </c>
      <c r="R731" s="1" t="s">
        <v>2012</v>
      </c>
      <c r="S731" s="1">
        <v>33.630000000000003</v>
      </c>
      <c r="T731" s="1">
        <v>3</v>
      </c>
      <c r="U731" s="1">
        <v>0</v>
      </c>
      <c r="V731" s="1">
        <v>10.088999999999999</v>
      </c>
      <c r="W731" t="str">
        <f>INDEX(People!$A$2:$A$5,MATCH(Orders!N731,People!$B$2:$B$5,0))</f>
        <v>Chuck Magee</v>
      </c>
      <c r="X731" t="str">
        <f>IFERROR(INDEX(Returns!A731:A1530,MATCH(Orders!B731,Returns!B731:B1530,0)),"No")</f>
        <v>No</v>
      </c>
      <c r="Y731">
        <f t="shared" si="11"/>
        <v>33.630000000000003</v>
      </c>
    </row>
    <row r="732" spans="1:25" x14ac:dyDescent="0.2">
      <c r="A732" s="1">
        <v>731</v>
      </c>
      <c r="B732" t="s">
        <v>6546</v>
      </c>
      <c r="C732" s="2">
        <v>43437</v>
      </c>
      <c r="D732" s="8">
        <f>Table1[[#This Row],[Order Date]]</f>
        <v>43437</v>
      </c>
      <c r="E732" s="2">
        <v>43440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">
        <v>829</v>
      </c>
      <c r="P732" s="1" t="s">
        <v>30</v>
      </c>
      <c r="Q732" s="1" t="s">
        <v>34</v>
      </c>
      <c r="R732" s="1" t="s">
        <v>830</v>
      </c>
      <c r="S732" s="1">
        <v>542.64599999999996</v>
      </c>
      <c r="T732" s="1">
        <v>3</v>
      </c>
      <c r="U732" s="1">
        <v>0.1</v>
      </c>
      <c r="V732" s="1">
        <v>102.49980000000001</v>
      </c>
      <c r="W732" t="str">
        <f>INDEX(People!$A$2:$A$5,MATCH(Orders!N732,People!$B$2:$B$5,0))</f>
        <v>Chuck Magee</v>
      </c>
      <c r="X732" t="str">
        <f>IFERROR(INDEX(Returns!A732:A1531,MATCH(Orders!B732,Returns!B732:B1531,0)),"No")</f>
        <v>No</v>
      </c>
      <c r="Y732">
        <f t="shared" si="11"/>
        <v>596.91060000000004</v>
      </c>
    </row>
    <row r="733" spans="1:25" x14ac:dyDescent="0.2">
      <c r="A733" s="1">
        <v>732</v>
      </c>
      <c r="B733" t="s">
        <v>6546</v>
      </c>
      <c r="C733" s="2">
        <v>43437</v>
      </c>
      <c r="D733" s="8">
        <f>Table1[[#This Row],[Order Date]]</f>
        <v>43437</v>
      </c>
      <c r="E733" s="2">
        <v>43440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">
        <v>1349</v>
      </c>
      <c r="P733" s="1" t="s">
        <v>43</v>
      </c>
      <c r="Q733" s="1" t="s">
        <v>44</v>
      </c>
      <c r="R733" s="1" t="s">
        <v>1350</v>
      </c>
      <c r="S733" s="1">
        <v>6.3</v>
      </c>
      <c r="T733" s="1">
        <v>2</v>
      </c>
      <c r="U733" s="1">
        <v>0</v>
      </c>
      <c r="V733" s="1">
        <v>3.024</v>
      </c>
      <c r="W733" t="str">
        <f>INDEX(People!$A$2:$A$5,MATCH(Orders!N733,People!$B$2:$B$5,0))</f>
        <v>Chuck Magee</v>
      </c>
      <c r="X733" t="str">
        <f>IFERROR(INDEX(Returns!A733:A1532,MATCH(Orders!B733,Returns!B733:B1532,0)),"No")</f>
        <v>No</v>
      </c>
      <c r="Y733">
        <f t="shared" si="11"/>
        <v>6.3</v>
      </c>
    </row>
    <row r="734" spans="1:25" x14ac:dyDescent="0.2">
      <c r="A734" s="1">
        <v>733</v>
      </c>
      <c r="B734" t="s">
        <v>6547</v>
      </c>
      <c r="C734" s="2">
        <v>43486</v>
      </c>
      <c r="D734" s="8">
        <f>Table1[[#This Row],[Order Date]]</f>
        <v>43486</v>
      </c>
      <c r="E734" s="2">
        <v>43490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">
        <v>1539</v>
      </c>
      <c r="P734" s="1" t="s">
        <v>43</v>
      </c>
      <c r="Q734" s="1" t="s">
        <v>55</v>
      </c>
      <c r="R734" s="1" t="s">
        <v>1540</v>
      </c>
      <c r="S734" s="1">
        <v>242.94</v>
      </c>
      <c r="T734" s="1">
        <v>3</v>
      </c>
      <c r="U734" s="1">
        <v>0</v>
      </c>
      <c r="V734" s="1">
        <v>9.7175999999999902</v>
      </c>
      <c r="W734" t="str">
        <f>INDEX(People!$A$2:$A$5,MATCH(Orders!N734,People!$B$2:$B$5,0))</f>
        <v>Anna Andreadi</v>
      </c>
      <c r="X734" t="str">
        <f>IFERROR(INDEX(Returns!A734:A1533,MATCH(Orders!B734,Returns!B734:B1533,0)),"No")</f>
        <v>No</v>
      </c>
      <c r="Y734">
        <f t="shared" si="11"/>
        <v>242.94</v>
      </c>
    </row>
    <row r="735" spans="1:25" x14ac:dyDescent="0.2">
      <c r="A735" s="1">
        <v>734</v>
      </c>
      <c r="B735" t="s">
        <v>6547</v>
      </c>
      <c r="C735" s="2">
        <v>43486</v>
      </c>
      <c r="D735" s="8">
        <f>Table1[[#This Row],[Order Date]]</f>
        <v>43486</v>
      </c>
      <c r="E735" s="2">
        <v>43490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">
        <v>2015</v>
      </c>
      <c r="P735" s="1" t="s">
        <v>66</v>
      </c>
      <c r="Q735" s="1" t="s">
        <v>146</v>
      </c>
      <c r="R735" s="1" t="s">
        <v>2016</v>
      </c>
      <c r="S735" s="1">
        <v>179.97</v>
      </c>
      <c r="T735" s="1">
        <v>3</v>
      </c>
      <c r="U735" s="1">
        <v>0</v>
      </c>
      <c r="V735" s="1">
        <v>86.385600000000011</v>
      </c>
      <c r="W735" t="str">
        <f>INDEX(People!$A$2:$A$5,MATCH(Orders!N735,People!$B$2:$B$5,0))</f>
        <v>Anna Andreadi</v>
      </c>
      <c r="X735" t="str">
        <f>IFERROR(INDEX(Returns!A735:A1534,MATCH(Orders!B735,Returns!B735:B1534,0)),"No")</f>
        <v>No</v>
      </c>
      <c r="Y735">
        <f t="shared" si="11"/>
        <v>179.97</v>
      </c>
    </row>
    <row r="736" spans="1:25" x14ac:dyDescent="0.2">
      <c r="A736" s="1">
        <v>735</v>
      </c>
      <c r="B736" t="s">
        <v>6547</v>
      </c>
      <c r="C736" s="2">
        <v>43486</v>
      </c>
      <c r="D736" s="8">
        <f>Table1[[#This Row],[Order Date]]</f>
        <v>43486</v>
      </c>
      <c r="E736" s="2">
        <v>43490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">
        <v>1210</v>
      </c>
      <c r="P736" s="1" t="s">
        <v>43</v>
      </c>
      <c r="Q736" s="1" t="s">
        <v>70</v>
      </c>
      <c r="R736" s="1" t="s">
        <v>1211</v>
      </c>
      <c r="S736" s="1">
        <v>99.695999999999998</v>
      </c>
      <c r="T736" s="1">
        <v>6</v>
      </c>
      <c r="U736" s="1">
        <v>0.2</v>
      </c>
      <c r="V736" s="1">
        <v>33.647399999999998</v>
      </c>
      <c r="W736" t="str">
        <f>INDEX(People!$A$2:$A$5,MATCH(Orders!N736,People!$B$2:$B$5,0))</f>
        <v>Anna Andreadi</v>
      </c>
      <c r="X736" t="str">
        <f>IFERROR(INDEX(Returns!A736:A1535,MATCH(Orders!B736,Returns!B736:B1535,0)),"No")</f>
        <v>No</v>
      </c>
      <c r="Y736">
        <f t="shared" si="11"/>
        <v>119.6352</v>
      </c>
    </row>
    <row r="737" spans="1:25" x14ac:dyDescent="0.2">
      <c r="A737" s="1">
        <v>736</v>
      </c>
      <c r="B737" t="s">
        <v>6547</v>
      </c>
      <c r="C737" s="2">
        <v>43486</v>
      </c>
      <c r="D737" s="8">
        <f>Table1[[#This Row],[Order Date]]</f>
        <v>43486</v>
      </c>
      <c r="E737" s="2">
        <v>43490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">
        <v>209</v>
      </c>
      <c r="P737" s="1" t="s">
        <v>43</v>
      </c>
      <c r="Q737" s="1" t="s">
        <v>70</v>
      </c>
      <c r="R737" s="1" t="s">
        <v>210</v>
      </c>
      <c r="S737" s="1">
        <v>27.936000000000003</v>
      </c>
      <c r="T737" s="1">
        <v>4</v>
      </c>
      <c r="U737" s="1">
        <v>0.2</v>
      </c>
      <c r="V737" s="1">
        <v>9.4283999999999963</v>
      </c>
      <c r="W737" t="str">
        <f>INDEX(People!$A$2:$A$5,MATCH(Orders!N737,People!$B$2:$B$5,0))</f>
        <v>Anna Andreadi</v>
      </c>
      <c r="X737" t="str">
        <f>IFERROR(INDEX(Returns!A737:A1536,MATCH(Orders!B737,Returns!B737:B1536,0)),"No")</f>
        <v>No</v>
      </c>
      <c r="Y737">
        <f t="shared" si="11"/>
        <v>33.523200000000003</v>
      </c>
    </row>
    <row r="738" spans="1:25" x14ac:dyDescent="0.2">
      <c r="A738" s="1">
        <v>737</v>
      </c>
      <c r="B738" t="s">
        <v>6547</v>
      </c>
      <c r="C738" s="2">
        <v>43486</v>
      </c>
      <c r="D738" s="8">
        <f>Table1[[#This Row],[Order Date]]</f>
        <v>43486</v>
      </c>
      <c r="E738" s="2">
        <v>43490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">
        <v>2017</v>
      </c>
      <c r="P738" s="1" t="s">
        <v>30</v>
      </c>
      <c r="Q738" s="1" t="s">
        <v>31</v>
      </c>
      <c r="R738" s="1" t="s">
        <v>2018</v>
      </c>
      <c r="S738" s="1">
        <v>84.98</v>
      </c>
      <c r="T738" s="1">
        <v>1</v>
      </c>
      <c r="U738" s="1">
        <v>0</v>
      </c>
      <c r="V738" s="1">
        <v>18.695599999999999</v>
      </c>
      <c r="W738" t="str">
        <f>INDEX(People!$A$2:$A$5,MATCH(Orders!N738,People!$B$2:$B$5,0))</f>
        <v>Anna Andreadi</v>
      </c>
      <c r="X738" t="str">
        <f>IFERROR(INDEX(Returns!A738:A1537,MATCH(Orders!B738,Returns!B738:B1537,0)),"No")</f>
        <v>No</v>
      </c>
      <c r="Y738">
        <f t="shared" si="11"/>
        <v>84.98</v>
      </c>
    </row>
    <row r="739" spans="1:25" x14ac:dyDescent="0.2">
      <c r="A739" s="1">
        <v>738</v>
      </c>
      <c r="B739" t="s">
        <v>6547</v>
      </c>
      <c r="C739" s="2">
        <v>43486</v>
      </c>
      <c r="D739" s="8">
        <f>Table1[[#This Row],[Order Date]]</f>
        <v>43486</v>
      </c>
      <c r="E739" s="2">
        <v>43490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">
        <v>2019</v>
      </c>
      <c r="P739" s="1" t="s">
        <v>43</v>
      </c>
      <c r="Q739" s="1" t="s">
        <v>70</v>
      </c>
      <c r="R739" s="1" t="s">
        <v>2020</v>
      </c>
      <c r="S739" s="1">
        <v>18.72</v>
      </c>
      <c r="T739" s="1">
        <v>5</v>
      </c>
      <c r="U739" s="1">
        <v>0.2</v>
      </c>
      <c r="V739" s="1">
        <v>6.5519999999999996</v>
      </c>
      <c r="W739" t="str">
        <f>INDEX(People!$A$2:$A$5,MATCH(Orders!N739,People!$B$2:$B$5,0))</f>
        <v>Anna Andreadi</v>
      </c>
      <c r="X739" t="str">
        <f>IFERROR(INDEX(Returns!A739:A1538,MATCH(Orders!B739,Returns!B739:B1538,0)),"No")</f>
        <v>No</v>
      </c>
      <c r="Y739">
        <f t="shared" si="11"/>
        <v>22.463999999999999</v>
      </c>
    </row>
    <row r="740" spans="1:25" x14ac:dyDescent="0.2">
      <c r="A740" s="1">
        <v>739</v>
      </c>
      <c r="B740" t="s">
        <v>6548</v>
      </c>
      <c r="C740" s="2">
        <v>42621</v>
      </c>
      <c r="D740" s="8">
        <f>Table1[[#This Row],[Order Date]]</f>
        <v>42621</v>
      </c>
      <c r="E740" s="2">
        <v>42625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">
        <v>2021</v>
      </c>
      <c r="P740" s="1" t="s">
        <v>66</v>
      </c>
      <c r="Q740" s="1" t="s">
        <v>146</v>
      </c>
      <c r="R740" s="1" t="s">
        <v>2022</v>
      </c>
      <c r="S740" s="1">
        <v>49.98</v>
      </c>
      <c r="T740" s="1">
        <v>2</v>
      </c>
      <c r="U740" s="1">
        <v>0</v>
      </c>
      <c r="V740" s="1">
        <v>8.4965999999999937</v>
      </c>
      <c r="W740" t="str">
        <f>INDEX(People!$A$2:$A$5,MATCH(Orders!N740,People!$B$2:$B$5,0))</f>
        <v>Anna Andreadi</v>
      </c>
      <c r="X740" t="str">
        <f>IFERROR(INDEX(Returns!A740:A1539,MATCH(Orders!B740,Returns!B740:B1539,0)),"No")</f>
        <v>No</v>
      </c>
      <c r="Y740">
        <f t="shared" si="11"/>
        <v>49.98</v>
      </c>
    </row>
    <row r="741" spans="1:25" x14ac:dyDescent="0.2">
      <c r="A741" s="1">
        <v>740</v>
      </c>
      <c r="B741" t="s">
        <v>6549</v>
      </c>
      <c r="C741" s="2">
        <v>42373</v>
      </c>
      <c r="D741" s="8">
        <f>Table1[[#This Row],[Order Date]]</f>
        <v>42373</v>
      </c>
      <c r="E741" s="2">
        <v>42377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">
        <v>2025</v>
      </c>
      <c r="P741" s="1" t="s">
        <v>43</v>
      </c>
      <c r="Q741" s="1" t="s">
        <v>44</v>
      </c>
      <c r="R741" s="1" t="s">
        <v>2026</v>
      </c>
      <c r="S741" s="1">
        <v>11.784000000000001</v>
      </c>
      <c r="T741" s="1">
        <v>3</v>
      </c>
      <c r="U741" s="1">
        <v>0.2</v>
      </c>
      <c r="V741" s="1">
        <v>4.2716999999999992</v>
      </c>
      <c r="W741" t="str">
        <f>INDEX(People!$A$2:$A$5,MATCH(Orders!N741,People!$B$2:$B$5,0))</f>
        <v>Kelly Williams</v>
      </c>
      <c r="X741" t="str">
        <f>IFERROR(INDEX(Returns!A741:A1540,MATCH(Orders!B741,Returns!B741:B1540,0)),"No")</f>
        <v>No</v>
      </c>
      <c r="Y741">
        <f t="shared" si="11"/>
        <v>14.1408</v>
      </c>
    </row>
    <row r="742" spans="1:25" x14ac:dyDescent="0.2">
      <c r="A742" s="1">
        <v>741</v>
      </c>
      <c r="B742" t="s">
        <v>6549</v>
      </c>
      <c r="C742" s="2">
        <v>42373</v>
      </c>
      <c r="D742" s="8">
        <f>Table1[[#This Row],[Order Date]]</f>
        <v>42373</v>
      </c>
      <c r="E742" s="2">
        <v>42377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">
        <v>1415</v>
      </c>
      <c r="P742" s="1" t="s">
        <v>43</v>
      </c>
      <c r="Q742" s="1" t="s">
        <v>55</v>
      </c>
      <c r="R742" s="1" t="s">
        <v>1416</v>
      </c>
      <c r="S742" s="1">
        <v>272.73599999999999</v>
      </c>
      <c r="T742" s="1">
        <v>3</v>
      </c>
      <c r="U742" s="1">
        <v>0.2</v>
      </c>
      <c r="V742" s="1">
        <v>-64.774800000000013</v>
      </c>
      <c r="W742" t="str">
        <f>INDEX(People!$A$2:$A$5,MATCH(Orders!N742,People!$B$2:$B$5,0))</f>
        <v>Kelly Williams</v>
      </c>
      <c r="X742" t="str">
        <f>IFERROR(INDEX(Returns!A742:A1541,MATCH(Orders!B742,Returns!B742:B1541,0)),"No")</f>
        <v>No</v>
      </c>
      <c r="Y742">
        <f t="shared" si="11"/>
        <v>327.28319999999997</v>
      </c>
    </row>
    <row r="743" spans="1:25" x14ac:dyDescent="0.2">
      <c r="A743" s="1">
        <v>742</v>
      </c>
      <c r="B743" t="s">
        <v>6549</v>
      </c>
      <c r="C743" s="2">
        <v>42373</v>
      </c>
      <c r="D743" s="8">
        <f>Table1[[#This Row],[Order Date]]</f>
        <v>42373</v>
      </c>
      <c r="E743" s="2">
        <v>42377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">
        <v>2027</v>
      </c>
      <c r="P743" s="1" t="s">
        <v>43</v>
      </c>
      <c r="Q743" s="1" t="s">
        <v>70</v>
      </c>
      <c r="R743" s="1" t="s">
        <v>2028</v>
      </c>
      <c r="S743" s="1">
        <v>3.5399999999999991</v>
      </c>
      <c r="T743" s="1">
        <v>2</v>
      </c>
      <c r="U743" s="1">
        <v>0.8</v>
      </c>
      <c r="V743" s="1">
        <v>-5.4870000000000001</v>
      </c>
      <c r="W743" t="str">
        <f>INDEX(People!$A$2:$A$5,MATCH(Orders!N743,People!$B$2:$B$5,0))</f>
        <v>Kelly Williams</v>
      </c>
      <c r="X743" t="str">
        <f>IFERROR(INDEX(Returns!A743:A1542,MATCH(Orders!B743,Returns!B743:B1542,0)),"No")</f>
        <v>No</v>
      </c>
      <c r="Y743">
        <f t="shared" si="11"/>
        <v>6.371999999999999</v>
      </c>
    </row>
    <row r="744" spans="1:25" x14ac:dyDescent="0.2">
      <c r="A744" s="1">
        <v>743</v>
      </c>
      <c r="B744" t="s">
        <v>6550</v>
      </c>
      <c r="C744" s="2">
        <v>43339</v>
      </c>
      <c r="D744" s="8">
        <f>Table1[[#This Row],[Order Date]]</f>
        <v>43339</v>
      </c>
      <c r="E744" s="2">
        <v>43344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">
        <v>1690</v>
      </c>
      <c r="P744" s="1" t="s">
        <v>43</v>
      </c>
      <c r="Q744" s="1" t="s">
        <v>512</v>
      </c>
      <c r="R744" s="1" t="s">
        <v>1691</v>
      </c>
      <c r="S744" s="1">
        <v>51.52000000000001</v>
      </c>
      <c r="T744" s="1">
        <v>5</v>
      </c>
      <c r="U744" s="1">
        <v>0.2</v>
      </c>
      <c r="V744" s="1">
        <v>-10.948000000000002</v>
      </c>
      <c r="W744" t="str">
        <f>INDEX(People!$A$2:$A$5,MATCH(Orders!N744,People!$B$2:$B$5,0))</f>
        <v>Kelly Williams</v>
      </c>
      <c r="X744" t="str">
        <f>IFERROR(INDEX(Returns!A744:A1543,MATCH(Orders!B744,Returns!B744:B1543,0)),"No")</f>
        <v>No</v>
      </c>
      <c r="Y744">
        <f t="shared" si="11"/>
        <v>61.824000000000012</v>
      </c>
    </row>
    <row r="745" spans="1:25" x14ac:dyDescent="0.2">
      <c r="A745" s="1">
        <v>744</v>
      </c>
      <c r="B745" t="s">
        <v>6550</v>
      </c>
      <c r="C745" s="2">
        <v>43339</v>
      </c>
      <c r="D745" s="8">
        <f>Table1[[#This Row],[Order Date]]</f>
        <v>43339</v>
      </c>
      <c r="E745" s="2">
        <v>43344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">
        <v>901</v>
      </c>
      <c r="P745" s="1" t="s">
        <v>43</v>
      </c>
      <c r="Q745" s="1" t="s">
        <v>84</v>
      </c>
      <c r="R745" s="1" t="s">
        <v>902</v>
      </c>
      <c r="S745" s="1">
        <v>3.5280000000000005</v>
      </c>
      <c r="T745" s="1">
        <v>1</v>
      </c>
      <c r="U745" s="1">
        <v>0.2</v>
      </c>
      <c r="V745" s="1">
        <v>1.1465999999999998</v>
      </c>
      <c r="W745" t="str">
        <f>INDEX(People!$A$2:$A$5,MATCH(Orders!N745,People!$B$2:$B$5,0))</f>
        <v>Kelly Williams</v>
      </c>
      <c r="X745" t="str">
        <f>IFERROR(INDEX(Returns!A745:A1544,MATCH(Orders!B745,Returns!B745:B1544,0)),"No")</f>
        <v>No</v>
      </c>
      <c r="Y745">
        <f t="shared" si="11"/>
        <v>4.2336</v>
      </c>
    </row>
    <row r="746" spans="1:25" x14ac:dyDescent="0.2">
      <c r="A746" s="1">
        <v>745</v>
      </c>
      <c r="B746" t="s">
        <v>6550</v>
      </c>
      <c r="C746" s="2">
        <v>43339</v>
      </c>
      <c r="D746" s="8">
        <f>Table1[[#This Row],[Order Date]]</f>
        <v>43339</v>
      </c>
      <c r="E746" s="2">
        <v>43344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">
        <v>2031</v>
      </c>
      <c r="P746" s="1" t="s">
        <v>43</v>
      </c>
      <c r="Q746" s="1" t="s">
        <v>84</v>
      </c>
      <c r="R746" s="1" t="s">
        <v>2032</v>
      </c>
      <c r="S746" s="1">
        <v>4.6240000000000006</v>
      </c>
      <c r="T746" s="1">
        <v>1</v>
      </c>
      <c r="U746" s="1">
        <v>0.2</v>
      </c>
      <c r="V746" s="1">
        <v>1.6762000000000001</v>
      </c>
      <c r="W746" t="str">
        <f>INDEX(People!$A$2:$A$5,MATCH(Orders!N746,People!$B$2:$B$5,0))</f>
        <v>Kelly Williams</v>
      </c>
      <c r="X746" t="str">
        <f>IFERROR(INDEX(Returns!A746:A1545,MATCH(Orders!B746,Returns!B746:B1545,0)),"No")</f>
        <v>No</v>
      </c>
      <c r="Y746">
        <f t="shared" si="11"/>
        <v>5.5488000000000008</v>
      </c>
    </row>
    <row r="747" spans="1:25" x14ac:dyDescent="0.2">
      <c r="A747" s="1">
        <v>746</v>
      </c>
      <c r="B747" t="s">
        <v>6550</v>
      </c>
      <c r="C747" s="2">
        <v>43339</v>
      </c>
      <c r="D747" s="8">
        <f>Table1[[#This Row],[Order Date]]</f>
        <v>43339</v>
      </c>
      <c r="E747" s="2">
        <v>43344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">
        <v>2033</v>
      </c>
      <c r="P747" s="1" t="s">
        <v>43</v>
      </c>
      <c r="Q747" s="1" t="s">
        <v>512</v>
      </c>
      <c r="R747" s="1" t="s">
        <v>2034</v>
      </c>
      <c r="S747" s="1">
        <v>55.167999999999999</v>
      </c>
      <c r="T747" s="1">
        <v>4</v>
      </c>
      <c r="U747" s="1">
        <v>0.2</v>
      </c>
      <c r="V747" s="1">
        <v>6.2063999999999897</v>
      </c>
      <c r="W747" t="str">
        <f>INDEX(People!$A$2:$A$5,MATCH(Orders!N747,People!$B$2:$B$5,0))</f>
        <v>Kelly Williams</v>
      </c>
      <c r="X747" t="str">
        <f>IFERROR(INDEX(Returns!A747:A1546,MATCH(Orders!B747,Returns!B747:B1546,0)),"No")</f>
        <v>No</v>
      </c>
      <c r="Y747">
        <f t="shared" si="11"/>
        <v>66.201599999999999</v>
      </c>
    </row>
    <row r="748" spans="1:25" x14ac:dyDescent="0.2">
      <c r="A748" s="1">
        <v>747</v>
      </c>
      <c r="B748" t="s">
        <v>6551</v>
      </c>
      <c r="C748" s="2">
        <v>42517</v>
      </c>
      <c r="D748" s="8">
        <f>Table1[[#This Row],[Order Date]]</f>
        <v>42517</v>
      </c>
      <c r="E748" s="2">
        <v>42517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">
        <v>814</v>
      </c>
      <c r="P748" s="1" t="s">
        <v>30</v>
      </c>
      <c r="Q748" s="1" t="s">
        <v>52</v>
      </c>
      <c r="R748" s="1" t="s">
        <v>815</v>
      </c>
      <c r="S748" s="1">
        <v>567.12</v>
      </c>
      <c r="T748" s="1">
        <v>10</v>
      </c>
      <c r="U748" s="1">
        <v>0.2</v>
      </c>
      <c r="V748" s="1">
        <v>-28.355999999999952</v>
      </c>
      <c r="W748" t="str">
        <f>INDEX(People!$A$2:$A$5,MATCH(Orders!N748,People!$B$2:$B$5,0))</f>
        <v>Anna Andreadi</v>
      </c>
      <c r="X748" t="str">
        <f>IFERROR(INDEX(Returns!A748:A1547,MATCH(Orders!B748,Returns!B748:B1547,0)),"No")</f>
        <v>No</v>
      </c>
      <c r="Y748">
        <f t="shared" si="11"/>
        <v>680.54399999999998</v>
      </c>
    </row>
    <row r="749" spans="1:25" x14ac:dyDescent="0.2">
      <c r="A749" s="1">
        <v>748</v>
      </c>
      <c r="B749" t="s">
        <v>6551</v>
      </c>
      <c r="C749" s="2">
        <v>42517</v>
      </c>
      <c r="D749" s="8">
        <f>Table1[[#This Row],[Order Date]]</f>
        <v>42517</v>
      </c>
      <c r="E749" s="2">
        <v>42517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">
        <v>1466</v>
      </c>
      <c r="P749" s="1" t="s">
        <v>43</v>
      </c>
      <c r="Q749" s="1" t="s">
        <v>55</v>
      </c>
      <c r="R749" s="1" t="s">
        <v>1467</v>
      </c>
      <c r="S749" s="1">
        <v>359.32</v>
      </c>
      <c r="T749" s="1">
        <v>4</v>
      </c>
      <c r="U749" s="1">
        <v>0</v>
      </c>
      <c r="V749" s="1">
        <v>7.1863999999999919</v>
      </c>
      <c r="W749" t="str">
        <f>INDEX(People!$A$2:$A$5,MATCH(Orders!N749,People!$B$2:$B$5,0))</f>
        <v>Anna Andreadi</v>
      </c>
      <c r="X749" t="str">
        <f>IFERROR(INDEX(Returns!A749:A1548,MATCH(Orders!B749,Returns!B749:B1548,0)),"No")</f>
        <v>No</v>
      </c>
      <c r="Y749">
        <f t="shared" si="11"/>
        <v>359.32</v>
      </c>
    </row>
    <row r="750" spans="1:25" x14ac:dyDescent="0.2">
      <c r="A750" s="1">
        <v>749</v>
      </c>
      <c r="B750" t="s">
        <v>6552</v>
      </c>
      <c r="C750" s="2">
        <v>43179</v>
      </c>
      <c r="D750" s="8">
        <f>Table1[[#This Row],[Order Date]]</f>
        <v>43179</v>
      </c>
      <c r="E750" s="2">
        <v>43181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">
        <v>2038</v>
      </c>
      <c r="P750" s="1" t="s">
        <v>66</v>
      </c>
      <c r="Q750" s="1" t="s">
        <v>67</v>
      </c>
      <c r="R750" s="1" t="s">
        <v>2039</v>
      </c>
      <c r="S750" s="1">
        <v>11.992000000000001</v>
      </c>
      <c r="T750" s="1">
        <v>1</v>
      </c>
      <c r="U750" s="1">
        <v>0.2</v>
      </c>
      <c r="V750" s="1">
        <v>0.89939999999999909</v>
      </c>
      <c r="W750" t="str">
        <f>INDEX(People!$A$2:$A$5,MATCH(Orders!N750,People!$B$2:$B$5,0))</f>
        <v>Kelly Williams</v>
      </c>
      <c r="X750" t="str">
        <f>IFERROR(INDEX(Returns!A750:A1549,MATCH(Orders!B750,Returns!B750:B1549,0)),"No")</f>
        <v>No</v>
      </c>
      <c r="Y750">
        <f t="shared" si="11"/>
        <v>14.3904</v>
      </c>
    </row>
    <row r="751" spans="1:25" x14ac:dyDescent="0.2">
      <c r="A751" s="1">
        <v>750</v>
      </c>
      <c r="B751" t="s">
        <v>6553</v>
      </c>
      <c r="C751" s="2">
        <v>43740</v>
      </c>
      <c r="D751" s="8">
        <f>Table1[[#This Row],[Order Date]]</f>
        <v>43740</v>
      </c>
      <c r="E751" s="2">
        <v>43744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">
        <v>2043</v>
      </c>
      <c r="P751" s="1" t="s">
        <v>43</v>
      </c>
      <c r="Q751" s="1" t="s">
        <v>70</v>
      </c>
      <c r="R751" s="1" t="s">
        <v>2044</v>
      </c>
      <c r="S751" s="1">
        <v>58.050000000000004</v>
      </c>
      <c r="T751" s="1">
        <v>3</v>
      </c>
      <c r="U751" s="1">
        <v>0</v>
      </c>
      <c r="V751" s="1">
        <v>26.702999999999999</v>
      </c>
      <c r="W751" t="str">
        <f>INDEX(People!$A$2:$A$5,MATCH(Orders!N751,People!$B$2:$B$5,0))</f>
        <v>Kelly Williams</v>
      </c>
      <c r="X751" t="str">
        <f>IFERROR(INDEX(Returns!A751:A1550,MATCH(Orders!B751,Returns!B751:B1550,0)),"No")</f>
        <v>No</v>
      </c>
      <c r="Y751">
        <f t="shared" si="11"/>
        <v>58.050000000000004</v>
      </c>
    </row>
    <row r="752" spans="1:25" x14ac:dyDescent="0.2">
      <c r="A752" s="1">
        <v>751</v>
      </c>
      <c r="B752" t="s">
        <v>6553</v>
      </c>
      <c r="C752" s="2">
        <v>43740</v>
      </c>
      <c r="D752" s="8">
        <f>Table1[[#This Row],[Order Date]]</f>
        <v>43740</v>
      </c>
      <c r="E752" s="2">
        <v>43744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">
        <v>2045</v>
      </c>
      <c r="P752" s="1" t="s">
        <v>30</v>
      </c>
      <c r="Q752" s="1" t="s">
        <v>60</v>
      </c>
      <c r="R752" s="1" t="s">
        <v>2046</v>
      </c>
      <c r="S752" s="1">
        <v>157.74</v>
      </c>
      <c r="T752" s="1">
        <v>11</v>
      </c>
      <c r="U752" s="1">
        <v>0</v>
      </c>
      <c r="V752" s="1">
        <v>56.7864</v>
      </c>
      <c r="W752" t="str">
        <f>INDEX(People!$A$2:$A$5,MATCH(Orders!N752,People!$B$2:$B$5,0))</f>
        <v>Kelly Williams</v>
      </c>
      <c r="X752" t="str">
        <f>IFERROR(INDEX(Returns!A752:A1551,MATCH(Orders!B752,Returns!B752:B1551,0)),"No")</f>
        <v>No</v>
      </c>
      <c r="Y752">
        <f t="shared" si="11"/>
        <v>157.74</v>
      </c>
    </row>
    <row r="753" spans="1:25" x14ac:dyDescent="0.2">
      <c r="A753" s="1">
        <v>752</v>
      </c>
      <c r="B753" t="s">
        <v>6553</v>
      </c>
      <c r="C753" s="2">
        <v>43740</v>
      </c>
      <c r="D753" s="8">
        <f>Table1[[#This Row],[Order Date]]</f>
        <v>43740</v>
      </c>
      <c r="E753" s="2">
        <v>43744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">
        <v>1241</v>
      </c>
      <c r="P753" s="1" t="s">
        <v>43</v>
      </c>
      <c r="Q753" s="1" t="s">
        <v>63</v>
      </c>
      <c r="R753" s="1" t="s">
        <v>1242</v>
      </c>
      <c r="S753" s="1">
        <v>56.980000000000004</v>
      </c>
      <c r="T753" s="1">
        <v>7</v>
      </c>
      <c r="U753" s="1">
        <v>0</v>
      </c>
      <c r="V753" s="1">
        <v>22.792000000000002</v>
      </c>
      <c r="W753" t="str">
        <f>INDEX(People!$A$2:$A$5,MATCH(Orders!N753,People!$B$2:$B$5,0))</f>
        <v>Kelly Williams</v>
      </c>
      <c r="X753" t="str">
        <f>IFERROR(INDEX(Returns!A753:A1552,MATCH(Orders!B753,Returns!B753:B1552,0)),"No")</f>
        <v>No</v>
      </c>
      <c r="Y753">
        <f t="shared" si="11"/>
        <v>56.980000000000004</v>
      </c>
    </row>
    <row r="754" spans="1:25" x14ac:dyDescent="0.2">
      <c r="A754" s="1">
        <v>753</v>
      </c>
      <c r="B754" t="s">
        <v>6553</v>
      </c>
      <c r="C754" s="2">
        <v>43740</v>
      </c>
      <c r="D754" s="8">
        <f>Table1[[#This Row],[Order Date]]</f>
        <v>43740</v>
      </c>
      <c r="E754" s="2">
        <v>43744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">
        <v>2047</v>
      </c>
      <c r="P754" s="1" t="s">
        <v>43</v>
      </c>
      <c r="Q754" s="1" t="s">
        <v>70</v>
      </c>
      <c r="R754" s="1" t="s">
        <v>2048</v>
      </c>
      <c r="S754" s="1">
        <v>2.88</v>
      </c>
      <c r="T754" s="1">
        <v>1</v>
      </c>
      <c r="U754" s="1">
        <v>0</v>
      </c>
      <c r="V754" s="1">
        <v>1.4112</v>
      </c>
      <c r="W754" t="str">
        <f>INDEX(People!$A$2:$A$5,MATCH(Orders!N754,People!$B$2:$B$5,0))</f>
        <v>Kelly Williams</v>
      </c>
      <c r="X754" t="str">
        <f>IFERROR(INDEX(Returns!A754:A1553,MATCH(Orders!B754,Returns!B754:B1553,0)),"No")</f>
        <v>No</v>
      </c>
      <c r="Y754">
        <f t="shared" si="11"/>
        <v>2.88</v>
      </c>
    </row>
    <row r="755" spans="1:25" x14ac:dyDescent="0.2">
      <c r="A755" s="1">
        <v>754</v>
      </c>
      <c r="B755" t="s">
        <v>6554</v>
      </c>
      <c r="C755" s="2">
        <v>43197</v>
      </c>
      <c r="D755" s="8">
        <f>Table1[[#This Row],[Order Date]]</f>
        <v>43197</v>
      </c>
      <c r="E755" s="2">
        <v>43199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">
        <v>2051</v>
      </c>
      <c r="P755" s="1" t="s">
        <v>66</v>
      </c>
      <c r="Q755" s="1" t="s">
        <v>1065</v>
      </c>
      <c r="R755" s="1" t="s">
        <v>2052</v>
      </c>
      <c r="S755" s="1">
        <v>1199.9760000000001</v>
      </c>
      <c r="T755" s="1">
        <v>3</v>
      </c>
      <c r="U755" s="1">
        <v>0.2</v>
      </c>
      <c r="V755" s="1">
        <v>374.99249999999995</v>
      </c>
      <c r="W755" t="str">
        <f>INDEX(People!$A$2:$A$5,MATCH(Orders!N755,People!$B$2:$B$5,0))</f>
        <v>Anna Andreadi</v>
      </c>
      <c r="X755" t="str">
        <f>IFERROR(INDEX(Returns!A755:A1554,MATCH(Orders!B755,Returns!B755:B1554,0)),"No")</f>
        <v>No</v>
      </c>
      <c r="Y755">
        <f t="shared" si="11"/>
        <v>1439.9712000000002</v>
      </c>
    </row>
    <row r="756" spans="1:25" x14ac:dyDescent="0.2">
      <c r="A756" s="1">
        <v>755</v>
      </c>
      <c r="B756" t="s">
        <v>6555</v>
      </c>
      <c r="C756" s="2">
        <v>43076</v>
      </c>
      <c r="D756" s="8">
        <f>Table1[[#This Row],[Order Date]]</f>
        <v>43076</v>
      </c>
      <c r="E756" s="2">
        <v>43081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">
        <v>1875</v>
      </c>
      <c r="P756" s="1" t="s">
        <v>30</v>
      </c>
      <c r="Q756" s="1" t="s">
        <v>60</v>
      </c>
      <c r="R756" s="1" t="s">
        <v>1876</v>
      </c>
      <c r="S756" s="1">
        <v>79.92</v>
      </c>
      <c r="T756" s="1">
        <v>4</v>
      </c>
      <c r="U756" s="1">
        <v>0</v>
      </c>
      <c r="V756" s="1">
        <v>28.7712</v>
      </c>
      <c r="W756" t="str">
        <f>INDEX(People!$A$2:$A$5,MATCH(Orders!N756,People!$B$2:$B$5,0))</f>
        <v>Anna Andreadi</v>
      </c>
      <c r="X756" t="str">
        <f>IFERROR(INDEX(Returns!A756:A1555,MATCH(Orders!B756,Returns!B756:B1555,0)),"No")</f>
        <v>No</v>
      </c>
      <c r="Y756">
        <f t="shared" si="11"/>
        <v>79.92</v>
      </c>
    </row>
    <row r="757" spans="1:25" x14ac:dyDescent="0.2">
      <c r="A757" s="1">
        <v>756</v>
      </c>
      <c r="B757" t="s">
        <v>6556</v>
      </c>
      <c r="C757" s="2">
        <v>43361</v>
      </c>
      <c r="D757" s="8">
        <f>Table1[[#This Row],[Order Date]]</f>
        <v>43361</v>
      </c>
      <c r="E757" s="2">
        <v>43365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">
        <v>2053</v>
      </c>
      <c r="P757" s="1" t="s">
        <v>30</v>
      </c>
      <c r="Q757" s="1" t="s">
        <v>52</v>
      </c>
      <c r="R757" s="1" t="s">
        <v>2054</v>
      </c>
      <c r="S757" s="1">
        <v>383.43799999999999</v>
      </c>
      <c r="T757" s="1">
        <v>4</v>
      </c>
      <c r="U757" s="1">
        <v>0.45</v>
      </c>
      <c r="V757" s="1">
        <v>-167.3184</v>
      </c>
      <c r="W757" t="str">
        <f>INDEX(People!$A$2:$A$5,MATCH(Orders!N757,People!$B$2:$B$5,0))</f>
        <v>Cassandra Brandow</v>
      </c>
      <c r="X757" t="str">
        <f>IFERROR(INDEX(Returns!A757:A1556,MATCH(Orders!B757,Returns!B757:B1556,0)),"No")</f>
        <v>No</v>
      </c>
      <c r="Y757">
        <f t="shared" si="11"/>
        <v>555.98509999999999</v>
      </c>
    </row>
    <row r="758" spans="1:25" x14ac:dyDescent="0.2">
      <c r="A758" s="1">
        <v>757</v>
      </c>
      <c r="B758" t="s">
        <v>6557</v>
      </c>
      <c r="C758" s="2">
        <v>42733</v>
      </c>
      <c r="D758" s="8">
        <f>Table1[[#This Row],[Order Date]]</f>
        <v>42733</v>
      </c>
      <c r="E758" s="2">
        <v>42737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">
        <v>1923</v>
      </c>
      <c r="P758" s="1" t="s">
        <v>43</v>
      </c>
      <c r="Q758" s="1" t="s">
        <v>55</v>
      </c>
      <c r="R758" s="1" t="s">
        <v>1924</v>
      </c>
      <c r="S758" s="1">
        <v>24.56</v>
      </c>
      <c r="T758" s="1">
        <v>2</v>
      </c>
      <c r="U758" s="1">
        <v>0</v>
      </c>
      <c r="V758" s="1">
        <v>6.8767999999999994</v>
      </c>
      <c r="W758" t="str">
        <f>INDEX(People!$A$2:$A$5,MATCH(Orders!N758,People!$B$2:$B$5,0))</f>
        <v>Kelly Williams</v>
      </c>
      <c r="X758" t="str">
        <f>IFERROR(INDEX(Returns!A758:A1557,MATCH(Orders!B758,Returns!B758:B1557,0)),"No")</f>
        <v>No</v>
      </c>
      <c r="Y758">
        <f t="shared" si="11"/>
        <v>24.56</v>
      </c>
    </row>
    <row r="759" spans="1:25" x14ac:dyDescent="0.2">
      <c r="A759" s="1">
        <v>758</v>
      </c>
      <c r="B759" t="s">
        <v>6557</v>
      </c>
      <c r="C759" s="2">
        <v>42733</v>
      </c>
      <c r="D759" s="8">
        <f>Table1[[#This Row],[Order Date]]</f>
        <v>42733</v>
      </c>
      <c r="E759" s="2">
        <v>42737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">
        <v>1796</v>
      </c>
      <c r="P759" s="1" t="s">
        <v>66</v>
      </c>
      <c r="Q759" s="1" t="s">
        <v>146</v>
      </c>
      <c r="R759" s="1" t="s">
        <v>1797</v>
      </c>
      <c r="S759" s="1">
        <v>119.8</v>
      </c>
      <c r="T759" s="1">
        <v>4</v>
      </c>
      <c r="U759" s="1">
        <v>0</v>
      </c>
      <c r="V759" s="1">
        <v>47.92</v>
      </c>
      <c r="W759" t="str">
        <f>INDEX(People!$A$2:$A$5,MATCH(Orders!N759,People!$B$2:$B$5,0))</f>
        <v>Kelly Williams</v>
      </c>
      <c r="X759" t="str">
        <f>IFERROR(INDEX(Returns!A759:A1558,MATCH(Orders!B759,Returns!B759:B1558,0)),"No")</f>
        <v>No</v>
      </c>
      <c r="Y759">
        <f t="shared" si="11"/>
        <v>119.8</v>
      </c>
    </row>
    <row r="760" spans="1:25" x14ac:dyDescent="0.2">
      <c r="A760" s="1">
        <v>759</v>
      </c>
      <c r="B760" t="s">
        <v>6558</v>
      </c>
      <c r="C760" s="2">
        <v>43669</v>
      </c>
      <c r="D760" s="8">
        <f>Table1[[#This Row],[Order Date]]</f>
        <v>43669</v>
      </c>
      <c r="E760" s="2">
        <v>43674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">
        <v>1740</v>
      </c>
      <c r="P760" s="1" t="s">
        <v>43</v>
      </c>
      <c r="Q760" s="1" t="s">
        <v>70</v>
      </c>
      <c r="R760" s="1" t="s">
        <v>1741</v>
      </c>
      <c r="S760" s="1">
        <v>13.128</v>
      </c>
      <c r="T760" s="1">
        <v>3</v>
      </c>
      <c r="U760" s="1">
        <v>0.2</v>
      </c>
      <c r="V760" s="1">
        <v>4.2665999999999986</v>
      </c>
      <c r="W760" t="str">
        <f>INDEX(People!$A$2:$A$5,MATCH(Orders!N760,People!$B$2:$B$5,0))</f>
        <v>Chuck Magee</v>
      </c>
      <c r="X760" t="str">
        <f>IFERROR(INDEX(Returns!A760:A1559,MATCH(Orders!B760,Returns!B760:B1559,0)),"No")</f>
        <v>No</v>
      </c>
      <c r="Y760">
        <f t="shared" si="11"/>
        <v>15.753599999999999</v>
      </c>
    </row>
    <row r="761" spans="1:25" x14ac:dyDescent="0.2">
      <c r="A761" s="1">
        <v>760</v>
      </c>
      <c r="B761" t="s">
        <v>6559</v>
      </c>
      <c r="C761" s="2">
        <v>43726</v>
      </c>
      <c r="D761" s="8">
        <f>Table1[[#This Row],[Order Date]]</f>
        <v>43726</v>
      </c>
      <c r="E761" s="2">
        <v>43730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">
        <v>494</v>
      </c>
      <c r="P761" s="1" t="s">
        <v>43</v>
      </c>
      <c r="Q761" s="1" t="s">
        <v>84</v>
      </c>
      <c r="R761" s="1" t="s">
        <v>1879</v>
      </c>
      <c r="S761" s="1">
        <v>22.72</v>
      </c>
      <c r="T761" s="1">
        <v>4</v>
      </c>
      <c r="U761" s="1">
        <v>0</v>
      </c>
      <c r="V761" s="1">
        <v>10.223999999999998</v>
      </c>
      <c r="W761" t="str">
        <f>INDEX(People!$A$2:$A$5,MATCH(Orders!N761,People!$B$2:$B$5,0))</f>
        <v>Kelly Williams</v>
      </c>
      <c r="X761" t="str">
        <f>IFERROR(INDEX(Returns!A761:A1560,MATCH(Orders!B761,Returns!B761:B1560,0)),"No")</f>
        <v>No</v>
      </c>
      <c r="Y761">
        <f t="shared" si="11"/>
        <v>22.72</v>
      </c>
    </row>
    <row r="762" spans="1:25" x14ac:dyDescent="0.2">
      <c r="A762" s="1">
        <v>761</v>
      </c>
      <c r="B762" t="s">
        <v>6560</v>
      </c>
      <c r="C762" s="2">
        <v>42978</v>
      </c>
      <c r="D762" s="8">
        <f>Table1[[#This Row],[Order Date]]</f>
        <v>42978</v>
      </c>
      <c r="E762" s="2">
        <v>42983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">
        <v>1639</v>
      </c>
      <c r="P762" s="1" t="s">
        <v>43</v>
      </c>
      <c r="Q762" s="1" t="s">
        <v>84</v>
      </c>
      <c r="R762" s="1" t="s">
        <v>1640</v>
      </c>
      <c r="S762" s="1">
        <v>58.320000000000007</v>
      </c>
      <c r="T762" s="1">
        <v>9</v>
      </c>
      <c r="U762" s="1">
        <v>0</v>
      </c>
      <c r="V762" s="1">
        <v>27.993600000000001</v>
      </c>
      <c r="W762" t="str">
        <f>INDEX(People!$A$2:$A$5,MATCH(Orders!N762,People!$B$2:$B$5,0))</f>
        <v>Anna Andreadi</v>
      </c>
      <c r="X762" t="str">
        <f>IFERROR(INDEX(Returns!A762:A1561,MATCH(Orders!B762,Returns!B762:B1561,0)),"No")</f>
        <v>No</v>
      </c>
      <c r="Y762">
        <f t="shared" si="11"/>
        <v>58.320000000000007</v>
      </c>
    </row>
    <row r="763" spans="1:25" x14ac:dyDescent="0.2">
      <c r="A763" s="1">
        <v>762</v>
      </c>
      <c r="B763" t="s">
        <v>6561</v>
      </c>
      <c r="C763" s="2">
        <v>43772</v>
      </c>
      <c r="D763" s="8">
        <f>Table1[[#This Row],[Order Date]]</f>
        <v>43772</v>
      </c>
      <c r="E763" s="2">
        <v>43776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">
        <v>2062</v>
      </c>
      <c r="P763" s="1" t="s">
        <v>43</v>
      </c>
      <c r="Q763" s="1" t="s">
        <v>44</v>
      </c>
      <c r="R763" s="1" t="s">
        <v>2063</v>
      </c>
      <c r="S763" s="1">
        <v>12.39</v>
      </c>
      <c r="T763" s="1">
        <v>3</v>
      </c>
      <c r="U763" s="1">
        <v>0</v>
      </c>
      <c r="V763" s="1">
        <v>5.6993999999999998</v>
      </c>
      <c r="W763" t="str">
        <f>INDEX(People!$A$2:$A$5,MATCH(Orders!N763,People!$B$2:$B$5,0))</f>
        <v>Cassandra Brandow</v>
      </c>
      <c r="X763" t="str">
        <f>IFERROR(INDEX(Returns!A763:A1562,MATCH(Orders!B763,Returns!B763:B1562,0)),"No")</f>
        <v>No</v>
      </c>
      <c r="Y763">
        <f t="shared" si="11"/>
        <v>12.39</v>
      </c>
    </row>
    <row r="764" spans="1:25" x14ac:dyDescent="0.2">
      <c r="A764" s="1">
        <v>763</v>
      </c>
      <c r="B764" t="s">
        <v>6562</v>
      </c>
      <c r="C764" s="2">
        <v>42774</v>
      </c>
      <c r="D764" s="8">
        <f>Table1[[#This Row],[Order Date]]</f>
        <v>42774</v>
      </c>
      <c r="E764" s="2">
        <v>42779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">
        <v>611</v>
      </c>
      <c r="P764" s="1" t="s">
        <v>66</v>
      </c>
      <c r="Q764" s="1" t="s">
        <v>67</v>
      </c>
      <c r="R764" s="1" t="s">
        <v>612</v>
      </c>
      <c r="S764" s="1">
        <v>107.982</v>
      </c>
      <c r="T764" s="1">
        <v>3</v>
      </c>
      <c r="U764" s="1">
        <v>0.4</v>
      </c>
      <c r="V764" s="1">
        <v>-26.995499999999993</v>
      </c>
      <c r="W764" t="str">
        <f>INDEX(People!$A$2:$A$5,MATCH(Orders!N764,People!$B$2:$B$5,0))</f>
        <v>Chuck Magee</v>
      </c>
      <c r="X764" t="str">
        <f>IFERROR(INDEX(Returns!A764:A1563,MATCH(Orders!B764,Returns!B764:B1563,0)),"No")</f>
        <v>No</v>
      </c>
      <c r="Y764">
        <f t="shared" si="11"/>
        <v>151.17479999999998</v>
      </c>
    </row>
    <row r="765" spans="1:25" x14ac:dyDescent="0.2">
      <c r="A765" s="1">
        <v>764</v>
      </c>
      <c r="B765" t="s">
        <v>6563</v>
      </c>
      <c r="C765" s="2">
        <v>42382</v>
      </c>
      <c r="D765" s="8">
        <f>Table1[[#This Row],[Order Date]]</f>
        <v>42382</v>
      </c>
      <c r="E765" s="2">
        <v>42384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">
        <v>589</v>
      </c>
      <c r="P765" s="1" t="s">
        <v>43</v>
      </c>
      <c r="Q765" s="1" t="s">
        <v>157</v>
      </c>
      <c r="R765" s="1" t="s">
        <v>590</v>
      </c>
      <c r="S765" s="1">
        <v>11.36</v>
      </c>
      <c r="T765" s="1">
        <v>2</v>
      </c>
      <c r="U765" s="1">
        <v>0</v>
      </c>
      <c r="V765" s="1">
        <v>5.3391999999999991</v>
      </c>
      <c r="W765" t="str">
        <f>INDEX(People!$A$2:$A$5,MATCH(Orders!N765,People!$B$2:$B$5,0))</f>
        <v>Cassandra Brandow</v>
      </c>
      <c r="X765" t="str">
        <f>IFERROR(INDEX(Returns!A765:A1564,MATCH(Orders!B765,Returns!B765:B1564,0)),"No")</f>
        <v>No</v>
      </c>
      <c r="Y765">
        <f t="shared" si="11"/>
        <v>11.36</v>
      </c>
    </row>
    <row r="766" spans="1:25" x14ac:dyDescent="0.2">
      <c r="A766" s="1">
        <v>765</v>
      </c>
      <c r="B766" t="s">
        <v>6563</v>
      </c>
      <c r="C766" s="2">
        <v>42382</v>
      </c>
      <c r="D766" s="8">
        <f>Table1[[#This Row],[Order Date]]</f>
        <v>42382</v>
      </c>
      <c r="E766" s="2">
        <v>42384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">
        <v>2069</v>
      </c>
      <c r="P766" s="1" t="s">
        <v>43</v>
      </c>
      <c r="Q766" s="1" t="s">
        <v>157</v>
      </c>
      <c r="R766" s="1" t="s">
        <v>2070</v>
      </c>
      <c r="S766" s="1">
        <v>50.94</v>
      </c>
      <c r="T766" s="1">
        <v>3</v>
      </c>
      <c r="U766" s="1">
        <v>0</v>
      </c>
      <c r="V766" s="1">
        <v>25.47</v>
      </c>
      <c r="W766" t="str">
        <f>INDEX(People!$A$2:$A$5,MATCH(Orders!N766,People!$B$2:$B$5,0))</f>
        <v>Cassandra Brandow</v>
      </c>
      <c r="X766" t="str">
        <f>IFERROR(INDEX(Returns!A766:A1565,MATCH(Orders!B766,Returns!B766:B1565,0)),"No")</f>
        <v>No</v>
      </c>
      <c r="Y766">
        <f t="shared" si="11"/>
        <v>50.94</v>
      </c>
    </row>
    <row r="767" spans="1:25" x14ac:dyDescent="0.2">
      <c r="A767" s="1">
        <v>766</v>
      </c>
      <c r="B767" t="s">
        <v>6563</v>
      </c>
      <c r="C767" s="2">
        <v>42382</v>
      </c>
      <c r="D767" s="8">
        <f>Table1[[#This Row],[Order Date]]</f>
        <v>42382</v>
      </c>
      <c r="E767" s="2">
        <v>42384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">
        <v>2071</v>
      </c>
      <c r="P767" s="1" t="s">
        <v>66</v>
      </c>
      <c r="Q767" s="1" t="s">
        <v>146</v>
      </c>
      <c r="R767" s="1" t="s">
        <v>2072</v>
      </c>
      <c r="S767" s="1">
        <v>646.74</v>
      </c>
      <c r="T767" s="1">
        <v>6</v>
      </c>
      <c r="U767" s="1">
        <v>0</v>
      </c>
      <c r="V767" s="1">
        <v>258.69600000000003</v>
      </c>
      <c r="W767" t="str">
        <f>INDEX(People!$A$2:$A$5,MATCH(Orders!N767,People!$B$2:$B$5,0))</f>
        <v>Cassandra Brandow</v>
      </c>
      <c r="X767" t="str">
        <f>IFERROR(INDEX(Returns!A767:A1566,MATCH(Orders!B767,Returns!B767:B1566,0)),"No")</f>
        <v>No</v>
      </c>
      <c r="Y767">
        <f t="shared" si="11"/>
        <v>646.74</v>
      </c>
    </row>
    <row r="768" spans="1:25" x14ac:dyDescent="0.2">
      <c r="A768" s="1">
        <v>767</v>
      </c>
      <c r="B768" t="s">
        <v>6563</v>
      </c>
      <c r="C768" s="2">
        <v>42382</v>
      </c>
      <c r="D768" s="8">
        <f>Table1[[#This Row],[Order Date]]</f>
        <v>42382</v>
      </c>
      <c r="E768" s="2">
        <v>42384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">
        <v>2073</v>
      </c>
      <c r="P768" s="1" t="s">
        <v>43</v>
      </c>
      <c r="Q768" s="1" t="s">
        <v>70</v>
      </c>
      <c r="R768" s="1" t="s">
        <v>2074</v>
      </c>
      <c r="S768" s="1">
        <v>5.64</v>
      </c>
      <c r="T768" s="1">
        <v>3</v>
      </c>
      <c r="U768" s="1">
        <v>0</v>
      </c>
      <c r="V768" s="1">
        <v>2.7071999999999994</v>
      </c>
      <c r="W768" t="str">
        <f>INDEX(People!$A$2:$A$5,MATCH(Orders!N768,People!$B$2:$B$5,0))</f>
        <v>Cassandra Brandow</v>
      </c>
      <c r="X768" t="str">
        <f>IFERROR(INDEX(Returns!A768:A1567,MATCH(Orders!B768,Returns!B768:B1567,0)),"No")</f>
        <v>No</v>
      </c>
      <c r="Y768">
        <f t="shared" si="11"/>
        <v>5.64</v>
      </c>
    </row>
    <row r="769" spans="1:25" x14ac:dyDescent="0.2">
      <c r="A769" s="1">
        <v>768</v>
      </c>
      <c r="B769" t="s">
        <v>6563</v>
      </c>
      <c r="C769" s="2">
        <v>42382</v>
      </c>
      <c r="D769" s="8">
        <f>Table1[[#This Row],[Order Date]]</f>
        <v>42382</v>
      </c>
      <c r="E769" s="2">
        <v>42384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">
        <v>2075</v>
      </c>
      <c r="P769" s="1" t="s">
        <v>43</v>
      </c>
      <c r="Q769" s="1" t="s">
        <v>55</v>
      </c>
      <c r="R769" s="1" t="s">
        <v>2076</v>
      </c>
      <c r="S769" s="1">
        <v>572.58000000000004</v>
      </c>
      <c r="T769" s="1">
        <v>6</v>
      </c>
      <c r="U769" s="1">
        <v>0</v>
      </c>
      <c r="V769" s="1">
        <v>34.354799999999955</v>
      </c>
      <c r="W769" t="str">
        <f>INDEX(People!$A$2:$A$5,MATCH(Orders!N769,People!$B$2:$B$5,0))</f>
        <v>Cassandra Brandow</v>
      </c>
      <c r="X769" t="str">
        <f>IFERROR(INDEX(Returns!A769:A1568,MATCH(Orders!B769,Returns!B769:B1568,0)),"No")</f>
        <v>No</v>
      </c>
      <c r="Y769">
        <f t="shared" si="11"/>
        <v>572.58000000000004</v>
      </c>
    </row>
    <row r="770" spans="1:25" x14ac:dyDescent="0.2">
      <c r="A770" s="1">
        <v>769</v>
      </c>
      <c r="B770" t="s">
        <v>6564</v>
      </c>
      <c r="C770" s="2">
        <v>42504</v>
      </c>
      <c r="D770" s="8">
        <f>Table1[[#This Row],[Order Date]]</f>
        <v>42504</v>
      </c>
      <c r="E770" s="2">
        <v>42510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">
        <v>2079</v>
      </c>
      <c r="P770" s="1" t="s">
        <v>30</v>
      </c>
      <c r="Q770" s="1" t="s">
        <v>60</v>
      </c>
      <c r="R770" s="1" t="s">
        <v>2080</v>
      </c>
      <c r="S770" s="1">
        <v>310.88000000000005</v>
      </c>
      <c r="T770" s="1">
        <v>2</v>
      </c>
      <c r="U770" s="1">
        <v>0.2</v>
      </c>
      <c r="V770" s="1">
        <v>23.315999999999988</v>
      </c>
      <c r="W770" t="str">
        <f>INDEX(People!$A$2:$A$5,MATCH(Orders!N770,People!$B$2:$B$5,0))</f>
        <v>Cassandra Brandow</v>
      </c>
      <c r="X770" t="str">
        <f>IFERROR(INDEX(Returns!A770:A1569,MATCH(Orders!B770,Returns!B770:B1569,0)),"No")</f>
        <v>No</v>
      </c>
      <c r="Y770">
        <f t="shared" si="11"/>
        <v>373.05600000000004</v>
      </c>
    </row>
    <row r="771" spans="1:25" x14ac:dyDescent="0.2">
      <c r="A771" s="1">
        <v>770</v>
      </c>
      <c r="B771" t="s">
        <v>6565</v>
      </c>
      <c r="C771" s="2">
        <v>43239</v>
      </c>
      <c r="D771" s="8">
        <f>Table1[[#This Row],[Order Date]]</f>
        <v>43239</v>
      </c>
      <c r="E771" s="2">
        <v>43244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">
        <v>2081</v>
      </c>
      <c r="P771" s="1" t="s">
        <v>30</v>
      </c>
      <c r="Q771" s="1" t="s">
        <v>34</v>
      </c>
      <c r="R771" s="1" t="s">
        <v>2082</v>
      </c>
      <c r="S771" s="1">
        <v>641.96</v>
      </c>
      <c r="T771" s="1">
        <v>2</v>
      </c>
      <c r="U771" s="1">
        <v>0</v>
      </c>
      <c r="V771" s="1">
        <v>179.74880000000002</v>
      </c>
      <c r="W771" t="str">
        <f>INDEX(People!$A$2:$A$5,MATCH(Orders!N771,People!$B$2:$B$5,0))</f>
        <v>Cassandra Brandow</v>
      </c>
      <c r="X771" t="str">
        <f>IFERROR(INDEX(Returns!A771:A1570,MATCH(Orders!B771,Returns!B771:B1570,0)),"No")</f>
        <v>No</v>
      </c>
      <c r="Y771">
        <f t="shared" ref="Y771:Y834" si="12">S771*(1+U771)</f>
        <v>641.96</v>
      </c>
    </row>
    <row r="772" spans="1:25" x14ac:dyDescent="0.2">
      <c r="A772" s="1">
        <v>771</v>
      </c>
      <c r="B772" t="s">
        <v>6566</v>
      </c>
      <c r="C772" s="2">
        <v>43495</v>
      </c>
      <c r="D772" s="8">
        <f>Table1[[#This Row],[Order Date]]</f>
        <v>43495</v>
      </c>
      <c r="E772" s="2">
        <v>43501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">
        <v>2085</v>
      </c>
      <c r="P772" s="1" t="s">
        <v>43</v>
      </c>
      <c r="Q772" s="1" t="s">
        <v>70</v>
      </c>
      <c r="R772" s="1" t="s">
        <v>2086</v>
      </c>
      <c r="S772" s="1">
        <v>18.28</v>
      </c>
      <c r="T772" s="1">
        <v>2</v>
      </c>
      <c r="U772" s="1">
        <v>0</v>
      </c>
      <c r="V772" s="1">
        <v>9.14</v>
      </c>
      <c r="W772" t="str">
        <f>INDEX(People!$A$2:$A$5,MATCH(Orders!N772,People!$B$2:$B$5,0))</f>
        <v>Kelly Williams</v>
      </c>
      <c r="X772" t="str">
        <f>IFERROR(INDEX(Returns!A772:A1571,MATCH(Orders!B772,Returns!B772:B1571,0)),"No")</f>
        <v>No</v>
      </c>
      <c r="Y772">
        <f t="shared" si="12"/>
        <v>18.28</v>
      </c>
    </row>
    <row r="773" spans="1:25" x14ac:dyDescent="0.2">
      <c r="A773" s="1">
        <v>772</v>
      </c>
      <c r="B773" t="s">
        <v>6566</v>
      </c>
      <c r="C773" s="2">
        <v>43495</v>
      </c>
      <c r="D773" s="8">
        <f>Table1[[#This Row],[Order Date]]</f>
        <v>43495</v>
      </c>
      <c r="E773" s="2">
        <v>43501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">
        <v>1054</v>
      </c>
      <c r="P773" s="1" t="s">
        <v>66</v>
      </c>
      <c r="Q773" s="1" t="s">
        <v>67</v>
      </c>
      <c r="R773" s="1" t="s">
        <v>1055</v>
      </c>
      <c r="S773" s="1">
        <v>207</v>
      </c>
      <c r="T773" s="1">
        <v>3</v>
      </c>
      <c r="U773" s="1">
        <v>0</v>
      </c>
      <c r="V773" s="1">
        <v>51.75</v>
      </c>
      <c r="W773" t="str">
        <f>INDEX(People!$A$2:$A$5,MATCH(Orders!N773,People!$B$2:$B$5,0))</f>
        <v>Kelly Williams</v>
      </c>
      <c r="X773" t="str">
        <f>IFERROR(INDEX(Returns!A773:A1572,MATCH(Orders!B773,Returns!B773:B1572,0)),"No")</f>
        <v>No</v>
      </c>
      <c r="Y773">
        <f t="shared" si="12"/>
        <v>207</v>
      </c>
    </row>
    <row r="774" spans="1:25" x14ac:dyDescent="0.2">
      <c r="A774" s="1">
        <v>773</v>
      </c>
      <c r="B774" t="s">
        <v>6566</v>
      </c>
      <c r="C774" s="2">
        <v>43495</v>
      </c>
      <c r="D774" s="8">
        <f>Table1[[#This Row],[Order Date]]</f>
        <v>43495</v>
      </c>
      <c r="E774" s="2">
        <v>43501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">
        <v>2087</v>
      </c>
      <c r="P774" s="1" t="s">
        <v>43</v>
      </c>
      <c r="Q774" s="1" t="s">
        <v>70</v>
      </c>
      <c r="R774" s="1" t="s">
        <v>2088</v>
      </c>
      <c r="S774" s="1">
        <v>32.35</v>
      </c>
      <c r="T774" s="1">
        <v>5</v>
      </c>
      <c r="U774" s="1">
        <v>0</v>
      </c>
      <c r="V774" s="1">
        <v>16.175000000000001</v>
      </c>
      <c r="W774" t="str">
        <f>INDEX(People!$A$2:$A$5,MATCH(Orders!N774,People!$B$2:$B$5,0))</f>
        <v>Kelly Williams</v>
      </c>
      <c r="X774" t="str">
        <f>IFERROR(INDEX(Returns!A774:A1573,MATCH(Orders!B774,Returns!B774:B1573,0)),"No")</f>
        <v>No</v>
      </c>
      <c r="Y774">
        <f t="shared" si="12"/>
        <v>32.35</v>
      </c>
    </row>
    <row r="775" spans="1:25" x14ac:dyDescent="0.2">
      <c r="A775" s="1">
        <v>774</v>
      </c>
      <c r="B775" t="s">
        <v>6566</v>
      </c>
      <c r="C775" s="2">
        <v>43495</v>
      </c>
      <c r="D775" s="8">
        <f>Table1[[#This Row],[Order Date]]</f>
        <v>43495</v>
      </c>
      <c r="E775" s="2">
        <v>43501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">
        <v>69</v>
      </c>
      <c r="P775" s="1" t="s">
        <v>43</v>
      </c>
      <c r="Q775" s="1" t="s">
        <v>70</v>
      </c>
      <c r="R775" s="1" t="s">
        <v>71</v>
      </c>
      <c r="S775" s="1">
        <v>7.71</v>
      </c>
      <c r="T775" s="1">
        <v>1</v>
      </c>
      <c r="U775" s="1">
        <v>0</v>
      </c>
      <c r="V775" s="1">
        <v>3.4695</v>
      </c>
      <c r="W775" t="str">
        <f>INDEX(People!$A$2:$A$5,MATCH(Orders!N775,People!$B$2:$B$5,0))</f>
        <v>Kelly Williams</v>
      </c>
      <c r="X775" t="str">
        <f>IFERROR(INDEX(Returns!A775:A1574,MATCH(Orders!B775,Returns!B775:B1574,0)),"No")</f>
        <v>No</v>
      </c>
      <c r="Y775">
        <f t="shared" si="12"/>
        <v>7.71</v>
      </c>
    </row>
    <row r="776" spans="1:25" x14ac:dyDescent="0.2">
      <c r="A776" s="1">
        <v>775</v>
      </c>
      <c r="B776" t="s">
        <v>6566</v>
      </c>
      <c r="C776" s="2">
        <v>43495</v>
      </c>
      <c r="D776" s="8">
        <f>Table1[[#This Row],[Order Date]]</f>
        <v>43495</v>
      </c>
      <c r="E776" s="2">
        <v>43501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">
        <v>2089</v>
      </c>
      <c r="P776" s="1" t="s">
        <v>43</v>
      </c>
      <c r="Q776" s="1" t="s">
        <v>63</v>
      </c>
      <c r="R776" s="1" t="s">
        <v>2090</v>
      </c>
      <c r="S776" s="1">
        <v>40.299999999999997</v>
      </c>
      <c r="T776" s="1">
        <v>2</v>
      </c>
      <c r="U776" s="1">
        <v>0</v>
      </c>
      <c r="V776" s="1">
        <v>10.881</v>
      </c>
      <c r="W776" t="str">
        <f>INDEX(People!$A$2:$A$5,MATCH(Orders!N776,People!$B$2:$B$5,0))</f>
        <v>Kelly Williams</v>
      </c>
      <c r="X776" t="str">
        <f>IFERROR(INDEX(Returns!A776:A1575,MATCH(Orders!B776,Returns!B776:B1575,0)),"No")</f>
        <v>No</v>
      </c>
      <c r="Y776">
        <f t="shared" si="12"/>
        <v>40.299999999999997</v>
      </c>
    </row>
    <row r="777" spans="1:25" x14ac:dyDescent="0.2">
      <c r="A777" s="1">
        <v>776</v>
      </c>
      <c r="B777" t="s">
        <v>6566</v>
      </c>
      <c r="C777" s="2">
        <v>43495</v>
      </c>
      <c r="D777" s="8">
        <f>Table1[[#This Row],[Order Date]]</f>
        <v>43495</v>
      </c>
      <c r="E777" s="2">
        <v>43501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">
        <v>2091</v>
      </c>
      <c r="P777" s="1" t="s">
        <v>30</v>
      </c>
      <c r="Q777" s="1" t="s">
        <v>60</v>
      </c>
      <c r="R777" s="1" t="s">
        <v>2092</v>
      </c>
      <c r="S777" s="1">
        <v>34.580000000000005</v>
      </c>
      <c r="T777" s="1">
        <v>7</v>
      </c>
      <c r="U777" s="1">
        <v>0</v>
      </c>
      <c r="V777" s="1">
        <v>14.523600000000002</v>
      </c>
      <c r="W777" t="str">
        <f>INDEX(People!$A$2:$A$5,MATCH(Orders!N777,People!$B$2:$B$5,0))</f>
        <v>Kelly Williams</v>
      </c>
      <c r="X777" t="str">
        <f>IFERROR(INDEX(Returns!A777:A1576,MATCH(Orders!B777,Returns!B777:B1576,0)),"No")</f>
        <v>No</v>
      </c>
      <c r="Y777">
        <f t="shared" si="12"/>
        <v>34.580000000000005</v>
      </c>
    </row>
    <row r="778" spans="1:25" x14ac:dyDescent="0.2">
      <c r="A778" s="1">
        <v>777</v>
      </c>
      <c r="B778" t="s">
        <v>6567</v>
      </c>
      <c r="C778" s="2">
        <v>42550</v>
      </c>
      <c r="D778" s="8">
        <f>Table1[[#This Row],[Order Date]]</f>
        <v>42550</v>
      </c>
      <c r="E778" s="2">
        <v>42557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">
        <v>2095</v>
      </c>
      <c r="P778" s="1" t="s">
        <v>43</v>
      </c>
      <c r="Q778" s="1" t="s">
        <v>63</v>
      </c>
      <c r="R778" s="1" t="s">
        <v>2096</v>
      </c>
      <c r="S778" s="1">
        <v>32.76</v>
      </c>
      <c r="T778" s="1">
        <v>7</v>
      </c>
      <c r="U778" s="1">
        <v>0.2</v>
      </c>
      <c r="V778" s="1">
        <v>3.6854999999999958</v>
      </c>
      <c r="W778" t="str">
        <f>INDEX(People!$A$2:$A$5,MATCH(Orders!N778,People!$B$2:$B$5,0))</f>
        <v>Chuck Magee</v>
      </c>
      <c r="X778" t="str">
        <f>IFERROR(INDEX(Returns!A778:A1577,MATCH(Orders!B778,Returns!B778:B1577,0)),"No")</f>
        <v>No</v>
      </c>
      <c r="Y778">
        <f t="shared" si="12"/>
        <v>39.311999999999998</v>
      </c>
    </row>
    <row r="779" spans="1:25" x14ac:dyDescent="0.2">
      <c r="A779" s="1">
        <v>778</v>
      </c>
      <c r="B779" t="s">
        <v>6010</v>
      </c>
      <c r="C779" s="2">
        <v>42968</v>
      </c>
      <c r="D779" s="8">
        <f>Table1[[#This Row],[Order Date]]</f>
        <v>42968</v>
      </c>
      <c r="E779" s="2">
        <v>42970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">
        <v>2097</v>
      </c>
      <c r="P779" s="1" t="s">
        <v>30</v>
      </c>
      <c r="Q779" s="1" t="s">
        <v>34</v>
      </c>
      <c r="R779" s="1" t="s">
        <v>2098</v>
      </c>
      <c r="S779" s="1">
        <v>544.00800000000004</v>
      </c>
      <c r="T779" s="1">
        <v>3</v>
      </c>
      <c r="U779" s="1">
        <v>0.2</v>
      </c>
      <c r="V779" s="1">
        <v>40.800600000000003</v>
      </c>
      <c r="W779" t="str">
        <f>INDEX(People!$A$2:$A$5,MATCH(Orders!N779,People!$B$2:$B$5,0))</f>
        <v>Anna Andreadi</v>
      </c>
      <c r="X779" t="str">
        <f>IFERROR(INDEX(Returns!A779:A1578,MATCH(Orders!B779,Returns!B779:B1578,0)),"No")</f>
        <v>No</v>
      </c>
      <c r="Y779">
        <f t="shared" si="12"/>
        <v>652.80960000000005</v>
      </c>
    </row>
    <row r="780" spans="1:25" x14ac:dyDescent="0.2">
      <c r="A780" s="1">
        <v>779</v>
      </c>
      <c r="B780" t="s">
        <v>6010</v>
      </c>
      <c r="C780" s="2">
        <v>42968</v>
      </c>
      <c r="D780" s="8">
        <f>Table1[[#This Row],[Order Date]]</f>
        <v>42968</v>
      </c>
      <c r="E780" s="2">
        <v>42970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">
        <v>1266</v>
      </c>
      <c r="P780" s="1" t="s">
        <v>43</v>
      </c>
      <c r="Q780" s="1" t="s">
        <v>84</v>
      </c>
      <c r="R780" s="1" t="s">
        <v>1267</v>
      </c>
      <c r="S780" s="1">
        <v>59.94</v>
      </c>
      <c r="T780" s="1">
        <v>3</v>
      </c>
      <c r="U780" s="1">
        <v>0</v>
      </c>
      <c r="V780" s="1">
        <v>28.171799999999998</v>
      </c>
      <c r="W780" t="str">
        <f>INDEX(People!$A$2:$A$5,MATCH(Orders!N780,People!$B$2:$B$5,0))</f>
        <v>Anna Andreadi</v>
      </c>
      <c r="X780" t="str">
        <f>IFERROR(INDEX(Returns!A780:A1579,MATCH(Orders!B780,Returns!B780:B1579,0)),"No")</f>
        <v>No</v>
      </c>
      <c r="Y780">
        <f t="shared" si="12"/>
        <v>59.94</v>
      </c>
    </row>
    <row r="781" spans="1:25" x14ac:dyDescent="0.2">
      <c r="A781" s="1">
        <v>780</v>
      </c>
      <c r="B781" t="s">
        <v>6010</v>
      </c>
      <c r="C781" s="2">
        <v>42968</v>
      </c>
      <c r="D781" s="8">
        <f>Table1[[#This Row],[Order Date]]</f>
        <v>42968</v>
      </c>
      <c r="E781" s="2">
        <v>42970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">
        <v>1239</v>
      </c>
      <c r="P781" s="1" t="s">
        <v>43</v>
      </c>
      <c r="Q781" s="1" t="s">
        <v>84</v>
      </c>
      <c r="R781" s="1" t="s">
        <v>1240</v>
      </c>
      <c r="S781" s="1">
        <v>23.92</v>
      </c>
      <c r="T781" s="1">
        <v>4</v>
      </c>
      <c r="U781" s="1">
        <v>0</v>
      </c>
      <c r="V781" s="1">
        <v>11.720800000000001</v>
      </c>
      <c r="W781" t="str">
        <f>INDEX(People!$A$2:$A$5,MATCH(Orders!N781,People!$B$2:$B$5,0))</f>
        <v>Anna Andreadi</v>
      </c>
      <c r="X781" t="str">
        <f>IFERROR(INDEX(Returns!A781:A1580,MATCH(Orders!B781,Returns!B781:B1580,0)),"No")</f>
        <v>No</v>
      </c>
      <c r="Y781">
        <f t="shared" si="12"/>
        <v>23.92</v>
      </c>
    </row>
    <row r="782" spans="1:25" x14ac:dyDescent="0.2">
      <c r="A782" s="1">
        <v>781</v>
      </c>
      <c r="B782" t="s">
        <v>6010</v>
      </c>
      <c r="C782" s="2">
        <v>42968</v>
      </c>
      <c r="D782" s="8">
        <f>Table1[[#This Row],[Order Date]]</f>
        <v>42968</v>
      </c>
      <c r="E782" s="2">
        <v>42970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">
        <v>2099</v>
      </c>
      <c r="P782" s="1" t="s">
        <v>43</v>
      </c>
      <c r="Q782" s="1" t="s">
        <v>84</v>
      </c>
      <c r="R782" s="1" t="s">
        <v>2100</v>
      </c>
      <c r="S782" s="1">
        <v>4.28</v>
      </c>
      <c r="T782" s="1">
        <v>1</v>
      </c>
      <c r="U782" s="1">
        <v>0</v>
      </c>
      <c r="V782" s="1">
        <v>1.9259999999999997</v>
      </c>
      <c r="W782" t="str">
        <f>INDEX(People!$A$2:$A$5,MATCH(Orders!N782,People!$B$2:$B$5,0))</f>
        <v>Anna Andreadi</v>
      </c>
      <c r="X782" t="str">
        <f>IFERROR(INDEX(Returns!A782:A1581,MATCH(Orders!B782,Returns!B782:B1581,0)),"No")</f>
        <v>No</v>
      </c>
      <c r="Y782">
        <f t="shared" si="12"/>
        <v>4.28</v>
      </c>
    </row>
    <row r="783" spans="1:25" x14ac:dyDescent="0.2">
      <c r="A783" s="1">
        <v>782</v>
      </c>
      <c r="B783" t="s">
        <v>6568</v>
      </c>
      <c r="C783" s="2">
        <v>43011</v>
      </c>
      <c r="D783" s="8">
        <f>Table1[[#This Row],[Order Date]]</f>
        <v>43011</v>
      </c>
      <c r="E783" s="2">
        <v>43014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">
        <v>1388</v>
      </c>
      <c r="P783" s="1" t="s">
        <v>43</v>
      </c>
      <c r="Q783" s="1" t="s">
        <v>70</v>
      </c>
      <c r="R783" s="1" t="s">
        <v>1389</v>
      </c>
      <c r="S783" s="1">
        <v>32.07</v>
      </c>
      <c r="T783" s="1">
        <v>5</v>
      </c>
      <c r="U783" s="1">
        <v>0.7</v>
      </c>
      <c r="V783" s="1">
        <v>-22.448999999999991</v>
      </c>
      <c r="W783" t="str">
        <f>INDEX(People!$A$2:$A$5,MATCH(Orders!N783,People!$B$2:$B$5,0))</f>
        <v>Chuck Magee</v>
      </c>
      <c r="X783" t="str">
        <f>IFERROR(INDEX(Returns!A783:A1582,MATCH(Orders!B783,Returns!B783:B1582,0)),"No")</f>
        <v>No</v>
      </c>
      <c r="Y783">
        <f t="shared" si="12"/>
        <v>54.518999999999998</v>
      </c>
    </row>
    <row r="784" spans="1:25" x14ac:dyDescent="0.2">
      <c r="A784" s="1">
        <v>783</v>
      </c>
      <c r="B784" t="s">
        <v>6568</v>
      </c>
      <c r="C784" s="2">
        <v>43011</v>
      </c>
      <c r="D784" s="8">
        <f>Table1[[#This Row],[Order Date]]</f>
        <v>43011</v>
      </c>
      <c r="E784" s="2">
        <v>43014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">
        <v>221</v>
      </c>
      <c r="P784" s="1" t="s">
        <v>66</v>
      </c>
      <c r="Q784" s="1" t="s">
        <v>146</v>
      </c>
      <c r="R784" s="1" t="s">
        <v>222</v>
      </c>
      <c r="S784" s="1">
        <v>24</v>
      </c>
      <c r="T784" s="1">
        <v>2</v>
      </c>
      <c r="U784" s="1">
        <v>0.2</v>
      </c>
      <c r="V784" s="1">
        <v>-2.6999999999999993</v>
      </c>
      <c r="W784" t="str">
        <f>INDEX(People!$A$2:$A$5,MATCH(Orders!N784,People!$B$2:$B$5,0))</f>
        <v>Chuck Magee</v>
      </c>
      <c r="X784" t="str">
        <f>IFERROR(INDEX(Returns!A784:A1583,MATCH(Orders!B784,Returns!B784:B1583,0)),"No")</f>
        <v>No</v>
      </c>
      <c r="Y784">
        <f t="shared" si="12"/>
        <v>28.799999999999997</v>
      </c>
    </row>
    <row r="785" spans="1:25" x14ac:dyDescent="0.2">
      <c r="A785" s="1">
        <v>784</v>
      </c>
      <c r="B785" t="s">
        <v>6568</v>
      </c>
      <c r="C785" s="2">
        <v>43011</v>
      </c>
      <c r="D785" s="8">
        <f>Table1[[#This Row],[Order Date]]</f>
        <v>43011</v>
      </c>
      <c r="E785" s="2">
        <v>43014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">
        <v>2103</v>
      </c>
      <c r="P785" s="1" t="s">
        <v>30</v>
      </c>
      <c r="Q785" s="1" t="s">
        <v>31</v>
      </c>
      <c r="R785" s="1" t="s">
        <v>2104</v>
      </c>
      <c r="S785" s="1">
        <v>35.49</v>
      </c>
      <c r="T785" s="1">
        <v>1</v>
      </c>
      <c r="U785" s="1">
        <v>0.5</v>
      </c>
      <c r="V785" s="1">
        <v>-15.615600000000001</v>
      </c>
      <c r="W785" t="str">
        <f>INDEX(People!$A$2:$A$5,MATCH(Orders!N785,People!$B$2:$B$5,0))</f>
        <v>Chuck Magee</v>
      </c>
      <c r="X785" t="str">
        <f>IFERROR(INDEX(Returns!A785:A1584,MATCH(Orders!B785,Returns!B785:B1584,0)),"No")</f>
        <v>No</v>
      </c>
      <c r="Y785">
        <f t="shared" si="12"/>
        <v>53.234999999999999</v>
      </c>
    </row>
    <row r="786" spans="1:25" x14ac:dyDescent="0.2">
      <c r="A786" s="1">
        <v>785</v>
      </c>
      <c r="B786" t="s">
        <v>6568</v>
      </c>
      <c r="C786" s="2">
        <v>43011</v>
      </c>
      <c r="D786" s="8">
        <f>Table1[[#This Row],[Order Date]]</f>
        <v>43011</v>
      </c>
      <c r="E786" s="2">
        <v>43014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">
        <v>2105</v>
      </c>
      <c r="P786" s="1" t="s">
        <v>66</v>
      </c>
      <c r="Q786" s="1" t="s">
        <v>146</v>
      </c>
      <c r="R786" s="1" t="s">
        <v>2106</v>
      </c>
      <c r="S786" s="1">
        <v>47.984000000000002</v>
      </c>
      <c r="T786" s="1">
        <v>2</v>
      </c>
      <c r="U786" s="1">
        <v>0.2</v>
      </c>
      <c r="V786" s="1">
        <v>0.59979999999999656</v>
      </c>
      <c r="W786" t="str">
        <f>INDEX(People!$A$2:$A$5,MATCH(Orders!N786,People!$B$2:$B$5,0))</f>
        <v>Chuck Magee</v>
      </c>
      <c r="X786" t="str">
        <f>IFERROR(INDEX(Returns!A786:A1585,MATCH(Orders!B786,Returns!B786:B1585,0)),"No")</f>
        <v>No</v>
      </c>
      <c r="Y786">
        <f t="shared" si="12"/>
        <v>57.580799999999996</v>
      </c>
    </row>
    <row r="787" spans="1:25" x14ac:dyDescent="0.2">
      <c r="A787" s="1">
        <v>786</v>
      </c>
      <c r="B787" t="s">
        <v>6569</v>
      </c>
      <c r="C787" s="2">
        <v>42878</v>
      </c>
      <c r="D787" s="8">
        <f>Table1[[#This Row],[Order Date]]</f>
        <v>42878</v>
      </c>
      <c r="E787" s="2">
        <v>42883</v>
      </c>
      <c r="F787" s="1" t="s">
        <v>46</v>
      </c>
      <c r="G787" s="1" t="s">
        <v>786</v>
      </c>
      <c r="H787" s="1" t="s">
        <v>787</v>
      </c>
      <c r="I787" s="1" t="s">
        <v>38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">
        <v>2107</v>
      </c>
      <c r="P787" s="1" t="s">
        <v>43</v>
      </c>
      <c r="Q787" s="1" t="s">
        <v>157</v>
      </c>
      <c r="R787" s="1" t="s">
        <v>2108</v>
      </c>
      <c r="S787" s="1">
        <v>186.69</v>
      </c>
      <c r="T787" s="1">
        <v>3</v>
      </c>
      <c r="U787" s="1">
        <v>0</v>
      </c>
      <c r="V787" s="1">
        <v>87.744299999999981</v>
      </c>
      <c r="W787" t="str">
        <f>INDEX(People!$A$2:$A$5,MATCH(Orders!N787,People!$B$2:$B$5,0))</f>
        <v>Cassandra Brandow</v>
      </c>
      <c r="X787" t="str">
        <f>IFERROR(INDEX(Returns!A787:A1586,MATCH(Orders!B787,Returns!B787:B1586,0)),"No")</f>
        <v>No</v>
      </c>
      <c r="Y787">
        <f t="shared" si="12"/>
        <v>186.69</v>
      </c>
    </row>
    <row r="788" spans="1:25" x14ac:dyDescent="0.2">
      <c r="A788" s="1">
        <v>787</v>
      </c>
      <c r="B788" t="s">
        <v>6570</v>
      </c>
      <c r="C788" s="2">
        <v>43541</v>
      </c>
      <c r="D788" s="8">
        <f>Table1[[#This Row],[Order Date]]</f>
        <v>43541</v>
      </c>
      <c r="E788" s="2">
        <v>43545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">
        <v>2110</v>
      </c>
      <c r="P788" s="1" t="s">
        <v>43</v>
      </c>
      <c r="Q788" s="1" t="s">
        <v>70</v>
      </c>
      <c r="R788" s="1" t="s">
        <v>2111</v>
      </c>
      <c r="S788" s="1">
        <v>17.456</v>
      </c>
      <c r="T788" s="1">
        <v>2</v>
      </c>
      <c r="U788" s="1">
        <v>0.2</v>
      </c>
      <c r="V788" s="1">
        <v>5.8914</v>
      </c>
      <c r="W788" t="str">
        <f>INDEX(People!$A$2:$A$5,MATCH(Orders!N788,People!$B$2:$B$5,0))</f>
        <v>Anna Andreadi</v>
      </c>
      <c r="X788" t="str">
        <f>IFERROR(INDEX(Returns!A788:A1587,MATCH(Orders!B788,Returns!B788:B1587,0)),"No")</f>
        <v>No</v>
      </c>
      <c r="Y788">
        <f t="shared" si="12"/>
        <v>20.947199999999999</v>
      </c>
    </row>
    <row r="789" spans="1:25" x14ac:dyDescent="0.2">
      <c r="A789" s="1">
        <v>788</v>
      </c>
      <c r="B789" t="s">
        <v>6571</v>
      </c>
      <c r="C789" s="2">
        <v>43081</v>
      </c>
      <c r="D789" s="8">
        <f>Table1[[#This Row],[Order Date]]</f>
        <v>43081</v>
      </c>
      <c r="E789" s="2">
        <v>43085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">
        <v>2114</v>
      </c>
      <c r="P789" s="1" t="s">
        <v>30</v>
      </c>
      <c r="Q789" s="1" t="s">
        <v>34</v>
      </c>
      <c r="R789" s="1" t="s">
        <v>2115</v>
      </c>
      <c r="S789" s="1">
        <v>348.92800000000005</v>
      </c>
      <c r="T789" s="1">
        <v>2</v>
      </c>
      <c r="U789" s="1">
        <v>0.2</v>
      </c>
      <c r="V789" s="1">
        <v>34.89279999999998</v>
      </c>
      <c r="W789" t="str">
        <f>INDEX(People!$A$2:$A$5,MATCH(Orders!N789,People!$B$2:$B$5,0))</f>
        <v>Anna Andreadi</v>
      </c>
      <c r="X789" t="str">
        <f>IFERROR(INDEX(Returns!A789:A1588,MATCH(Orders!B789,Returns!B789:B1588,0)),"No")</f>
        <v>No</v>
      </c>
      <c r="Y789">
        <f t="shared" si="12"/>
        <v>418.71360000000004</v>
      </c>
    </row>
    <row r="790" spans="1:25" x14ac:dyDescent="0.2">
      <c r="A790" s="1">
        <v>789</v>
      </c>
      <c r="B790" t="s">
        <v>6572</v>
      </c>
      <c r="C790" s="2">
        <v>42912</v>
      </c>
      <c r="D790" s="8">
        <f>Table1[[#This Row],[Order Date]]</f>
        <v>42912</v>
      </c>
      <c r="E790" s="2">
        <v>42916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">
        <v>1302</v>
      </c>
      <c r="P790" s="1" t="s">
        <v>43</v>
      </c>
      <c r="Q790" s="1" t="s">
        <v>70</v>
      </c>
      <c r="R790" s="1" t="s">
        <v>1303</v>
      </c>
      <c r="S790" s="1">
        <v>143.96</v>
      </c>
      <c r="T790" s="1">
        <v>4</v>
      </c>
      <c r="U790" s="1">
        <v>0</v>
      </c>
      <c r="V790" s="1">
        <v>69.100800000000007</v>
      </c>
      <c r="W790" t="str">
        <f>INDEX(People!$A$2:$A$5,MATCH(Orders!N790,People!$B$2:$B$5,0))</f>
        <v>Cassandra Brandow</v>
      </c>
      <c r="X790" t="str">
        <f>IFERROR(INDEX(Returns!A790:A1589,MATCH(Orders!B790,Returns!B790:B1589,0)),"No")</f>
        <v>No</v>
      </c>
      <c r="Y790">
        <f t="shared" si="12"/>
        <v>143.96</v>
      </c>
    </row>
    <row r="791" spans="1:25" x14ac:dyDescent="0.2">
      <c r="A791" s="1">
        <v>790</v>
      </c>
      <c r="B791" t="s">
        <v>6572</v>
      </c>
      <c r="C791" s="2">
        <v>42912</v>
      </c>
      <c r="D791" s="8">
        <f>Table1[[#This Row],[Order Date]]</f>
        <v>42912</v>
      </c>
      <c r="E791" s="2">
        <v>42916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">
        <v>1421</v>
      </c>
      <c r="P791" s="1" t="s">
        <v>43</v>
      </c>
      <c r="Q791" s="1" t="s">
        <v>55</v>
      </c>
      <c r="R791" s="1" t="s">
        <v>1422</v>
      </c>
      <c r="S791" s="1">
        <v>15.42</v>
      </c>
      <c r="T791" s="1">
        <v>1</v>
      </c>
      <c r="U791" s="1">
        <v>0</v>
      </c>
      <c r="V791" s="1">
        <v>4.1634000000000011</v>
      </c>
      <c r="W791" t="str">
        <f>INDEX(People!$A$2:$A$5,MATCH(Orders!N791,People!$B$2:$B$5,0))</f>
        <v>Cassandra Brandow</v>
      </c>
      <c r="X791" t="str">
        <f>IFERROR(INDEX(Returns!A791:A1590,MATCH(Orders!B791,Returns!B791:B1590,0)),"No")</f>
        <v>No</v>
      </c>
      <c r="Y791">
        <f t="shared" si="12"/>
        <v>15.42</v>
      </c>
    </row>
    <row r="792" spans="1:25" x14ac:dyDescent="0.2">
      <c r="A792" s="1">
        <v>791</v>
      </c>
      <c r="B792" t="s">
        <v>6572</v>
      </c>
      <c r="C792" s="2">
        <v>42912</v>
      </c>
      <c r="D792" s="8">
        <f>Table1[[#This Row],[Order Date]]</f>
        <v>42912</v>
      </c>
      <c r="E792" s="2">
        <v>42916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">
        <v>2116</v>
      </c>
      <c r="P792" s="1" t="s">
        <v>43</v>
      </c>
      <c r="Q792" s="1" t="s">
        <v>70</v>
      </c>
      <c r="R792" s="1" t="s">
        <v>2117</v>
      </c>
      <c r="S792" s="1">
        <v>43.04</v>
      </c>
      <c r="T792" s="1">
        <v>8</v>
      </c>
      <c r="U792" s="1">
        <v>0</v>
      </c>
      <c r="V792" s="1">
        <v>21.089600000000001</v>
      </c>
      <c r="W792" t="str">
        <f>INDEX(People!$A$2:$A$5,MATCH(Orders!N792,People!$B$2:$B$5,0))</f>
        <v>Cassandra Brandow</v>
      </c>
      <c r="X792" t="str">
        <f>IFERROR(INDEX(Returns!A792:A1591,MATCH(Orders!B792,Returns!B792:B1591,0)),"No")</f>
        <v>No</v>
      </c>
      <c r="Y792">
        <f t="shared" si="12"/>
        <v>43.04</v>
      </c>
    </row>
    <row r="793" spans="1:25" x14ac:dyDescent="0.2">
      <c r="A793" s="1">
        <v>792</v>
      </c>
      <c r="B793" t="s">
        <v>6572</v>
      </c>
      <c r="C793" s="2">
        <v>42912</v>
      </c>
      <c r="D793" s="8">
        <f>Table1[[#This Row],[Order Date]]</f>
        <v>42912</v>
      </c>
      <c r="E793" s="2">
        <v>42916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">
        <v>2118</v>
      </c>
      <c r="P793" s="1" t="s">
        <v>30</v>
      </c>
      <c r="Q793" s="1" t="s">
        <v>34</v>
      </c>
      <c r="R793" s="1" t="s">
        <v>2119</v>
      </c>
      <c r="S793" s="1">
        <v>332.94</v>
      </c>
      <c r="T793" s="1">
        <v>3</v>
      </c>
      <c r="U793" s="1">
        <v>0</v>
      </c>
      <c r="V793" s="1">
        <v>79.905599999999993</v>
      </c>
      <c r="W793" t="str">
        <f>INDEX(People!$A$2:$A$5,MATCH(Orders!N793,People!$B$2:$B$5,0))</f>
        <v>Cassandra Brandow</v>
      </c>
      <c r="X793" t="str">
        <f>IFERROR(INDEX(Returns!A793:A1592,MATCH(Orders!B793,Returns!B793:B1592,0)),"No")</f>
        <v>No</v>
      </c>
      <c r="Y793">
        <f t="shared" si="12"/>
        <v>332.94</v>
      </c>
    </row>
    <row r="794" spans="1:25" x14ac:dyDescent="0.2">
      <c r="A794" s="1">
        <v>793</v>
      </c>
      <c r="B794" t="s">
        <v>6573</v>
      </c>
      <c r="C794" s="2">
        <v>43240</v>
      </c>
      <c r="D794" s="8">
        <f>Table1[[#This Row],[Order Date]]</f>
        <v>43240</v>
      </c>
      <c r="E794" s="2">
        <v>43240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">
        <v>2123</v>
      </c>
      <c r="P794" s="1" t="s">
        <v>66</v>
      </c>
      <c r="Q794" s="1" t="s">
        <v>67</v>
      </c>
      <c r="R794" s="1" t="s">
        <v>2124</v>
      </c>
      <c r="S794" s="1">
        <v>1363.96</v>
      </c>
      <c r="T794" s="1">
        <v>5</v>
      </c>
      <c r="U794" s="1">
        <v>0.2</v>
      </c>
      <c r="V794" s="1">
        <v>85.247500000000002</v>
      </c>
      <c r="W794" t="str">
        <f>INDEX(People!$A$2:$A$5,MATCH(Orders!N794,People!$B$2:$B$5,0))</f>
        <v>Cassandra Brandow</v>
      </c>
      <c r="X794" t="str">
        <f>IFERROR(INDEX(Returns!A794:A1593,MATCH(Orders!B794,Returns!B794:B1593,0)),"No")</f>
        <v>No</v>
      </c>
      <c r="Y794">
        <f t="shared" si="12"/>
        <v>1636.752</v>
      </c>
    </row>
    <row r="795" spans="1:25" x14ac:dyDescent="0.2">
      <c r="A795" s="1">
        <v>794</v>
      </c>
      <c r="B795" t="s">
        <v>6574</v>
      </c>
      <c r="C795" s="2">
        <v>42633</v>
      </c>
      <c r="D795" s="8">
        <f>Table1[[#This Row],[Order Date]]</f>
        <v>42633</v>
      </c>
      <c r="E795" s="2">
        <v>42639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">
        <v>2127</v>
      </c>
      <c r="P795" s="1" t="s">
        <v>43</v>
      </c>
      <c r="Q795" s="1" t="s">
        <v>44</v>
      </c>
      <c r="R795" s="1" t="s">
        <v>2128</v>
      </c>
      <c r="S795" s="1">
        <v>9.9600000000000009</v>
      </c>
      <c r="T795" s="1">
        <v>2</v>
      </c>
      <c r="U795" s="1">
        <v>0</v>
      </c>
      <c r="V795" s="1">
        <v>4.5815999999999999</v>
      </c>
      <c r="W795" t="str">
        <f>INDEX(People!$A$2:$A$5,MATCH(Orders!N795,People!$B$2:$B$5,0))</f>
        <v>Anna Andreadi</v>
      </c>
      <c r="X795" t="str">
        <f>IFERROR(INDEX(Returns!A795:A1594,MATCH(Orders!B795,Returns!B795:B1594,0)),"No")</f>
        <v>No</v>
      </c>
      <c r="Y795">
        <f t="shared" si="12"/>
        <v>9.9600000000000009</v>
      </c>
    </row>
    <row r="796" spans="1:25" x14ac:dyDescent="0.2">
      <c r="A796" s="1">
        <v>795</v>
      </c>
      <c r="B796" t="s">
        <v>6574</v>
      </c>
      <c r="C796" s="2">
        <v>42633</v>
      </c>
      <c r="D796" s="8">
        <f>Table1[[#This Row],[Order Date]]</f>
        <v>42633</v>
      </c>
      <c r="E796" s="2">
        <v>42639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">
        <v>1251</v>
      </c>
      <c r="P796" s="1" t="s">
        <v>43</v>
      </c>
      <c r="Q796" s="1" t="s">
        <v>84</v>
      </c>
      <c r="R796" s="1" t="s">
        <v>1252</v>
      </c>
      <c r="S796" s="1">
        <v>21.72</v>
      </c>
      <c r="T796" s="1">
        <v>4</v>
      </c>
      <c r="U796" s="1">
        <v>0</v>
      </c>
      <c r="V796" s="1">
        <v>10.642799999999999</v>
      </c>
      <c r="W796" t="str">
        <f>INDEX(People!$A$2:$A$5,MATCH(Orders!N796,People!$B$2:$B$5,0))</f>
        <v>Anna Andreadi</v>
      </c>
      <c r="X796" t="str">
        <f>IFERROR(INDEX(Returns!A796:A1595,MATCH(Orders!B796,Returns!B796:B1595,0)),"No")</f>
        <v>No</v>
      </c>
      <c r="Y796">
        <f t="shared" si="12"/>
        <v>21.72</v>
      </c>
    </row>
    <row r="797" spans="1:25" x14ac:dyDescent="0.2">
      <c r="A797" s="1">
        <v>796</v>
      </c>
      <c r="B797" t="s">
        <v>6575</v>
      </c>
      <c r="C797" s="2">
        <v>43729</v>
      </c>
      <c r="D797" s="8">
        <f>Table1[[#This Row],[Order Date]]</f>
        <v>43729</v>
      </c>
      <c r="E797" s="2">
        <v>43734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">
        <v>2047</v>
      </c>
      <c r="P797" s="1" t="s">
        <v>43</v>
      </c>
      <c r="Q797" s="1" t="s">
        <v>70</v>
      </c>
      <c r="R797" s="1" t="s">
        <v>2048</v>
      </c>
      <c r="S797" s="1">
        <v>20.16</v>
      </c>
      <c r="T797" s="1">
        <v>7</v>
      </c>
      <c r="U797" s="1">
        <v>0</v>
      </c>
      <c r="V797" s="1">
        <v>9.8783999999999992</v>
      </c>
      <c r="W797" t="str">
        <f>INDEX(People!$A$2:$A$5,MATCH(Orders!N797,People!$B$2:$B$5,0))</f>
        <v>Kelly Williams</v>
      </c>
      <c r="X797" t="str">
        <f>IFERROR(INDEX(Returns!A797:A1596,MATCH(Orders!B797,Returns!B797:B1596,0)),"No")</f>
        <v>No</v>
      </c>
      <c r="Y797">
        <f t="shared" si="12"/>
        <v>20.16</v>
      </c>
    </row>
    <row r="798" spans="1:25" x14ac:dyDescent="0.2">
      <c r="A798" s="1">
        <v>797</v>
      </c>
      <c r="B798" t="s">
        <v>6576</v>
      </c>
      <c r="C798" s="2">
        <v>43093</v>
      </c>
      <c r="D798" s="8">
        <f>Table1[[#This Row],[Order Date]]</f>
        <v>43093</v>
      </c>
      <c r="E798" s="2">
        <v>43095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">
        <v>2131</v>
      </c>
      <c r="P798" s="1" t="s">
        <v>43</v>
      </c>
      <c r="Q798" s="1" t="s">
        <v>84</v>
      </c>
      <c r="R798" s="1" t="s">
        <v>2132</v>
      </c>
      <c r="S798" s="1">
        <v>132.79</v>
      </c>
      <c r="T798" s="1">
        <v>7</v>
      </c>
      <c r="U798" s="1">
        <v>0</v>
      </c>
      <c r="V798" s="1">
        <v>63.739199999999997</v>
      </c>
      <c r="W798" t="str">
        <f>INDEX(People!$A$2:$A$5,MATCH(Orders!N798,People!$B$2:$B$5,0))</f>
        <v>Chuck Magee</v>
      </c>
      <c r="X798" t="str">
        <f>IFERROR(INDEX(Returns!A798:A1597,MATCH(Orders!B798,Returns!B798:B1597,0)),"No")</f>
        <v>No</v>
      </c>
      <c r="Y798">
        <f t="shared" si="12"/>
        <v>132.79</v>
      </c>
    </row>
    <row r="799" spans="1:25" x14ac:dyDescent="0.2">
      <c r="A799" s="1">
        <v>798</v>
      </c>
      <c r="B799" t="s">
        <v>6576</v>
      </c>
      <c r="C799" s="2">
        <v>43093</v>
      </c>
      <c r="D799" s="8">
        <f>Table1[[#This Row],[Order Date]]</f>
        <v>43093</v>
      </c>
      <c r="E799" s="2">
        <v>43095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">
        <v>83</v>
      </c>
      <c r="P799" s="1" t="s">
        <v>43</v>
      </c>
      <c r="Q799" s="1" t="s">
        <v>84</v>
      </c>
      <c r="R799" s="1" t="s">
        <v>85</v>
      </c>
      <c r="S799" s="1">
        <v>12.96</v>
      </c>
      <c r="T799" s="1">
        <v>2</v>
      </c>
      <c r="U799" s="1">
        <v>0</v>
      </c>
      <c r="V799" s="1">
        <v>6.2208000000000006</v>
      </c>
      <c r="W799" t="str">
        <f>INDEX(People!$A$2:$A$5,MATCH(Orders!N799,People!$B$2:$B$5,0))</f>
        <v>Chuck Magee</v>
      </c>
      <c r="X799" t="str">
        <f>IFERROR(INDEX(Returns!A799:A1598,MATCH(Orders!B799,Returns!B799:B1598,0)),"No")</f>
        <v>No</v>
      </c>
      <c r="Y799">
        <f t="shared" si="12"/>
        <v>12.96</v>
      </c>
    </row>
    <row r="800" spans="1:25" x14ac:dyDescent="0.2">
      <c r="A800" s="1">
        <v>799</v>
      </c>
      <c r="B800" t="s">
        <v>6576</v>
      </c>
      <c r="C800" s="2">
        <v>43093</v>
      </c>
      <c r="D800" s="8">
        <f>Table1[[#This Row],[Order Date]]</f>
        <v>43093</v>
      </c>
      <c r="E800" s="2">
        <v>43095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">
        <v>2133</v>
      </c>
      <c r="P800" s="1" t="s">
        <v>43</v>
      </c>
      <c r="Q800" s="1" t="s">
        <v>44</v>
      </c>
      <c r="R800" s="1" t="s">
        <v>2134</v>
      </c>
      <c r="S800" s="1">
        <v>21.560000000000002</v>
      </c>
      <c r="T800" s="1">
        <v>7</v>
      </c>
      <c r="U800" s="1">
        <v>0</v>
      </c>
      <c r="V800" s="1">
        <v>10.348799999999999</v>
      </c>
      <c r="W800" t="str">
        <f>INDEX(People!$A$2:$A$5,MATCH(Orders!N800,People!$B$2:$B$5,0))</f>
        <v>Chuck Magee</v>
      </c>
      <c r="X800" t="str">
        <f>IFERROR(INDEX(Returns!A800:A1599,MATCH(Orders!B800,Returns!B800:B1599,0)),"No")</f>
        <v>No</v>
      </c>
      <c r="Y800">
        <f t="shared" si="12"/>
        <v>21.560000000000002</v>
      </c>
    </row>
    <row r="801" spans="1:25" x14ac:dyDescent="0.2">
      <c r="A801" s="1">
        <v>800</v>
      </c>
      <c r="B801" t="s">
        <v>5979</v>
      </c>
      <c r="C801" s="2">
        <v>43066</v>
      </c>
      <c r="D801" s="8">
        <f>Table1[[#This Row],[Order Date]]</f>
        <v>43066</v>
      </c>
      <c r="E801" s="2">
        <v>43072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">
        <v>1592</v>
      </c>
      <c r="P801" s="1" t="s">
        <v>30</v>
      </c>
      <c r="Q801" s="1" t="s">
        <v>34</v>
      </c>
      <c r="R801" s="1" t="s">
        <v>1593</v>
      </c>
      <c r="S801" s="1">
        <v>283.92</v>
      </c>
      <c r="T801" s="1">
        <v>5</v>
      </c>
      <c r="U801" s="1">
        <v>0.2</v>
      </c>
      <c r="V801" s="1">
        <v>17.745000000000019</v>
      </c>
      <c r="W801" t="str">
        <f>INDEX(People!$A$2:$A$5,MATCH(Orders!N801,People!$B$2:$B$5,0))</f>
        <v>Anna Andreadi</v>
      </c>
      <c r="X801" t="str">
        <f>IFERROR(INDEX(Returns!A801:A1600,MATCH(Orders!B801,Returns!B801:B1600,0)),"No")</f>
        <v>No</v>
      </c>
      <c r="Y801">
        <f t="shared" si="12"/>
        <v>340.70400000000001</v>
      </c>
    </row>
    <row r="802" spans="1:25" x14ac:dyDescent="0.2">
      <c r="A802" s="1">
        <v>801</v>
      </c>
      <c r="B802" t="s">
        <v>6577</v>
      </c>
      <c r="C802" s="2">
        <v>43516</v>
      </c>
      <c r="D802" s="8">
        <f>Table1[[#This Row],[Order Date]]</f>
        <v>43516</v>
      </c>
      <c r="E802" s="2">
        <v>43519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">
        <v>2140</v>
      </c>
      <c r="P802" s="1" t="s">
        <v>30</v>
      </c>
      <c r="Q802" s="1" t="s">
        <v>60</v>
      </c>
      <c r="R802" s="1" t="s">
        <v>2141</v>
      </c>
      <c r="S802" s="1">
        <v>22.23</v>
      </c>
      <c r="T802" s="1">
        <v>1</v>
      </c>
      <c r="U802" s="1">
        <v>0</v>
      </c>
      <c r="V802" s="1">
        <v>7.3358999999999988</v>
      </c>
      <c r="W802" t="str">
        <f>INDEX(People!$A$2:$A$5,MATCH(Orders!N802,People!$B$2:$B$5,0))</f>
        <v>Anna Andreadi</v>
      </c>
      <c r="X802" t="str">
        <f>IFERROR(INDEX(Returns!A802:A1601,MATCH(Orders!B802,Returns!B802:B1601,0)),"No")</f>
        <v>No</v>
      </c>
      <c r="Y802">
        <f t="shared" si="12"/>
        <v>22.23</v>
      </c>
    </row>
    <row r="803" spans="1:25" x14ac:dyDescent="0.2">
      <c r="A803" s="1">
        <v>802</v>
      </c>
      <c r="B803" t="s">
        <v>6577</v>
      </c>
      <c r="C803" s="2">
        <v>43516</v>
      </c>
      <c r="D803" s="8">
        <f>Table1[[#This Row],[Order Date]]</f>
        <v>43516</v>
      </c>
      <c r="E803" s="2">
        <v>43519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">
        <v>846</v>
      </c>
      <c r="P803" s="1" t="s">
        <v>66</v>
      </c>
      <c r="Q803" s="1" t="s">
        <v>67</v>
      </c>
      <c r="R803" s="1" t="s">
        <v>847</v>
      </c>
      <c r="S803" s="1">
        <v>215.96799999999999</v>
      </c>
      <c r="T803" s="1">
        <v>2</v>
      </c>
      <c r="U803" s="1">
        <v>0.2</v>
      </c>
      <c r="V803" s="1">
        <v>18.897199999999991</v>
      </c>
      <c r="W803" t="str">
        <f>INDEX(People!$A$2:$A$5,MATCH(Orders!N803,People!$B$2:$B$5,0))</f>
        <v>Anna Andreadi</v>
      </c>
      <c r="X803" t="str">
        <f>IFERROR(INDEX(Returns!A803:A1602,MATCH(Orders!B803,Returns!B803:B1602,0)),"No")</f>
        <v>No</v>
      </c>
      <c r="Y803">
        <f t="shared" si="12"/>
        <v>259.16159999999996</v>
      </c>
    </row>
    <row r="804" spans="1:25" x14ac:dyDescent="0.2">
      <c r="A804" s="1">
        <v>803</v>
      </c>
      <c r="B804" t="s">
        <v>6578</v>
      </c>
      <c r="C804" s="2">
        <v>43330</v>
      </c>
      <c r="D804" s="8">
        <f>Table1[[#This Row],[Order Date]]</f>
        <v>43330</v>
      </c>
      <c r="E804" s="2">
        <v>43335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">
        <v>2142</v>
      </c>
      <c r="P804" s="1" t="s">
        <v>43</v>
      </c>
      <c r="Q804" s="1" t="s">
        <v>73</v>
      </c>
      <c r="R804" s="1" t="s">
        <v>2143</v>
      </c>
      <c r="S804" s="1">
        <v>355.32</v>
      </c>
      <c r="T804" s="1">
        <v>9</v>
      </c>
      <c r="U804" s="1">
        <v>0</v>
      </c>
      <c r="V804" s="1">
        <v>99.48960000000001</v>
      </c>
      <c r="W804" t="str">
        <f>INDEX(People!$A$2:$A$5,MATCH(Orders!N804,People!$B$2:$B$5,0))</f>
        <v>Chuck Magee</v>
      </c>
      <c r="X804" t="str">
        <f>IFERROR(INDEX(Returns!A804:A1603,MATCH(Orders!B804,Returns!B804:B1603,0)),"No")</f>
        <v>No</v>
      </c>
      <c r="Y804">
        <f t="shared" si="12"/>
        <v>355.32</v>
      </c>
    </row>
    <row r="805" spans="1:25" x14ac:dyDescent="0.2">
      <c r="A805" s="1">
        <v>804</v>
      </c>
      <c r="B805" t="s">
        <v>6579</v>
      </c>
      <c r="C805" s="2">
        <v>43171</v>
      </c>
      <c r="D805" s="8">
        <f>Table1[[#This Row],[Order Date]]</f>
        <v>43171</v>
      </c>
      <c r="E805" s="2">
        <v>43176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">
        <v>2146</v>
      </c>
      <c r="P805" s="1" t="s">
        <v>43</v>
      </c>
      <c r="Q805" s="1" t="s">
        <v>84</v>
      </c>
      <c r="R805" s="1" t="s">
        <v>2147</v>
      </c>
      <c r="S805" s="1">
        <v>12.96</v>
      </c>
      <c r="T805" s="1">
        <v>2</v>
      </c>
      <c r="U805" s="1">
        <v>0</v>
      </c>
      <c r="V805" s="1">
        <v>6.2208000000000006</v>
      </c>
      <c r="W805" t="str">
        <f>INDEX(People!$A$2:$A$5,MATCH(Orders!N805,People!$B$2:$B$5,0))</f>
        <v>Cassandra Brandow</v>
      </c>
      <c r="X805" t="str">
        <f>IFERROR(INDEX(Returns!A805:A1604,MATCH(Orders!B805,Returns!B805:B1604,0)),"No")</f>
        <v>No</v>
      </c>
      <c r="Y805">
        <f t="shared" si="12"/>
        <v>12.96</v>
      </c>
    </row>
    <row r="806" spans="1:25" x14ac:dyDescent="0.2">
      <c r="A806" s="1">
        <v>805</v>
      </c>
      <c r="B806" t="s">
        <v>6580</v>
      </c>
      <c r="C806" s="2">
        <v>43577</v>
      </c>
      <c r="D806" s="8">
        <f>Table1[[#This Row],[Order Date]]</f>
        <v>43577</v>
      </c>
      <c r="E806" s="2">
        <v>43579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">
        <v>2150</v>
      </c>
      <c r="P806" s="1" t="s">
        <v>30</v>
      </c>
      <c r="Q806" s="1" t="s">
        <v>60</v>
      </c>
      <c r="R806" s="1" t="s">
        <v>2151</v>
      </c>
      <c r="S806" s="1">
        <v>18.28</v>
      </c>
      <c r="T806" s="1">
        <v>2</v>
      </c>
      <c r="U806" s="1">
        <v>0</v>
      </c>
      <c r="V806" s="1">
        <v>6.2151999999999994</v>
      </c>
      <c r="W806" t="str">
        <f>INDEX(People!$A$2:$A$5,MATCH(Orders!N806,People!$B$2:$B$5,0))</f>
        <v>Anna Andreadi</v>
      </c>
      <c r="X806" t="str">
        <f>IFERROR(INDEX(Returns!A806:A1605,MATCH(Orders!B806,Returns!B806:B1605,0)),"No")</f>
        <v>No</v>
      </c>
      <c r="Y806">
        <f t="shared" si="12"/>
        <v>18.28</v>
      </c>
    </row>
    <row r="807" spans="1:25" x14ac:dyDescent="0.2">
      <c r="A807" s="1">
        <v>806</v>
      </c>
      <c r="B807" t="s">
        <v>6581</v>
      </c>
      <c r="C807" s="2">
        <v>42675</v>
      </c>
      <c r="D807" s="8">
        <f>Table1[[#This Row],[Order Date]]</f>
        <v>42675</v>
      </c>
      <c r="E807" s="2">
        <v>42681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">
        <v>2152</v>
      </c>
      <c r="P807" s="1" t="s">
        <v>43</v>
      </c>
      <c r="Q807" s="1" t="s">
        <v>63</v>
      </c>
      <c r="R807" s="1" t="s">
        <v>2153</v>
      </c>
      <c r="S807" s="1">
        <v>43.176000000000002</v>
      </c>
      <c r="T807" s="1">
        <v>3</v>
      </c>
      <c r="U807" s="1">
        <v>0.2</v>
      </c>
      <c r="V807" s="1">
        <v>4.3176000000000005</v>
      </c>
      <c r="W807" t="str">
        <f>INDEX(People!$A$2:$A$5,MATCH(Orders!N807,People!$B$2:$B$5,0))</f>
        <v>Anna Andreadi</v>
      </c>
      <c r="X807" t="str">
        <f>IFERROR(INDEX(Returns!A807:A1606,MATCH(Orders!B807,Returns!B807:B1606,0)),"No")</f>
        <v>No</v>
      </c>
      <c r="Y807">
        <f t="shared" si="12"/>
        <v>51.811199999999999</v>
      </c>
    </row>
    <row r="808" spans="1:25" x14ac:dyDescent="0.2">
      <c r="A808" s="1">
        <v>807</v>
      </c>
      <c r="B808" t="s">
        <v>6581</v>
      </c>
      <c r="C808" s="2">
        <v>42675</v>
      </c>
      <c r="D808" s="8">
        <f>Table1[[#This Row],[Order Date]]</f>
        <v>42675</v>
      </c>
      <c r="E808" s="2">
        <v>42681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">
        <v>2154</v>
      </c>
      <c r="P808" s="1" t="s">
        <v>66</v>
      </c>
      <c r="Q808" s="1" t="s">
        <v>67</v>
      </c>
      <c r="R808" s="1" t="s">
        <v>2155</v>
      </c>
      <c r="S808" s="1">
        <v>1983.9680000000001</v>
      </c>
      <c r="T808" s="1">
        <v>4</v>
      </c>
      <c r="U808" s="1">
        <v>0.2</v>
      </c>
      <c r="V808" s="1">
        <v>247.99599999999981</v>
      </c>
      <c r="W808" t="str">
        <f>INDEX(People!$A$2:$A$5,MATCH(Orders!N808,People!$B$2:$B$5,0))</f>
        <v>Anna Andreadi</v>
      </c>
      <c r="X808" t="str">
        <f>IFERROR(INDEX(Returns!A808:A1607,MATCH(Orders!B808,Returns!B808:B1607,0)),"No")</f>
        <v>No</v>
      </c>
      <c r="Y808">
        <f t="shared" si="12"/>
        <v>2380.7615999999998</v>
      </c>
    </row>
    <row r="809" spans="1:25" x14ac:dyDescent="0.2">
      <c r="A809" s="1">
        <v>808</v>
      </c>
      <c r="B809" t="s">
        <v>6582</v>
      </c>
      <c r="C809" s="2">
        <v>42769</v>
      </c>
      <c r="D809" s="8">
        <f>Table1[[#This Row],[Order Date]]</f>
        <v>42769</v>
      </c>
      <c r="E809" s="2">
        <v>42771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">
        <v>1300</v>
      </c>
      <c r="P809" s="1" t="s">
        <v>30</v>
      </c>
      <c r="Q809" s="1" t="s">
        <v>60</v>
      </c>
      <c r="R809" s="1" t="s">
        <v>1301</v>
      </c>
      <c r="S809" s="1">
        <v>28.4</v>
      </c>
      <c r="T809" s="1">
        <v>2</v>
      </c>
      <c r="U809" s="1">
        <v>0</v>
      </c>
      <c r="V809" s="1">
        <v>11.076000000000001</v>
      </c>
      <c r="W809" t="str">
        <f>INDEX(People!$A$2:$A$5,MATCH(Orders!N809,People!$B$2:$B$5,0))</f>
        <v>Kelly Williams</v>
      </c>
      <c r="X809" t="str">
        <f>IFERROR(INDEX(Returns!A809:A1608,MATCH(Orders!B809,Returns!B809:B1608,0)),"No")</f>
        <v>No</v>
      </c>
      <c r="Y809">
        <f t="shared" si="12"/>
        <v>28.4</v>
      </c>
    </row>
    <row r="810" spans="1:25" x14ac:dyDescent="0.2">
      <c r="A810" s="1">
        <v>809</v>
      </c>
      <c r="B810" t="s">
        <v>6582</v>
      </c>
      <c r="C810" s="2">
        <v>42769</v>
      </c>
      <c r="D810" s="8">
        <f>Table1[[#This Row],[Order Date]]</f>
        <v>42769</v>
      </c>
      <c r="E810" s="2">
        <v>42771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">
        <v>2157</v>
      </c>
      <c r="P810" s="1" t="s">
        <v>66</v>
      </c>
      <c r="Q810" s="1" t="s">
        <v>146</v>
      </c>
      <c r="R810" s="1" t="s">
        <v>2158</v>
      </c>
      <c r="S810" s="1">
        <v>149.97</v>
      </c>
      <c r="T810" s="1">
        <v>3</v>
      </c>
      <c r="U810" s="1">
        <v>0</v>
      </c>
      <c r="V810" s="1">
        <v>50.989800000000002</v>
      </c>
      <c r="W810" t="str">
        <f>INDEX(People!$A$2:$A$5,MATCH(Orders!N810,People!$B$2:$B$5,0))</f>
        <v>Kelly Williams</v>
      </c>
      <c r="X810" t="str">
        <f>IFERROR(INDEX(Returns!A810:A1609,MATCH(Orders!B810,Returns!B810:B1609,0)),"No")</f>
        <v>No</v>
      </c>
      <c r="Y810">
        <f t="shared" si="12"/>
        <v>149.97</v>
      </c>
    </row>
    <row r="811" spans="1:25" x14ac:dyDescent="0.2">
      <c r="A811" s="1">
        <v>810</v>
      </c>
      <c r="B811" t="s">
        <v>6583</v>
      </c>
      <c r="C811" s="2">
        <v>42656</v>
      </c>
      <c r="D811" s="8">
        <f>Table1[[#This Row],[Order Date]]</f>
        <v>42656</v>
      </c>
      <c r="E811" s="2">
        <v>42658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">
        <v>2160</v>
      </c>
      <c r="P811" s="1" t="s">
        <v>43</v>
      </c>
      <c r="Q811" s="1" t="s">
        <v>63</v>
      </c>
      <c r="R811" s="1" t="s">
        <v>2161</v>
      </c>
      <c r="S811" s="1">
        <v>11.52</v>
      </c>
      <c r="T811" s="1">
        <v>4</v>
      </c>
      <c r="U811" s="1">
        <v>0</v>
      </c>
      <c r="V811" s="1">
        <v>3.2256</v>
      </c>
      <c r="W811" t="str">
        <f>INDEX(People!$A$2:$A$5,MATCH(Orders!N811,People!$B$2:$B$5,0))</f>
        <v>Anna Andreadi</v>
      </c>
      <c r="X811" t="str">
        <f>IFERROR(INDEX(Returns!A811:A1610,MATCH(Orders!B811,Returns!B811:B1610,0)),"No")</f>
        <v>No</v>
      </c>
      <c r="Y811">
        <f t="shared" si="12"/>
        <v>11.52</v>
      </c>
    </row>
    <row r="812" spans="1:25" x14ac:dyDescent="0.2">
      <c r="A812" s="1">
        <v>811</v>
      </c>
      <c r="B812" t="s">
        <v>6583</v>
      </c>
      <c r="C812" s="2">
        <v>42656</v>
      </c>
      <c r="D812" s="8">
        <f>Table1[[#This Row],[Order Date]]</f>
        <v>42656</v>
      </c>
      <c r="E812" s="2">
        <v>42658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">
        <v>921</v>
      </c>
      <c r="P812" s="1" t="s">
        <v>30</v>
      </c>
      <c r="Q812" s="1" t="s">
        <v>52</v>
      </c>
      <c r="R812" s="1" t="s">
        <v>922</v>
      </c>
      <c r="S812" s="1">
        <v>1298.55</v>
      </c>
      <c r="T812" s="1">
        <v>5</v>
      </c>
      <c r="U812" s="1">
        <v>0</v>
      </c>
      <c r="V812" s="1">
        <v>311.65199999999999</v>
      </c>
      <c r="W812" t="str">
        <f>INDEX(People!$A$2:$A$5,MATCH(Orders!N812,People!$B$2:$B$5,0))</f>
        <v>Anna Andreadi</v>
      </c>
      <c r="X812" t="str">
        <f>IFERROR(INDEX(Returns!A812:A1611,MATCH(Orders!B812,Returns!B812:B1611,0)),"No")</f>
        <v>No</v>
      </c>
      <c r="Y812">
        <f t="shared" si="12"/>
        <v>1298.55</v>
      </c>
    </row>
    <row r="813" spans="1:25" x14ac:dyDescent="0.2">
      <c r="A813" s="1">
        <v>812</v>
      </c>
      <c r="B813" t="s">
        <v>6583</v>
      </c>
      <c r="C813" s="2">
        <v>42656</v>
      </c>
      <c r="D813" s="8">
        <f>Table1[[#This Row],[Order Date]]</f>
        <v>42656</v>
      </c>
      <c r="E813" s="2">
        <v>42658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">
        <v>2162</v>
      </c>
      <c r="P813" s="1" t="s">
        <v>43</v>
      </c>
      <c r="Q813" s="1" t="s">
        <v>73</v>
      </c>
      <c r="R813" s="1" t="s">
        <v>2163</v>
      </c>
      <c r="S813" s="1">
        <v>213.92</v>
      </c>
      <c r="T813" s="1">
        <v>4</v>
      </c>
      <c r="U813" s="1">
        <v>0</v>
      </c>
      <c r="V813" s="1">
        <v>62.036799999999971</v>
      </c>
      <c r="W813" t="str">
        <f>INDEX(People!$A$2:$A$5,MATCH(Orders!N813,People!$B$2:$B$5,0))</f>
        <v>Anna Andreadi</v>
      </c>
      <c r="X813" t="str">
        <f>IFERROR(INDEX(Returns!A813:A1612,MATCH(Orders!B813,Returns!B813:B1612,0)),"No")</f>
        <v>No</v>
      </c>
      <c r="Y813">
        <f t="shared" si="12"/>
        <v>213.92</v>
      </c>
    </row>
    <row r="814" spans="1:25" x14ac:dyDescent="0.2">
      <c r="A814" s="1">
        <v>813</v>
      </c>
      <c r="B814" t="s">
        <v>6583</v>
      </c>
      <c r="C814" s="2">
        <v>42656</v>
      </c>
      <c r="D814" s="8">
        <f>Table1[[#This Row],[Order Date]]</f>
        <v>42656</v>
      </c>
      <c r="E814" s="2">
        <v>42658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">
        <v>1848</v>
      </c>
      <c r="P814" s="1" t="s">
        <v>66</v>
      </c>
      <c r="Q814" s="1" t="s">
        <v>146</v>
      </c>
      <c r="R814" s="1" t="s">
        <v>1849</v>
      </c>
      <c r="S814" s="1">
        <v>25.78</v>
      </c>
      <c r="T814" s="1">
        <v>2</v>
      </c>
      <c r="U814" s="1">
        <v>0</v>
      </c>
      <c r="V814" s="1">
        <v>2.5779999999999994</v>
      </c>
      <c r="W814" t="str">
        <f>INDEX(People!$A$2:$A$5,MATCH(Orders!N814,People!$B$2:$B$5,0))</f>
        <v>Anna Andreadi</v>
      </c>
      <c r="X814" t="str">
        <f>IFERROR(INDEX(Returns!A814:A1613,MATCH(Orders!B814,Returns!B814:B1613,0)),"No")</f>
        <v>No</v>
      </c>
      <c r="Y814">
        <f t="shared" si="12"/>
        <v>25.78</v>
      </c>
    </row>
    <row r="815" spans="1:25" x14ac:dyDescent="0.2">
      <c r="A815" s="1">
        <v>814</v>
      </c>
      <c r="B815" t="s">
        <v>6584</v>
      </c>
      <c r="C815" s="2">
        <v>43599</v>
      </c>
      <c r="D815" s="8">
        <f>Table1[[#This Row],[Order Date]]</f>
        <v>43599</v>
      </c>
      <c r="E815" s="2">
        <v>43599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">
        <v>2150</v>
      </c>
      <c r="P815" s="1" t="s">
        <v>30</v>
      </c>
      <c r="Q815" s="1" t="s">
        <v>60</v>
      </c>
      <c r="R815" s="1" t="s">
        <v>2151</v>
      </c>
      <c r="S815" s="1">
        <v>18.28</v>
      </c>
      <c r="T815" s="1">
        <v>2</v>
      </c>
      <c r="U815" s="1">
        <v>0</v>
      </c>
      <c r="V815" s="1">
        <v>6.2151999999999994</v>
      </c>
      <c r="W815" t="str">
        <f>INDEX(People!$A$2:$A$5,MATCH(Orders!N815,People!$B$2:$B$5,0))</f>
        <v>Anna Andreadi</v>
      </c>
      <c r="X815" t="str">
        <f>IFERROR(INDEX(Returns!A815:A1614,MATCH(Orders!B815,Returns!B815:B1614,0)),"No")</f>
        <v>No</v>
      </c>
      <c r="Y815">
        <f t="shared" si="12"/>
        <v>18.28</v>
      </c>
    </row>
    <row r="816" spans="1:25" x14ac:dyDescent="0.2">
      <c r="A816" s="1">
        <v>815</v>
      </c>
      <c r="B816" t="s">
        <v>6584</v>
      </c>
      <c r="C816" s="2">
        <v>43599</v>
      </c>
      <c r="D816" s="8">
        <f>Table1[[#This Row],[Order Date]]</f>
        <v>43599</v>
      </c>
      <c r="E816" s="2">
        <v>43599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">
        <v>2167</v>
      </c>
      <c r="P816" s="1" t="s">
        <v>66</v>
      </c>
      <c r="Q816" s="1" t="s">
        <v>146</v>
      </c>
      <c r="R816" s="1" t="s">
        <v>2168</v>
      </c>
      <c r="S816" s="1">
        <v>1399.93</v>
      </c>
      <c r="T816" s="1">
        <v>7</v>
      </c>
      <c r="U816" s="1">
        <v>0</v>
      </c>
      <c r="V816" s="1">
        <v>601.96990000000005</v>
      </c>
      <c r="W816" t="str">
        <f>INDEX(People!$A$2:$A$5,MATCH(Orders!N816,People!$B$2:$B$5,0))</f>
        <v>Anna Andreadi</v>
      </c>
      <c r="X816" t="str">
        <f>IFERROR(INDEX(Returns!A816:A1615,MATCH(Orders!B816,Returns!B816:B1615,0)),"No")</f>
        <v>No</v>
      </c>
      <c r="Y816">
        <f t="shared" si="12"/>
        <v>1399.93</v>
      </c>
    </row>
    <row r="817" spans="1:25" x14ac:dyDescent="0.2">
      <c r="A817" s="1">
        <v>816</v>
      </c>
      <c r="B817" t="s">
        <v>6585</v>
      </c>
      <c r="C817" s="2">
        <v>42814</v>
      </c>
      <c r="D817" s="8">
        <f>Table1[[#This Row],[Order Date]]</f>
        <v>42814</v>
      </c>
      <c r="E817" s="2">
        <v>42817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">
        <v>676</v>
      </c>
      <c r="P817" s="1" t="s">
        <v>43</v>
      </c>
      <c r="Q817" s="1" t="s">
        <v>84</v>
      </c>
      <c r="R817" s="1" t="s">
        <v>677</v>
      </c>
      <c r="S817" s="1">
        <v>51.84</v>
      </c>
      <c r="T817" s="1">
        <v>8</v>
      </c>
      <c r="U817" s="1">
        <v>0</v>
      </c>
      <c r="V817" s="1">
        <v>24.883200000000002</v>
      </c>
      <c r="W817" t="str">
        <f>INDEX(People!$A$2:$A$5,MATCH(Orders!N817,People!$B$2:$B$5,0))</f>
        <v>Kelly Williams</v>
      </c>
      <c r="X817" t="str">
        <f>IFERROR(INDEX(Returns!A817:A1616,MATCH(Orders!B817,Returns!B817:B1616,0)),"No")</f>
        <v>No</v>
      </c>
      <c r="Y817">
        <f t="shared" si="12"/>
        <v>51.84</v>
      </c>
    </row>
    <row r="818" spans="1:25" x14ac:dyDescent="0.2">
      <c r="A818" s="1">
        <v>817</v>
      </c>
      <c r="B818" t="s">
        <v>6586</v>
      </c>
      <c r="C818" s="2">
        <v>43358</v>
      </c>
      <c r="D818" s="8">
        <f>Table1[[#This Row],[Order Date]]</f>
        <v>43358</v>
      </c>
      <c r="E818" s="2">
        <v>43362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">
        <v>2172</v>
      </c>
      <c r="P818" s="1" t="s">
        <v>43</v>
      </c>
      <c r="Q818" s="1" t="s">
        <v>84</v>
      </c>
      <c r="R818" s="1" t="s">
        <v>2173</v>
      </c>
      <c r="S818" s="1">
        <v>5.3440000000000003</v>
      </c>
      <c r="T818" s="1">
        <v>1</v>
      </c>
      <c r="U818" s="1">
        <v>0.2</v>
      </c>
      <c r="V818" s="1">
        <v>1.8703999999999998</v>
      </c>
      <c r="W818" t="str">
        <f>INDEX(People!$A$2:$A$5,MATCH(Orders!N818,People!$B$2:$B$5,0))</f>
        <v>Chuck Magee</v>
      </c>
      <c r="X818" t="str">
        <f>IFERROR(INDEX(Returns!A818:A1617,MATCH(Orders!B818,Returns!B818:B1617,0)),"No")</f>
        <v>No</v>
      </c>
      <c r="Y818">
        <f t="shared" si="12"/>
        <v>6.4127999999999998</v>
      </c>
    </row>
    <row r="819" spans="1:25" x14ac:dyDescent="0.2">
      <c r="A819" s="1">
        <v>818</v>
      </c>
      <c r="B819" t="s">
        <v>6587</v>
      </c>
      <c r="C819" s="2">
        <v>42549</v>
      </c>
      <c r="D819" s="8">
        <f>Table1[[#This Row],[Order Date]]</f>
        <v>42549</v>
      </c>
      <c r="E819" s="2">
        <v>42553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">
        <v>359</v>
      </c>
      <c r="P819" s="1" t="s">
        <v>43</v>
      </c>
      <c r="Q819" s="1" t="s">
        <v>84</v>
      </c>
      <c r="R819" s="1" t="s">
        <v>360</v>
      </c>
      <c r="S819" s="1">
        <v>41.472000000000008</v>
      </c>
      <c r="T819" s="1">
        <v>8</v>
      </c>
      <c r="U819" s="1">
        <v>0.2</v>
      </c>
      <c r="V819" s="1">
        <v>14.5152</v>
      </c>
      <c r="W819" t="str">
        <f>INDEX(People!$A$2:$A$5,MATCH(Orders!N819,People!$B$2:$B$5,0))</f>
        <v>Chuck Magee</v>
      </c>
      <c r="X819" t="str">
        <f>IFERROR(INDEX(Returns!A819:A1618,MATCH(Orders!B819,Returns!B819:B1618,0)),"No")</f>
        <v>No</v>
      </c>
      <c r="Y819">
        <f t="shared" si="12"/>
        <v>49.766400000000012</v>
      </c>
    </row>
    <row r="820" spans="1:25" x14ac:dyDescent="0.2">
      <c r="A820" s="1">
        <v>819</v>
      </c>
      <c r="B820" t="s">
        <v>6587</v>
      </c>
      <c r="C820" s="2">
        <v>42549</v>
      </c>
      <c r="D820" s="8">
        <f>Table1[[#This Row],[Order Date]]</f>
        <v>42549</v>
      </c>
      <c r="E820" s="2">
        <v>42553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">
        <v>2174</v>
      </c>
      <c r="P820" s="1" t="s">
        <v>43</v>
      </c>
      <c r="Q820" s="1" t="s">
        <v>70</v>
      </c>
      <c r="R820" s="1" t="s">
        <v>2175</v>
      </c>
      <c r="S820" s="1">
        <v>3.168000000000001</v>
      </c>
      <c r="T820" s="1">
        <v>3</v>
      </c>
      <c r="U820" s="1">
        <v>0.7</v>
      </c>
      <c r="V820" s="1">
        <v>-2.4287999999999998</v>
      </c>
      <c r="W820" t="str">
        <f>INDEX(People!$A$2:$A$5,MATCH(Orders!N820,People!$B$2:$B$5,0))</f>
        <v>Chuck Magee</v>
      </c>
      <c r="X820" t="str">
        <f>IFERROR(INDEX(Returns!A820:A1619,MATCH(Orders!B820,Returns!B820:B1619,0)),"No")</f>
        <v>No</v>
      </c>
      <c r="Y820">
        <f t="shared" si="12"/>
        <v>5.3856000000000019</v>
      </c>
    </row>
    <row r="821" spans="1:25" x14ac:dyDescent="0.2">
      <c r="A821" s="1">
        <v>820</v>
      </c>
      <c r="B821" t="s">
        <v>6587</v>
      </c>
      <c r="C821" s="2">
        <v>42549</v>
      </c>
      <c r="D821" s="8">
        <f>Table1[[#This Row],[Order Date]]</f>
        <v>42549</v>
      </c>
      <c r="E821" s="2">
        <v>42553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">
        <v>2176</v>
      </c>
      <c r="P821" s="1" t="s">
        <v>30</v>
      </c>
      <c r="Q821" s="1" t="s">
        <v>34</v>
      </c>
      <c r="R821" s="1" t="s">
        <v>2177</v>
      </c>
      <c r="S821" s="1">
        <v>1228.4649999999999</v>
      </c>
      <c r="T821" s="1">
        <v>5</v>
      </c>
      <c r="U821" s="1">
        <v>0.3</v>
      </c>
      <c r="V821" s="1">
        <v>0</v>
      </c>
      <c r="W821" t="str">
        <f>INDEX(People!$A$2:$A$5,MATCH(Orders!N821,People!$B$2:$B$5,0))</f>
        <v>Chuck Magee</v>
      </c>
      <c r="X821" t="str">
        <f>IFERROR(INDEX(Returns!A821:A1620,MATCH(Orders!B821,Returns!B821:B1620,0)),"No")</f>
        <v>No</v>
      </c>
      <c r="Y821">
        <f t="shared" si="12"/>
        <v>1597.0045</v>
      </c>
    </row>
    <row r="822" spans="1:25" x14ac:dyDescent="0.2">
      <c r="A822" s="1">
        <v>821</v>
      </c>
      <c r="B822" t="s">
        <v>6587</v>
      </c>
      <c r="C822" s="2">
        <v>42549</v>
      </c>
      <c r="D822" s="8">
        <f>Table1[[#This Row],[Order Date]]</f>
        <v>42549</v>
      </c>
      <c r="E822" s="2">
        <v>42553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">
        <v>2178</v>
      </c>
      <c r="P822" s="1" t="s">
        <v>43</v>
      </c>
      <c r="Q822" s="1" t="s">
        <v>70</v>
      </c>
      <c r="R822" s="1" t="s">
        <v>2179</v>
      </c>
      <c r="S822" s="1">
        <v>31.086000000000006</v>
      </c>
      <c r="T822" s="1">
        <v>3</v>
      </c>
      <c r="U822" s="1">
        <v>0.7</v>
      </c>
      <c r="V822" s="1">
        <v>-22.796399999999991</v>
      </c>
      <c r="W822" t="str">
        <f>INDEX(People!$A$2:$A$5,MATCH(Orders!N822,People!$B$2:$B$5,0))</f>
        <v>Chuck Magee</v>
      </c>
      <c r="X822" t="str">
        <f>IFERROR(INDEX(Returns!A822:A1621,MATCH(Orders!B822,Returns!B822:B1621,0)),"No")</f>
        <v>No</v>
      </c>
      <c r="Y822">
        <f t="shared" si="12"/>
        <v>52.84620000000001</v>
      </c>
    </row>
    <row r="823" spans="1:25" x14ac:dyDescent="0.2">
      <c r="A823" s="1">
        <v>822</v>
      </c>
      <c r="B823" t="s">
        <v>6587</v>
      </c>
      <c r="C823" s="2">
        <v>42549</v>
      </c>
      <c r="D823" s="8">
        <f>Table1[[#This Row],[Order Date]]</f>
        <v>42549</v>
      </c>
      <c r="E823" s="2">
        <v>42553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">
        <v>2180</v>
      </c>
      <c r="P823" s="1" t="s">
        <v>43</v>
      </c>
      <c r="Q823" s="1" t="s">
        <v>84</v>
      </c>
      <c r="R823" s="1" t="s">
        <v>2181</v>
      </c>
      <c r="S823" s="1">
        <v>335.52</v>
      </c>
      <c r="T823" s="1">
        <v>4</v>
      </c>
      <c r="U823" s="1">
        <v>0.2</v>
      </c>
      <c r="V823" s="1">
        <v>117.43199999999999</v>
      </c>
      <c r="W823" t="str">
        <f>INDEX(People!$A$2:$A$5,MATCH(Orders!N823,People!$B$2:$B$5,0))</f>
        <v>Chuck Magee</v>
      </c>
      <c r="X823" t="str">
        <f>IFERROR(INDEX(Returns!A823:A1622,MATCH(Orders!B823,Returns!B823:B1622,0)),"No")</f>
        <v>No</v>
      </c>
      <c r="Y823">
        <f t="shared" si="12"/>
        <v>402.62399999999997</v>
      </c>
    </row>
    <row r="824" spans="1:25" x14ac:dyDescent="0.2">
      <c r="A824" s="1">
        <v>823</v>
      </c>
      <c r="B824" t="s">
        <v>6588</v>
      </c>
      <c r="C824" s="2">
        <v>43636</v>
      </c>
      <c r="D824" s="8">
        <f>Table1[[#This Row],[Order Date]]</f>
        <v>43636</v>
      </c>
      <c r="E824" s="2">
        <v>43643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">
        <v>2184</v>
      </c>
      <c r="P824" s="1" t="s">
        <v>66</v>
      </c>
      <c r="Q824" s="1" t="s">
        <v>146</v>
      </c>
      <c r="R824" s="1" t="s">
        <v>2185</v>
      </c>
      <c r="S824" s="1">
        <v>239.96999999999997</v>
      </c>
      <c r="T824" s="1">
        <v>3</v>
      </c>
      <c r="U824" s="1">
        <v>0</v>
      </c>
      <c r="V824" s="1">
        <v>71.990999999999985</v>
      </c>
      <c r="W824" t="str">
        <f>INDEX(People!$A$2:$A$5,MATCH(Orders!N824,People!$B$2:$B$5,0))</f>
        <v>Chuck Magee</v>
      </c>
      <c r="X824" t="str">
        <f>IFERROR(INDEX(Returns!A824:A1623,MATCH(Orders!B824,Returns!B824:B1623,0)),"No")</f>
        <v>No</v>
      </c>
      <c r="Y824">
        <f t="shared" si="12"/>
        <v>239.96999999999997</v>
      </c>
    </row>
    <row r="825" spans="1:25" x14ac:dyDescent="0.2">
      <c r="A825" s="1">
        <v>824</v>
      </c>
      <c r="B825" t="s">
        <v>6588</v>
      </c>
      <c r="C825" s="2">
        <v>43636</v>
      </c>
      <c r="D825" s="8">
        <f>Table1[[#This Row],[Order Date]]</f>
        <v>43636</v>
      </c>
      <c r="E825" s="2">
        <v>43643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">
        <v>2025</v>
      </c>
      <c r="P825" s="1" t="s">
        <v>43</v>
      </c>
      <c r="Q825" s="1" t="s">
        <v>44</v>
      </c>
      <c r="R825" s="1" t="s">
        <v>2026</v>
      </c>
      <c r="S825" s="1">
        <v>9.82</v>
      </c>
      <c r="T825" s="1">
        <v>2</v>
      </c>
      <c r="U825" s="1">
        <v>0</v>
      </c>
      <c r="V825" s="1">
        <v>4.8117999999999999</v>
      </c>
      <c r="W825" t="str">
        <f>INDEX(People!$A$2:$A$5,MATCH(Orders!N825,People!$B$2:$B$5,0))</f>
        <v>Chuck Magee</v>
      </c>
      <c r="X825" t="str">
        <f>IFERROR(INDEX(Returns!A825:A1624,MATCH(Orders!B825,Returns!B825:B1624,0)),"No")</f>
        <v>No</v>
      </c>
      <c r="Y825">
        <f t="shared" si="12"/>
        <v>9.82</v>
      </c>
    </row>
    <row r="826" spans="1:25" x14ac:dyDescent="0.2">
      <c r="A826" s="1">
        <v>825</v>
      </c>
      <c r="B826" t="s">
        <v>6589</v>
      </c>
      <c r="C826" s="2">
        <v>42499</v>
      </c>
      <c r="D826" s="8">
        <f>Table1[[#This Row],[Order Date]]</f>
        <v>42499</v>
      </c>
      <c r="E826" s="2">
        <v>42505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">
        <v>2188</v>
      </c>
      <c r="P826" s="1" t="s">
        <v>66</v>
      </c>
      <c r="Q826" s="1" t="s">
        <v>146</v>
      </c>
      <c r="R826" s="1" t="s">
        <v>2189</v>
      </c>
      <c r="S826" s="1">
        <v>67.8</v>
      </c>
      <c r="T826" s="1">
        <v>4</v>
      </c>
      <c r="U826" s="1">
        <v>0</v>
      </c>
      <c r="V826" s="1">
        <v>4.0679999999999978</v>
      </c>
      <c r="W826" t="str">
        <f>INDEX(People!$A$2:$A$5,MATCH(Orders!N826,People!$B$2:$B$5,0))</f>
        <v>Anna Andreadi</v>
      </c>
      <c r="X826" t="str">
        <f>IFERROR(INDEX(Returns!A826:A1625,MATCH(Orders!B826,Returns!B826:B1625,0)),"No")</f>
        <v>No</v>
      </c>
      <c r="Y826">
        <f t="shared" si="12"/>
        <v>67.8</v>
      </c>
    </row>
    <row r="827" spans="1:25" x14ac:dyDescent="0.2">
      <c r="A827" s="1">
        <v>826</v>
      </c>
      <c r="B827" t="s">
        <v>6589</v>
      </c>
      <c r="C827" s="2">
        <v>42499</v>
      </c>
      <c r="D827" s="8">
        <f>Table1[[#This Row],[Order Date]]</f>
        <v>42499</v>
      </c>
      <c r="E827" s="2">
        <v>42505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">
        <v>752</v>
      </c>
      <c r="P827" s="1" t="s">
        <v>66</v>
      </c>
      <c r="Q827" s="1" t="s">
        <v>146</v>
      </c>
      <c r="R827" s="1" t="s">
        <v>753</v>
      </c>
      <c r="S827" s="1">
        <v>167.97</v>
      </c>
      <c r="T827" s="1">
        <v>3</v>
      </c>
      <c r="U827" s="1">
        <v>0</v>
      </c>
      <c r="V827" s="1">
        <v>40.31280000000001</v>
      </c>
      <c r="W827" t="str">
        <f>INDEX(People!$A$2:$A$5,MATCH(Orders!N827,People!$B$2:$B$5,0))</f>
        <v>Anna Andreadi</v>
      </c>
      <c r="X827" t="str">
        <f>IFERROR(INDEX(Returns!A827:A1626,MATCH(Orders!B827,Returns!B827:B1626,0)),"No")</f>
        <v>No</v>
      </c>
      <c r="Y827">
        <f t="shared" si="12"/>
        <v>167.97</v>
      </c>
    </row>
    <row r="828" spans="1:25" x14ac:dyDescent="0.2">
      <c r="A828" s="1">
        <v>827</v>
      </c>
      <c r="B828" t="s">
        <v>6590</v>
      </c>
      <c r="C828" s="2">
        <v>43698</v>
      </c>
      <c r="D828" s="8">
        <f>Table1[[#This Row],[Order Date]]</f>
        <v>43698</v>
      </c>
      <c r="E828" s="2">
        <v>43705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">
        <v>2190</v>
      </c>
      <c r="P828" s="1" t="s">
        <v>43</v>
      </c>
      <c r="Q828" s="1" t="s">
        <v>242</v>
      </c>
      <c r="R828" s="1" t="s">
        <v>2191</v>
      </c>
      <c r="S828" s="1">
        <v>35</v>
      </c>
      <c r="T828" s="1">
        <v>7</v>
      </c>
      <c r="U828" s="1">
        <v>0</v>
      </c>
      <c r="V828" s="1">
        <v>16.8</v>
      </c>
      <c r="W828" t="str">
        <f>INDEX(People!$A$2:$A$5,MATCH(Orders!N828,People!$B$2:$B$5,0))</f>
        <v>Kelly Williams</v>
      </c>
      <c r="X828" t="str">
        <f>IFERROR(INDEX(Returns!A828:A1627,MATCH(Orders!B828,Returns!B828:B1627,0)),"No")</f>
        <v>No</v>
      </c>
      <c r="Y828">
        <f t="shared" si="12"/>
        <v>35</v>
      </c>
    </row>
    <row r="829" spans="1:25" x14ac:dyDescent="0.2">
      <c r="A829" s="1">
        <v>828</v>
      </c>
      <c r="B829" t="s">
        <v>6590</v>
      </c>
      <c r="C829" s="2">
        <v>43698</v>
      </c>
      <c r="D829" s="8">
        <f>Table1[[#This Row],[Order Date]]</f>
        <v>43698</v>
      </c>
      <c r="E829" s="2">
        <v>43705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">
        <v>2192</v>
      </c>
      <c r="P829" s="1" t="s">
        <v>43</v>
      </c>
      <c r="Q829" s="1" t="s">
        <v>512</v>
      </c>
      <c r="R829" s="1" t="s">
        <v>2193</v>
      </c>
      <c r="S829" s="1">
        <v>37.24</v>
      </c>
      <c r="T829" s="1">
        <v>4</v>
      </c>
      <c r="U829" s="1">
        <v>0</v>
      </c>
      <c r="V829" s="1">
        <v>10.799599999999998</v>
      </c>
      <c r="W829" t="str">
        <f>INDEX(People!$A$2:$A$5,MATCH(Orders!N829,People!$B$2:$B$5,0))</f>
        <v>Kelly Williams</v>
      </c>
      <c r="X829" t="str">
        <f>IFERROR(INDEX(Returns!A829:A1628,MATCH(Orders!B829,Returns!B829:B1628,0)),"No")</f>
        <v>No</v>
      </c>
      <c r="Y829">
        <f t="shared" si="12"/>
        <v>37.24</v>
      </c>
    </row>
    <row r="830" spans="1:25" x14ac:dyDescent="0.2">
      <c r="A830" s="1">
        <v>829</v>
      </c>
      <c r="B830" t="s">
        <v>6590</v>
      </c>
      <c r="C830" s="2">
        <v>43698</v>
      </c>
      <c r="D830" s="8">
        <f>Table1[[#This Row],[Order Date]]</f>
        <v>43698</v>
      </c>
      <c r="E830" s="2">
        <v>43705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">
        <v>2194</v>
      </c>
      <c r="P830" s="1" t="s">
        <v>43</v>
      </c>
      <c r="Q830" s="1" t="s">
        <v>157</v>
      </c>
      <c r="R830" s="1" t="s">
        <v>2195</v>
      </c>
      <c r="S830" s="1">
        <v>15.28</v>
      </c>
      <c r="T830" s="1">
        <v>2</v>
      </c>
      <c r="U830" s="1">
        <v>0</v>
      </c>
      <c r="V830" s="1">
        <v>7.4871999999999996</v>
      </c>
      <c r="W830" t="str">
        <f>INDEX(People!$A$2:$A$5,MATCH(Orders!N830,People!$B$2:$B$5,0))</f>
        <v>Kelly Williams</v>
      </c>
      <c r="X830" t="str">
        <f>IFERROR(INDEX(Returns!A830:A1629,MATCH(Orders!B830,Returns!B830:B1629,0)),"No")</f>
        <v>No</v>
      </c>
      <c r="Y830">
        <f t="shared" si="12"/>
        <v>15.28</v>
      </c>
    </row>
    <row r="831" spans="1:25" x14ac:dyDescent="0.2">
      <c r="A831" s="1">
        <v>830</v>
      </c>
      <c r="B831" t="s">
        <v>6591</v>
      </c>
      <c r="C831" s="2">
        <v>43632</v>
      </c>
      <c r="D831" s="8">
        <f>Table1[[#This Row],[Order Date]]</f>
        <v>43632</v>
      </c>
      <c r="E831" s="2">
        <v>43637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">
        <v>2197</v>
      </c>
      <c r="P831" s="1" t="s">
        <v>30</v>
      </c>
      <c r="Q831" s="1" t="s">
        <v>34</v>
      </c>
      <c r="R831" s="1" t="s">
        <v>2198</v>
      </c>
      <c r="S831" s="1">
        <v>301.95999999999998</v>
      </c>
      <c r="T831" s="1">
        <v>2</v>
      </c>
      <c r="U831" s="1">
        <v>0</v>
      </c>
      <c r="V831" s="1">
        <v>90.587999999999965</v>
      </c>
      <c r="W831" t="str">
        <f>INDEX(People!$A$2:$A$5,MATCH(Orders!N831,People!$B$2:$B$5,0))</f>
        <v>Cassandra Brandow</v>
      </c>
      <c r="X831" t="str">
        <f>IFERROR(INDEX(Returns!A831:A1630,MATCH(Orders!B831,Returns!B831:B1630,0)),"No")</f>
        <v>No</v>
      </c>
      <c r="Y831">
        <f t="shared" si="12"/>
        <v>301.95999999999998</v>
      </c>
    </row>
    <row r="832" spans="1:25" x14ac:dyDescent="0.2">
      <c r="A832" s="1">
        <v>831</v>
      </c>
      <c r="B832" t="s">
        <v>6591</v>
      </c>
      <c r="C832" s="2">
        <v>43632</v>
      </c>
      <c r="D832" s="8">
        <f>Table1[[#This Row],[Order Date]]</f>
        <v>43632</v>
      </c>
      <c r="E832" s="2">
        <v>43637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">
        <v>2199</v>
      </c>
      <c r="P832" s="1" t="s">
        <v>43</v>
      </c>
      <c r="Q832" s="1" t="s">
        <v>73</v>
      </c>
      <c r="R832" s="1" t="s">
        <v>2200</v>
      </c>
      <c r="S832" s="1">
        <v>180.66</v>
      </c>
      <c r="T832" s="1">
        <v>3</v>
      </c>
      <c r="U832" s="1">
        <v>0</v>
      </c>
      <c r="V832" s="1">
        <v>50.584800000000008</v>
      </c>
      <c r="W832" t="str">
        <f>INDEX(People!$A$2:$A$5,MATCH(Orders!N832,People!$B$2:$B$5,0))</f>
        <v>Cassandra Brandow</v>
      </c>
      <c r="X832" t="str">
        <f>IFERROR(INDEX(Returns!A832:A1631,MATCH(Orders!B832,Returns!B832:B1631,0)),"No")</f>
        <v>No</v>
      </c>
      <c r="Y832">
        <f t="shared" si="12"/>
        <v>180.66</v>
      </c>
    </row>
    <row r="833" spans="1:25" x14ac:dyDescent="0.2">
      <c r="A833" s="1">
        <v>832</v>
      </c>
      <c r="B833" t="s">
        <v>6591</v>
      </c>
      <c r="C833" s="2">
        <v>43632</v>
      </c>
      <c r="D833" s="8">
        <f>Table1[[#This Row],[Order Date]]</f>
        <v>43632</v>
      </c>
      <c r="E833" s="2">
        <v>43637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">
        <v>2201</v>
      </c>
      <c r="P833" s="1" t="s">
        <v>66</v>
      </c>
      <c r="Q833" s="1" t="s">
        <v>67</v>
      </c>
      <c r="R833" s="1" t="s">
        <v>2202</v>
      </c>
      <c r="S833" s="1">
        <v>191.98</v>
      </c>
      <c r="T833" s="1">
        <v>2</v>
      </c>
      <c r="U833" s="1">
        <v>0</v>
      </c>
      <c r="V833" s="1">
        <v>51.834599999999995</v>
      </c>
      <c r="W833" t="str">
        <f>INDEX(People!$A$2:$A$5,MATCH(Orders!N833,People!$B$2:$B$5,0))</f>
        <v>Cassandra Brandow</v>
      </c>
      <c r="X833" t="str">
        <f>IFERROR(INDEX(Returns!A833:A1632,MATCH(Orders!B833,Returns!B833:B1632,0)),"No")</f>
        <v>No</v>
      </c>
      <c r="Y833">
        <f t="shared" si="12"/>
        <v>191.98</v>
      </c>
    </row>
    <row r="834" spans="1:25" x14ac:dyDescent="0.2">
      <c r="A834" s="1">
        <v>833</v>
      </c>
      <c r="B834" t="s">
        <v>6591</v>
      </c>
      <c r="C834" s="2">
        <v>43632</v>
      </c>
      <c r="D834" s="8">
        <f>Table1[[#This Row],[Order Date]]</f>
        <v>43632</v>
      </c>
      <c r="E834" s="2">
        <v>43637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">
        <v>2203</v>
      </c>
      <c r="P834" s="1" t="s">
        <v>66</v>
      </c>
      <c r="Q834" s="1" t="s">
        <v>67</v>
      </c>
      <c r="R834" s="1" t="s">
        <v>2204</v>
      </c>
      <c r="S834" s="1">
        <v>65.989999999999995</v>
      </c>
      <c r="T834" s="1">
        <v>1</v>
      </c>
      <c r="U834" s="1">
        <v>0</v>
      </c>
      <c r="V834" s="1">
        <v>17.157400000000003</v>
      </c>
      <c r="W834" t="str">
        <f>INDEX(People!$A$2:$A$5,MATCH(Orders!N834,People!$B$2:$B$5,0))</f>
        <v>Cassandra Brandow</v>
      </c>
      <c r="X834" t="str">
        <f>IFERROR(INDEX(Returns!A834:A1633,MATCH(Orders!B834,Returns!B834:B1633,0)),"No")</f>
        <v>No</v>
      </c>
      <c r="Y834">
        <f t="shared" si="12"/>
        <v>65.989999999999995</v>
      </c>
    </row>
    <row r="835" spans="1:25" x14ac:dyDescent="0.2">
      <c r="A835" s="1">
        <v>834</v>
      </c>
      <c r="B835" t="s">
        <v>6592</v>
      </c>
      <c r="C835" s="2">
        <v>43304</v>
      </c>
      <c r="D835" s="8">
        <f>Table1[[#This Row],[Order Date]]</f>
        <v>43304</v>
      </c>
      <c r="E835" s="2">
        <v>43308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">
        <v>2205</v>
      </c>
      <c r="P835" s="1" t="s">
        <v>43</v>
      </c>
      <c r="Q835" s="1" t="s">
        <v>63</v>
      </c>
      <c r="R835" s="1" t="s">
        <v>2206</v>
      </c>
      <c r="S835" s="1">
        <v>35.216000000000001</v>
      </c>
      <c r="T835" s="1">
        <v>2</v>
      </c>
      <c r="U835" s="1">
        <v>0.2</v>
      </c>
      <c r="V835" s="1">
        <v>2.6411999999999995</v>
      </c>
      <c r="W835" t="str">
        <f>INDEX(People!$A$2:$A$5,MATCH(Orders!N835,People!$B$2:$B$5,0))</f>
        <v>Cassandra Brandow</v>
      </c>
      <c r="X835" t="str">
        <f>IFERROR(INDEX(Returns!A835:A1634,MATCH(Orders!B835,Returns!B835:B1634,0)),"No")</f>
        <v>No</v>
      </c>
      <c r="Y835">
        <f t="shared" ref="Y835:Y898" si="13">S835*(1+U835)</f>
        <v>42.2592</v>
      </c>
    </row>
    <row r="836" spans="1:25" x14ac:dyDescent="0.2">
      <c r="A836" s="1">
        <v>835</v>
      </c>
      <c r="B836" t="s">
        <v>6592</v>
      </c>
      <c r="C836" s="2">
        <v>43304</v>
      </c>
      <c r="D836" s="8">
        <f>Table1[[#This Row],[Order Date]]</f>
        <v>43304</v>
      </c>
      <c r="E836" s="2">
        <v>43308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">
        <v>2207</v>
      </c>
      <c r="P836" s="1" t="s">
        <v>43</v>
      </c>
      <c r="Q836" s="1" t="s">
        <v>73</v>
      </c>
      <c r="R836" s="1" t="s">
        <v>2208</v>
      </c>
      <c r="S836" s="1">
        <v>23.696000000000002</v>
      </c>
      <c r="T836" s="1">
        <v>2</v>
      </c>
      <c r="U836" s="1">
        <v>0.2</v>
      </c>
      <c r="V836" s="1">
        <v>6.5164</v>
      </c>
      <c r="W836" t="str">
        <f>INDEX(People!$A$2:$A$5,MATCH(Orders!N836,People!$B$2:$B$5,0))</f>
        <v>Cassandra Brandow</v>
      </c>
      <c r="X836" t="str">
        <f>IFERROR(INDEX(Returns!A836:A1635,MATCH(Orders!B836,Returns!B836:B1635,0)),"No")</f>
        <v>No</v>
      </c>
      <c r="Y836">
        <f t="shared" si="13"/>
        <v>28.435200000000002</v>
      </c>
    </row>
    <row r="837" spans="1:25" x14ac:dyDescent="0.2">
      <c r="A837" s="1">
        <v>836</v>
      </c>
      <c r="B837" t="s">
        <v>6592</v>
      </c>
      <c r="C837" s="2">
        <v>43304</v>
      </c>
      <c r="D837" s="8">
        <f>Table1[[#This Row],[Order Date]]</f>
        <v>43304</v>
      </c>
      <c r="E837" s="2">
        <v>43308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">
        <v>2209</v>
      </c>
      <c r="P837" s="1" t="s">
        <v>66</v>
      </c>
      <c r="Q837" s="1" t="s">
        <v>601</v>
      </c>
      <c r="R837" s="1" t="s">
        <v>2210</v>
      </c>
      <c r="S837" s="1">
        <v>265.47500000000002</v>
      </c>
      <c r="T837" s="1">
        <v>1</v>
      </c>
      <c r="U837" s="1">
        <v>0.5</v>
      </c>
      <c r="V837" s="1">
        <v>-111.49950000000007</v>
      </c>
      <c r="W837" t="str">
        <f>INDEX(People!$A$2:$A$5,MATCH(Orders!N837,People!$B$2:$B$5,0))</f>
        <v>Cassandra Brandow</v>
      </c>
      <c r="X837" t="str">
        <f>IFERROR(INDEX(Returns!A837:A1636,MATCH(Orders!B837,Returns!B837:B1636,0)),"No")</f>
        <v>No</v>
      </c>
      <c r="Y837">
        <f t="shared" si="13"/>
        <v>398.21250000000003</v>
      </c>
    </row>
    <row r="838" spans="1:25" x14ac:dyDescent="0.2">
      <c r="A838" s="1">
        <v>837</v>
      </c>
      <c r="B838" t="s">
        <v>6593</v>
      </c>
      <c r="C838" s="2">
        <v>42621</v>
      </c>
      <c r="D838" s="8">
        <f>Table1[[#This Row],[Order Date]]</f>
        <v>42621</v>
      </c>
      <c r="E838" s="2">
        <v>42626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">
        <v>2211</v>
      </c>
      <c r="P838" s="1" t="s">
        <v>43</v>
      </c>
      <c r="Q838" s="1" t="s">
        <v>70</v>
      </c>
      <c r="R838" s="1" t="s">
        <v>2212</v>
      </c>
      <c r="S838" s="1">
        <v>51.183999999999983</v>
      </c>
      <c r="T838" s="1">
        <v>4</v>
      </c>
      <c r="U838" s="1">
        <v>0.8</v>
      </c>
      <c r="V838" s="1">
        <v>-79.335199999999986</v>
      </c>
      <c r="W838" t="str">
        <f>INDEX(People!$A$2:$A$5,MATCH(Orders!N838,People!$B$2:$B$5,0))</f>
        <v>Kelly Williams</v>
      </c>
      <c r="X838" t="str">
        <f>IFERROR(INDEX(Returns!A838:A1637,MATCH(Orders!B838,Returns!B838:B1637,0)),"No")</f>
        <v>No</v>
      </c>
      <c r="Y838">
        <f t="shared" si="13"/>
        <v>92.131199999999978</v>
      </c>
    </row>
    <row r="839" spans="1:25" x14ac:dyDescent="0.2">
      <c r="A839" s="1">
        <v>838</v>
      </c>
      <c r="B839" t="s">
        <v>6594</v>
      </c>
      <c r="C839" s="2">
        <v>43773</v>
      </c>
      <c r="D839" s="8">
        <f>Table1[[#This Row],[Order Date]]</f>
        <v>43773</v>
      </c>
      <c r="E839" s="2">
        <v>43780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">
        <v>2215</v>
      </c>
      <c r="P839" s="1" t="s">
        <v>43</v>
      </c>
      <c r="Q839" s="1" t="s">
        <v>84</v>
      </c>
      <c r="R839" s="1" t="s">
        <v>2216</v>
      </c>
      <c r="S839" s="1">
        <v>9.6640000000000015</v>
      </c>
      <c r="T839" s="1">
        <v>2</v>
      </c>
      <c r="U839" s="1">
        <v>0.2</v>
      </c>
      <c r="V839" s="1">
        <v>3.2615999999999996</v>
      </c>
      <c r="W839" t="str">
        <f>INDEX(People!$A$2:$A$5,MATCH(Orders!N839,People!$B$2:$B$5,0))</f>
        <v>Cassandra Brandow</v>
      </c>
      <c r="X839" t="str">
        <f>IFERROR(INDEX(Returns!A839:A1638,MATCH(Orders!B839,Returns!B839:B1638,0)),"No")</f>
        <v>No</v>
      </c>
      <c r="Y839">
        <f t="shared" si="13"/>
        <v>11.596800000000002</v>
      </c>
    </row>
    <row r="840" spans="1:25" x14ac:dyDescent="0.2">
      <c r="A840" s="1">
        <v>839</v>
      </c>
      <c r="B840" t="s">
        <v>6595</v>
      </c>
      <c r="C840" s="2">
        <v>43166</v>
      </c>
      <c r="D840" s="8">
        <f>Table1[[#This Row],[Order Date]]</f>
        <v>43166</v>
      </c>
      <c r="E840" s="2">
        <v>43171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">
        <v>1368</v>
      </c>
      <c r="P840" s="1" t="s">
        <v>66</v>
      </c>
      <c r="Q840" s="1" t="s">
        <v>67</v>
      </c>
      <c r="R840" s="1" t="s">
        <v>1369</v>
      </c>
      <c r="S840" s="1">
        <v>21.071999999999999</v>
      </c>
      <c r="T840" s="1">
        <v>3</v>
      </c>
      <c r="U840" s="1">
        <v>0.2</v>
      </c>
      <c r="V840" s="1">
        <v>1.5804</v>
      </c>
      <c r="W840" t="str">
        <f>INDEX(People!$A$2:$A$5,MATCH(Orders!N840,People!$B$2:$B$5,0))</f>
        <v>Kelly Williams</v>
      </c>
      <c r="X840" t="str">
        <f>IFERROR(INDEX(Returns!A840:A1639,MATCH(Orders!B840,Returns!B840:B1639,0)),"No")</f>
        <v>No</v>
      </c>
      <c r="Y840">
        <f t="shared" si="13"/>
        <v>25.286399999999997</v>
      </c>
    </row>
    <row r="841" spans="1:25" x14ac:dyDescent="0.2">
      <c r="A841" s="1">
        <v>840</v>
      </c>
      <c r="B841" t="s">
        <v>6596</v>
      </c>
      <c r="C841" s="2">
        <v>43059</v>
      </c>
      <c r="D841" s="8">
        <f>Table1[[#This Row],[Order Date]]</f>
        <v>43059</v>
      </c>
      <c r="E841" s="2">
        <v>43064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">
        <v>2089</v>
      </c>
      <c r="P841" s="1" t="s">
        <v>43</v>
      </c>
      <c r="Q841" s="1" t="s">
        <v>63</v>
      </c>
      <c r="R841" s="1" t="s">
        <v>2090</v>
      </c>
      <c r="S841" s="1">
        <v>60.449999999999996</v>
      </c>
      <c r="T841" s="1">
        <v>3</v>
      </c>
      <c r="U841" s="1">
        <v>0</v>
      </c>
      <c r="V841" s="1">
        <v>16.3215</v>
      </c>
      <c r="W841" t="str">
        <f>INDEX(People!$A$2:$A$5,MATCH(Orders!N841,People!$B$2:$B$5,0))</f>
        <v>Chuck Magee</v>
      </c>
      <c r="X841" t="str">
        <f>IFERROR(INDEX(Returns!A841:A1640,MATCH(Orders!B841,Returns!B841:B1640,0)),"No")</f>
        <v>No</v>
      </c>
      <c r="Y841">
        <f t="shared" si="13"/>
        <v>60.449999999999996</v>
      </c>
    </row>
    <row r="842" spans="1:25" x14ac:dyDescent="0.2">
      <c r="A842" s="1">
        <v>841</v>
      </c>
      <c r="B842" t="s">
        <v>6596</v>
      </c>
      <c r="C842" s="2">
        <v>43059</v>
      </c>
      <c r="D842" s="8">
        <f>Table1[[#This Row],[Order Date]]</f>
        <v>43059</v>
      </c>
      <c r="E842" s="2">
        <v>43064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">
        <v>2219</v>
      </c>
      <c r="P842" s="1" t="s">
        <v>43</v>
      </c>
      <c r="Q842" s="1" t="s">
        <v>63</v>
      </c>
      <c r="R842" s="1" t="s">
        <v>2220</v>
      </c>
      <c r="S842" s="1">
        <v>11.52</v>
      </c>
      <c r="T842" s="1">
        <v>4</v>
      </c>
      <c r="U842" s="1">
        <v>0</v>
      </c>
      <c r="V842" s="1">
        <v>3.3407999999999998</v>
      </c>
      <c r="W842" t="str">
        <f>INDEX(People!$A$2:$A$5,MATCH(Orders!N842,People!$B$2:$B$5,0))</f>
        <v>Chuck Magee</v>
      </c>
      <c r="X842" t="str">
        <f>IFERROR(INDEX(Returns!A842:A1641,MATCH(Orders!B842,Returns!B842:B1641,0)),"No")</f>
        <v>No</v>
      </c>
      <c r="Y842">
        <f t="shared" si="13"/>
        <v>11.52</v>
      </c>
    </row>
    <row r="843" spans="1:25" x14ac:dyDescent="0.2">
      <c r="A843" s="1">
        <v>842</v>
      </c>
      <c r="B843" t="s">
        <v>6596</v>
      </c>
      <c r="C843" s="2">
        <v>43059</v>
      </c>
      <c r="D843" s="8">
        <f>Table1[[#This Row],[Order Date]]</f>
        <v>43059</v>
      </c>
      <c r="E843" s="2">
        <v>43064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">
        <v>2221</v>
      </c>
      <c r="P843" s="1" t="s">
        <v>30</v>
      </c>
      <c r="Q843" s="1" t="s">
        <v>31</v>
      </c>
      <c r="R843" s="1" t="s">
        <v>2222</v>
      </c>
      <c r="S843" s="1">
        <v>186.048</v>
      </c>
      <c r="T843" s="1">
        <v>4</v>
      </c>
      <c r="U843" s="1">
        <v>0.2</v>
      </c>
      <c r="V843" s="1">
        <v>9.3024000000000058</v>
      </c>
      <c r="W843" t="str">
        <f>INDEX(People!$A$2:$A$5,MATCH(Orders!N843,People!$B$2:$B$5,0))</f>
        <v>Chuck Magee</v>
      </c>
      <c r="X843" t="str">
        <f>IFERROR(INDEX(Returns!A843:A1642,MATCH(Orders!B843,Returns!B843:B1642,0)),"No")</f>
        <v>No</v>
      </c>
      <c r="Y843">
        <f t="shared" si="13"/>
        <v>223.2576</v>
      </c>
    </row>
    <row r="844" spans="1:25" x14ac:dyDescent="0.2">
      <c r="A844" s="1">
        <v>843</v>
      </c>
      <c r="B844" t="s">
        <v>6597</v>
      </c>
      <c r="C844" s="2">
        <v>43411</v>
      </c>
      <c r="D844" s="8">
        <f>Table1[[#This Row],[Order Date]]</f>
        <v>43411</v>
      </c>
      <c r="E844" s="2">
        <v>43413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">
        <v>2225</v>
      </c>
      <c r="P844" s="1" t="s">
        <v>43</v>
      </c>
      <c r="Q844" s="1" t="s">
        <v>70</v>
      </c>
      <c r="R844" s="1" t="s">
        <v>2226</v>
      </c>
      <c r="S844" s="1">
        <v>37.44</v>
      </c>
      <c r="T844" s="1">
        <v>4</v>
      </c>
      <c r="U844" s="1">
        <v>0.2</v>
      </c>
      <c r="V844" s="1">
        <v>11.699999999999996</v>
      </c>
      <c r="W844" t="str">
        <f>INDEX(People!$A$2:$A$5,MATCH(Orders!N844,People!$B$2:$B$5,0))</f>
        <v>Anna Andreadi</v>
      </c>
      <c r="X844" t="str">
        <f>IFERROR(INDEX(Returns!A844:A1643,MATCH(Orders!B844,Returns!B844:B1643,0)),"No")</f>
        <v>No</v>
      </c>
      <c r="Y844">
        <f t="shared" si="13"/>
        <v>44.927999999999997</v>
      </c>
    </row>
    <row r="845" spans="1:25" x14ac:dyDescent="0.2">
      <c r="A845" s="1">
        <v>844</v>
      </c>
      <c r="B845" t="s">
        <v>6597</v>
      </c>
      <c r="C845" s="2">
        <v>43411</v>
      </c>
      <c r="D845" s="8">
        <f>Table1[[#This Row],[Order Date]]</f>
        <v>43411</v>
      </c>
      <c r="E845" s="2">
        <v>43413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">
        <v>2227</v>
      </c>
      <c r="P845" s="1" t="s">
        <v>43</v>
      </c>
      <c r="Q845" s="1" t="s">
        <v>70</v>
      </c>
      <c r="R845" s="1" t="s">
        <v>2228</v>
      </c>
      <c r="S845" s="1">
        <v>26.975999999999999</v>
      </c>
      <c r="T845" s="1">
        <v>4</v>
      </c>
      <c r="U845" s="1">
        <v>0.2</v>
      </c>
      <c r="V845" s="1">
        <v>8.767199999999999</v>
      </c>
      <c r="W845" t="str">
        <f>INDEX(People!$A$2:$A$5,MATCH(Orders!N845,People!$B$2:$B$5,0))</f>
        <v>Anna Andreadi</v>
      </c>
      <c r="X845" t="str">
        <f>IFERROR(INDEX(Returns!A845:A1644,MATCH(Orders!B845,Returns!B845:B1644,0)),"No")</f>
        <v>No</v>
      </c>
      <c r="Y845">
        <f t="shared" si="13"/>
        <v>32.371199999999995</v>
      </c>
    </row>
    <row r="846" spans="1:25" x14ac:dyDescent="0.2">
      <c r="A846" s="1">
        <v>845</v>
      </c>
      <c r="B846" t="s">
        <v>6597</v>
      </c>
      <c r="C846" s="2">
        <v>43411</v>
      </c>
      <c r="D846" s="8">
        <f>Table1[[#This Row],[Order Date]]</f>
        <v>43411</v>
      </c>
      <c r="E846" s="2">
        <v>43413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">
        <v>2229</v>
      </c>
      <c r="P846" s="1" t="s">
        <v>43</v>
      </c>
      <c r="Q846" s="1" t="s">
        <v>512</v>
      </c>
      <c r="R846" s="1" t="s">
        <v>2230</v>
      </c>
      <c r="S846" s="1">
        <v>11.36</v>
      </c>
      <c r="T846" s="1">
        <v>2</v>
      </c>
      <c r="U846" s="1">
        <v>0</v>
      </c>
      <c r="V846" s="1">
        <v>3.2943999999999996</v>
      </c>
      <c r="W846" t="str">
        <f>INDEX(People!$A$2:$A$5,MATCH(Orders!N846,People!$B$2:$B$5,0))</f>
        <v>Anna Andreadi</v>
      </c>
      <c r="X846" t="str">
        <f>IFERROR(INDEX(Returns!A846:A1645,MATCH(Orders!B846,Returns!B846:B1645,0)),"No")</f>
        <v>No</v>
      </c>
      <c r="Y846">
        <f t="shared" si="13"/>
        <v>11.36</v>
      </c>
    </row>
    <row r="847" spans="1:25" x14ac:dyDescent="0.2">
      <c r="A847" s="1">
        <v>846</v>
      </c>
      <c r="B847" t="s">
        <v>6597</v>
      </c>
      <c r="C847" s="2">
        <v>43411</v>
      </c>
      <c r="D847" s="8">
        <f>Table1[[#This Row],[Order Date]]</f>
        <v>43411</v>
      </c>
      <c r="E847" s="2">
        <v>43413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">
        <v>2231</v>
      </c>
      <c r="P847" s="1" t="s">
        <v>43</v>
      </c>
      <c r="Q847" s="1" t="s">
        <v>44</v>
      </c>
      <c r="R847" s="1" t="s">
        <v>2232</v>
      </c>
      <c r="S847" s="1">
        <v>14.62</v>
      </c>
      <c r="T847" s="1">
        <v>2</v>
      </c>
      <c r="U847" s="1">
        <v>0</v>
      </c>
      <c r="V847" s="1">
        <v>6.8713999999999995</v>
      </c>
      <c r="W847" t="str">
        <f>INDEX(People!$A$2:$A$5,MATCH(Orders!N847,People!$B$2:$B$5,0))</f>
        <v>Anna Andreadi</v>
      </c>
      <c r="X847" t="str">
        <f>IFERROR(INDEX(Returns!A847:A1646,MATCH(Orders!B847,Returns!B847:B1646,0)),"No")</f>
        <v>No</v>
      </c>
      <c r="Y847">
        <f t="shared" si="13"/>
        <v>14.62</v>
      </c>
    </row>
    <row r="848" spans="1:25" x14ac:dyDescent="0.2">
      <c r="A848" s="1">
        <v>847</v>
      </c>
      <c r="B848" t="s">
        <v>6598</v>
      </c>
      <c r="C848" s="2">
        <v>43021</v>
      </c>
      <c r="D848" s="8">
        <f>Table1[[#This Row],[Order Date]]</f>
        <v>43021</v>
      </c>
      <c r="E848" s="2">
        <v>43025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">
        <v>674</v>
      </c>
      <c r="P848" s="1" t="s">
        <v>66</v>
      </c>
      <c r="Q848" s="1" t="s">
        <v>67</v>
      </c>
      <c r="R848" s="1" t="s">
        <v>675</v>
      </c>
      <c r="S848" s="1">
        <v>83.72</v>
      </c>
      <c r="T848" s="1">
        <v>7</v>
      </c>
      <c r="U848" s="1">
        <v>0</v>
      </c>
      <c r="V848" s="1">
        <v>23.441600000000005</v>
      </c>
      <c r="W848" t="str">
        <f>INDEX(People!$A$2:$A$5,MATCH(Orders!N848,People!$B$2:$B$5,0))</f>
        <v>Cassandra Brandow</v>
      </c>
      <c r="X848" t="str">
        <f>IFERROR(INDEX(Returns!A848:A1647,MATCH(Orders!B848,Returns!B848:B1647,0)),"No")</f>
        <v>No</v>
      </c>
      <c r="Y848">
        <f t="shared" si="13"/>
        <v>83.72</v>
      </c>
    </row>
    <row r="849" spans="1:25" x14ac:dyDescent="0.2">
      <c r="A849" s="1">
        <v>848</v>
      </c>
      <c r="B849" t="s">
        <v>6598</v>
      </c>
      <c r="C849" s="2">
        <v>43021</v>
      </c>
      <c r="D849" s="8">
        <f>Table1[[#This Row],[Order Date]]</f>
        <v>43021</v>
      </c>
      <c r="E849" s="2">
        <v>43025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">
        <v>950</v>
      </c>
      <c r="P849" s="1" t="s">
        <v>30</v>
      </c>
      <c r="Q849" s="1" t="s">
        <v>34</v>
      </c>
      <c r="R849" s="1" t="s">
        <v>951</v>
      </c>
      <c r="S849" s="1">
        <v>287.94</v>
      </c>
      <c r="T849" s="1">
        <v>3</v>
      </c>
      <c r="U849" s="1">
        <v>0</v>
      </c>
      <c r="V849" s="1">
        <v>77.743800000000022</v>
      </c>
      <c r="W849" t="str">
        <f>INDEX(People!$A$2:$A$5,MATCH(Orders!N849,People!$B$2:$B$5,0))</f>
        <v>Cassandra Brandow</v>
      </c>
      <c r="X849" t="str">
        <f>IFERROR(INDEX(Returns!A849:A1648,MATCH(Orders!B849,Returns!B849:B1648,0)),"No")</f>
        <v>No</v>
      </c>
      <c r="Y849">
        <f t="shared" si="13"/>
        <v>287.94</v>
      </c>
    </row>
    <row r="850" spans="1:25" x14ac:dyDescent="0.2">
      <c r="A850" s="1">
        <v>849</v>
      </c>
      <c r="B850" t="s">
        <v>6599</v>
      </c>
      <c r="C850" s="2">
        <v>43466</v>
      </c>
      <c r="D850" s="8">
        <f>Table1[[#This Row],[Order Date]]</f>
        <v>43466</v>
      </c>
      <c r="E850" s="2">
        <v>43471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">
        <v>2238</v>
      </c>
      <c r="P850" s="1" t="s">
        <v>30</v>
      </c>
      <c r="Q850" s="1" t="s">
        <v>60</v>
      </c>
      <c r="R850" s="1" t="s">
        <v>2239</v>
      </c>
      <c r="S850" s="1">
        <v>48.896000000000001</v>
      </c>
      <c r="T850" s="1">
        <v>4</v>
      </c>
      <c r="U850" s="1">
        <v>0.2</v>
      </c>
      <c r="V850" s="1">
        <v>8.5567999999999991</v>
      </c>
      <c r="W850" t="str">
        <f>INDEX(People!$A$2:$A$5,MATCH(Orders!N850,People!$B$2:$B$5,0))</f>
        <v>Chuck Magee</v>
      </c>
      <c r="X850" t="str">
        <f>IFERROR(INDEX(Returns!A850:A1649,MATCH(Orders!B850,Returns!B850:B1649,0)),"No")</f>
        <v>No</v>
      </c>
      <c r="Y850">
        <f t="shared" si="13"/>
        <v>58.675199999999997</v>
      </c>
    </row>
    <row r="851" spans="1:25" x14ac:dyDescent="0.2">
      <c r="A851" s="1">
        <v>850</v>
      </c>
      <c r="B851" t="s">
        <v>6600</v>
      </c>
      <c r="C851" s="2">
        <v>42407</v>
      </c>
      <c r="D851" s="8">
        <f>Table1[[#This Row],[Order Date]]</f>
        <v>42407</v>
      </c>
      <c r="E851" s="2">
        <v>42412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">
        <v>2243</v>
      </c>
      <c r="P851" s="1" t="s">
        <v>66</v>
      </c>
      <c r="Q851" s="1" t="s">
        <v>146</v>
      </c>
      <c r="R851" s="1" t="s">
        <v>2244</v>
      </c>
      <c r="S851" s="1">
        <v>115.36</v>
      </c>
      <c r="T851" s="1">
        <v>7</v>
      </c>
      <c r="U851" s="1">
        <v>0</v>
      </c>
      <c r="V851" s="1">
        <v>49.604800000000012</v>
      </c>
      <c r="W851" t="str">
        <f>INDEX(People!$A$2:$A$5,MATCH(Orders!N851,People!$B$2:$B$5,0))</f>
        <v>Chuck Magee</v>
      </c>
      <c r="X851" t="str">
        <f>IFERROR(INDEX(Returns!A851:A1650,MATCH(Orders!B851,Returns!B851:B1650,0)),"No")</f>
        <v>No</v>
      </c>
      <c r="Y851">
        <f t="shared" si="13"/>
        <v>115.36</v>
      </c>
    </row>
    <row r="852" spans="1:25" x14ac:dyDescent="0.2">
      <c r="A852" s="1">
        <v>851</v>
      </c>
      <c r="B852" t="s">
        <v>6601</v>
      </c>
      <c r="C852" s="2">
        <v>43271</v>
      </c>
      <c r="D852" s="8">
        <f>Table1[[#This Row],[Order Date]]</f>
        <v>43271</v>
      </c>
      <c r="E852" s="2">
        <v>43276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">
        <v>2248</v>
      </c>
      <c r="P852" s="1" t="s">
        <v>43</v>
      </c>
      <c r="Q852" s="1" t="s">
        <v>63</v>
      </c>
      <c r="R852" s="1" t="s">
        <v>2249</v>
      </c>
      <c r="S852" s="1">
        <v>5.16</v>
      </c>
      <c r="T852" s="1">
        <v>2</v>
      </c>
      <c r="U852" s="1">
        <v>0</v>
      </c>
      <c r="V852" s="1">
        <v>1.3416000000000001</v>
      </c>
      <c r="W852" t="str">
        <f>INDEX(People!$A$2:$A$5,MATCH(Orders!N852,People!$B$2:$B$5,0))</f>
        <v>Anna Andreadi</v>
      </c>
      <c r="X852" t="str">
        <f>IFERROR(INDEX(Returns!A852:A1651,MATCH(Orders!B852,Returns!B852:B1651,0)),"No")</f>
        <v>No</v>
      </c>
      <c r="Y852">
        <f t="shared" si="13"/>
        <v>5.16</v>
      </c>
    </row>
    <row r="853" spans="1:25" x14ac:dyDescent="0.2">
      <c r="A853" s="1">
        <v>852</v>
      </c>
      <c r="B853" t="s">
        <v>6601</v>
      </c>
      <c r="C853" s="2">
        <v>43271</v>
      </c>
      <c r="D853" s="8">
        <f>Table1[[#This Row],[Order Date]]</f>
        <v>43271</v>
      </c>
      <c r="E853" s="2">
        <v>43276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">
        <v>2250</v>
      </c>
      <c r="P853" s="1" t="s">
        <v>43</v>
      </c>
      <c r="Q853" s="1" t="s">
        <v>84</v>
      </c>
      <c r="R853" s="1" t="s">
        <v>2251</v>
      </c>
      <c r="S853" s="1">
        <v>38.880000000000003</v>
      </c>
      <c r="T853" s="1">
        <v>6</v>
      </c>
      <c r="U853" s="1">
        <v>0</v>
      </c>
      <c r="V853" s="1">
        <v>18.662400000000002</v>
      </c>
      <c r="W853" t="str">
        <f>INDEX(People!$A$2:$A$5,MATCH(Orders!N853,People!$B$2:$B$5,0))</f>
        <v>Anna Andreadi</v>
      </c>
      <c r="X853" t="str">
        <f>IFERROR(INDEX(Returns!A853:A1652,MATCH(Orders!B853,Returns!B853:B1652,0)),"No")</f>
        <v>No</v>
      </c>
      <c r="Y853">
        <f t="shared" si="13"/>
        <v>38.880000000000003</v>
      </c>
    </row>
    <row r="854" spans="1:25" x14ac:dyDescent="0.2">
      <c r="A854" s="1">
        <v>853</v>
      </c>
      <c r="B854" t="s">
        <v>6602</v>
      </c>
      <c r="C854" s="2">
        <v>43248</v>
      </c>
      <c r="D854" s="8">
        <f>Table1[[#This Row],[Order Date]]</f>
        <v>43248</v>
      </c>
      <c r="E854" s="2">
        <v>43255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">
        <v>1015</v>
      </c>
      <c r="P854" s="1" t="s">
        <v>43</v>
      </c>
      <c r="Q854" s="1" t="s">
        <v>63</v>
      </c>
      <c r="R854" s="1" t="s">
        <v>1016</v>
      </c>
      <c r="S854" s="1">
        <v>185.88</v>
      </c>
      <c r="T854" s="1">
        <v>6</v>
      </c>
      <c r="U854" s="1">
        <v>0</v>
      </c>
      <c r="V854" s="1">
        <v>50.187599999999996</v>
      </c>
      <c r="W854" t="str">
        <f>INDEX(People!$A$2:$A$5,MATCH(Orders!N854,People!$B$2:$B$5,0))</f>
        <v>Cassandra Brandow</v>
      </c>
      <c r="X854" t="str">
        <f>IFERROR(INDEX(Returns!A854:A1653,MATCH(Orders!B854,Returns!B854:B1653,0)),"No")</f>
        <v>No</v>
      </c>
      <c r="Y854">
        <f t="shared" si="13"/>
        <v>185.88</v>
      </c>
    </row>
    <row r="855" spans="1:25" x14ac:dyDescent="0.2">
      <c r="A855" s="1">
        <v>854</v>
      </c>
      <c r="B855" t="s">
        <v>6603</v>
      </c>
      <c r="C855" s="2">
        <v>43150</v>
      </c>
      <c r="D855" s="8">
        <f>Table1[[#This Row],[Order Date]]</f>
        <v>43150</v>
      </c>
      <c r="E855" s="2">
        <v>43155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">
        <v>2140</v>
      </c>
      <c r="P855" s="1" t="s">
        <v>30</v>
      </c>
      <c r="Q855" s="1" t="s">
        <v>60</v>
      </c>
      <c r="R855" s="1" t="s">
        <v>2141</v>
      </c>
      <c r="S855" s="1">
        <v>44.46</v>
      </c>
      <c r="T855" s="1">
        <v>2</v>
      </c>
      <c r="U855" s="1">
        <v>0</v>
      </c>
      <c r="V855" s="1">
        <v>14.671799999999998</v>
      </c>
      <c r="W855" t="str">
        <f>INDEX(People!$A$2:$A$5,MATCH(Orders!N855,People!$B$2:$B$5,0))</f>
        <v>Chuck Magee</v>
      </c>
      <c r="X855" t="str">
        <f>IFERROR(INDEX(Returns!A855:A1654,MATCH(Orders!B855,Returns!B855:B1654,0)),"No")</f>
        <v>No</v>
      </c>
      <c r="Y855">
        <f t="shared" si="13"/>
        <v>44.46</v>
      </c>
    </row>
    <row r="856" spans="1:25" x14ac:dyDescent="0.2">
      <c r="A856" s="1">
        <v>855</v>
      </c>
      <c r="B856" t="s">
        <v>6603</v>
      </c>
      <c r="C856" s="2">
        <v>43150</v>
      </c>
      <c r="D856" s="8">
        <f>Table1[[#This Row],[Order Date]]</f>
        <v>43150</v>
      </c>
      <c r="E856" s="2">
        <v>43155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">
        <v>1539</v>
      </c>
      <c r="P856" s="1" t="s">
        <v>43</v>
      </c>
      <c r="Q856" s="1" t="s">
        <v>55</v>
      </c>
      <c r="R856" s="1" t="s">
        <v>1540</v>
      </c>
      <c r="S856" s="1">
        <v>242.94</v>
      </c>
      <c r="T856" s="1">
        <v>3</v>
      </c>
      <c r="U856" s="1">
        <v>0</v>
      </c>
      <c r="V856" s="1">
        <v>9.7175999999999902</v>
      </c>
      <c r="W856" t="str">
        <f>INDEX(People!$A$2:$A$5,MATCH(Orders!N856,People!$B$2:$B$5,0))</f>
        <v>Chuck Magee</v>
      </c>
      <c r="X856" t="str">
        <f>IFERROR(INDEX(Returns!A856:A1655,MATCH(Orders!B856,Returns!B856:B1655,0)),"No")</f>
        <v>No</v>
      </c>
      <c r="Y856">
        <f t="shared" si="13"/>
        <v>242.94</v>
      </c>
    </row>
    <row r="857" spans="1:25" x14ac:dyDescent="0.2">
      <c r="A857" s="1">
        <v>856</v>
      </c>
      <c r="B857" t="s">
        <v>6604</v>
      </c>
      <c r="C857" s="2">
        <v>42585</v>
      </c>
      <c r="D857" s="8">
        <f>Table1[[#This Row],[Order Date]]</f>
        <v>42585</v>
      </c>
      <c r="E857" s="2">
        <v>42590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">
        <v>2254</v>
      </c>
      <c r="P857" s="1" t="s">
        <v>43</v>
      </c>
      <c r="Q857" s="1" t="s">
        <v>84</v>
      </c>
      <c r="R857" s="1" t="s">
        <v>2255</v>
      </c>
      <c r="S857" s="1">
        <v>39.96</v>
      </c>
      <c r="T857" s="1">
        <v>2</v>
      </c>
      <c r="U857" s="1">
        <v>0</v>
      </c>
      <c r="V857" s="1">
        <v>18.781199999999998</v>
      </c>
      <c r="W857" t="str">
        <f>INDEX(People!$A$2:$A$5,MATCH(Orders!N857,People!$B$2:$B$5,0))</f>
        <v>Chuck Magee</v>
      </c>
      <c r="X857" t="str">
        <f>IFERROR(INDEX(Returns!A857:A1656,MATCH(Orders!B857,Returns!B857:B1656,0)),"No")</f>
        <v>No</v>
      </c>
      <c r="Y857">
        <f t="shared" si="13"/>
        <v>39.96</v>
      </c>
    </row>
    <row r="858" spans="1:25" x14ac:dyDescent="0.2">
      <c r="A858" s="1">
        <v>857</v>
      </c>
      <c r="B858" t="s">
        <v>6604</v>
      </c>
      <c r="C858" s="2">
        <v>42585</v>
      </c>
      <c r="D858" s="8">
        <f>Table1[[#This Row],[Order Date]]</f>
        <v>42585</v>
      </c>
      <c r="E858" s="2">
        <v>42590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">
        <v>2256</v>
      </c>
      <c r="P858" s="1" t="s">
        <v>43</v>
      </c>
      <c r="Q858" s="1" t="s">
        <v>512</v>
      </c>
      <c r="R858" s="1" t="s">
        <v>2257</v>
      </c>
      <c r="S858" s="1">
        <v>102.30000000000001</v>
      </c>
      <c r="T858" s="1">
        <v>10</v>
      </c>
      <c r="U858" s="1">
        <v>0</v>
      </c>
      <c r="V858" s="1">
        <v>26.598000000000006</v>
      </c>
      <c r="W858" t="str">
        <f>INDEX(People!$A$2:$A$5,MATCH(Orders!N858,People!$B$2:$B$5,0))</f>
        <v>Chuck Magee</v>
      </c>
      <c r="X858" t="str">
        <f>IFERROR(INDEX(Returns!A858:A1657,MATCH(Orders!B858,Returns!B858:B1657,0)),"No")</f>
        <v>No</v>
      </c>
      <c r="Y858">
        <f t="shared" si="13"/>
        <v>102.30000000000001</v>
      </c>
    </row>
    <row r="859" spans="1:25" x14ac:dyDescent="0.2">
      <c r="A859" s="1">
        <v>858</v>
      </c>
      <c r="B859" t="s">
        <v>6604</v>
      </c>
      <c r="C859" s="2">
        <v>42585</v>
      </c>
      <c r="D859" s="8">
        <f>Table1[[#This Row],[Order Date]]</f>
        <v>42585</v>
      </c>
      <c r="E859" s="2">
        <v>42590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">
        <v>2258</v>
      </c>
      <c r="P859" s="1" t="s">
        <v>43</v>
      </c>
      <c r="Q859" s="1" t="s">
        <v>55</v>
      </c>
      <c r="R859" s="1" t="s">
        <v>2259</v>
      </c>
      <c r="S859" s="1">
        <v>21.36</v>
      </c>
      <c r="T859" s="1">
        <v>2</v>
      </c>
      <c r="U859" s="1">
        <v>0</v>
      </c>
      <c r="V859" s="1">
        <v>5.7672000000000008</v>
      </c>
      <c r="W859" t="str">
        <f>INDEX(People!$A$2:$A$5,MATCH(Orders!N859,People!$B$2:$B$5,0))</f>
        <v>Chuck Magee</v>
      </c>
      <c r="X859" t="str">
        <f>IFERROR(INDEX(Returns!A859:A1658,MATCH(Orders!B859,Returns!B859:B1658,0)),"No")</f>
        <v>No</v>
      </c>
      <c r="Y859">
        <f t="shared" si="13"/>
        <v>21.36</v>
      </c>
    </row>
    <row r="860" spans="1:25" x14ac:dyDescent="0.2">
      <c r="A860" s="1">
        <v>859</v>
      </c>
      <c r="B860" t="s">
        <v>6605</v>
      </c>
      <c r="C860" s="2">
        <v>43565</v>
      </c>
      <c r="D860" s="8">
        <f>Table1[[#This Row],[Order Date]]</f>
        <v>43565</v>
      </c>
      <c r="E860" s="2">
        <v>43570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">
        <v>834</v>
      </c>
      <c r="P860" s="1" t="s">
        <v>43</v>
      </c>
      <c r="Q860" s="1" t="s">
        <v>84</v>
      </c>
      <c r="R860" s="1" t="s">
        <v>835</v>
      </c>
      <c r="S860" s="1">
        <v>7.61</v>
      </c>
      <c r="T860" s="1">
        <v>1</v>
      </c>
      <c r="U860" s="1">
        <v>0</v>
      </c>
      <c r="V860" s="1">
        <v>3.5766999999999998</v>
      </c>
      <c r="W860" t="str">
        <f>INDEX(People!$A$2:$A$5,MATCH(Orders!N860,People!$B$2:$B$5,0))</f>
        <v>Chuck Magee</v>
      </c>
      <c r="X860" t="str">
        <f>IFERROR(INDEX(Returns!A860:A1659,MATCH(Orders!B860,Returns!B860:B1659,0)),"No")</f>
        <v>No</v>
      </c>
      <c r="Y860">
        <f t="shared" si="13"/>
        <v>7.61</v>
      </c>
    </row>
    <row r="861" spans="1:25" x14ac:dyDescent="0.2">
      <c r="A861" s="1">
        <v>860</v>
      </c>
      <c r="B861" t="s">
        <v>6605</v>
      </c>
      <c r="C861" s="2">
        <v>43565</v>
      </c>
      <c r="D861" s="8">
        <f>Table1[[#This Row],[Order Date]]</f>
        <v>43565</v>
      </c>
      <c r="E861" s="2">
        <v>43570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">
        <v>1028</v>
      </c>
      <c r="P861" s="1" t="s">
        <v>43</v>
      </c>
      <c r="Q861" s="1" t="s">
        <v>242</v>
      </c>
      <c r="R861" s="1" t="s">
        <v>1029</v>
      </c>
      <c r="S861" s="1">
        <v>7.16</v>
      </c>
      <c r="T861" s="1">
        <v>2</v>
      </c>
      <c r="U861" s="1">
        <v>0</v>
      </c>
      <c r="V861" s="1">
        <v>3.58</v>
      </c>
      <c r="W861" t="str">
        <f>INDEX(People!$A$2:$A$5,MATCH(Orders!N861,People!$B$2:$B$5,0))</f>
        <v>Chuck Magee</v>
      </c>
      <c r="X861" t="str">
        <f>IFERROR(INDEX(Returns!A861:A1660,MATCH(Orders!B861,Returns!B861:B1660,0)),"No")</f>
        <v>No</v>
      </c>
      <c r="Y861">
        <f t="shared" si="13"/>
        <v>7.16</v>
      </c>
    </row>
    <row r="862" spans="1:25" x14ac:dyDescent="0.2">
      <c r="A862" s="1">
        <v>861</v>
      </c>
      <c r="B862" t="s">
        <v>6606</v>
      </c>
      <c r="C862" s="2">
        <v>42530</v>
      </c>
      <c r="D862" s="8">
        <f>Table1[[#This Row],[Order Date]]</f>
        <v>42530</v>
      </c>
      <c r="E862" s="2">
        <v>42537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">
        <v>1132</v>
      </c>
      <c r="P862" s="1" t="s">
        <v>43</v>
      </c>
      <c r="Q862" s="1" t="s">
        <v>512</v>
      </c>
      <c r="R862" s="1" t="s">
        <v>1133</v>
      </c>
      <c r="S862" s="1">
        <v>7.36</v>
      </c>
      <c r="T862" s="1">
        <v>2</v>
      </c>
      <c r="U862" s="1">
        <v>0</v>
      </c>
      <c r="V862" s="1">
        <v>0.14719999999999978</v>
      </c>
      <c r="W862" t="str">
        <f>INDEX(People!$A$2:$A$5,MATCH(Orders!N862,People!$B$2:$B$5,0))</f>
        <v>Anna Andreadi</v>
      </c>
      <c r="X862" t="str">
        <f>IFERROR(INDEX(Returns!A862:A1661,MATCH(Orders!B862,Returns!B862:B1661,0)),"No")</f>
        <v>No</v>
      </c>
      <c r="Y862">
        <f t="shared" si="13"/>
        <v>7.36</v>
      </c>
    </row>
    <row r="863" spans="1:25" x14ac:dyDescent="0.2">
      <c r="A863" s="1">
        <v>862</v>
      </c>
      <c r="B863" t="s">
        <v>6606</v>
      </c>
      <c r="C863" s="2">
        <v>42530</v>
      </c>
      <c r="D863" s="8">
        <f>Table1[[#This Row],[Order Date]]</f>
        <v>42530</v>
      </c>
      <c r="E863" s="2">
        <v>42537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">
        <v>2265</v>
      </c>
      <c r="P863" s="1" t="s">
        <v>43</v>
      </c>
      <c r="Q863" s="1" t="s">
        <v>63</v>
      </c>
      <c r="R863" s="1" t="s">
        <v>2266</v>
      </c>
      <c r="S863" s="1">
        <v>23.1</v>
      </c>
      <c r="T863" s="1">
        <v>2</v>
      </c>
      <c r="U863" s="1">
        <v>0</v>
      </c>
      <c r="V863" s="1">
        <v>10.625999999999999</v>
      </c>
      <c r="W863" t="str">
        <f>INDEX(People!$A$2:$A$5,MATCH(Orders!N863,People!$B$2:$B$5,0))</f>
        <v>Anna Andreadi</v>
      </c>
      <c r="X863" t="str">
        <f>IFERROR(INDEX(Returns!A863:A1662,MATCH(Orders!B863,Returns!B863:B1662,0)),"No")</f>
        <v>No</v>
      </c>
      <c r="Y863">
        <f t="shared" si="13"/>
        <v>23.1</v>
      </c>
    </row>
    <row r="864" spans="1:25" x14ac:dyDescent="0.2">
      <c r="A864" s="1">
        <v>863</v>
      </c>
      <c r="B864" t="s">
        <v>6607</v>
      </c>
      <c r="C864" s="2">
        <v>43105</v>
      </c>
      <c r="D864" s="8">
        <f>Table1[[#This Row],[Order Date]]</f>
        <v>43105</v>
      </c>
      <c r="E864" s="2">
        <v>43107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">
        <v>2267</v>
      </c>
      <c r="P864" s="1" t="s">
        <v>66</v>
      </c>
      <c r="Q864" s="1" t="s">
        <v>146</v>
      </c>
      <c r="R864" s="1" t="s">
        <v>2268</v>
      </c>
      <c r="S864" s="1">
        <v>191.47200000000001</v>
      </c>
      <c r="T864" s="1">
        <v>6</v>
      </c>
      <c r="U864" s="1">
        <v>0.2</v>
      </c>
      <c r="V864" s="1">
        <v>40.687800000000003</v>
      </c>
      <c r="W864" t="str">
        <f>INDEX(People!$A$2:$A$5,MATCH(Orders!N864,People!$B$2:$B$5,0))</f>
        <v>Cassandra Brandow</v>
      </c>
      <c r="X864" t="str">
        <f>IFERROR(INDEX(Returns!A864:A1663,MATCH(Orders!B864,Returns!B864:B1663,0)),"No")</f>
        <v>No</v>
      </c>
      <c r="Y864">
        <f t="shared" si="13"/>
        <v>229.7664</v>
      </c>
    </row>
    <row r="865" spans="1:25" x14ac:dyDescent="0.2">
      <c r="A865" s="1">
        <v>864</v>
      </c>
      <c r="B865" t="s">
        <v>6607</v>
      </c>
      <c r="C865" s="2">
        <v>43105</v>
      </c>
      <c r="D865" s="8">
        <f>Table1[[#This Row],[Order Date]]</f>
        <v>43105</v>
      </c>
      <c r="E865" s="2">
        <v>43107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">
        <v>2269</v>
      </c>
      <c r="P865" s="1" t="s">
        <v>43</v>
      </c>
      <c r="Q865" s="1" t="s">
        <v>63</v>
      </c>
      <c r="R865" s="1" t="s">
        <v>2270</v>
      </c>
      <c r="S865" s="1">
        <v>5.2480000000000002</v>
      </c>
      <c r="T865" s="1">
        <v>2</v>
      </c>
      <c r="U865" s="1">
        <v>0.2</v>
      </c>
      <c r="V865" s="1">
        <v>0.59039999999999915</v>
      </c>
      <c r="W865" t="str">
        <f>INDEX(People!$A$2:$A$5,MATCH(Orders!N865,People!$B$2:$B$5,0))</f>
        <v>Cassandra Brandow</v>
      </c>
      <c r="X865" t="str">
        <f>IFERROR(INDEX(Returns!A865:A1664,MATCH(Orders!B865,Returns!B865:B1664,0)),"No")</f>
        <v>No</v>
      </c>
      <c r="Y865">
        <f t="shared" si="13"/>
        <v>6.2976000000000001</v>
      </c>
    </row>
    <row r="866" spans="1:25" x14ac:dyDescent="0.2">
      <c r="A866" s="1">
        <v>865</v>
      </c>
      <c r="B866" t="s">
        <v>6607</v>
      </c>
      <c r="C866" s="2">
        <v>43105</v>
      </c>
      <c r="D866" s="8">
        <f>Table1[[#This Row],[Order Date]]</f>
        <v>43105</v>
      </c>
      <c r="E866" s="2">
        <v>43107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">
        <v>2271</v>
      </c>
      <c r="P866" s="1" t="s">
        <v>66</v>
      </c>
      <c r="Q866" s="1" t="s">
        <v>67</v>
      </c>
      <c r="R866" s="1" t="s">
        <v>2272</v>
      </c>
      <c r="S866" s="1">
        <v>59.184000000000005</v>
      </c>
      <c r="T866" s="1">
        <v>2</v>
      </c>
      <c r="U866" s="1">
        <v>0.2</v>
      </c>
      <c r="V866" s="1">
        <v>5.1786000000000012</v>
      </c>
      <c r="W866" t="str">
        <f>INDEX(People!$A$2:$A$5,MATCH(Orders!N866,People!$B$2:$B$5,0))</f>
        <v>Cassandra Brandow</v>
      </c>
      <c r="X866" t="str">
        <f>IFERROR(INDEX(Returns!A866:A1665,MATCH(Orders!B866,Returns!B866:B1665,0)),"No")</f>
        <v>No</v>
      </c>
      <c r="Y866">
        <f t="shared" si="13"/>
        <v>71.020800000000008</v>
      </c>
    </row>
    <row r="867" spans="1:25" x14ac:dyDescent="0.2">
      <c r="A867" s="1">
        <v>866</v>
      </c>
      <c r="B867" t="s">
        <v>6608</v>
      </c>
      <c r="C867" s="2">
        <v>42379</v>
      </c>
      <c r="D867" s="8">
        <f>Table1[[#This Row],[Order Date]]</f>
        <v>42379</v>
      </c>
      <c r="E867" s="2">
        <v>42384</v>
      </c>
      <c r="F867" s="1" t="s">
        <v>46</v>
      </c>
      <c r="G867" s="1" t="s">
        <v>2273</v>
      </c>
      <c r="H867" s="1" t="s">
        <v>2274</v>
      </c>
      <c r="I867" s="1" t="s">
        <v>38</v>
      </c>
      <c r="J867" s="1" t="s">
        <v>25</v>
      </c>
      <c r="K867" s="1" t="s">
        <v>286</v>
      </c>
      <c r="L867" s="1" t="s">
        <v>287</v>
      </c>
      <c r="M867" s="1">
        <v>22153</v>
      </c>
      <c r="N867" s="1" t="s">
        <v>28</v>
      </c>
      <c r="O867" s="1" t="s">
        <v>2275</v>
      </c>
      <c r="P867" s="1" t="s">
        <v>43</v>
      </c>
      <c r="Q867" s="1" t="s">
        <v>44</v>
      </c>
      <c r="R867" s="1" t="s">
        <v>2276</v>
      </c>
      <c r="S867" s="1">
        <v>2.89</v>
      </c>
      <c r="T867" s="1">
        <v>1</v>
      </c>
      <c r="U867" s="1">
        <v>0</v>
      </c>
      <c r="V867" s="1">
        <v>1.3583000000000001</v>
      </c>
      <c r="W867" t="str">
        <f>INDEX(People!$A$2:$A$5,MATCH(Orders!N867,People!$B$2:$B$5,0))</f>
        <v>Cassandra Brandow</v>
      </c>
      <c r="X867" t="str">
        <f>IFERROR(INDEX(Returns!A867:A1666,MATCH(Orders!B867,Returns!B867:B1666,0)),"No")</f>
        <v>No</v>
      </c>
      <c r="Y867">
        <f t="shared" si="13"/>
        <v>2.89</v>
      </c>
    </row>
    <row r="868" spans="1:25" x14ac:dyDescent="0.2">
      <c r="A868" s="1">
        <v>867</v>
      </c>
      <c r="B868" t="s">
        <v>6608</v>
      </c>
      <c r="C868" s="2">
        <v>42379</v>
      </c>
      <c r="D868" s="8">
        <f>Table1[[#This Row],[Order Date]]</f>
        <v>42379</v>
      </c>
      <c r="E868" s="2">
        <v>42384</v>
      </c>
      <c r="F868" s="1" t="s">
        <v>46</v>
      </c>
      <c r="G868" s="1" t="s">
        <v>2273</v>
      </c>
      <c r="H868" s="1" t="s">
        <v>2274</v>
      </c>
      <c r="I868" s="1" t="s">
        <v>38</v>
      </c>
      <c r="J868" s="1" t="s">
        <v>25</v>
      </c>
      <c r="K868" s="1" t="s">
        <v>286</v>
      </c>
      <c r="L868" s="1" t="s">
        <v>287</v>
      </c>
      <c r="M868" s="1">
        <v>22153</v>
      </c>
      <c r="N868" s="1" t="s">
        <v>28</v>
      </c>
      <c r="O868" s="1" t="s">
        <v>2277</v>
      </c>
      <c r="P868" s="1" t="s">
        <v>30</v>
      </c>
      <c r="Q868" s="1" t="s">
        <v>60</v>
      </c>
      <c r="R868" s="1" t="s">
        <v>2278</v>
      </c>
      <c r="S868" s="1">
        <v>51.94</v>
      </c>
      <c r="T868" s="1">
        <v>1</v>
      </c>
      <c r="U868" s="1">
        <v>0</v>
      </c>
      <c r="V868" s="1">
        <v>21.295400000000001</v>
      </c>
      <c r="W868" t="str">
        <f>INDEX(People!$A$2:$A$5,MATCH(Orders!N868,People!$B$2:$B$5,0))</f>
        <v>Cassandra Brandow</v>
      </c>
      <c r="X868" t="str">
        <f>IFERROR(INDEX(Returns!A868:A1667,MATCH(Orders!B868,Returns!B868:B1667,0)),"No")</f>
        <v>No</v>
      </c>
      <c r="Y868">
        <f t="shared" si="13"/>
        <v>51.94</v>
      </c>
    </row>
    <row r="869" spans="1:25" x14ac:dyDescent="0.2">
      <c r="A869" s="1">
        <v>868</v>
      </c>
      <c r="B869" t="s">
        <v>6609</v>
      </c>
      <c r="C869" s="2">
        <v>43372</v>
      </c>
      <c r="D869" s="8">
        <f>Table1[[#This Row],[Order Date]]</f>
        <v>43372</v>
      </c>
      <c r="E869" s="2">
        <v>43375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">
        <v>2281</v>
      </c>
      <c r="P869" s="1" t="s">
        <v>43</v>
      </c>
      <c r="Q869" s="1" t="s">
        <v>44</v>
      </c>
      <c r="R869" s="1" t="s">
        <v>2282</v>
      </c>
      <c r="S869" s="1">
        <v>15.936000000000002</v>
      </c>
      <c r="T869" s="1">
        <v>4</v>
      </c>
      <c r="U869" s="1">
        <v>0.2</v>
      </c>
      <c r="V869" s="1">
        <v>5.1791999999999998</v>
      </c>
      <c r="W869" t="str">
        <f>INDEX(People!$A$2:$A$5,MATCH(Orders!N869,People!$B$2:$B$5,0))</f>
        <v>Chuck Magee</v>
      </c>
      <c r="X869" t="str">
        <f>IFERROR(INDEX(Returns!A869:A1668,MATCH(Orders!B869,Returns!B869:B1668,0)),"No")</f>
        <v>No</v>
      </c>
      <c r="Y869">
        <f t="shared" si="13"/>
        <v>19.123200000000001</v>
      </c>
    </row>
    <row r="870" spans="1:25" x14ac:dyDescent="0.2">
      <c r="A870" s="1">
        <v>869</v>
      </c>
      <c r="B870" t="s">
        <v>6610</v>
      </c>
      <c r="C870" s="2">
        <v>42466</v>
      </c>
      <c r="D870" s="8">
        <f>Table1[[#This Row],[Order Date]]</f>
        <v>42466</v>
      </c>
      <c r="E870" s="2">
        <v>42470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">
        <v>2285</v>
      </c>
      <c r="P870" s="1" t="s">
        <v>43</v>
      </c>
      <c r="Q870" s="1" t="s">
        <v>70</v>
      </c>
      <c r="R870" s="1" t="s">
        <v>2286</v>
      </c>
      <c r="S870" s="1">
        <v>44.910000000000011</v>
      </c>
      <c r="T870" s="1">
        <v>6</v>
      </c>
      <c r="U870" s="1">
        <v>0.7</v>
      </c>
      <c r="V870" s="1">
        <v>-35.927999999999997</v>
      </c>
      <c r="W870" t="str">
        <f>INDEX(People!$A$2:$A$5,MATCH(Orders!N870,People!$B$2:$B$5,0))</f>
        <v>Chuck Magee</v>
      </c>
      <c r="X870" t="str">
        <f>IFERROR(INDEX(Returns!A870:A1669,MATCH(Orders!B870,Returns!B870:B1669,0)),"No")</f>
        <v>No</v>
      </c>
      <c r="Y870">
        <f t="shared" si="13"/>
        <v>76.347000000000023</v>
      </c>
    </row>
    <row r="871" spans="1:25" x14ac:dyDescent="0.2">
      <c r="A871" s="1">
        <v>870</v>
      </c>
      <c r="B871" t="s">
        <v>6611</v>
      </c>
      <c r="C871" s="2">
        <v>43346</v>
      </c>
      <c r="D871" s="8">
        <f>Table1[[#This Row],[Order Date]]</f>
        <v>43346</v>
      </c>
      <c r="E871" s="2">
        <v>43348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">
        <v>2289</v>
      </c>
      <c r="P871" s="1" t="s">
        <v>43</v>
      </c>
      <c r="Q871" s="1" t="s">
        <v>70</v>
      </c>
      <c r="R871" s="1" t="s">
        <v>2290</v>
      </c>
      <c r="S871" s="1">
        <v>1141.4700000000003</v>
      </c>
      <c r="T871" s="1">
        <v>5</v>
      </c>
      <c r="U871" s="1">
        <v>0.7</v>
      </c>
      <c r="V871" s="1">
        <v>-760.98000000000025</v>
      </c>
      <c r="W871" t="str">
        <f>INDEX(People!$A$2:$A$5,MATCH(Orders!N871,People!$B$2:$B$5,0))</f>
        <v>Chuck Magee</v>
      </c>
      <c r="X871" t="str">
        <f>IFERROR(INDEX(Returns!A871:A1670,MATCH(Orders!B871,Returns!B871:B1670,0)),"No")</f>
        <v>No</v>
      </c>
      <c r="Y871">
        <f t="shared" si="13"/>
        <v>1940.4990000000005</v>
      </c>
    </row>
    <row r="872" spans="1:25" x14ac:dyDescent="0.2">
      <c r="A872" s="1">
        <v>871</v>
      </c>
      <c r="B872" t="s">
        <v>6611</v>
      </c>
      <c r="C872" s="2">
        <v>43346</v>
      </c>
      <c r="D872" s="8">
        <f>Table1[[#This Row],[Order Date]]</f>
        <v>43346</v>
      </c>
      <c r="E872" s="2">
        <v>43348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">
        <v>1657</v>
      </c>
      <c r="P872" s="1" t="s">
        <v>66</v>
      </c>
      <c r="Q872" s="1" t="s">
        <v>67</v>
      </c>
      <c r="R872" s="1" t="s">
        <v>1658</v>
      </c>
      <c r="S872" s="1">
        <v>280.78200000000004</v>
      </c>
      <c r="T872" s="1">
        <v>3</v>
      </c>
      <c r="U872" s="1">
        <v>0.4</v>
      </c>
      <c r="V872" s="1">
        <v>-46.797000000000025</v>
      </c>
      <c r="W872" t="str">
        <f>INDEX(People!$A$2:$A$5,MATCH(Orders!N872,People!$B$2:$B$5,0))</f>
        <v>Chuck Magee</v>
      </c>
      <c r="X872" t="str">
        <f>IFERROR(INDEX(Returns!A872:A1671,MATCH(Orders!B872,Returns!B872:B1671,0)),"No")</f>
        <v>No</v>
      </c>
      <c r="Y872">
        <f t="shared" si="13"/>
        <v>393.09480000000002</v>
      </c>
    </row>
    <row r="873" spans="1:25" x14ac:dyDescent="0.2">
      <c r="A873" s="1">
        <v>872</v>
      </c>
      <c r="B873" t="s">
        <v>6612</v>
      </c>
      <c r="C873" s="2">
        <v>43027</v>
      </c>
      <c r="D873" s="8">
        <f>Table1[[#This Row],[Order Date]]</f>
        <v>43027</v>
      </c>
      <c r="E873" s="2">
        <v>43028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">
        <v>2292</v>
      </c>
      <c r="P873" s="1" t="s">
        <v>43</v>
      </c>
      <c r="Q873" s="1" t="s">
        <v>84</v>
      </c>
      <c r="R873" s="1" t="s">
        <v>2293</v>
      </c>
      <c r="S873" s="1">
        <v>34.44</v>
      </c>
      <c r="T873" s="1">
        <v>3</v>
      </c>
      <c r="U873" s="1">
        <v>0</v>
      </c>
      <c r="V873" s="1">
        <v>17.22</v>
      </c>
      <c r="W873" t="str">
        <f>INDEX(People!$A$2:$A$5,MATCH(Orders!N873,People!$B$2:$B$5,0))</f>
        <v>Chuck Magee</v>
      </c>
      <c r="X873" t="str">
        <f>IFERROR(INDEX(Returns!A873:A1672,MATCH(Orders!B873,Returns!B873:B1672,0)),"No")</f>
        <v>No</v>
      </c>
      <c r="Y873">
        <f t="shared" si="13"/>
        <v>34.44</v>
      </c>
    </row>
    <row r="874" spans="1:25" x14ac:dyDescent="0.2">
      <c r="A874" s="1">
        <v>873</v>
      </c>
      <c r="B874" t="s">
        <v>6613</v>
      </c>
      <c r="C874" s="2">
        <v>42714</v>
      </c>
      <c r="D874" s="8">
        <f>Table1[[#This Row],[Order Date]]</f>
        <v>42714</v>
      </c>
      <c r="E874" s="2">
        <v>42719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">
        <v>909</v>
      </c>
      <c r="P874" s="1" t="s">
        <v>43</v>
      </c>
      <c r="Q874" s="1" t="s">
        <v>84</v>
      </c>
      <c r="R874" s="1" t="s">
        <v>910</v>
      </c>
      <c r="S874" s="1">
        <v>11.36</v>
      </c>
      <c r="T874" s="1">
        <v>2</v>
      </c>
      <c r="U874" s="1">
        <v>0</v>
      </c>
      <c r="V874" s="1">
        <v>5.2255999999999991</v>
      </c>
      <c r="W874" t="str">
        <f>INDEX(People!$A$2:$A$5,MATCH(Orders!N874,People!$B$2:$B$5,0))</f>
        <v>Chuck Magee</v>
      </c>
      <c r="X874" t="str">
        <f>IFERROR(INDEX(Returns!A874:A1673,MATCH(Orders!B874,Returns!B874:B1673,0)),"No")</f>
        <v>No</v>
      </c>
      <c r="Y874">
        <f t="shared" si="13"/>
        <v>11.36</v>
      </c>
    </row>
    <row r="875" spans="1:25" x14ac:dyDescent="0.2">
      <c r="A875" s="1">
        <v>874</v>
      </c>
      <c r="B875" t="s">
        <v>6613</v>
      </c>
      <c r="C875" s="2">
        <v>42714</v>
      </c>
      <c r="D875" s="8">
        <f>Table1[[#This Row],[Order Date]]</f>
        <v>42714</v>
      </c>
      <c r="E875" s="2">
        <v>42719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">
        <v>1394</v>
      </c>
      <c r="P875" s="1" t="s">
        <v>43</v>
      </c>
      <c r="Q875" s="1" t="s">
        <v>70</v>
      </c>
      <c r="R875" s="1" t="s">
        <v>1395</v>
      </c>
      <c r="S875" s="1">
        <v>106.34399999999999</v>
      </c>
      <c r="T875" s="1">
        <v>7</v>
      </c>
      <c r="U875" s="1">
        <v>0.2</v>
      </c>
      <c r="V875" s="1">
        <v>37.220399999999998</v>
      </c>
      <c r="W875" t="str">
        <f>INDEX(People!$A$2:$A$5,MATCH(Orders!N875,People!$B$2:$B$5,0))</f>
        <v>Chuck Magee</v>
      </c>
      <c r="X875" t="str">
        <f>IFERROR(INDEX(Returns!A875:A1674,MATCH(Orders!B875,Returns!B875:B1674,0)),"No")</f>
        <v>No</v>
      </c>
      <c r="Y875">
        <f t="shared" si="13"/>
        <v>127.61279999999999</v>
      </c>
    </row>
    <row r="876" spans="1:25" x14ac:dyDescent="0.2">
      <c r="A876" s="1">
        <v>875</v>
      </c>
      <c r="B876" t="s">
        <v>6614</v>
      </c>
      <c r="C876" s="2">
        <v>43702</v>
      </c>
      <c r="D876" s="8">
        <f>Table1[[#This Row],[Order Date]]</f>
        <v>43702</v>
      </c>
      <c r="E876" s="2">
        <v>43706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">
        <v>2296</v>
      </c>
      <c r="P876" s="1" t="s">
        <v>43</v>
      </c>
      <c r="Q876" s="1" t="s">
        <v>84</v>
      </c>
      <c r="R876" s="1" t="s">
        <v>2297</v>
      </c>
      <c r="S876" s="1">
        <v>192.16000000000003</v>
      </c>
      <c r="T876" s="1">
        <v>5</v>
      </c>
      <c r="U876" s="1">
        <v>0.2</v>
      </c>
      <c r="V876" s="1">
        <v>67.255999999999986</v>
      </c>
      <c r="W876" t="str">
        <f>INDEX(People!$A$2:$A$5,MATCH(Orders!N876,People!$B$2:$B$5,0))</f>
        <v>Cassandra Brandow</v>
      </c>
      <c r="X876" t="str">
        <f>IFERROR(INDEX(Returns!A876:A1675,MATCH(Orders!B876,Returns!B876:B1675,0)),"No")</f>
        <v>No</v>
      </c>
      <c r="Y876">
        <f t="shared" si="13"/>
        <v>230.59200000000001</v>
      </c>
    </row>
    <row r="877" spans="1:25" x14ac:dyDescent="0.2">
      <c r="A877" s="1">
        <v>876</v>
      </c>
      <c r="B877" t="s">
        <v>6048</v>
      </c>
      <c r="C877" s="2">
        <v>43117</v>
      </c>
      <c r="D877" s="8">
        <f>Table1[[#This Row],[Order Date]]</f>
        <v>43117</v>
      </c>
      <c r="E877" s="2">
        <v>43121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">
        <v>795</v>
      </c>
      <c r="P877" s="1" t="s">
        <v>30</v>
      </c>
      <c r="Q877" s="1" t="s">
        <v>60</v>
      </c>
      <c r="R877" s="1" t="s">
        <v>796</v>
      </c>
      <c r="S877" s="1">
        <v>322.59000000000003</v>
      </c>
      <c r="T877" s="1">
        <v>3</v>
      </c>
      <c r="U877" s="1">
        <v>0</v>
      </c>
      <c r="V877" s="1">
        <v>64.518000000000001</v>
      </c>
      <c r="W877" t="str">
        <f>INDEX(People!$A$2:$A$5,MATCH(Orders!N877,People!$B$2:$B$5,0))</f>
        <v>Chuck Magee</v>
      </c>
      <c r="X877" t="str">
        <f>IFERROR(INDEX(Returns!A877:A1676,MATCH(Orders!B877,Returns!B877:B1676,0)),"No")</f>
        <v>No</v>
      </c>
      <c r="Y877">
        <f t="shared" si="13"/>
        <v>322.59000000000003</v>
      </c>
    </row>
    <row r="878" spans="1:25" x14ac:dyDescent="0.2">
      <c r="A878" s="1">
        <v>877</v>
      </c>
      <c r="B878" t="s">
        <v>6048</v>
      </c>
      <c r="C878" s="2">
        <v>43117</v>
      </c>
      <c r="D878" s="8">
        <f>Table1[[#This Row],[Order Date]]</f>
        <v>43117</v>
      </c>
      <c r="E878" s="2">
        <v>43121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">
        <v>892</v>
      </c>
      <c r="P878" s="1" t="s">
        <v>66</v>
      </c>
      <c r="Q878" s="1" t="s">
        <v>146</v>
      </c>
      <c r="R878" s="1" t="s">
        <v>893</v>
      </c>
      <c r="S878" s="1">
        <v>29.99</v>
      </c>
      <c r="T878" s="1">
        <v>1</v>
      </c>
      <c r="U878" s="1">
        <v>0</v>
      </c>
      <c r="V878" s="1">
        <v>13.195600000000002</v>
      </c>
      <c r="W878" t="str">
        <f>INDEX(People!$A$2:$A$5,MATCH(Orders!N878,People!$B$2:$B$5,0))</f>
        <v>Chuck Magee</v>
      </c>
      <c r="X878" t="str">
        <f>IFERROR(INDEX(Returns!A878:A1677,MATCH(Orders!B878,Returns!B878:B1677,0)),"No")</f>
        <v>No</v>
      </c>
      <c r="Y878">
        <f t="shared" si="13"/>
        <v>29.99</v>
      </c>
    </row>
    <row r="879" spans="1:25" x14ac:dyDescent="0.2">
      <c r="A879" s="1">
        <v>878</v>
      </c>
      <c r="B879" t="s">
        <v>6048</v>
      </c>
      <c r="C879" s="2">
        <v>43117</v>
      </c>
      <c r="D879" s="8">
        <f>Table1[[#This Row],[Order Date]]</f>
        <v>43117</v>
      </c>
      <c r="E879" s="2">
        <v>43121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">
        <v>2298</v>
      </c>
      <c r="P879" s="1" t="s">
        <v>66</v>
      </c>
      <c r="Q879" s="1" t="s">
        <v>146</v>
      </c>
      <c r="R879" s="1" t="s">
        <v>2299</v>
      </c>
      <c r="S879" s="1">
        <v>371.96999999999997</v>
      </c>
      <c r="T879" s="1">
        <v>3</v>
      </c>
      <c r="U879" s="1">
        <v>0</v>
      </c>
      <c r="V879" s="1">
        <v>66.954599999999971</v>
      </c>
      <c r="W879" t="str">
        <f>INDEX(People!$A$2:$A$5,MATCH(Orders!N879,People!$B$2:$B$5,0))</f>
        <v>Chuck Magee</v>
      </c>
      <c r="X879" t="str">
        <f>IFERROR(INDEX(Returns!A879:A1678,MATCH(Orders!B879,Returns!B879:B1678,0)),"No")</f>
        <v>No</v>
      </c>
      <c r="Y879">
        <f t="shared" si="13"/>
        <v>371.96999999999997</v>
      </c>
    </row>
    <row r="880" spans="1:25" x14ac:dyDescent="0.2">
      <c r="A880" s="1">
        <v>879</v>
      </c>
      <c r="B880" t="s">
        <v>6615</v>
      </c>
      <c r="C880" s="2">
        <v>42630</v>
      </c>
      <c r="D880" s="8">
        <f>Table1[[#This Row],[Order Date]]</f>
        <v>42630</v>
      </c>
      <c r="E880" s="2">
        <v>42634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">
        <v>2302</v>
      </c>
      <c r="P880" s="1" t="s">
        <v>43</v>
      </c>
      <c r="Q880" s="1" t="s">
        <v>70</v>
      </c>
      <c r="R880" s="1" t="s">
        <v>2303</v>
      </c>
      <c r="S880" s="1">
        <v>5.8920000000000012</v>
      </c>
      <c r="T880" s="1">
        <v>4</v>
      </c>
      <c r="U880" s="1">
        <v>0.7</v>
      </c>
      <c r="V880" s="1">
        <v>-4.1243999999999996</v>
      </c>
      <c r="W880" t="str">
        <f>INDEX(People!$A$2:$A$5,MATCH(Orders!N880,People!$B$2:$B$5,0))</f>
        <v>Chuck Magee</v>
      </c>
      <c r="X880" t="str">
        <f>IFERROR(INDEX(Returns!A880:A1679,MATCH(Orders!B880,Returns!B880:B1679,0)),"No")</f>
        <v>No</v>
      </c>
      <c r="Y880">
        <f t="shared" si="13"/>
        <v>10.016400000000003</v>
      </c>
    </row>
    <row r="881" spans="1:25" x14ac:dyDescent="0.2">
      <c r="A881" s="1">
        <v>880</v>
      </c>
      <c r="B881" t="s">
        <v>6616</v>
      </c>
      <c r="C881" s="2">
        <v>43799</v>
      </c>
      <c r="D881" s="8">
        <f>Table1[[#This Row],[Order Date]]</f>
        <v>43799</v>
      </c>
      <c r="E881" s="2">
        <v>43801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">
        <v>2304</v>
      </c>
      <c r="P881" s="1" t="s">
        <v>43</v>
      </c>
      <c r="Q881" s="1" t="s">
        <v>70</v>
      </c>
      <c r="R881" s="1" t="s">
        <v>2305</v>
      </c>
      <c r="S881" s="1">
        <v>68.472000000000008</v>
      </c>
      <c r="T881" s="1">
        <v>3</v>
      </c>
      <c r="U881" s="1">
        <v>0.2</v>
      </c>
      <c r="V881" s="1">
        <v>23.109299999999998</v>
      </c>
      <c r="W881" t="str">
        <f>INDEX(People!$A$2:$A$5,MATCH(Orders!N881,People!$B$2:$B$5,0))</f>
        <v>Chuck Magee</v>
      </c>
      <c r="X881" t="str">
        <f>IFERROR(INDEX(Returns!A881:A1680,MATCH(Orders!B881,Returns!B881:B1680,0)),"No")</f>
        <v>No</v>
      </c>
      <c r="Y881">
        <f t="shared" si="13"/>
        <v>82.16640000000001</v>
      </c>
    </row>
    <row r="882" spans="1:25" x14ac:dyDescent="0.2">
      <c r="A882" s="1">
        <v>881</v>
      </c>
      <c r="B882" t="s">
        <v>6616</v>
      </c>
      <c r="C882" s="2">
        <v>43799</v>
      </c>
      <c r="D882" s="8">
        <f>Table1[[#This Row],[Order Date]]</f>
        <v>43799</v>
      </c>
      <c r="E882" s="2">
        <v>43801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">
        <v>605</v>
      </c>
      <c r="P882" s="1" t="s">
        <v>30</v>
      </c>
      <c r="Q882" s="1" t="s">
        <v>34</v>
      </c>
      <c r="R882" s="1" t="s">
        <v>606</v>
      </c>
      <c r="S882" s="1">
        <v>1242.8999999999999</v>
      </c>
      <c r="T882" s="1">
        <v>5</v>
      </c>
      <c r="U882" s="1">
        <v>0.1</v>
      </c>
      <c r="V882" s="1">
        <v>262.38999999999987</v>
      </c>
      <c r="W882" t="str">
        <f>INDEX(People!$A$2:$A$5,MATCH(Orders!N882,People!$B$2:$B$5,0))</f>
        <v>Chuck Magee</v>
      </c>
      <c r="X882" t="str">
        <f>IFERROR(INDEX(Returns!A882:A1681,MATCH(Orders!B882,Returns!B882:B1681,0)),"No")</f>
        <v>No</v>
      </c>
      <c r="Y882">
        <f t="shared" si="13"/>
        <v>1367.19</v>
      </c>
    </row>
    <row r="883" spans="1:25" x14ac:dyDescent="0.2">
      <c r="A883" s="1">
        <v>882</v>
      </c>
      <c r="B883" t="s">
        <v>6617</v>
      </c>
      <c r="C883" s="2">
        <v>43017</v>
      </c>
      <c r="D883" s="8">
        <f>Table1[[#This Row],[Order Date]]</f>
        <v>43017</v>
      </c>
      <c r="E883" s="2">
        <v>43021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">
        <v>1421</v>
      </c>
      <c r="P883" s="1" t="s">
        <v>43</v>
      </c>
      <c r="Q883" s="1" t="s">
        <v>55</v>
      </c>
      <c r="R883" s="1" t="s">
        <v>1422</v>
      </c>
      <c r="S883" s="1">
        <v>30.84</v>
      </c>
      <c r="T883" s="1">
        <v>2</v>
      </c>
      <c r="U883" s="1">
        <v>0</v>
      </c>
      <c r="V883" s="1">
        <v>8.3268000000000022</v>
      </c>
      <c r="W883" t="str">
        <f>INDEX(People!$A$2:$A$5,MATCH(Orders!N883,People!$B$2:$B$5,0))</f>
        <v>Cassandra Brandow</v>
      </c>
      <c r="X883" t="str">
        <f>IFERROR(INDEX(Returns!A883:A1682,MATCH(Orders!B883,Returns!B883:B1682,0)),"No")</f>
        <v>No</v>
      </c>
      <c r="Y883">
        <f t="shared" si="13"/>
        <v>30.84</v>
      </c>
    </row>
    <row r="884" spans="1:25" x14ac:dyDescent="0.2">
      <c r="A884" s="1">
        <v>883</v>
      </c>
      <c r="B884" t="s">
        <v>6618</v>
      </c>
      <c r="C884" s="2">
        <v>43822</v>
      </c>
      <c r="D884" s="8">
        <f>Table1[[#This Row],[Order Date]]</f>
        <v>43822</v>
      </c>
      <c r="E884" s="2">
        <v>43822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">
        <v>1938</v>
      </c>
      <c r="P884" s="1" t="s">
        <v>43</v>
      </c>
      <c r="Q884" s="1" t="s">
        <v>63</v>
      </c>
      <c r="R884" s="1" t="s">
        <v>1939</v>
      </c>
      <c r="S884" s="1">
        <v>13.48</v>
      </c>
      <c r="T884" s="1">
        <v>4</v>
      </c>
      <c r="U884" s="1">
        <v>0</v>
      </c>
      <c r="V884" s="1">
        <v>5.9312000000000014</v>
      </c>
      <c r="W884" t="str">
        <f>INDEX(People!$A$2:$A$5,MATCH(Orders!N884,People!$B$2:$B$5,0))</f>
        <v>Anna Andreadi</v>
      </c>
      <c r="X884" t="str">
        <f>IFERROR(INDEX(Returns!A884:A1683,MATCH(Orders!B884,Returns!B884:B1683,0)),"No")</f>
        <v>No</v>
      </c>
      <c r="Y884">
        <f t="shared" si="13"/>
        <v>13.48</v>
      </c>
    </row>
    <row r="885" spans="1:25" x14ac:dyDescent="0.2">
      <c r="A885" s="1">
        <v>884</v>
      </c>
      <c r="B885" t="s">
        <v>6619</v>
      </c>
      <c r="C885" s="2">
        <v>43395</v>
      </c>
      <c r="D885" s="8">
        <f>Table1[[#This Row],[Order Date]]</f>
        <v>43395</v>
      </c>
      <c r="E885" s="2">
        <v>43397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">
        <v>1818</v>
      </c>
      <c r="P885" s="1" t="s">
        <v>30</v>
      </c>
      <c r="Q885" s="1" t="s">
        <v>60</v>
      </c>
      <c r="R885" s="1" t="s">
        <v>1819</v>
      </c>
      <c r="S885" s="1">
        <v>31.400000000000002</v>
      </c>
      <c r="T885" s="1">
        <v>5</v>
      </c>
      <c r="U885" s="1">
        <v>0</v>
      </c>
      <c r="V885" s="1">
        <v>10.047999999999998</v>
      </c>
      <c r="W885" t="str">
        <f>INDEX(People!$A$2:$A$5,MATCH(Orders!N885,People!$B$2:$B$5,0))</f>
        <v>Kelly Williams</v>
      </c>
      <c r="X885" t="str">
        <f>IFERROR(INDEX(Returns!A885:A1684,MATCH(Orders!B885,Returns!B885:B1684,0)),"No")</f>
        <v>No</v>
      </c>
      <c r="Y885">
        <f t="shared" si="13"/>
        <v>31.400000000000002</v>
      </c>
    </row>
    <row r="886" spans="1:25" x14ac:dyDescent="0.2">
      <c r="A886" s="1">
        <v>885</v>
      </c>
      <c r="B886" t="s">
        <v>6620</v>
      </c>
      <c r="C886" s="2">
        <v>42489</v>
      </c>
      <c r="D886" s="8">
        <f>Table1[[#This Row],[Order Date]]</f>
        <v>42489</v>
      </c>
      <c r="E886" s="2">
        <v>42494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">
        <v>2310</v>
      </c>
      <c r="P886" s="1" t="s">
        <v>30</v>
      </c>
      <c r="Q886" s="1" t="s">
        <v>60</v>
      </c>
      <c r="R886" s="1" t="s">
        <v>2311</v>
      </c>
      <c r="S886" s="1">
        <v>17.46</v>
      </c>
      <c r="T886" s="1">
        <v>2</v>
      </c>
      <c r="U886" s="1">
        <v>0</v>
      </c>
      <c r="V886" s="1">
        <v>5.936399999999999</v>
      </c>
      <c r="W886" t="str">
        <f>INDEX(People!$A$2:$A$5,MATCH(Orders!N886,People!$B$2:$B$5,0))</f>
        <v>Chuck Magee</v>
      </c>
      <c r="X886" t="str">
        <f>IFERROR(INDEX(Returns!A886:A1685,MATCH(Orders!B886,Returns!B886:B1685,0)),"No")</f>
        <v>No</v>
      </c>
      <c r="Y886">
        <f t="shared" si="13"/>
        <v>17.46</v>
      </c>
    </row>
    <row r="887" spans="1:25" x14ac:dyDescent="0.2">
      <c r="A887" s="1">
        <v>886</v>
      </c>
      <c r="B887" t="s">
        <v>6009</v>
      </c>
      <c r="C887" s="2">
        <v>42850</v>
      </c>
      <c r="D887" s="8">
        <f>Table1[[#This Row],[Order Date]]</f>
        <v>42850</v>
      </c>
      <c r="E887" s="2">
        <v>42853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">
        <v>2314</v>
      </c>
      <c r="P887" s="1" t="s">
        <v>43</v>
      </c>
      <c r="Q887" s="1" t="s">
        <v>70</v>
      </c>
      <c r="R887" s="1" t="s">
        <v>2315</v>
      </c>
      <c r="S887" s="1">
        <v>13.943999999999999</v>
      </c>
      <c r="T887" s="1">
        <v>3</v>
      </c>
      <c r="U887" s="1">
        <v>0.2</v>
      </c>
      <c r="V887" s="1">
        <v>4.5317999999999996</v>
      </c>
      <c r="W887" t="str">
        <f>INDEX(People!$A$2:$A$5,MATCH(Orders!N887,People!$B$2:$B$5,0))</f>
        <v>Anna Andreadi</v>
      </c>
      <c r="X887" t="str">
        <f>IFERROR(INDEX(Returns!A887:A1686,MATCH(Orders!B887,Returns!B887:B1686,0)),"No")</f>
        <v>No</v>
      </c>
      <c r="Y887">
        <f t="shared" si="13"/>
        <v>16.732799999999997</v>
      </c>
    </row>
    <row r="888" spans="1:25" x14ac:dyDescent="0.2">
      <c r="A888" s="1">
        <v>887</v>
      </c>
      <c r="B888" t="s">
        <v>6621</v>
      </c>
      <c r="C888" s="2">
        <v>43642</v>
      </c>
      <c r="D888" s="8">
        <f>Table1[[#This Row],[Order Date]]</f>
        <v>43642</v>
      </c>
      <c r="E888" s="2">
        <v>43648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">
        <v>2316</v>
      </c>
      <c r="P888" s="1" t="s">
        <v>43</v>
      </c>
      <c r="Q888" s="1" t="s">
        <v>55</v>
      </c>
      <c r="R888" s="1" t="s">
        <v>2317</v>
      </c>
      <c r="S888" s="1">
        <v>83.76</v>
      </c>
      <c r="T888" s="1">
        <v>12</v>
      </c>
      <c r="U888" s="1">
        <v>0</v>
      </c>
      <c r="V888" s="1">
        <v>1.6751999999999967</v>
      </c>
      <c r="W888" t="str">
        <f>INDEX(People!$A$2:$A$5,MATCH(Orders!N888,People!$B$2:$B$5,0))</f>
        <v>Anna Andreadi</v>
      </c>
      <c r="X888" t="str">
        <f>IFERROR(INDEX(Returns!A888:A1687,MATCH(Orders!B888,Returns!B888:B1687,0)),"No")</f>
        <v>No</v>
      </c>
      <c r="Y888">
        <f t="shared" si="13"/>
        <v>83.76</v>
      </c>
    </row>
    <row r="889" spans="1:25" x14ac:dyDescent="0.2">
      <c r="A889" s="1">
        <v>888</v>
      </c>
      <c r="B889" t="s">
        <v>6622</v>
      </c>
      <c r="C889" s="2">
        <v>43752</v>
      </c>
      <c r="D889" s="8">
        <f>Table1[[#This Row],[Order Date]]</f>
        <v>43752</v>
      </c>
      <c r="E889" s="2">
        <v>43757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">
        <v>265</v>
      </c>
      <c r="P889" s="1" t="s">
        <v>43</v>
      </c>
      <c r="Q889" s="1" t="s">
        <v>70</v>
      </c>
      <c r="R889" s="1" t="s">
        <v>266</v>
      </c>
      <c r="S889" s="1">
        <v>37.659999999999997</v>
      </c>
      <c r="T889" s="1">
        <v>7</v>
      </c>
      <c r="U889" s="1">
        <v>0</v>
      </c>
      <c r="V889" s="1">
        <v>18.453400000000002</v>
      </c>
      <c r="W889" t="str">
        <f>INDEX(People!$A$2:$A$5,MATCH(Orders!N889,People!$B$2:$B$5,0))</f>
        <v>Chuck Magee</v>
      </c>
      <c r="X889" t="str">
        <f>IFERROR(INDEX(Returns!A889:A1688,MATCH(Orders!B889,Returns!B889:B1688,0)),"No")</f>
        <v>No</v>
      </c>
      <c r="Y889">
        <f t="shared" si="13"/>
        <v>37.659999999999997</v>
      </c>
    </row>
    <row r="890" spans="1:25" x14ac:dyDescent="0.2">
      <c r="A890" s="1">
        <v>889</v>
      </c>
      <c r="B890" t="s">
        <v>6623</v>
      </c>
      <c r="C890" s="2">
        <v>42713</v>
      </c>
      <c r="D890" s="8">
        <f>Table1[[#This Row],[Order Date]]</f>
        <v>42713</v>
      </c>
      <c r="E890" s="2">
        <v>42720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">
        <v>1278</v>
      </c>
      <c r="P890" s="1" t="s">
        <v>43</v>
      </c>
      <c r="Q890" s="1" t="s">
        <v>84</v>
      </c>
      <c r="R890" s="1" t="s">
        <v>1279</v>
      </c>
      <c r="S890" s="1">
        <v>34.68</v>
      </c>
      <c r="T890" s="1">
        <v>6</v>
      </c>
      <c r="U890" s="1">
        <v>0</v>
      </c>
      <c r="V890" s="1">
        <v>16.993200000000002</v>
      </c>
      <c r="W890" t="str">
        <f>INDEX(People!$A$2:$A$5,MATCH(Orders!N890,People!$B$2:$B$5,0))</f>
        <v>Anna Andreadi</v>
      </c>
      <c r="X890" t="str">
        <f>IFERROR(INDEX(Returns!A890:A1689,MATCH(Orders!B890,Returns!B890:B1689,0)),"No")</f>
        <v>No</v>
      </c>
      <c r="Y890">
        <f t="shared" si="13"/>
        <v>34.68</v>
      </c>
    </row>
    <row r="891" spans="1:25" x14ac:dyDescent="0.2">
      <c r="A891" s="1">
        <v>890</v>
      </c>
      <c r="B891" t="s">
        <v>6624</v>
      </c>
      <c r="C891" s="2">
        <v>43636</v>
      </c>
      <c r="D891" s="8">
        <f>Table1[[#This Row],[Order Date]]</f>
        <v>43636</v>
      </c>
      <c r="E891" s="2">
        <v>43642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">
        <v>2321</v>
      </c>
      <c r="P891" s="1" t="s">
        <v>66</v>
      </c>
      <c r="Q891" s="1" t="s">
        <v>146</v>
      </c>
      <c r="R891" s="1" t="s">
        <v>2322</v>
      </c>
      <c r="S891" s="1">
        <v>149.94999999999999</v>
      </c>
      <c r="T891" s="1">
        <v>5</v>
      </c>
      <c r="U891" s="1">
        <v>0</v>
      </c>
      <c r="V891" s="1">
        <v>14.994999999999994</v>
      </c>
      <c r="W891" t="str">
        <f>INDEX(People!$A$2:$A$5,MATCH(Orders!N891,People!$B$2:$B$5,0))</f>
        <v>Chuck Magee</v>
      </c>
      <c r="X891" t="str">
        <f>IFERROR(INDEX(Returns!A891:A1690,MATCH(Orders!B891,Returns!B891:B1690,0)),"No")</f>
        <v>No</v>
      </c>
      <c r="Y891">
        <f t="shared" si="13"/>
        <v>149.94999999999999</v>
      </c>
    </row>
    <row r="892" spans="1:25" x14ac:dyDescent="0.2">
      <c r="A892" s="1">
        <v>891</v>
      </c>
      <c r="B892" t="s">
        <v>6624</v>
      </c>
      <c r="C892" s="2">
        <v>43636</v>
      </c>
      <c r="D892" s="8">
        <f>Table1[[#This Row],[Order Date]]</f>
        <v>43636</v>
      </c>
      <c r="E892" s="2">
        <v>43642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">
        <v>1388</v>
      </c>
      <c r="P892" s="1" t="s">
        <v>43</v>
      </c>
      <c r="Q892" s="1" t="s">
        <v>70</v>
      </c>
      <c r="R892" s="1" t="s">
        <v>1389</v>
      </c>
      <c r="S892" s="1">
        <v>51.311999999999998</v>
      </c>
      <c r="T892" s="1">
        <v>3</v>
      </c>
      <c r="U892" s="1">
        <v>0.2</v>
      </c>
      <c r="V892" s="1">
        <v>18.600599999999996</v>
      </c>
      <c r="W892" t="str">
        <f>INDEX(People!$A$2:$A$5,MATCH(Orders!N892,People!$B$2:$B$5,0))</f>
        <v>Chuck Magee</v>
      </c>
      <c r="X892" t="str">
        <f>IFERROR(INDEX(Returns!A892:A1691,MATCH(Orders!B892,Returns!B892:B1691,0)),"No")</f>
        <v>No</v>
      </c>
      <c r="Y892">
        <f t="shared" si="13"/>
        <v>61.574399999999997</v>
      </c>
    </row>
    <row r="893" spans="1:25" x14ac:dyDescent="0.2">
      <c r="A893" s="1">
        <v>892</v>
      </c>
      <c r="B893" t="s">
        <v>6625</v>
      </c>
      <c r="C893" s="2">
        <v>43642</v>
      </c>
      <c r="D893" s="8">
        <f>Table1[[#This Row],[Order Date]]</f>
        <v>43642</v>
      </c>
      <c r="E893" s="2">
        <v>43643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">
        <v>2323</v>
      </c>
      <c r="P893" s="1" t="s">
        <v>43</v>
      </c>
      <c r="Q893" s="1" t="s">
        <v>84</v>
      </c>
      <c r="R893" s="1" t="s">
        <v>2324</v>
      </c>
      <c r="S893" s="1">
        <v>4.54</v>
      </c>
      <c r="T893" s="1">
        <v>1</v>
      </c>
      <c r="U893" s="1">
        <v>0</v>
      </c>
      <c r="V893" s="1">
        <v>2.0429999999999997</v>
      </c>
      <c r="W893" t="str">
        <f>INDEX(People!$A$2:$A$5,MATCH(Orders!N893,People!$B$2:$B$5,0))</f>
        <v>Kelly Williams</v>
      </c>
      <c r="X893" t="str">
        <f>IFERROR(INDEX(Returns!A893:A1692,MATCH(Orders!B893,Returns!B893:B1692,0)),"No")</f>
        <v>No</v>
      </c>
      <c r="Y893">
        <f t="shared" si="13"/>
        <v>4.54</v>
      </c>
    </row>
    <row r="894" spans="1:25" x14ac:dyDescent="0.2">
      <c r="A894" s="1">
        <v>893</v>
      </c>
      <c r="B894" t="s">
        <v>6625</v>
      </c>
      <c r="C894" s="2">
        <v>43642</v>
      </c>
      <c r="D894" s="8">
        <f>Table1[[#This Row],[Order Date]]</f>
        <v>43642</v>
      </c>
      <c r="E894" s="2">
        <v>43643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">
        <v>2325</v>
      </c>
      <c r="P894" s="1" t="s">
        <v>43</v>
      </c>
      <c r="Q894" s="1" t="s">
        <v>63</v>
      </c>
      <c r="R894" s="1" t="s">
        <v>2326</v>
      </c>
      <c r="S894" s="1">
        <v>15.92</v>
      </c>
      <c r="T894" s="1">
        <v>4</v>
      </c>
      <c r="U894" s="1">
        <v>0</v>
      </c>
      <c r="V894" s="1">
        <v>5.4127999999999989</v>
      </c>
      <c r="W894" t="str">
        <f>INDEX(People!$A$2:$A$5,MATCH(Orders!N894,People!$B$2:$B$5,0))</f>
        <v>Kelly Williams</v>
      </c>
      <c r="X894" t="str">
        <f>IFERROR(INDEX(Returns!A894:A1693,MATCH(Orders!B894,Returns!B894:B1693,0)),"No")</f>
        <v>No</v>
      </c>
      <c r="Y894">
        <f t="shared" si="13"/>
        <v>15.92</v>
      </c>
    </row>
    <row r="895" spans="1:25" x14ac:dyDescent="0.2">
      <c r="A895" s="1">
        <v>894</v>
      </c>
      <c r="B895" t="s">
        <v>6625</v>
      </c>
      <c r="C895" s="2">
        <v>43642</v>
      </c>
      <c r="D895" s="8">
        <f>Table1[[#This Row],[Order Date]]</f>
        <v>43642</v>
      </c>
      <c r="E895" s="2">
        <v>43643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">
        <v>2327</v>
      </c>
      <c r="P895" s="1" t="s">
        <v>66</v>
      </c>
      <c r="Q895" s="1" t="s">
        <v>67</v>
      </c>
      <c r="R895" s="1" t="s">
        <v>2328</v>
      </c>
      <c r="S895" s="1">
        <v>543.91999999999996</v>
      </c>
      <c r="T895" s="1">
        <v>8</v>
      </c>
      <c r="U895" s="1">
        <v>0</v>
      </c>
      <c r="V895" s="1">
        <v>135.98000000000002</v>
      </c>
      <c r="W895" t="str">
        <f>INDEX(People!$A$2:$A$5,MATCH(Orders!N895,People!$B$2:$B$5,0))</f>
        <v>Kelly Williams</v>
      </c>
      <c r="X895" t="str">
        <f>IFERROR(INDEX(Returns!A895:A1694,MATCH(Orders!B895,Returns!B895:B1694,0)),"No")</f>
        <v>No</v>
      </c>
      <c r="Y895">
        <f t="shared" si="13"/>
        <v>543.91999999999996</v>
      </c>
    </row>
    <row r="896" spans="1:25" x14ac:dyDescent="0.2">
      <c r="A896" s="1">
        <v>895</v>
      </c>
      <c r="B896" t="s">
        <v>6626</v>
      </c>
      <c r="C896" s="2">
        <v>43414</v>
      </c>
      <c r="D896" s="8">
        <f>Table1[[#This Row],[Order Date]]</f>
        <v>43414</v>
      </c>
      <c r="E896" s="2">
        <v>43416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">
        <v>1141</v>
      </c>
      <c r="P896" s="1" t="s">
        <v>43</v>
      </c>
      <c r="Q896" s="1" t="s">
        <v>55</v>
      </c>
      <c r="R896" s="1" t="s">
        <v>1142</v>
      </c>
      <c r="S896" s="1">
        <v>155.82000000000002</v>
      </c>
      <c r="T896" s="1">
        <v>7</v>
      </c>
      <c r="U896" s="1">
        <v>0</v>
      </c>
      <c r="V896" s="1">
        <v>42.071400000000011</v>
      </c>
      <c r="W896" t="str">
        <f>INDEX(People!$A$2:$A$5,MATCH(Orders!N896,People!$B$2:$B$5,0))</f>
        <v>Anna Andreadi</v>
      </c>
      <c r="X896" t="str">
        <f>IFERROR(INDEX(Returns!A896:A1695,MATCH(Orders!B896,Returns!B896:B1695,0)),"No")</f>
        <v>No</v>
      </c>
      <c r="Y896">
        <f t="shared" si="13"/>
        <v>155.82000000000002</v>
      </c>
    </row>
    <row r="897" spans="1:25" x14ac:dyDescent="0.2">
      <c r="A897" s="1">
        <v>896</v>
      </c>
      <c r="B897" t="s">
        <v>6626</v>
      </c>
      <c r="C897" s="2">
        <v>43414</v>
      </c>
      <c r="D897" s="8">
        <f>Table1[[#This Row],[Order Date]]</f>
        <v>43414</v>
      </c>
      <c r="E897" s="2">
        <v>43416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">
        <v>2331</v>
      </c>
      <c r="P897" s="1" t="s">
        <v>43</v>
      </c>
      <c r="Q897" s="1" t="s">
        <v>70</v>
      </c>
      <c r="R897" s="1" t="s">
        <v>2332</v>
      </c>
      <c r="S897" s="1">
        <v>70.00800000000001</v>
      </c>
      <c r="T897" s="1">
        <v>3</v>
      </c>
      <c r="U897" s="1">
        <v>0.2</v>
      </c>
      <c r="V897" s="1">
        <v>24.502800000000001</v>
      </c>
      <c r="W897" t="str">
        <f>INDEX(People!$A$2:$A$5,MATCH(Orders!N897,People!$B$2:$B$5,0))</f>
        <v>Anna Andreadi</v>
      </c>
      <c r="X897" t="str">
        <f>IFERROR(INDEX(Returns!A897:A1696,MATCH(Orders!B897,Returns!B897:B1696,0)),"No")</f>
        <v>No</v>
      </c>
      <c r="Y897">
        <f t="shared" si="13"/>
        <v>84.009600000000006</v>
      </c>
    </row>
    <row r="898" spans="1:25" x14ac:dyDescent="0.2">
      <c r="A898" s="1">
        <v>897</v>
      </c>
      <c r="B898" t="s">
        <v>6627</v>
      </c>
      <c r="C898" s="2">
        <v>43376</v>
      </c>
      <c r="D898" s="8">
        <f>Table1[[#This Row],[Order Date]]</f>
        <v>43376</v>
      </c>
      <c r="E898" s="2">
        <v>43379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">
        <v>2335</v>
      </c>
      <c r="P898" s="1" t="s">
        <v>43</v>
      </c>
      <c r="Q898" s="1" t="s">
        <v>157</v>
      </c>
      <c r="R898" s="1" t="s">
        <v>590</v>
      </c>
      <c r="S898" s="1">
        <v>15.648</v>
      </c>
      <c r="T898" s="1">
        <v>2</v>
      </c>
      <c r="U898" s="1">
        <v>0.2</v>
      </c>
      <c r="V898" s="1">
        <v>5.0855999999999986</v>
      </c>
      <c r="W898" t="str">
        <f>INDEX(People!$A$2:$A$5,MATCH(Orders!N898,People!$B$2:$B$5,0))</f>
        <v>Kelly Williams</v>
      </c>
      <c r="X898" t="str">
        <f>IFERROR(INDEX(Returns!A898:A1697,MATCH(Orders!B898,Returns!B898:B1697,0)),"No")</f>
        <v>No</v>
      </c>
      <c r="Y898">
        <f t="shared" si="13"/>
        <v>18.7776</v>
      </c>
    </row>
    <row r="899" spans="1:25" x14ac:dyDescent="0.2">
      <c r="A899" s="1">
        <v>898</v>
      </c>
      <c r="B899" t="s">
        <v>6628</v>
      </c>
      <c r="C899" s="2">
        <v>42622</v>
      </c>
      <c r="D899" s="8">
        <f>Table1[[#This Row],[Order Date]]</f>
        <v>42622</v>
      </c>
      <c r="E899" s="2">
        <v>42628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">
        <v>1447</v>
      </c>
      <c r="P899" s="1" t="s">
        <v>43</v>
      </c>
      <c r="Q899" s="1" t="s">
        <v>44</v>
      </c>
      <c r="R899" s="1" t="s">
        <v>1448</v>
      </c>
      <c r="S899" s="1">
        <v>103.60000000000001</v>
      </c>
      <c r="T899" s="1">
        <v>7</v>
      </c>
      <c r="U899" s="1">
        <v>0</v>
      </c>
      <c r="V899" s="1">
        <v>51.800000000000004</v>
      </c>
      <c r="W899" t="str">
        <f>INDEX(People!$A$2:$A$5,MATCH(Orders!N899,People!$B$2:$B$5,0))</f>
        <v>Kelly Williams</v>
      </c>
      <c r="X899" t="str">
        <f>IFERROR(INDEX(Returns!A899:A1698,MATCH(Orders!B899,Returns!B899:B1698,0)),"No")</f>
        <v>No</v>
      </c>
      <c r="Y899">
        <f t="shared" ref="Y899:Y962" si="14">S899*(1+U899)</f>
        <v>103.60000000000001</v>
      </c>
    </row>
    <row r="900" spans="1:25" x14ac:dyDescent="0.2">
      <c r="A900" s="1">
        <v>899</v>
      </c>
      <c r="B900" t="s">
        <v>6629</v>
      </c>
      <c r="C900" s="2">
        <v>43767</v>
      </c>
      <c r="D900" s="8">
        <f>Table1[[#This Row],[Order Date]]</f>
        <v>43767</v>
      </c>
      <c r="E900" s="2">
        <v>43769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">
        <v>2340</v>
      </c>
      <c r="P900" s="1" t="s">
        <v>43</v>
      </c>
      <c r="Q900" s="1" t="s">
        <v>84</v>
      </c>
      <c r="R900" s="1" t="s">
        <v>2341</v>
      </c>
      <c r="S900" s="1">
        <v>46.96</v>
      </c>
      <c r="T900" s="1">
        <v>8</v>
      </c>
      <c r="U900" s="1">
        <v>0</v>
      </c>
      <c r="V900" s="1">
        <v>22.540800000000001</v>
      </c>
      <c r="W900" t="str">
        <f>INDEX(People!$A$2:$A$5,MATCH(Orders!N900,People!$B$2:$B$5,0))</f>
        <v>Chuck Magee</v>
      </c>
      <c r="X900" t="str">
        <f>IFERROR(INDEX(Returns!A900:A1699,MATCH(Orders!B900,Returns!B900:B1699,0)),"No")</f>
        <v>No</v>
      </c>
      <c r="Y900">
        <f t="shared" si="14"/>
        <v>46.96</v>
      </c>
    </row>
    <row r="901" spans="1:25" x14ac:dyDescent="0.2">
      <c r="A901" s="1">
        <v>900</v>
      </c>
      <c r="B901" t="s">
        <v>6630</v>
      </c>
      <c r="C901" s="2">
        <v>43200</v>
      </c>
      <c r="D901" s="8">
        <f>Table1[[#This Row],[Order Date]]</f>
        <v>43200</v>
      </c>
      <c r="E901" s="2">
        <v>43202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">
        <v>2344</v>
      </c>
      <c r="P901" s="1" t="s">
        <v>43</v>
      </c>
      <c r="Q901" s="1" t="s">
        <v>70</v>
      </c>
      <c r="R901" s="1" t="s">
        <v>2345</v>
      </c>
      <c r="S901" s="1">
        <v>8.9040000000000017</v>
      </c>
      <c r="T901" s="1">
        <v>2</v>
      </c>
      <c r="U901" s="1">
        <v>0.7</v>
      </c>
      <c r="V901" s="1">
        <v>-6.5296000000000003</v>
      </c>
      <c r="W901" t="str">
        <f>INDEX(People!$A$2:$A$5,MATCH(Orders!N901,People!$B$2:$B$5,0))</f>
        <v>Chuck Magee</v>
      </c>
      <c r="X901" t="str">
        <f>IFERROR(INDEX(Returns!A901:A1700,MATCH(Orders!B901,Returns!B901:B1700,0)),"No")</f>
        <v>No</v>
      </c>
      <c r="Y901">
        <f t="shared" si="14"/>
        <v>15.136800000000003</v>
      </c>
    </row>
    <row r="902" spans="1:25" x14ac:dyDescent="0.2">
      <c r="A902" s="1">
        <v>901</v>
      </c>
      <c r="B902" t="s">
        <v>6631</v>
      </c>
      <c r="C902" s="2">
        <v>43780</v>
      </c>
      <c r="D902" s="8">
        <f>Table1[[#This Row],[Order Date]]</f>
        <v>43780</v>
      </c>
      <c r="E902" s="2">
        <v>43782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">
        <v>2347</v>
      </c>
      <c r="P902" s="1" t="s">
        <v>43</v>
      </c>
      <c r="Q902" s="1" t="s">
        <v>44</v>
      </c>
      <c r="R902" s="1" t="s">
        <v>2348</v>
      </c>
      <c r="S902" s="1">
        <v>10.440000000000001</v>
      </c>
      <c r="T902" s="1">
        <v>5</v>
      </c>
      <c r="U902" s="1">
        <v>0.2</v>
      </c>
      <c r="V902" s="1">
        <v>3.3929999999999989</v>
      </c>
      <c r="W902" t="str">
        <f>INDEX(People!$A$2:$A$5,MATCH(Orders!N902,People!$B$2:$B$5,0))</f>
        <v>Kelly Williams</v>
      </c>
      <c r="X902" t="str">
        <f>IFERROR(INDEX(Returns!A902:A1701,MATCH(Orders!B902,Returns!B902:B1701,0)),"No")</f>
        <v>No</v>
      </c>
      <c r="Y902">
        <f t="shared" si="14"/>
        <v>12.528</v>
      </c>
    </row>
    <row r="903" spans="1:25" x14ac:dyDescent="0.2">
      <c r="A903" s="1">
        <v>902</v>
      </c>
      <c r="B903" t="s">
        <v>6631</v>
      </c>
      <c r="C903" s="2">
        <v>43780</v>
      </c>
      <c r="D903" s="8">
        <f>Table1[[#This Row],[Order Date]]</f>
        <v>43780</v>
      </c>
      <c r="E903" s="2">
        <v>43782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">
        <v>2349</v>
      </c>
      <c r="P903" s="1" t="s">
        <v>43</v>
      </c>
      <c r="Q903" s="1" t="s">
        <v>70</v>
      </c>
      <c r="R903" s="1" t="s">
        <v>2350</v>
      </c>
      <c r="S903" s="1">
        <v>18.335999999999999</v>
      </c>
      <c r="T903" s="1">
        <v>4</v>
      </c>
      <c r="U903" s="1">
        <v>0.8</v>
      </c>
      <c r="V903" s="1">
        <v>-32.088000000000008</v>
      </c>
      <c r="W903" t="str">
        <f>INDEX(People!$A$2:$A$5,MATCH(Orders!N903,People!$B$2:$B$5,0))</f>
        <v>Kelly Williams</v>
      </c>
      <c r="X903" t="str">
        <f>IFERROR(INDEX(Returns!A903:A1702,MATCH(Orders!B903,Returns!B903:B1702,0)),"No")</f>
        <v>No</v>
      </c>
      <c r="Y903">
        <f t="shared" si="14"/>
        <v>33.004799999999996</v>
      </c>
    </row>
    <row r="904" spans="1:25" x14ac:dyDescent="0.2">
      <c r="A904" s="1">
        <v>903</v>
      </c>
      <c r="B904" t="s">
        <v>6632</v>
      </c>
      <c r="C904" s="2">
        <v>43723</v>
      </c>
      <c r="D904" s="8">
        <f>Table1[[#This Row],[Order Date]]</f>
        <v>43723</v>
      </c>
      <c r="E904" s="2">
        <v>43725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">
        <v>575</v>
      </c>
      <c r="P904" s="1" t="s">
        <v>66</v>
      </c>
      <c r="Q904" s="1" t="s">
        <v>67</v>
      </c>
      <c r="R904" s="1" t="s">
        <v>576</v>
      </c>
      <c r="S904" s="1">
        <v>323.97600000000006</v>
      </c>
      <c r="T904" s="1">
        <v>3</v>
      </c>
      <c r="U904" s="1">
        <v>0.2</v>
      </c>
      <c r="V904" s="1">
        <v>20.248499999999993</v>
      </c>
      <c r="W904" t="str">
        <f>INDEX(People!$A$2:$A$5,MATCH(Orders!N904,People!$B$2:$B$5,0))</f>
        <v>Kelly Williams</v>
      </c>
      <c r="X904" t="str">
        <f>IFERROR(INDEX(Returns!A904:A1703,MATCH(Orders!B904,Returns!B904:B1703,0)),"No")</f>
        <v>No</v>
      </c>
      <c r="Y904">
        <f t="shared" si="14"/>
        <v>388.77120000000008</v>
      </c>
    </row>
    <row r="905" spans="1:25" x14ac:dyDescent="0.2">
      <c r="A905" s="1">
        <v>904</v>
      </c>
      <c r="B905" t="s">
        <v>6058</v>
      </c>
      <c r="C905" s="2">
        <v>43198</v>
      </c>
      <c r="D905" s="8">
        <f>Table1[[#This Row],[Order Date]]</f>
        <v>43198</v>
      </c>
      <c r="E905" s="2">
        <v>43202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">
        <v>2351</v>
      </c>
      <c r="P905" s="1" t="s">
        <v>43</v>
      </c>
      <c r="Q905" s="1" t="s">
        <v>84</v>
      </c>
      <c r="R905" s="1" t="s">
        <v>2352</v>
      </c>
      <c r="S905" s="1">
        <v>20.04</v>
      </c>
      <c r="T905" s="1">
        <v>3</v>
      </c>
      <c r="U905" s="1">
        <v>0</v>
      </c>
      <c r="V905" s="1">
        <v>9.6191999999999993</v>
      </c>
      <c r="W905" t="str">
        <f>INDEX(People!$A$2:$A$5,MATCH(Orders!N905,People!$B$2:$B$5,0))</f>
        <v>Anna Andreadi</v>
      </c>
      <c r="X905" t="str">
        <f>IFERROR(INDEX(Returns!A905:A1704,MATCH(Orders!B905,Returns!B905:B1704,0)),"No")</f>
        <v>No</v>
      </c>
      <c r="Y905">
        <f t="shared" si="14"/>
        <v>20.04</v>
      </c>
    </row>
    <row r="906" spans="1:25" x14ac:dyDescent="0.2">
      <c r="A906" s="1">
        <v>905</v>
      </c>
      <c r="B906" t="s">
        <v>6058</v>
      </c>
      <c r="C906" s="2">
        <v>43198</v>
      </c>
      <c r="D906" s="8">
        <f>Table1[[#This Row],[Order Date]]</f>
        <v>43198</v>
      </c>
      <c r="E906" s="2">
        <v>43202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">
        <v>1903</v>
      </c>
      <c r="P906" s="1" t="s">
        <v>43</v>
      </c>
      <c r="Q906" s="1" t="s">
        <v>55</v>
      </c>
      <c r="R906" s="1" t="s">
        <v>1904</v>
      </c>
      <c r="S906" s="1">
        <v>64.959999999999994</v>
      </c>
      <c r="T906" s="1">
        <v>2</v>
      </c>
      <c r="U906" s="1">
        <v>0</v>
      </c>
      <c r="V906" s="1">
        <v>2.598399999999998</v>
      </c>
      <c r="W906" t="str">
        <f>INDEX(People!$A$2:$A$5,MATCH(Orders!N906,People!$B$2:$B$5,0))</f>
        <v>Anna Andreadi</v>
      </c>
      <c r="X906" t="str">
        <f>IFERROR(INDEX(Returns!A906:A1705,MATCH(Orders!B906,Returns!B906:B1705,0)),"No")</f>
        <v>No</v>
      </c>
      <c r="Y906">
        <f t="shared" si="14"/>
        <v>64.959999999999994</v>
      </c>
    </row>
    <row r="907" spans="1:25" x14ac:dyDescent="0.2">
      <c r="A907" s="1">
        <v>906</v>
      </c>
      <c r="B907" t="s">
        <v>6058</v>
      </c>
      <c r="C907" s="2">
        <v>43198</v>
      </c>
      <c r="D907" s="8">
        <f>Table1[[#This Row],[Order Date]]</f>
        <v>43198</v>
      </c>
      <c r="E907" s="2">
        <v>43202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">
        <v>2353</v>
      </c>
      <c r="P907" s="1" t="s">
        <v>43</v>
      </c>
      <c r="Q907" s="1" t="s">
        <v>84</v>
      </c>
      <c r="R907" s="1" t="s">
        <v>2354</v>
      </c>
      <c r="S907" s="1">
        <v>12.96</v>
      </c>
      <c r="T907" s="1">
        <v>2</v>
      </c>
      <c r="U907" s="1">
        <v>0</v>
      </c>
      <c r="V907" s="1">
        <v>6.2208000000000006</v>
      </c>
      <c r="W907" t="str">
        <f>INDEX(People!$A$2:$A$5,MATCH(Orders!N907,People!$B$2:$B$5,0))</f>
        <v>Anna Andreadi</v>
      </c>
      <c r="X907" t="str">
        <f>IFERROR(INDEX(Returns!A907:A1706,MATCH(Orders!B907,Returns!B907:B1706,0)),"No")</f>
        <v>No</v>
      </c>
      <c r="Y907">
        <f t="shared" si="14"/>
        <v>12.96</v>
      </c>
    </row>
    <row r="908" spans="1:25" x14ac:dyDescent="0.2">
      <c r="A908" s="1">
        <v>907</v>
      </c>
      <c r="B908" t="s">
        <v>6633</v>
      </c>
      <c r="C908" s="2">
        <v>43829</v>
      </c>
      <c r="D908" s="8">
        <f>Table1[[#This Row],[Order Date]]</f>
        <v>43829</v>
      </c>
      <c r="E908" s="2">
        <v>43833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">
        <v>2355</v>
      </c>
      <c r="P908" s="1" t="s">
        <v>30</v>
      </c>
      <c r="Q908" s="1" t="s">
        <v>31</v>
      </c>
      <c r="R908" s="1" t="s">
        <v>2356</v>
      </c>
      <c r="S908" s="1">
        <v>323.13600000000002</v>
      </c>
      <c r="T908" s="1">
        <v>4</v>
      </c>
      <c r="U908" s="1">
        <v>0.2</v>
      </c>
      <c r="V908" s="1">
        <v>12.117599999999968</v>
      </c>
      <c r="W908" t="str">
        <f>INDEX(People!$A$2:$A$5,MATCH(Orders!N908,People!$B$2:$B$5,0))</f>
        <v>Chuck Magee</v>
      </c>
      <c r="X908" t="str">
        <f>IFERROR(INDEX(Returns!A908:A1707,MATCH(Orders!B908,Returns!B908:B1707,0)),"No")</f>
        <v>No</v>
      </c>
      <c r="Y908">
        <f t="shared" si="14"/>
        <v>387.76320000000004</v>
      </c>
    </row>
    <row r="909" spans="1:25" x14ac:dyDescent="0.2">
      <c r="A909" s="1">
        <v>908</v>
      </c>
      <c r="B909" t="s">
        <v>6633</v>
      </c>
      <c r="C909" s="2">
        <v>43829</v>
      </c>
      <c r="D909" s="8">
        <f>Table1[[#This Row],[Order Date]]</f>
        <v>43829</v>
      </c>
      <c r="E909" s="2">
        <v>43833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">
        <v>2357</v>
      </c>
      <c r="P909" s="1" t="s">
        <v>66</v>
      </c>
      <c r="Q909" s="1" t="s">
        <v>67</v>
      </c>
      <c r="R909" s="1" t="s">
        <v>2358</v>
      </c>
      <c r="S909" s="1">
        <v>90.93</v>
      </c>
      <c r="T909" s="1">
        <v>7</v>
      </c>
      <c r="U909" s="1">
        <v>0</v>
      </c>
      <c r="V909" s="1">
        <v>2.7278999999999964</v>
      </c>
      <c r="W909" t="str">
        <f>INDEX(People!$A$2:$A$5,MATCH(Orders!N909,People!$B$2:$B$5,0))</f>
        <v>Chuck Magee</v>
      </c>
      <c r="X909" t="str">
        <f>IFERROR(INDEX(Returns!A909:A1708,MATCH(Orders!B909,Returns!B909:B1708,0)),"No")</f>
        <v>No</v>
      </c>
      <c r="Y909">
        <f t="shared" si="14"/>
        <v>90.93</v>
      </c>
    </row>
    <row r="910" spans="1:25" x14ac:dyDescent="0.2">
      <c r="A910" s="1">
        <v>909</v>
      </c>
      <c r="B910" t="s">
        <v>6633</v>
      </c>
      <c r="C910" s="2">
        <v>43829</v>
      </c>
      <c r="D910" s="8">
        <f>Table1[[#This Row],[Order Date]]</f>
        <v>43829</v>
      </c>
      <c r="E910" s="2">
        <v>43833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">
        <v>2359</v>
      </c>
      <c r="P910" s="1" t="s">
        <v>43</v>
      </c>
      <c r="Q910" s="1" t="s">
        <v>70</v>
      </c>
      <c r="R910" s="1" t="s">
        <v>2360</v>
      </c>
      <c r="S910" s="1">
        <v>52.775999999999996</v>
      </c>
      <c r="T910" s="1">
        <v>3</v>
      </c>
      <c r="U910" s="1">
        <v>0.2</v>
      </c>
      <c r="V910" s="1">
        <v>19.791</v>
      </c>
      <c r="W910" t="str">
        <f>INDEX(People!$A$2:$A$5,MATCH(Orders!N910,People!$B$2:$B$5,0))</f>
        <v>Chuck Magee</v>
      </c>
      <c r="X910" t="str">
        <f>IFERROR(INDEX(Returns!A910:A1709,MATCH(Orders!B910,Returns!B910:B1709,0)),"No")</f>
        <v>No</v>
      </c>
      <c r="Y910">
        <f t="shared" si="14"/>
        <v>63.331199999999995</v>
      </c>
    </row>
    <row r="911" spans="1:25" x14ac:dyDescent="0.2">
      <c r="A911" s="1">
        <v>910</v>
      </c>
      <c r="B911" t="s">
        <v>6634</v>
      </c>
      <c r="C911" s="2">
        <v>43710</v>
      </c>
      <c r="D911" s="8">
        <f>Table1[[#This Row],[Order Date]]</f>
        <v>43710</v>
      </c>
      <c r="E911" s="2">
        <v>43715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">
        <v>2363</v>
      </c>
      <c r="P911" s="1" t="s">
        <v>66</v>
      </c>
      <c r="Q911" s="1" t="s">
        <v>67</v>
      </c>
      <c r="R911" s="1" t="s">
        <v>2364</v>
      </c>
      <c r="S911" s="1">
        <v>1199.8</v>
      </c>
      <c r="T911" s="1">
        <v>4</v>
      </c>
      <c r="U911" s="1">
        <v>0</v>
      </c>
      <c r="V911" s="1">
        <v>323.94600000000003</v>
      </c>
      <c r="W911" t="str">
        <f>INDEX(People!$A$2:$A$5,MATCH(Orders!N911,People!$B$2:$B$5,0))</f>
        <v>Kelly Williams</v>
      </c>
      <c r="X911" t="str">
        <f>IFERROR(INDEX(Returns!A911:A1710,MATCH(Orders!B911,Returns!B911:B1710,0)),"No")</f>
        <v>No</v>
      </c>
      <c r="Y911">
        <f t="shared" si="14"/>
        <v>1199.8</v>
      </c>
    </row>
    <row r="912" spans="1:25" x14ac:dyDescent="0.2">
      <c r="A912" s="1">
        <v>911</v>
      </c>
      <c r="B912" t="s">
        <v>6634</v>
      </c>
      <c r="C912" s="2">
        <v>43710</v>
      </c>
      <c r="D912" s="8">
        <f>Table1[[#This Row],[Order Date]]</f>
        <v>43710</v>
      </c>
      <c r="E912" s="2">
        <v>43715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">
        <v>2365</v>
      </c>
      <c r="P912" s="1" t="s">
        <v>66</v>
      </c>
      <c r="Q912" s="1" t="s">
        <v>146</v>
      </c>
      <c r="R912" s="1" t="s">
        <v>2366</v>
      </c>
      <c r="S912" s="1">
        <v>1928.7800000000002</v>
      </c>
      <c r="T912" s="1">
        <v>7</v>
      </c>
      <c r="U912" s="1">
        <v>0</v>
      </c>
      <c r="V912" s="1">
        <v>829.37540000000024</v>
      </c>
      <c r="W912" t="str">
        <f>INDEX(People!$A$2:$A$5,MATCH(Orders!N912,People!$B$2:$B$5,0))</f>
        <v>Kelly Williams</v>
      </c>
      <c r="X912" t="str">
        <f>IFERROR(INDEX(Returns!A912:A1711,MATCH(Orders!B912,Returns!B912:B1711,0)),"No")</f>
        <v>No</v>
      </c>
      <c r="Y912">
        <f t="shared" si="14"/>
        <v>1928.7800000000002</v>
      </c>
    </row>
    <row r="913" spans="1:25" x14ac:dyDescent="0.2">
      <c r="A913" s="1">
        <v>912</v>
      </c>
      <c r="B913" t="s">
        <v>6634</v>
      </c>
      <c r="C913" s="2">
        <v>43710</v>
      </c>
      <c r="D913" s="8">
        <f>Table1[[#This Row],[Order Date]]</f>
        <v>43710</v>
      </c>
      <c r="E913" s="2">
        <v>43715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">
        <v>2367</v>
      </c>
      <c r="P913" s="1" t="s">
        <v>43</v>
      </c>
      <c r="Q913" s="1" t="s">
        <v>55</v>
      </c>
      <c r="R913" s="1" t="s">
        <v>2368</v>
      </c>
      <c r="S913" s="1">
        <v>352.38</v>
      </c>
      <c r="T913" s="1">
        <v>2</v>
      </c>
      <c r="U913" s="1">
        <v>0</v>
      </c>
      <c r="V913" s="1">
        <v>81.047399999999982</v>
      </c>
      <c r="W913" t="str">
        <f>INDEX(People!$A$2:$A$5,MATCH(Orders!N913,People!$B$2:$B$5,0))</f>
        <v>Kelly Williams</v>
      </c>
      <c r="X913" t="str">
        <f>IFERROR(INDEX(Returns!A913:A1712,MATCH(Orders!B913,Returns!B913:B1712,0)),"No")</f>
        <v>No</v>
      </c>
      <c r="Y913">
        <f t="shared" si="14"/>
        <v>352.38</v>
      </c>
    </row>
    <row r="914" spans="1:25" x14ac:dyDescent="0.2">
      <c r="A914" s="1">
        <v>913</v>
      </c>
      <c r="B914" t="s">
        <v>6635</v>
      </c>
      <c r="C914" s="2">
        <v>42886</v>
      </c>
      <c r="D914" s="8">
        <f>Table1[[#This Row],[Order Date]]</f>
        <v>42886</v>
      </c>
      <c r="E914" s="2">
        <v>42893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">
        <v>1190</v>
      </c>
      <c r="P914" s="1" t="s">
        <v>30</v>
      </c>
      <c r="Q914" s="1" t="s">
        <v>60</v>
      </c>
      <c r="R914" s="1" t="s">
        <v>1191</v>
      </c>
      <c r="S914" s="1">
        <v>22.200000000000003</v>
      </c>
      <c r="T914" s="1">
        <v>6</v>
      </c>
      <c r="U914" s="1">
        <v>0</v>
      </c>
      <c r="V914" s="1">
        <v>9.1020000000000021</v>
      </c>
      <c r="W914" t="str">
        <f>INDEX(People!$A$2:$A$5,MATCH(Orders!N914,People!$B$2:$B$5,0))</f>
        <v>Chuck Magee</v>
      </c>
      <c r="X914" t="str">
        <f>IFERROR(INDEX(Returns!A914:A1713,MATCH(Orders!B914,Returns!B914:B1713,0)),"No")</f>
        <v>No</v>
      </c>
      <c r="Y914">
        <f t="shared" si="14"/>
        <v>22.200000000000003</v>
      </c>
    </row>
    <row r="915" spans="1:25" x14ac:dyDescent="0.2">
      <c r="A915" s="1">
        <v>914</v>
      </c>
      <c r="B915" t="s">
        <v>6098</v>
      </c>
      <c r="C915" s="2">
        <v>43796</v>
      </c>
      <c r="D915" s="8">
        <f>Table1[[#This Row],[Order Date]]</f>
        <v>43796</v>
      </c>
      <c r="E915" s="2">
        <v>43798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">
        <v>948</v>
      </c>
      <c r="P915" s="1" t="s">
        <v>30</v>
      </c>
      <c r="Q915" s="1" t="s">
        <v>60</v>
      </c>
      <c r="R915" s="1" t="s">
        <v>949</v>
      </c>
      <c r="S915" s="1">
        <v>46.94</v>
      </c>
      <c r="T915" s="1">
        <v>1</v>
      </c>
      <c r="U915" s="1">
        <v>0</v>
      </c>
      <c r="V915" s="1">
        <v>19.2454</v>
      </c>
      <c r="W915" t="str">
        <f>INDEX(People!$A$2:$A$5,MATCH(Orders!N915,People!$B$2:$B$5,0))</f>
        <v>Kelly Williams</v>
      </c>
      <c r="X915" t="str">
        <f>IFERROR(INDEX(Returns!A915:A1714,MATCH(Orders!B915,Returns!B915:B1714,0)),"No")</f>
        <v>No</v>
      </c>
      <c r="Y915">
        <f t="shared" si="14"/>
        <v>46.94</v>
      </c>
    </row>
    <row r="916" spans="1:25" x14ac:dyDescent="0.2">
      <c r="A916" s="1">
        <v>915</v>
      </c>
      <c r="B916" t="s">
        <v>6098</v>
      </c>
      <c r="C916" s="2">
        <v>43796</v>
      </c>
      <c r="D916" s="8">
        <f>Table1[[#This Row],[Order Date]]</f>
        <v>43796</v>
      </c>
      <c r="E916" s="2">
        <v>43798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">
        <v>1375</v>
      </c>
      <c r="P916" s="1" t="s">
        <v>66</v>
      </c>
      <c r="Q916" s="1" t="s">
        <v>146</v>
      </c>
      <c r="R916" s="1" t="s">
        <v>1376</v>
      </c>
      <c r="S916" s="1">
        <v>143.73000000000002</v>
      </c>
      <c r="T916" s="1">
        <v>9</v>
      </c>
      <c r="U916" s="1">
        <v>0</v>
      </c>
      <c r="V916" s="1">
        <v>56.054700000000011</v>
      </c>
      <c r="W916" t="str">
        <f>INDEX(People!$A$2:$A$5,MATCH(Orders!N916,People!$B$2:$B$5,0))</f>
        <v>Kelly Williams</v>
      </c>
      <c r="X916" t="str">
        <f>IFERROR(INDEX(Returns!A916:A1715,MATCH(Orders!B916,Returns!B916:B1715,0)),"No")</f>
        <v>No</v>
      </c>
      <c r="Y916">
        <f t="shared" si="14"/>
        <v>143.73000000000002</v>
      </c>
    </row>
    <row r="917" spans="1:25" x14ac:dyDescent="0.2">
      <c r="A917" s="1">
        <v>916</v>
      </c>
      <c r="B917" t="s">
        <v>6636</v>
      </c>
      <c r="C917" s="2">
        <v>42536</v>
      </c>
      <c r="D917" s="8">
        <f>Table1[[#This Row],[Order Date]]</f>
        <v>42536</v>
      </c>
      <c r="E917" s="2">
        <v>42542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">
        <v>2372</v>
      </c>
      <c r="P917" s="1" t="s">
        <v>30</v>
      </c>
      <c r="Q917" s="1" t="s">
        <v>52</v>
      </c>
      <c r="R917" s="1" t="s">
        <v>2373</v>
      </c>
      <c r="S917" s="1">
        <v>99.918000000000006</v>
      </c>
      <c r="T917" s="1">
        <v>2</v>
      </c>
      <c r="U917" s="1">
        <v>0.3</v>
      </c>
      <c r="V917" s="1">
        <v>-18.556200000000018</v>
      </c>
      <c r="W917" t="str">
        <f>INDEX(People!$A$2:$A$5,MATCH(Orders!N917,People!$B$2:$B$5,0))</f>
        <v>Kelly Williams</v>
      </c>
      <c r="X917" t="str">
        <f>IFERROR(INDEX(Returns!A917:A1716,MATCH(Orders!B917,Returns!B917:B1716,0)),"No")</f>
        <v>No</v>
      </c>
      <c r="Y917">
        <f t="shared" si="14"/>
        <v>129.89340000000001</v>
      </c>
    </row>
    <row r="918" spans="1:25" x14ac:dyDescent="0.2">
      <c r="A918" s="1">
        <v>917</v>
      </c>
      <c r="B918" t="s">
        <v>6636</v>
      </c>
      <c r="C918" s="2">
        <v>42536</v>
      </c>
      <c r="D918" s="8">
        <f>Table1[[#This Row],[Order Date]]</f>
        <v>42536</v>
      </c>
      <c r="E918" s="2">
        <v>42542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">
        <v>1554</v>
      </c>
      <c r="P918" s="1" t="s">
        <v>30</v>
      </c>
      <c r="Q918" s="1" t="s">
        <v>34</v>
      </c>
      <c r="R918" s="1" t="s">
        <v>1555</v>
      </c>
      <c r="S918" s="1">
        <v>797.94399999999996</v>
      </c>
      <c r="T918" s="1">
        <v>4</v>
      </c>
      <c r="U918" s="1">
        <v>0.3</v>
      </c>
      <c r="V918" s="1">
        <v>-56.995999999999981</v>
      </c>
      <c r="W918" t="str">
        <f>INDEX(People!$A$2:$A$5,MATCH(Orders!N918,People!$B$2:$B$5,0))</f>
        <v>Kelly Williams</v>
      </c>
      <c r="X918" t="str">
        <f>IFERROR(INDEX(Returns!A918:A1717,MATCH(Orders!B918,Returns!B918:B1717,0)),"No")</f>
        <v>No</v>
      </c>
      <c r="Y918">
        <f t="shared" si="14"/>
        <v>1037.3271999999999</v>
      </c>
    </row>
    <row r="919" spans="1:25" x14ac:dyDescent="0.2">
      <c r="A919" s="1">
        <v>918</v>
      </c>
      <c r="B919" t="s">
        <v>6636</v>
      </c>
      <c r="C919" s="2">
        <v>42536</v>
      </c>
      <c r="D919" s="8">
        <f>Table1[[#This Row],[Order Date]]</f>
        <v>42536</v>
      </c>
      <c r="E919" s="2">
        <v>42542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">
        <v>967</v>
      </c>
      <c r="P919" s="1" t="s">
        <v>43</v>
      </c>
      <c r="Q919" s="1" t="s">
        <v>70</v>
      </c>
      <c r="R919" s="1" t="s">
        <v>968</v>
      </c>
      <c r="S919" s="1">
        <v>8.5679999999999978</v>
      </c>
      <c r="T919" s="1">
        <v>3</v>
      </c>
      <c r="U919" s="1">
        <v>0.8</v>
      </c>
      <c r="V919" s="1">
        <v>-14.5656</v>
      </c>
      <c r="W919" t="str">
        <f>INDEX(People!$A$2:$A$5,MATCH(Orders!N919,People!$B$2:$B$5,0))</f>
        <v>Kelly Williams</v>
      </c>
      <c r="X919" t="str">
        <f>IFERROR(INDEX(Returns!A919:A1718,MATCH(Orders!B919,Returns!B919:B1718,0)),"No")</f>
        <v>No</v>
      </c>
      <c r="Y919">
        <f t="shared" si="14"/>
        <v>15.422399999999996</v>
      </c>
    </row>
    <row r="920" spans="1:25" x14ac:dyDescent="0.2">
      <c r="A920" s="1">
        <v>919</v>
      </c>
      <c r="B920" t="s">
        <v>6637</v>
      </c>
      <c r="C920" s="2">
        <v>43164</v>
      </c>
      <c r="D920" s="8">
        <f>Table1[[#This Row],[Order Date]]</f>
        <v>43164</v>
      </c>
      <c r="E920" s="2">
        <v>43170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">
        <v>2107</v>
      </c>
      <c r="P920" s="1" t="s">
        <v>43</v>
      </c>
      <c r="Q920" s="1" t="s">
        <v>157</v>
      </c>
      <c r="R920" s="1" t="s">
        <v>2108</v>
      </c>
      <c r="S920" s="1">
        <v>149.352</v>
      </c>
      <c r="T920" s="1">
        <v>3</v>
      </c>
      <c r="U920" s="1">
        <v>0.2</v>
      </c>
      <c r="V920" s="1">
        <v>50.40629999999998</v>
      </c>
      <c r="W920" t="str">
        <f>INDEX(People!$A$2:$A$5,MATCH(Orders!N920,People!$B$2:$B$5,0))</f>
        <v>Kelly Williams</v>
      </c>
      <c r="X920" t="str">
        <f>IFERROR(INDEX(Returns!A920:A1719,MATCH(Orders!B920,Returns!B920:B1719,0)),"No")</f>
        <v>No</v>
      </c>
      <c r="Y920">
        <f t="shared" si="14"/>
        <v>179.22239999999999</v>
      </c>
    </row>
    <row r="921" spans="1:25" x14ac:dyDescent="0.2">
      <c r="A921" s="1">
        <v>920</v>
      </c>
      <c r="B921" t="s">
        <v>6637</v>
      </c>
      <c r="C921" s="2">
        <v>43164</v>
      </c>
      <c r="D921" s="8">
        <f>Table1[[#This Row],[Order Date]]</f>
        <v>43164</v>
      </c>
      <c r="E921" s="2">
        <v>43170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">
        <v>2376</v>
      </c>
      <c r="P921" s="1" t="s">
        <v>43</v>
      </c>
      <c r="Q921" s="1" t="s">
        <v>55</v>
      </c>
      <c r="R921" s="1" t="s">
        <v>2377</v>
      </c>
      <c r="S921" s="1">
        <v>12.991999999999999</v>
      </c>
      <c r="T921" s="1">
        <v>1</v>
      </c>
      <c r="U921" s="1">
        <v>0.2</v>
      </c>
      <c r="V921" s="1">
        <v>-0.81199999999999983</v>
      </c>
      <c r="W921" t="str">
        <f>INDEX(People!$A$2:$A$5,MATCH(Orders!N921,People!$B$2:$B$5,0))</f>
        <v>Kelly Williams</v>
      </c>
      <c r="X921" t="str">
        <f>IFERROR(INDEX(Returns!A921:A1720,MATCH(Orders!B921,Returns!B921:B1720,0)),"No")</f>
        <v>No</v>
      </c>
      <c r="Y921">
        <f t="shared" si="14"/>
        <v>15.590399999999999</v>
      </c>
    </row>
    <row r="922" spans="1:25" x14ac:dyDescent="0.2">
      <c r="A922" s="1">
        <v>921</v>
      </c>
      <c r="B922" t="s">
        <v>6638</v>
      </c>
      <c r="C922" s="2">
        <v>42709</v>
      </c>
      <c r="D922" s="8">
        <f>Table1[[#This Row],[Order Date]]</f>
        <v>42709</v>
      </c>
      <c r="E922" s="2">
        <v>42716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">
        <v>1923</v>
      </c>
      <c r="P922" s="1" t="s">
        <v>43</v>
      </c>
      <c r="Q922" s="1" t="s">
        <v>55</v>
      </c>
      <c r="R922" s="1" t="s">
        <v>1924</v>
      </c>
      <c r="S922" s="1">
        <v>24.56</v>
      </c>
      <c r="T922" s="1">
        <v>2</v>
      </c>
      <c r="U922" s="1">
        <v>0</v>
      </c>
      <c r="V922" s="1">
        <v>6.8767999999999994</v>
      </c>
      <c r="W922" t="str">
        <f>INDEX(People!$A$2:$A$5,MATCH(Orders!N922,People!$B$2:$B$5,0))</f>
        <v>Cassandra Brandow</v>
      </c>
      <c r="X922" t="str">
        <f>IFERROR(INDEX(Returns!A922:A1721,MATCH(Orders!B922,Returns!B922:B1721,0)),"No")</f>
        <v>No</v>
      </c>
      <c r="Y922">
        <f t="shared" si="14"/>
        <v>24.56</v>
      </c>
    </row>
    <row r="923" spans="1:25" x14ac:dyDescent="0.2">
      <c r="A923" s="1">
        <v>922</v>
      </c>
      <c r="B923" t="s">
        <v>6639</v>
      </c>
      <c r="C923" s="2">
        <v>42836</v>
      </c>
      <c r="D923" s="8">
        <f>Table1[[#This Row],[Order Date]]</f>
        <v>42836</v>
      </c>
      <c r="E923" s="2">
        <v>42840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">
        <v>2381</v>
      </c>
      <c r="P923" s="1" t="s">
        <v>66</v>
      </c>
      <c r="Q923" s="1" t="s">
        <v>146</v>
      </c>
      <c r="R923" s="1" t="s">
        <v>2382</v>
      </c>
      <c r="S923" s="1">
        <v>85.14</v>
      </c>
      <c r="T923" s="1">
        <v>3</v>
      </c>
      <c r="U923" s="1">
        <v>0</v>
      </c>
      <c r="V923" s="1">
        <v>34.907399999999996</v>
      </c>
      <c r="W923" t="str">
        <f>INDEX(People!$A$2:$A$5,MATCH(Orders!N923,People!$B$2:$B$5,0))</f>
        <v>Chuck Magee</v>
      </c>
      <c r="X923" t="str">
        <f>IFERROR(INDEX(Returns!A923:A1722,MATCH(Orders!B923,Returns!B923:B1722,0)),"No")</f>
        <v>No</v>
      </c>
      <c r="Y923">
        <f t="shared" si="14"/>
        <v>85.14</v>
      </c>
    </row>
    <row r="924" spans="1:25" x14ac:dyDescent="0.2">
      <c r="A924" s="1">
        <v>923</v>
      </c>
      <c r="B924" t="s">
        <v>6639</v>
      </c>
      <c r="C924" s="2">
        <v>42836</v>
      </c>
      <c r="D924" s="8">
        <f>Table1[[#This Row],[Order Date]]</f>
        <v>42836</v>
      </c>
      <c r="E924" s="2">
        <v>42840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">
        <v>2383</v>
      </c>
      <c r="P924" s="1" t="s">
        <v>66</v>
      </c>
      <c r="Q924" s="1" t="s">
        <v>67</v>
      </c>
      <c r="R924" s="1" t="s">
        <v>2384</v>
      </c>
      <c r="S924" s="1">
        <v>21.99</v>
      </c>
      <c r="T924" s="1">
        <v>1</v>
      </c>
      <c r="U924" s="1">
        <v>0</v>
      </c>
      <c r="V924" s="1">
        <v>10.555199999999999</v>
      </c>
      <c r="W924" t="str">
        <f>INDEX(People!$A$2:$A$5,MATCH(Orders!N924,People!$B$2:$B$5,0))</f>
        <v>Chuck Magee</v>
      </c>
      <c r="X924" t="str">
        <f>IFERROR(INDEX(Returns!A924:A1723,MATCH(Orders!B924,Returns!B924:B1723,0)),"No")</f>
        <v>No</v>
      </c>
      <c r="Y924">
        <f t="shared" si="14"/>
        <v>21.99</v>
      </c>
    </row>
    <row r="925" spans="1:25" x14ac:dyDescent="0.2">
      <c r="A925" s="1">
        <v>924</v>
      </c>
      <c r="B925" t="s">
        <v>6639</v>
      </c>
      <c r="C925" s="2">
        <v>42836</v>
      </c>
      <c r="D925" s="8">
        <f>Table1[[#This Row],[Order Date]]</f>
        <v>42836</v>
      </c>
      <c r="E925" s="2">
        <v>42840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">
        <v>2385</v>
      </c>
      <c r="P925" s="1" t="s">
        <v>43</v>
      </c>
      <c r="Q925" s="1" t="s">
        <v>73</v>
      </c>
      <c r="R925" s="1" t="s">
        <v>2386</v>
      </c>
      <c r="S925" s="1">
        <v>406.59999999999997</v>
      </c>
      <c r="T925" s="1">
        <v>5</v>
      </c>
      <c r="U925" s="1">
        <v>0</v>
      </c>
      <c r="V925" s="1">
        <v>113.84799999999998</v>
      </c>
      <c r="W925" t="str">
        <f>INDEX(People!$A$2:$A$5,MATCH(Orders!N925,People!$B$2:$B$5,0))</f>
        <v>Chuck Magee</v>
      </c>
      <c r="X925" t="str">
        <f>IFERROR(INDEX(Returns!A925:A1724,MATCH(Orders!B925,Returns!B925:B1724,0)),"No")</f>
        <v>No</v>
      </c>
      <c r="Y925">
        <f t="shared" si="14"/>
        <v>406.59999999999997</v>
      </c>
    </row>
    <row r="926" spans="1:25" x14ac:dyDescent="0.2">
      <c r="A926" s="1">
        <v>925</v>
      </c>
      <c r="B926" t="s">
        <v>6640</v>
      </c>
      <c r="C926" s="2">
        <v>43358</v>
      </c>
      <c r="D926" s="8">
        <f>Table1[[#This Row],[Order Date]]</f>
        <v>43358</v>
      </c>
      <c r="E926" s="2">
        <v>43363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">
        <v>456</v>
      </c>
      <c r="P926" s="1" t="s">
        <v>43</v>
      </c>
      <c r="Q926" s="1" t="s">
        <v>70</v>
      </c>
      <c r="R926" s="1" t="s">
        <v>457</v>
      </c>
      <c r="S926" s="1">
        <v>841.5680000000001</v>
      </c>
      <c r="T926" s="1">
        <v>2</v>
      </c>
      <c r="U926" s="1">
        <v>0.2</v>
      </c>
      <c r="V926" s="1">
        <v>294.54879999999991</v>
      </c>
      <c r="W926" t="str">
        <f>INDEX(People!$A$2:$A$5,MATCH(Orders!N926,People!$B$2:$B$5,0))</f>
        <v>Chuck Magee</v>
      </c>
      <c r="X926" t="str">
        <f>IFERROR(INDEX(Returns!A926:A1725,MATCH(Orders!B926,Returns!B926:B1725,0)),"No")</f>
        <v>No</v>
      </c>
      <c r="Y926">
        <f t="shared" si="14"/>
        <v>1009.8816</v>
      </c>
    </row>
    <row r="927" spans="1:25" x14ac:dyDescent="0.2">
      <c r="A927" s="1">
        <v>926</v>
      </c>
      <c r="B927" t="s">
        <v>6641</v>
      </c>
      <c r="C927" s="2">
        <v>42626</v>
      </c>
      <c r="D927" s="8">
        <f>Table1[[#This Row],[Order Date]]</f>
        <v>42626</v>
      </c>
      <c r="E927" s="2">
        <v>42629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">
        <v>2391</v>
      </c>
      <c r="P927" s="1" t="s">
        <v>43</v>
      </c>
      <c r="Q927" s="1" t="s">
        <v>84</v>
      </c>
      <c r="R927" s="1" t="s">
        <v>2392</v>
      </c>
      <c r="S927" s="1">
        <v>15.552000000000003</v>
      </c>
      <c r="T927" s="1">
        <v>3</v>
      </c>
      <c r="U927" s="1">
        <v>0.2</v>
      </c>
      <c r="V927" s="1">
        <v>5.4432</v>
      </c>
      <c r="W927" t="str">
        <f>INDEX(People!$A$2:$A$5,MATCH(Orders!N927,People!$B$2:$B$5,0))</f>
        <v>Chuck Magee</v>
      </c>
      <c r="X927" t="str">
        <f>IFERROR(INDEX(Returns!A927:A1726,MATCH(Orders!B927,Returns!B927:B1726,0)),"No")</f>
        <v>No</v>
      </c>
      <c r="Y927">
        <f t="shared" si="14"/>
        <v>18.662400000000002</v>
      </c>
    </row>
    <row r="928" spans="1:25" x14ac:dyDescent="0.2">
      <c r="A928" s="1">
        <v>927</v>
      </c>
      <c r="B928" t="s">
        <v>6641</v>
      </c>
      <c r="C928" s="2">
        <v>42626</v>
      </c>
      <c r="D928" s="8">
        <f>Table1[[#This Row],[Order Date]]</f>
        <v>42626</v>
      </c>
      <c r="E928" s="2">
        <v>42629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">
        <v>2393</v>
      </c>
      <c r="P928" s="1" t="s">
        <v>66</v>
      </c>
      <c r="Q928" s="1" t="s">
        <v>146</v>
      </c>
      <c r="R928" s="1" t="s">
        <v>2394</v>
      </c>
      <c r="S928" s="1">
        <v>252.00000000000003</v>
      </c>
      <c r="T928" s="1">
        <v>5</v>
      </c>
      <c r="U928" s="1">
        <v>0.2</v>
      </c>
      <c r="V928" s="1">
        <v>53.550000000000004</v>
      </c>
      <c r="W928" t="str">
        <f>INDEX(People!$A$2:$A$5,MATCH(Orders!N928,People!$B$2:$B$5,0))</f>
        <v>Chuck Magee</v>
      </c>
      <c r="X928" t="str">
        <f>IFERROR(INDEX(Returns!A928:A1727,MATCH(Orders!B928,Returns!B928:B1727,0)),"No")</f>
        <v>No</v>
      </c>
      <c r="Y928">
        <f t="shared" si="14"/>
        <v>302.40000000000003</v>
      </c>
    </row>
    <row r="929" spans="1:25" x14ac:dyDescent="0.2">
      <c r="A929" s="1">
        <v>928</v>
      </c>
      <c r="B929" t="s">
        <v>6642</v>
      </c>
      <c r="C929" s="2">
        <v>43013</v>
      </c>
      <c r="D929" s="8">
        <f>Table1[[#This Row],[Order Date]]</f>
        <v>43013</v>
      </c>
      <c r="E929" s="2">
        <v>43017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">
        <v>1148</v>
      </c>
      <c r="P929" s="1" t="s">
        <v>43</v>
      </c>
      <c r="Q929" s="1" t="s">
        <v>63</v>
      </c>
      <c r="R929" s="1" t="s">
        <v>1149</v>
      </c>
      <c r="S929" s="1">
        <v>46.2</v>
      </c>
      <c r="T929" s="1">
        <v>4</v>
      </c>
      <c r="U929" s="1">
        <v>0</v>
      </c>
      <c r="V929" s="1">
        <v>12.936</v>
      </c>
      <c r="W929" t="str">
        <f>INDEX(People!$A$2:$A$5,MATCH(Orders!N929,People!$B$2:$B$5,0))</f>
        <v>Cassandra Brandow</v>
      </c>
      <c r="X929" t="str">
        <f>IFERROR(INDEX(Returns!A929:A1728,MATCH(Orders!B929,Returns!B929:B1728,0)),"No")</f>
        <v>No</v>
      </c>
      <c r="Y929">
        <f t="shared" si="14"/>
        <v>46.2</v>
      </c>
    </row>
    <row r="930" spans="1:25" x14ac:dyDescent="0.2">
      <c r="A930" s="1">
        <v>929</v>
      </c>
      <c r="B930" t="s">
        <v>6642</v>
      </c>
      <c r="C930" s="2">
        <v>43013</v>
      </c>
      <c r="D930" s="8">
        <f>Table1[[#This Row],[Order Date]]</f>
        <v>43013</v>
      </c>
      <c r="E930" s="2">
        <v>43017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">
        <v>1163</v>
      </c>
      <c r="P930" s="1" t="s">
        <v>43</v>
      </c>
      <c r="Q930" s="1" t="s">
        <v>73</v>
      </c>
      <c r="R930" s="1" t="s">
        <v>1164</v>
      </c>
      <c r="S930" s="1">
        <v>28.84</v>
      </c>
      <c r="T930" s="1">
        <v>2</v>
      </c>
      <c r="U930" s="1">
        <v>0</v>
      </c>
      <c r="V930" s="1">
        <v>9.517199999999999</v>
      </c>
      <c r="W930" t="str">
        <f>INDEX(People!$A$2:$A$5,MATCH(Orders!N930,People!$B$2:$B$5,0))</f>
        <v>Cassandra Brandow</v>
      </c>
      <c r="X930" t="str">
        <f>IFERROR(INDEX(Returns!A930:A1729,MATCH(Orders!B930,Returns!B930:B1729,0)),"No")</f>
        <v>No</v>
      </c>
      <c r="Y930">
        <f t="shared" si="14"/>
        <v>28.84</v>
      </c>
    </row>
    <row r="931" spans="1:25" x14ac:dyDescent="0.2">
      <c r="A931" s="1">
        <v>930</v>
      </c>
      <c r="B931" t="s">
        <v>6643</v>
      </c>
      <c r="C931" s="2">
        <v>43569</v>
      </c>
      <c r="D931" s="8">
        <f>Table1[[#This Row],[Order Date]]</f>
        <v>43569</v>
      </c>
      <c r="E931" s="2">
        <v>43572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">
        <v>1631</v>
      </c>
      <c r="P931" s="1" t="s">
        <v>43</v>
      </c>
      <c r="Q931" s="1" t="s">
        <v>63</v>
      </c>
      <c r="R931" s="1" t="s">
        <v>1632</v>
      </c>
      <c r="S931" s="1">
        <v>14.592000000000002</v>
      </c>
      <c r="T931" s="1">
        <v>3</v>
      </c>
      <c r="U931" s="1">
        <v>0.2</v>
      </c>
      <c r="V931" s="1">
        <v>2.5535999999999985</v>
      </c>
      <c r="W931" t="str">
        <f>INDEX(People!$A$2:$A$5,MATCH(Orders!N931,People!$B$2:$B$5,0))</f>
        <v>Chuck Magee</v>
      </c>
      <c r="X931" t="str">
        <f>IFERROR(INDEX(Returns!A931:A1730,MATCH(Orders!B931,Returns!B931:B1730,0)),"No")</f>
        <v>No</v>
      </c>
      <c r="Y931">
        <f t="shared" si="14"/>
        <v>17.510400000000001</v>
      </c>
    </row>
    <row r="932" spans="1:25" x14ac:dyDescent="0.2">
      <c r="A932" s="1">
        <v>931</v>
      </c>
      <c r="B932" t="s">
        <v>6643</v>
      </c>
      <c r="C932" s="2">
        <v>43569</v>
      </c>
      <c r="D932" s="8">
        <f>Table1[[#This Row],[Order Date]]</f>
        <v>43569</v>
      </c>
      <c r="E932" s="2">
        <v>43572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">
        <v>2398</v>
      </c>
      <c r="P932" s="1" t="s">
        <v>43</v>
      </c>
      <c r="Q932" s="1" t="s">
        <v>63</v>
      </c>
      <c r="R932" s="1" t="s">
        <v>2399</v>
      </c>
      <c r="S932" s="1">
        <v>89.855999999999995</v>
      </c>
      <c r="T932" s="1">
        <v>3</v>
      </c>
      <c r="U932" s="1">
        <v>0.2</v>
      </c>
      <c r="V932" s="1">
        <v>21.340800000000002</v>
      </c>
      <c r="W932" t="str">
        <f>INDEX(People!$A$2:$A$5,MATCH(Orders!N932,People!$B$2:$B$5,0))</f>
        <v>Chuck Magee</v>
      </c>
      <c r="X932" t="str">
        <f>IFERROR(INDEX(Returns!A932:A1731,MATCH(Orders!B932,Returns!B932:B1731,0)),"No")</f>
        <v>No</v>
      </c>
      <c r="Y932">
        <f t="shared" si="14"/>
        <v>107.82719999999999</v>
      </c>
    </row>
    <row r="933" spans="1:25" x14ac:dyDescent="0.2">
      <c r="A933" s="1">
        <v>932</v>
      </c>
      <c r="B933" t="s">
        <v>6643</v>
      </c>
      <c r="C933" s="2">
        <v>43569</v>
      </c>
      <c r="D933" s="8">
        <f>Table1[[#This Row],[Order Date]]</f>
        <v>43569</v>
      </c>
      <c r="E933" s="2">
        <v>43572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">
        <v>2031</v>
      </c>
      <c r="P933" s="1" t="s">
        <v>43</v>
      </c>
      <c r="Q933" s="1" t="s">
        <v>84</v>
      </c>
      <c r="R933" s="1" t="s">
        <v>2032</v>
      </c>
      <c r="S933" s="1">
        <v>13.872000000000002</v>
      </c>
      <c r="T933" s="1">
        <v>3</v>
      </c>
      <c r="U933" s="1">
        <v>0.2</v>
      </c>
      <c r="V933" s="1">
        <v>5.0286000000000008</v>
      </c>
      <c r="W933" t="str">
        <f>INDEX(People!$A$2:$A$5,MATCH(Orders!N933,People!$B$2:$B$5,0))</f>
        <v>Chuck Magee</v>
      </c>
      <c r="X933" t="str">
        <f>IFERROR(INDEX(Returns!A933:A1732,MATCH(Orders!B933,Returns!B933:B1732,0)),"No")</f>
        <v>No</v>
      </c>
      <c r="Y933">
        <f t="shared" si="14"/>
        <v>16.6464</v>
      </c>
    </row>
    <row r="934" spans="1:25" x14ac:dyDescent="0.2">
      <c r="A934" s="1">
        <v>933</v>
      </c>
      <c r="B934" t="s">
        <v>6644</v>
      </c>
      <c r="C934" s="2">
        <v>43710</v>
      </c>
      <c r="D934" s="8">
        <f>Table1[[#This Row],[Order Date]]</f>
        <v>43710</v>
      </c>
      <c r="E934" s="2">
        <v>43714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">
        <v>2402</v>
      </c>
      <c r="P934" s="1" t="s">
        <v>43</v>
      </c>
      <c r="Q934" s="1" t="s">
        <v>84</v>
      </c>
      <c r="R934" s="1" t="s">
        <v>2403</v>
      </c>
      <c r="S934" s="1">
        <v>12.192</v>
      </c>
      <c r="T934" s="1">
        <v>3</v>
      </c>
      <c r="U934" s="1">
        <v>0.2</v>
      </c>
      <c r="V934" s="1">
        <v>4.1147999999999998</v>
      </c>
      <c r="W934" t="str">
        <f>INDEX(People!$A$2:$A$5,MATCH(Orders!N934,People!$B$2:$B$5,0))</f>
        <v>Chuck Magee</v>
      </c>
      <c r="X934" t="str">
        <f>IFERROR(INDEX(Returns!A934:A1733,MATCH(Orders!B934,Returns!B934:B1733,0)),"No")</f>
        <v>No</v>
      </c>
      <c r="Y934">
        <f t="shared" si="14"/>
        <v>14.6304</v>
      </c>
    </row>
    <row r="935" spans="1:25" x14ac:dyDescent="0.2">
      <c r="A935" s="1">
        <v>934</v>
      </c>
      <c r="B935" t="s">
        <v>6645</v>
      </c>
      <c r="C935" s="2">
        <v>43271</v>
      </c>
      <c r="D935" s="8">
        <f>Table1[[#This Row],[Order Date]]</f>
        <v>43271</v>
      </c>
      <c r="E935" s="2">
        <v>43275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">
        <v>2406</v>
      </c>
      <c r="P935" s="1" t="s">
        <v>43</v>
      </c>
      <c r="Q935" s="1" t="s">
        <v>84</v>
      </c>
      <c r="R935" s="1" t="s">
        <v>2407</v>
      </c>
      <c r="S935" s="1">
        <v>45.056000000000004</v>
      </c>
      <c r="T935" s="1">
        <v>8</v>
      </c>
      <c r="U935" s="1">
        <v>0.2</v>
      </c>
      <c r="V935" s="1">
        <v>15.206399999999997</v>
      </c>
      <c r="W935" t="str">
        <f>INDEX(People!$A$2:$A$5,MATCH(Orders!N935,People!$B$2:$B$5,0))</f>
        <v>Chuck Magee</v>
      </c>
      <c r="X935" t="str">
        <f>IFERROR(INDEX(Returns!A935:A1734,MATCH(Orders!B935,Returns!B935:B1734,0)),"No")</f>
        <v>No</v>
      </c>
      <c r="Y935">
        <f t="shared" si="14"/>
        <v>54.067200000000007</v>
      </c>
    </row>
    <row r="936" spans="1:25" x14ac:dyDescent="0.2">
      <c r="A936" s="1">
        <v>935</v>
      </c>
      <c r="B936" t="s">
        <v>6645</v>
      </c>
      <c r="C936" s="2">
        <v>43271</v>
      </c>
      <c r="D936" s="8">
        <f>Table1[[#This Row],[Order Date]]</f>
        <v>43271</v>
      </c>
      <c r="E936" s="2">
        <v>43275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">
        <v>2408</v>
      </c>
      <c r="P936" s="1" t="s">
        <v>43</v>
      </c>
      <c r="Q936" s="1" t="s">
        <v>70</v>
      </c>
      <c r="R936" s="1" t="s">
        <v>2409</v>
      </c>
      <c r="S936" s="1">
        <v>29.718000000000007</v>
      </c>
      <c r="T936" s="1">
        <v>6</v>
      </c>
      <c r="U936" s="1">
        <v>0.7</v>
      </c>
      <c r="V936" s="1">
        <v>-21.793199999999992</v>
      </c>
      <c r="W936" t="str">
        <f>INDEX(People!$A$2:$A$5,MATCH(Orders!N936,People!$B$2:$B$5,0))</f>
        <v>Chuck Magee</v>
      </c>
      <c r="X936" t="str">
        <f>IFERROR(INDEX(Returns!A936:A1735,MATCH(Orders!B936,Returns!B936:B1735,0)),"No")</f>
        <v>No</v>
      </c>
      <c r="Y936">
        <f t="shared" si="14"/>
        <v>50.520600000000009</v>
      </c>
    </row>
    <row r="937" spans="1:25" x14ac:dyDescent="0.2">
      <c r="A937" s="1">
        <v>936</v>
      </c>
      <c r="B937" t="s">
        <v>6645</v>
      </c>
      <c r="C937" s="2">
        <v>43271</v>
      </c>
      <c r="D937" s="8">
        <f>Table1[[#This Row],[Order Date]]</f>
        <v>43271</v>
      </c>
      <c r="E937" s="2">
        <v>43275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">
        <v>2250</v>
      </c>
      <c r="P937" s="1" t="s">
        <v>43</v>
      </c>
      <c r="Q937" s="1" t="s">
        <v>84</v>
      </c>
      <c r="R937" s="1" t="s">
        <v>2251</v>
      </c>
      <c r="S937" s="1">
        <v>15.552000000000003</v>
      </c>
      <c r="T937" s="1">
        <v>3</v>
      </c>
      <c r="U937" s="1">
        <v>0.2</v>
      </c>
      <c r="V937" s="1">
        <v>5.4432</v>
      </c>
      <c r="W937" t="str">
        <f>INDEX(People!$A$2:$A$5,MATCH(Orders!N937,People!$B$2:$B$5,0))</f>
        <v>Chuck Magee</v>
      </c>
      <c r="X937" t="str">
        <f>IFERROR(INDEX(Returns!A937:A1736,MATCH(Orders!B937,Returns!B937:B1736,0)),"No")</f>
        <v>No</v>
      </c>
      <c r="Y937">
        <f t="shared" si="14"/>
        <v>18.662400000000002</v>
      </c>
    </row>
    <row r="938" spans="1:25" x14ac:dyDescent="0.2">
      <c r="A938" s="1">
        <v>937</v>
      </c>
      <c r="B938" t="s">
        <v>6645</v>
      </c>
      <c r="C938" s="2">
        <v>43271</v>
      </c>
      <c r="D938" s="8">
        <f>Table1[[#This Row],[Order Date]]</f>
        <v>43271</v>
      </c>
      <c r="E938" s="2">
        <v>43275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">
        <v>528</v>
      </c>
      <c r="P938" s="1" t="s">
        <v>43</v>
      </c>
      <c r="Q938" s="1" t="s">
        <v>73</v>
      </c>
      <c r="R938" s="1" t="s">
        <v>529</v>
      </c>
      <c r="S938" s="1">
        <v>447.69600000000003</v>
      </c>
      <c r="T938" s="1">
        <v>2</v>
      </c>
      <c r="U938" s="1">
        <v>0.2</v>
      </c>
      <c r="V938" s="1">
        <v>33.577199999999976</v>
      </c>
      <c r="W938" t="str">
        <f>INDEX(People!$A$2:$A$5,MATCH(Orders!N938,People!$B$2:$B$5,0))</f>
        <v>Chuck Magee</v>
      </c>
      <c r="X938" t="str">
        <f>IFERROR(INDEX(Returns!A938:A1737,MATCH(Orders!B938,Returns!B938:B1737,0)),"No")</f>
        <v>No</v>
      </c>
      <c r="Y938">
        <f t="shared" si="14"/>
        <v>537.23519999999996</v>
      </c>
    </row>
    <row r="939" spans="1:25" x14ac:dyDescent="0.2">
      <c r="A939" s="1">
        <v>938</v>
      </c>
      <c r="B939" t="s">
        <v>6646</v>
      </c>
      <c r="C939" s="2">
        <v>43774</v>
      </c>
      <c r="D939" s="8">
        <f>Table1[[#This Row],[Order Date]]</f>
        <v>43774</v>
      </c>
      <c r="E939" s="2">
        <v>43775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">
        <v>1146</v>
      </c>
      <c r="P939" s="1" t="s">
        <v>66</v>
      </c>
      <c r="Q939" s="1" t="s">
        <v>146</v>
      </c>
      <c r="R939" s="1" t="s">
        <v>1147</v>
      </c>
      <c r="S939" s="1">
        <v>159.99</v>
      </c>
      <c r="T939" s="1">
        <v>1</v>
      </c>
      <c r="U939" s="1">
        <v>0</v>
      </c>
      <c r="V939" s="1">
        <v>54.396599999999992</v>
      </c>
      <c r="W939" t="str">
        <f>INDEX(People!$A$2:$A$5,MATCH(Orders!N939,People!$B$2:$B$5,0))</f>
        <v>Anna Andreadi</v>
      </c>
      <c r="X939" t="str">
        <f>IFERROR(INDEX(Returns!A939:A1738,MATCH(Orders!B939,Returns!B939:B1738,0)),"No")</f>
        <v>No</v>
      </c>
      <c r="Y939">
        <f t="shared" si="14"/>
        <v>159.99</v>
      </c>
    </row>
    <row r="940" spans="1:25" x14ac:dyDescent="0.2">
      <c r="A940" s="1">
        <v>939</v>
      </c>
      <c r="B940" t="s">
        <v>6647</v>
      </c>
      <c r="C940" s="2">
        <v>43082</v>
      </c>
      <c r="D940" s="8">
        <f>Table1[[#This Row],[Order Date]]</f>
        <v>43082</v>
      </c>
      <c r="E940" s="2">
        <v>43086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">
        <v>2414</v>
      </c>
      <c r="P940" s="1" t="s">
        <v>43</v>
      </c>
      <c r="Q940" s="1" t="s">
        <v>84</v>
      </c>
      <c r="R940" s="1" t="s">
        <v>2415</v>
      </c>
      <c r="S940" s="1">
        <v>12.96</v>
      </c>
      <c r="T940" s="1">
        <v>2</v>
      </c>
      <c r="U940" s="1">
        <v>0</v>
      </c>
      <c r="V940" s="1">
        <v>6.2208000000000006</v>
      </c>
      <c r="W940" t="str">
        <f>INDEX(People!$A$2:$A$5,MATCH(Orders!N940,People!$B$2:$B$5,0))</f>
        <v>Anna Andreadi</v>
      </c>
      <c r="X940" t="str">
        <f>IFERROR(INDEX(Returns!A940:A1739,MATCH(Orders!B940,Returns!B940:B1739,0)),"No")</f>
        <v>No</v>
      </c>
      <c r="Y940">
        <f t="shared" si="14"/>
        <v>12.96</v>
      </c>
    </row>
    <row r="941" spans="1:25" x14ac:dyDescent="0.2">
      <c r="A941" s="1">
        <v>940</v>
      </c>
      <c r="B941" t="s">
        <v>6647</v>
      </c>
      <c r="C941" s="2">
        <v>43082</v>
      </c>
      <c r="D941" s="8">
        <f>Table1[[#This Row],[Order Date]]</f>
        <v>43082</v>
      </c>
      <c r="E941" s="2">
        <v>43086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">
        <v>2416</v>
      </c>
      <c r="P941" s="1" t="s">
        <v>43</v>
      </c>
      <c r="Q941" s="1" t="s">
        <v>73</v>
      </c>
      <c r="R941" s="1" t="s">
        <v>2417</v>
      </c>
      <c r="S941" s="1">
        <v>134.47999999999999</v>
      </c>
      <c r="T941" s="1">
        <v>4</v>
      </c>
      <c r="U941" s="1">
        <v>0</v>
      </c>
      <c r="V941" s="1">
        <v>34.964799999999997</v>
      </c>
      <c r="W941" t="str">
        <f>INDEX(People!$A$2:$A$5,MATCH(Orders!N941,People!$B$2:$B$5,0))</f>
        <v>Anna Andreadi</v>
      </c>
      <c r="X941" t="str">
        <f>IFERROR(INDEX(Returns!A941:A1740,MATCH(Orders!B941,Returns!B941:B1740,0)),"No")</f>
        <v>No</v>
      </c>
      <c r="Y941">
        <f t="shared" si="14"/>
        <v>134.47999999999999</v>
      </c>
    </row>
    <row r="942" spans="1:25" x14ac:dyDescent="0.2">
      <c r="A942" s="1">
        <v>941</v>
      </c>
      <c r="B942" t="s">
        <v>6648</v>
      </c>
      <c r="C942" s="2">
        <v>43270</v>
      </c>
      <c r="D942" s="8">
        <f>Table1[[#This Row],[Order Date]]</f>
        <v>43270</v>
      </c>
      <c r="E942" s="2">
        <v>43271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">
        <v>2420</v>
      </c>
      <c r="P942" s="1" t="s">
        <v>43</v>
      </c>
      <c r="Q942" s="1" t="s">
        <v>84</v>
      </c>
      <c r="R942" s="1" t="s">
        <v>2421</v>
      </c>
      <c r="S942" s="1">
        <v>17.12</v>
      </c>
      <c r="T942" s="1">
        <v>2</v>
      </c>
      <c r="U942" s="1">
        <v>0</v>
      </c>
      <c r="V942" s="1">
        <v>8.0464000000000002</v>
      </c>
      <c r="W942" t="str">
        <f>INDEX(People!$A$2:$A$5,MATCH(Orders!N942,People!$B$2:$B$5,0))</f>
        <v>Anna Andreadi</v>
      </c>
      <c r="X942" t="str">
        <f>IFERROR(INDEX(Returns!A942:A1741,MATCH(Orders!B942,Returns!B942:B1741,0)),"No")</f>
        <v>No</v>
      </c>
      <c r="Y942">
        <f t="shared" si="14"/>
        <v>17.12</v>
      </c>
    </row>
    <row r="943" spans="1:25" x14ac:dyDescent="0.2">
      <c r="A943" s="1">
        <v>942</v>
      </c>
      <c r="B943" t="s">
        <v>6649</v>
      </c>
      <c r="C943" s="2">
        <v>43447</v>
      </c>
      <c r="D943" s="8">
        <f>Table1[[#This Row],[Order Date]]</f>
        <v>43447</v>
      </c>
      <c r="E943" s="2">
        <v>43454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">
        <v>2423</v>
      </c>
      <c r="P943" s="1" t="s">
        <v>43</v>
      </c>
      <c r="Q943" s="1" t="s">
        <v>70</v>
      </c>
      <c r="R943" s="1" t="s">
        <v>2424</v>
      </c>
      <c r="S943" s="1">
        <v>6.0960000000000001</v>
      </c>
      <c r="T943" s="1">
        <v>2</v>
      </c>
      <c r="U943" s="1">
        <v>0.2</v>
      </c>
      <c r="V943" s="1">
        <v>2.2098</v>
      </c>
      <c r="W943" t="str">
        <f>INDEX(People!$A$2:$A$5,MATCH(Orders!N943,People!$B$2:$B$5,0))</f>
        <v>Anna Andreadi</v>
      </c>
      <c r="X943" t="str">
        <f>IFERROR(INDEX(Returns!A943:A1742,MATCH(Orders!B943,Returns!B943:B1742,0)),"No")</f>
        <v>No</v>
      </c>
      <c r="Y943">
        <f t="shared" si="14"/>
        <v>7.3151999999999999</v>
      </c>
    </row>
    <row r="944" spans="1:25" x14ac:dyDescent="0.2">
      <c r="A944" s="1">
        <v>943</v>
      </c>
      <c r="B944" t="s">
        <v>6649</v>
      </c>
      <c r="C944" s="2">
        <v>43447</v>
      </c>
      <c r="D944" s="8">
        <f>Table1[[#This Row],[Order Date]]</f>
        <v>43447</v>
      </c>
      <c r="E944" s="2">
        <v>43454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">
        <v>51</v>
      </c>
      <c r="P944" s="1" t="s">
        <v>30</v>
      </c>
      <c r="Q944" s="1" t="s">
        <v>52</v>
      </c>
      <c r="R944" s="1" t="s">
        <v>53</v>
      </c>
      <c r="S944" s="1">
        <v>1114.2719999999999</v>
      </c>
      <c r="T944" s="1">
        <v>4</v>
      </c>
      <c r="U944" s="1">
        <v>0.2</v>
      </c>
      <c r="V944" s="1">
        <v>41.785200000000032</v>
      </c>
      <c r="W944" t="str">
        <f>INDEX(People!$A$2:$A$5,MATCH(Orders!N944,People!$B$2:$B$5,0))</f>
        <v>Anna Andreadi</v>
      </c>
      <c r="X944" t="str">
        <f>IFERROR(INDEX(Returns!A944:A1743,MATCH(Orders!B944,Returns!B944:B1743,0)),"No")</f>
        <v>No</v>
      </c>
      <c r="Y944">
        <f t="shared" si="14"/>
        <v>1337.1263999999999</v>
      </c>
    </row>
    <row r="945" spans="1:25" x14ac:dyDescent="0.2">
      <c r="A945" s="1">
        <v>944</v>
      </c>
      <c r="B945" t="s">
        <v>6650</v>
      </c>
      <c r="C945" s="2">
        <v>42884</v>
      </c>
      <c r="D945" s="8">
        <f>Table1[[#This Row],[Order Date]]</f>
        <v>42884</v>
      </c>
      <c r="E945" s="2">
        <v>42889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">
        <v>1709</v>
      </c>
      <c r="P945" s="1" t="s">
        <v>43</v>
      </c>
      <c r="Q945" s="1" t="s">
        <v>84</v>
      </c>
      <c r="R945" s="1" t="s">
        <v>1710</v>
      </c>
      <c r="S945" s="1">
        <v>32.400000000000006</v>
      </c>
      <c r="T945" s="1">
        <v>5</v>
      </c>
      <c r="U945" s="1">
        <v>0</v>
      </c>
      <c r="V945" s="1">
        <v>15.552000000000001</v>
      </c>
      <c r="W945" t="str">
        <f>INDEX(People!$A$2:$A$5,MATCH(Orders!N945,People!$B$2:$B$5,0))</f>
        <v>Anna Andreadi</v>
      </c>
      <c r="X945" t="str">
        <f>IFERROR(INDEX(Returns!A945:A1744,MATCH(Orders!B945,Returns!B945:B1744,0)),"No")</f>
        <v>No</v>
      </c>
      <c r="Y945">
        <f t="shared" si="14"/>
        <v>32.400000000000006</v>
      </c>
    </row>
    <row r="946" spans="1:25" x14ac:dyDescent="0.2">
      <c r="A946" s="1">
        <v>945</v>
      </c>
      <c r="B946" t="s">
        <v>6650</v>
      </c>
      <c r="C946" s="2">
        <v>42884</v>
      </c>
      <c r="D946" s="8">
        <f>Table1[[#This Row],[Order Date]]</f>
        <v>42884</v>
      </c>
      <c r="E946" s="2">
        <v>42889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">
        <v>2425</v>
      </c>
      <c r="P946" s="1" t="s">
        <v>43</v>
      </c>
      <c r="Q946" s="1" t="s">
        <v>55</v>
      </c>
      <c r="R946" s="1" t="s">
        <v>2426</v>
      </c>
      <c r="S946" s="1">
        <v>540.56999999999994</v>
      </c>
      <c r="T946" s="1">
        <v>3</v>
      </c>
      <c r="U946" s="1">
        <v>0</v>
      </c>
      <c r="V946" s="1">
        <v>140.54820000000001</v>
      </c>
      <c r="W946" t="str">
        <f>INDEX(People!$A$2:$A$5,MATCH(Orders!N946,People!$B$2:$B$5,0))</f>
        <v>Anna Andreadi</v>
      </c>
      <c r="X946" t="str">
        <f>IFERROR(INDEX(Returns!A946:A1745,MATCH(Orders!B946,Returns!B946:B1745,0)),"No")</f>
        <v>No</v>
      </c>
      <c r="Y946">
        <f t="shared" si="14"/>
        <v>540.56999999999994</v>
      </c>
    </row>
    <row r="947" spans="1:25" x14ac:dyDescent="0.2">
      <c r="A947" s="1">
        <v>946</v>
      </c>
      <c r="B947" t="s">
        <v>6650</v>
      </c>
      <c r="C947" s="2">
        <v>42884</v>
      </c>
      <c r="D947" s="8">
        <f>Table1[[#This Row],[Order Date]]</f>
        <v>42884</v>
      </c>
      <c r="E947" s="2">
        <v>42889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">
        <v>2427</v>
      </c>
      <c r="P947" s="1" t="s">
        <v>43</v>
      </c>
      <c r="Q947" s="1" t="s">
        <v>70</v>
      </c>
      <c r="R947" s="1" t="s">
        <v>2428</v>
      </c>
      <c r="S947" s="1">
        <v>167.76</v>
      </c>
      <c r="T947" s="1">
        <v>5</v>
      </c>
      <c r="U947" s="1">
        <v>0.2</v>
      </c>
      <c r="V947" s="1">
        <v>62.91</v>
      </c>
      <c r="W947" t="str">
        <f>INDEX(People!$A$2:$A$5,MATCH(Orders!N947,People!$B$2:$B$5,0))</f>
        <v>Anna Andreadi</v>
      </c>
      <c r="X947" t="str">
        <f>IFERROR(INDEX(Returns!A947:A1746,MATCH(Orders!B947,Returns!B947:B1746,0)),"No")</f>
        <v>No</v>
      </c>
      <c r="Y947">
        <f t="shared" si="14"/>
        <v>201.31199999999998</v>
      </c>
    </row>
    <row r="948" spans="1:25" x14ac:dyDescent="0.2">
      <c r="A948" s="1">
        <v>947</v>
      </c>
      <c r="B948" t="s">
        <v>6651</v>
      </c>
      <c r="C948" s="2">
        <v>42942</v>
      </c>
      <c r="D948" s="8">
        <f>Table1[[#This Row],[Order Date]]</f>
        <v>42942</v>
      </c>
      <c r="E948" s="2">
        <v>42944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">
        <v>2429</v>
      </c>
      <c r="P948" s="1" t="s">
        <v>30</v>
      </c>
      <c r="Q948" s="1" t="s">
        <v>52</v>
      </c>
      <c r="R948" s="1" t="s">
        <v>2430</v>
      </c>
      <c r="S948" s="1">
        <v>393.16500000000002</v>
      </c>
      <c r="T948" s="1">
        <v>3</v>
      </c>
      <c r="U948" s="1">
        <v>0.5</v>
      </c>
      <c r="V948" s="1">
        <v>-204.44580000000005</v>
      </c>
      <c r="W948" t="str">
        <f>INDEX(People!$A$2:$A$5,MATCH(Orders!N948,People!$B$2:$B$5,0))</f>
        <v>Anna Andreadi</v>
      </c>
      <c r="X948" t="str">
        <f>IFERROR(INDEX(Returns!A948:A1747,MATCH(Orders!B948,Returns!B948:B1747,0)),"No")</f>
        <v>No</v>
      </c>
      <c r="Y948">
        <f t="shared" si="14"/>
        <v>589.74750000000006</v>
      </c>
    </row>
    <row r="949" spans="1:25" x14ac:dyDescent="0.2">
      <c r="A949" s="1">
        <v>948</v>
      </c>
      <c r="B949" t="s">
        <v>6652</v>
      </c>
      <c r="C949" s="2">
        <v>43797</v>
      </c>
      <c r="D949" s="8">
        <f>Table1[[#This Row],[Order Date]]</f>
        <v>43797</v>
      </c>
      <c r="E949" s="2">
        <v>43801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">
        <v>2431</v>
      </c>
      <c r="P949" s="1" t="s">
        <v>30</v>
      </c>
      <c r="Q949" s="1" t="s">
        <v>60</v>
      </c>
      <c r="R949" s="1" t="s">
        <v>2432</v>
      </c>
      <c r="S949" s="1">
        <v>516.48800000000006</v>
      </c>
      <c r="T949" s="1">
        <v>7</v>
      </c>
      <c r="U949" s="1">
        <v>0.2</v>
      </c>
      <c r="V949" s="1">
        <v>-12.912200000000027</v>
      </c>
      <c r="W949" t="str">
        <f>INDEX(People!$A$2:$A$5,MATCH(Orders!N949,People!$B$2:$B$5,0))</f>
        <v>Chuck Magee</v>
      </c>
      <c r="X949" t="str">
        <f>IFERROR(INDEX(Returns!A949:A1748,MATCH(Orders!B949,Returns!B949:B1748,0)),"No")</f>
        <v>No</v>
      </c>
      <c r="Y949">
        <f t="shared" si="14"/>
        <v>619.78560000000004</v>
      </c>
    </row>
    <row r="950" spans="1:25" x14ac:dyDescent="0.2">
      <c r="A950" s="1">
        <v>949</v>
      </c>
      <c r="B950" t="s">
        <v>6652</v>
      </c>
      <c r="C950" s="2">
        <v>43797</v>
      </c>
      <c r="D950" s="8">
        <f>Table1[[#This Row],[Order Date]]</f>
        <v>43797</v>
      </c>
      <c r="E950" s="2">
        <v>43801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">
        <v>808</v>
      </c>
      <c r="P950" s="1" t="s">
        <v>30</v>
      </c>
      <c r="Q950" s="1" t="s">
        <v>60</v>
      </c>
      <c r="R950" s="1" t="s">
        <v>809</v>
      </c>
      <c r="S950" s="1">
        <v>1007.2320000000001</v>
      </c>
      <c r="T950" s="1">
        <v>6</v>
      </c>
      <c r="U950" s="1">
        <v>0.2</v>
      </c>
      <c r="V950" s="1">
        <v>75.542400000000015</v>
      </c>
      <c r="W950" t="str">
        <f>INDEX(People!$A$2:$A$5,MATCH(Orders!N950,People!$B$2:$B$5,0))</f>
        <v>Chuck Magee</v>
      </c>
      <c r="X950" t="str">
        <f>IFERROR(INDEX(Returns!A950:A1749,MATCH(Orders!B950,Returns!B950:B1749,0)),"No")</f>
        <v>No</v>
      </c>
      <c r="Y950">
        <f t="shared" si="14"/>
        <v>1208.6784</v>
      </c>
    </row>
    <row r="951" spans="1:25" x14ac:dyDescent="0.2">
      <c r="A951" s="1">
        <v>950</v>
      </c>
      <c r="B951" t="s">
        <v>6652</v>
      </c>
      <c r="C951" s="2">
        <v>43797</v>
      </c>
      <c r="D951" s="8">
        <f>Table1[[#This Row],[Order Date]]</f>
        <v>43797</v>
      </c>
      <c r="E951" s="2">
        <v>43801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">
        <v>2433</v>
      </c>
      <c r="P951" s="1" t="s">
        <v>30</v>
      </c>
      <c r="Q951" s="1" t="s">
        <v>52</v>
      </c>
      <c r="R951" s="1" t="s">
        <v>2434</v>
      </c>
      <c r="S951" s="1">
        <v>2065.3200000000002</v>
      </c>
      <c r="T951" s="1">
        <v>12</v>
      </c>
      <c r="U951" s="1">
        <v>0.4</v>
      </c>
      <c r="V951" s="1">
        <v>-619.59600000000012</v>
      </c>
      <c r="W951" t="str">
        <f>INDEX(People!$A$2:$A$5,MATCH(Orders!N951,People!$B$2:$B$5,0))</f>
        <v>Chuck Magee</v>
      </c>
      <c r="X951" t="str">
        <f>IFERROR(INDEX(Returns!A951:A1750,MATCH(Orders!B951,Returns!B951:B1750,0)),"No")</f>
        <v>No</v>
      </c>
      <c r="Y951">
        <f t="shared" si="14"/>
        <v>2891.4479999999999</v>
      </c>
    </row>
    <row r="952" spans="1:25" x14ac:dyDescent="0.2">
      <c r="A952" s="1">
        <v>951</v>
      </c>
      <c r="B952" t="s">
        <v>6652</v>
      </c>
      <c r="C952" s="2">
        <v>43797</v>
      </c>
      <c r="D952" s="8">
        <f>Table1[[#This Row],[Order Date]]</f>
        <v>43797</v>
      </c>
      <c r="E952" s="2">
        <v>43801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">
        <v>2435</v>
      </c>
      <c r="P952" s="1" t="s">
        <v>43</v>
      </c>
      <c r="Q952" s="1" t="s">
        <v>84</v>
      </c>
      <c r="R952" s="1" t="s">
        <v>2436</v>
      </c>
      <c r="S952" s="1">
        <v>15.552000000000003</v>
      </c>
      <c r="T952" s="1">
        <v>3</v>
      </c>
      <c r="U952" s="1">
        <v>0.2</v>
      </c>
      <c r="V952" s="1">
        <v>5.4432</v>
      </c>
      <c r="W952" t="str">
        <f>INDEX(People!$A$2:$A$5,MATCH(Orders!N952,People!$B$2:$B$5,0))</f>
        <v>Chuck Magee</v>
      </c>
      <c r="X952" t="str">
        <f>IFERROR(INDEX(Returns!A952:A1751,MATCH(Orders!B952,Returns!B952:B1751,0)),"No")</f>
        <v>No</v>
      </c>
      <c r="Y952">
        <f t="shared" si="14"/>
        <v>18.662400000000002</v>
      </c>
    </row>
    <row r="953" spans="1:25" x14ac:dyDescent="0.2">
      <c r="A953" s="1">
        <v>952</v>
      </c>
      <c r="B953" t="s">
        <v>6652</v>
      </c>
      <c r="C953" s="2">
        <v>43797</v>
      </c>
      <c r="D953" s="8">
        <f>Table1[[#This Row],[Order Date]]</f>
        <v>43797</v>
      </c>
      <c r="E953" s="2">
        <v>43801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">
        <v>802</v>
      </c>
      <c r="P953" s="1" t="s">
        <v>43</v>
      </c>
      <c r="Q953" s="1" t="s">
        <v>84</v>
      </c>
      <c r="R953" s="1" t="s">
        <v>803</v>
      </c>
      <c r="S953" s="1">
        <v>25.344000000000001</v>
      </c>
      <c r="T953" s="1">
        <v>6</v>
      </c>
      <c r="U953" s="1">
        <v>0.2</v>
      </c>
      <c r="V953" s="1">
        <v>7.92</v>
      </c>
      <c r="W953" t="str">
        <f>INDEX(People!$A$2:$A$5,MATCH(Orders!N953,People!$B$2:$B$5,0))</f>
        <v>Chuck Magee</v>
      </c>
      <c r="X953" t="str">
        <f>IFERROR(INDEX(Returns!A953:A1752,MATCH(Orders!B953,Returns!B953:B1752,0)),"No")</f>
        <v>No</v>
      </c>
      <c r="Y953">
        <f t="shared" si="14"/>
        <v>30.412800000000001</v>
      </c>
    </row>
    <row r="954" spans="1:25" x14ac:dyDescent="0.2">
      <c r="A954" s="1">
        <v>953</v>
      </c>
      <c r="B954" t="s">
        <v>6653</v>
      </c>
      <c r="C954" s="2">
        <v>43558</v>
      </c>
      <c r="D954" s="8">
        <f>Table1[[#This Row],[Order Date]]</f>
        <v>43558</v>
      </c>
      <c r="E954" s="2">
        <v>43562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">
        <v>2439</v>
      </c>
      <c r="P954" s="1" t="s">
        <v>30</v>
      </c>
      <c r="Q954" s="1" t="s">
        <v>60</v>
      </c>
      <c r="R954" s="1" t="s">
        <v>811</v>
      </c>
      <c r="S954" s="1">
        <v>25.472000000000001</v>
      </c>
      <c r="T954" s="1">
        <v>4</v>
      </c>
      <c r="U954" s="1">
        <v>0.2</v>
      </c>
      <c r="V954" s="1">
        <v>7.6416000000000022</v>
      </c>
      <c r="W954" t="str">
        <f>INDEX(People!$A$2:$A$5,MATCH(Orders!N954,People!$B$2:$B$5,0))</f>
        <v>Chuck Magee</v>
      </c>
      <c r="X954" t="str">
        <f>IFERROR(INDEX(Returns!A954:A1753,MATCH(Orders!B954,Returns!B954:B1753,0)),"No")</f>
        <v>No</v>
      </c>
      <c r="Y954">
        <f t="shared" si="14"/>
        <v>30.566400000000002</v>
      </c>
    </row>
    <row r="955" spans="1:25" x14ac:dyDescent="0.2">
      <c r="A955" s="1">
        <v>954</v>
      </c>
      <c r="B955" t="s">
        <v>6136</v>
      </c>
      <c r="C955" s="2">
        <v>43827</v>
      </c>
      <c r="D955" s="8">
        <f>Table1[[#This Row],[Order Date]]</f>
        <v>43827</v>
      </c>
      <c r="E955" s="2">
        <v>43831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">
        <v>769</v>
      </c>
      <c r="P955" s="1" t="s">
        <v>43</v>
      </c>
      <c r="Q955" s="1" t="s">
        <v>63</v>
      </c>
      <c r="R955" s="1" t="s">
        <v>770</v>
      </c>
      <c r="S955" s="1">
        <v>27.168000000000003</v>
      </c>
      <c r="T955" s="1">
        <v>2</v>
      </c>
      <c r="U955" s="1">
        <v>0.2</v>
      </c>
      <c r="V955" s="1">
        <v>2.7168000000000001</v>
      </c>
      <c r="W955" t="str">
        <f>INDEX(People!$A$2:$A$5,MATCH(Orders!N955,People!$B$2:$B$5,0))</f>
        <v>Kelly Williams</v>
      </c>
      <c r="X955" t="str">
        <f>IFERROR(INDEX(Returns!A955:A1754,MATCH(Orders!B955,Returns!B955:B1754,0)),"No")</f>
        <v>No</v>
      </c>
      <c r="Y955">
        <f t="shared" si="14"/>
        <v>32.601600000000005</v>
      </c>
    </row>
    <row r="956" spans="1:25" x14ac:dyDescent="0.2">
      <c r="A956" s="1">
        <v>955</v>
      </c>
      <c r="B956" t="s">
        <v>6136</v>
      </c>
      <c r="C956" s="2">
        <v>43827</v>
      </c>
      <c r="D956" s="8">
        <f>Table1[[#This Row],[Order Date]]</f>
        <v>43827</v>
      </c>
      <c r="E956" s="2">
        <v>43831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">
        <v>943</v>
      </c>
      <c r="P956" s="1" t="s">
        <v>30</v>
      </c>
      <c r="Q956" s="1" t="s">
        <v>31</v>
      </c>
      <c r="R956" s="1" t="s">
        <v>944</v>
      </c>
      <c r="S956" s="1">
        <v>78.852799999999988</v>
      </c>
      <c r="T956" s="1">
        <v>2</v>
      </c>
      <c r="U956" s="1">
        <v>0.32</v>
      </c>
      <c r="V956" s="1">
        <v>-11.595999999999997</v>
      </c>
      <c r="W956" t="str">
        <f>INDEX(People!$A$2:$A$5,MATCH(Orders!N956,People!$B$2:$B$5,0))</f>
        <v>Kelly Williams</v>
      </c>
      <c r="X956" t="str">
        <f>IFERROR(INDEX(Returns!A956:A1755,MATCH(Orders!B956,Returns!B956:B1755,0)),"No")</f>
        <v>No</v>
      </c>
      <c r="Y956">
        <f t="shared" si="14"/>
        <v>104.08569599999998</v>
      </c>
    </row>
    <row r="957" spans="1:25" x14ac:dyDescent="0.2">
      <c r="A957" s="1">
        <v>956</v>
      </c>
      <c r="B957" t="s">
        <v>6654</v>
      </c>
      <c r="C957" s="2">
        <v>43799</v>
      </c>
      <c r="D957" s="8">
        <f>Table1[[#This Row],[Order Date]]</f>
        <v>43799</v>
      </c>
      <c r="E957" s="2">
        <v>43803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">
        <v>249</v>
      </c>
      <c r="P957" s="1" t="s">
        <v>43</v>
      </c>
      <c r="Q957" s="1" t="s">
        <v>55</v>
      </c>
      <c r="R957" s="1" t="s">
        <v>250</v>
      </c>
      <c r="S957" s="1">
        <v>173.79999999999998</v>
      </c>
      <c r="T957" s="1">
        <v>5</v>
      </c>
      <c r="U957" s="1">
        <v>0</v>
      </c>
      <c r="V957" s="1">
        <v>43.449999999999989</v>
      </c>
      <c r="W957" t="str">
        <f>INDEX(People!$A$2:$A$5,MATCH(Orders!N957,People!$B$2:$B$5,0))</f>
        <v>Cassandra Brandow</v>
      </c>
      <c r="X957" t="str">
        <f>IFERROR(INDEX(Returns!A957:A1756,MATCH(Orders!B957,Returns!B957:B1756,0)),"No")</f>
        <v>No</v>
      </c>
      <c r="Y957">
        <f t="shared" si="14"/>
        <v>173.79999999999998</v>
      </c>
    </row>
    <row r="958" spans="1:25" x14ac:dyDescent="0.2">
      <c r="A958" s="1">
        <v>957</v>
      </c>
      <c r="B958" t="s">
        <v>6655</v>
      </c>
      <c r="C958" s="2">
        <v>43600</v>
      </c>
      <c r="D958" s="8">
        <f>Table1[[#This Row],[Order Date]]</f>
        <v>43600</v>
      </c>
      <c r="E958" s="2">
        <v>43603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">
        <v>2271</v>
      </c>
      <c r="P958" s="1" t="s">
        <v>66</v>
      </c>
      <c r="Q958" s="1" t="s">
        <v>67</v>
      </c>
      <c r="R958" s="1" t="s">
        <v>2272</v>
      </c>
      <c r="S958" s="1">
        <v>29.592000000000002</v>
      </c>
      <c r="T958" s="1">
        <v>1</v>
      </c>
      <c r="U958" s="1">
        <v>0.2</v>
      </c>
      <c r="V958" s="1">
        <v>2.5893000000000006</v>
      </c>
      <c r="W958" t="str">
        <f>INDEX(People!$A$2:$A$5,MATCH(Orders!N958,People!$B$2:$B$5,0))</f>
        <v>Anna Andreadi</v>
      </c>
      <c r="X958" t="str">
        <f>IFERROR(INDEX(Returns!A958:A1757,MATCH(Orders!B958,Returns!B958:B1757,0)),"No")</f>
        <v>No</v>
      </c>
      <c r="Y958">
        <f t="shared" si="14"/>
        <v>35.510400000000004</v>
      </c>
    </row>
    <row r="959" spans="1:25" x14ac:dyDescent="0.2">
      <c r="A959" s="1">
        <v>958</v>
      </c>
      <c r="B959" t="s">
        <v>6655</v>
      </c>
      <c r="C959" s="2">
        <v>43600</v>
      </c>
      <c r="D959" s="8">
        <f>Table1[[#This Row],[Order Date]]</f>
        <v>43600</v>
      </c>
      <c r="E959" s="2">
        <v>43603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">
        <v>2447</v>
      </c>
      <c r="P959" s="1" t="s">
        <v>43</v>
      </c>
      <c r="Q959" s="1" t="s">
        <v>70</v>
      </c>
      <c r="R959" s="1" t="s">
        <v>2448</v>
      </c>
      <c r="S959" s="1">
        <v>4.7520000000000007</v>
      </c>
      <c r="T959" s="1">
        <v>2</v>
      </c>
      <c r="U959" s="1">
        <v>0.7</v>
      </c>
      <c r="V959" s="1">
        <v>-3.1679999999999993</v>
      </c>
      <c r="W959" t="str">
        <f>INDEX(People!$A$2:$A$5,MATCH(Orders!N959,People!$B$2:$B$5,0))</f>
        <v>Anna Andreadi</v>
      </c>
      <c r="X959" t="str">
        <f>IFERROR(INDEX(Returns!A959:A1758,MATCH(Orders!B959,Returns!B959:B1758,0)),"No")</f>
        <v>No</v>
      </c>
      <c r="Y959">
        <f t="shared" si="14"/>
        <v>8.0784000000000002</v>
      </c>
    </row>
    <row r="960" spans="1:25" x14ac:dyDescent="0.2">
      <c r="A960" s="1">
        <v>959</v>
      </c>
      <c r="B960" t="s">
        <v>6655</v>
      </c>
      <c r="C960" s="2">
        <v>43600</v>
      </c>
      <c r="D960" s="8">
        <f>Table1[[#This Row],[Order Date]]</f>
        <v>43600</v>
      </c>
      <c r="E960" s="2">
        <v>43603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">
        <v>2449</v>
      </c>
      <c r="P960" s="1" t="s">
        <v>43</v>
      </c>
      <c r="Q960" s="1" t="s">
        <v>84</v>
      </c>
      <c r="R960" s="1" t="s">
        <v>2450</v>
      </c>
      <c r="S960" s="1">
        <v>15.552000000000003</v>
      </c>
      <c r="T960" s="1">
        <v>3</v>
      </c>
      <c r="U960" s="1">
        <v>0.2</v>
      </c>
      <c r="V960" s="1">
        <v>5.6375999999999999</v>
      </c>
      <c r="W960" t="str">
        <f>INDEX(People!$A$2:$A$5,MATCH(Orders!N960,People!$B$2:$B$5,0))</f>
        <v>Anna Andreadi</v>
      </c>
      <c r="X960" t="str">
        <f>IFERROR(INDEX(Returns!A960:A1759,MATCH(Orders!B960,Returns!B960:B1759,0)),"No")</f>
        <v>No</v>
      </c>
      <c r="Y960">
        <f t="shared" si="14"/>
        <v>18.662400000000002</v>
      </c>
    </row>
    <row r="961" spans="1:25" x14ac:dyDescent="0.2">
      <c r="A961" s="1">
        <v>960</v>
      </c>
      <c r="B961" t="s">
        <v>6656</v>
      </c>
      <c r="C961" s="2">
        <v>43000</v>
      </c>
      <c r="D961" s="8">
        <f>Table1[[#This Row],[Order Date]]</f>
        <v>43000</v>
      </c>
      <c r="E961" s="2">
        <v>43000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">
        <v>2453</v>
      </c>
      <c r="P961" s="1" t="s">
        <v>30</v>
      </c>
      <c r="Q961" s="1" t="s">
        <v>60</v>
      </c>
      <c r="R961" s="1" t="s">
        <v>2454</v>
      </c>
      <c r="S961" s="1">
        <v>204.6</v>
      </c>
      <c r="T961" s="1">
        <v>2</v>
      </c>
      <c r="U961" s="1">
        <v>0</v>
      </c>
      <c r="V961" s="1">
        <v>53.195999999999998</v>
      </c>
      <c r="W961" t="str">
        <f>INDEX(People!$A$2:$A$5,MATCH(Orders!N961,People!$B$2:$B$5,0))</f>
        <v>Anna Andreadi</v>
      </c>
      <c r="X961" t="str">
        <f>IFERROR(INDEX(Returns!A961:A1760,MATCH(Orders!B961,Returns!B961:B1760,0)),"No")</f>
        <v>No</v>
      </c>
      <c r="Y961">
        <f t="shared" si="14"/>
        <v>204.6</v>
      </c>
    </row>
    <row r="962" spans="1:25" x14ac:dyDescent="0.2">
      <c r="A962" s="1">
        <v>961</v>
      </c>
      <c r="B962" t="s">
        <v>6657</v>
      </c>
      <c r="C962" s="2">
        <v>43783</v>
      </c>
      <c r="D962" s="8">
        <f>Table1[[#This Row],[Order Date]]</f>
        <v>43783</v>
      </c>
      <c r="E962" s="2">
        <v>43788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">
        <v>829</v>
      </c>
      <c r="P962" s="1" t="s">
        <v>30</v>
      </c>
      <c r="Q962" s="1" t="s">
        <v>34</v>
      </c>
      <c r="R962" s="1" t="s">
        <v>830</v>
      </c>
      <c r="S962" s="1">
        <v>321.56799999999998</v>
      </c>
      <c r="T962" s="1">
        <v>2</v>
      </c>
      <c r="U962" s="1">
        <v>0.2</v>
      </c>
      <c r="V962" s="1">
        <v>28.137200000000007</v>
      </c>
      <c r="W962" t="str">
        <f>INDEX(People!$A$2:$A$5,MATCH(Orders!N962,People!$B$2:$B$5,0))</f>
        <v>Anna Andreadi</v>
      </c>
      <c r="X962" t="str">
        <f>IFERROR(INDEX(Returns!A962:A1761,MATCH(Orders!B962,Returns!B962:B1761,0)),"No")</f>
        <v>No</v>
      </c>
      <c r="Y962">
        <f t="shared" si="14"/>
        <v>385.88159999999999</v>
      </c>
    </row>
    <row r="963" spans="1:25" x14ac:dyDescent="0.2">
      <c r="A963" s="1">
        <v>962</v>
      </c>
      <c r="B963" t="s">
        <v>6658</v>
      </c>
      <c r="C963" s="2">
        <v>43066</v>
      </c>
      <c r="D963" s="8">
        <f>Table1[[#This Row],[Order Date]]</f>
        <v>43066</v>
      </c>
      <c r="E963" s="2">
        <v>43070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">
        <v>2459</v>
      </c>
      <c r="P963" s="1" t="s">
        <v>43</v>
      </c>
      <c r="Q963" s="1" t="s">
        <v>70</v>
      </c>
      <c r="R963" s="1" t="s">
        <v>2460</v>
      </c>
      <c r="S963" s="1">
        <v>6.24</v>
      </c>
      <c r="T963" s="1">
        <v>2</v>
      </c>
      <c r="U963" s="1">
        <v>0</v>
      </c>
      <c r="V963" s="1">
        <v>3.0575999999999999</v>
      </c>
      <c r="W963" t="str">
        <f>INDEX(People!$A$2:$A$5,MATCH(Orders!N963,People!$B$2:$B$5,0))</f>
        <v>Cassandra Brandow</v>
      </c>
      <c r="X963" t="str">
        <f>IFERROR(INDEX(Returns!A963:A1762,MATCH(Orders!B963,Returns!B963:B1762,0)),"No")</f>
        <v>No</v>
      </c>
      <c r="Y963">
        <f t="shared" ref="Y963:Y1026" si="15">S963*(1+U963)</f>
        <v>6.24</v>
      </c>
    </row>
    <row r="964" spans="1:25" x14ac:dyDescent="0.2">
      <c r="A964" s="1">
        <v>963</v>
      </c>
      <c r="B964" t="s">
        <v>6659</v>
      </c>
      <c r="C964" s="2">
        <v>43344</v>
      </c>
      <c r="D964" s="8">
        <f>Table1[[#This Row],[Order Date]]</f>
        <v>43344</v>
      </c>
      <c r="E964" s="2">
        <v>43347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">
        <v>1562</v>
      </c>
      <c r="P964" s="1" t="s">
        <v>43</v>
      </c>
      <c r="Q964" s="1" t="s">
        <v>157</v>
      </c>
      <c r="R964" s="1" t="s">
        <v>1563</v>
      </c>
      <c r="S964" s="1">
        <v>21.88</v>
      </c>
      <c r="T964" s="1">
        <v>2</v>
      </c>
      <c r="U964" s="1">
        <v>0</v>
      </c>
      <c r="V964" s="1">
        <v>10.94</v>
      </c>
      <c r="W964" t="str">
        <f>INDEX(People!$A$2:$A$5,MATCH(Orders!N964,People!$B$2:$B$5,0))</f>
        <v>Anna Andreadi</v>
      </c>
      <c r="X964" t="str">
        <f>IFERROR(INDEX(Returns!A964:A1763,MATCH(Orders!B964,Returns!B964:B1763,0)),"No")</f>
        <v>No</v>
      </c>
      <c r="Y964">
        <f t="shared" si="15"/>
        <v>21.88</v>
      </c>
    </row>
    <row r="965" spans="1:25" x14ac:dyDescent="0.2">
      <c r="A965" s="1">
        <v>964</v>
      </c>
      <c r="B965" t="s">
        <v>6660</v>
      </c>
      <c r="C965" s="2">
        <v>42635</v>
      </c>
      <c r="D965" s="8">
        <f>Table1[[#This Row],[Order Date]]</f>
        <v>42635</v>
      </c>
      <c r="E965" s="2">
        <v>42637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">
        <v>2462</v>
      </c>
      <c r="P965" s="1" t="s">
        <v>43</v>
      </c>
      <c r="Q965" s="1" t="s">
        <v>44</v>
      </c>
      <c r="R965" s="1" t="s">
        <v>2463</v>
      </c>
      <c r="S965" s="1">
        <v>4.6079999999999997</v>
      </c>
      <c r="T965" s="1">
        <v>2</v>
      </c>
      <c r="U965" s="1">
        <v>0.2</v>
      </c>
      <c r="V965" s="1">
        <v>1.6704000000000001</v>
      </c>
      <c r="W965" t="str">
        <f>INDEX(People!$A$2:$A$5,MATCH(Orders!N965,People!$B$2:$B$5,0))</f>
        <v>Cassandra Brandow</v>
      </c>
      <c r="X965" t="str">
        <f>IFERROR(INDEX(Returns!A965:A1764,MATCH(Orders!B965,Returns!B965:B1764,0)),"No")</f>
        <v>No</v>
      </c>
      <c r="Y965">
        <f t="shared" si="15"/>
        <v>5.5295999999999994</v>
      </c>
    </row>
    <row r="966" spans="1:25" x14ac:dyDescent="0.2">
      <c r="A966" s="1">
        <v>965</v>
      </c>
      <c r="B966" t="s">
        <v>6661</v>
      </c>
      <c r="C966" s="2">
        <v>43564</v>
      </c>
      <c r="D966" s="8">
        <f>Table1[[#This Row],[Order Date]]</f>
        <v>43564</v>
      </c>
      <c r="E966" s="2">
        <v>43566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">
        <v>2466</v>
      </c>
      <c r="P966" s="1" t="s">
        <v>43</v>
      </c>
      <c r="Q966" s="1" t="s">
        <v>44</v>
      </c>
      <c r="R966" s="1" t="s">
        <v>2467</v>
      </c>
      <c r="S966" s="1">
        <v>9.82</v>
      </c>
      <c r="T966" s="1">
        <v>2</v>
      </c>
      <c r="U966" s="1">
        <v>0</v>
      </c>
      <c r="V966" s="1">
        <v>4.8117999999999999</v>
      </c>
      <c r="W966" t="str">
        <f>INDEX(People!$A$2:$A$5,MATCH(Orders!N966,People!$B$2:$B$5,0))</f>
        <v>Chuck Magee</v>
      </c>
      <c r="X966" t="str">
        <f>IFERROR(INDEX(Returns!A966:A1765,MATCH(Orders!B966,Returns!B966:B1765,0)),"No")</f>
        <v>No</v>
      </c>
      <c r="Y966">
        <f t="shared" si="15"/>
        <v>9.82</v>
      </c>
    </row>
    <row r="967" spans="1:25" x14ac:dyDescent="0.2">
      <c r="A967" s="1">
        <v>966</v>
      </c>
      <c r="B967" t="s">
        <v>6661</v>
      </c>
      <c r="C967" s="2">
        <v>43564</v>
      </c>
      <c r="D967" s="8">
        <f>Table1[[#This Row],[Order Date]]</f>
        <v>43564</v>
      </c>
      <c r="E967" s="2">
        <v>43566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">
        <v>1271</v>
      </c>
      <c r="P967" s="1" t="s">
        <v>43</v>
      </c>
      <c r="Q967" s="1" t="s">
        <v>63</v>
      </c>
      <c r="R967" s="1" t="s">
        <v>1272</v>
      </c>
      <c r="S967" s="1">
        <v>35.97</v>
      </c>
      <c r="T967" s="1">
        <v>3</v>
      </c>
      <c r="U967" s="1">
        <v>0</v>
      </c>
      <c r="V967" s="1">
        <v>9.7118999999999982</v>
      </c>
      <c r="W967" t="str">
        <f>INDEX(People!$A$2:$A$5,MATCH(Orders!N967,People!$B$2:$B$5,0))</f>
        <v>Chuck Magee</v>
      </c>
      <c r="X967" t="str">
        <f>IFERROR(INDEX(Returns!A967:A1766,MATCH(Orders!B967,Returns!B967:B1766,0)),"No")</f>
        <v>No</v>
      </c>
      <c r="Y967">
        <f t="shared" si="15"/>
        <v>35.97</v>
      </c>
    </row>
    <row r="968" spans="1:25" x14ac:dyDescent="0.2">
      <c r="A968" s="1">
        <v>967</v>
      </c>
      <c r="B968" t="s">
        <v>6661</v>
      </c>
      <c r="C968" s="2">
        <v>43564</v>
      </c>
      <c r="D968" s="8">
        <f>Table1[[#This Row],[Order Date]]</f>
        <v>43564</v>
      </c>
      <c r="E968" s="2">
        <v>43566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">
        <v>2468</v>
      </c>
      <c r="P968" s="1" t="s">
        <v>43</v>
      </c>
      <c r="Q968" s="1" t="s">
        <v>84</v>
      </c>
      <c r="R968" s="1" t="s">
        <v>2469</v>
      </c>
      <c r="S968" s="1">
        <v>12.96</v>
      </c>
      <c r="T968" s="1">
        <v>2</v>
      </c>
      <c r="U968" s="1">
        <v>0</v>
      </c>
      <c r="V968" s="1">
        <v>6.2208000000000006</v>
      </c>
      <c r="W968" t="str">
        <f>INDEX(People!$A$2:$A$5,MATCH(Orders!N968,People!$B$2:$B$5,0))</f>
        <v>Chuck Magee</v>
      </c>
      <c r="X968" t="str">
        <f>IFERROR(INDEX(Returns!A968:A1767,MATCH(Orders!B968,Returns!B968:B1767,0)),"No")</f>
        <v>No</v>
      </c>
      <c r="Y968">
        <f t="shared" si="15"/>
        <v>12.96</v>
      </c>
    </row>
    <row r="969" spans="1:25" x14ac:dyDescent="0.2">
      <c r="A969" s="1">
        <v>968</v>
      </c>
      <c r="B969" t="s">
        <v>6661</v>
      </c>
      <c r="C969" s="2">
        <v>43564</v>
      </c>
      <c r="D969" s="8">
        <f>Table1[[#This Row],[Order Date]]</f>
        <v>43564</v>
      </c>
      <c r="E969" s="2">
        <v>43566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">
        <v>2470</v>
      </c>
      <c r="P969" s="1" t="s">
        <v>43</v>
      </c>
      <c r="Q969" s="1" t="s">
        <v>84</v>
      </c>
      <c r="R969" s="1" t="s">
        <v>2471</v>
      </c>
      <c r="S969" s="1">
        <v>191.6</v>
      </c>
      <c r="T969" s="1">
        <v>4</v>
      </c>
      <c r="U969" s="1">
        <v>0</v>
      </c>
      <c r="V969" s="1">
        <v>91.967999999999989</v>
      </c>
      <c r="W969" t="str">
        <f>INDEX(People!$A$2:$A$5,MATCH(Orders!N969,People!$B$2:$B$5,0))</f>
        <v>Chuck Magee</v>
      </c>
      <c r="X969" t="str">
        <f>IFERROR(INDEX(Returns!A969:A1768,MATCH(Orders!B969,Returns!B969:B1768,0)),"No")</f>
        <v>No</v>
      </c>
      <c r="Y969">
        <f t="shared" si="15"/>
        <v>191.6</v>
      </c>
    </row>
    <row r="970" spans="1:25" x14ac:dyDescent="0.2">
      <c r="A970" s="1">
        <v>969</v>
      </c>
      <c r="B970" t="s">
        <v>6661</v>
      </c>
      <c r="C970" s="2">
        <v>43564</v>
      </c>
      <c r="D970" s="8">
        <f>Table1[[#This Row],[Order Date]]</f>
        <v>43564</v>
      </c>
      <c r="E970" s="2">
        <v>43566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">
        <v>2462</v>
      </c>
      <c r="P970" s="1" t="s">
        <v>43</v>
      </c>
      <c r="Q970" s="1" t="s">
        <v>44</v>
      </c>
      <c r="R970" s="1" t="s">
        <v>2463</v>
      </c>
      <c r="S970" s="1">
        <v>8.64</v>
      </c>
      <c r="T970" s="1">
        <v>3</v>
      </c>
      <c r="U970" s="1">
        <v>0</v>
      </c>
      <c r="V970" s="1">
        <v>4.2336</v>
      </c>
      <c r="W970" t="str">
        <f>INDEX(People!$A$2:$A$5,MATCH(Orders!N970,People!$B$2:$B$5,0))</f>
        <v>Chuck Magee</v>
      </c>
      <c r="X970" t="str">
        <f>IFERROR(INDEX(Returns!A970:A1769,MATCH(Orders!B970,Returns!B970:B1769,0)),"No")</f>
        <v>No</v>
      </c>
      <c r="Y970">
        <f t="shared" si="15"/>
        <v>8.64</v>
      </c>
    </row>
    <row r="971" spans="1:25" x14ac:dyDescent="0.2">
      <c r="A971" s="1">
        <v>970</v>
      </c>
      <c r="B971" t="s">
        <v>6661</v>
      </c>
      <c r="C971" s="2">
        <v>43564</v>
      </c>
      <c r="D971" s="8">
        <f>Table1[[#This Row],[Order Date]]</f>
        <v>43564</v>
      </c>
      <c r="E971" s="2">
        <v>43566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">
        <v>2472</v>
      </c>
      <c r="P971" s="1" t="s">
        <v>43</v>
      </c>
      <c r="Q971" s="1" t="s">
        <v>55</v>
      </c>
      <c r="R971" s="1" t="s">
        <v>2473</v>
      </c>
      <c r="S971" s="1">
        <v>501.81000000000006</v>
      </c>
      <c r="T971" s="1">
        <v>3</v>
      </c>
      <c r="U971" s="1">
        <v>0</v>
      </c>
      <c r="V971" s="1">
        <v>0</v>
      </c>
      <c r="W971" t="str">
        <f>INDEX(People!$A$2:$A$5,MATCH(Orders!N971,People!$B$2:$B$5,0))</f>
        <v>Chuck Magee</v>
      </c>
      <c r="X971" t="str">
        <f>IFERROR(INDEX(Returns!A971:A1770,MATCH(Orders!B971,Returns!B971:B1770,0)),"No")</f>
        <v>No</v>
      </c>
      <c r="Y971">
        <f t="shared" si="15"/>
        <v>501.81000000000006</v>
      </c>
    </row>
    <row r="972" spans="1:25" x14ac:dyDescent="0.2">
      <c r="A972" s="1">
        <v>971</v>
      </c>
      <c r="B972" t="s">
        <v>6662</v>
      </c>
      <c r="C972" s="2">
        <v>42385</v>
      </c>
      <c r="D972" s="8">
        <f>Table1[[#This Row],[Order Date]]</f>
        <v>42385</v>
      </c>
      <c r="E972" s="2">
        <v>42387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">
        <v>2474</v>
      </c>
      <c r="P972" s="1" t="s">
        <v>30</v>
      </c>
      <c r="Q972" s="1" t="s">
        <v>60</v>
      </c>
      <c r="R972" s="1" t="s">
        <v>2475</v>
      </c>
      <c r="S972" s="1">
        <v>127.10400000000001</v>
      </c>
      <c r="T972" s="1">
        <v>6</v>
      </c>
      <c r="U972" s="1">
        <v>0.2</v>
      </c>
      <c r="V972" s="1">
        <v>28.598399999999998</v>
      </c>
      <c r="W972" t="str">
        <f>INDEX(People!$A$2:$A$5,MATCH(Orders!N972,People!$B$2:$B$5,0))</f>
        <v>Chuck Magee</v>
      </c>
      <c r="X972" t="str">
        <f>IFERROR(INDEX(Returns!A972:A1771,MATCH(Orders!B972,Returns!B972:B1771,0)),"No")</f>
        <v>No</v>
      </c>
      <c r="Y972">
        <f t="shared" si="15"/>
        <v>152.5248</v>
      </c>
    </row>
    <row r="973" spans="1:25" x14ac:dyDescent="0.2">
      <c r="A973" s="1">
        <v>972</v>
      </c>
      <c r="B973" t="s">
        <v>6662</v>
      </c>
      <c r="C973" s="2">
        <v>42385</v>
      </c>
      <c r="D973" s="8">
        <f>Table1[[#This Row],[Order Date]]</f>
        <v>42385</v>
      </c>
      <c r="E973" s="2">
        <v>42387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">
        <v>1054</v>
      </c>
      <c r="P973" s="1" t="s">
        <v>66</v>
      </c>
      <c r="Q973" s="1" t="s">
        <v>67</v>
      </c>
      <c r="R973" s="1" t="s">
        <v>1055</v>
      </c>
      <c r="S973" s="1">
        <v>124.19999999999999</v>
      </c>
      <c r="T973" s="1">
        <v>3</v>
      </c>
      <c r="U973" s="1">
        <v>0.4</v>
      </c>
      <c r="V973" s="1">
        <v>-31.050000000000011</v>
      </c>
      <c r="W973" t="str">
        <f>INDEX(People!$A$2:$A$5,MATCH(Orders!N973,People!$B$2:$B$5,0))</f>
        <v>Chuck Magee</v>
      </c>
      <c r="X973" t="str">
        <f>IFERROR(INDEX(Returns!A973:A1772,MATCH(Orders!B973,Returns!B973:B1772,0)),"No")</f>
        <v>No</v>
      </c>
      <c r="Y973">
        <f t="shared" si="15"/>
        <v>173.87999999999997</v>
      </c>
    </row>
    <row r="974" spans="1:25" x14ac:dyDescent="0.2">
      <c r="A974" s="1">
        <v>973</v>
      </c>
      <c r="B974" t="s">
        <v>6662</v>
      </c>
      <c r="C974" s="2">
        <v>42385</v>
      </c>
      <c r="D974" s="8">
        <f>Table1[[#This Row],[Order Date]]</f>
        <v>42385</v>
      </c>
      <c r="E974" s="2">
        <v>42387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">
        <v>1940</v>
      </c>
      <c r="P974" s="1" t="s">
        <v>43</v>
      </c>
      <c r="Q974" s="1" t="s">
        <v>70</v>
      </c>
      <c r="R974" s="1" t="s">
        <v>1941</v>
      </c>
      <c r="S974" s="1">
        <v>18.588000000000005</v>
      </c>
      <c r="T974" s="1">
        <v>2</v>
      </c>
      <c r="U974" s="1">
        <v>0.7</v>
      </c>
      <c r="V974" s="1">
        <v>-13.6312</v>
      </c>
      <c r="W974" t="str">
        <f>INDEX(People!$A$2:$A$5,MATCH(Orders!N974,People!$B$2:$B$5,0))</f>
        <v>Chuck Magee</v>
      </c>
      <c r="X974" t="str">
        <f>IFERROR(INDEX(Returns!A974:A1773,MATCH(Orders!B974,Returns!B974:B1773,0)),"No")</f>
        <v>No</v>
      </c>
      <c r="Y974">
        <f t="shared" si="15"/>
        <v>31.599600000000006</v>
      </c>
    </row>
    <row r="975" spans="1:25" x14ac:dyDescent="0.2">
      <c r="A975" s="1">
        <v>974</v>
      </c>
      <c r="B975" t="s">
        <v>6662</v>
      </c>
      <c r="C975" s="2">
        <v>42385</v>
      </c>
      <c r="D975" s="8">
        <f>Table1[[#This Row],[Order Date]]</f>
        <v>42385</v>
      </c>
      <c r="E975" s="2">
        <v>42387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">
        <v>1048</v>
      </c>
      <c r="P975" s="1" t="s">
        <v>43</v>
      </c>
      <c r="Q975" s="1" t="s">
        <v>44</v>
      </c>
      <c r="R975" s="1" t="s">
        <v>1049</v>
      </c>
      <c r="S975" s="1">
        <v>30.072000000000003</v>
      </c>
      <c r="T975" s="1">
        <v>3</v>
      </c>
      <c r="U975" s="1">
        <v>0.2</v>
      </c>
      <c r="V975" s="1">
        <v>10.149299999999997</v>
      </c>
      <c r="W975" t="str">
        <f>INDEX(People!$A$2:$A$5,MATCH(Orders!N975,People!$B$2:$B$5,0))</f>
        <v>Chuck Magee</v>
      </c>
      <c r="X975" t="str">
        <f>IFERROR(INDEX(Returns!A975:A1774,MATCH(Orders!B975,Returns!B975:B1774,0)),"No")</f>
        <v>No</v>
      </c>
      <c r="Y975">
        <f t="shared" si="15"/>
        <v>36.086400000000005</v>
      </c>
    </row>
    <row r="976" spans="1:25" x14ac:dyDescent="0.2">
      <c r="A976" s="1">
        <v>975</v>
      </c>
      <c r="B976" t="s">
        <v>6217</v>
      </c>
      <c r="C976" s="2">
        <v>43743</v>
      </c>
      <c r="D976" s="8">
        <f>Table1[[#This Row],[Order Date]]</f>
        <v>43743</v>
      </c>
      <c r="E976" s="2">
        <v>43746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">
        <v>1545</v>
      </c>
      <c r="P976" s="1" t="s">
        <v>66</v>
      </c>
      <c r="Q976" s="1" t="s">
        <v>67</v>
      </c>
      <c r="R976" s="1" t="s">
        <v>1546</v>
      </c>
      <c r="S976" s="1">
        <v>160.92999999999998</v>
      </c>
      <c r="T976" s="1">
        <v>7</v>
      </c>
      <c r="U976" s="1">
        <v>0</v>
      </c>
      <c r="V976" s="1">
        <v>3.2186000000000092</v>
      </c>
      <c r="W976" t="str">
        <f>INDEX(People!$A$2:$A$5,MATCH(Orders!N976,People!$B$2:$B$5,0))</f>
        <v>Chuck Magee</v>
      </c>
      <c r="X976" t="str">
        <f>IFERROR(INDEX(Returns!A976:A1775,MATCH(Orders!B976,Returns!B976:B1775,0)),"No")</f>
        <v>No</v>
      </c>
      <c r="Y976">
        <f t="shared" si="15"/>
        <v>160.92999999999998</v>
      </c>
    </row>
    <row r="977" spans="1:25" x14ac:dyDescent="0.2">
      <c r="A977" s="1">
        <v>976</v>
      </c>
      <c r="B977" t="s">
        <v>6217</v>
      </c>
      <c r="C977" s="2">
        <v>43743</v>
      </c>
      <c r="D977" s="8">
        <f>Table1[[#This Row],[Order Date]]</f>
        <v>43743</v>
      </c>
      <c r="E977" s="2">
        <v>43746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">
        <v>1216</v>
      </c>
      <c r="P977" s="1" t="s">
        <v>43</v>
      </c>
      <c r="Q977" s="1" t="s">
        <v>70</v>
      </c>
      <c r="R977" s="1" t="s">
        <v>1217</v>
      </c>
      <c r="S977" s="1">
        <v>75.792000000000002</v>
      </c>
      <c r="T977" s="1">
        <v>3</v>
      </c>
      <c r="U977" s="1">
        <v>0.2</v>
      </c>
      <c r="V977" s="1">
        <v>25.579799999999992</v>
      </c>
      <c r="W977" t="str">
        <f>INDEX(People!$A$2:$A$5,MATCH(Orders!N977,People!$B$2:$B$5,0))</f>
        <v>Chuck Magee</v>
      </c>
      <c r="X977" t="str">
        <f>IFERROR(INDEX(Returns!A977:A1776,MATCH(Orders!B977,Returns!B977:B1776,0)),"No")</f>
        <v>No</v>
      </c>
      <c r="Y977">
        <f t="shared" si="15"/>
        <v>90.950400000000002</v>
      </c>
    </row>
    <row r="978" spans="1:25" x14ac:dyDescent="0.2">
      <c r="A978" s="1">
        <v>977</v>
      </c>
      <c r="B978" t="s">
        <v>6663</v>
      </c>
      <c r="C978" s="2">
        <v>43655</v>
      </c>
      <c r="D978" s="8">
        <f>Table1[[#This Row],[Order Date]]</f>
        <v>43655</v>
      </c>
      <c r="E978" s="2">
        <v>43661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">
        <v>2476</v>
      </c>
      <c r="P978" s="1" t="s">
        <v>43</v>
      </c>
      <c r="Q978" s="1" t="s">
        <v>70</v>
      </c>
      <c r="R978" s="1" t="s">
        <v>2477</v>
      </c>
      <c r="S978" s="1">
        <v>1.0800000000000003</v>
      </c>
      <c r="T978" s="1">
        <v>2</v>
      </c>
      <c r="U978" s="1">
        <v>0.7</v>
      </c>
      <c r="V978" s="1">
        <v>-0.79200000000000004</v>
      </c>
      <c r="W978" t="str">
        <f>INDEX(People!$A$2:$A$5,MATCH(Orders!N978,People!$B$2:$B$5,0))</f>
        <v>Anna Andreadi</v>
      </c>
      <c r="X978" t="str">
        <f>IFERROR(INDEX(Returns!A978:A1777,MATCH(Orders!B978,Returns!B978:B1777,0)),"No")</f>
        <v>No</v>
      </c>
      <c r="Y978">
        <f t="shared" si="15"/>
        <v>1.8360000000000005</v>
      </c>
    </row>
    <row r="979" spans="1:25" x14ac:dyDescent="0.2">
      <c r="A979" s="1">
        <v>978</v>
      </c>
      <c r="B979" t="s">
        <v>6664</v>
      </c>
      <c r="C979" s="2">
        <v>43472</v>
      </c>
      <c r="D979" s="8">
        <f>Table1[[#This Row],[Order Date]]</f>
        <v>43472</v>
      </c>
      <c r="E979" s="2">
        <v>43475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">
        <v>600</v>
      </c>
      <c r="P979" s="1" t="s">
        <v>66</v>
      </c>
      <c r="Q979" s="1" t="s">
        <v>601</v>
      </c>
      <c r="R979" s="1" t="s">
        <v>602</v>
      </c>
      <c r="S979" s="1">
        <v>3059.982</v>
      </c>
      <c r="T979" s="1">
        <v>2</v>
      </c>
      <c r="U979" s="1">
        <v>0.1</v>
      </c>
      <c r="V979" s="1">
        <v>679.99599999999964</v>
      </c>
      <c r="W979" t="str">
        <f>INDEX(People!$A$2:$A$5,MATCH(Orders!N979,People!$B$2:$B$5,0))</f>
        <v>Kelly Williams</v>
      </c>
      <c r="X979" t="str">
        <f>IFERROR(INDEX(Returns!A979:A1778,MATCH(Orders!B979,Returns!B979:B1778,0)),"No")</f>
        <v>No</v>
      </c>
      <c r="Y979">
        <f t="shared" si="15"/>
        <v>3365.9802000000004</v>
      </c>
    </row>
    <row r="980" spans="1:25" x14ac:dyDescent="0.2">
      <c r="A980" s="1">
        <v>979</v>
      </c>
      <c r="B980" t="s">
        <v>6665</v>
      </c>
      <c r="C980" s="2">
        <v>43250</v>
      </c>
      <c r="D980" s="8">
        <f>Table1[[#This Row],[Order Date]]</f>
        <v>43250</v>
      </c>
      <c r="E980" s="2">
        <v>43251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">
        <v>1740</v>
      </c>
      <c r="P980" s="1" t="s">
        <v>43</v>
      </c>
      <c r="Q980" s="1" t="s">
        <v>70</v>
      </c>
      <c r="R980" s="1" t="s">
        <v>1741</v>
      </c>
      <c r="S980" s="1">
        <v>3.2820000000000005</v>
      </c>
      <c r="T980" s="1">
        <v>2</v>
      </c>
      <c r="U980" s="1">
        <v>0.7</v>
      </c>
      <c r="V980" s="1">
        <v>-2.6256000000000004</v>
      </c>
      <c r="W980" t="str">
        <f>INDEX(People!$A$2:$A$5,MATCH(Orders!N980,People!$B$2:$B$5,0))</f>
        <v>Cassandra Brandow</v>
      </c>
      <c r="X980" t="str">
        <f>IFERROR(INDEX(Returns!A980:A1779,MATCH(Orders!B980,Returns!B980:B1779,0)),"No")</f>
        <v>No</v>
      </c>
      <c r="Y980">
        <f t="shared" si="15"/>
        <v>5.5794000000000006</v>
      </c>
    </row>
    <row r="981" spans="1:25" x14ac:dyDescent="0.2">
      <c r="A981" s="1">
        <v>980</v>
      </c>
      <c r="B981" t="s">
        <v>6666</v>
      </c>
      <c r="C981" s="2">
        <v>43078</v>
      </c>
      <c r="D981" s="8">
        <f>Table1[[#This Row],[Order Date]]</f>
        <v>43078</v>
      </c>
      <c r="E981" s="2">
        <v>43081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">
        <v>2480</v>
      </c>
      <c r="P981" s="1" t="s">
        <v>43</v>
      </c>
      <c r="Q981" s="1" t="s">
        <v>84</v>
      </c>
      <c r="R981" s="1" t="s">
        <v>2481</v>
      </c>
      <c r="S981" s="1">
        <v>34.019999999999996</v>
      </c>
      <c r="T981" s="1">
        <v>3</v>
      </c>
      <c r="U981" s="1">
        <v>0</v>
      </c>
      <c r="V981" s="1">
        <v>16.669799999999999</v>
      </c>
      <c r="W981" t="str">
        <f>INDEX(People!$A$2:$A$5,MATCH(Orders!N981,People!$B$2:$B$5,0))</f>
        <v>Kelly Williams</v>
      </c>
      <c r="X981" t="str">
        <f>IFERROR(INDEX(Returns!A981:A1780,MATCH(Orders!B981,Returns!B981:B1780,0)),"No")</f>
        <v>No</v>
      </c>
      <c r="Y981">
        <f t="shared" si="15"/>
        <v>34.019999999999996</v>
      </c>
    </row>
    <row r="982" spans="1:25" x14ac:dyDescent="0.2">
      <c r="A982" s="1">
        <v>981</v>
      </c>
      <c r="B982" t="s">
        <v>6667</v>
      </c>
      <c r="C982" s="2">
        <v>43376</v>
      </c>
      <c r="D982" s="8">
        <f>Table1[[#This Row],[Order Date]]</f>
        <v>43376</v>
      </c>
      <c r="E982" s="2">
        <v>43381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">
        <v>2118</v>
      </c>
      <c r="P982" s="1" t="s">
        <v>30</v>
      </c>
      <c r="Q982" s="1" t="s">
        <v>34</v>
      </c>
      <c r="R982" s="1" t="s">
        <v>2119</v>
      </c>
      <c r="S982" s="1">
        <v>599.29200000000003</v>
      </c>
      <c r="T982" s="1">
        <v>6</v>
      </c>
      <c r="U982" s="1">
        <v>0.1</v>
      </c>
      <c r="V982" s="1">
        <v>93.223199999999977</v>
      </c>
      <c r="W982" t="str">
        <f>INDEX(People!$A$2:$A$5,MATCH(Orders!N982,People!$B$2:$B$5,0))</f>
        <v>Chuck Magee</v>
      </c>
      <c r="X982" t="str">
        <f>IFERROR(INDEX(Returns!A982:A1781,MATCH(Orders!B982,Returns!B982:B1781,0)),"No")</f>
        <v>No</v>
      </c>
      <c r="Y982">
        <f t="shared" si="15"/>
        <v>659.22120000000007</v>
      </c>
    </row>
    <row r="983" spans="1:25" x14ac:dyDescent="0.2">
      <c r="A983" s="1">
        <v>982</v>
      </c>
      <c r="B983" t="s">
        <v>6668</v>
      </c>
      <c r="C983" s="2">
        <v>42685</v>
      </c>
      <c r="D983" s="8">
        <f>Table1[[#This Row],[Order Date]]</f>
        <v>42685</v>
      </c>
      <c r="E983" s="2">
        <v>42688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">
        <v>2484</v>
      </c>
      <c r="P983" s="1" t="s">
        <v>43</v>
      </c>
      <c r="Q983" s="1" t="s">
        <v>63</v>
      </c>
      <c r="R983" s="1" t="s">
        <v>2485</v>
      </c>
      <c r="S983" s="1">
        <v>3.3920000000000003</v>
      </c>
      <c r="T983" s="1">
        <v>1</v>
      </c>
      <c r="U983" s="1">
        <v>0.2</v>
      </c>
      <c r="V983" s="1">
        <v>0.80559999999999987</v>
      </c>
      <c r="W983" t="str">
        <f>INDEX(People!$A$2:$A$5,MATCH(Orders!N983,People!$B$2:$B$5,0))</f>
        <v>Anna Andreadi</v>
      </c>
      <c r="X983" t="str">
        <f>IFERROR(INDEX(Returns!A983:A1782,MATCH(Orders!B983,Returns!B983:B1782,0)),"No")</f>
        <v>No</v>
      </c>
      <c r="Y983">
        <f t="shared" si="15"/>
        <v>4.0704000000000002</v>
      </c>
    </row>
    <row r="984" spans="1:25" x14ac:dyDescent="0.2">
      <c r="A984" s="1">
        <v>983</v>
      </c>
      <c r="B984" t="s">
        <v>6668</v>
      </c>
      <c r="C984" s="2">
        <v>42685</v>
      </c>
      <c r="D984" s="8">
        <f>Table1[[#This Row],[Order Date]]</f>
        <v>42685</v>
      </c>
      <c r="E984" s="2">
        <v>42688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">
        <v>2486</v>
      </c>
      <c r="P984" s="1" t="s">
        <v>66</v>
      </c>
      <c r="Q984" s="1" t="s">
        <v>67</v>
      </c>
      <c r="R984" s="1" t="s">
        <v>2487</v>
      </c>
      <c r="S984" s="1">
        <v>559.98400000000004</v>
      </c>
      <c r="T984" s="1">
        <v>2</v>
      </c>
      <c r="U984" s="1">
        <v>0.2</v>
      </c>
      <c r="V984" s="1">
        <v>55.998400000000032</v>
      </c>
      <c r="W984" t="str">
        <f>INDEX(People!$A$2:$A$5,MATCH(Orders!N984,People!$B$2:$B$5,0))</f>
        <v>Anna Andreadi</v>
      </c>
      <c r="X984" t="str">
        <f>IFERROR(INDEX(Returns!A984:A1783,MATCH(Orders!B984,Returns!B984:B1783,0)),"No")</f>
        <v>No</v>
      </c>
      <c r="Y984">
        <f t="shared" si="15"/>
        <v>671.98080000000004</v>
      </c>
    </row>
    <row r="985" spans="1:25" x14ac:dyDescent="0.2">
      <c r="A985" s="1">
        <v>984</v>
      </c>
      <c r="B985" t="s">
        <v>6668</v>
      </c>
      <c r="C985" s="2">
        <v>42685</v>
      </c>
      <c r="D985" s="8">
        <f>Table1[[#This Row],[Order Date]]</f>
        <v>42685</v>
      </c>
      <c r="E985" s="2">
        <v>42688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">
        <v>2197</v>
      </c>
      <c r="P985" s="1" t="s">
        <v>30</v>
      </c>
      <c r="Q985" s="1" t="s">
        <v>34</v>
      </c>
      <c r="R985" s="1" t="s">
        <v>2198</v>
      </c>
      <c r="S985" s="1">
        <v>603.91999999999996</v>
      </c>
      <c r="T985" s="1">
        <v>5</v>
      </c>
      <c r="U985" s="1">
        <v>0.2</v>
      </c>
      <c r="V985" s="1">
        <v>75.489999999999924</v>
      </c>
      <c r="W985" t="str">
        <f>INDEX(People!$A$2:$A$5,MATCH(Orders!N985,People!$B$2:$B$5,0))</f>
        <v>Anna Andreadi</v>
      </c>
      <c r="X985" t="str">
        <f>IFERROR(INDEX(Returns!A985:A1784,MATCH(Orders!B985,Returns!B985:B1784,0)),"No")</f>
        <v>No</v>
      </c>
      <c r="Y985">
        <f t="shared" si="15"/>
        <v>724.70399999999995</v>
      </c>
    </row>
    <row r="986" spans="1:25" x14ac:dyDescent="0.2">
      <c r="A986" s="1">
        <v>985</v>
      </c>
      <c r="B986" t="s">
        <v>6669</v>
      </c>
      <c r="C986" s="2">
        <v>43737</v>
      </c>
      <c r="D986" s="8">
        <f>Table1[[#This Row],[Order Date]]</f>
        <v>43737</v>
      </c>
      <c r="E986" s="2">
        <v>43743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">
        <v>2127</v>
      </c>
      <c r="P986" s="1" t="s">
        <v>43</v>
      </c>
      <c r="Q986" s="1" t="s">
        <v>44</v>
      </c>
      <c r="R986" s="1" t="s">
        <v>2128</v>
      </c>
      <c r="S986" s="1">
        <v>7.9680000000000009</v>
      </c>
      <c r="T986" s="1">
        <v>2</v>
      </c>
      <c r="U986" s="1">
        <v>0.2</v>
      </c>
      <c r="V986" s="1">
        <v>2.5895999999999999</v>
      </c>
      <c r="W986" t="str">
        <f>INDEX(People!$A$2:$A$5,MATCH(Orders!N986,People!$B$2:$B$5,0))</f>
        <v>Kelly Williams</v>
      </c>
      <c r="X986" t="str">
        <f>IFERROR(INDEX(Returns!A986:A1785,MATCH(Orders!B986,Returns!B986:B1785,0)),"No")</f>
        <v>No</v>
      </c>
      <c r="Y986">
        <f t="shared" si="15"/>
        <v>9.5616000000000003</v>
      </c>
    </row>
    <row r="987" spans="1:25" x14ac:dyDescent="0.2">
      <c r="A987" s="1">
        <v>986</v>
      </c>
      <c r="B987" t="s">
        <v>6669</v>
      </c>
      <c r="C987" s="2">
        <v>43737</v>
      </c>
      <c r="D987" s="8">
        <f>Table1[[#This Row],[Order Date]]</f>
        <v>43737</v>
      </c>
      <c r="E987" s="2">
        <v>43743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">
        <v>2490</v>
      </c>
      <c r="P987" s="1" t="s">
        <v>43</v>
      </c>
      <c r="Q987" s="1" t="s">
        <v>157</v>
      </c>
      <c r="R987" s="1" t="s">
        <v>2491</v>
      </c>
      <c r="S987" s="1">
        <v>27.968000000000004</v>
      </c>
      <c r="T987" s="1">
        <v>4</v>
      </c>
      <c r="U987" s="1">
        <v>0.2</v>
      </c>
      <c r="V987" s="1">
        <v>9.4391999999999996</v>
      </c>
      <c r="W987" t="str">
        <f>INDEX(People!$A$2:$A$5,MATCH(Orders!N987,People!$B$2:$B$5,0))</f>
        <v>Kelly Williams</v>
      </c>
      <c r="X987" t="str">
        <f>IFERROR(INDEX(Returns!A987:A1786,MATCH(Orders!B987,Returns!B987:B1786,0)),"No")</f>
        <v>No</v>
      </c>
      <c r="Y987">
        <f t="shared" si="15"/>
        <v>33.561600000000006</v>
      </c>
    </row>
    <row r="988" spans="1:25" x14ac:dyDescent="0.2">
      <c r="A988" s="1">
        <v>987</v>
      </c>
      <c r="B988" t="s">
        <v>6669</v>
      </c>
      <c r="C988" s="2">
        <v>43737</v>
      </c>
      <c r="D988" s="8">
        <f>Table1[[#This Row],[Order Date]]</f>
        <v>43737</v>
      </c>
      <c r="E988" s="2">
        <v>43743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">
        <v>2492</v>
      </c>
      <c r="P988" s="1" t="s">
        <v>66</v>
      </c>
      <c r="Q988" s="1" t="s">
        <v>601</v>
      </c>
      <c r="R988" s="1" t="s">
        <v>2493</v>
      </c>
      <c r="S988" s="1">
        <v>336.51</v>
      </c>
      <c r="T988" s="1">
        <v>3</v>
      </c>
      <c r="U988" s="1">
        <v>0.4</v>
      </c>
      <c r="V988" s="1">
        <v>44.867999999999967</v>
      </c>
      <c r="W988" t="str">
        <f>INDEX(People!$A$2:$A$5,MATCH(Orders!N988,People!$B$2:$B$5,0))</f>
        <v>Kelly Williams</v>
      </c>
      <c r="X988" t="str">
        <f>IFERROR(INDEX(Returns!A988:A1787,MATCH(Orders!B988,Returns!B988:B1787,0)),"No")</f>
        <v>No</v>
      </c>
      <c r="Y988">
        <f t="shared" si="15"/>
        <v>471.11399999999998</v>
      </c>
    </row>
    <row r="989" spans="1:25" x14ac:dyDescent="0.2">
      <c r="A989" s="1">
        <v>988</v>
      </c>
      <c r="B989" t="s">
        <v>6670</v>
      </c>
      <c r="C989" s="2">
        <v>42804</v>
      </c>
      <c r="D989" s="8">
        <f>Table1[[#This Row],[Order Date]]</f>
        <v>42804</v>
      </c>
      <c r="E989" s="2">
        <v>42804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">
        <v>2496</v>
      </c>
      <c r="P989" s="1" t="s">
        <v>43</v>
      </c>
      <c r="Q989" s="1" t="s">
        <v>70</v>
      </c>
      <c r="R989" s="1" t="s">
        <v>2497</v>
      </c>
      <c r="S989" s="1">
        <v>1.1119999999999997</v>
      </c>
      <c r="T989" s="1">
        <v>2</v>
      </c>
      <c r="U989" s="1">
        <v>0.8</v>
      </c>
      <c r="V989" s="1">
        <v>-1.8904000000000001</v>
      </c>
      <c r="W989" t="str">
        <f>INDEX(People!$A$2:$A$5,MATCH(Orders!N989,People!$B$2:$B$5,0))</f>
        <v>Kelly Williams</v>
      </c>
      <c r="X989" t="str">
        <f>IFERROR(INDEX(Returns!A989:A1788,MATCH(Orders!B989,Returns!B989:B1788,0)),"No")</f>
        <v>No</v>
      </c>
      <c r="Y989">
        <f t="shared" si="15"/>
        <v>2.0015999999999994</v>
      </c>
    </row>
    <row r="990" spans="1:25" x14ac:dyDescent="0.2">
      <c r="A990" s="1">
        <v>989</v>
      </c>
      <c r="B990" t="s">
        <v>6671</v>
      </c>
      <c r="C990" s="2">
        <v>43606</v>
      </c>
      <c r="D990" s="8">
        <f>Table1[[#This Row],[Order Date]]</f>
        <v>43606</v>
      </c>
      <c r="E990" s="2">
        <v>43611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">
        <v>1921</v>
      </c>
      <c r="P990" s="1" t="s">
        <v>30</v>
      </c>
      <c r="Q990" s="1" t="s">
        <v>60</v>
      </c>
      <c r="R990" s="1" t="s">
        <v>1922</v>
      </c>
      <c r="S990" s="1">
        <v>520.05000000000007</v>
      </c>
      <c r="T990" s="1">
        <v>5</v>
      </c>
      <c r="U990" s="1">
        <v>0</v>
      </c>
      <c r="V990" s="1">
        <v>72.807000000000031</v>
      </c>
      <c r="W990" t="str">
        <f>INDEX(People!$A$2:$A$5,MATCH(Orders!N990,People!$B$2:$B$5,0))</f>
        <v>Chuck Magee</v>
      </c>
      <c r="X990" t="str">
        <f>IFERROR(INDEX(Returns!A990:A1789,MATCH(Orders!B990,Returns!B990:B1789,0)),"No")</f>
        <v>No</v>
      </c>
      <c r="Y990">
        <f t="shared" si="15"/>
        <v>520.05000000000007</v>
      </c>
    </row>
    <row r="991" spans="1:25" x14ac:dyDescent="0.2">
      <c r="A991" s="1">
        <v>990</v>
      </c>
      <c r="B991" t="s">
        <v>6671</v>
      </c>
      <c r="C991" s="2">
        <v>43606</v>
      </c>
      <c r="D991" s="8">
        <f>Table1[[#This Row],[Order Date]]</f>
        <v>43606</v>
      </c>
      <c r="E991" s="2">
        <v>43611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">
        <v>2498</v>
      </c>
      <c r="P991" s="1" t="s">
        <v>43</v>
      </c>
      <c r="Q991" s="1" t="s">
        <v>63</v>
      </c>
      <c r="R991" s="1" t="s">
        <v>2499</v>
      </c>
      <c r="S991" s="1">
        <v>17.97</v>
      </c>
      <c r="T991" s="1">
        <v>3</v>
      </c>
      <c r="U991" s="1">
        <v>0</v>
      </c>
      <c r="V991" s="1">
        <v>5.2112999999999996</v>
      </c>
      <c r="W991" t="str">
        <f>INDEX(People!$A$2:$A$5,MATCH(Orders!N991,People!$B$2:$B$5,0))</f>
        <v>Chuck Magee</v>
      </c>
      <c r="X991" t="str">
        <f>IFERROR(INDEX(Returns!A991:A1790,MATCH(Orders!B991,Returns!B991:B1790,0)),"No")</f>
        <v>No</v>
      </c>
      <c r="Y991">
        <f t="shared" si="15"/>
        <v>17.97</v>
      </c>
    </row>
    <row r="992" spans="1:25" x14ac:dyDescent="0.2">
      <c r="A992" s="1">
        <v>991</v>
      </c>
      <c r="B992" t="s">
        <v>6672</v>
      </c>
      <c r="C992" s="2">
        <v>42823</v>
      </c>
      <c r="D992" s="8">
        <f>Table1[[#This Row],[Order Date]]</f>
        <v>42823</v>
      </c>
      <c r="E992" s="2">
        <v>42825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">
        <v>995</v>
      </c>
      <c r="P992" s="1" t="s">
        <v>30</v>
      </c>
      <c r="Q992" s="1" t="s">
        <v>34</v>
      </c>
      <c r="R992" s="1" t="s">
        <v>996</v>
      </c>
      <c r="S992" s="1">
        <v>1166.92</v>
      </c>
      <c r="T992" s="1">
        <v>5</v>
      </c>
      <c r="U992" s="1">
        <v>0.2</v>
      </c>
      <c r="V992" s="1">
        <v>131.27849999999995</v>
      </c>
      <c r="W992" t="str">
        <f>INDEX(People!$A$2:$A$5,MATCH(Orders!N992,People!$B$2:$B$5,0))</f>
        <v>Cassandra Brandow</v>
      </c>
      <c r="X992" t="str">
        <f>IFERROR(INDEX(Returns!A992:A1791,MATCH(Orders!B992,Returns!B992:B1791,0)),"No")</f>
        <v>No</v>
      </c>
      <c r="Y992">
        <f t="shared" si="15"/>
        <v>1400.3040000000001</v>
      </c>
    </row>
    <row r="993" spans="1:25" x14ac:dyDescent="0.2">
      <c r="A993" s="1">
        <v>992</v>
      </c>
      <c r="B993" t="s">
        <v>6673</v>
      </c>
      <c r="C993" s="2">
        <v>43352</v>
      </c>
      <c r="D993" s="8">
        <f>Table1[[#This Row],[Order Date]]</f>
        <v>43352</v>
      </c>
      <c r="E993" s="2">
        <v>43354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">
        <v>2085</v>
      </c>
      <c r="P993" s="1" t="s">
        <v>43</v>
      </c>
      <c r="Q993" s="1" t="s">
        <v>70</v>
      </c>
      <c r="R993" s="1" t="s">
        <v>2086</v>
      </c>
      <c r="S993" s="1">
        <v>14.624000000000002</v>
      </c>
      <c r="T993" s="1">
        <v>2</v>
      </c>
      <c r="U993" s="1">
        <v>0.2</v>
      </c>
      <c r="V993" s="1">
        <v>5.484</v>
      </c>
      <c r="W993" t="str">
        <f>INDEX(People!$A$2:$A$5,MATCH(Orders!N993,People!$B$2:$B$5,0))</f>
        <v>Chuck Magee</v>
      </c>
      <c r="X993" t="str">
        <f>IFERROR(INDEX(Returns!A993:A1792,MATCH(Orders!B993,Returns!B993:B1792,0)),"No")</f>
        <v>No</v>
      </c>
      <c r="Y993">
        <f t="shared" si="15"/>
        <v>17.548800000000004</v>
      </c>
    </row>
    <row r="994" spans="1:25" x14ac:dyDescent="0.2">
      <c r="A994" s="1">
        <v>993</v>
      </c>
      <c r="B994" t="s">
        <v>6036</v>
      </c>
      <c r="C994" s="2">
        <v>43338</v>
      </c>
      <c r="D994" s="8">
        <f>Table1[[#This Row],[Order Date]]</f>
        <v>43338</v>
      </c>
      <c r="E994" s="2">
        <v>43339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">
        <v>937</v>
      </c>
      <c r="P994" s="1" t="s">
        <v>43</v>
      </c>
      <c r="Q994" s="1" t="s">
        <v>242</v>
      </c>
      <c r="R994" s="1" t="s">
        <v>938</v>
      </c>
      <c r="S994" s="1">
        <v>10.23</v>
      </c>
      <c r="T994" s="1">
        <v>3</v>
      </c>
      <c r="U994" s="1">
        <v>0</v>
      </c>
      <c r="V994" s="1">
        <v>4.9104000000000001</v>
      </c>
      <c r="W994" t="str">
        <f>INDEX(People!$A$2:$A$5,MATCH(Orders!N994,People!$B$2:$B$5,0))</f>
        <v>Anna Andreadi</v>
      </c>
      <c r="X994" t="str">
        <f>IFERROR(INDEX(Returns!A994:A1793,MATCH(Orders!B994,Returns!B994:B1793,0)),"No")</f>
        <v>No</v>
      </c>
      <c r="Y994">
        <f t="shared" si="15"/>
        <v>10.23</v>
      </c>
    </row>
    <row r="995" spans="1:25" x14ac:dyDescent="0.2">
      <c r="A995" s="1">
        <v>994</v>
      </c>
      <c r="B995" t="s">
        <v>6036</v>
      </c>
      <c r="C995" s="2">
        <v>43338</v>
      </c>
      <c r="D995" s="8">
        <f>Table1[[#This Row],[Order Date]]</f>
        <v>43338</v>
      </c>
      <c r="E995" s="2">
        <v>43339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">
        <v>2502</v>
      </c>
      <c r="P995" s="1" t="s">
        <v>43</v>
      </c>
      <c r="Q995" s="1" t="s">
        <v>84</v>
      </c>
      <c r="R995" s="1" t="s">
        <v>2503</v>
      </c>
      <c r="S995" s="1">
        <v>154.9</v>
      </c>
      <c r="T995" s="1">
        <v>5</v>
      </c>
      <c r="U995" s="1">
        <v>0</v>
      </c>
      <c r="V995" s="1">
        <v>69.704999999999998</v>
      </c>
      <c r="W995" t="str">
        <f>INDEX(People!$A$2:$A$5,MATCH(Orders!N995,People!$B$2:$B$5,0))</f>
        <v>Anna Andreadi</v>
      </c>
      <c r="X995" t="str">
        <f>IFERROR(INDEX(Returns!A995:A1794,MATCH(Orders!B995,Returns!B995:B1794,0)),"No")</f>
        <v>No</v>
      </c>
      <c r="Y995">
        <f t="shared" si="15"/>
        <v>154.9</v>
      </c>
    </row>
    <row r="996" spans="1:25" x14ac:dyDescent="0.2">
      <c r="A996" s="1">
        <v>995</v>
      </c>
      <c r="B996" t="s">
        <v>6674</v>
      </c>
      <c r="C996" s="2">
        <v>42511</v>
      </c>
      <c r="D996" s="8">
        <f>Table1[[#This Row],[Order Date]]</f>
        <v>42511</v>
      </c>
      <c r="E996" s="2">
        <v>42515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">
        <v>2507</v>
      </c>
      <c r="P996" s="1" t="s">
        <v>43</v>
      </c>
      <c r="Q996" s="1" t="s">
        <v>70</v>
      </c>
      <c r="R996" s="1" t="s">
        <v>2508</v>
      </c>
      <c r="S996" s="1">
        <v>2715.9300000000003</v>
      </c>
      <c r="T996" s="1">
        <v>7</v>
      </c>
      <c r="U996" s="1">
        <v>0</v>
      </c>
      <c r="V996" s="1">
        <v>1276.4871000000001</v>
      </c>
      <c r="W996" t="str">
        <f>INDEX(People!$A$2:$A$5,MATCH(Orders!N996,People!$B$2:$B$5,0))</f>
        <v>Cassandra Brandow</v>
      </c>
      <c r="X996" t="str">
        <f>IFERROR(INDEX(Returns!A996:A1795,MATCH(Orders!B996,Returns!B996:B1795,0)),"No")</f>
        <v>No</v>
      </c>
      <c r="Y996">
        <f t="shared" si="15"/>
        <v>2715.9300000000003</v>
      </c>
    </row>
    <row r="997" spans="1:25" x14ac:dyDescent="0.2">
      <c r="A997" s="1">
        <v>996</v>
      </c>
      <c r="B997" t="s">
        <v>6674</v>
      </c>
      <c r="C997" s="2">
        <v>42511</v>
      </c>
      <c r="D997" s="8">
        <f>Table1[[#This Row],[Order Date]]</f>
        <v>42511</v>
      </c>
      <c r="E997" s="2">
        <v>42515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">
        <v>2123</v>
      </c>
      <c r="P997" s="1" t="s">
        <v>66</v>
      </c>
      <c r="Q997" s="1" t="s">
        <v>67</v>
      </c>
      <c r="R997" s="1" t="s">
        <v>2509</v>
      </c>
      <c r="S997" s="1">
        <v>617.97</v>
      </c>
      <c r="T997" s="1">
        <v>3</v>
      </c>
      <c r="U997" s="1">
        <v>0</v>
      </c>
      <c r="V997" s="1">
        <v>173.0316</v>
      </c>
      <c r="W997" t="str">
        <f>INDEX(People!$A$2:$A$5,MATCH(Orders!N997,People!$B$2:$B$5,0))</f>
        <v>Cassandra Brandow</v>
      </c>
      <c r="X997" t="str">
        <f>IFERROR(INDEX(Returns!A997:A1796,MATCH(Orders!B997,Returns!B997:B1796,0)),"No")</f>
        <v>No</v>
      </c>
      <c r="Y997">
        <f t="shared" si="15"/>
        <v>617.97</v>
      </c>
    </row>
    <row r="998" spans="1:25" x14ac:dyDescent="0.2">
      <c r="A998" s="1">
        <v>997</v>
      </c>
      <c r="B998" t="s">
        <v>6675</v>
      </c>
      <c r="C998" s="2">
        <v>43036</v>
      </c>
      <c r="D998" s="8">
        <f>Table1[[#This Row],[Order Date]]</f>
        <v>43036</v>
      </c>
      <c r="E998" s="2">
        <v>43042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">
        <v>2512</v>
      </c>
      <c r="P998" s="1" t="s">
        <v>43</v>
      </c>
      <c r="Q998" s="1" t="s">
        <v>157</v>
      </c>
      <c r="R998" s="1" t="s">
        <v>2513</v>
      </c>
      <c r="S998" s="1">
        <v>10.67</v>
      </c>
      <c r="T998" s="1">
        <v>1</v>
      </c>
      <c r="U998" s="1">
        <v>0</v>
      </c>
      <c r="V998" s="1">
        <v>4.9081999999999999</v>
      </c>
      <c r="W998" t="str">
        <f>INDEX(People!$A$2:$A$5,MATCH(Orders!N998,People!$B$2:$B$5,0))</f>
        <v>Cassandra Brandow</v>
      </c>
      <c r="X998" t="str">
        <f>IFERROR(INDEX(Returns!A998:A1797,MATCH(Orders!B998,Returns!B998:B1797,0)),"No")</f>
        <v>No</v>
      </c>
      <c r="Y998">
        <f t="shared" si="15"/>
        <v>10.67</v>
      </c>
    </row>
    <row r="999" spans="1:25" x14ac:dyDescent="0.2">
      <c r="A999" s="1">
        <v>998</v>
      </c>
      <c r="B999" t="s">
        <v>6675</v>
      </c>
      <c r="C999" s="2">
        <v>43036</v>
      </c>
      <c r="D999" s="8">
        <f>Table1[[#This Row],[Order Date]]</f>
        <v>43036</v>
      </c>
      <c r="E999" s="2">
        <v>43042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">
        <v>2514</v>
      </c>
      <c r="P999" s="1" t="s">
        <v>43</v>
      </c>
      <c r="Q999" s="1" t="s">
        <v>55</v>
      </c>
      <c r="R999" s="1" t="s">
        <v>2515</v>
      </c>
      <c r="S999" s="1">
        <v>36.630000000000003</v>
      </c>
      <c r="T999" s="1">
        <v>3</v>
      </c>
      <c r="U999" s="1">
        <v>0</v>
      </c>
      <c r="V999" s="1">
        <v>9.8901000000000039</v>
      </c>
      <c r="W999" t="str">
        <f>INDEX(People!$A$2:$A$5,MATCH(Orders!N999,People!$B$2:$B$5,0))</f>
        <v>Cassandra Brandow</v>
      </c>
      <c r="X999" t="str">
        <f>IFERROR(INDEX(Returns!A999:A1798,MATCH(Orders!B999,Returns!B999:B1798,0)),"No")</f>
        <v>No</v>
      </c>
      <c r="Y999">
        <f t="shared" si="15"/>
        <v>36.630000000000003</v>
      </c>
    </row>
    <row r="1000" spans="1:25" x14ac:dyDescent="0.2">
      <c r="A1000" s="1">
        <v>999</v>
      </c>
      <c r="B1000" t="s">
        <v>6675</v>
      </c>
      <c r="C1000" s="2">
        <v>43036</v>
      </c>
      <c r="D1000" s="8">
        <f>Table1[[#This Row],[Order Date]]</f>
        <v>43036</v>
      </c>
      <c r="E1000" s="2">
        <v>43042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">
        <v>2516</v>
      </c>
      <c r="P1000" s="1" t="s">
        <v>30</v>
      </c>
      <c r="Q1000" s="1" t="s">
        <v>60</v>
      </c>
      <c r="R1000" s="1" t="s">
        <v>2517</v>
      </c>
      <c r="S1000" s="1">
        <v>24.1</v>
      </c>
      <c r="T1000" s="1">
        <v>5</v>
      </c>
      <c r="U1000" s="1">
        <v>0</v>
      </c>
      <c r="V1000" s="1">
        <v>9.1580000000000013</v>
      </c>
      <c r="W1000" t="str">
        <f>INDEX(People!$A$2:$A$5,MATCH(Orders!N1000,People!$B$2:$B$5,0))</f>
        <v>Cassandra Brandow</v>
      </c>
      <c r="X1000" t="str">
        <f>IFERROR(INDEX(Returns!A1000:A1799,MATCH(Orders!B1000,Returns!B1000:B1799,0)),"No")</f>
        <v>No</v>
      </c>
      <c r="Y1000">
        <f t="shared" si="15"/>
        <v>24.1</v>
      </c>
    </row>
    <row r="1001" spans="1:25" x14ac:dyDescent="0.2">
      <c r="A1001" s="1">
        <v>1000</v>
      </c>
      <c r="B1001" t="s">
        <v>6675</v>
      </c>
      <c r="C1001" s="2">
        <v>43036</v>
      </c>
      <c r="D1001" s="8">
        <f>Table1[[#This Row],[Order Date]]</f>
        <v>43036</v>
      </c>
      <c r="E1001" s="2">
        <v>43042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">
        <v>993</v>
      </c>
      <c r="P1001" s="1" t="s">
        <v>30</v>
      </c>
      <c r="Q1001" s="1" t="s">
        <v>60</v>
      </c>
      <c r="R1001" s="1" t="s">
        <v>994</v>
      </c>
      <c r="S1001" s="1">
        <v>33.11</v>
      </c>
      <c r="T1001" s="1">
        <v>7</v>
      </c>
      <c r="U1001" s="1">
        <v>0</v>
      </c>
      <c r="V1001" s="1">
        <v>12.912900000000004</v>
      </c>
      <c r="W1001" t="str">
        <f>INDEX(People!$A$2:$A$5,MATCH(Orders!N1001,People!$B$2:$B$5,0))</f>
        <v>Cassandra Brandow</v>
      </c>
      <c r="X1001" t="str">
        <f>IFERROR(INDEX(Returns!A1001:A1800,MATCH(Orders!B1001,Returns!B1001:B1800,0)),"No")</f>
        <v>No</v>
      </c>
      <c r="Y1001">
        <f t="shared" si="15"/>
        <v>33.11</v>
      </c>
    </row>
    <row r="1002" spans="1:25" x14ac:dyDescent="0.2">
      <c r="A1002" s="1">
        <v>1001</v>
      </c>
      <c r="B1002" t="s">
        <v>6676</v>
      </c>
      <c r="C1002" s="2">
        <v>43417</v>
      </c>
      <c r="D1002" s="8">
        <f>Table1[[#This Row],[Order Date]]</f>
        <v>43417</v>
      </c>
      <c r="E1002" s="2">
        <v>43421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">
        <v>2205</v>
      </c>
      <c r="P1002" s="1" t="s">
        <v>43</v>
      </c>
      <c r="Q1002" s="1" t="s">
        <v>63</v>
      </c>
      <c r="R1002" s="1" t="s">
        <v>2206</v>
      </c>
      <c r="S1002" s="1">
        <v>44.02</v>
      </c>
      <c r="T1002" s="1">
        <v>2</v>
      </c>
      <c r="U1002" s="1">
        <v>0</v>
      </c>
      <c r="V1002" s="1">
        <v>11.4452</v>
      </c>
      <c r="W1002" t="str">
        <f>INDEX(People!$A$2:$A$5,MATCH(Orders!N1002,People!$B$2:$B$5,0))</f>
        <v>Anna Andreadi</v>
      </c>
      <c r="X1002" t="str">
        <f>IFERROR(INDEX(Returns!A1002:A1801,MATCH(Orders!B1002,Returns!B1002:B1801,0)),"No")</f>
        <v>No</v>
      </c>
      <c r="Y1002">
        <f t="shared" si="15"/>
        <v>44.02</v>
      </c>
    </row>
    <row r="1003" spans="1:25" x14ac:dyDescent="0.2">
      <c r="A1003" s="1">
        <v>1002</v>
      </c>
      <c r="B1003" t="s">
        <v>6677</v>
      </c>
      <c r="C1003" s="2">
        <v>42947</v>
      </c>
      <c r="D1003" s="8">
        <f>Table1[[#This Row],[Order Date]]</f>
        <v>42947</v>
      </c>
      <c r="E1003" s="2">
        <v>42947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">
        <v>2518</v>
      </c>
      <c r="P1003" s="1" t="s">
        <v>66</v>
      </c>
      <c r="Q1003" s="1" t="s">
        <v>146</v>
      </c>
      <c r="R1003" s="1" t="s">
        <v>2519</v>
      </c>
      <c r="S1003" s="1">
        <v>2309.65</v>
      </c>
      <c r="T1003" s="1">
        <v>7</v>
      </c>
      <c r="U1003" s="1">
        <v>0</v>
      </c>
      <c r="V1003" s="1">
        <v>762.18449999999984</v>
      </c>
      <c r="W1003" t="str">
        <f>INDEX(People!$A$2:$A$5,MATCH(Orders!N1003,People!$B$2:$B$5,0))</f>
        <v>Chuck Magee</v>
      </c>
      <c r="X1003" t="str">
        <f>IFERROR(INDEX(Returns!A1003:A1802,MATCH(Orders!B1003,Returns!B1003:B1802,0)),"No")</f>
        <v>No</v>
      </c>
      <c r="Y1003">
        <f t="shared" si="15"/>
        <v>2309.65</v>
      </c>
    </row>
    <row r="1004" spans="1:25" x14ac:dyDescent="0.2">
      <c r="A1004" s="1">
        <v>1003</v>
      </c>
      <c r="B1004" t="s">
        <v>6677</v>
      </c>
      <c r="C1004" s="2">
        <v>42947</v>
      </c>
      <c r="D1004" s="8">
        <f>Table1[[#This Row],[Order Date]]</f>
        <v>42947</v>
      </c>
      <c r="E1004" s="2">
        <v>42947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">
        <v>921</v>
      </c>
      <c r="P1004" s="1" t="s">
        <v>30</v>
      </c>
      <c r="Q1004" s="1" t="s">
        <v>52</v>
      </c>
      <c r="R1004" s="1" t="s">
        <v>922</v>
      </c>
      <c r="S1004" s="1">
        <v>1090.7819999999999</v>
      </c>
      <c r="T1004" s="1">
        <v>7</v>
      </c>
      <c r="U1004" s="1">
        <v>0.4</v>
      </c>
      <c r="V1004" s="1">
        <v>-290.87520000000001</v>
      </c>
      <c r="W1004" t="str">
        <f>INDEX(People!$A$2:$A$5,MATCH(Orders!N1004,People!$B$2:$B$5,0))</f>
        <v>Chuck Magee</v>
      </c>
      <c r="X1004" t="str">
        <f>IFERROR(INDEX(Returns!A1004:A1803,MATCH(Orders!B1004,Returns!B1004:B1803,0)),"No")</f>
        <v>No</v>
      </c>
      <c r="Y1004">
        <f t="shared" si="15"/>
        <v>1527.0947999999999</v>
      </c>
    </row>
    <row r="1005" spans="1:25" x14ac:dyDescent="0.2">
      <c r="A1005" s="1">
        <v>1004</v>
      </c>
      <c r="B1005" t="s">
        <v>6677</v>
      </c>
      <c r="C1005" s="2">
        <v>42947</v>
      </c>
      <c r="D1005" s="8">
        <f>Table1[[#This Row],[Order Date]]</f>
        <v>42947</v>
      </c>
      <c r="E1005" s="2">
        <v>42947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">
        <v>2468</v>
      </c>
      <c r="P1005" s="1" t="s">
        <v>43</v>
      </c>
      <c r="Q1005" s="1" t="s">
        <v>84</v>
      </c>
      <c r="R1005" s="1" t="s">
        <v>2469</v>
      </c>
      <c r="S1005" s="1">
        <v>19.440000000000001</v>
      </c>
      <c r="T1005" s="1">
        <v>3</v>
      </c>
      <c r="U1005" s="1">
        <v>0</v>
      </c>
      <c r="V1005" s="1">
        <v>9.3312000000000008</v>
      </c>
      <c r="W1005" t="str">
        <f>INDEX(People!$A$2:$A$5,MATCH(Orders!N1005,People!$B$2:$B$5,0))</f>
        <v>Chuck Magee</v>
      </c>
      <c r="X1005" t="str">
        <f>IFERROR(INDEX(Returns!A1005:A1804,MATCH(Orders!B1005,Returns!B1005:B1804,0)),"No")</f>
        <v>No</v>
      </c>
      <c r="Y1005">
        <f t="shared" si="15"/>
        <v>19.440000000000001</v>
      </c>
    </row>
    <row r="1006" spans="1:25" x14ac:dyDescent="0.2">
      <c r="A1006" s="1">
        <v>1005</v>
      </c>
      <c r="B1006" t="s">
        <v>6678</v>
      </c>
      <c r="C1006" s="2">
        <v>42974</v>
      </c>
      <c r="D1006" s="8">
        <f>Table1[[#This Row],[Order Date]]</f>
        <v>42974</v>
      </c>
      <c r="E1006" s="2">
        <v>42978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">
        <v>2523</v>
      </c>
      <c r="P1006" s="1" t="s">
        <v>43</v>
      </c>
      <c r="Q1006" s="1" t="s">
        <v>55</v>
      </c>
      <c r="R1006" s="1" t="s">
        <v>2524</v>
      </c>
      <c r="S1006" s="1">
        <v>484.65000000000003</v>
      </c>
      <c r="T1006" s="1">
        <v>3</v>
      </c>
      <c r="U1006" s="1">
        <v>0</v>
      </c>
      <c r="V1006" s="1">
        <v>92.083500000000015</v>
      </c>
      <c r="W1006" t="str">
        <f>INDEX(People!$A$2:$A$5,MATCH(Orders!N1006,People!$B$2:$B$5,0))</f>
        <v>Anna Andreadi</v>
      </c>
      <c r="X1006" t="str">
        <f>IFERROR(INDEX(Returns!A1006:A1805,MATCH(Orders!B1006,Returns!B1006:B1805,0)),"No")</f>
        <v>No</v>
      </c>
      <c r="Y1006">
        <f t="shared" si="15"/>
        <v>484.65000000000003</v>
      </c>
    </row>
    <row r="1007" spans="1:25" x14ac:dyDescent="0.2">
      <c r="A1007" s="1">
        <v>1006</v>
      </c>
      <c r="B1007" t="s">
        <v>6679</v>
      </c>
      <c r="C1007" s="2">
        <v>43052</v>
      </c>
      <c r="D1007" s="8">
        <f>Table1[[#This Row],[Order Date]]</f>
        <v>43052</v>
      </c>
      <c r="E1007" s="2">
        <v>43056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">
        <v>2296</v>
      </c>
      <c r="P1007" s="1" t="s">
        <v>43</v>
      </c>
      <c r="Q1007" s="1" t="s">
        <v>84</v>
      </c>
      <c r="R1007" s="1" t="s">
        <v>2297</v>
      </c>
      <c r="S1007" s="1">
        <v>115.29600000000001</v>
      </c>
      <c r="T1007" s="1">
        <v>3</v>
      </c>
      <c r="U1007" s="1">
        <v>0.2</v>
      </c>
      <c r="V1007" s="1">
        <v>40.353599999999986</v>
      </c>
      <c r="W1007" t="str">
        <f>INDEX(People!$A$2:$A$5,MATCH(Orders!N1007,People!$B$2:$B$5,0))</f>
        <v>Cassandra Brandow</v>
      </c>
      <c r="X1007" t="str">
        <f>IFERROR(INDEX(Returns!A1007:A1806,MATCH(Orders!B1007,Returns!B1007:B1806,0)),"No")</f>
        <v>No</v>
      </c>
      <c r="Y1007">
        <f t="shared" si="15"/>
        <v>138.3552</v>
      </c>
    </row>
    <row r="1008" spans="1:25" x14ac:dyDescent="0.2">
      <c r="A1008" s="1">
        <v>1007</v>
      </c>
      <c r="B1008" t="s">
        <v>6680</v>
      </c>
      <c r="C1008" s="2">
        <v>43045</v>
      </c>
      <c r="D1008" s="8">
        <f>Table1[[#This Row],[Order Date]]</f>
        <v>43045</v>
      </c>
      <c r="E1008" s="2">
        <v>43048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">
        <v>443</v>
      </c>
      <c r="P1008" s="1" t="s">
        <v>43</v>
      </c>
      <c r="Q1008" s="1" t="s">
        <v>157</v>
      </c>
      <c r="R1008" s="1" t="s">
        <v>444</v>
      </c>
      <c r="S1008" s="1">
        <v>7.080000000000001</v>
      </c>
      <c r="T1008" s="1">
        <v>3</v>
      </c>
      <c r="U1008" s="1">
        <v>0.2</v>
      </c>
      <c r="V1008" s="1">
        <v>2.4779999999999989</v>
      </c>
      <c r="W1008" t="str">
        <f>INDEX(People!$A$2:$A$5,MATCH(Orders!N1008,People!$B$2:$B$5,0))</f>
        <v>Anna Andreadi</v>
      </c>
      <c r="X1008" t="str">
        <f>IFERROR(INDEX(Returns!A1008:A1807,MATCH(Orders!B1008,Returns!B1008:B1807,0)),"No")</f>
        <v>No</v>
      </c>
      <c r="Y1008">
        <f t="shared" si="15"/>
        <v>8.4960000000000004</v>
      </c>
    </row>
    <row r="1009" spans="1:25" x14ac:dyDescent="0.2">
      <c r="A1009" s="1">
        <v>1008</v>
      </c>
      <c r="B1009" t="s">
        <v>6680</v>
      </c>
      <c r="C1009" s="2">
        <v>43045</v>
      </c>
      <c r="D1009" s="8">
        <f>Table1[[#This Row],[Order Date]]</f>
        <v>43045</v>
      </c>
      <c r="E1009" s="2">
        <v>43048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">
        <v>2527</v>
      </c>
      <c r="P1009" s="1" t="s">
        <v>43</v>
      </c>
      <c r="Q1009" s="1" t="s">
        <v>70</v>
      </c>
      <c r="R1009" s="1" t="s">
        <v>2528</v>
      </c>
      <c r="S1009" s="1">
        <v>4.4009999999999998</v>
      </c>
      <c r="T1009" s="1">
        <v>3</v>
      </c>
      <c r="U1009" s="1">
        <v>0.7</v>
      </c>
      <c r="V1009" s="1">
        <v>-3.5207999999999995</v>
      </c>
      <c r="W1009" t="str">
        <f>INDEX(People!$A$2:$A$5,MATCH(Orders!N1009,People!$B$2:$B$5,0))</f>
        <v>Anna Andreadi</v>
      </c>
      <c r="X1009" t="str">
        <f>IFERROR(INDEX(Returns!A1009:A1808,MATCH(Orders!B1009,Returns!B1009:B1808,0)),"No")</f>
        <v>No</v>
      </c>
      <c r="Y1009">
        <f t="shared" si="15"/>
        <v>7.4816999999999991</v>
      </c>
    </row>
    <row r="1010" spans="1:25" x14ac:dyDescent="0.2">
      <c r="A1010" s="1">
        <v>1009</v>
      </c>
      <c r="B1010" t="s">
        <v>6681</v>
      </c>
      <c r="C1010" s="2">
        <v>43825</v>
      </c>
      <c r="D1010" s="8">
        <f>Table1[[#This Row],[Order Date]]</f>
        <v>43825</v>
      </c>
      <c r="E1010" s="2">
        <v>43831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">
        <v>1423</v>
      </c>
      <c r="P1010" s="1" t="s">
        <v>43</v>
      </c>
      <c r="Q1010" s="1" t="s">
        <v>84</v>
      </c>
      <c r="R1010" s="1" t="s">
        <v>1424</v>
      </c>
      <c r="S1010" s="1">
        <v>44.75</v>
      </c>
      <c r="T1010" s="1">
        <v>5</v>
      </c>
      <c r="U1010" s="1">
        <v>0</v>
      </c>
      <c r="V1010" s="1">
        <v>20.584999999999994</v>
      </c>
      <c r="W1010" t="str">
        <f>INDEX(People!$A$2:$A$5,MATCH(Orders!N1010,People!$B$2:$B$5,0))</f>
        <v>Kelly Williams</v>
      </c>
      <c r="X1010" t="str">
        <f>IFERROR(INDEX(Returns!A1010:A1809,MATCH(Orders!B1010,Returns!B1010:B1809,0)),"No")</f>
        <v>No</v>
      </c>
      <c r="Y1010">
        <f t="shared" si="15"/>
        <v>44.75</v>
      </c>
    </row>
    <row r="1011" spans="1:25" x14ac:dyDescent="0.2">
      <c r="A1011" s="1">
        <v>1010</v>
      </c>
      <c r="B1011" t="s">
        <v>6682</v>
      </c>
      <c r="C1011" s="2">
        <v>43678</v>
      </c>
      <c r="D1011" s="8">
        <f>Table1[[#This Row],[Order Date]]</f>
        <v>43678</v>
      </c>
      <c r="E1011" s="2">
        <v>43680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">
        <v>611</v>
      </c>
      <c r="P1011" s="1" t="s">
        <v>66</v>
      </c>
      <c r="Q1011" s="1" t="s">
        <v>67</v>
      </c>
      <c r="R1011" s="1" t="s">
        <v>612</v>
      </c>
      <c r="S1011" s="1">
        <v>95.984000000000009</v>
      </c>
      <c r="T1011" s="1">
        <v>2</v>
      </c>
      <c r="U1011" s="1">
        <v>0.2</v>
      </c>
      <c r="V1011" s="1">
        <v>5.9990000000000023</v>
      </c>
      <c r="W1011" t="str">
        <f>INDEX(People!$A$2:$A$5,MATCH(Orders!N1011,People!$B$2:$B$5,0))</f>
        <v>Kelly Williams</v>
      </c>
      <c r="X1011" t="str">
        <f>IFERROR(INDEX(Returns!A1011:A1810,MATCH(Orders!B1011,Returns!B1011:B1810,0)),"No")</f>
        <v>No</v>
      </c>
      <c r="Y1011">
        <f t="shared" si="15"/>
        <v>115.1808</v>
      </c>
    </row>
    <row r="1012" spans="1:25" x14ac:dyDescent="0.2">
      <c r="A1012" s="1">
        <v>1011</v>
      </c>
      <c r="B1012" t="s">
        <v>6683</v>
      </c>
      <c r="C1012" s="2">
        <v>42698</v>
      </c>
      <c r="D1012" s="8">
        <f>Table1[[#This Row],[Order Date]]</f>
        <v>42698</v>
      </c>
      <c r="E1012" s="2">
        <v>42700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">
        <v>2531</v>
      </c>
      <c r="P1012" s="1" t="s">
        <v>30</v>
      </c>
      <c r="Q1012" s="1" t="s">
        <v>60</v>
      </c>
      <c r="R1012" s="1" t="s">
        <v>2532</v>
      </c>
      <c r="S1012" s="1">
        <v>151.72</v>
      </c>
      <c r="T1012" s="1">
        <v>4</v>
      </c>
      <c r="U1012" s="1">
        <v>0</v>
      </c>
      <c r="V1012" s="1">
        <v>27.309599999999989</v>
      </c>
      <c r="W1012" t="str">
        <f>INDEX(People!$A$2:$A$5,MATCH(Orders!N1012,People!$B$2:$B$5,0))</f>
        <v>Anna Andreadi</v>
      </c>
      <c r="X1012" t="str">
        <f>IFERROR(INDEX(Returns!A1012:A1811,MATCH(Orders!B1012,Returns!B1012:B1811,0)),"No")</f>
        <v>No</v>
      </c>
      <c r="Y1012">
        <f t="shared" si="15"/>
        <v>151.72</v>
      </c>
    </row>
    <row r="1013" spans="1:25" x14ac:dyDescent="0.2">
      <c r="A1013" s="1">
        <v>1012</v>
      </c>
      <c r="B1013" t="s">
        <v>6684</v>
      </c>
      <c r="C1013" s="2">
        <v>43633</v>
      </c>
      <c r="D1013" s="8">
        <f>Table1[[#This Row],[Order Date]]</f>
        <v>43633</v>
      </c>
      <c r="E1013" s="2">
        <v>43637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">
        <v>154</v>
      </c>
      <c r="P1013" s="1" t="s">
        <v>30</v>
      </c>
      <c r="Q1013" s="1" t="s">
        <v>60</v>
      </c>
      <c r="R1013" s="1" t="s">
        <v>155</v>
      </c>
      <c r="S1013" s="1">
        <v>155.25</v>
      </c>
      <c r="T1013" s="1">
        <v>3</v>
      </c>
      <c r="U1013" s="1">
        <v>0</v>
      </c>
      <c r="V1013" s="1">
        <v>46.574999999999996</v>
      </c>
      <c r="W1013" t="str">
        <f>INDEX(People!$A$2:$A$5,MATCH(Orders!N1013,People!$B$2:$B$5,0))</f>
        <v>Anna Andreadi</v>
      </c>
      <c r="X1013" t="str">
        <f>IFERROR(INDEX(Returns!A1013:A1812,MATCH(Orders!B1013,Returns!B1013:B1812,0)),"No")</f>
        <v>No</v>
      </c>
      <c r="Y1013">
        <f t="shared" si="15"/>
        <v>155.25</v>
      </c>
    </row>
    <row r="1014" spans="1:25" x14ac:dyDescent="0.2">
      <c r="A1014" s="1">
        <v>1013</v>
      </c>
      <c r="B1014" t="s">
        <v>6684</v>
      </c>
      <c r="C1014" s="2">
        <v>43633</v>
      </c>
      <c r="D1014" s="8">
        <f>Table1[[#This Row],[Order Date]]</f>
        <v>43633</v>
      </c>
      <c r="E1014" s="2">
        <v>43637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">
        <v>2534</v>
      </c>
      <c r="P1014" s="1" t="s">
        <v>43</v>
      </c>
      <c r="Q1014" s="1" t="s">
        <v>55</v>
      </c>
      <c r="R1014" s="1" t="s">
        <v>2535</v>
      </c>
      <c r="S1014" s="1">
        <v>14.03</v>
      </c>
      <c r="T1014" s="1">
        <v>1</v>
      </c>
      <c r="U1014" s="1">
        <v>0</v>
      </c>
      <c r="V1014" s="1">
        <v>4.068699999999998</v>
      </c>
      <c r="W1014" t="str">
        <f>INDEX(People!$A$2:$A$5,MATCH(Orders!N1014,People!$B$2:$B$5,0))</f>
        <v>Anna Andreadi</v>
      </c>
      <c r="X1014" t="str">
        <f>IFERROR(INDEX(Returns!A1014:A1813,MATCH(Orders!B1014,Returns!B1014:B1813,0)),"No")</f>
        <v>No</v>
      </c>
      <c r="Y1014">
        <f t="shared" si="15"/>
        <v>14.03</v>
      </c>
    </row>
    <row r="1015" spans="1:25" x14ac:dyDescent="0.2">
      <c r="A1015" s="1">
        <v>1014</v>
      </c>
      <c r="B1015" t="s">
        <v>6194</v>
      </c>
      <c r="C1015" s="2">
        <v>43090</v>
      </c>
      <c r="D1015" s="8">
        <f>Table1[[#This Row],[Order Date]]</f>
        <v>43090</v>
      </c>
      <c r="E1015" s="2">
        <v>43093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">
        <v>776</v>
      </c>
      <c r="P1015" s="1" t="s">
        <v>30</v>
      </c>
      <c r="Q1015" s="1" t="s">
        <v>52</v>
      </c>
      <c r="R1015" s="1" t="s">
        <v>777</v>
      </c>
      <c r="S1015" s="1">
        <v>1618.37</v>
      </c>
      <c r="T1015" s="1">
        <v>13</v>
      </c>
      <c r="U1015" s="1">
        <v>0</v>
      </c>
      <c r="V1015" s="1">
        <v>356.04139999999995</v>
      </c>
      <c r="W1015" t="str">
        <f>INDEX(People!$A$2:$A$5,MATCH(Orders!N1015,People!$B$2:$B$5,0))</f>
        <v>Anna Andreadi</v>
      </c>
      <c r="X1015" t="str">
        <f>IFERROR(INDEX(Returns!A1015:A1814,MATCH(Orders!B1015,Returns!B1015:B1814,0)),"No")</f>
        <v>No</v>
      </c>
      <c r="Y1015">
        <f t="shared" si="15"/>
        <v>1618.37</v>
      </c>
    </row>
    <row r="1016" spans="1:25" x14ac:dyDescent="0.2">
      <c r="A1016" s="1">
        <v>1015</v>
      </c>
      <c r="B1016" t="s">
        <v>6194</v>
      </c>
      <c r="C1016" s="2">
        <v>43090</v>
      </c>
      <c r="D1016" s="8">
        <f>Table1[[#This Row],[Order Date]]</f>
        <v>43090</v>
      </c>
      <c r="E1016" s="2">
        <v>43093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">
        <v>2538</v>
      </c>
      <c r="P1016" s="1" t="s">
        <v>66</v>
      </c>
      <c r="Q1016" s="1" t="s">
        <v>146</v>
      </c>
      <c r="R1016" s="1" t="s">
        <v>2539</v>
      </c>
      <c r="S1016" s="1">
        <v>99.6</v>
      </c>
      <c r="T1016" s="1">
        <v>1</v>
      </c>
      <c r="U1016" s="1">
        <v>0</v>
      </c>
      <c r="V1016" s="1">
        <v>36.851999999999997</v>
      </c>
      <c r="W1016" t="str">
        <f>INDEX(People!$A$2:$A$5,MATCH(Orders!N1016,People!$B$2:$B$5,0))</f>
        <v>Anna Andreadi</v>
      </c>
      <c r="X1016" t="str">
        <f>IFERROR(INDEX(Returns!A1016:A1815,MATCH(Orders!B1016,Returns!B1016:B1815,0)),"No")</f>
        <v>No</v>
      </c>
      <c r="Y1016">
        <f t="shared" si="15"/>
        <v>99.6</v>
      </c>
    </row>
    <row r="1017" spans="1:25" x14ac:dyDescent="0.2">
      <c r="A1017" s="1">
        <v>1016</v>
      </c>
      <c r="B1017" t="s">
        <v>6685</v>
      </c>
      <c r="C1017" s="2">
        <v>42995</v>
      </c>
      <c r="D1017" s="8">
        <f>Table1[[#This Row],[Order Date]]</f>
        <v>42995</v>
      </c>
      <c r="E1017" s="2">
        <v>42997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">
        <v>926</v>
      </c>
      <c r="P1017" s="1" t="s">
        <v>43</v>
      </c>
      <c r="Q1017" s="1" t="s">
        <v>84</v>
      </c>
      <c r="R1017" s="1" t="s">
        <v>927</v>
      </c>
      <c r="S1017" s="1">
        <v>32.400000000000006</v>
      </c>
      <c r="T1017" s="1">
        <v>5</v>
      </c>
      <c r="U1017" s="1">
        <v>0</v>
      </c>
      <c r="V1017" s="1">
        <v>15.552000000000001</v>
      </c>
      <c r="W1017" t="str">
        <f>INDEX(People!$A$2:$A$5,MATCH(Orders!N1017,People!$B$2:$B$5,0))</f>
        <v>Anna Andreadi</v>
      </c>
      <c r="X1017" t="str">
        <f>IFERROR(INDEX(Returns!A1017:A1816,MATCH(Orders!B1017,Returns!B1017:B1816,0)),"No")</f>
        <v>No</v>
      </c>
      <c r="Y1017">
        <f t="shared" si="15"/>
        <v>32.400000000000006</v>
      </c>
    </row>
    <row r="1018" spans="1:25" x14ac:dyDescent="0.2">
      <c r="A1018" s="1">
        <v>1017</v>
      </c>
      <c r="B1018" t="s">
        <v>6686</v>
      </c>
      <c r="C1018" s="2">
        <v>42922</v>
      </c>
      <c r="D1018" s="8">
        <f>Table1[[#This Row],[Order Date]]</f>
        <v>42922</v>
      </c>
      <c r="E1018" s="2">
        <v>42926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">
        <v>2542</v>
      </c>
      <c r="P1018" s="1" t="s">
        <v>30</v>
      </c>
      <c r="Q1018" s="1" t="s">
        <v>60</v>
      </c>
      <c r="R1018" s="1" t="s">
        <v>2543</v>
      </c>
      <c r="S1018" s="1">
        <v>13.96</v>
      </c>
      <c r="T1018" s="1">
        <v>2</v>
      </c>
      <c r="U1018" s="1">
        <v>0</v>
      </c>
      <c r="V1018" s="1">
        <v>6.7008000000000001</v>
      </c>
      <c r="W1018" t="str">
        <f>INDEX(People!$A$2:$A$5,MATCH(Orders!N1018,People!$B$2:$B$5,0))</f>
        <v>Chuck Magee</v>
      </c>
      <c r="X1018" t="str">
        <f>IFERROR(INDEX(Returns!A1018:A1817,MATCH(Orders!B1018,Returns!B1018:B1817,0)),"No")</f>
        <v>No</v>
      </c>
      <c r="Y1018">
        <f t="shared" si="15"/>
        <v>13.96</v>
      </c>
    </row>
    <row r="1019" spans="1:25" x14ac:dyDescent="0.2">
      <c r="A1019" s="1">
        <v>1018</v>
      </c>
      <c r="B1019" t="s">
        <v>6686</v>
      </c>
      <c r="C1019" s="2">
        <v>42922</v>
      </c>
      <c r="D1019" s="8">
        <f>Table1[[#This Row],[Order Date]]</f>
        <v>42922</v>
      </c>
      <c r="E1019" s="2">
        <v>42926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">
        <v>2277</v>
      </c>
      <c r="P1019" s="1" t="s">
        <v>30</v>
      </c>
      <c r="Q1019" s="1" t="s">
        <v>60</v>
      </c>
      <c r="R1019" s="1" t="s">
        <v>2278</v>
      </c>
      <c r="S1019" s="1">
        <v>155.82</v>
      </c>
      <c r="T1019" s="1">
        <v>3</v>
      </c>
      <c r="U1019" s="1">
        <v>0</v>
      </c>
      <c r="V1019" s="1">
        <v>63.886200000000002</v>
      </c>
      <c r="W1019" t="str">
        <f>INDEX(People!$A$2:$A$5,MATCH(Orders!N1019,People!$B$2:$B$5,0))</f>
        <v>Chuck Magee</v>
      </c>
      <c r="X1019" t="str">
        <f>IFERROR(INDEX(Returns!A1019:A1818,MATCH(Orders!B1019,Returns!B1019:B1818,0)),"No")</f>
        <v>No</v>
      </c>
      <c r="Y1019">
        <f t="shared" si="15"/>
        <v>155.82</v>
      </c>
    </row>
    <row r="1020" spans="1:25" x14ac:dyDescent="0.2">
      <c r="A1020" s="1">
        <v>1019</v>
      </c>
      <c r="B1020" t="s">
        <v>6686</v>
      </c>
      <c r="C1020" s="2">
        <v>42922</v>
      </c>
      <c r="D1020" s="8">
        <f>Table1[[#This Row],[Order Date]]</f>
        <v>42922</v>
      </c>
      <c r="E1020" s="2">
        <v>42926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">
        <v>2544</v>
      </c>
      <c r="P1020" s="1" t="s">
        <v>66</v>
      </c>
      <c r="Q1020" s="1" t="s">
        <v>67</v>
      </c>
      <c r="R1020" s="1" t="s">
        <v>2545</v>
      </c>
      <c r="S1020" s="1">
        <v>124.94999999999999</v>
      </c>
      <c r="T1020" s="1">
        <v>5</v>
      </c>
      <c r="U1020" s="1">
        <v>0</v>
      </c>
      <c r="V1020" s="1">
        <v>2.4990000000000023</v>
      </c>
      <c r="W1020" t="str">
        <f>INDEX(People!$A$2:$A$5,MATCH(Orders!N1020,People!$B$2:$B$5,0))</f>
        <v>Chuck Magee</v>
      </c>
      <c r="X1020" t="str">
        <f>IFERROR(INDEX(Returns!A1020:A1819,MATCH(Orders!B1020,Returns!B1020:B1819,0)),"No")</f>
        <v>No</v>
      </c>
      <c r="Y1020">
        <f t="shared" si="15"/>
        <v>124.94999999999999</v>
      </c>
    </row>
    <row r="1021" spans="1:25" x14ac:dyDescent="0.2">
      <c r="A1021" s="1">
        <v>1020</v>
      </c>
      <c r="B1021" t="s">
        <v>6686</v>
      </c>
      <c r="C1021" s="2">
        <v>42922</v>
      </c>
      <c r="D1021" s="8">
        <f>Table1[[#This Row],[Order Date]]</f>
        <v>42922</v>
      </c>
      <c r="E1021" s="2">
        <v>42926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">
        <v>2546</v>
      </c>
      <c r="P1021" s="1" t="s">
        <v>43</v>
      </c>
      <c r="Q1021" s="1" t="s">
        <v>55</v>
      </c>
      <c r="R1021" s="1" t="s">
        <v>2547</v>
      </c>
      <c r="S1021" s="1">
        <v>601.65</v>
      </c>
      <c r="T1021" s="1">
        <v>5</v>
      </c>
      <c r="U1021" s="1">
        <v>0</v>
      </c>
      <c r="V1021" s="1">
        <v>156.42899999999997</v>
      </c>
      <c r="W1021" t="str">
        <f>INDEX(People!$A$2:$A$5,MATCH(Orders!N1021,People!$B$2:$B$5,0))</f>
        <v>Chuck Magee</v>
      </c>
      <c r="X1021" t="str">
        <f>IFERROR(INDEX(Returns!A1021:A1820,MATCH(Orders!B1021,Returns!B1021:B1820,0)),"No")</f>
        <v>No</v>
      </c>
      <c r="Y1021">
        <f t="shared" si="15"/>
        <v>601.65</v>
      </c>
    </row>
    <row r="1022" spans="1:25" x14ac:dyDescent="0.2">
      <c r="A1022" s="1">
        <v>1021</v>
      </c>
      <c r="B1022" t="s">
        <v>6687</v>
      </c>
      <c r="C1022" s="2">
        <v>42852</v>
      </c>
      <c r="D1022" s="8">
        <f>Table1[[#This Row],[Order Date]]</f>
        <v>42852</v>
      </c>
      <c r="E1022" s="2">
        <v>42858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">
        <v>2549</v>
      </c>
      <c r="P1022" s="1" t="s">
        <v>43</v>
      </c>
      <c r="Q1022" s="1" t="s">
        <v>63</v>
      </c>
      <c r="R1022" s="1" t="s">
        <v>2550</v>
      </c>
      <c r="S1022" s="1">
        <v>22.740000000000002</v>
      </c>
      <c r="T1022" s="1">
        <v>3</v>
      </c>
      <c r="U1022" s="1">
        <v>0</v>
      </c>
      <c r="V1022" s="1">
        <v>8.8686000000000007</v>
      </c>
      <c r="W1022" t="str">
        <f>INDEX(People!$A$2:$A$5,MATCH(Orders!N1022,People!$B$2:$B$5,0))</f>
        <v>Chuck Magee</v>
      </c>
      <c r="X1022" t="str">
        <f>IFERROR(INDEX(Returns!A1022:A1821,MATCH(Orders!B1022,Returns!B1022:B1821,0)),"No")</f>
        <v>No</v>
      </c>
      <c r="Y1022">
        <f t="shared" si="15"/>
        <v>22.740000000000002</v>
      </c>
    </row>
    <row r="1023" spans="1:25" x14ac:dyDescent="0.2">
      <c r="A1023" s="1">
        <v>1022</v>
      </c>
      <c r="B1023" t="s">
        <v>6687</v>
      </c>
      <c r="C1023" s="2">
        <v>42852</v>
      </c>
      <c r="D1023" s="8">
        <f>Table1[[#This Row],[Order Date]]</f>
        <v>42852</v>
      </c>
      <c r="E1023" s="2">
        <v>42858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">
        <v>2551</v>
      </c>
      <c r="P1023" s="1" t="s">
        <v>30</v>
      </c>
      <c r="Q1023" s="1" t="s">
        <v>34</v>
      </c>
      <c r="R1023" s="1" t="s">
        <v>2552</v>
      </c>
      <c r="S1023" s="1">
        <v>1267.53</v>
      </c>
      <c r="T1023" s="1">
        <v>3</v>
      </c>
      <c r="U1023" s="1">
        <v>0</v>
      </c>
      <c r="V1023" s="1">
        <v>316.88249999999999</v>
      </c>
      <c r="W1023" t="str">
        <f>INDEX(People!$A$2:$A$5,MATCH(Orders!N1023,People!$B$2:$B$5,0))</f>
        <v>Chuck Magee</v>
      </c>
      <c r="X1023" t="str">
        <f>IFERROR(INDEX(Returns!A1023:A1822,MATCH(Orders!B1023,Returns!B1023:B1822,0)),"No")</f>
        <v>No</v>
      </c>
      <c r="Y1023">
        <f t="shared" si="15"/>
        <v>1267.53</v>
      </c>
    </row>
    <row r="1024" spans="1:25" x14ac:dyDescent="0.2">
      <c r="A1024" s="1">
        <v>1023</v>
      </c>
      <c r="B1024" t="s">
        <v>6687</v>
      </c>
      <c r="C1024" s="2">
        <v>42852</v>
      </c>
      <c r="D1024" s="8">
        <f>Table1[[#This Row],[Order Date]]</f>
        <v>42852</v>
      </c>
      <c r="E1024" s="2">
        <v>42858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">
        <v>2553</v>
      </c>
      <c r="P1024" s="1" t="s">
        <v>66</v>
      </c>
      <c r="Q1024" s="1" t="s">
        <v>601</v>
      </c>
      <c r="R1024" s="1" t="s">
        <v>2554</v>
      </c>
      <c r="S1024" s="1">
        <v>1379.92</v>
      </c>
      <c r="T1024" s="1">
        <v>8</v>
      </c>
      <c r="U1024" s="1">
        <v>0</v>
      </c>
      <c r="V1024" s="1">
        <v>648.56240000000003</v>
      </c>
      <c r="W1024" t="str">
        <f>INDEX(People!$A$2:$A$5,MATCH(Orders!N1024,People!$B$2:$B$5,0))</f>
        <v>Chuck Magee</v>
      </c>
      <c r="X1024" t="str">
        <f>IFERROR(INDEX(Returns!A1024:A1823,MATCH(Orders!B1024,Returns!B1024:B1823,0)),"No")</f>
        <v>No</v>
      </c>
      <c r="Y1024">
        <f t="shared" si="15"/>
        <v>1379.92</v>
      </c>
    </row>
    <row r="1025" spans="1:25" x14ac:dyDescent="0.2">
      <c r="A1025" s="1">
        <v>1024</v>
      </c>
      <c r="B1025" t="s">
        <v>6688</v>
      </c>
      <c r="C1025" s="2">
        <v>42902</v>
      </c>
      <c r="D1025" s="8">
        <f>Table1[[#This Row],[Order Date]]</f>
        <v>42902</v>
      </c>
      <c r="E1025" s="2">
        <v>42906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">
        <v>2555</v>
      </c>
      <c r="P1025" s="1" t="s">
        <v>43</v>
      </c>
      <c r="Q1025" s="1" t="s">
        <v>157</v>
      </c>
      <c r="R1025" s="1" t="s">
        <v>2556</v>
      </c>
      <c r="S1025" s="1">
        <v>6.2080000000000002</v>
      </c>
      <c r="T1025" s="1">
        <v>2</v>
      </c>
      <c r="U1025" s="1">
        <v>0.2</v>
      </c>
      <c r="V1025" s="1">
        <v>2.1728000000000001</v>
      </c>
      <c r="W1025" t="str">
        <f>INDEX(People!$A$2:$A$5,MATCH(Orders!N1025,People!$B$2:$B$5,0))</f>
        <v>Chuck Magee</v>
      </c>
      <c r="X1025" t="str">
        <f>IFERROR(INDEX(Returns!A1025:A1824,MATCH(Orders!B1025,Returns!B1025:B1824,0)),"No")</f>
        <v>No</v>
      </c>
      <c r="Y1025">
        <f t="shared" si="15"/>
        <v>7.4496000000000002</v>
      </c>
    </row>
    <row r="1026" spans="1:25" x14ac:dyDescent="0.2">
      <c r="A1026" s="1">
        <v>1025</v>
      </c>
      <c r="B1026" t="s">
        <v>6689</v>
      </c>
      <c r="C1026" s="2">
        <v>43816</v>
      </c>
      <c r="D1026" s="8">
        <f>Table1[[#This Row],[Order Date]]</f>
        <v>43816</v>
      </c>
      <c r="E1026" s="2">
        <v>43819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">
        <v>2559</v>
      </c>
      <c r="P1026" s="1" t="s">
        <v>43</v>
      </c>
      <c r="Q1026" s="1" t="s">
        <v>70</v>
      </c>
      <c r="R1026" s="1" t="s">
        <v>2560</v>
      </c>
      <c r="S1026" s="1">
        <v>11.808</v>
      </c>
      <c r="T1026" s="1">
        <v>2</v>
      </c>
      <c r="U1026" s="1">
        <v>0.2</v>
      </c>
      <c r="V1026" s="1">
        <v>4.2804000000000002</v>
      </c>
      <c r="W1026" t="str">
        <f>INDEX(People!$A$2:$A$5,MATCH(Orders!N1026,People!$B$2:$B$5,0))</f>
        <v>Anna Andreadi</v>
      </c>
      <c r="X1026" t="str">
        <f>IFERROR(INDEX(Returns!A1026:A1825,MATCH(Orders!B1026,Returns!B1026:B1825,0)),"No")</f>
        <v>No</v>
      </c>
      <c r="Y1026">
        <f t="shared" si="15"/>
        <v>14.169599999999999</v>
      </c>
    </row>
    <row r="1027" spans="1:25" x14ac:dyDescent="0.2">
      <c r="A1027" s="1">
        <v>1026</v>
      </c>
      <c r="B1027" t="s">
        <v>6055</v>
      </c>
      <c r="C1027" s="2">
        <v>43111</v>
      </c>
      <c r="D1027" s="8">
        <f>Table1[[#This Row],[Order Date]]</f>
        <v>43111</v>
      </c>
      <c r="E1027" s="2">
        <v>43113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">
        <v>2563</v>
      </c>
      <c r="P1027" s="1" t="s">
        <v>43</v>
      </c>
      <c r="Q1027" s="1" t="s">
        <v>84</v>
      </c>
      <c r="R1027" s="1" t="s">
        <v>2564</v>
      </c>
      <c r="S1027" s="1">
        <v>15.552000000000003</v>
      </c>
      <c r="T1027" s="1">
        <v>3</v>
      </c>
      <c r="U1027" s="1">
        <v>0.2</v>
      </c>
      <c r="V1027" s="1">
        <v>5.4432</v>
      </c>
      <c r="W1027" t="str">
        <f>INDEX(People!$A$2:$A$5,MATCH(Orders!N1027,People!$B$2:$B$5,0))</f>
        <v>Chuck Magee</v>
      </c>
      <c r="X1027" t="str">
        <f>IFERROR(INDEX(Returns!A1027:A1826,MATCH(Orders!B1027,Returns!B1027:B1826,0)),"No")</f>
        <v>No</v>
      </c>
      <c r="Y1027">
        <f t="shared" ref="Y1027:Y1090" si="16">S1027*(1+U1027)</f>
        <v>18.662400000000002</v>
      </c>
    </row>
    <row r="1028" spans="1:25" x14ac:dyDescent="0.2">
      <c r="A1028" s="1">
        <v>1027</v>
      </c>
      <c r="B1028" t="s">
        <v>6055</v>
      </c>
      <c r="C1028" s="2">
        <v>43111</v>
      </c>
      <c r="D1028" s="8">
        <f>Table1[[#This Row],[Order Date]]</f>
        <v>43111</v>
      </c>
      <c r="E1028" s="2">
        <v>43113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">
        <v>2565</v>
      </c>
      <c r="P1028" s="1" t="s">
        <v>43</v>
      </c>
      <c r="Q1028" s="1" t="s">
        <v>84</v>
      </c>
      <c r="R1028" s="1" t="s">
        <v>2566</v>
      </c>
      <c r="S1028" s="1">
        <v>63.311999999999998</v>
      </c>
      <c r="T1028" s="1">
        <v>3</v>
      </c>
      <c r="U1028" s="1">
        <v>0.2</v>
      </c>
      <c r="V1028" s="1">
        <v>20.576399999999996</v>
      </c>
      <c r="W1028" t="str">
        <f>INDEX(People!$A$2:$A$5,MATCH(Orders!N1028,People!$B$2:$B$5,0))</f>
        <v>Chuck Magee</v>
      </c>
      <c r="X1028" t="str">
        <f>IFERROR(INDEX(Returns!A1028:A1827,MATCH(Orders!B1028,Returns!B1028:B1827,0)),"No")</f>
        <v>No</v>
      </c>
      <c r="Y1028">
        <f t="shared" si="16"/>
        <v>75.974399999999989</v>
      </c>
    </row>
    <row r="1029" spans="1:25" x14ac:dyDescent="0.2">
      <c r="A1029" s="1">
        <v>1028</v>
      </c>
      <c r="B1029" t="s">
        <v>6055</v>
      </c>
      <c r="C1029" s="2">
        <v>43111</v>
      </c>
      <c r="D1029" s="8">
        <f>Table1[[#This Row],[Order Date]]</f>
        <v>43111</v>
      </c>
      <c r="E1029" s="2">
        <v>43113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">
        <v>2567</v>
      </c>
      <c r="P1029" s="1" t="s">
        <v>66</v>
      </c>
      <c r="Q1029" s="1" t="s">
        <v>67</v>
      </c>
      <c r="R1029" s="1" t="s">
        <v>2568</v>
      </c>
      <c r="S1029" s="1">
        <v>15.587999999999999</v>
      </c>
      <c r="T1029" s="1">
        <v>2</v>
      </c>
      <c r="U1029" s="1">
        <v>0.4</v>
      </c>
      <c r="V1029" s="1">
        <v>-9.8724000000000007</v>
      </c>
      <c r="W1029" t="str">
        <f>INDEX(People!$A$2:$A$5,MATCH(Orders!N1029,People!$B$2:$B$5,0))</f>
        <v>Chuck Magee</v>
      </c>
      <c r="X1029" t="str">
        <f>IFERROR(INDEX(Returns!A1029:A1828,MATCH(Orders!B1029,Returns!B1029:B1828,0)),"No")</f>
        <v>No</v>
      </c>
      <c r="Y1029">
        <f t="shared" si="16"/>
        <v>21.823199999999996</v>
      </c>
    </row>
    <row r="1030" spans="1:25" x14ac:dyDescent="0.2">
      <c r="A1030" s="1">
        <v>1029</v>
      </c>
      <c r="B1030" t="s">
        <v>6690</v>
      </c>
      <c r="C1030" s="2">
        <v>42562</v>
      </c>
      <c r="D1030" s="8">
        <f>Table1[[#This Row],[Order Date]]</f>
        <v>42562</v>
      </c>
      <c r="E1030" s="2">
        <v>42566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">
        <v>923</v>
      </c>
      <c r="P1030" s="1" t="s">
        <v>43</v>
      </c>
      <c r="Q1030" s="1" t="s">
        <v>84</v>
      </c>
      <c r="R1030" s="1" t="s">
        <v>169</v>
      </c>
      <c r="S1030" s="1">
        <v>177.2</v>
      </c>
      <c r="T1030" s="1">
        <v>5</v>
      </c>
      <c r="U1030" s="1">
        <v>0</v>
      </c>
      <c r="V1030" s="1">
        <v>83.283999999999992</v>
      </c>
      <c r="W1030" t="str">
        <f>INDEX(People!$A$2:$A$5,MATCH(Orders!N1030,People!$B$2:$B$5,0))</f>
        <v>Chuck Magee</v>
      </c>
      <c r="X1030" t="str">
        <f>IFERROR(INDEX(Returns!A1030:A1829,MATCH(Orders!B1030,Returns!B1030:B1829,0)),"No")</f>
        <v>No</v>
      </c>
      <c r="Y1030">
        <f t="shared" si="16"/>
        <v>177.2</v>
      </c>
    </row>
    <row r="1031" spans="1:25" x14ac:dyDescent="0.2">
      <c r="A1031" s="1">
        <v>1030</v>
      </c>
      <c r="B1031" t="s">
        <v>6690</v>
      </c>
      <c r="C1031" s="2">
        <v>42562</v>
      </c>
      <c r="D1031" s="8">
        <f>Table1[[#This Row],[Order Date]]</f>
        <v>42562</v>
      </c>
      <c r="E1031" s="2">
        <v>42566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">
        <v>2569</v>
      </c>
      <c r="P1031" s="1" t="s">
        <v>66</v>
      </c>
      <c r="Q1031" s="1" t="s">
        <v>67</v>
      </c>
      <c r="R1031" s="1" t="s">
        <v>2570</v>
      </c>
      <c r="S1031" s="1">
        <v>197.96999999999997</v>
      </c>
      <c r="T1031" s="1">
        <v>3</v>
      </c>
      <c r="U1031" s="1">
        <v>0</v>
      </c>
      <c r="V1031" s="1">
        <v>57.41129999999999</v>
      </c>
      <c r="W1031" t="str">
        <f>INDEX(People!$A$2:$A$5,MATCH(Orders!N1031,People!$B$2:$B$5,0))</f>
        <v>Chuck Magee</v>
      </c>
      <c r="X1031" t="str">
        <f>IFERROR(INDEX(Returns!A1031:A1830,MATCH(Orders!B1031,Returns!B1031:B1830,0)),"No")</f>
        <v>No</v>
      </c>
      <c r="Y1031">
        <f t="shared" si="16"/>
        <v>197.96999999999997</v>
      </c>
    </row>
    <row r="1032" spans="1:25" x14ac:dyDescent="0.2">
      <c r="A1032" s="1">
        <v>1031</v>
      </c>
      <c r="B1032" t="s">
        <v>6690</v>
      </c>
      <c r="C1032" s="2">
        <v>42562</v>
      </c>
      <c r="D1032" s="8">
        <f>Table1[[#This Row],[Order Date]]</f>
        <v>42562</v>
      </c>
      <c r="E1032" s="2">
        <v>42566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">
        <v>1554</v>
      </c>
      <c r="P1032" s="1" t="s">
        <v>30</v>
      </c>
      <c r="Q1032" s="1" t="s">
        <v>34</v>
      </c>
      <c r="R1032" s="1" t="s">
        <v>1555</v>
      </c>
      <c r="S1032" s="1">
        <v>854.94</v>
      </c>
      <c r="T1032" s="1">
        <v>3</v>
      </c>
      <c r="U1032" s="1">
        <v>0</v>
      </c>
      <c r="V1032" s="1">
        <v>213.73500000000001</v>
      </c>
      <c r="W1032" t="str">
        <f>INDEX(People!$A$2:$A$5,MATCH(Orders!N1032,People!$B$2:$B$5,0))</f>
        <v>Chuck Magee</v>
      </c>
      <c r="X1032" t="str">
        <f>IFERROR(INDEX(Returns!A1032:A1831,MATCH(Orders!B1032,Returns!B1032:B1831,0)),"No")</f>
        <v>No</v>
      </c>
      <c r="Y1032">
        <f t="shared" si="16"/>
        <v>854.94</v>
      </c>
    </row>
    <row r="1033" spans="1:25" x14ac:dyDescent="0.2">
      <c r="A1033" s="1">
        <v>1032</v>
      </c>
      <c r="B1033" t="s">
        <v>6690</v>
      </c>
      <c r="C1033" s="2">
        <v>42562</v>
      </c>
      <c r="D1033" s="8">
        <f>Table1[[#This Row],[Order Date]]</f>
        <v>42562</v>
      </c>
      <c r="E1033" s="2">
        <v>42566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">
        <v>378</v>
      </c>
      <c r="P1033" s="1" t="s">
        <v>30</v>
      </c>
      <c r="Q1033" s="1" t="s">
        <v>60</v>
      </c>
      <c r="R1033" s="1" t="s">
        <v>379</v>
      </c>
      <c r="S1033" s="1">
        <v>124.10999999999999</v>
      </c>
      <c r="T1033" s="1">
        <v>9</v>
      </c>
      <c r="U1033" s="1">
        <v>0</v>
      </c>
      <c r="V1033" s="1">
        <v>52.126200000000004</v>
      </c>
      <c r="W1033" t="str">
        <f>INDEX(People!$A$2:$A$5,MATCH(Orders!N1033,People!$B$2:$B$5,0))</f>
        <v>Chuck Magee</v>
      </c>
      <c r="X1033" t="str">
        <f>IFERROR(INDEX(Returns!A1033:A1832,MATCH(Orders!B1033,Returns!B1033:B1832,0)),"No")</f>
        <v>No</v>
      </c>
      <c r="Y1033">
        <f t="shared" si="16"/>
        <v>124.10999999999999</v>
      </c>
    </row>
    <row r="1034" spans="1:25" x14ac:dyDescent="0.2">
      <c r="A1034" s="1">
        <v>1033</v>
      </c>
      <c r="B1034" t="s">
        <v>6690</v>
      </c>
      <c r="C1034" s="2">
        <v>42562</v>
      </c>
      <c r="D1034" s="8">
        <f>Table1[[#This Row],[Order Date]]</f>
        <v>42562</v>
      </c>
      <c r="E1034" s="2">
        <v>42566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">
        <v>2571</v>
      </c>
      <c r="P1034" s="1" t="s">
        <v>43</v>
      </c>
      <c r="Q1034" s="1" t="s">
        <v>44</v>
      </c>
      <c r="R1034" s="1" t="s">
        <v>2572</v>
      </c>
      <c r="S1034" s="1">
        <v>14.399999999999999</v>
      </c>
      <c r="T1034" s="1">
        <v>5</v>
      </c>
      <c r="U1034" s="1">
        <v>0</v>
      </c>
      <c r="V1034" s="1">
        <v>7.056</v>
      </c>
      <c r="W1034" t="str">
        <f>INDEX(People!$A$2:$A$5,MATCH(Orders!N1034,People!$B$2:$B$5,0))</f>
        <v>Chuck Magee</v>
      </c>
      <c r="X1034" t="str">
        <f>IFERROR(INDEX(Returns!A1034:A1833,MATCH(Orders!B1034,Returns!B1034:B1833,0)),"No")</f>
        <v>No</v>
      </c>
      <c r="Y1034">
        <f t="shared" si="16"/>
        <v>14.399999999999999</v>
      </c>
    </row>
    <row r="1035" spans="1:25" x14ac:dyDescent="0.2">
      <c r="A1035" s="1">
        <v>1034</v>
      </c>
      <c r="B1035" t="s">
        <v>6691</v>
      </c>
      <c r="C1035" s="2">
        <v>43424</v>
      </c>
      <c r="D1035" s="8">
        <f>Table1[[#This Row],[Order Date]]</f>
        <v>43424</v>
      </c>
      <c r="E1035" s="2">
        <v>43426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">
        <v>2575</v>
      </c>
      <c r="P1035" s="1" t="s">
        <v>43</v>
      </c>
      <c r="Q1035" s="1" t="s">
        <v>84</v>
      </c>
      <c r="R1035" s="1" t="s">
        <v>2576</v>
      </c>
      <c r="S1035" s="1">
        <v>15.696000000000002</v>
      </c>
      <c r="T1035" s="1">
        <v>3</v>
      </c>
      <c r="U1035" s="1">
        <v>0.2</v>
      </c>
      <c r="V1035" s="1">
        <v>5.1011999999999995</v>
      </c>
      <c r="W1035" t="str">
        <f>INDEX(People!$A$2:$A$5,MATCH(Orders!N1035,People!$B$2:$B$5,0))</f>
        <v>Chuck Magee</v>
      </c>
      <c r="X1035" t="str">
        <f>IFERROR(INDEX(Returns!A1035:A1834,MATCH(Orders!B1035,Returns!B1035:B1834,0)),"No")</f>
        <v>No</v>
      </c>
      <c r="Y1035">
        <f t="shared" si="16"/>
        <v>18.8352</v>
      </c>
    </row>
    <row r="1036" spans="1:25" x14ac:dyDescent="0.2">
      <c r="A1036" s="1">
        <v>1035</v>
      </c>
      <c r="B1036" t="s">
        <v>6691</v>
      </c>
      <c r="C1036" s="2">
        <v>43424</v>
      </c>
      <c r="D1036" s="8">
        <f>Table1[[#This Row],[Order Date]]</f>
        <v>43424</v>
      </c>
      <c r="E1036" s="2">
        <v>43426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">
        <v>854</v>
      </c>
      <c r="P1036" s="1" t="s">
        <v>43</v>
      </c>
      <c r="Q1036" s="1" t="s">
        <v>70</v>
      </c>
      <c r="R1036" s="1" t="s">
        <v>855</v>
      </c>
      <c r="S1036" s="1">
        <v>2.6280000000000001</v>
      </c>
      <c r="T1036" s="1">
        <v>2</v>
      </c>
      <c r="U1036" s="1">
        <v>0.7</v>
      </c>
      <c r="V1036" s="1">
        <v>-1.9272</v>
      </c>
      <c r="W1036" t="str">
        <f>INDEX(People!$A$2:$A$5,MATCH(Orders!N1036,People!$B$2:$B$5,0))</f>
        <v>Chuck Magee</v>
      </c>
      <c r="X1036" t="str">
        <f>IFERROR(INDEX(Returns!A1036:A1835,MATCH(Orders!B1036,Returns!B1036:B1835,0)),"No")</f>
        <v>No</v>
      </c>
      <c r="Y1036">
        <f t="shared" si="16"/>
        <v>4.4676</v>
      </c>
    </row>
    <row r="1037" spans="1:25" x14ac:dyDescent="0.2">
      <c r="A1037" s="1">
        <v>1036</v>
      </c>
      <c r="B1037" t="s">
        <v>6691</v>
      </c>
      <c r="C1037" s="2">
        <v>43424</v>
      </c>
      <c r="D1037" s="8">
        <f>Table1[[#This Row],[Order Date]]</f>
        <v>43424</v>
      </c>
      <c r="E1037" s="2">
        <v>43426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">
        <v>152</v>
      </c>
      <c r="P1037" s="1" t="s">
        <v>43</v>
      </c>
      <c r="Q1037" s="1" t="s">
        <v>70</v>
      </c>
      <c r="R1037" s="1" t="s">
        <v>153</v>
      </c>
      <c r="S1037" s="1">
        <v>14.427000000000003</v>
      </c>
      <c r="T1037" s="1">
        <v>3</v>
      </c>
      <c r="U1037" s="1">
        <v>0.7</v>
      </c>
      <c r="V1037" s="1">
        <v>-10.579799999999999</v>
      </c>
      <c r="W1037" t="str">
        <f>INDEX(People!$A$2:$A$5,MATCH(Orders!N1037,People!$B$2:$B$5,0))</f>
        <v>Chuck Magee</v>
      </c>
      <c r="X1037" t="str">
        <f>IFERROR(INDEX(Returns!A1037:A1836,MATCH(Orders!B1037,Returns!B1037:B1836,0)),"No")</f>
        <v>No</v>
      </c>
      <c r="Y1037">
        <f t="shared" si="16"/>
        <v>24.525900000000004</v>
      </c>
    </row>
    <row r="1038" spans="1:25" x14ac:dyDescent="0.2">
      <c r="A1038" s="1">
        <v>1037</v>
      </c>
      <c r="B1038" t="s">
        <v>6692</v>
      </c>
      <c r="C1038" s="2">
        <v>43212</v>
      </c>
      <c r="D1038" s="8">
        <f>Table1[[#This Row],[Order Date]]</f>
        <v>43212</v>
      </c>
      <c r="E1038" s="2">
        <v>43216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">
        <v>2578</v>
      </c>
      <c r="P1038" s="1" t="s">
        <v>30</v>
      </c>
      <c r="Q1038" s="1" t="s">
        <v>60</v>
      </c>
      <c r="R1038" s="1" t="s">
        <v>2579</v>
      </c>
      <c r="S1038" s="1">
        <v>86.62</v>
      </c>
      <c r="T1038" s="1">
        <v>2</v>
      </c>
      <c r="U1038" s="1">
        <v>0</v>
      </c>
      <c r="V1038" s="1">
        <v>8.6619999999999919</v>
      </c>
      <c r="W1038" t="str">
        <f>INDEX(People!$A$2:$A$5,MATCH(Orders!N1038,People!$B$2:$B$5,0))</f>
        <v>Kelly Williams</v>
      </c>
      <c r="X1038" t="str">
        <f>IFERROR(INDEX(Returns!A1038:A1837,MATCH(Orders!B1038,Returns!B1038:B1837,0)),"No")</f>
        <v>No</v>
      </c>
      <c r="Y1038">
        <f t="shared" si="16"/>
        <v>86.62</v>
      </c>
    </row>
    <row r="1039" spans="1:25" x14ac:dyDescent="0.2">
      <c r="A1039" s="1">
        <v>1038</v>
      </c>
      <c r="B1039" t="s">
        <v>6693</v>
      </c>
      <c r="C1039" s="2">
        <v>42899</v>
      </c>
      <c r="D1039" s="8">
        <f>Table1[[#This Row],[Order Date]]</f>
        <v>42899</v>
      </c>
      <c r="E1039" s="2">
        <v>42900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">
        <v>2582</v>
      </c>
      <c r="P1039" s="1" t="s">
        <v>43</v>
      </c>
      <c r="Q1039" s="1" t="s">
        <v>70</v>
      </c>
      <c r="R1039" s="1" t="s">
        <v>2583</v>
      </c>
      <c r="S1039" s="1">
        <v>36.624000000000002</v>
      </c>
      <c r="T1039" s="1">
        <v>3</v>
      </c>
      <c r="U1039" s="1">
        <v>0.2</v>
      </c>
      <c r="V1039" s="1">
        <v>13.734</v>
      </c>
      <c r="W1039" t="str">
        <f>INDEX(People!$A$2:$A$5,MATCH(Orders!N1039,People!$B$2:$B$5,0))</f>
        <v>Anna Andreadi</v>
      </c>
      <c r="X1039" t="str">
        <f>IFERROR(INDEX(Returns!A1039:A1838,MATCH(Orders!B1039,Returns!B1039:B1838,0)),"No")</f>
        <v>No</v>
      </c>
      <c r="Y1039">
        <f t="shared" si="16"/>
        <v>43.948799999999999</v>
      </c>
    </row>
    <row r="1040" spans="1:25" x14ac:dyDescent="0.2">
      <c r="A1040" s="1">
        <v>1039</v>
      </c>
      <c r="B1040" t="s">
        <v>6694</v>
      </c>
      <c r="C1040" s="2">
        <v>43789</v>
      </c>
      <c r="D1040" s="8">
        <f>Table1[[#This Row],[Order Date]]</f>
        <v>43789</v>
      </c>
      <c r="E1040" s="2">
        <v>43790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">
        <v>2586</v>
      </c>
      <c r="P1040" s="1" t="s">
        <v>43</v>
      </c>
      <c r="Q1040" s="1" t="s">
        <v>63</v>
      </c>
      <c r="R1040" s="1" t="s">
        <v>2587</v>
      </c>
      <c r="S1040" s="1">
        <v>23.968000000000004</v>
      </c>
      <c r="T1040" s="1">
        <v>7</v>
      </c>
      <c r="U1040" s="1">
        <v>0.2</v>
      </c>
      <c r="V1040" s="1">
        <v>2.696399999999997</v>
      </c>
      <c r="W1040" t="str">
        <f>INDEX(People!$A$2:$A$5,MATCH(Orders!N1040,People!$B$2:$B$5,0))</f>
        <v>Cassandra Brandow</v>
      </c>
      <c r="X1040" t="str">
        <f>IFERROR(INDEX(Returns!A1040:A1839,MATCH(Orders!B1040,Returns!B1040:B1839,0)),"No")</f>
        <v>No</v>
      </c>
      <c r="Y1040">
        <f t="shared" si="16"/>
        <v>28.761600000000005</v>
      </c>
    </row>
    <row r="1041" spans="1:25" x14ac:dyDescent="0.2">
      <c r="A1041" s="1">
        <v>1040</v>
      </c>
      <c r="B1041" t="s">
        <v>6694</v>
      </c>
      <c r="C1041" s="2">
        <v>43789</v>
      </c>
      <c r="D1041" s="8">
        <f>Table1[[#This Row],[Order Date]]</f>
        <v>43789</v>
      </c>
      <c r="E1041" s="2">
        <v>43790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">
        <v>2588</v>
      </c>
      <c r="P1041" s="1" t="s">
        <v>43</v>
      </c>
      <c r="Q1041" s="1" t="s">
        <v>63</v>
      </c>
      <c r="R1041" s="1" t="s">
        <v>2550</v>
      </c>
      <c r="S1041" s="1">
        <v>28.728000000000002</v>
      </c>
      <c r="T1041" s="1">
        <v>3</v>
      </c>
      <c r="U1041" s="1">
        <v>0.2</v>
      </c>
      <c r="V1041" s="1">
        <v>1.7954999999999988</v>
      </c>
      <c r="W1041" t="str">
        <f>INDEX(People!$A$2:$A$5,MATCH(Orders!N1041,People!$B$2:$B$5,0))</f>
        <v>Cassandra Brandow</v>
      </c>
      <c r="X1041" t="str">
        <f>IFERROR(INDEX(Returns!A1041:A1840,MATCH(Orders!B1041,Returns!B1041:B1840,0)),"No")</f>
        <v>No</v>
      </c>
      <c r="Y1041">
        <f t="shared" si="16"/>
        <v>34.473599999999998</v>
      </c>
    </row>
    <row r="1042" spans="1:25" x14ac:dyDescent="0.2">
      <c r="A1042" s="1">
        <v>1041</v>
      </c>
      <c r="B1042" t="s">
        <v>6695</v>
      </c>
      <c r="C1042" s="2">
        <v>43179</v>
      </c>
      <c r="D1042" s="8">
        <f>Table1[[#This Row],[Order Date]]</f>
        <v>43179</v>
      </c>
      <c r="E1042" s="2">
        <v>43183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">
        <v>2053</v>
      </c>
      <c r="P1042" s="1" t="s">
        <v>30</v>
      </c>
      <c r="Q1042" s="1" t="s">
        <v>52</v>
      </c>
      <c r="R1042" s="1" t="s">
        <v>2054</v>
      </c>
      <c r="S1042" s="1">
        <v>697.16</v>
      </c>
      <c r="T1042" s="1">
        <v>4</v>
      </c>
      <c r="U1042" s="1">
        <v>0</v>
      </c>
      <c r="V1042" s="1">
        <v>146.40359999999998</v>
      </c>
      <c r="W1042" t="str">
        <f>INDEX(People!$A$2:$A$5,MATCH(Orders!N1042,People!$B$2:$B$5,0))</f>
        <v>Kelly Williams</v>
      </c>
      <c r="X1042" t="str">
        <f>IFERROR(INDEX(Returns!A1042:A1841,MATCH(Orders!B1042,Returns!B1042:B1841,0)),"No")</f>
        <v>No</v>
      </c>
      <c r="Y1042">
        <f t="shared" si="16"/>
        <v>697.16</v>
      </c>
    </row>
    <row r="1043" spans="1:25" x14ac:dyDescent="0.2">
      <c r="A1043" s="1">
        <v>1042</v>
      </c>
      <c r="B1043" t="s">
        <v>6696</v>
      </c>
      <c r="C1043" s="2">
        <v>43349</v>
      </c>
      <c r="D1043" s="8">
        <f>Table1[[#This Row],[Order Date]]</f>
        <v>43349</v>
      </c>
      <c r="E1043" s="2">
        <v>43352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">
        <v>2594</v>
      </c>
      <c r="P1043" s="1" t="s">
        <v>66</v>
      </c>
      <c r="Q1043" s="1" t="s">
        <v>146</v>
      </c>
      <c r="R1043" s="1" t="s">
        <v>2595</v>
      </c>
      <c r="S1043" s="1">
        <v>31.86</v>
      </c>
      <c r="T1043" s="1">
        <v>2</v>
      </c>
      <c r="U1043" s="1">
        <v>0</v>
      </c>
      <c r="V1043" s="1">
        <v>11.151</v>
      </c>
      <c r="W1043" t="str">
        <f>INDEX(People!$A$2:$A$5,MATCH(Orders!N1043,People!$B$2:$B$5,0))</f>
        <v>Chuck Magee</v>
      </c>
      <c r="X1043" t="str">
        <f>IFERROR(INDEX(Returns!A1043:A1842,MATCH(Orders!B1043,Returns!B1043:B1842,0)),"No")</f>
        <v>No</v>
      </c>
      <c r="Y1043">
        <f t="shared" si="16"/>
        <v>31.86</v>
      </c>
    </row>
    <row r="1044" spans="1:25" x14ac:dyDescent="0.2">
      <c r="A1044" s="1">
        <v>1043</v>
      </c>
      <c r="B1044" t="s">
        <v>6696</v>
      </c>
      <c r="C1044" s="2">
        <v>43349</v>
      </c>
      <c r="D1044" s="8">
        <f>Table1[[#This Row],[Order Date]]</f>
        <v>43349</v>
      </c>
      <c r="E1044" s="2">
        <v>43352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">
        <v>2596</v>
      </c>
      <c r="P1044" s="1" t="s">
        <v>30</v>
      </c>
      <c r="Q1044" s="1" t="s">
        <v>31</v>
      </c>
      <c r="R1044" s="1" t="s">
        <v>2597</v>
      </c>
      <c r="S1044" s="1">
        <v>722.35200000000009</v>
      </c>
      <c r="T1044" s="1">
        <v>3</v>
      </c>
      <c r="U1044" s="1">
        <v>0.2</v>
      </c>
      <c r="V1044" s="1">
        <v>90.293999999999926</v>
      </c>
      <c r="W1044" t="str">
        <f>INDEX(People!$A$2:$A$5,MATCH(Orders!N1044,People!$B$2:$B$5,0))</f>
        <v>Chuck Magee</v>
      </c>
      <c r="X1044" t="str">
        <f>IFERROR(INDEX(Returns!A1044:A1843,MATCH(Orders!B1044,Returns!B1044:B1843,0)),"No")</f>
        <v>No</v>
      </c>
      <c r="Y1044">
        <f t="shared" si="16"/>
        <v>866.82240000000013</v>
      </c>
    </row>
    <row r="1045" spans="1:25" x14ac:dyDescent="0.2">
      <c r="A1045" s="1">
        <v>1044</v>
      </c>
      <c r="B1045" t="s">
        <v>6697</v>
      </c>
      <c r="C1045" s="2">
        <v>43655</v>
      </c>
      <c r="D1045" s="8">
        <f>Table1[[#This Row],[Order Date]]</f>
        <v>43655</v>
      </c>
      <c r="E1045" s="2">
        <v>43658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">
        <v>2600</v>
      </c>
      <c r="P1045" s="1" t="s">
        <v>43</v>
      </c>
      <c r="Q1045" s="1" t="s">
        <v>63</v>
      </c>
      <c r="R1045" s="1" t="s">
        <v>2601</v>
      </c>
      <c r="S1045" s="1">
        <v>8.84</v>
      </c>
      <c r="T1045" s="1">
        <v>5</v>
      </c>
      <c r="U1045" s="1">
        <v>0.2</v>
      </c>
      <c r="V1045" s="1">
        <v>2.9835000000000003</v>
      </c>
      <c r="W1045" t="str">
        <f>INDEX(People!$A$2:$A$5,MATCH(Orders!N1045,People!$B$2:$B$5,0))</f>
        <v>Kelly Williams</v>
      </c>
      <c r="X1045" t="str">
        <f>IFERROR(INDEX(Returns!A1045:A1844,MATCH(Orders!B1045,Returns!B1045:B1844,0)),"No")</f>
        <v>No</v>
      </c>
      <c r="Y1045">
        <f t="shared" si="16"/>
        <v>10.607999999999999</v>
      </c>
    </row>
    <row r="1046" spans="1:25" x14ac:dyDescent="0.2">
      <c r="A1046" s="1">
        <v>1045</v>
      </c>
      <c r="B1046" t="s">
        <v>6697</v>
      </c>
      <c r="C1046" s="2">
        <v>43655</v>
      </c>
      <c r="D1046" s="8">
        <f>Table1[[#This Row],[Order Date]]</f>
        <v>43655</v>
      </c>
      <c r="E1046" s="2">
        <v>43658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">
        <v>2602</v>
      </c>
      <c r="P1046" s="1" t="s">
        <v>43</v>
      </c>
      <c r="Q1046" s="1" t="s">
        <v>73</v>
      </c>
      <c r="R1046" s="1" t="s">
        <v>2603</v>
      </c>
      <c r="S1046" s="1">
        <v>58.463999999999977</v>
      </c>
      <c r="T1046" s="1">
        <v>9</v>
      </c>
      <c r="U1046" s="1">
        <v>0.8</v>
      </c>
      <c r="V1046" s="1">
        <v>-146.16000000000003</v>
      </c>
      <c r="W1046" t="str">
        <f>INDEX(People!$A$2:$A$5,MATCH(Orders!N1046,People!$B$2:$B$5,0))</f>
        <v>Kelly Williams</v>
      </c>
      <c r="X1046" t="str">
        <f>IFERROR(INDEX(Returns!A1046:A1845,MATCH(Orders!B1046,Returns!B1046:B1845,0)),"No")</f>
        <v>No</v>
      </c>
      <c r="Y1046">
        <f t="shared" si="16"/>
        <v>105.23519999999996</v>
      </c>
    </row>
    <row r="1047" spans="1:25" x14ac:dyDescent="0.2">
      <c r="A1047" s="1">
        <v>1046</v>
      </c>
      <c r="B1047" t="s">
        <v>6698</v>
      </c>
      <c r="C1047" s="2">
        <v>43750</v>
      </c>
      <c r="D1047" s="8">
        <f>Table1[[#This Row],[Order Date]]</f>
        <v>43750</v>
      </c>
      <c r="E1047" s="2">
        <v>43754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">
        <v>2605</v>
      </c>
      <c r="P1047" s="1" t="s">
        <v>30</v>
      </c>
      <c r="Q1047" s="1" t="s">
        <v>34</v>
      </c>
      <c r="R1047" s="1" t="s">
        <v>2606</v>
      </c>
      <c r="S1047" s="1">
        <v>254.60399999999998</v>
      </c>
      <c r="T1047" s="1">
        <v>14</v>
      </c>
      <c r="U1047" s="1">
        <v>0.3</v>
      </c>
      <c r="V1047" s="1">
        <v>-18.185999999999993</v>
      </c>
      <c r="W1047" t="str">
        <f>INDEX(People!$A$2:$A$5,MATCH(Orders!N1047,People!$B$2:$B$5,0))</f>
        <v>Kelly Williams</v>
      </c>
      <c r="X1047" t="str">
        <f>IFERROR(INDEX(Returns!A1047:A1846,MATCH(Orders!B1047,Returns!B1047:B1846,0)),"No")</f>
        <v>No</v>
      </c>
      <c r="Y1047">
        <f t="shared" si="16"/>
        <v>330.98519999999996</v>
      </c>
    </row>
    <row r="1048" spans="1:25" x14ac:dyDescent="0.2">
      <c r="A1048" s="1">
        <v>1047</v>
      </c>
      <c r="B1048" t="s">
        <v>6699</v>
      </c>
      <c r="C1048" s="2">
        <v>43167</v>
      </c>
      <c r="D1048" s="8">
        <f>Table1[[#This Row],[Order Date]]</f>
        <v>43167</v>
      </c>
      <c r="E1048" s="2">
        <v>43172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">
        <v>2123</v>
      </c>
      <c r="P1048" s="1" t="s">
        <v>66</v>
      </c>
      <c r="Q1048" s="1" t="s">
        <v>67</v>
      </c>
      <c r="R1048" s="1" t="s">
        <v>2124</v>
      </c>
      <c r="S1048" s="1">
        <v>1363.96</v>
      </c>
      <c r="T1048" s="1">
        <v>5</v>
      </c>
      <c r="U1048" s="1">
        <v>0.2</v>
      </c>
      <c r="V1048" s="1">
        <v>85.247500000000002</v>
      </c>
      <c r="W1048" t="str">
        <f>INDEX(People!$A$2:$A$5,MATCH(Orders!N1048,People!$B$2:$B$5,0))</f>
        <v>Cassandra Brandow</v>
      </c>
      <c r="X1048" t="str">
        <f>IFERROR(INDEX(Returns!A1048:A1847,MATCH(Orders!B1048,Returns!B1048:B1847,0)),"No")</f>
        <v>No</v>
      </c>
      <c r="Y1048">
        <f t="shared" si="16"/>
        <v>1636.752</v>
      </c>
    </row>
    <row r="1049" spans="1:25" x14ac:dyDescent="0.2">
      <c r="A1049" s="1">
        <v>1048</v>
      </c>
      <c r="B1049" t="s">
        <v>6699</v>
      </c>
      <c r="C1049" s="2">
        <v>43167</v>
      </c>
      <c r="D1049" s="8">
        <f>Table1[[#This Row],[Order Date]]</f>
        <v>43167</v>
      </c>
      <c r="E1049" s="2">
        <v>43172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">
        <v>407</v>
      </c>
      <c r="P1049" s="1" t="s">
        <v>30</v>
      </c>
      <c r="Q1049" s="1" t="s">
        <v>60</v>
      </c>
      <c r="R1049" s="1" t="s">
        <v>408</v>
      </c>
      <c r="S1049" s="1">
        <v>102.35999999999999</v>
      </c>
      <c r="T1049" s="1">
        <v>3</v>
      </c>
      <c r="U1049" s="1">
        <v>0.2</v>
      </c>
      <c r="V1049" s="1">
        <v>-3.8385000000000105</v>
      </c>
      <c r="W1049" t="str">
        <f>INDEX(People!$A$2:$A$5,MATCH(Orders!N1049,People!$B$2:$B$5,0))</f>
        <v>Cassandra Brandow</v>
      </c>
      <c r="X1049" t="str">
        <f>IFERROR(INDEX(Returns!A1049:A1848,MATCH(Orders!B1049,Returns!B1049:B1848,0)),"No")</f>
        <v>No</v>
      </c>
      <c r="Y1049">
        <f t="shared" si="16"/>
        <v>122.83199999999998</v>
      </c>
    </row>
    <row r="1050" spans="1:25" x14ac:dyDescent="0.2">
      <c r="A1050" s="1">
        <v>1049</v>
      </c>
      <c r="B1050" t="s">
        <v>6700</v>
      </c>
      <c r="C1050" s="2">
        <v>42517</v>
      </c>
      <c r="D1050" s="8">
        <f>Table1[[#This Row],[Order Date]]</f>
        <v>42517</v>
      </c>
      <c r="E1050" s="2">
        <v>42522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">
        <v>186</v>
      </c>
      <c r="P1050" s="1" t="s">
        <v>66</v>
      </c>
      <c r="Q1050" s="1" t="s">
        <v>67</v>
      </c>
      <c r="R1050" s="1" t="s">
        <v>187</v>
      </c>
      <c r="S1050" s="1">
        <v>1113.5039999999999</v>
      </c>
      <c r="T1050" s="1">
        <v>12</v>
      </c>
      <c r="U1050" s="1">
        <v>0.2</v>
      </c>
      <c r="V1050" s="1">
        <v>125.2691999999999</v>
      </c>
      <c r="W1050" t="str">
        <f>INDEX(People!$A$2:$A$5,MATCH(Orders!N1050,People!$B$2:$B$5,0))</f>
        <v>Anna Andreadi</v>
      </c>
      <c r="X1050" t="str">
        <f>IFERROR(INDEX(Returns!A1050:A1849,MATCH(Orders!B1050,Returns!B1050:B1849,0)),"No")</f>
        <v>No</v>
      </c>
      <c r="Y1050">
        <f t="shared" si="16"/>
        <v>1336.2047999999998</v>
      </c>
    </row>
    <row r="1051" spans="1:25" x14ac:dyDescent="0.2">
      <c r="A1051" s="1">
        <v>1050</v>
      </c>
      <c r="B1051" t="s">
        <v>6700</v>
      </c>
      <c r="C1051" s="2">
        <v>42517</v>
      </c>
      <c r="D1051" s="8">
        <f>Table1[[#This Row],[Order Date]]</f>
        <v>42517</v>
      </c>
      <c r="E1051" s="2">
        <v>42522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">
        <v>1971</v>
      </c>
      <c r="P1051" s="1" t="s">
        <v>66</v>
      </c>
      <c r="Q1051" s="1" t="s">
        <v>146</v>
      </c>
      <c r="R1051" s="1" t="s">
        <v>1972</v>
      </c>
      <c r="S1051" s="1">
        <v>99.99</v>
      </c>
      <c r="T1051" s="1">
        <v>1</v>
      </c>
      <c r="U1051" s="1">
        <v>0</v>
      </c>
      <c r="V1051" s="1">
        <v>37.996200000000002</v>
      </c>
      <c r="W1051" t="str">
        <f>INDEX(People!$A$2:$A$5,MATCH(Orders!N1051,People!$B$2:$B$5,0))</f>
        <v>Anna Andreadi</v>
      </c>
      <c r="X1051" t="str">
        <f>IFERROR(INDEX(Returns!A1051:A1850,MATCH(Orders!B1051,Returns!B1051:B1850,0)),"No")</f>
        <v>No</v>
      </c>
      <c r="Y1051">
        <f t="shared" si="16"/>
        <v>99.99</v>
      </c>
    </row>
    <row r="1052" spans="1:25" x14ac:dyDescent="0.2">
      <c r="A1052" s="1">
        <v>1051</v>
      </c>
      <c r="B1052" t="s">
        <v>6701</v>
      </c>
      <c r="C1052" s="2">
        <v>42919</v>
      </c>
      <c r="D1052" s="8">
        <f>Table1[[#This Row],[Order Date]]</f>
        <v>42919</v>
      </c>
      <c r="E1052" s="2">
        <v>42921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">
        <v>2609</v>
      </c>
      <c r="P1052" s="1" t="s">
        <v>30</v>
      </c>
      <c r="Q1052" s="1" t="s">
        <v>60</v>
      </c>
      <c r="R1052" s="1" t="s">
        <v>2610</v>
      </c>
      <c r="S1052" s="1">
        <v>168.46400000000003</v>
      </c>
      <c r="T1052" s="1">
        <v>2</v>
      </c>
      <c r="U1052" s="1">
        <v>0.2</v>
      </c>
      <c r="V1052" s="1">
        <v>-29.481200000000022</v>
      </c>
      <c r="W1052" t="str">
        <f>INDEX(People!$A$2:$A$5,MATCH(Orders!N1052,People!$B$2:$B$5,0))</f>
        <v>Chuck Magee</v>
      </c>
      <c r="X1052" t="str">
        <f>IFERROR(INDEX(Returns!A1052:A1851,MATCH(Orders!B1052,Returns!B1052:B1851,0)),"No")</f>
        <v>No</v>
      </c>
      <c r="Y1052">
        <f t="shared" si="16"/>
        <v>202.15680000000003</v>
      </c>
    </row>
    <row r="1053" spans="1:25" x14ac:dyDescent="0.2">
      <c r="A1053" s="1">
        <v>1052</v>
      </c>
      <c r="B1053" t="s">
        <v>6701</v>
      </c>
      <c r="C1053" s="2">
        <v>42919</v>
      </c>
      <c r="D1053" s="8">
        <f>Table1[[#This Row],[Order Date]]</f>
        <v>42919</v>
      </c>
      <c r="E1053" s="2">
        <v>42921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">
        <v>2611</v>
      </c>
      <c r="P1053" s="1" t="s">
        <v>43</v>
      </c>
      <c r="Q1053" s="1" t="s">
        <v>84</v>
      </c>
      <c r="R1053" s="1" t="s">
        <v>2612</v>
      </c>
      <c r="S1053" s="1">
        <v>6.7200000000000006</v>
      </c>
      <c r="T1053" s="1">
        <v>2</v>
      </c>
      <c r="U1053" s="1">
        <v>0.2</v>
      </c>
      <c r="V1053" s="1">
        <v>2.4359999999999995</v>
      </c>
      <c r="W1053" t="str">
        <f>INDEX(People!$A$2:$A$5,MATCH(Orders!N1053,People!$B$2:$B$5,0))</f>
        <v>Chuck Magee</v>
      </c>
      <c r="X1053" t="str">
        <f>IFERROR(INDEX(Returns!A1053:A1852,MATCH(Orders!B1053,Returns!B1053:B1852,0)),"No")</f>
        <v>No</v>
      </c>
      <c r="Y1053">
        <f t="shared" si="16"/>
        <v>8.0640000000000001</v>
      </c>
    </row>
    <row r="1054" spans="1:25" x14ac:dyDescent="0.2">
      <c r="A1054" s="1">
        <v>1053</v>
      </c>
      <c r="B1054" t="s">
        <v>6701</v>
      </c>
      <c r="C1054" s="2">
        <v>42919</v>
      </c>
      <c r="D1054" s="8">
        <f>Table1[[#This Row],[Order Date]]</f>
        <v>42919</v>
      </c>
      <c r="E1054" s="2">
        <v>42921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">
        <v>2613</v>
      </c>
      <c r="P1054" s="1" t="s">
        <v>30</v>
      </c>
      <c r="Q1054" s="1" t="s">
        <v>60</v>
      </c>
      <c r="R1054" s="1" t="s">
        <v>2614</v>
      </c>
      <c r="S1054" s="1">
        <v>282.88800000000003</v>
      </c>
      <c r="T1054" s="1">
        <v>9</v>
      </c>
      <c r="U1054" s="1">
        <v>0.2</v>
      </c>
      <c r="V1054" s="1">
        <v>56.577599999999961</v>
      </c>
      <c r="W1054" t="str">
        <f>INDEX(People!$A$2:$A$5,MATCH(Orders!N1054,People!$B$2:$B$5,0))</f>
        <v>Chuck Magee</v>
      </c>
      <c r="X1054" t="str">
        <f>IFERROR(INDEX(Returns!A1054:A1853,MATCH(Orders!B1054,Returns!B1054:B1853,0)),"No")</f>
        <v>No</v>
      </c>
      <c r="Y1054">
        <f t="shared" si="16"/>
        <v>339.46560000000005</v>
      </c>
    </row>
    <row r="1055" spans="1:25" x14ac:dyDescent="0.2">
      <c r="A1055" s="1">
        <v>1054</v>
      </c>
      <c r="B1055" t="s">
        <v>6702</v>
      </c>
      <c r="C1055" s="2">
        <v>42829</v>
      </c>
      <c r="D1055" s="8">
        <f>Table1[[#This Row],[Order Date]]</f>
        <v>42829</v>
      </c>
      <c r="E1055" s="2">
        <v>42833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">
        <v>2617</v>
      </c>
      <c r="P1055" s="1" t="s">
        <v>43</v>
      </c>
      <c r="Q1055" s="1" t="s">
        <v>63</v>
      </c>
      <c r="R1055" s="1" t="s">
        <v>2618</v>
      </c>
      <c r="S1055" s="1">
        <v>11.16</v>
      </c>
      <c r="T1055" s="1">
        <v>2</v>
      </c>
      <c r="U1055" s="1">
        <v>0</v>
      </c>
      <c r="V1055" s="1">
        <v>4.3524000000000003</v>
      </c>
      <c r="W1055" t="str">
        <f>INDEX(People!$A$2:$A$5,MATCH(Orders!N1055,People!$B$2:$B$5,0))</f>
        <v>Chuck Magee</v>
      </c>
      <c r="X1055" t="str">
        <f>IFERROR(INDEX(Returns!A1055:A1854,MATCH(Orders!B1055,Returns!B1055:B1854,0)),"No")</f>
        <v>No</v>
      </c>
      <c r="Y1055">
        <f t="shared" si="16"/>
        <v>11.16</v>
      </c>
    </row>
    <row r="1056" spans="1:25" x14ac:dyDescent="0.2">
      <c r="A1056" s="1">
        <v>1055</v>
      </c>
      <c r="B1056" t="s">
        <v>6702</v>
      </c>
      <c r="C1056" s="2">
        <v>42829</v>
      </c>
      <c r="D1056" s="8">
        <f>Table1[[#This Row],[Order Date]]</f>
        <v>42829</v>
      </c>
      <c r="E1056" s="2">
        <v>42833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">
        <v>2619</v>
      </c>
      <c r="P1056" s="1" t="s">
        <v>30</v>
      </c>
      <c r="Q1056" s="1" t="s">
        <v>60</v>
      </c>
      <c r="R1056" s="1" t="s">
        <v>2620</v>
      </c>
      <c r="S1056" s="1">
        <v>108.4</v>
      </c>
      <c r="T1056" s="1">
        <v>2</v>
      </c>
      <c r="U1056" s="1">
        <v>0</v>
      </c>
      <c r="V1056" s="1">
        <v>22.763999999999996</v>
      </c>
      <c r="W1056" t="str">
        <f>INDEX(People!$A$2:$A$5,MATCH(Orders!N1056,People!$B$2:$B$5,0))</f>
        <v>Chuck Magee</v>
      </c>
      <c r="X1056" t="str">
        <f>IFERROR(INDEX(Returns!A1056:A1855,MATCH(Orders!B1056,Returns!B1056:B1855,0)),"No")</f>
        <v>No</v>
      </c>
      <c r="Y1056">
        <f t="shared" si="16"/>
        <v>108.4</v>
      </c>
    </row>
    <row r="1057" spans="1:25" x14ac:dyDescent="0.2">
      <c r="A1057" s="1">
        <v>1056</v>
      </c>
      <c r="B1057" t="s">
        <v>6702</v>
      </c>
      <c r="C1057" s="2">
        <v>42829</v>
      </c>
      <c r="D1057" s="8">
        <f>Table1[[#This Row],[Order Date]]</f>
        <v>42829</v>
      </c>
      <c r="E1057" s="2">
        <v>42833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">
        <v>545</v>
      </c>
      <c r="P1057" s="1" t="s">
        <v>43</v>
      </c>
      <c r="Q1057" s="1" t="s">
        <v>70</v>
      </c>
      <c r="R1057" s="1" t="s">
        <v>546</v>
      </c>
      <c r="S1057" s="1">
        <v>82.344000000000008</v>
      </c>
      <c r="T1057" s="1">
        <v>3</v>
      </c>
      <c r="U1057" s="1">
        <v>0.2</v>
      </c>
      <c r="V1057" s="1">
        <v>27.791100000000004</v>
      </c>
      <c r="W1057" t="str">
        <f>INDEX(People!$A$2:$A$5,MATCH(Orders!N1057,People!$B$2:$B$5,0))</f>
        <v>Chuck Magee</v>
      </c>
      <c r="X1057" t="str">
        <f>IFERROR(INDEX(Returns!A1057:A1856,MATCH(Orders!B1057,Returns!B1057:B1856,0)),"No")</f>
        <v>No</v>
      </c>
      <c r="Y1057">
        <f t="shared" si="16"/>
        <v>98.81280000000001</v>
      </c>
    </row>
    <row r="1058" spans="1:25" x14ac:dyDescent="0.2">
      <c r="A1058" s="1">
        <v>1057</v>
      </c>
      <c r="B1058" t="s">
        <v>6702</v>
      </c>
      <c r="C1058" s="2">
        <v>42829</v>
      </c>
      <c r="D1058" s="8">
        <f>Table1[[#This Row],[Order Date]]</f>
        <v>42829</v>
      </c>
      <c r="E1058" s="2">
        <v>42833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">
        <v>2621</v>
      </c>
      <c r="P1058" s="1" t="s">
        <v>43</v>
      </c>
      <c r="Q1058" s="1" t="s">
        <v>70</v>
      </c>
      <c r="R1058" s="1" t="s">
        <v>2622</v>
      </c>
      <c r="S1058" s="1">
        <v>9.0879999999999992</v>
      </c>
      <c r="T1058" s="1">
        <v>4</v>
      </c>
      <c r="U1058" s="1">
        <v>0.2</v>
      </c>
      <c r="V1058" s="1">
        <v>3.2944</v>
      </c>
      <c r="W1058" t="str">
        <f>INDEX(People!$A$2:$A$5,MATCH(Orders!N1058,People!$B$2:$B$5,0))</f>
        <v>Chuck Magee</v>
      </c>
      <c r="X1058" t="str">
        <f>IFERROR(INDEX(Returns!A1058:A1857,MATCH(Orders!B1058,Returns!B1058:B1857,0)),"No")</f>
        <v>No</v>
      </c>
      <c r="Y1058">
        <f t="shared" si="16"/>
        <v>10.905599999999998</v>
      </c>
    </row>
    <row r="1059" spans="1:25" x14ac:dyDescent="0.2">
      <c r="A1059" s="1">
        <v>1058</v>
      </c>
      <c r="B1059" t="s">
        <v>6703</v>
      </c>
      <c r="C1059" s="2">
        <v>43809</v>
      </c>
      <c r="D1059" s="8">
        <f>Table1[[#This Row],[Order Date]]</f>
        <v>43809</v>
      </c>
      <c r="E1059" s="2">
        <v>43816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">
        <v>2623</v>
      </c>
      <c r="P1059" s="1" t="s">
        <v>43</v>
      </c>
      <c r="Q1059" s="1" t="s">
        <v>70</v>
      </c>
      <c r="R1059" s="1" t="s">
        <v>2624</v>
      </c>
      <c r="S1059" s="1">
        <v>19.936000000000003</v>
      </c>
      <c r="T1059" s="1">
        <v>4</v>
      </c>
      <c r="U1059" s="1">
        <v>0.2</v>
      </c>
      <c r="V1059" s="1">
        <v>7.2267999999999999</v>
      </c>
      <c r="W1059" t="str">
        <f>INDEX(People!$A$2:$A$5,MATCH(Orders!N1059,People!$B$2:$B$5,0))</f>
        <v>Anna Andreadi</v>
      </c>
      <c r="X1059" t="str">
        <f>IFERROR(INDEX(Returns!A1059:A1858,MATCH(Orders!B1059,Returns!B1059:B1858,0)),"No")</f>
        <v>No</v>
      </c>
      <c r="Y1059">
        <f t="shared" si="16"/>
        <v>23.923200000000005</v>
      </c>
    </row>
    <row r="1060" spans="1:25" x14ac:dyDescent="0.2">
      <c r="A1060" s="1">
        <v>1059</v>
      </c>
      <c r="B1060" t="s">
        <v>6703</v>
      </c>
      <c r="C1060" s="2">
        <v>43809</v>
      </c>
      <c r="D1060" s="8">
        <f>Table1[[#This Row],[Order Date]]</f>
        <v>43809</v>
      </c>
      <c r="E1060" s="2">
        <v>43816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">
        <v>2625</v>
      </c>
      <c r="P1060" s="1" t="s">
        <v>43</v>
      </c>
      <c r="Q1060" s="1" t="s">
        <v>70</v>
      </c>
      <c r="R1060" s="1" t="s">
        <v>2626</v>
      </c>
      <c r="S1060" s="1">
        <v>65.567999999999998</v>
      </c>
      <c r="T1060" s="1">
        <v>2</v>
      </c>
      <c r="U1060" s="1">
        <v>0.2</v>
      </c>
      <c r="V1060" s="1">
        <v>22.948799999999995</v>
      </c>
      <c r="W1060" t="str">
        <f>INDEX(People!$A$2:$A$5,MATCH(Orders!N1060,People!$B$2:$B$5,0))</f>
        <v>Anna Andreadi</v>
      </c>
      <c r="X1060" t="str">
        <f>IFERROR(INDEX(Returns!A1060:A1859,MATCH(Orders!B1060,Returns!B1060:B1859,0)),"No")</f>
        <v>No</v>
      </c>
      <c r="Y1060">
        <f t="shared" si="16"/>
        <v>78.681599999999989</v>
      </c>
    </row>
    <row r="1061" spans="1:25" x14ac:dyDescent="0.2">
      <c r="A1061" s="1">
        <v>1060</v>
      </c>
      <c r="B1061" t="s">
        <v>6704</v>
      </c>
      <c r="C1061" s="2">
        <v>43428</v>
      </c>
      <c r="D1061" s="8">
        <f>Table1[[#This Row],[Order Date]]</f>
        <v>43428</v>
      </c>
      <c r="E1061" s="2">
        <v>43435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">
        <v>2629</v>
      </c>
      <c r="P1061" s="1" t="s">
        <v>43</v>
      </c>
      <c r="Q1061" s="1" t="s">
        <v>242</v>
      </c>
      <c r="R1061" s="1" t="s">
        <v>2630</v>
      </c>
      <c r="S1061" s="1">
        <v>4.4160000000000004</v>
      </c>
      <c r="T1061" s="1">
        <v>3</v>
      </c>
      <c r="U1061" s="1">
        <v>0.2</v>
      </c>
      <c r="V1061" s="1">
        <v>1.6008</v>
      </c>
      <c r="W1061" t="str">
        <f>INDEX(People!$A$2:$A$5,MATCH(Orders!N1061,People!$B$2:$B$5,0))</f>
        <v>Chuck Magee</v>
      </c>
      <c r="X1061" t="str">
        <f>IFERROR(INDEX(Returns!A1061:A1860,MATCH(Orders!B1061,Returns!B1061:B1860,0)),"No")</f>
        <v>No</v>
      </c>
      <c r="Y1061">
        <f t="shared" si="16"/>
        <v>5.2991999999999999</v>
      </c>
    </row>
    <row r="1062" spans="1:25" x14ac:dyDescent="0.2">
      <c r="A1062" s="1">
        <v>1061</v>
      </c>
      <c r="B1062" t="s">
        <v>6705</v>
      </c>
      <c r="C1062" s="2">
        <v>42817</v>
      </c>
      <c r="D1062" s="8">
        <f>Table1[[#This Row],[Order Date]]</f>
        <v>42817</v>
      </c>
      <c r="E1062" s="2">
        <v>42823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">
        <v>1337</v>
      </c>
      <c r="P1062" s="1" t="s">
        <v>30</v>
      </c>
      <c r="Q1062" s="1" t="s">
        <v>34</v>
      </c>
      <c r="R1062" s="1" t="s">
        <v>1338</v>
      </c>
      <c r="S1062" s="1">
        <v>107.77200000000001</v>
      </c>
      <c r="T1062" s="1">
        <v>2</v>
      </c>
      <c r="U1062" s="1">
        <v>0.3</v>
      </c>
      <c r="V1062" s="1">
        <v>-29.252400000000009</v>
      </c>
      <c r="W1062" t="str">
        <f>INDEX(People!$A$2:$A$5,MATCH(Orders!N1062,People!$B$2:$B$5,0))</f>
        <v>Kelly Williams</v>
      </c>
      <c r="X1062" t="str">
        <f>IFERROR(INDEX(Returns!A1062:A1861,MATCH(Orders!B1062,Returns!B1062:B1861,0)),"No")</f>
        <v>No</v>
      </c>
      <c r="Y1062">
        <f t="shared" si="16"/>
        <v>140.1036</v>
      </c>
    </row>
    <row r="1063" spans="1:25" x14ac:dyDescent="0.2">
      <c r="A1063" s="1">
        <v>1062</v>
      </c>
      <c r="B1063" t="s">
        <v>6706</v>
      </c>
      <c r="C1063" s="2">
        <v>42841</v>
      </c>
      <c r="D1063" s="8">
        <f>Table1[[#This Row],[Order Date]]</f>
        <v>42841</v>
      </c>
      <c r="E1063" s="2">
        <v>42846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">
        <v>1839</v>
      </c>
      <c r="P1063" s="1" t="s">
        <v>43</v>
      </c>
      <c r="Q1063" s="1" t="s">
        <v>73</v>
      </c>
      <c r="R1063" s="1" t="s">
        <v>1840</v>
      </c>
      <c r="S1063" s="1">
        <v>45.216000000000001</v>
      </c>
      <c r="T1063" s="1">
        <v>3</v>
      </c>
      <c r="U1063" s="1">
        <v>0.2</v>
      </c>
      <c r="V1063" s="1">
        <v>4.5215999999999994</v>
      </c>
      <c r="W1063" t="str">
        <f>INDEX(People!$A$2:$A$5,MATCH(Orders!N1063,People!$B$2:$B$5,0))</f>
        <v>Chuck Magee</v>
      </c>
      <c r="X1063" t="str">
        <f>IFERROR(INDEX(Returns!A1063:A1862,MATCH(Orders!B1063,Returns!B1063:B1862,0)),"No")</f>
        <v>No</v>
      </c>
      <c r="Y1063">
        <f t="shared" si="16"/>
        <v>54.2592</v>
      </c>
    </row>
    <row r="1064" spans="1:25" x14ac:dyDescent="0.2">
      <c r="A1064" s="1">
        <v>1063</v>
      </c>
      <c r="B1064" t="s">
        <v>6706</v>
      </c>
      <c r="C1064" s="2">
        <v>42841</v>
      </c>
      <c r="D1064" s="8">
        <f>Table1[[#This Row],[Order Date]]</f>
        <v>42841</v>
      </c>
      <c r="E1064" s="2">
        <v>42846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">
        <v>2633</v>
      </c>
      <c r="P1064" s="1" t="s">
        <v>43</v>
      </c>
      <c r="Q1064" s="1" t="s">
        <v>242</v>
      </c>
      <c r="R1064" s="1" t="s">
        <v>2634</v>
      </c>
      <c r="S1064" s="1">
        <v>10.416000000000002</v>
      </c>
      <c r="T1064" s="1">
        <v>7</v>
      </c>
      <c r="U1064" s="1">
        <v>0.2</v>
      </c>
      <c r="V1064" s="1">
        <v>-2.2134</v>
      </c>
      <c r="W1064" t="str">
        <f>INDEX(People!$A$2:$A$5,MATCH(Orders!N1064,People!$B$2:$B$5,0))</f>
        <v>Chuck Magee</v>
      </c>
      <c r="X1064" t="str">
        <f>IFERROR(INDEX(Returns!A1064:A1863,MATCH(Orders!B1064,Returns!B1064:B1863,0)),"No")</f>
        <v>No</v>
      </c>
      <c r="Y1064">
        <f t="shared" si="16"/>
        <v>12.499200000000002</v>
      </c>
    </row>
    <row r="1065" spans="1:25" x14ac:dyDescent="0.2">
      <c r="A1065" s="1">
        <v>1064</v>
      </c>
      <c r="B1065" t="s">
        <v>6706</v>
      </c>
      <c r="C1065" s="2">
        <v>42841</v>
      </c>
      <c r="D1065" s="8">
        <f>Table1[[#This Row],[Order Date]]</f>
        <v>42841</v>
      </c>
      <c r="E1065" s="2">
        <v>42846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">
        <v>1194</v>
      </c>
      <c r="P1065" s="1" t="s">
        <v>43</v>
      </c>
      <c r="Q1065" s="1" t="s">
        <v>63</v>
      </c>
      <c r="R1065" s="1" t="s">
        <v>1195</v>
      </c>
      <c r="S1065" s="1">
        <v>7.8719999999999999</v>
      </c>
      <c r="T1065" s="1">
        <v>3</v>
      </c>
      <c r="U1065" s="1">
        <v>0.2</v>
      </c>
      <c r="V1065" s="1">
        <v>1.2791999999999994</v>
      </c>
      <c r="W1065" t="str">
        <f>INDEX(People!$A$2:$A$5,MATCH(Orders!N1065,People!$B$2:$B$5,0))</f>
        <v>Chuck Magee</v>
      </c>
      <c r="X1065" t="str">
        <f>IFERROR(INDEX(Returns!A1065:A1864,MATCH(Orders!B1065,Returns!B1065:B1864,0)),"No")</f>
        <v>No</v>
      </c>
      <c r="Y1065">
        <f t="shared" si="16"/>
        <v>9.4463999999999988</v>
      </c>
    </row>
    <row r="1066" spans="1:25" x14ac:dyDescent="0.2">
      <c r="A1066" s="1">
        <v>1065</v>
      </c>
      <c r="B1066" t="s">
        <v>6706</v>
      </c>
      <c r="C1066" s="2">
        <v>42841</v>
      </c>
      <c r="D1066" s="8">
        <f>Table1[[#This Row],[Order Date]]</f>
        <v>42841</v>
      </c>
      <c r="E1066" s="2">
        <v>42846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">
        <v>2635</v>
      </c>
      <c r="P1066" s="1" t="s">
        <v>66</v>
      </c>
      <c r="Q1066" s="1" t="s">
        <v>67</v>
      </c>
      <c r="R1066" s="1" t="s">
        <v>2636</v>
      </c>
      <c r="S1066" s="1">
        <v>118.78199999999998</v>
      </c>
      <c r="T1066" s="1">
        <v>3</v>
      </c>
      <c r="U1066" s="1">
        <v>0.4</v>
      </c>
      <c r="V1066" s="1">
        <v>-27.715799999999994</v>
      </c>
      <c r="W1066" t="str">
        <f>INDEX(People!$A$2:$A$5,MATCH(Orders!N1066,People!$B$2:$B$5,0))</f>
        <v>Chuck Magee</v>
      </c>
      <c r="X1066" t="str">
        <f>IFERROR(INDEX(Returns!A1066:A1865,MATCH(Orders!B1066,Returns!B1066:B1865,0)),"No")</f>
        <v>No</v>
      </c>
      <c r="Y1066">
        <f t="shared" si="16"/>
        <v>166.29479999999995</v>
      </c>
    </row>
    <row r="1067" spans="1:25" x14ac:dyDescent="0.2">
      <c r="A1067" s="1">
        <v>1066</v>
      </c>
      <c r="B1067" t="s">
        <v>6706</v>
      </c>
      <c r="C1067" s="2">
        <v>42841</v>
      </c>
      <c r="D1067" s="8">
        <f>Table1[[#This Row],[Order Date]]</f>
        <v>42841</v>
      </c>
      <c r="E1067" s="2">
        <v>42846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">
        <v>2637</v>
      </c>
      <c r="P1067" s="1" t="s">
        <v>43</v>
      </c>
      <c r="Q1067" s="1" t="s">
        <v>242</v>
      </c>
      <c r="R1067" s="1" t="s">
        <v>2638</v>
      </c>
      <c r="S1067" s="1">
        <v>1.4480000000000002</v>
      </c>
      <c r="T1067" s="1">
        <v>1</v>
      </c>
      <c r="U1067" s="1">
        <v>0.2</v>
      </c>
      <c r="V1067" s="1">
        <v>0.2352999999999999</v>
      </c>
      <c r="W1067" t="str">
        <f>INDEX(People!$A$2:$A$5,MATCH(Orders!N1067,People!$B$2:$B$5,0))</f>
        <v>Chuck Magee</v>
      </c>
      <c r="X1067" t="str">
        <f>IFERROR(INDEX(Returns!A1067:A1866,MATCH(Orders!B1067,Returns!B1067:B1866,0)),"No")</f>
        <v>No</v>
      </c>
      <c r="Y1067">
        <f t="shared" si="16"/>
        <v>1.7376000000000003</v>
      </c>
    </row>
    <row r="1068" spans="1:25" x14ac:dyDescent="0.2">
      <c r="A1068" s="1">
        <v>1067</v>
      </c>
      <c r="B1068" t="s">
        <v>6706</v>
      </c>
      <c r="C1068" s="2">
        <v>42841</v>
      </c>
      <c r="D1068" s="8">
        <f>Table1[[#This Row],[Order Date]]</f>
        <v>42841</v>
      </c>
      <c r="E1068" s="2">
        <v>42846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">
        <v>2639</v>
      </c>
      <c r="P1068" s="1" t="s">
        <v>43</v>
      </c>
      <c r="Q1068" s="1" t="s">
        <v>70</v>
      </c>
      <c r="R1068" s="1" t="s">
        <v>2640</v>
      </c>
      <c r="S1068" s="1">
        <v>55.470000000000006</v>
      </c>
      <c r="T1068" s="1">
        <v>5</v>
      </c>
      <c r="U1068" s="1">
        <v>0.7</v>
      </c>
      <c r="V1068" s="1">
        <v>-46.224999999999994</v>
      </c>
      <c r="W1068" t="str">
        <f>INDEX(People!$A$2:$A$5,MATCH(Orders!N1068,People!$B$2:$B$5,0))</f>
        <v>Chuck Magee</v>
      </c>
      <c r="X1068" t="str">
        <f>IFERROR(INDEX(Returns!A1068:A1867,MATCH(Orders!B1068,Returns!B1068:B1867,0)),"No")</f>
        <v>No</v>
      </c>
      <c r="Y1068">
        <f t="shared" si="16"/>
        <v>94.299000000000007</v>
      </c>
    </row>
    <row r="1069" spans="1:25" x14ac:dyDescent="0.2">
      <c r="A1069" s="1">
        <v>1068</v>
      </c>
      <c r="B1069" t="s">
        <v>6707</v>
      </c>
      <c r="C1069" s="2">
        <v>43374</v>
      </c>
      <c r="D1069" s="8">
        <f>Table1[[#This Row],[Order Date]]</f>
        <v>43374</v>
      </c>
      <c r="E1069" s="2">
        <v>43375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">
        <v>274</v>
      </c>
      <c r="P1069" s="1" t="s">
        <v>30</v>
      </c>
      <c r="Q1069" s="1" t="s">
        <v>34</v>
      </c>
      <c r="R1069" s="1" t="s">
        <v>275</v>
      </c>
      <c r="S1069" s="1">
        <v>194.84800000000001</v>
      </c>
      <c r="T1069" s="1">
        <v>4</v>
      </c>
      <c r="U1069" s="1">
        <v>0.2</v>
      </c>
      <c r="V1069" s="1">
        <v>12.177999999999983</v>
      </c>
      <c r="W1069" t="str">
        <f>INDEX(People!$A$2:$A$5,MATCH(Orders!N1069,People!$B$2:$B$5,0))</f>
        <v>Anna Andreadi</v>
      </c>
      <c r="X1069" t="str">
        <f>IFERROR(INDEX(Returns!A1069:A1868,MATCH(Orders!B1069,Returns!B1069:B1868,0)),"No")</f>
        <v>No</v>
      </c>
      <c r="Y1069">
        <f t="shared" si="16"/>
        <v>233.8176</v>
      </c>
    </row>
    <row r="1070" spans="1:25" x14ac:dyDescent="0.2">
      <c r="A1070" s="1">
        <v>1069</v>
      </c>
      <c r="B1070" t="s">
        <v>6708</v>
      </c>
      <c r="C1070" s="2">
        <v>43736</v>
      </c>
      <c r="D1070" s="8">
        <f>Table1[[#This Row],[Order Date]]</f>
        <v>43736</v>
      </c>
      <c r="E1070" s="2">
        <v>43738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">
        <v>1615</v>
      </c>
      <c r="P1070" s="1" t="s">
        <v>43</v>
      </c>
      <c r="Q1070" s="1" t="s">
        <v>512</v>
      </c>
      <c r="R1070" s="1" t="s">
        <v>1133</v>
      </c>
      <c r="S1070" s="1">
        <v>1.7440000000000002</v>
      </c>
      <c r="T1070" s="1">
        <v>1</v>
      </c>
      <c r="U1070" s="1">
        <v>0.2</v>
      </c>
      <c r="V1070" s="1">
        <v>-0.34880000000000033</v>
      </c>
      <c r="W1070" t="str">
        <f>INDEX(People!$A$2:$A$5,MATCH(Orders!N1070,People!$B$2:$B$5,0))</f>
        <v>Kelly Williams</v>
      </c>
      <c r="X1070" t="str">
        <f>IFERROR(INDEX(Returns!A1070:A1869,MATCH(Orders!B1070,Returns!B1070:B1869,0)),"No")</f>
        <v>No</v>
      </c>
      <c r="Y1070">
        <f t="shared" si="16"/>
        <v>2.0928</v>
      </c>
    </row>
    <row r="1071" spans="1:25" x14ac:dyDescent="0.2">
      <c r="A1071" s="1">
        <v>1070</v>
      </c>
      <c r="B1071" t="s">
        <v>6709</v>
      </c>
      <c r="C1071" s="2">
        <v>42941</v>
      </c>
      <c r="D1071" s="8">
        <f>Table1[[#This Row],[Order Date]]</f>
        <v>42941</v>
      </c>
      <c r="E1071" s="2">
        <v>42945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">
        <v>1050</v>
      </c>
      <c r="P1071" s="1" t="s">
        <v>43</v>
      </c>
      <c r="Q1071" s="1" t="s">
        <v>70</v>
      </c>
      <c r="R1071" s="1" t="s">
        <v>1051</v>
      </c>
      <c r="S1071" s="1">
        <v>25.176000000000005</v>
      </c>
      <c r="T1071" s="1">
        <v>4</v>
      </c>
      <c r="U1071" s="1">
        <v>0.7</v>
      </c>
      <c r="V1071" s="1">
        <v>-18.462400000000002</v>
      </c>
      <c r="W1071" t="str">
        <f>INDEX(People!$A$2:$A$5,MATCH(Orders!N1071,People!$B$2:$B$5,0))</f>
        <v>Chuck Magee</v>
      </c>
      <c r="X1071" t="str">
        <f>IFERROR(INDEX(Returns!A1071:A1870,MATCH(Orders!B1071,Returns!B1071:B1870,0)),"No")</f>
        <v>No</v>
      </c>
      <c r="Y1071">
        <f t="shared" si="16"/>
        <v>42.799200000000006</v>
      </c>
    </row>
    <row r="1072" spans="1:25" x14ac:dyDescent="0.2">
      <c r="A1072" s="1">
        <v>1071</v>
      </c>
      <c r="B1072" t="s">
        <v>6710</v>
      </c>
      <c r="C1072" s="2">
        <v>43059</v>
      </c>
      <c r="D1072" s="8">
        <f>Table1[[#This Row],[Order Date]]</f>
        <v>43059</v>
      </c>
      <c r="E1072" s="2">
        <v>43065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">
        <v>1120</v>
      </c>
      <c r="P1072" s="1" t="s">
        <v>43</v>
      </c>
      <c r="Q1072" s="1" t="s">
        <v>63</v>
      </c>
      <c r="R1072" s="1" t="s">
        <v>1121</v>
      </c>
      <c r="S1072" s="1">
        <v>19.459999999999997</v>
      </c>
      <c r="T1072" s="1">
        <v>7</v>
      </c>
      <c r="U1072" s="1">
        <v>0</v>
      </c>
      <c r="V1072" s="1">
        <v>5.0595999999999997</v>
      </c>
      <c r="W1072" t="str">
        <f>INDEX(People!$A$2:$A$5,MATCH(Orders!N1072,People!$B$2:$B$5,0))</f>
        <v>Anna Andreadi</v>
      </c>
      <c r="X1072" t="str">
        <f>IFERROR(INDEX(Returns!A1072:A1871,MATCH(Orders!B1072,Returns!B1072:B1871,0)),"No")</f>
        <v>No</v>
      </c>
      <c r="Y1072">
        <f t="shared" si="16"/>
        <v>19.459999999999997</v>
      </c>
    </row>
    <row r="1073" spans="1:25" x14ac:dyDescent="0.2">
      <c r="A1073" s="1">
        <v>1072</v>
      </c>
      <c r="B1073" t="s">
        <v>6081</v>
      </c>
      <c r="C1073" s="2">
        <v>43218</v>
      </c>
      <c r="D1073" s="8">
        <f>Table1[[#This Row],[Order Date]]</f>
        <v>43218</v>
      </c>
      <c r="E1073" s="2">
        <v>43222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">
        <v>1093</v>
      </c>
      <c r="P1073" s="1" t="s">
        <v>43</v>
      </c>
      <c r="Q1073" s="1" t="s">
        <v>84</v>
      </c>
      <c r="R1073" s="1" t="s">
        <v>1094</v>
      </c>
      <c r="S1073" s="1">
        <v>29.472000000000001</v>
      </c>
      <c r="T1073" s="1">
        <v>3</v>
      </c>
      <c r="U1073" s="1">
        <v>0.2</v>
      </c>
      <c r="V1073" s="1">
        <v>9.9467999999999979</v>
      </c>
      <c r="W1073" t="str">
        <f>INDEX(People!$A$2:$A$5,MATCH(Orders!N1073,People!$B$2:$B$5,0))</f>
        <v>Anna Andreadi</v>
      </c>
      <c r="X1073" t="str">
        <f>IFERROR(INDEX(Returns!A1073:A1872,MATCH(Orders!B1073,Returns!B1073:B1872,0)),"No")</f>
        <v>No</v>
      </c>
      <c r="Y1073">
        <f t="shared" si="16"/>
        <v>35.366399999999999</v>
      </c>
    </row>
    <row r="1074" spans="1:25" x14ac:dyDescent="0.2">
      <c r="A1074" s="1">
        <v>1073</v>
      </c>
      <c r="B1074" t="s">
        <v>6711</v>
      </c>
      <c r="C1074" s="2">
        <v>43783</v>
      </c>
      <c r="D1074" s="8">
        <f>Table1[[#This Row],[Order Date]]</f>
        <v>43783</v>
      </c>
      <c r="E1074" s="2">
        <v>43788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">
        <v>2652</v>
      </c>
      <c r="P1074" s="1" t="s">
        <v>43</v>
      </c>
      <c r="Q1074" s="1" t="s">
        <v>70</v>
      </c>
      <c r="R1074" s="1" t="s">
        <v>2653</v>
      </c>
      <c r="S1074" s="1">
        <v>8.64</v>
      </c>
      <c r="T1074" s="1">
        <v>2</v>
      </c>
      <c r="U1074" s="1">
        <v>0.2</v>
      </c>
      <c r="V1074" s="1">
        <v>3.024</v>
      </c>
      <c r="W1074" t="str">
        <f>INDEX(People!$A$2:$A$5,MATCH(Orders!N1074,People!$B$2:$B$5,0))</f>
        <v>Chuck Magee</v>
      </c>
      <c r="X1074" t="str">
        <f>IFERROR(INDEX(Returns!A1074:A1873,MATCH(Orders!B1074,Returns!B1074:B1873,0)),"No")</f>
        <v>No</v>
      </c>
      <c r="Y1074">
        <f t="shared" si="16"/>
        <v>10.368</v>
      </c>
    </row>
    <row r="1075" spans="1:25" x14ac:dyDescent="0.2">
      <c r="A1075" s="1">
        <v>1074</v>
      </c>
      <c r="B1075" t="s">
        <v>6712</v>
      </c>
      <c r="C1075" s="2">
        <v>43416</v>
      </c>
      <c r="D1075" s="8">
        <f>Table1[[#This Row],[Order Date]]</f>
        <v>43416</v>
      </c>
      <c r="E1075" s="2">
        <v>43423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">
        <v>2656</v>
      </c>
      <c r="P1075" s="1" t="s">
        <v>43</v>
      </c>
      <c r="Q1075" s="1" t="s">
        <v>70</v>
      </c>
      <c r="R1075" s="1" t="s">
        <v>2657</v>
      </c>
      <c r="S1075" s="1">
        <v>6.27</v>
      </c>
      <c r="T1075" s="1">
        <v>5</v>
      </c>
      <c r="U1075" s="1">
        <v>0.7</v>
      </c>
      <c r="V1075" s="1">
        <v>-4.5980000000000008</v>
      </c>
      <c r="W1075" t="str">
        <f>INDEX(People!$A$2:$A$5,MATCH(Orders!N1075,People!$B$2:$B$5,0))</f>
        <v>Anna Andreadi</v>
      </c>
      <c r="X1075" t="str">
        <f>IFERROR(INDEX(Returns!A1075:A1874,MATCH(Orders!B1075,Returns!B1075:B1874,0)),"No")</f>
        <v>No</v>
      </c>
      <c r="Y1075">
        <f t="shared" si="16"/>
        <v>10.658999999999999</v>
      </c>
    </row>
    <row r="1076" spans="1:25" x14ac:dyDescent="0.2">
      <c r="A1076" s="1">
        <v>1075</v>
      </c>
      <c r="B1076" t="s">
        <v>6712</v>
      </c>
      <c r="C1076" s="2">
        <v>43416</v>
      </c>
      <c r="D1076" s="8">
        <f>Table1[[#This Row],[Order Date]]</f>
        <v>43416</v>
      </c>
      <c r="E1076" s="2">
        <v>43423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">
        <v>915</v>
      </c>
      <c r="P1076" s="1" t="s">
        <v>43</v>
      </c>
      <c r="Q1076" s="1" t="s">
        <v>70</v>
      </c>
      <c r="R1076" s="1" t="s">
        <v>916</v>
      </c>
      <c r="S1076" s="1">
        <v>4.3680000000000003</v>
      </c>
      <c r="T1076" s="1">
        <v>7</v>
      </c>
      <c r="U1076" s="1">
        <v>0.7</v>
      </c>
      <c r="V1076" s="1">
        <v>-3.3487999999999998</v>
      </c>
      <c r="W1076" t="str">
        <f>INDEX(People!$A$2:$A$5,MATCH(Orders!N1076,People!$B$2:$B$5,0))</f>
        <v>Anna Andreadi</v>
      </c>
      <c r="X1076" t="str">
        <f>IFERROR(INDEX(Returns!A1076:A1875,MATCH(Orders!B1076,Returns!B1076:B1875,0)),"No")</f>
        <v>No</v>
      </c>
      <c r="Y1076">
        <f t="shared" si="16"/>
        <v>7.4256000000000002</v>
      </c>
    </row>
    <row r="1077" spans="1:25" x14ac:dyDescent="0.2">
      <c r="A1077" s="1">
        <v>1076</v>
      </c>
      <c r="B1077" t="s">
        <v>6712</v>
      </c>
      <c r="C1077" s="2">
        <v>43416</v>
      </c>
      <c r="D1077" s="8">
        <f>Table1[[#This Row],[Order Date]]</f>
        <v>43416</v>
      </c>
      <c r="E1077" s="2">
        <v>43423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">
        <v>2658</v>
      </c>
      <c r="P1077" s="1" t="s">
        <v>66</v>
      </c>
      <c r="Q1077" s="1" t="s">
        <v>146</v>
      </c>
      <c r="R1077" s="1" t="s">
        <v>2659</v>
      </c>
      <c r="S1077" s="1">
        <v>31.983999999999998</v>
      </c>
      <c r="T1077" s="1">
        <v>2</v>
      </c>
      <c r="U1077" s="1">
        <v>0.2</v>
      </c>
      <c r="V1077" s="1">
        <v>1.9989999999999979</v>
      </c>
      <c r="W1077" t="str">
        <f>INDEX(People!$A$2:$A$5,MATCH(Orders!N1077,People!$B$2:$B$5,0))</f>
        <v>Anna Andreadi</v>
      </c>
      <c r="X1077" t="str">
        <f>IFERROR(INDEX(Returns!A1077:A1876,MATCH(Orders!B1077,Returns!B1077:B1876,0)),"No")</f>
        <v>No</v>
      </c>
      <c r="Y1077">
        <f t="shared" si="16"/>
        <v>38.380799999999994</v>
      </c>
    </row>
    <row r="1078" spans="1:25" x14ac:dyDescent="0.2">
      <c r="A1078" s="1">
        <v>1077</v>
      </c>
      <c r="B1078" t="s">
        <v>6713</v>
      </c>
      <c r="C1078" s="2">
        <v>43372</v>
      </c>
      <c r="D1078" s="8">
        <f>Table1[[#This Row],[Order Date]]</f>
        <v>43372</v>
      </c>
      <c r="E1078" s="2">
        <v>43373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">
        <v>2662</v>
      </c>
      <c r="P1078" s="1" t="s">
        <v>43</v>
      </c>
      <c r="Q1078" s="1" t="s">
        <v>63</v>
      </c>
      <c r="R1078" s="1" t="s">
        <v>2663</v>
      </c>
      <c r="S1078" s="1">
        <v>40.879999999999995</v>
      </c>
      <c r="T1078" s="1">
        <v>7</v>
      </c>
      <c r="U1078" s="1">
        <v>0</v>
      </c>
      <c r="V1078" s="1">
        <v>10.628799999999998</v>
      </c>
      <c r="W1078" t="str">
        <f>INDEX(People!$A$2:$A$5,MATCH(Orders!N1078,People!$B$2:$B$5,0))</f>
        <v>Kelly Williams</v>
      </c>
      <c r="X1078" t="str">
        <f>IFERROR(INDEX(Returns!A1078:A1877,MATCH(Orders!B1078,Returns!B1078:B1877,0)),"No")</f>
        <v>No</v>
      </c>
      <c r="Y1078">
        <f t="shared" si="16"/>
        <v>40.879999999999995</v>
      </c>
    </row>
    <row r="1079" spans="1:25" x14ac:dyDescent="0.2">
      <c r="A1079" s="1">
        <v>1078</v>
      </c>
      <c r="B1079" t="s">
        <v>6714</v>
      </c>
      <c r="C1079" s="2">
        <v>43731</v>
      </c>
      <c r="D1079" s="8">
        <f>Table1[[#This Row],[Order Date]]</f>
        <v>43731</v>
      </c>
      <c r="E1079" s="2">
        <v>43733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">
        <v>2666</v>
      </c>
      <c r="P1079" s="1" t="s">
        <v>43</v>
      </c>
      <c r="Q1079" s="1" t="s">
        <v>73</v>
      </c>
      <c r="R1079" s="1" t="s">
        <v>2667</v>
      </c>
      <c r="S1079" s="1">
        <v>119.96</v>
      </c>
      <c r="T1079" s="1">
        <v>2</v>
      </c>
      <c r="U1079" s="1">
        <v>0</v>
      </c>
      <c r="V1079" s="1">
        <v>33.588800000000006</v>
      </c>
      <c r="W1079" t="str">
        <f>INDEX(People!$A$2:$A$5,MATCH(Orders!N1079,People!$B$2:$B$5,0))</f>
        <v>Anna Andreadi</v>
      </c>
      <c r="X1079" t="str">
        <f>IFERROR(INDEX(Returns!A1079:A1878,MATCH(Orders!B1079,Returns!B1079:B1878,0)),"No")</f>
        <v>No</v>
      </c>
      <c r="Y1079">
        <f t="shared" si="16"/>
        <v>119.96</v>
      </c>
    </row>
    <row r="1080" spans="1:25" x14ac:dyDescent="0.2">
      <c r="A1080" s="1">
        <v>1079</v>
      </c>
      <c r="B1080" t="s">
        <v>6714</v>
      </c>
      <c r="C1080" s="2">
        <v>43731</v>
      </c>
      <c r="D1080" s="8">
        <f>Table1[[#This Row],[Order Date]]</f>
        <v>43731</v>
      </c>
      <c r="E1080" s="2">
        <v>43733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">
        <v>1580</v>
      </c>
      <c r="P1080" s="1" t="s">
        <v>43</v>
      </c>
      <c r="Q1080" s="1" t="s">
        <v>55</v>
      </c>
      <c r="R1080" s="1" t="s">
        <v>1581</v>
      </c>
      <c r="S1080" s="1">
        <v>31.44</v>
      </c>
      <c r="T1080" s="1">
        <v>3</v>
      </c>
      <c r="U1080" s="1">
        <v>0</v>
      </c>
      <c r="V1080" s="1">
        <v>8.4888000000000012</v>
      </c>
      <c r="W1080" t="str">
        <f>INDEX(People!$A$2:$A$5,MATCH(Orders!N1080,People!$B$2:$B$5,0))</f>
        <v>Anna Andreadi</v>
      </c>
      <c r="X1080" t="str">
        <f>IFERROR(INDEX(Returns!A1080:A1879,MATCH(Orders!B1080,Returns!B1080:B1879,0)),"No")</f>
        <v>No</v>
      </c>
      <c r="Y1080">
        <f t="shared" si="16"/>
        <v>31.44</v>
      </c>
    </row>
    <row r="1081" spans="1:25" x14ac:dyDescent="0.2">
      <c r="A1081" s="1">
        <v>1080</v>
      </c>
      <c r="B1081" t="s">
        <v>6714</v>
      </c>
      <c r="C1081" s="2">
        <v>43731</v>
      </c>
      <c r="D1081" s="8">
        <f>Table1[[#This Row],[Order Date]]</f>
        <v>43731</v>
      </c>
      <c r="E1081" s="2">
        <v>43733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">
        <v>1611</v>
      </c>
      <c r="P1081" s="1" t="s">
        <v>43</v>
      </c>
      <c r="Q1081" s="1" t="s">
        <v>70</v>
      </c>
      <c r="R1081" s="1" t="s">
        <v>1612</v>
      </c>
      <c r="S1081" s="1">
        <v>6.88</v>
      </c>
      <c r="T1081" s="1">
        <v>1</v>
      </c>
      <c r="U1081" s="1">
        <v>0.2</v>
      </c>
      <c r="V1081" s="1">
        <v>2.3220000000000001</v>
      </c>
      <c r="W1081" t="str">
        <f>INDEX(People!$A$2:$A$5,MATCH(Orders!N1081,People!$B$2:$B$5,0))</f>
        <v>Anna Andreadi</v>
      </c>
      <c r="X1081" t="str">
        <f>IFERROR(INDEX(Returns!A1081:A1880,MATCH(Orders!B1081,Returns!B1081:B1880,0)),"No")</f>
        <v>No</v>
      </c>
      <c r="Y1081">
        <f t="shared" si="16"/>
        <v>8.2560000000000002</v>
      </c>
    </row>
    <row r="1082" spans="1:25" x14ac:dyDescent="0.2">
      <c r="A1082" s="1">
        <v>1081</v>
      </c>
      <c r="B1082" t="s">
        <v>6715</v>
      </c>
      <c r="C1082" s="2">
        <v>43068</v>
      </c>
      <c r="D1082" s="8">
        <f>Table1[[#This Row],[Order Date]]</f>
        <v>43068</v>
      </c>
      <c r="E1082" s="2">
        <v>43073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">
        <v>2670</v>
      </c>
      <c r="P1082" s="1" t="s">
        <v>43</v>
      </c>
      <c r="Q1082" s="1" t="s">
        <v>84</v>
      </c>
      <c r="R1082" s="1" t="s">
        <v>169</v>
      </c>
      <c r="S1082" s="1">
        <v>19.920000000000002</v>
      </c>
      <c r="T1082" s="1">
        <v>4</v>
      </c>
      <c r="U1082" s="1">
        <v>0</v>
      </c>
      <c r="V1082" s="1">
        <v>9.3624000000000009</v>
      </c>
      <c r="W1082" t="str">
        <f>INDEX(People!$A$2:$A$5,MATCH(Orders!N1082,People!$B$2:$B$5,0))</f>
        <v>Kelly Williams</v>
      </c>
      <c r="X1082" t="str">
        <f>IFERROR(INDEX(Returns!A1082:A1881,MATCH(Orders!B1082,Returns!B1082:B1881,0)),"No")</f>
        <v>No</v>
      </c>
      <c r="Y1082">
        <f t="shared" si="16"/>
        <v>19.920000000000002</v>
      </c>
    </row>
    <row r="1083" spans="1:25" x14ac:dyDescent="0.2">
      <c r="A1083" s="1">
        <v>1082</v>
      </c>
      <c r="B1083" t="s">
        <v>6715</v>
      </c>
      <c r="C1083" s="2">
        <v>43068</v>
      </c>
      <c r="D1083" s="8">
        <f>Table1[[#This Row],[Order Date]]</f>
        <v>43068</v>
      </c>
      <c r="E1083" s="2">
        <v>43073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">
        <v>2671</v>
      </c>
      <c r="P1083" s="1" t="s">
        <v>30</v>
      </c>
      <c r="Q1083" s="1" t="s">
        <v>34</v>
      </c>
      <c r="R1083" s="1" t="s">
        <v>2672</v>
      </c>
      <c r="S1083" s="1">
        <v>1106.9099999999999</v>
      </c>
      <c r="T1083" s="1">
        <v>9</v>
      </c>
      <c r="U1083" s="1">
        <v>0</v>
      </c>
      <c r="V1083" s="1">
        <v>121.76009999999994</v>
      </c>
      <c r="W1083" t="str">
        <f>INDEX(People!$A$2:$A$5,MATCH(Orders!N1083,People!$B$2:$B$5,0))</f>
        <v>Kelly Williams</v>
      </c>
      <c r="X1083" t="str">
        <f>IFERROR(INDEX(Returns!A1083:A1882,MATCH(Orders!B1083,Returns!B1083:B1882,0)),"No")</f>
        <v>No</v>
      </c>
      <c r="Y1083">
        <f t="shared" si="16"/>
        <v>1106.9099999999999</v>
      </c>
    </row>
    <row r="1084" spans="1:25" x14ac:dyDescent="0.2">
      <c r="A1084" s="1">
        <v>1083</v>
      </c>
      <c r="B1084" t="s">
        <v>6716</v>
      </c>
      <c r="C1084" s="2">
        <v>43160</v>
      </c>
      <c r="D1084" s="8">
        <f>Table1[[#This Row],[Order Date]]</f>
        <v>43160</v>
      </c>
      <c r="E1084" s="2">
        <v>43164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">
        <v>2053</v>
      </c>
      <c r="P1084" s="1" t="s">
        <v>30</v>
      </c>
      <c r="Q1084" s="1" t="s">
        <v>52</v>
      </c>
      <c r="R1084" s="1" t="s">
        <v>2054</v>
      </c>
      <c r="S1084" s="1">
        <v>836.59199999999998</v>
      </c>
      <c r="T1084" s="1">
        <v>8</v>
      </c>
      <c r="U1084" s="1">
        <v>0.4</v>
      </c>
      <c r="V1084" s="1">
        <v>-264.92079999999999</v>
      </c>
      <c r="W1084" t="str">
        <f>INDEX(People!$A$2:$A$5,MATCH(Orders!N1084,People!$B$2:$B$5,0))</f>
        <v>Chuck Magee</v>
      </c>
      <c r="X1084" t="str">
        <f>IFERROR(INDEX(Returns!A1084:A1883,MATCH(Orders!B1084,Returns!B1084:B1883,0)),"No")</f>
        <v>No</v>
      </c>
      <c r="Y1084">
        <f t="shared" si="16"/>
        <v>1171.2287999999999</v>
      </c>
    </row>
    <row r="1085" spans="1:25" x14ac:dyDescent="0.2">
      <c r="A1085" s="1">
        <v>1084</v>
      </c>
      <c r="B1085" t="s">
        <v>6716</v>
      </c>
      <c r="C1085" s="2">
        <v>43160</v>
      </c>
      <c r="D1085" s="8">
        <f>Table1[[#This Row],[Order Date]]</f>
        <v>43160</v>
      </c>
      <c r="E1085" s="2">
        <v>43164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">
        <v>2674</v>
      </c>
      <c r="P1085" s="1" t="s">
        <v>43</v>
      </c>
      <c r="Q1085" s="1" t="s">
        <v>84</v>
      </c>
      <c r="R1085" s="1" t="s">
        <v>169</v>
      </c>
      <c r="S1085" s="1">
        <v>26.38</v>
      </c>
      <c r="T1085" s="1">
        <v>1</v>
      </c>
      <c r="U1085" s="1">
        <v>0</v>
      </c>
      <c r="V1085" s="1">
        <v>12.134799999999998</v>
      </c>
      <c r="W1085" t="str">
        <f>INDEX(People!$A$2:$A$5,MATCH(Orders!N1085,People!$B$2:$B$5,0))</f>
        <v>Chuck Magee</v>
      </c>
      <c r="X1085" t="str">
        <f>IFERROR(INDEX(Returns!A1085:A1884,MATCH(Orders!B1085,Returns!B1085:B1884,0)),"No")</f>
        <v>No</v>
      </c>
      <c r="Y1085">
        <f t="shared" si="16"/>
        <v>26.38</v>
      </c>
    </row>
    <row r="1086" spans="1:25" x14ac:dyDescent="0.2">
      <c r="A1086" s="1">
        <v>1085</v>
      </c>
      <c r="B1086" t="s">
        <v>6716</v>
      </c>
      <c r="C1086" s="2">
        <v>43160</v>
      </c>
      <c r="D1086" s="8">
        <f>Table1[[#This Row],[Order Date]]</f>
        <v>43160</v>
      </c>
      <c r="E1086" s="2">
        <v>43164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">
        <v>890</v>
      </c>
      <c r="P1086" s="1" t="s">
        <v>43</v>
      </c>
      <c r="Q1086" s="1" t="s">
        <v>55</v>
      </c>
      <c r="R1086" s="1" t="s">
        <v>891</v>
      </c>
      <c r="S1086" s="1">
        <v>362.92</v>
      </c>
      <c r="T1086" s="1">
        <v>2</v>
      </c>
      <c r="U1086" s="1">
        <v>0</v>
      </c>
      <c r="V1086" s="1">
        <v>105.24679999999995</v>
      </c>
      <c r="W1086" t="str">
        <f>INDEX(People!$A$2:$A$5,MATCH(Orders!N1086,People!$B$2:$B$5,0))</f>
        <v>Chuck Magee</v>
      </c>
      <c r="X1086" t="str">
        <f>IFERROR(INDEX(Returns!A1086:A1885,MATCH(Orders!B1086,Returns!B1086:B1885,0)),"No")</f>
        <v>No</v>
      </c>
      <c r="Y1086">
        <f t="shared" si="16"/>
        <v>362.92</v>
      </c>
    </row>
    <row r="1087" spans="1:25" x14ac:dyDescent="0.2">
      <c r="A1087" s="1">
        <v>1086</v>
      </c>
      <c r="B1087" t="s">
        <v>6716</v>
      </c>
      <c r="C1087" s="2">
        <v>43160</v>
      </c>
      <c r="D1087" s="8">
        <f>Table1[[#This Row],[Order Date]]</f>
        <v>43160</v>
      </c>
      <c r="E1087" s="2">
        <v>43164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">
        <v>2675</v>
      </c>
      <c r="P1087" s="1" t="s">
        <v>66</v>
      </c>
      <c r="Q1087" s="1" t="s">
        <v>601</v>
      </c>
      <c r="R1087" s="1" t="s">
        <v>2676</v>
      </c>
      <c r="S1087" s="1">
        <v>4899.93</v>
      </c>
      <c r="T1087" s="1">
        <v>7</v>
      </c>
      <c r="U1087" s="1">
        <v>0</v>
      </c>
      <c r="V1087" s="1">
        <v>2400.9656999999997</v>
      </c>
      <c r="W1087" t="str">
        <f>INDEX(People!$A$2:$A$5,MATCH(Orders!N1087,People!$B$2:$B$5,0))</f>
        <v>Chuck Magee</v>
      </c>
      <c r="X1087" t="str">
        <f>IFERROR(INDEX(Returns!A1087:A1886,MATCH(Orders!B1087,Returns!B1087:B1886,0)),"No")</f>
        <v>No</v>
      </c>
      <c r="Y1087">
        <f t="shared" si="16"/>
        <v>4899.93</v>
      </c>
    </row>
    <row r="1088" spans="1:25" x14ac:dyDescent="0.2">
      <c r="A1088" s="1">
        <v>1087</v>
      </c>
      <c r="B1088" t="s">
        <v>6717</v>
      </c>
      <c r="C1088" s="2">
        <v>43324</v>
      </c>
      <c r="D1088" s="8">
        <f>Table1[[#This Row],[Order Date]]</f>
        <v>43324</v>
      </c>
      <c r="E1088" s="2">
        <v>43324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">
        <v>2677</v>
      </c>
      <c r="P1088" s="1" t="s">
        <v>43</v>
      </c>
      <c r="Q1088" s="1" t="s">
        <v>84</v>
      </c>
      <c r="R1088" s="1" t="s">
        <v>2678</v>
      </c>
      <c r="S1088" s="1">
        <v>6.48</v>
      </c>
      <c r="T1088" s="1">
        <v>1</v>
      </c>
      <c r="U1088" s="1">
        <v>0</v>
      </c>
      <c r="V1088" s="1">
        <v>3.1104000000000003</v>
      </c>
      <c r="W1088" t="str">
        <f>INDEX(People!$A$2:$A$5,MATCH(Orders!N1088,People!$B$2:$B$5,0))</f>
        <v>Kelly Williams</v>
      </c>
      <c r="X1088" t="str">
        <f>IFERROR(INDEX(Returns!A1088:A1887,MATCH(Orders!B1088,Returns!B1088:B1887,0)),"No")</f>
        <v>No</v>
      </c>
      <c r="Y1088">
        <f t="shared" si="16"/>
        <v>6.48</v>
      </c>
    </row>
    <row r="1089" spans="1:25" x14ac:dyDescent="0.2">
      <c r="A1089" s="1">
        <v>1088</v>
      </c>
      <c r="B1089" t="s">
        <v>6718</v>
      </c>
      <c r="C1089" s="2">
        <v>43327</v>
      </c>
      <c r="D1089" s="8">
        <f>Table1[[#This Row],[Order Date]]</f>
        <v>43327</v>
      </c>
      <c r="E1089" s="2">
        <v>43332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">
        <v>651</v>
      </c>
      <c r="P1089" s="1" t="s">
        <v>66</v>
      </c>
      <c r="Q1089" s="1" t="s">
        <v>67</v>
      </c>
      <c r="R1089" s="1" t="s">
        <v>652</v>
      </c>
      <c r="S1089" s="1">
        <v>71.975999999999999</v>
      </c>
      <c r="T1089" s="1">
        <v>3</v>
      </c>
      <c r="U1089" s="1">
        <v>0.2</v>
      </c>
      <c r="V1089" s="1">
        <v>7.1976000000000049</v>
      </c>
      <c r="W1089" t="str">
        <f>INDEX(People!$A$2:$A$5,MATCH(Orders!N1089,People!$B$2:$B$5,0))</f>
        <v>Anna Andreadi</v>
      </c>
      <c r="X1089" t="str">
        <f>IFERROR(INDEX(Returns!A1089:A1888,MATCH(Orders!B1089,Returns!B1089:B1888,0)),"No")</f>
        <v>No</v>
      </c>
      <c r="Y1089">
        <f t="shared" si="16"/>
        <v>86.371200000000002</v>
      </c>
    </row>
    <row r="1090" spans="1:25" x14ac:dyDescent="0.2">
      <c r="A1090" s="1">
        <v>1089</v>
      </c>
      <c r="B1090" t="s">
        <v>6718</v>
      </c>
      <c r="C1090" s="2">
        <v>43327</v>
      </c>
      <c r="D1090" s="8">
        <f>Table1[[#This Row],[Order Date]]</f>
        <v>43327</v>
      </c>
      <c r="E1090" s="2">
        <v>43332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">
        <v>2682</v>
      </c>
      <c r="P1090" s="1" t="s">
        <v>43</v>
      </c>
      <c r="Q1090" s="1" t="s">
        <v>44</v>
      </c>
      <c r="R1090" s="1" t="s">
        <v>2683</v>
      </c>
      <c r="S1090" s="1">
        <v>3.15</v>
      </c>
      <c r="T1090" s="1">
        <v>1</v>
      </c>
      <c r="U1090" s="1">
        <v>0</v>
      </c>
      <c r="V1090" s="1">
        <v>1.512</v>
      </c>
      <c r="W1090" t="str">
        <f>INDEX(People!$A$2:$A$5,MATCH(Orders!N1090,People!$B$2:$B$5,0))</f>
        <v>Anna Andreadi</v>
      </c>
      <c r="X1090" t="str">
        <f>IFERROR(INDEX(Returns!A1090:A1889,MATCH(Orders!B1090,Returns!B1090:B1889,0)),"No")</f>
        <v>No</v>
      </c>
      <c r="Y1090">
        <f t="shared" si="16"/>
        <v>3.15</v>
      </c>
    </row>
    <row r="1091" spans="1:25" x14ac:dyDescent="0.2">
      <c r="A1091" s="1">
        <v>1090</v>
      </c>
      <c r="B1091" t="s">
        <v>6719</v>
      </c>
      <c r="C1091" s="2">
        <v>43620</v>
      </c>
      <c r="D1091" s="8">
        <f>Table1[[#This Row],[Order Date]]</f>
        <v>43620</v>
      </c>
      <c r="E1091" s="2">
        <v>43626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">
        <v>1038</v>
      </c>
      <c r="P1091" s="1" t="s">
        <v>30</v>
      </c>
      <c r="Q1091" s="1" t="s">
        <v>60</v>
      </c>
      <c r="R1091" s="1" t="s">
        <v>1039</v>
      </c>
      <c r="S1091" s="1">
        <v>31.983999999999998</v>
      </c>
      <c r="T1091" s="1">
        <v>2</v>
      </c>
      <c r="U1091" s="1">
        <v>0.2</v>
      </c>
      <c r="V1091" s="1">
        <v>1.9989999999999979</v>
      </c>
      <c r="W1091" t="str">
        <f>INDEX(People!$A$2:$A$5,MATCH(Orders!N1091,People!$B$2:$B$5,0))</f>
        <v>Cassandra Brandow</v>
      </c>
      <c r="X1091" t="str">
        <f>IFERROR(INDEX(Returns!A1091:A1890,MATCH(Orders!B1091,Returns!B1091:B1890,0)),"No")</f>
        <v>No</v>
      </c>
      <c r="Y1091">
        <f t="shared" ref="Y1091:Y1154" si="17">S1091*(1+U1091)</f>
        <v>38.380799999999994</v>
      </c>
    </row>
    <row r="1092" spans="1:25" x14ac:dyDescent="0.2">
      <c r="A1092" s="1">
        <v>1091</v>
      </c>
      <c r="B1092" t="s">
        <v>6719</v>
      </c>
      <c r="C1092" s="2">
        <v>43620</v>
      </c>
      <c r="D1092" s="8">
        <f>Table1[[#This Row],[Order Date]]</f>
        <v>43620</v>
      </c>
      <c r="E1092" s="2">
        <v>43626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">
        <v>2684</v>
      </c>
      <c r="P1092" s="1" t="s">
        <v>66</v>
      </c>
      <c r="Q1092" s="1" t="s">
        <v>67</v>
      </c>
      <c r="R1092" s="1" t="s">
        <v>2685</v>
      </c>
      <c r="S1092" s="1">
        <v>71.984000000000009</v>
      </c>
      <c r="T1092" s="1">
        <v>2</v>
      </c>
      <c r="U1092" s="1">
        <v>0.2</v>
      </c>
      <c r="V1092" s="1">
        <v>25.194399999999995</v>
      </c>
      <c r="W1092" t="str">
        <f>INDEX(People!$A$2:$A$5,MATCH(Orders!N1092,People!$B$2:$B$5,0))</f>
        <v>Cassandra Brandow</v>
      </c>
      <c r="X1092" t="str">
        <f>IFERROR(INDEX(Returns!A1092:A1891,MATCH(Orders!B1092,Returns!B1092:B1891,0)),"No")</f>
        <v>No</v>
      </c>
      <c r="Y1092">
        <f t="shared" si="17"/>
        <v>86.380800000000008</v>
      </c>
    </row>
    <row r="1093" spans="1:25" x14ac:dyDescent="0.2">
      <c r="A1093" s="1">
        <v>1092</v>
      </c>
      <c r="B1093" t="s">
        <v>6008</v>
      </c>
      <c r="C1093" s="2">
        <v>43075</v>
      </c>
      <c r="D1093" s="8">
        <f>Table1[[#This Row],[Order Date]]</f>
        <v>43075</v>
      </c>
      <c r="E1093" s="2">
        <v>43082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">
        <v>2686</v>
      </c>
      <c r="P1093" s="1" t="s">
        <v>43</v>
      </c>
      <c r="Q1093" s="1" t="s">
        <v>63</v>
      </c>
      <c r="R1093" s="1" t="s">
        <v>2687</v>
      </c>
      <c r="S1093" s="1">
        <v>120.14999999999999</v>
      </c>
      <c r="T1093" s="1">
        <v>9</v>
      </c>
      <c r="U1093" s="1">
        <v>0</v>
      </c>
      <c r="V1093" s="1">
        <v>33.641999999999996</v>
      </c>
      <c r="W1093" t="str">
        <f>INDEX(People!$A$2:$A$5,MATCH(Orders!N1093,People!$B$2:$B$5,0))</f>
        <v>Anna Andreadi</v>
      </c>
      <c r="X1093" t="str">
        <f>IFERROR(INDEX(Returns!A1093:A1892,MATCH(Orders!B1093,Returns!B1093:B1892,0)),"No")</f>
        <v>No</v>
      </c>
      <c r="Y1093">
        <f t="shared" si="17"/>
        <v>120.14999999999999</v>
      </c>
    </row>
    <row r="1094" spans="1:25" x14ac:dyDescent="0.2">
      <c r="A1094" s="1">
        <v>1093</v>
      </c>
      <c r="B1094" t="s">
        <v>6008</v>
      </c>
      <c r="C1094" s="2">
        <v>43075</v>
      </c>
      <c r="D1094" s="8">
        <f>Table1[[#This Row],[Order Date]]</f>
        <v>43075</v>
      </c>
      <c r="E1094" s="2">
        <v>43082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">
        <v>2688</v>
      </c>
      <c r="P1094" s="1" t="s">
        <v>66</v>
      </c>
      <c r="Q1094" s="1" t="s">
        <v>67</v>
      </c>
      <c r="R1094" s="1" t="s">
        <v>2689</v>
      </c>
      <c r="S1094" s="1">
        <v>219.18400000000003</v>
      </c>
      <c r="T1094" s="1">
        <v>2</v>
      </c>
      <c r="U1094" s="1">
        <v>0.2</v>
      </c>
      <c r="V1094" s="1">
        <v>19.178600000000003</v>
      </c>
      <c r="W1094" t="str">
        <f>INDEX(People!$A$2:$A$5,MATCH(Orders!N1094,People!$B$2:$B$5,0))</f>
        <v>Anna Andreadi</v>
      </c>
      <c r="X1094" t="str">
        <f>IFERROR(INDEX(Returns!A1094:A1893,MATCH(Orders!B1094,Returns!B1094:B1893,0)),"No")</f>
        <v>No</v>
      </c>
      <c r="Y1094">
        <f t="shared" si="17"/>
        <v>263.02080000000001</v>
      </c>
    </row>
    <row r="1095" spans="1:25" x14ac:dyDescent="0.2">
      <c r="A1095" s="1">
        <v>1094</v>
      </c>
      <c r="B1095" t="s">
        <v>6720</v>
      </c>
      <c r="C1095" s="2">
        <v>43096</v>
      </c>
      <c r="D1095" s="8">
        <f>Table1[[#This Row],[Order Date]]</f>
        <v>43096</v>
      </c>
      <c r="E1095" s="2">
        <v>43100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">
        <v>2693</v>
      </c>
      <c r="P1095" s="1" t="s">
        <v>43</v>
      </c>
      <c r="Q1095" s="1" t="s">
        <v>84</v>
      </c>
      <c r="R1095" s="1" t="s">
        <v>2694</v>
      </c>
      <c r="S1095" s="1">
        <v>28.900000000000002</v>
      </c>
      <c r="T1095" s="1">
        <v>5</v>
      </c>
      <c r="U1095" s="1">
        <v>0</v>
      </c>
      <c r="V1095" s="1">
        <v>14.161000000000001</v>
      </c>
      <c r="W1095" t="str">
        <f>INDEX(People!$A$2:$A$5,MATCH(Orders!N1095,People!$B$2:$B$5,0))</f>
        <v>Chuck Magee</v>
      </c>
      <c r="X1095" t="str">
        <f>IFERROR(INDEX(Returns!A1095:A1894,MATCH(Orders!B1095,Returns!B1095:B1894,0)),"No")</f>
        <v>No</v>
      </c>
      <c r="Y1095">
        <f t="shared" si="17"/>
        <v>28.900000000000002</v>
      </c>
    </row>
    <row r="1096" spans="1:25" x14ac:dyDescent="0.2">
      <c r="A1096" s="1">
        <v>1095</v>
      </c>
      <c r="B1096" t="s">
        <v>6720</v>
      </c>
      <c r="C1096" s="2">
        <v>43096</v>
      </c>
      <c r="D1096" s="8">
        <f>Table1[[#This Row],[Order Date]]</f>
        <v>43096</v>
      </c>
      <c r="E1096" s="2">
        <v>43100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">
        <v>609</v>
      </c>
      <c r="P1096" s="1" t="s">
        <v>43</v>
      </c>
      <c r="Q1096" s="1" t="s">
        <v>73</v>
      </c>
      <c r="R1096" s="1" t="s">
        <v>610</v>
      </c>
      <c r="S1096" s="1">
        <v>355.96</v>
      </c>
      <c r="T1096" s="1">
        <v>2</v>
      </c>
      <c r="U1096" s="1">
        <v>0</v>
      </c>
      <c r="V1096" s="1">
        <v>103.22839999999997</v>
      </c>
      <c r="W1096" t="str">
        <f>INDEX(People!$A$2:$A$5,MATCH(Orders!N1096,People!$B$2:$B$5,0))</f>
        <v>Chuck Magee</v>
      </c>
      <c r="X1096" t="str">
        <f>IFERROR(INDEX(Returns!A1096:A1895,MATCH(Orders!B1096,Returns!B1096:B1895,0)),"No")</f>
        <v>No</v>
      </c>
      <c r="Y1096">
        <f t="shared" si="17"/>
        <v>355.96</v>
      </c>
    </row>
    <row r="1097" spans="1:25" x14ac:dyDescent="0.2">
      <c r="A1097" s="1">
        <v>1096</v>
      </c>
      <c r="B1097" t="s">
        <v>6721</v>
      </c>
      <c r="C1097" s="2">
        <v>43486</v>
      </c>
      <c r="D1097" s="8">
        <f>Table1[[#This Row],[Order Date]]</f>
        <v>43486</v>
      </c>
      <c r="E1097" s="2">
        <v>43491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">
        <v>2697</v>
      </c>
      <c r="P1097" s="1" t="s">
        <v>43</v>
      </c>
      <c r="Q1097" s="1" t="s">
        <v>55</v>
      </c>
      <c r="R1097" s="1" t="s">
        <v>2698</v>
      </c>
      <c r="S1097" s="1">
        <v>348.20799999999997</v>
      </c>
      <c r="T1097" s="1">
        <v>7</v>
      </c>
      <c r="U1097" s="1">
        <v>0.2</v>
      </c>
      <c r="V1097" s="1">
        <v>30.468200000000024</v>
      </c>
      <c r="W1097" t="str">
        <f>INDEX(People!$A$2:$A$5,MATCH(Orders!N1097,People!$B$2:$B$5,0))</f>
        <v>Cassandra Brandow</v>
      </c>
      <c r="X1097" t="str">
        <f>IFERROR(INDEX(Returns!A1097:A1896,MATCH(Orders!B1097,Returns!B1097:B1896,0)),"No")</f>
        <v>No</v>
      </c>
      <c r="Y1097">
        <f t="shared" si="17"/>
        <v>417.84959999999995</v>
      </c>
    </row>
    <row r="1098" spans="1:25" x14ac:dyDescent="0.2">
      <c r="A1098" s="1">
        <v>1097</v>
      </c>
      <c r="B1098" t="s">
        <v>6721</v>
      </c>
      <c r="C1098" s="2">
        <v>43486</v>
      </c>
      <c r="D1098" s="8">
        <f>Table1[[#This Row],[Order Date]]</f>
        <v>43486</v>
      </c>
      <c r="E1098" s="2">
        <v>43491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">
        <v>2699</v>
      </c>
      <c r="P1098" s="1" t="s">
        <v>43</v>
      </c>
      <c r="Q1098" s="1" t="s">
        <v>70</v>
      </c>
      <c r="R1098" s="1" t="s">
        <v>2700</v>
      </c>
      <c r="S1098" s="1">
        <v>35.783999999999999</v>
      </c>
      <c r="T1098" s="1">
        <v>7</v>
      </c>
      <c r="U1098" s="1">
        <v>0.7</v>
      </c>
      <c r="V1098" s="1">
        <v>-28.627200000000009</v>
      </c>
      <c r="W1098" t="str">
        <f>INDEX(People!$A$2:$A$5,MATCH(Orders!N1098,People!$B$2:$B$5,0))</f>
        <v>Cassandra Brandow</v>
      </c>
      <c r="X1098" t="str">
        <f>IFERROR(INDEX(Returns!A1098:A1897,MATCH(Orders!B1098,Returns!B1098:B1897,0)),"No")</f>
        <v>No</v>
      </c>
      <c r="Y1098">
        <f t="shared" si="17"/>
        <v>60.832799999999999</v>
      </c>
    </row>
    <row r="1099" spans="1:25" x14ac:dyDescent="0.2">
      <c r="A1099" s="1">
        <v>1098</v>
      </c>
      <c r="B1099" t="s">
        <v>5972</v>
      </c>
      <c r="C1099" s="2">
        <v>42546</v>
      </c>
      <c r="D1099" s="8">
        <f>Table1[[#This Row],[Order Date]]</f>
        <v>42546</v>
      </c>
      <c r="E1099" s="2">
        <v>42549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">
        <v>2701</v>
      </c>
      <c r="P1099" s="1" t="s">
        <v>30</v>
      </c>
      <c r="Q1099" s="1" t="s">
        <v>52</v>
      </c>
      <c r="R1099" s="1" t="s">
        <v>2702</v>
      </c>
      <c r="S1099" s="1">
        <v>447.84</v>
      </c>
      <c r="T1099" s="1">
        <v>5</v>
      </c>
      <c r="U1099" s="1">
        <v>0.2</v>
      </c>
      <c r="V1099" s="1">
        <v>11.19599999999997</v>
      </c>
      <c r="W1099" t="str">
        <f>INDEX(People!$A$2:$A$5,MATCH(Orders!N1099,People!$B$2:$B$5,0))</f>
        <v>Anna Andreadi</v>
      </c>
      <c r="X1099" t="str">
        <f>IFERROR(INDEX(Returns!A1099:A1898,MATCH(Orders!B1099,Returns!B1099:B1898,0)),"No")</f>
        <v>No</v>
      </c>
      <c r="Y1099">
        <f t="shared" si="17"/>
        <v>537.4079999999999</v>
      </c>
    </row>
    <row r="1100" spans="1:25" x14ac:dyDescent="0.2">
      <c r="A1100" s="1">
        <v>1099</v>
      </c>
      <c r="B1100" t="s">
        <v>6722</v>
      </c>
      <c r="C1100" s="2">
        <v>43265</v>
      </c>
      <c r="D1100" s="8">
        <f>Table1[[#This Row],[Order Date]]</f>
        <v>43265</v>
      </c>
      <c r="E1100" s="2">
        <v>43268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">
        <v>2705</v>
      </c>
      <c r="P1100" s="1" t="s">
        <v>43</v>
      </c>
      <c r="Q1100" s="1" t="s">
        <v>63</v>
      </c>
      <c r="R1100" s="1" t="s">
        <v>2706</v>
      </c>
      <c r="S1100" s="1">
        <v>7.04</v>
      </c>
      <c r="T1100" s="1">
        <v>4</v>
      </c>
      <c r="U1100" s="1">
        <v>0</v>
      </c>
      <c r="V1100" s="1">
        <v>2.0415999999999999</v>
      </c>
      <c r="W1100" t="str">
        <f>INDEX(People!$A$2:$A$5,MATCH(Orders!N1100,People!$B$2:$B$5,0))</f>
        <v>Anna Andreadi</v>
      </c>
      <c r="X1100" t="str">
        <f>IFERROR(INDEX(Returns!A1100:A1899,MATCH(Orders!B1100,Returns!B1100:B1899,0)),"No")</f>
        <v>No</v>
      </c>
      <c r="Y1100">
        <f t="shared" si="17"/>
        <v>7.04</v>
      </c>
    </row>
    <row r="1101" spans="1:25" x14ac:dyDescent="0.2">
      <c r="A1101" s="1">
        <v>1100</v>
      </c>
      <c r="B1101" t="s">
        <v>6722</v>
      </c>
      <c r="C1101" s="2">
        <v>43265</v>
      </c>
      <c r="D1101" s="8">
        <f>Table1[[#This Row],[Order Date]]</f>
        <v>43265</v>
      </c>
      <c r="E1101" s="2">
        <v>43268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">
        <v>1353</v>
      </c>
      <c r="P1101" s="1" t="s">
        <v>30</v>
      </c>
      <c r="Q1101" s="1" t="s">
        <v>60</v>
      </c>
      <c r="R1101" s="1" t="s">
        <v>1354</v>
      </c>
      <c r="S1101" s="1">
        <v>8.73</v>
      </c>
      <c r="T1101" s="1">
        <v>3</v>
      </c>
      <c r="U1101" s="1">
        <v>0</v>
      </c>
      <c r="V1101" s="1">
        <v>4.1030999999999995</v>
      </c>
      <c r="W1101" t="str">
        <f>INDEX(People!$A$2:$A$5,MATCH(Orders!N1101,People!$B$2:$B$5,0))</f>
        <v>Anna Andreadi</v>
      </c>
      <c r="X1101" t="str">
        <f>IFERROR(INDEX(Returns!A1101:A1900,MATCH(Orders!B1101,Returns!B1101:B1900,0)),"No")</f>
        <v>No</v>
      </c>
      <c r="Y1101">
        <f t="shared" si="17"/>
        <v>8.73</v>
      </c>
    </row>
    <row r="1102" spans="1:25" x14ac:dyDescent="0.2">
      <c r="A1102" s="1">
        <v>1101</v>
      </c>
      <c r="B1102" t="s">
        <v>6722</v>
      </c>
      <c r="C1102" s="2">
        <v>43265</v>
      </c>
      <c r="D1102" s="8">
        <f>Table1[[#This Row],[Order Date]]</f>
        <v>43265</v>
      </c>
      <c r="E1102" s="2">
        <v>43268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">
        <v>2707</v>
      </c>
      <c r="P1102" s="1" t="s">
        <v>66</v>
      </c>
      <c r="Q1102" s="1" t="s">
        <v>146</v>
      </c>
      <c r="R1102" s="1" t="s">
        <v>2708</v>
      </c>
      <c r="S1102" s="1">
        <v>29.29</v>
      </c>
      <c r="T1102" s="1">
        <v>1</v>
      </c>
      <c r="U1102" s="1">
        <v>0</v>
      </c>
      <c r="V1102" s="1">
        <v>9.6656999999999975</v>
      </c>
      <c r="W1102" t="str">
        <f>INDEX(People!$A$2:$A$5,MATCH(Orders!N1102,People!$B$2:$B$5,0))</f>
        <v>Anna Andreadi</v>
      </c>
      <c r="X1102" t="str">
        <f>IFERROR(INDEX(Returns!A1102:A1901,MATCH(Orders!B1102,Returns!B1102:B1901,0)),"No")</f>
        <v>No</v>
      </c>
      <c r="Y1102">
        <f t="shared" si="17"/>
        <v>29.29</v>
      </c>
    </row>
    <row r="1103" spans="1:25" x14ac:dyDescent="0.2">
      <c r="A1103" s="1">
        <v>1102</v>
      </c>
      <c r="B1103" t="s">
        <v>6722</v>
      </c>
      <c r="C1103" s="2">
        <v>43265</v>
      </c>
      <c r="D1103" s="8">
        <f>Table1[[#This Row],[Order Date]]</f>
        <v>43265</v>
      </c>
      <c r="E1103" s="2">
        <v>43268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">
        <v>2709</v>
      </c>
      <c r="P1103" s="1" t="s">
        <v>43</v>
      </c>
      <c r="Q1103" s="1" t="s">
        <v>63</v>
      </c>
      <c r="R1103" s="1" t="s">
        <v>2710</v>
      </c>
      <c r="S1103" s="1">
        <v>8.64</v>
      </c>
      <c r="T1103" s="1">
        <v>3</v>
      </c>
      <c r="U1103" s="1">
        <v>0</v>
      </c>
      <c r="V1103" s="1">
        <v>2.5055999999999998</v>
      </c>
      <c r="W1103" t="str">
        <f>INDEX(People!$A$2:$A$5,MATCH(Orders!N1103,People!$B$2:$B$5,0))</f>
        <v>Anna Andreadi</v>
      </c>
      <c r="X1103" t="str">
        <f>IFERROR(INDEX(Returns!A1103:A1902,MATCH(Orders!B1103,Returns!B1103:B1902,0)),"No")</f>
        <v>No</v>
      </c>
      <c r="Y1103">
        <f t="shared" si="17"/>
        <v>8.64</v>
      </c>
    </row>
    <row r="1104" spans="1:25" x14ac:dyDescent="0.2">
      <c r="A1104" s="1">
        <v>1103</v>
      </c>
      <c r="B1104" t="s">
        <v>6723</v>
      </c>
      <c r="C1104" s="2">
        <v>43576</v>
      </c>
      <c r="D1104" s="8">
        <f>Table1[[#This Row],[Order Date]]</f>
        <v>43576</v>
      </c>
      <c r="E1104" s="2">
        <v>43582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">
        <v>1067</v>
      </c>
      <c r="P1104" s="1" t="s">
        <v>43</v>
      </c>
      <c r="Q1104" s="1" t="s">
        <v>70</v>
      </c>
      <c r="R1104" s="1" t="s">
        <v>1068</v>
      </c>
      <c r="S1104" s="1">
        <v>2.6939999999999995</v>
      </c>
      <c r="T1104" s="1">
        <v>3</v>
      </c>
      <c r="U1104" s="1">
        <v>0.8</v>
      </c>
      <c r="V1104" s="1">
        <v>-4.7145000000000028</v>
      </c>
      <c r="W1104" t="str">
        <f>INDEX(People!$A$2:$A$5,MATCH(Orders!N1104,People!$B$2:$B$5,0))</f>
        <v>Kelly Williams</v>
      </c>
      <c r="X1104" t="str">
        <f>IFERROR(INDEX(Returns!A1104:A1903,MATCH(Orders!B1104,Returns!B1104:B1903,0)),"No")</f>
        <v>No</v>
      </c>
      <c r="Y1104">
        <f t="shared" si="17"/>
        <v>4.8491999999999988</v>
      </c>
    </row>
    <row r="1105" spans="1:25" x14ac:dyDescent="0.2">
      <c r="A1105" s="1">
        <v>1104</v>
      </c>
      <c r="B1105" t="s">
        <v>6723</v>
      </c>
      <c r="C1105" s="2">
        <v>43576</v>
      </c>
      <c r="D1105" s="8">
        <f>Table1[[#This Row],[Order Date]]</f>
        <v>43576</v>
      </c>
      <c r="E1105" s="2">
        <v>43582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">
        <v>2527</v>
      </c>
      <c r="P1105" s="1" t="s">
        <v>43</v>
      </c>
      <c r="Q1105" s="1" t="s">
        <v>70</v>
      </c>
      <c r="R1105" s="1" t="s">
        <v>2528</v>
      </c>
      <c r="S1105" s="1">
        <v>2.9339999999999993</v>
      </c>
      <c r="T1105" s="1">
        <v>3</v>
      </c>
      <c r="U1105" s="1">
        <v>0.8</v>
      </c>
      <c r="V1105" s="1">
        <v>-4.9878000000000018</v>
      </c>
      <c r="W1105" t="str">
        <f>INDEX(People!$A$2:$A$5,MATCH(Orders!N1105,People!$B$2:$B$5,0))</f>
        <v>Kelly Williams</v>
      </c>
      <c r="X1105" t="str">
        <f>IFERROR(INDEX(Returns!A1105:A1904,MATCH(Orders!B1105,Returns!B1105:B1904,0)),"No")</f>
        <v>No</v>
      </c>
      <c r="Y1105">
        <f t="shared" si="17"/>
        <v>5.2811999999999992</v>
      </c>
    </row>
    <row r="1106" spans="1:25" x14ac:dyDescent="0.2">
      <c r="A1106" s="1">
        <v>1105</v>
      </c>
      <c r="B1106" t="s">
        <v>6042</v>
      </c>
      <c r="C1106" s="2">
        <v>43394</v>
      </c>
      <c r="D1106" s="8">
        <f>Table1[[#This Row],[Order Date]]</f>
        <v>43394</v>
      </c>
      <c r="E1106" s="2">
        <v>43400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">
        <v>2713</v>
      </c>
      <c r="P1106" s="1" t="s">
        <v>43</v>
      </c>
      <c r="Q1106" s="1" t="s">
        <v>84</v>
      </c>
      <c r="R1106" s="1" t="s">
        <v>2714</v>
      </c>
      <c r="S1106" s="1">
        <v>22.919999999999998</v>
      </c>
      <c r="T1106" s="1">
        <v>3</v>
      </c>
      <c r="U1106" s="1">
        <v>0</v>
      </c>
      <c r="V1106" s="1">
        <v>11.230799999999999</v>
      </c>
      <c r="W1106" t="str">
        <f>INDEX(People!$A$2:$A$5,MATCH(Orders!N1106,People!$B$2:$B$5,0))</f>
        <v>Anna Andreadi</v>
      </c>
      <c r="X1106" t="str">
        <f>IFERROR(INDEX(Returns!A1106:A1905,MATCH(Orders!B1106,Returns!B1106:B1905,0)),"No")</f>
        <v>No</v>
      </c>
      <c r="Y1106">
        <f t="shared" si="17"/>
        <v>22.919999999999998</v>
      </c>
    </row>
    <row r="1107" spans="1:25" x14ac:dyDescent="0.2">
      <c r="A1107" s="1">
        <v>1106</v>
      </c>
      <c r="B1107" t="s">
        <v>6724</v>
      </c>
      <c r="C1107" s="2">
        <v>43423</v>
      </c>
      <c r="D1107" s="8">
        <f>Table1[[#This Row],[Order Date]]</f>
        <v>43423</v>
      </c>
      <c r="E1107" s="2">
        <v>43428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">
        <v>731</v>
      </c>
      <c r="P1107" s="1" t="s">
        <v>43</v>
      </c>
      <c r="Q1107" s="1" t="s">
        <v>55</v>
      </c>
      <c r="R1107" s="1" t="s">
        <v>732</v>
      </c>
      <c r="S1107" s="1">
        <v>100.70400000000001</v>
      </c>
      <c r="T1107" s="1">
        <v>6</v>
      </c>
      <c r="U1107" s="1">
        <v>0.2</v>
      </c>
      <c r="V1107" s="1">
        <v>-16.36440000000001</v>
      </c>
      <c r="W1107" t="str">
        <f>INDEX(People!$A$2:$A$5,MATCH(Orders!N1107,People!$B$2:$B$5,0))</f>
        <v>Kelly Williams</v>
      </c>
      <c r="X1107" t="str">
        <f>IFERROR(INDEX(Returns!A1107:A1906,MATCH(Orders!B1107,Returns!B1107:B1906,0)),"No")</f>
        <v>No</v>
      </c>
      <c r="Y1107">
        <f t="shared" si="17"/>
        <v>120.84480000000001</v>
      </c>
    </row>
    <row r="1108" spans="1:25" x14ac:dyDescent="0.2">
      <c r="A1108" s="1">
        <v>1107</v>
      </c>
      <c r="B1108" t="s">
        <v>6724</v>
      </c>
      <c r="C1108" s="2">
        <v>43423</v>
      </c>
      <c r="D1108" s="8">
        <f>Table1[[#This Row],[Order Date]]</f>
        <v>43423</v>
      </c>
      <c r="E1108" s="2">
        <v>43428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">
        <v>1353</v>
      </c>
      <c r="P1108" s="1" t="s">
        <v>30</v>
      </c>
      <c r="Q1108" s="1" t="s">
        <v>60</v>
      </c>
      <c r="R1108" s="1" t="s">
        <v>1354</v>
      </c>
      <c r="S1108" s="1">
        <v>2.3280000000000003</v>
      </c>
      <c r="T1108" s="1">
        <v>2</v>
      </c>
      <c r="U1108" s="1">
        <v>0.6</v>
      </c>
      <c r="V1108" s="1">
        <v>-0.75660000000000016</v>
      </c>
      <c r="W1108" t="str">
        <f>INDEX(People!$A$2:$A$5,MATCH(Orders!N1108,People!$B$2:$B$5,0))</f>
        <v>Kelly Williams</v>
      </c>
      <c r="X1108" t="str">
        <f>IFERROR(INDEX(Returns!A1108:A1907,MATCH(Orders!B1108,Returns!B1108:B1907,0)),"No")</f>
        <v>No</v>
      </c>
      <c r="Y1108">
        <f t="shared" si="17"/>
        <v>3.7248000000000006</v>
      </c>
    </row>
    <row r="1109" spans="1:25" x14ac:dyDescent="0.2">
      <c r="A1109" s="1">
        <v>1108</v>
      </c>
      <c r="B1109" t="s">
        <v>6724</v>
      </c>
      <c r="C1109" s="2">
        <v>43423</v>
      </c>
      <c r="D1109" s="8">
        <f>Table1[[#This Row],[Order Date]]</f>
        <v>43423</v>
      </c>
      <c r="E1109" s="2">
        <v>43428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">
        <v>2715</v>
      </c>
      <c r="P1109" s="1" t="s">
        <v>43</v>
      </c>
      <c r="Q1109" s="1" t="s">
        <v>70</v>
      </c>
      <c r="R1109" s="1" t="s">
        <v>2716</v>
      </c>
      <c r="S1109" s="1">
        <v>10.779999999999996</v>
      </c>
      <c r="T1109" s="1">
        <v>5</v>
      </c>
      <c r="U1109" s="1">
        <v>0.8</v>
      </c>
      <c r="V1109" s="1">
        <v>-17.248000000000008</v>
      </c>
      <c r="W1109" t="str">
        <f>INDEX(People!$A$2:$A$5,MATCH(Orders!N1109,People!$B$2:$B$5,0))</f>
        <v>Kelly Williams</v>
      </c>
      <c r="X1109" t="str">
        <f>IFERROR(INDEX(Returns!A1109:A1908,MATCH(Orders!B1109,Returns!B1109:B1908,0)),"No")</f>
        <v>No</v>
      </c>
      <c r="Y1109">
        <f t="shared" si="17"/>
        <v>19.403999999999993</v>
      </c>
    </row>
    <row r="1110" spans="1:25" x14ac:dyDescent="0.2">
      <c r="A1110" s="1">
        <v>1109</v>
      </c>
      <c r="B1110" t="s">
        <v>6724</v>
      </c>
      <c r="C1110" s="2">
        <v>43423</v>
      </c>
      <c r="D1110" s="8">
        <f>Table1[[#This Row],[Order Date]]</f>
        <v>43423</v>
      </c>
      <c r="E1110" s="2">
        <v>43428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">
        <v>2717</v>
      </c>
      <c r="P1110" s="1" t="s">
        <v>43</v>
      </c>
      <c r="Q1110" s="1" t="s">
        <v>242</v>
      </c>
      <c r="R1110" s="1" t="s">
        <v>497</v>
      </c>
      <c r="S1110" s="1">
        <v>58.368000000000009</v>
      </c>
      <c r="T1110" s="1">
        <v>12</v>
      </c>
      <c r="U1110" s="1">
        <v>0.2</v>
      </c>
      <c r="V1110" s="1">
        <v>21.888000000000002</v>
      </c>
      <c r="W1110" t="str">
        <f>INDEX(People!$A$2:$A$5,MATCH(Orders!N1110,People!$B$2:$B$5,0))</f>
        <v>Kelly Williams</v>
      </c>
      <c r="X1110" t="str">
        <f>IFERROR(INDEX(Returns!A1110:A1909,MATCH(Orders!B1110,Returns!B1110:B1909,0)),"No")</f>
        <v>No</v>
      </c>
      <c r="Y1110">
        <f t="shared" si="17"/>
        <v>70.041600000000003</v>
      </c>
    </row>
    <row r="1111" spans="1:25" x14ac:dyDescent="0.2">
      <c r="A1111" s="1">
        <v>1110</v>
      </c>
      <c r="B1111" t="s">
        <v>6724</v>
      </c>
      <c r="C1111" s="2">
        <v>43423</v>
      </c>
      <c r="D1111" s="8">
        <f>Table1[[#This Row],[Order Date]]</f>
        <v>43423</v>
      </c>
      <c r="E1111" s="2">
        <v>43428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">
        <v>2718</v>
      </c>
      <c r="P1111" s="1" t="s">
        <v>43</v>
      </c>
      <c r="Q1111" s="1" t="s">
        <v>157</v>
      </c>
      <c r="R1111" s="1" t="s">
        <v>2719</v>
      </c>
      <c r="S1111" s="1">
        <v>40.968000000000004</v>
      </c>
      <c r="T1111" s="1">
        <v>3</v>
      </c>
      <c r="U1111" s="1">
        <v>0.2</v>
      </c>
      <c r="V1111" s="1">
        <v>13.826699999999999</v>
      </c>
      <c r="W1111" t="str">
        <f>INDEX(People!$A$2:$A$5,MATCH(Orders!N1111,People!$B$2:$B$5,0))</f>
        <v>Kelly Williams</v>
      </c>
      <c r="X1111" t="str">
        <f>IFERROR(INDEX(Returns!A1111:A1910,MATCH(Orders!B1111,Returns!B1111:B1910,0)),"No")</f>
        <v>No</v>
      </c>
      <c r="Y1111">
        <f t="shared" si="17"/>
        <v>49.1616</v>
      </c>
    </row>
    <row r="1112" spans="1:25" x14ac:dyDescent="0.2">
      <c r="A1112" s="1">
        <v>1111</v>
      </c>
      <c r="B1112" t="s">
        <v>6724</v>
      </c>
      <c r="C1112" s="2">
        <v>43423</v>
      </c>
      <c r="D1112" s="8">
        <f>Table1[[#This Row],[Order Date]]</f>
        <v>43423</v>
      </c>
      <c r="E1112" s="2">
        <v>43428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">
        <v>2720</v>
      </c>
      <c r="P1112" s="1" t="s">
        <v>66</v>
      </c>
      <c r="Q1112" s="1" t="s">
        <v>67</v>
      </c>
      <c r="R1112" s="1" t="s">
        <v>2721</v>
      </c>
      <c r="S1112" s="1">
        <v>71.959999999999994</v>
      </c>
      <c r="T1112" s="1">
        <v>5</v>
      </c>
      <c r="U1112" s="1">
        <v>0.2</v>
      </c>
      <c r="V1112" s="1">
        <v>25.185999999999996</v>
      </c>
      <c r="W1112" t="str">
        <f>INDEX(People!$A$2:$A$5,MATCH(Orders!N1112,People!$B$2:$B$5,0))</f>
        <v>Kelly Williams</v>
      </c>
      <c r="X1112" t="str">
        <f>IFERROR(INDEX(Returns!A1112:A1911,MATCH(Orders!B1112,Returns!B1112:B1911,0)),"No")</f>
        <v>No</v>
      </c>
      <c r="Y1112">
        <f t="shared" si="17"/>
        <v>86.35199999999999</v>
      </c>
    </row>
    <row r="1113" spans="1:25" x14ac:dyDescent="0.2">
      <c r="A1113" s="1">
        <v>1112</v>
      </c>
      <c r="B1113" t="s">
        <v>6724</v>
      </c>
      <c r="C1113" s="2">
        <v>43423</v>
      </c>
      <c r="D1113" s="8">
        <f>Table1[[#This Row],[Order Date]]</f>
        <v>43423</v>
      </c>
      <c r="E1113" s="2">
        <v>43428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">
        <v>2722</v>
      </c>
      <c r="P1113" s="1" t="s">
        <v>43</v>
      </c>
      <c r="Q1113" s="1" t="s">
        <v>84</v>
      </c>
      <c r="R1113" s="1" t="s">
        <v>2723</v>
      </c>
      <c r="S1113" s="1">
        <v>10.368000000000002</v>
      </c>
      <c r="T1113" s="1">
        <v>2</v>
      </c>
      <c r="U1113" s="1">
        <v>0.2</v>
      </c>
      <c r="V1113" s="1">
        <v>3.6288</v>
      </c>
      <c r="W1113" t="str">
        <f>INDEX(People!$A$2:$A$5,MATCH(Orders!N1113,People!$B$2:$B$5,0))</f>
        <v>Kelly Williams</v>
      </c>
      <c r="X1113" t="str">
        <f>IFERROR(INDEX(Returns!A1113:A1912,MATCH(Orders!B1113,Returns!B1113:B1912,0)),"No")</f>
        <v>No</v>
      </c>
      <c r="Y1113">
        <f t="shared" si="17"/>
        <v>12.441600000000003</v>
      </c>
    </row>
    <row r="1114" spans="1:25" x14ac:dyDescent="0.2">
      <c r="A1114" s="1">
        <v>1113</v>
      </c>
      <c r="B1114" t="s">
        <v>6724</v>
      </c>
      <c r="C1114" s="2">
        <v>43423</v>
      </c>
      <c r="D1114" s="8">
        <f>Table1[[#This Row],[Order Date]]</f>
        <v>43423</v>
      </c>
      <c r="E1114" s="2">
        <v>43428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">
        <v>395</v>
      </c>
      <c r="P1114" s="1" t="s">
        <v>43</v>
      </c>
      <c r="Q1114" s="1" t="s">
        <v>70</v>
      </c>
      <c r="R1114" s="1" t="s">
        <v>396</v>
      </c>
      <c r="S1114" s="1">
        <v>1.1919999999999997</v>
      </c>
      <c r="T1114" s="1">
        <v>2</v>
      </c>
      <c r="U1114" s="1">
        <v>0.8</v>
      </c>
      <c r="V1114" s="1">
        <v>-2.0264000000000002</v>
      </c>
      <c r="W1114" t="str">
        <f>INDEX(People!$A$2:$A$5,MATCH(Orders!N1114,People!$B$2:$B$5,0))</f>
        <v>Kelly Williams</v>
      </c>
      <c r="X1114" t="str">
        <f>IFERROR(INDEX(Returns!A1114:A1913,MATCH(Orders!B1114,Returns!B1114:B1913,0)),"No")</f>
        <v>No</v>
      </c>
      <c r="Y1114">
        <f t="shared" si="17"/>
        <v>2.1455999999999995</v>
      </c>
    </row>
    <row r="1115" spans="1:25" x14ac:dyDescent="0.2">
      <c r="A1115" s="1">
        <v>1114</v>
      </c>
      <c r="B1115" t="s">
        <v>6146</v>
      </c>
      <c r="C1115" s="2">
        <v>43817</v>
      </c>
      <c r="D1115" s="8">
        <f>Table1[[#This Row],[Order Date]]</f>
        <v>43817</v>
      </c>
      <c r="E1115" s="2">
        <v>43822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">
        <v>2331</v>
      </c>
      <c r="P1115" s="1" t="s">
        <v>43</v>
      </c>
      <c r="Q1115" s="1" t="s">
        <v>70</v>
      </c>
      <c r="R1115" s="1" t="s">
        <v>2332</v>
      </c>
      <c r="S1115" s="1">
        <v>46.672000000000004</v>
      </c>
      <c r="T1115" s="1">
        <v>2</v>
      </c>
      <c r="U1115" s="1">
        <v>0.2</v>
      </c>
      <c r="V1115" s="1">
        <v>16.3352</v>
      </c>
      <c r="W1115" t="str">
        <f>INDEX(People!$A$2:$A$5,MATCH(Orders!N1115,People!$B$2:$B$5,0))</f>
        <v>Anna Andreadi</v>
      </c>
      <c r="X1115" t="str">
        <f>IFERROR(INDEX(Returns!A1115:A1914,MATCH(Orders!B1115,Returns!B1115:B1914,0)),"No")</f>
        <v>No</v>
      </c>
      <c r="Y1115">
        <f t="shared" si="17"/>
        <v>56.006400000000006</v>
      </c>
    </row>
    <row r="1116" spans="1:25" x14ac:dyDescent="0.2">
      <c r="A1116" s="1">
        <v>1115</v>
      </c>
      <c r="B1116" t="s">
        <v>6146</v>
      </c>
      <c r="C1116" s="2">
        <v>43817</v>
      </c>
      <c r="D1116" s="8">
        <f>Table1[[#This Row],[Order Date]]</f>
        <v>43817</v>
      </c>
      <c r="E1116" s="2">
        <v>43822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">
        <v>2725</v>
      </c>
      <c r="P1116" s="1" t="s">
        <v>30</v>
      </c>
      <c r="Q1116" s="1" t="s">
        <v>31</v>
      </c>
      <c r="R1116" s="1" t="s">
        <v>2726</v>
      </c>
      <c r="S1116" s="1">
        <v>119.83299999999998</v>
      </c>
      <c r="T1116" s="1">
        <v>1</v>
      </c>
      <c r="U1116" s="1">
        <v>0.15</v>
      </c>
      <c r="V1116" s="1">
        <v>-12.688200000000002</v>
      </c>
      <c r="W1116" t="str">
        <f>INDEX(People!$A$2:$A$5,MATCH(Orders!N1116,People!$B$2:$B$5,0))</f>
        <v>Anna Andreadi</v>
      </c>
      <c r="X1116" t="str">
        <f>IFERROR(INDEX(Returns!A1116:A1915,MATCH(Orders!B1116,Returns!B1116:B1915,0)),"No")</f>
        <v>No</v>
      </c>
      <c r="Y1116">
        <f t="shared" si="17"/>
        <v>137.80794999999998</v>
      </c>
    </row>
    <row r="1117" spans="1:25" x14ac:dyDescent="0.2">
      <c r="A1117" s="1">
        <v>1116</v>
      </c>
      <c r="B1117" t="s">
        <v>6146</v>
      </c>
      <c r="C1117" s="2">
        <v>43817</v>
      </c>
      <c r="D1117" s="8">
        <f>Table1[[#This Row],[Order Date]]</f>
        <v>43817</v>
      </c>
      <c r="E1117" s="2">
        <v>43822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">
        <v>2015</v>
      </c>
      <c r="P1117" s="1" t="s">
        <v>66</v>
      </c>
      <c r="Q1117" s="1" t="s">
        <v>146</v>
      </c>
      <c r="R1117" s="1" t="s">
        <v>2016</v>
      </c>
      <c r="S1117" s="1">
        <v>119.98</v>
      </c>
      <c r="T1117" s="1">
        <v>2</v>
      </c>
      <c r="U1117" s="1">
        <v>0</v>
      </c>
      <c r="V1117" s="1">
        <v>57.590400000000002</v>
      </c>
      <c r="W1117" t="str">
        <f>INDEX(People!$A$2:$A$5,MATCH(Orders!N1117,People!$B$2:$B$5,0))</f>
        <v>Anna Andreadi</v>
      </c>
      <c r="X1117" t="str">
        <f>IFERROR(INDEX(Returns!A1117:A1916,MATCH(Orders!B1117,Returns!B1117:B1916,0)),"No")</f>
        <v>No</v>
      </c>
      <c r="Y1117">
        <f t="shared" si="17"/>
        <v>119.98</v>
      </c>
    </row>
    <row r="1118" spans="1:25" x14ac:dyDescent="0.2">
      <c r="A1118" s="1">
        <v>1117</v>
      </c>
      <c r="B1118" t="s">
        <v>6725</v>
      </c>
      <c r="C1118" s="2">
        <v>43303</v>
      </c>
      <c r="D1118" s="8">
        <f>Table1[[#This Row],[Order Date]]</f>
        <v>43303</v>
      </c>
      <c r="E1118" s="2">
        <v>43305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">
        <v>1257</v>
      </c>
      <c r="P1118" s="1" t="s">
        <v>43</v>
      </c>
      <c r="Q1118" s="1" t="s">
        <v>44</v>
      </c>
      <c r="R1118" s="1" t="s">
        <v>1258</v>
      </c>
      <c r="S1118" s="1">
        <v>6.3</v>
      </c>
      <c r="T1118" s="1">
        <v>2</v>
      </c>
      <c r="U1118" s="1">
        <v>0</v>
      </c>
      <c r="V1118" s="1">
        <v>3.024</v>
      </c>
      <c r="W1118" t="str">
        <f>INDEX(People!$A$2:$A$5,MATCH(Orders!N1118,People!$B$2:$B$5,0))</f>
        <v>Anna Andreadi</v>
      </c>
      <c r="X1118" t="str">
        <f>IFERROR(INDEX(Returns!A1118:A1917,MATCH(Orders!B1118,Returns!B1118:B1917,0)),"No")</f>
        <v>No</v>
      </c>
      <c r="Y1118">
        <f t="shared" si="17"/>
        <v>6.3</v>
      </c>
    </row>
    <row r="1119" spans="1:25" x14ac:dyDescent="0.2">
      <c r="A1119" s="1">
        <v>1118</v>
      </c>
      <c r="B1119" t="s">
        <v>6726</v>
      </c>
      <c r="C1119" s="2">
        <v>42982</v>
      </c>
      <c r="D1119" s="8">
        <f>Table1[[#This Row],[Order Date]]</f>
        <v>42982</v>
      </c>
      <c r="E1119" s="2">
        <v>42986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">
        <v>1093</v>
      </c>
      <c r="P1119" s="1" t="s">
        <v>43</v>
      </c>
      <c r="Q1119" s="1" t="s">
        <v>84</v>
      </c>
      <c r="R1119" s="1" t="s">
        <v>1259</v>
      </c>
      <c r="S1119" s="1">
        <v>279.89999999999998</v>
      </c>
      <c r="T1119" s="1">
        <v>5</v>
      </c>
      <c r="U1119" s="1">
        <v>0</v>
      </c>
      <c r="V1119" s="1">
        <v>137.15100000000001</v>
      </c>
      <c r="W1119" t="str">
        <f>INDEX(People!$A$2:$A$5,MATCH(Orders!N1119,People!$B$2:$B$5,0))</f>
        <v>Cassandra Brandow</v>
      </c>
      <c r="X1119" t="str">
        <f>IFERROR(INDEX(Returns!A1119:A1918,MATCH(Orders!B1119,Returns!B1119:B1918,0)),"No")</f>
        <v>No</v>
      </c>
      <c r="Y1119">
        <f t="shared" si="17"/>
        <v>279.89999999999998</v>
      </c>
    </row>
    <row r="1120" spans="1:25" x14ac:dyDescent="0.2">
      <c r="A1120" s="1">
        <v>1119</v>
      </c>
      <c r="B1120" t="s">
        <v>6726</v>
      </c>
      <c r="C1120" s="2">
        <v>42982</v>
      </c>
      <c r="D1120" s="8">
        <f>Table1[[#This Row],[Order Date]]</f>
        <v>42982</v>
      </c>
      <c r="E1120" s="2">
        <v>42986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">
        <v>2298</v>
      </c>
      <c r="P1120" s="1" t="s">
        <v>66</v>
      </c>
      <c r="Q1120" s="1" t="s">
        <v>146</v>
      </c>
      <c r="R1120" s="1" t="s">
        <v>2299</v>
      </c>
      <c r="S1120" s="1">
        <v>619.94999999999993</v>
      </c>
      <c r="T1120" s="1">
        <v>5</v>
      </c>
      <c r="U1120" s="1">
        <v>0</v>
      </c>
      <c r="V1120" s="1">
        <v>111.59099999999995</v>
      </c>
      <c r="W1120" t="str">
        <f>INDEX(People!$A$2:$A$5,MATCH(Orders!N1120,People!$B$2:$B$5,0))</f>
        <v>Cassandra Brandow</v>
      </c>
      <c r="X1120" t="str">
        <f>IFERROR(INDEX(Returns!A1120:A1919,MATCH(Orders!B1120,Returns!B1120:B1919,0)),"No")</f>
        <v>No</v>
      </c>
      <c r="Y1120">
        <f t="shared" si="17"/>
        <v>619.94999999999993</v>
      </c>
    </row>
    <row r="1121" spans="1:25" x14ac:dyDescent="0.2">
      <c r="A1121" s="1">
        <v>1120</v>
      </c>
      <c r="B1121" t="s">
        <v>6726</v>
      </c>
      <c r="C1121" s="2">
        <v>42982</v>
      </c>
      <c r="D1121" s="8">
        <f>Table1[[#This Row],[Order Date]]</f>
        <v>42982</v>
      </c>
      <c r="E1121" s="2">
        <v>42986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">
        <v>2732</v>
      </c>
      <c r="P1121" s="1" t="s">
        <v>43</v>
      </c>
      <c r="Q1121" s="1" t="s">
        <v>84</v>
      </c>
      <c r="R1121" s="1" t="s">
        <v>2733</v>
      </c>
      <c r="S1121" s="1">
        <v>4.3600000000000003</v>
      </c>
      <c r="T1121" s="1">
        <v>2</v>
      </c>
      <c r="U1121" s="1">
        <v>0</v>
      </c>
      <c r="V1121" s="1">
        <v>2.0491999999999999</v>
      </c>
      <c r="W1121" t="str">
        <f>INDEX(People!$A$2:$A$5,MATCH(Orders!N1121,People!$B$2:$B$5,0))</f>
        <v>Cassandra Brandow</v>
      </c>
      <c r="X1121" t="str">
        <f>IFERROR(INDEX(Returns!A1121:A1920,MATCH(Orders!B1121,Returns!B1121:B1920,0)),"No")</f>
        <v>No</v>
      </c>
      <c r="Y1121">
        <f t="shared" si="17"/>
        <v>4.3600000000000003</v>
      </c>
    </row>
    <row r="1122" spans="1:25" x14ac:dyDescent="0.2">
      <c r="A1122" s="1">
        <v>1121</v>
      </c>
      <c r="B1122" t="s">
        <v>6726</v>
      </c>
      <c r="C1122" s="2">
        <v>42982</v>
      </c>
      <c r="D1122" s="8">
        <f>Table1[[#This Row],[Order Date]]</f>
        <v>42982</v>
      </c>
      <c r="E1122" s="2">
        <v>42986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">
        <v>2194</v>
      </c>
      <c r="P1122" s="1" t="s">
        <v>43</v>
      </c>
      <c r="Q1122" s="1" t="s">
        <v>157</v>
      </c>
      <c r="R1122" s="1" t="s">
        <v>2195</v>
      </c>
      <c r="S1122" s="1">
        <v>15.28</v>
      </c>
      <c r="T1122" s="1">
        <v>2</v>
      </c>
      <c r="U1122" s="1">
        <v>0</v>
      </c>
      <c r="V1122" s="1">
        <v>7.4871999999999996</v>
      </c>
      <c r="W1122" t="str">
        <f>INDEX(People!$A$2:$A$5,MATCH(Orders!N1122,People!$B$2:$B$5,0))</f>
        <v>Cassandra Brandow</v>
      </c>
      <c r="X1122" t="str">
        <f>IFERROR(INDEX(Returns!A1122:A1921,MATCH(Orders!B1122,Returns!B1122:B1921,0)),"No")</f>
        <v>No</v>
      </c>
      <c r="Y1122">
        <f t="shared" si="17"/>
        <v>15.28</v>
      </c>
    </row>
    <row r="1123" spans="1:25" x14ac:dyDescent="0.2">
      <c r="A1123" s="1">
        <v>1122</v>
      </c>
      <c r="B1123" t="s">
        <v>6727</v>
      </c>
      <c r="C1123" s="2">
        <v>42389</v>
      </c>
      <c r="D1123" s="8">
        <f>Table1[[#This Row],[Order Date]]</f>
        <v>42389</v>
      </c>
      <c r="E1123" s="2">
        <v>42395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">
        <v>2735</v>
      </c>
      <c r="P1123" s="1" t="s">
        <v>66</v>
      </c>
      <c r="Q1123" s="1" t="s">
        <v>67</v>
      </c>
      <c r="R1123" s="1" t="s">
        <v>2736</v>
      </c>
      <c r="S1123" s="1">
        <v>699.93</v>
      </c>
      <c r="T1123" s="1">
        <v>7</v>
      </c>
      <c r="U1123" s="1">
        <v>0</v>
      </c>
      <c r="V1123" s="1">
        <v>181.98179999999999</v>
      </c>
      <c r="W1123" t="str">
        <f>INDEX(People!$A$2:$A$5,MATCH(Orders!N1123,People!$B$2:$B$5,0))</f>
        <v>Cassandra Brandow</v>
      </c>
      <c r="X1123" t="str">
        <f>IFERROR(INDEX(Returns!A1123:A1922,MATCH(Orders!B1123,Returns!B1123:B1922,0)),"No")</f>
        <v>No</v>
      </c>
      <c r="Y1123">
        <f t="shared" si="17"/>
        <v>699.93</v>
      </c>
    </row>
    <row r="1124" spans="1:25" x14ac:dyDescent="0.2">
      <c r="A1124" s="1">
        <v>1123</v>
      </c>
      <c r="B1124" t="s">
        <v>6727</v>
      </c>
      <c r="C1124" s="2">
        <v>42389</v>
      </c>
      <c r="D1124" s="8">
        <f>Table1[[#This Row],[Order Date]]</f>
        <v>42389</v>
      </c>
      <c r="E1124" s="2">
        <v>42395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">
        <v>2737</v>
      </c>
      <c r="P1124" s="1" t="s">
        <v>43</v>
      </c>
      <c r="Q1124" s="1" t="s">
        <v>63</v>
      </c>
      <c r="R1124" s="1" t="s">
        <v>2738</v>
      </c>
      <c r="S1124" s="1">
        <v>22.959999999999997</v>
      </c>
      <c r="T1124" s="1">
        <v>7</v>
      </c>
      <c r="U1124" s="1">
        <v>0</v>
      </c>
      <c r="V1124" s="1">
        <v>6.6583999999999968</v>
      </c>
      <c r="W1124" t="str">
        <f>INDEX(People!$A$2:$A$5,MATCH(Orders!N1124,People!$B$2:$B$5,0))</f>
        <v>Cassandra Brandow</v>
      </c>
      <c r="X1124" t="str">
        <f>IFERROR(INDEX(Returns!A1124:A1923,MATCH(Orders!B1124,Returns!B1124:B1923,0)),"No")</f>
        <v>No</v>
      </c>
      <c r="Y1124">
        <f t="shared" si="17"/>
        <v>22.959999999999997</v>
      </c>
    </row>
    <row r="1125" spans="1:25" x14ac:dyDescent="0.2">
      <c r="A1125" s="1">
        <v>1124</v>
      </c>
      <c r="B1125" t="s">
        <v>6727</v>
      </c>
      <c r="C1125" s="2">
        <v>42389</v>
      </c>
      <c r="D1125" s="8">
        <f>Table1[[#This Row],[Order Date]]</f>
        <v>42389</v>
      </c>
      <c r="E1125" s="2">
        <v>42395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">
        <v>315</v>
      </c>
      <c r="P1125" s="1" t="s">
        <v>30</v>
      </c>
      <c r="Q1125" s="1" t="s">
        <v>60</v>
      </c>
      <c r="R1125" s="1" t="s">
        <v>316</v>
      </c>
      <c r="S1125" s="1">
        <v>38.6</v>
      </c>
      <c r="T1125" s="1">
        <v>4</v>
      </c>
      <c r="U1125" s="1">
        <v>0</v>
      </c>
      <c r="V1125" s="1">
        <v>11.579999999999998</v>
      </c>
      <c r="W1125" t="str">
        <f>INDEX(People!$A$2:$A$5,MATCH(Orders!N1125,People!$B$2:$B$5,0))</f>
        <v>Cassandra Brandow</v>
      </c>
      <c r="X1125" t="str">
        <f>IFERROR(INDEX(Returns!A1125:A1924,MATCH(Orders!B1125,Returns!B1125:B1924,0)),"No")</f>
        <v>No</v>
      </c>
      <c r="Y1125">
        <f t="shared" si="17"/>
        <v>38.6</v>
      </c>
    </row>
    <row r="1126" spans="1:25" x14ac:dyDescent="0.2">
      <c r="A1126" s="1">
        <v>1125</v>
      </c>
      <c r="B1126" t="s">
        <v>6727</v>
      </c>
      <c r="C1126" s="2">
        <v>42389</v>
      </c>
      <c r="D1126" s="8">
        <f>Table1[[#This Row],[Order Date]]</f>
        <v>42389</v>
      </c>
      <c r="E1126" s="2">
        <v>42395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">
        <v>1523</v>
      </c>
      <c r="P1126" s="1" t="s">
        <v>43</v>
      </c>
      <c r="Q1126" s="1" t="s">
        <v>63</v>
      </c>
      <c r="R1126" s="1" t="s">
        <v>1524</v>
      </c>
      <c r="S1126" s="1">
        <v>6.63</v>
      </c>
      <c r="T1126" s="1">
        <v>3</v>
      </c>
      <c r="U1126" s="1">
        <v>0</v>
      </c>
      <c r="V1126" s="1">
        <v>1.7901</v>
      </c>
      <c r="W1126" t="str">
        <f>INDEX(People!$A$2:$A$5,MATCH(Orders!N1126,People!$B$2:$B$5,0))</f>
        <v>Cassandra Brandow</v>
      </c>
      <c r="X1126" t="str">
        <f>IFERROR(INDEX(Returns!A1126:A1925,MATCH(Orders!B1126,Returns!B1126:B1925,0)),"No")</f>
        <v>No</v>
      </c>
      <c r="Y1126">
        <f t="shared" si="17"/>
        <v>6.63</v>
      </c>
    </row>
    <row r="1127" spans="1:25" x14ac:dyDescent="0.2">
      <c r="A1127" s="1">
        <v>1126</v>
      </c>
      <c r="B1127" t="s">
        <v>6727</v>
      </c>
      <c r="C1127" s="2">
        <v>42389</v>
      </c>
      <c r="D1127" s="8">
        <f>Table1[[#This Row],[Order Date]]</f>
        <v>42389</v>
      </c>
      <c r="E1127" s="2">
        <v>42395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">
        <v>2739</v>
      </c>
      <c r="P1127" s="1" t="s">
        <v>43</v>
      </c>
      <c r="Q1127" s="1" t="s">
        <v>157</v>
      </c>
      <c r="R1127" s="1" t="s">
        <v>590</v>
      </c>
      <c r="S1127" s="1">
        <v>23.34</v>
      </c>
      <c r="T1127" s="1">
        <v>3</v>
      </c>
      <c r="U1127" s="1">
        <v>0</v>
      </c>
      <c r="V1127" s="1">
        <v>10.969799999999999</v>
      </c>
      <c r="W1127" t="str">
        <f>INDEX(People!$A$2:$A$5,MATCH(Orders!N1127,People!$B$2:$B$5,0))</f>
        <v>Cassandra Brandow</v>
      </c>
      <c r="X1127" t="str">
        <f>IFERROR(INDEX(Returns!A1127:A1926,MATCH(Orders!B1127,Returns!B1127:B1926,0)),"No")</f>
        <v>No</v>
      </c>
      <c r="Y1127">
        <f t="shared" si="17"/>
        <v>23.34</v>
      </c>
    </row>
    <row r="1128" spans="1:25" x14ac:dyDescent="0.2">
      <c r="A1128" s="1">
        <v>1127</v>
      </c>
      <c r="B1128" t="s">
        <v>6727</v>
      </c>
      <c r="C1128" s="2">
        <v>42389</v>
      </c>
      <c r="D1128" s="8">
        <f>Table1[[#This Row],[Order Date]]</f>
        <v>42389</v>
      </c>
      <c r="E1128" s="2">
        <v>42395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">
        <v>1381</v>
      </c>
      <c r="P1128" s="1" t="s">
        <v>30</v>
      </c>
      <c r="Q1128" s="1" t="s">
        <v>34</v>
      </c>
      <c r="R1128" s="1" t="s">
        <v>1382</v>
      </c>
      <c r="S1128" s="1">
        <v>1067.94</v>
      </c>
      <c r="T1128" s="1">
        <v>3</v>
      </c>
      <c r="U1128" s="1">
        <v>0</v>
      </c>
      <c r="V1128" s="1">
        <v>224.2673999999999</v>
      </c>
      <c r="W1128" t="str">
        <f>INDEX(People!$A$2:$A$5,MATCH(Orders!N1128,People!$B$2:$B$5,0))</f>
        <v>Cassandra Brandow</v>
      </c>
      <c r="X1128" t="str">
        <f>IFERROR(INDEX(Returns!A1128:A1927,MATCH(Orders!B1128,Returns!B1128:B1927,0)),"No")</f>
        <v>No</v>
      </c>
      <c r="Y1128">
        <f t="shared" si="17"/>
        <v>1067.94</v>
      </c>
    </row>
    <row r="1129" spans="1:25" x14ac:dyDescent="0.2">
      <c r="A1129" s="1">
        <v>1128</v>
      </c>
      <c r="B1129" t="s">
        <v>6728</v>
      </c>
      <c r="C1129" s="2">
        <v>42796</v>
      </c>
      <c r="D1129" s="8">
        <f>Table1[[#This Row],[Order Date]]</f>
        <v>42796</v>
      </c>
      <c r="E1129" s="2">
        <v>42801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">
        <v>1364</v>
      </c>
      <c r="P1129" s="1" t="s">
        <v>43</v>
      </c>
      <c r="Q1129" s="1" t="s">
        <v>63</v>
      </c>
      <c r="R1129" s="1" t="s">
        <v>1365</v>
      </c>
      <c r="S1129" s="1">
        <v>10.16</v>
      </c>
      <c r="T1129" s="1">
        <v>1</v>
      </c>
      <c r="U1129" s="1">
        <v>0</v>
      </c>
      <c r="V1129" s="1">
        <v>2.6416000000000004</v>
      </c>
      <c r="W1129" t="str">
        <f>INDEX(People!$A$2:$A$5,MATCH(Orders!N1129,People!$B$2:$B$5,0))</f>
        <v>Kelly Williams</v>
      </c>
      <c r="X1129" t="str">
        <f>IFERROR(INDEX(Returns!A1129:A1928,MATCH(Orders!B1129,Returns!B1129:B1928,0)),"No")</f>
        <v>No</v>
      </c>
      <c r="Y1129">
        <f t="shared" si="17"/>
        <v>10.16</v>
      </c>
    </row>
    <row r="1130" spans="1:25" x14ac:dyDescent="0.2">
      <c r="A1130" s="1">
        <v>1129</v>
      </c>
      <c r="B1130" t="s">
        <v>6728</v>
      </c>
      <c r="C1130" s="2">
        <v>42796</v>
      </c>
      <c r="D1130" s="8">
        <f>Table1[[#This Row],[Order Date]]</f>
        <v>42796</v>
      </c>
      <c r="E1130" s="2">
        <v>42801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">
        <v>2069</v>
      </c>
      <c r="P1130" s="1" t="s">
        <v>43</v>
      </c>
      <c r="Q1130" s="1" t="s">
        <v>157</v>
      </c>
      <c r="R1130" s="1" t="s">
        <v>2070</v>
      </c>
      <c r="S1130" s="1">
        <v>101.88</v>
      </c>
      <c r="T1130" s="1">
        <v>6</v>
      </c>
      <c r="U1130" s="1">
        <v>0</v>
      </c>
      <c r="V1130" s="1">
        <v>50.94</v>
      </c>
      <c r="W1130" t="str">
        <f>INDEX(People!$A$2:$A$5,MATCH(Orders!N1130,People!$B$2:$B$5,0))</f>
        <v>Kelly Williams</v>
      </c>
      <c r="X1130" t="str">
        <f>IFERROR(INDEX(Returns!A1130:A1929,MATCH(Orders!B1130,Returns!B1130:B1929,0)),"No")</f>
        <v>No</v>
      </c>
      <c r="Y1130">
        <f t="shared" si="17"/>
        <v>101.88</v>
      </c>
    </row>
    <row r="1131" spans="1:25" x14ac:dyDescent="0.2">
      <c r="A1131" s="1">
        <v>1130</v>
      </c>
      <c r="B1131" t="s">
        <v>6729</v>
      </c>
      <c r="C1131" s="2">
        <v>43202</v>
      </c>
      <c r="D1131" s="8">
        <f>Table1[[#This Row],[Order Date]]</f>
        <v>43202</v>
      </c>
      <c r="E1131" s="2">
        <v>43206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">
        <v>2740</v>
      </c>
      <c r="P1131" s="1" t="s">
        <v>30</v>
      </c>
      <c r="Q1131" s="1" t="s">
        <v>52</v>
      </c>
      <c r="R1131" s="1" t="s">
        <v>2741</v>
      </c>
      <c r="S1131" s="1">
        <v>343.92</v>
      </c>
      <c r="T1131" s="1">
        <v>4</v>
      </c>
      <c r="U1131" s="1">
        <v>0</v>
      </c>
      <c r="V1131" s="1">
        <v>75.662399999999991</v>
      </c>
      <c r="W1131" t="str">
        <f>INDEX(People!$A$2:$A$5,MATCH(Orders!N1131,People!$B$2:$B$5,0))</f>
        <v>Cassandra Brandow</v>
      </c>
      <c r="X1131" t="str">
        <f>IFERROR(INDEX(Returns!A1131:A1930,MATCH(Orders!B1131,Returns!B1131:B1930,0)),"No")</f>
        <v>No</v>
      </c>
      <c r="Y1131">
        <f t="shared" si="17"/>
        <v>343.92</v>
      </c>
    </row>
    <row r="1132" spans="1:25" x14ac:dyDescent="0.2">
      <c r="A1132" s="1">
        <v>1131</v>
      </c>
      <c r="B1132" t="s">
        <v>6729</v>
      </c>
      <c r="C1132" s="2">
        <v>43202</v>
      </c>
      <c r="D1132" s="8">
        <f>Table1[[#This Row],[Order Date]]</f>
        <v>43202</v>
      </c>
      <c r="E1132" s="2">
        <v>43206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">
        <v>2742</v>
      </c>
      <c r="P1132" s="1" t="s">
        <v>43</v>
      </c>
      <c r="Q1132" s="1" t="s">
        <v>84</v>
      </c>
      <c r="R1132" s="1" t="s">
        <v>2743</v>
      </c>
      <c r="S1132" s="1">
        <v>40.99</v>
      </c>
      <c r="T1132" s="1">
        <v>1</v>
      </c>
      <c r="U1132" s="1">
        <v>0</v>
      </c>
      <c r="V1132" s="1">
        <v>20.085100000000001</v>
      </c>
      <c r="W1132" t="str">
        <f>INDEX(People!$A$2:$A$5,MATCH(Orders!N1132,People!$B$2:$B$5,0))</f>
        <v>Cassandra Brandow</v>
      </c>
      <c r="X1132" t="str">
        <f>IFERROR(INDEX(Returns!A1132:A1931,MATCH(Orders!B1132,Returns!B1132:B1931,0)),"No")</f>
        <v>No</v>
      </c>
      <c r="Y1132">
        <f t="shared" si="17"/>
        <v>40.99</v>
      </c>
    </row>
    <row r="1133" spans="1:25" x14ac:dyDescent="0.2">
      <c r="A1133" s="1">
        <v>1132</v>
      </c>
      <c r="B1133" t="s">
        <v>6729</v>
      </c>
      <c r="C1133" s="2">
        <v>43202</v>
      </c>
      <c r="D1133" s="8">
        <f>Table1[[#This Row],[Order Date]]</f>
        <v>43202</v>
      </c>
      <c r="E1133" s="2">
        <v>43206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">
        <v>465</v>
      </c>
      <c r="P1133" s="1" t="s">
        <v>43</v>
      </c>
      <c r="Q1133" s="1" t="s">
        <v>157</v>
      </c>
      <c r="R1133" s="1" t="s">
        <v>466</v>
      </c>
      <c r="S1133" s="1">
        <v>63.9</v>
      </c>
      <c r="T1133" s="1">
        <v>5</v>
      </c>
      <c r="U1133" s="1">
        <v>0</v>
      </c>
      <c r="V1133" s="1">
        <v>28.754999999999995</v>
      </c>
      <c r="W1133" t="str">
        <f>INDEX(People!$A$2:$A$5,MATCH(Orders!N1133,People!$B$2:$B$5,0))</f>
        <v>Cassandra Brandow</v>
      </c>
      <c r="X1133" t="str">
        <f>IFERROR(INDEX(Returns!A1133:A1932,MATCH(Orders!B1133,Returns!B1133:B1932,0)),"No")</f>
        <v>No</v>
      </c>
      <c r="Y1133">
        <f t="shared" si="17"/>
        <v>63.9</v>
      </c>
    </row>
    <row r="1134" spans="1:25" x14ac:dyDescent="0.2">
      <c r="A1134" s="1">
        <v>1133</v>
      </c>
      <c r="B1134" t="s">
        <v>6730</v>
      </c>
      <c r="C1134" s="2">
        <v>43440</v>
      </c>
      <c r="D1134" s="8">
        <f>Table1[[#This Row],[Order Date]]</f>
        <v>43440</v>
      </c>
      <c r="E1134" s="2">
        <v>43441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">
        <v>926</v>
      </c>
      <c r="P1134" s="1" t="s">
        <v>43</v>
      </c>
      <c r="Q1134" s="1" t="s">
        <v>84</v>
      </c>
      <c r="R1134" s="1" t="s">
        <v>927</v>
      </c>
      <c r="S1134" s="1">
        <v>19.440000000000001</v>
      </c>
      <c r="T1134" s="1">
        <v>3</v>
      </c>
      <c r="U1134" s="1">
        <v>0</v>
      </c>
      <c r="V1134" s="1">
        <v>9.3312000000000008</v>
      </c>
      <c r="W1134" t="str">
        <f>INDEX(People!$A$2:$A$5,MATCH(Orders!N1134,People!$B$2:$B$5,0))</f>
        <v>Anna Andreadi</v>
      </c>
      <c r="X1134" t="str">
        <f>IFERROR(INDEX(Returns!A1134:A1933,MATCH(Orders!B1134,Returns!B1134:B1933,0)),"No")</f>
        <v>No</v>
      </c>
      <c r="Y1134">
        <f t="shared" si="17"/>
        <v>19.440000000000001</v>
      </c>
    </row>
    <row r="1135" spans="1:25" x14ac:dyDescent="0.2">
      <c r="A1135" s="1">
        <v>1134</v>
      </c>
      <c r="B1135" t="s">
        <v>6731</v>
      </c>
      <c r="C1135" s="2">
        <v>43256</v>
      </c>
      <c r="D1135" s="8">
        <f>Table1[[#This Row],[Order Date]]</f>
        <v>43256</v>
      </c>
      <c r="E1135" s="2">
        <v>43260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">
        <v>196</v>
      </c>
      <c r="P1135" s="1" t="s">
        <v>43</v>
      </c>
      <c r="Q1135" s="1" t="s">
        <v>55</v>
      </c>
      <c r="R1135" s="1" t="s">
        <v>197</v>
      </c>
      <c r="S1135" s="1">
        <v>124.608</v>
      </c>
      <c r="T1135" s="1">
        <v>4</v>
      </c>
      <c r="U1135" s="1">
        <v>0.2</v>
      </c>
      <c r="V1135" s="1">
        <v>-23.364000000000019</v>
      </c>
      <c r="W1135" t="str">
        <f>INDEX(People!$A$2:$A$5,MATCH(Orders!N1135,People!$B$2:$B$5,0))</f>
        <v>Chuck Magee</v>
      </c>
      <c r="X1135" t="str">
        <f>IFERROR(INDEX(Returns!A1135:A1934,MATCH(Orders!B1135,Returns!B1135:B1934,0)),"No")</f>
        <v>No</v>
      </c>
      <c r="Y1135">
        <f t="shared" si="17"/>
        <v>149.52959999999999</v>
      </c>
    </row>
    <row r="1136" spans="1:25" x14ac:dyDescent="0.2">
      <c r="A1136" s="1">
        <v>1135</v>
      </c>
      <c r="B1136" t="s">
        <v>6731</v>
      </c>
      <c r="C1136" s="2">
        <v>43256</v>
      </c>
      <c r="D1136" s="8">
        <f>Table1[[#This Row],[Order Date]]</f>
        <v>43256</v>
      </c>
      <c r="E1136" s="2">
        <v>43260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">
        <v>2745</v>
      </c>
      <c r="P1136" s="1" t="s">
        <v>43</v>
      </c>
      <c r="Q1136" s="1" t="s">
        <v>44</v>
      </c>
      <c r="R1136" s="1" t="s">
        <v>2746</v>
      </c>
      <c r="S1136" s="1">
        <v>7.5600000000000005</v>
      </c>
      <c r="T1136" s="1">
        <v>3</v>
      </c>
      <c r="U1136" s="1">
        <v>0.2</v>
      </c>
      <c r="V1136" s="1">
        <v>2.6459999999999995</v>
      </c>
      <c r="W1136" t="str">
        <f>INDEX(People!$A$2:$A$5,MATCH(Orders!N1136,People!$B$2:$B$5,0))</f>
        <v>Chuck Magee</v>
      </c>
      <c r="X1136" t="str">
        <f>IFERROR(INDEX(Returns!A1136:A1935,MATCH(Orders!B1136,Returns!B1136:B1935,0)),"No")</f>
        <v>No</v>
      </c>
      <c r="Y1136">
        <f t="shared" si="17"/>
        <v>9.072000000000001</v>
      </c>
    </row>
    <row r="1137" spans="1:25" x14ac:dyDescent="0.2">
      <c r="A1137" s="1">
        <v>1136</v>
      </c>
      <c r="B1137" t="s">
        <v>6732</v>
      </c>
      <c r="C1137" s="2">
        <v>43445</v>
      </c>
      <c r="D1137" s="8">
        <f>Table1[[#This Row],[Order Date]]</f>
        <v>43445</v>
      </c>
      <c r="E1137" s="2">
        <v>43445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">
        <v>2748</v>
      </c>
      <c r="P1137" s="1" t="s">
        <v>43</v>
      </c>
      <c r="Q1137" s="1" t="s">
        <v>55</v>
      </c>
      <c r="R1137" s="1" t="s">
        <v>2749</v>
      </c>
      <c r="S1137" s="1">
        <v>85.224000000000004</v>
      </c>
      <c r="T1137" s="1">
        <v>3</v>
      </c>
      <c r="U1137" s="1">
        <v>0.2</v>
      </c>
      <c r="V1137" s="1">
        <v>7.4571000000000041</v>
      </c>
      <c r="W1137" t="str">
        <f>INDEX(People!$A$2:$A$5,MATCH(Orders!N1137,People!$B$2:$B$5,0))</f>
        <v>Cassandra Brandow</v>
      </c>
      <c r="X1137" t="str">
        <f>IFERROR(INDEX(Returns!A1137:A1936,MATCH(Orders!B1137,Returns!B1137:B1936,0)),"No")</f>
        <v>No</v>
      </c>
      <c r="Y1137">
        <f t="shared" si="17"/>
        <v>102.2688</v>
      </c>
    </row>
    <row r="1138" spans="1:25" x14ac:dyDescent="0.2">
      <c r="A1138" s="1">
        <v>1137</v>
      </c>
      <c r="B1138" t="s">
        <v>6733</v>
      </c>
      <c r="C1138" s="2">
        <v>43416</v>
      </c>
      <c r="D1138" s="8">
        <f>Table1[[#This Row],[Order Date]]</f>
        <v>43416</v>
      </c>
      <c r="E1138" s="2">
        <v>43419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">
        <v>2753</v>
      </c>
      <c r="P1138" s="1" t="s">
        <v>43</v>
      </c>
      <c r="Q1138" s="1" t="s">
        <v>157</v>
      </c>
      <c r="R1138" s="1" t="s">
        <v>2754</v>
      </c>
      <c r="S1138" s="1">
        <v>287.52</v>
      </c>
      <c r="T1138" s="1">
        <v>8</v>
      </c>
      <c r="U1138" s="1">
        <v>0</v>
      </c>
      <c r="V1138" s="1">
        <v>129.38399999999999</v>
      </c>
      <c r="W1138" t="str">
        <f>INDEX(People!$A$2:$A$5,MATCH(Orders!N1138,People!$B$2:$B$5,0))</f>
        <v>Kelly Williams</v>
      </c>
      <c r="X1138" t="str">
        <f>IFERROR(INDEX(Returns!A1138:A1937,MATCH(Orders!B1138,Returns!B1138:B1937,0)),"No")</f>
        <v>No</v>
      </c>
      <c r="Y1138">
        <f t="shared" si="17"/>
        <v>287.52</v>
      </c>
    </row>
    <row r="1139" spans="1:25" x14ac:dyDescent="0.2">
      <c r="A1139" s="1">
        <v>1138</v>
      </c>
      <c r="B1139" t="s">
        <v>6733</v>
      </c>
      <c r="C1139" s="2">
        <v>43416</v>
      </c>
      <c r="D1139" s="8">
        <f>Table1[[#This Row],[Order Date]]</f>
        <v>43416</v>
      </c>
      <c r="E1139" s="2">
        <v>43419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">
        <v>1839</v>
      </c>
      <c r="P1139" s="1" t="s">
        <v>43</v>
      </c>
      <c r="Q1139" s="1" t="s">
        <v>73</v>
      </c>
      <c r="R1139" s="1" t="s">
        <v>1840</v>
      </c>
      <c r="S1139" s="1">
        <v>37.68</v>
      </c>
      <c r="T1139" s="1">
        <v>2</v>
      </c>
      <c r="U1139" s="1">
        <v>0</v>
      </c>
      <c r="V1139" s="1">
        <v>10.5504</v>
      </c>
      <c r="W1139" t="str">
        <f>INDEX(People!$A$2:$A$5,MATCH(Orders!N1139,People!$B$2:$B$5,0))</f>
        <v>Kelly Williams</v>
      </c>
      <c r="X1139" t="str">
        <f>IFERROR(INDEX(Returns!A1139:A1938,MATCH(Orders!B1139,Returns!B1139:B1938,0)),"No")</f>
        <v>No</v>
      </c>
      <c r="Y1139">
        <f t="shared" si="17"/>
        <v>37.68</v>
      </c>
    </row>
    <row r="1140" spans="1:25" x14ac:dyDescent="0.2">
      <c r="A1140" s="1">
        <v>1139</v>
      </c>
      <c r="B1140" t="s">
        <v>6733</v>
      </c>
      <c r="C1140" s="2">
        <v>43416</v>
      </c>
      <c r="D1140" s="8">
        <f>Table1[[#This Row],[Order Date]]</f>
        <v>43416</v>
      </c>
      <c r="E1140" s="2">
        <v>43419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">
        <v>2755</v>
      </c>
      <c r="P1140" s="1" t="s">
        <v>43</v>
      </c>
      <c r="Q1140" s="1" t="s">
        <v>84</v>
      </c>
      <c r="R1140" s="1" t="s">
        <v>2756</v>
      </c>
      <c r="S1140" s="1">
        <v>19.98</v>
      </c>
      <c r="T1140" s="1">
        <v>2</v>
      </c>
      <c r="U1140" s="1">
        <v>0</v>
      </c>
      <c r="V1140" s="1">
        <v>8.9909999999999997</v>
      </c>
      <c r="W1140" t="str">
        <f>INDEX(People!$A$2:$A$5,MATCH(Orders!N1140,People!$B$2:$B$5,0))</f>
        <v>Kelly Williams</v>
      </c>
      <c r="X1140" t="str">
        <f>IFERROR(INDEX(Returns!A1140:A1939,MATCH(Orders!B1140,Returns!B1140:B1939,0)),"No")</f>
        <v>No</v>
      </c>
      <c r="Y1140">
        <f t="shared" si="17"/>
        <v>19.98</v>
      </c>
    </row>
    <row r="1141" spans="1:25" x14ac:dyDescent="0.2">
      <c r="A1141" s="1">
        <v>1140</v>
      </c>
      <c r="B1141" t="s">
        <v>6733</v>
      </c>
      <c r="C1141" s="2">
        <v>43416</v>
      </c>
      <c r="D1141" s="8">
        <f>Table1[[#This Row],[Order Date]]</f>
        <v>43416</v>
      </c>
      <c r="E1141" s="2">
        <v>43419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">
        <v>1676</v>
      </c>
      <c r="P1141" s="1" t="s">
        <v>43</v>
      </c>
      <c r="Q1141" s="1" t="s">
        <v>63</v>
      </c>
      <c r="R1141" s="1" t="s">
        <v>1677</v>
      </c>
      <c r="S1141" s="1">
        <v>20.58</v>
      </c>
      <c r="T1141" s="1">
        <v>7</v>
      </c>
      <c r="U1141" s="1">
        <v>0</v>
      </c>
      <c r="V1141" s="1">
        <v>5.5566000000000004</v>
      </c>
      <c r="W1141" t="str">
        <f>INDEX(People!$A$2:$A$5,MATCH(Orders!N1141,People!$B$2:$B$5,0))</f>
        <v>Kelly Williams</v>
      </c>
      <c r="X1141" t="str">
        <f>IFERROR(INDEX(Returns!A1141:A1940,MATCH(Orders!B1141,Returns!B1141:B1940,0)),"No")</f>
        <v>No</v>
      </c>
      <c r="Y1141">
        <f t="shared" si="17"/>
        <v>20.58</v>
      </c>
    </row>
    <row r="1142" spans="1:25" x14ac:dyDescent="0.2">
      <c r="A1142" s="1">
        <v>1141</v>
      </c>
      <c r="B1142" t="s">
        <v>6733</v>
      </c>
      <c r="C1142" s="2">
        <v>43416</v>
      </c>
      <c r="D1142" s="8">
        <f>Table1[[#This Row],[Order Date]]</f>
        <v>43416</v>
      </c>
      <c r="E1142" s="2">
        <v>43419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">
        <v>2757</v>
      </c>
      <c r="P1142" s="1" t="s">
        <v>43</v>
      </c>
      <c r="Q1142" s="1" t="s">
        <v>70</v>
      </c>
      <c r="R1142" s="1" t="s">
        <v>2758</v>
      </c>
      <c r="S1142" s="1">
        <v>17.38</v>
      </c>
      <c r="T1142" s="1">
        <v>2</v>
      </c>
      <c r="U1142" s="1">
        <v>0</v>
      </c>
      <c r="V1142" s="1">
        <v>8.69</v>
      </c>
      <c r="W1142" t="str">
        <f>INDEX(People!$A$2:$A$5,MATCH(Orders!N1142,People!$B$2:$B$5,0))</f>
        <v>Kelly Williams</v>
      </c>
      <c r="X1142" t="str">
        <f>IFERROR(INDEX(Returns!A1142:A1941,MATCH(Orders!B1142,Returns!B1142:B1941,0)),"No")</f>
        <v>No</v>
      </c>
      <c r="Y1142">
        <f t="shared" si="17"/>
        <v>17.38</v>
      </c>
    </row>
    <row r="1143" spans="1:25" x14ac:dyDescent="0.2">
      <c r="A1143" s="1">
        <v>1142</v>
      </c>
      <c r="B1143" t="s">
        <v>6734</v>
      </c>
      <c r="C1143" s="2">
        <v>42642</v>
      </c>
      <c r="D1143" s="8">
        <f>Table1[[#This Row],[Order Date]]</f>
        <v>42642</v>
      </c>
      <c r="E1143" s="2">
        <v>42646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">
        <v>2453</v>
      </c>
      <c r="P1143" s="1" t="s">
        <v>30</v>
      </c>
      <c r="Q1143" s="1" t="s">
        <v>60</v>
      </c>
      <c r="R1143" s="1" t="s">
        <v>2454</v>
      </c>
      <c r="S1143" s="1">
        <v>204.6</v>
      </c>
      <c r="T1143" s="1">
        <v>2</v>
      </c>
      <c r="U1143" s="1">
        <v>0</v>
      </c>
      <c r="V1143" s="1">
        <v>53.195999999999998</v>
      </c>
      <c r="W1143" t="str">
        <f>INDEX(People!$A$2:$A$5,MATCH(Orders!N1143,People!$B$2:$B$5,0))</f>
        <v>Anna Andreadi</v>
      </c>
      <c r="X1143" t="str">
        <f>IFERROR(INDEX(Returns!A1143:A1942,MATCH(Orders!B1143,Returns!B1143:B1942,0)),"No")</f>
        <v>No</v>
      </c>
      <c r="Y1143">
        <f t="shared" si="17"/>
        <v>204.6</v>
      </c>
    </row>
    <row r="1144" spans="1:25" x14ac:dyDescent="0.2">
      <c r="A1144" s="1">
        <v>1143</v>
      </c>
      <c r="B1144" t="s">
        <v>6734</v>
      </c>
      <c r="C1144" s="2">
        <v>42642</v>
      </c>
      <c r="D1144" s="8">
        <f>Table1[[#This Row],[Order Date]]</f>
        <v>42642</v>
      </c>
      <c r="E1144" s="2">
        <v>42646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">
        <v>2759</v>
      </c>
      <c r="P1144" s="1" t="s">
        <v>43</v>
      </c>
      <c r="Q1144" s="1" t="s">
        <v>242</v>
      </c>
      <c r="R1144" s="1" t="s">
        <v>2760</v>
      </c>
      <c r="S1144" s="1">
        <v>8.7200000000000006</v>
      </c>
      <c r="T1144" s="1">
        <v>4</v>
      </c>
      <c r="U1144" s="1">
        <v>0</v>
      </c>
      <c r="V1144" s="1">
        <v>2.8776000000000002</v>
      </c>
      <c r="W1144" t="str">
        <f>INDEX(People!$A$2:$A$5,MATCH(Orders!N1144,People!$B$2:$B$5,0))</f>
        <v>Anna Andreadi</v>
      </c>
      <c r="X1144" t="str">
        <f>IFERROR(INDEX(Returns!A1144:A1943,MATCH(Orders!B1144,Returns!B1144:B1943,0)),"No")</f>
        <v>No</v>
      </c>
      <c r="Y1144">
        <f t="shared" si="17"/>
        <v>8.7200000000000006</v>
      </c>
    </row>
    <row r="1145" spans="1:25" x14ac:dyDescent="0.2">
      <c r="A1145" s="1">
        <v>1144</v>
      </c>
      <c r="B1145" t="s">
        <v>6734</v>
      </c>
      <c r="C1145" s="2">
        <v>42642</v>
      </c>
      <c r="D1145" s="8">
        <f>Table1[[#This Row],[Order Date]]</f>
        <v>42642</v>
      </c>
      <c r="E1145" s="2">
        <v>42646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">
        <v>959</v>
      </c>
      <c r="P1145" s="1" t="s">
        <v>43</v>
      </c>
      <c r="Q1145" s="1" t="s">
        <v>84</v>
      </c>
      <c r="R1145" s="1" t="s">
        <v>960</v>
      </c>
      <c r="S1145" s="1">
        <v>6.48</v>
      </c>
      <c r="T1145" s="1">
        <v>1</v>
      </c>
      <c r="U1145" s="1">
        <v>0</v>
      </c>
      <c r="V1145" s="1">
        <v>3.1104000000000003</v>
      </c>
      <c r="W1145" t="str">
        <f>INDEX(People!$A$2:$A$5,MATCH(Orders!N1145,People!$B$2:$B$5,0))</f>
        <v>Anna Andreadi</v>
      </c>
      <c r="X1145" t="str">
        <f>IFERROR(INDEX(Returns!A1145:A1944,MATCH(Orders!B1145,Returns!B1145:B1944,0)),"No")</f>
        <v>No</v>
      </c>
      <c r="Y1145">
        <f t="shared" si="17"/>
        <v>6.48</v>
      </c>
    </row>
    <row r="1146" spans="1:25" x14ac:dyDescent="0.2">
      <c r="A1146" s="1">
        <v>1145</v>
      </c>
      <c r="B1146" t="s">
        <v>6734</v>
      </c>
      <c r="C1146" s="2">
        <v>42642</v>
      </c>
      <c r="D1146" s="8">
        <f>Table1[[#This Row],[Order Date]]</f>
        <v>42642</v>
      </c>
      <c r="E1146" s="2">
        <v>42646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">
        <v>2761</v>
      </c>
      <c r="P1146" s="1" t="s">
        <v>66</v>
      </c>
      <c r="Q1146" s="1" t="s">
        <v>601</v>
      </c>
      <c r="R1146" s="1" t="s">
        <v>2762</v>
      </c>
      <c r="S1146" s="1">
        <v>686.32</v>
      </c>
      <c r="T1146" s="1">
        <v>2</v>
      </c>
      <c r="U1146" s="1">
        <v>0.2</v>
      </c>
      <c r="V1146" s="1">
        <v>223.05399999999995</v>
      </c>
      <c r="W1146" t="str">
        <f>INDEX(People!$A$2:$A$5,MATCH(Orders!N1146,People!$B$2:$B$5,0))</f>
        <v>Anna Andreadi</v>
      </c>
      <c r="X1146" t="str">
        <f>IFERROR(INDEX(Returns!A1146:A1945,MATCH(Orders!B1146,Returns!B1146:B1945,0)),"No")</f>
        <v>No</v>
      </c>
      <c r="Y1146">
        <f t="shared" si="17"/>
        <v>823.58400000000006</v>
      </c>
    </row>
    <row r="1147" spans="1:25" x14ac:dyDescent="0.2">
      <c r="A1147" s="1">
        <v>1146</v>
      </c>
      <c r="B1147" t="s">
        <v>6734</v>
      </c>
      <c r="C1147" s="2">
        <v>42642</v>
      </c>
      <c r="D1147" s="8">
        <f>Table1[[#This Row],[Order Date]]</f>
        <v>42642</v>
      </c>
      <c r="E1147" s="2">
        <v>42646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">
        <v>2697</v>
      </c>
      <c r="P1147" s="1" t="s">
        <v>43</v>
      </c>
      <c r="Q1147" s="1" t="s">
        <v>55</v>
      </c>
      <c r="R1147" s="1" t="s">
        <v>2698</v>
      </c>
      <c r="S1147" s="1">
        <v>62.18</v>
      </c>
      <c r="T1147" s="1">
        <v>1</v>
      </c>
      <c r="U1147" s="1">
        <v>0</v>
      </c>
      <c r="V1147" s="1">
        <v>16.788600000000002</v>
      </c>
      <c r="W1147" t="str">
        <f>INDEX(People!$A$2:$A$5,MATCH(Orders!N1147,People!$B$2:$B$5,0))</f>
        <v>Anna Andreadi</v>
      </c>
      <c r="X1147" t="str">
        <f>IFERROR(INDEX(Returns!A1147:A1946,MATCH(Orders!B1147,Returns!B1147:B1946,0)),"No")</f>
        <v>No</v>
      </c>
      <c r="Y1147">
        <f t="shared" si="17"/>
        <v>62.18</v>
      </c>
    </row>
    <row r="1148" spans="1:25" x14ac:dyDescent="0.2">
      <c r="A1148" s="1">
        <v>1147</v>
      </c>
      <c r="B1148" t="s">
        <v>6735</v>
      </c>
      <c r="C1148" s="2">
        <v>42829</v>
      </c>
      <c r="D1148" s="8">
        <f>Table1[[#This Row],[Order Date]]</f>
        <v>42829</v>
      </c>
      <c r="E1148" s="2">
        <v>42829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">
        <v>2766</v>
      </c>
      <c r="P1148" s="1" t="s">
        <v>43</v>
      </c>
      <c r="Q1148" s="1" t="s">
        <v>73</v>
      </c>
      <c r="R1148" s="1" t="s">
        <v>2767</v>
      </c>
      <c r="S1148" s="1">
        <v>644.07600000000002</v>
      </c>
      <c r="T1148" s="1">
        <v>2</v>
      </c>
      <c r="U1148" s="1">
        <v>0.1</v>
      </c>
      <c r="V1148" s="1">
        <v>107.34599999999996</v>
      </c>
      <c r="W1148" t="str">
        <f>INDEX(People!$A$2:$A$5,MATCH(Orders!N1148,People!$B$2:$B$5,0))</f>
        <v>Kelly Williams</v>
      </c>
      <c r="X1148" t="str">
        <f>IFERROR(INDEX(Returns!A1148:A1947,MATCH(Orders!B1148,Returns!B1148:B1947,0)),"No")</f>
        <v>No</v>
      </c>
      <c r="Y1148">
        <f t="shared" si="17"/>
        <v>708.48360000000014</v>
      </c>
    </row>
    <row r="1149" spans="1:25" x14ac:dyDescent="0.2">
      <c r="A1149" s="1">
        <v>1148</v>
      </c>
      <c r="B1149" t="s">
        <v>6735</v>
      </c>
      <c r="C1149" s="2">
        <v>42829</v>
      </c>
      <c r="D1149" s="8">
        <f>Table1[[#This Row],[Order Date]]</f>
        <v>42829</v>
      </c>
      <c r="E1149" s="2">
        <v>42829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">
        <v>2768</v>
      </c>
      <c r="P1149" s="1" t="s">
        <v>43</v>
      </c>
      <c r="Q1149" s="1" t="s">
        <v>242</v>
      </c>
      <c r="R1149" s="1" t="s">
        <v>497</v>
      </c>
      <c r="S1149" s="1">
        <v>5.84</v>
      </c>
      <c r="T1149" s="1">
        <v>2</v>
      </c>
      <c r="U1149" s="1">
        <v>0</v>
      </c>
      <c r="V1149" s="1">
        <v>2.6279999999999997</v>
      </c>
      <c r="W1149" t="str">
        <f>INDEX(People!$A$2:$A$5,MATCH(Orders!N1149,People!$B$2:$B$5,0))</f>
        <v>Kelly Williams</v>
      </c>
      <c r="X1149" t="str">
        <f>IFERROR(INDEX(Returns!A1149:A1948,MATCH(Orders!B1149,Returns!B1149:B1948,0)),"No")</f>
        <v>No</v>
      </c>
      <c r="Y1149">
        <f t="shared" si="17"/>
        <v>5.84</v>
      </c>
    </row>
    <row r="1150" spans="1:25" x14ac:dyDescent="0.2">
      <c r="A1150" s="1">
        <v>1149</v>
      </c>
      <c r="B1150" t="s">
        <v>6735</v>
      </c>
      <c r="C1150" s="2">
        <v>42829</v>
      </c>
      <c r="D1150" s="8">
        <f>Table1[[#This Row],[Order Date]]</f>
        <v>42829</v>
      </c>
      <c r="E1150" s="2">
        <v>42829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">
        <v>2769</v>
      </c>
      <c r="P1150" s="1" t="s">
        <v>43</v>
      </c>
      <c r="Q1150" s="1" t="s">
        <v>70</v>
      </c>
      <c r="R1150" s="1" t="s">
        <v>2770</v>
      </c>
      <c r="S1150" s="1">
        <v>12.76</v>
      </c>
      <c r="T1150" s="1">
        <v>2</v>
      </c>
      <c r="U1150" s="1">
        <v>0</v>
      </c>
      <c r="V1150" s="1">
        <v>5.8695999999999993</v>
      </c>
      <c r="W1150" t="str">
        <f>INDEX(People!$A$2:$A$5,MATCH(Orders!N1150,People!$B$2:$B$5,0))</f>
        <v>Kelly Williams</v>
      </c>
      <c r="X1150" t="str">
        <f>IFERROR(INDEX(Returns!A1150:A1949,MATCH(Orders!B1150,Returns!B1150:B1949,0)),"No")</f>
        <v>No</v>
      </c>
      <c r="Y1150">
        <f t="shared" si="17"/>
        <v>12.76</v>
      </c>
    </row>
    <row r="1151" spans="1:25" x14ac:dyDescent="0.2">
      <c r="A1151" s="1">
        <v>1150</v>
      </c>
      <c r="B1151" t="s">
        <v>6735</v>
      </c>
      <c r="C1151" s="2">
        <v>42829</v>
      </c>
      <c r="D1151" s="8">
        <f>Table1[[#This Row],[Order Date]]</f>
        <v>42829</v>
      </c>
      <c r="E1151" s="2">
        <v>42829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">
        <v>2771</v>
      </c>
      <c r="P1151" s="1" t="s">
        <v>66</v>
      </c>
      <c r="Q1151" s="1" t="s">
        <v>67</v>
      </c>
      <c r="R1151" s="1" t="s">
        <v>2772</v>
      </c>
      <c r="S1151" s="1">
        <v>10.95</v>
      </c>
      <c r="T1151" s="1">
        <v>1</v>
      </c>
      <c r="U1151" s="1">
        <v>0</v>
      </c>
      <c r="V1151" s="1">
        <v>0.43799999999999883</v>
      </c>
      <c r="W1151" t="str">
        <f>INDEX(People!$A$2:$A$5,MATCH(Orders!N1151,People!$B$2:$B$5,0))</f>
        <v>Kelly Williams</v>
      </c>
      <c r="X1151" t="str">
        <f>IFERROR(INDEX(Returns!A1151:A1950,MATCH(Orders!B1151,Returns!B1151:B1950,0)),"No")</f>
        <v>No</v>
      </c>
      <c r="Y1151">
        <f t="shared" si="17"/>
        <v>10.95</v>
      </c>
    </row>
    <row r="1152" spans="1:25" x14ac:dyDescent="0.2">
      <c r="A1152" s="1">
        <v>1151</v>
      </c>
      <c r="B1152" t="s">
        <v>6735</v>
      </c>
      <c r="C1152" s="2">
        <v>42829</v>
      </c>
      <c r="D1152" s="8">
        <f>Table1[[#This Row],[Order Date]]</f>
        <v>42829</v>
      </c>
      <c r="E1152" s="2">
        <v>42829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">
        <v>2773</v>
      </c>
      <c r="P1152" s="1" t="s">
        <v>66</v>
      </c>
      <c r="Q1152" s="1" t="s">
        <v>1065</v>
      </c>
      <c r="R1152" s="1" t="s">
        <v>2774</v>
      </c>
      <c r="S1152" s="1">
        <v>599.98</v>
      </c>
      <c r="T1152" s="1">
        <v>2</v>
      </c>
      <c r="U1152" s="1">
        <v>0</v>
      </c>
      <c r="V1152" s="1">
        <v>209.99299999999999</v>
      </c>
      <c r="W1152" t="str">
        <f>INDEX(People!$A$2:$A$5,MATCH(Orders!N1152,People!$B$2:$B$5,0))</f>
        <v>Kelly Williams</v>
      </c>
      <c r="X1152" t="str">
        <f>IFERROR(INDEX(Returns!A1152:A1951,MATCH(Orders!B1152,Returns!B1152:B1951,0)),"No")</f>
        <v>No</v>
      </c>
      <c r="Y1152">
        <f t="shared" si="17"/>
        <v>599.98</v>
      </c>
    </row>
    <row r="1153" spans="1:25" x14ac:dyDescent="0.2">
      <c r="A1153" s="1">
        <v>1152</v>
      </c>
      <c r="B1153" t="s">
        <v>6736</v>
      </c>
      <c r="C1153" s="2">
        <v>42863</v>
      </c>
      <c r="D1153" s="8">
        <f>Table1[[#This Row],[Order Date]]</f>
        <v>42863</v>
      </c>
      <c r="E1153" s="2">
        <v>42869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">
        <v>2776</v>
      </c>
      <c r="P1153" s="1" t="s">
        <v>30</v>
      </c>
      <c r="Q1153" s="1" t="s">
        <v>60</v>
      </c>
      <c r="R1153" s="1" t="s">
        <v>2777</v>
      </c>
      <c r="S1153" s="1">
        <v>8.3520000000000003</v>
      </c>
      <c r="T1153" s="1">
        <v>6</v>
      </c>
      <c r="U1153" s="1">
        <v>0.2</v>
      </c>
      <c r="V1153" s="1">
        <v>1.2527999999999997</v>
      </c>
      <c r="W1153" t="str">
        <f>INDEX(People!$A$2:$A$5,MATCH(Orders!N1153,People!$B$2:$B$5,0))</f>
        <v>Chuck Magee</v>
      </c>
      <c r="X1153" t="str">
        <f>IFERROR(INDEX(Returns!A1153:A1952,MATCH(Orders!B1153,Returns!B1153:B1952,0)),"No")</f>
        <v>No</v>
      </c>
      <c r="Y1153">
        <f t="shared" si="17"/>
        <v>10.022399999999999</v>
      </c>
    </row>
    <row r="1154" spans="1:25" x14ac:dyDescent="0.2">
      <c r="A1154" s="1">
        <v>1153</v>
      </c>
      <c r="B1154" t="s">
        <v>6737</v>
      </c>
      <c r="C1154" s="2">
        <v>43465</v>
      </c>
      <c r="D1154" s="8">
        <f>Table1[[#This Row],[Order Date]]</f>
        <v>43465</v>
      </c>
      <c r="E1154" s="2">
        <v>43471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">
        <v>2779</v>
      </c>
      <c r="P1154" s="1" t="s">
        <v>43</v>
      </c>
      <c r="Q1154" s="1" t="s">
        <v>63</v>
      </c>
      <c r="R1154" s="1" t="s">
        <v>2780</v>
      </c>
      <c r="S1154" s="1">
        <v>3.64</v>
      </c>
      <c r="T1154" s="1">
        <v>2</v>
      </c>
      <c r="U1154" s="1">
        <v>0</v>
      </c>
      <c r="V1154" s="1">
        <v>1.6379999999999999</v>
      </c>
      <c r="W1154" t="str">
        <f>INDEX(People!$A$2:$A$5,MATCH(Orders!N1154,People!$B$2:$B$5,0))</f>
        <v>Anna Andreadi</v>
      </c>
      <c r="X1154" t="str">
        <f>IFERROR(INDEX(Returns!A1154:A1953,MATCH(Orders!B1154,Returns!B1154:B1953,0)),"No")</f>
        <v>No</v>
      </c>
      <c r="Y1154">
        <f t="shared" si="17"/>
        <v>3.64</v>
      </c>
    </row>
    <row r="1155" spans="1:25" x14ac:dyDescent="0.2">
      <c r="A1155" s="1">
        <v>1154</v>
      </c>
      <c r="B1155" t="s">
        <v>6737</v>
      </c>
      <c r="C1155" s="2">
        <v>43465</v>
      </c>
      <c r="D1155" s="8">
        <f>Table1[[#This Row],[Order Date]]</f>
        <v>43465</v>
      </c>
      <c r="E1155" s="2">
        <v>43471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">
        <v>2304</v>
      </c>
      <c r="P1155" s="1" t="s">
        <v>43</v>
      </c>
      <c r="Q1155" s="1" t="s">
        <v>70</v>
      </c>
      <c r="R1155" s="1" t="s">
        <v>2305</v>
      </c>
      <c r="S1155" s="1">
        <v>159.768</v>
      </c>
      <c r="T1155" s="1">
        <v>7</v>
      </c>
      <c r="U1155" s="1">
        <v>0.2</v>
      </c>
      <c r="V1155" s="1">
        <v>53.921700000000008</v>
      </c>
      <c r="W1155" t="str">
        <f>INDEX(People!$A$2:$A$5,MATCH(Orders!N1155,People!$B$2:$B$5,0))</f>
        <v>Anna Andreadi</v>
      </c>
      <c r="X1155" t="str">
        <f>IFERROR(INDEX(Returns!A1155:A1954,MATCH(Orders!B1155,Returns!B1155:B1954,0)),"No")</f>
        <v>No</v>
      </c>
      <c r="Y1155">
        <f t="shared" ref="Y1155:Y1218" si="18">S1155*(1+U1155)</f>
        <v>191.7216</v>
      </c>
    </row>
    <row r="1156" spans="1:25" x14ac:dyDescent="0.2">
      <c r="A1156" s="1">
        <v>1155</v>
      </c>
      <c r="B1156" t="s">
        <v>6738</v>
      </c>
      <c r="C1156" s="2">
        <v>42724</v>
      </c>
      <c r="D1156" s="8">
        <f>Table1[[#This Row],[Order Date]]</f>
        <v>42724</v>
      </c>
      <c r="E1156" s="2">
        <v>42725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">
        <v>2782</v>
      </c>
      <c r="P1156" s="1" t="s">
        <v>43</v>
      </c>
      <c r="Q1156" s="1" t="s">
        <v>55</v>
      </c>
      <c r="R1156" s="1" t="s">
        <v>2783</v>
      </c>
      <c r="S1156" s="1">
        <v>122.48</v>
      </c>
      <c r="T1156" s="1">
        <v>2</v>
      </c>
      <c r="U1156" s="1">
        <v>0</v>
      </c>
      <c r="V1156" s="1">
        <v>0</v>
      </c>
      <c r="W1156" t="str">
        <f>INDEX(People!$A$2:$A$5,MATCH(Orders!N1156,People!$B$2:$B$5,0))</f>
        <v>Cassandra Brandow</v>
      </c>
      <c r="X1156" t="str">
        <f>IFERROR(INDEX(Returns!A1156:A1955,MATCH(Orders!B1156,Returns!B1156:B1955,0)),"No")</f>
        <v>No</v>
      </c>
      <c r="Y1156">
        <f t="shared" si="18"/>
        <v>122.48</v>
      </c>
    </row>
    <row r="1157" spans="1:25" x14ac:dyDescent="0.2">
      <c r="A1157" s="1">
        <v>1156</v>
      </c>
      <c r="B1157" t="s">
        <v>6738</v>
      </c>
      <c r="C1157" s="2">
        <v>42724</v>
      </c>
      <c r="D1157" s="8">
        <f>Table1[[#This Row],[Order Date]]</f>
        <v>42724</v>
      </c>
      <c r="E1157" s="2">
        <v>42725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">
        <v>2784</v>
      </c>
      <c r="P1157" s="1" t="s">
        <v>30</v>
      </c>
      <c r="Q1157" s="1" t="s">
        <v>52</v>
      </c>
      <c r="R1157" s="1" t="s">
        <v>2785</v>
      </c>
      <c r="S1157" s="1">
        <v>2244.48</v>
      </c>
      <c r="T1157" s="1">
        <v>7</v>
      </c>
      <c r="U1157" s="1">
        <v>0</v>
      </c>
      <c r="V1157" s="1">
        <v>493.78559999999993</v>
      </c>
      <c r="W1157" t="str">
        <f>INDEX(People!$A$2:$A$5,MATCH(Orders!N1157,People!$B$2:$B$5,0))</f>
        <v>Cassandra Brandow</v>
      </c>
      <c r="X1157" t="str">
        <f>IFERROR(INDEX(Returns!A1157:A1956,MATCH(Orders!B1157,Returns!B1157:B1956,0)),"No")</f>
        <v>No</v>
      </c>
      <c r="Y1157">
        <f t="shared" si="18"/>
        <v>2244.48</v>
      </c>
    </row>
    <row r="1158" spans="1:25" x14ac:dyDescent="0.2">
      <c r="A1158" s="1">
        <v>1157</v>
      </c>
      <c r="B1158" t="s">
        <v>6738</v>
      </c>
      <c r="C1158" s="2">
        <v>42724</v>
      </c>
      <c r="D1158" s="8">
        <f>Table1[[#This Row],[Order Date]]</f>
        <v>42724</v>
      </c>
      <c r="E1158" s="2">
        <v>42725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">
        <v>1210</v>
      </c>
      <c r="P1158" s="1" t="s">
        <v>43</v>
      </c>
      <c r="Q1158" s="1" t="s">
        <v>70</v>
      </c>
      <c r="R1158" s="1" t="s">
        <v>1211</v>
      </c>
      <c r="S1158" s="1">
        <v>62.31</v>
      </c>
      <c r="T1158" s="1">
        <v>3</v>
      </c>
      <c r="U1158" s="1">
        <v>0</v>
      </c>
      <c r="V1158" s="1">
        <v>29.285699999999999</v>
      </c>
      <c r="W1158" t="str">
        <f>INDEX(People!$A$2:$A$5,MATCH(Orders!N1158,People!$B$2:$B$5,0))</f>
        <v>Cassandra Brandow</v>
      </c>
      <c r="X1158" t="str">
        <f>IFERROR(INDEX(Returns!A1158:A1957,MATCH(Orders!B1158,Returns!B1158:B1957,0)),"No")</f>
        <v>No</v>
      </c>
      <c r="Y1158">
        <f t="shared" si="18"/>
        <v>62.31</v>
      </c>
    </row>
    <row r="1159" spans="1:25" x14ac:dyDescent="0.2">
      <c r="A1159" s="1">
        <v>1158</v>
      </c>
      <c r="B1159" t="s">
        <v>6738</v>
      </c>
      <c r="C1159" s="2">
        <v>42724</v>
      </c>
      <c r="D1159" s="8">
        <f>Table1[[#This Row],[Order Date]]</f>
        <v>42724</v>
      </c>
      <c r="E1159" s="2">
        <v>42725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">
        <v>1182</v>
      </c>
      <c r="P1159" s="1" t="s">
        <v>30</v>
      </c>
      <c r="Q1159" s="1" t="s">
        <v>52</v>
      </c>
      <c r="R1159" s="1" t="s">
        <v>1183</v>
      </c>
      <c r="S1159" s="1">
        <v>455.1</v>
      </c>
      <c r="T1159" s="1">
        <v>2</v>
      </c>
      <c r="U1159" s="1">
        <v>0</v>
      </c>
      <c r="V1159" s="1">
        <v>100.12200000000001</v>
      </c>
      <c r="W1159" t="str">
        <f>INDEX(People!$A$2:$A$5,MATCH(Orders!N1159,People!$B$2:$B$5,0))</f>
        <v>Cassandra Brandow</v>
      </c>
      <c r="X1159" t="str">
        <f>IFERROR(INDEX(Returns!A1159:A1958,MATCH(Orders!B1159,Returns!B1159:B1958,0)),"No")</f>
        <v>No</v>
      </c>
      <c r="Y1159">
        <f t="shared" si="18"/>
        <v>455.1</v>
      </c>
    </row>
    <row r="1160" spans="1:25" x14ac:dyDescent="0.2">
      <c r="A1160" s="1">
        <v>1159</v>
      </c>
      <c r="B1160" t="s">
        <v>6739</v>
      </c>
      <c r="C1160" s="2">
        <v>43283</v>
      </c>
      <c r="D1160" s="8">
        <f>Table1[[#This Row],[Order Date]]</f>
        <v>43283</v>
      </c>
      <c r="E1160" s="2">
        <v>43288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">
        <v>2786</v>
      </c>
      <c r="P1160" s="1" t="s">
        <v>30</v>
      </c>
      <c r="Q1160" s="1" t="s">
        <v>34</v>
      </c>
      <c r="R1160" s="1" t="s">
        <v>2787</v>
      </c>
      <c r="S1160" s="1">
        <v>195.184</v>
      </c>
      <c r="T1160" s="1">
        <v>1</v>
      </c>
      <c r="U1160" s="1">
        <v>0.2</v>
      </c>
      <c r="V1160" s="1">
        <v>19.518400000000007</v>
      </c>
      <c r="W1160" t="str">
        <f>INDEX(People!$A$2:$A$5,MATCH(Orders!N1160,People!$B$2:$B$5,0))</f>
        <v>Anna Andreadi</v>
      </c>
      <c r="X1160" t="str">
        <f>IFERROR(INDEX(Returns!A1160:A1959,MATCH(Orders!B1160,Returns!B1160:B1959,0)),"No")</f>
        <v>No</v>
      </c>
      <c r="Y1160">
        <f t="shared" si="18"/>
        <v>234.2208</v>
      </c>
    </row>
    <row r="1161" spans="1:25" x14ac:dyDescent="0.2">
      <c r="A1161" s="1">
        <v>1160</v>
      </c>
      <c r="B1161" t="s">
        <v>6740</v>
      </c>
      <c r="C1161" s="2">
        <v>43645</v>
      </c>
      <c r="D1161" s="8">
        <f>Table1[[#This Row],[Order Date]]</f>
        <v>43645</v>
      </c>
      <c r="E1161" s="2">
        <v>43650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">
        <v>2142</v>
      </c>
      <c r="P1161" s="1" t="s">
        <v>43</v>
      </c>
      <c r="Q1161" s="1" t="s">
        <v>73</v>
      </c>
      <c r="R1161" s="1" t="s">
        <v>2790</v>
      </c>
      <c r="S1161" s="1">
        <v>362.94</v>
      </c>
      <c r="T1161" s="1">
        <v>3</v>
      </c>
      <c r="U1161" s="1">
        <v>0</v>
      </c>
      <c r="V1161" s="1">
        <v>90.735000000000014</v>
      </c>
      <c r="W1161" t="str">
        <f>INDEX(People!$A$2:$A$5,MATCH(Orders!N1161,People!$B$2:$B$5,0))</f>
        <v>Kelly Williams</v>
      </c>
      <c r="X1161" t="str">
        <f>IFERROR(INDEX(Returns!A1161:A1960,MATCH(Orders!B1161,Returns!B1161:B1960,0)),"No")</f>
        <v>No</v>
      </c>
      <c r="Y1161">
        <f t="shared" si="18"/>
        <v>362.94</v>
      </c>
    </row>
    <row r="1162" spans="1:25" x14ac:dyDescent="0.2">
      <c r="A1162" s="1">
        <v>1161</v>
      </c>
      <c r="B1162" t="s">
        <v>6740</v>
      </c>
      <c r="C1162" s="2">
        <v>43645</v>
      </c>
      <c r="D1162" s="8">
        <f>Table1[[#This Row],[Order Date]]</f>
        <v>43645</v>
      </c>
      <c r="E1162" s="2">
        <v>43650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">
        <v>292</v>
      </c>
      <c r="P1162" s="1" t="s">
        <v>43</v>
      </c>
      <c r="Q1162" s="1" t="s">
        <v>70</v>
      </c>
      <c r="R1162" s="1" t="s">
        <v>293</v>
      </c>
      <c r="S1162" s="1">
        <v>11.54</v>
      </c>
      <c r="T1162" s="1">
        <v>2</v>
      </c>
      <c r="U1162" s="1">
        <v>0</v>
      </c>
      <c r="V1162" s="1">
        <v>5.77</v>
      </c>
      <c r="W1162" t="str">
        <f>INDEX(People!$A$2:$A$5,MATCH(Orders!N1162,People!$B$2:$B$5,0))</f>
        <v>Kelly Williams</v>
      </c>
      <c r="X1162" t="str">
        <f>IFERROR(INDEX(Returns!A1162:A1961,MATCH(Orders!B1162,Returns!B1162:B1961,0)),"No")</f>
        <v>No</v>
      </c>
      <c r="Y1162">
        <f t="shared" si="18"/>
        <v>11.54</v>
      </c>
    </row>
    <row r="1163" spans="1:25" x14ac:dyDescent="0.2">
      <c r="A1163" s="1">
        <v>1162</v>
      </c>
      <c r="B1163" t="s">
        <v>5953</v>
      </c>
      <c r="C1163" s="2">
        <v>42614</v>
      </c>
      <c r="D1163" s="8">
        <f>Table1[[#This Row],[Order Date]]</f>
        <v>42614</v>
      </c>
      <c r="E1163" s="2">
        <v>42618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">
        <v>159</v>
      </c>
      <c r="P1163" s="1" t="s">
        <v>43</v>
      </c>
      <c r="Q1163" s="1" t="s">
        <v>63</v>
      </c>
      <c r="R1163" s="1" t="s">
        <v>160</v>
      </c>
      <c r="S1163" s="1">
        <v>53.94</v>
      </c>
      <c r="T1163" s="1">
        <v>3</v>
      </c>
      <c r="U1163" s="1">
        <v>0</v>
      </c>
      <c r="V1163" s="1">
        <v>15.642599999999995</v>
      </c>
      <c r="W1163" t="str">
        <f>INDEX(People!$A$2:$A$5,MATCH(Orders!N1163,People!$B$2:$B$5,0))</f>
        <v>Anna Andreadi</v>
      </c>
      <c r="X1163" t="str">
        <f>IFERROR(INDEX(Returns!A1163:A1962,MATCH(Orders!B1163,Returns!B1163:B1962,0)),"No")</f>
        <v>No</v>
      </c>
      <c r="Y1163">
        <f t="shared" si="18"/>
        <v>53.94</v>
      </c>
    </row>
    <row r="1164" spans="1:25" x14ac:dyDescent="0.2">
      <c r="A1164" s="1">
        <v>1163</v>
      </c>
      <c r="B1164" t="s">
        <v>6741</v>
      </c>
      <c r="C1164" s="2">
        <v>42432</v>
      </c>
      <c r="D1164" s="8">
        <f>Table1[[#This Row],[Order Date]]</f>
        <v>42432</v>
      </c>
      <c r="E1164" s="2">
        <v>42437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">
        <v>2796</v>
      </c>
      <c r="P1164" s="1" t="s">
        <v>66</v>
      </c>
      <c r="Q1164" s="1" t="s">
        <v>67</v>
      </c>
      <c r="R1164" s="1" t="s">
        <v>2797</v>
      </c>
      <c r="S1164" s="1">
        <v>9.99</v>
      </c>
      <c r="T1164" s="1">
        <v>1</v>
      </c>
      <c r="U1164" s="1">
        <v>0</v>
      </c>
      <c r="V1164" s="1">
        <v>4.5953999999999997</v>
      </c>
      <c r="W1164" t="str">
        <f>INDEX(People!$A$2:$A$5,MATCH(Orders!N1164,People!$B$2:$B$5,0))</f>
        <v>Chuck Magee</v>
      </c>
      <c r="X1164" t="str">
        <f>IFERROR(INDEX(Returns!A1164:A1963,MATCH(Orders!B1164,Returns!B1164:B1963,0)),"No")</f>
        <v>No</v>
      </c>
      <c r="Y1164">
        <f t="shared" si="18"/>
        <v>9.99</v>
      </c>
    </row>
    <row r="1165" spans="1:25" x14ac:dyDescent="0.2">
      <c r="A1165" s="1">
        <v>1164</v>
      </c>
      <c r="B1165" t="s">
        <v>6741</v>
      </c>
      <c r="C1165" s="2">
        <v>42432</v>
      </c>
      <c r="D1165" s="8">
        <f>Table1[[#This Row],[Order Date]]</f>
        <v>42432</v>
      </c>
      <c r="E1165" s="2">
        <v>42437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">
        <v>954</v>
      </c>
      <c r="P1165" s="1" t="s">
        <v>43</v>
      </c>
      <c r="Q1165" s="1" t="s">
        <v>70</v>
      </c>
      <c r="R1165" s="1" t="s">
        <v>955</v>
      </c>
      <c r="S1165" s="1">
        <v>125.76</v>
      </c>
      <c r="T1165" s="1">
        <v>3</v>
      </c>
      <c r="U1165" s="1">
        <v>0.2</v>
      </c>
      <c r="V1165" s="1">
        <v>40.872</v>
      </c>
      <c r="W1165" t="str">
        <f>INDEX(People!$A$2:$A$5,MATCH(Orders!N1165,People!$B$2:$B$5,0))</f>
        <v>Chuck Magee</v>
      </c>
      <c r="X1165" t="str">
        <f>IFERROR(INDEX(Returns!A1165:A1964,MATCH(Orders!B1165,Returns!B1165:B1964,0)),"No")</f>
        <v>No</v>
      </c>
      <c r="Y1165">
        <f t="shared" si="18"/>
        <v>150.91200000000001</v>
      </c>
    </row>
    <row r="1166" spans="1:25" x14ac:dyDescent="0.2">
      <c r="A1166" s="1">
        <v>1165</v>
      </c>
      <c r="B1166" t="s">
        <v>6741</v>
      </c>
      <c r="C1166" s="2">
        <v>42432</v>
      </c>
      <c r="D1166" s="8">
        <f>Table1[[#This Row],[Order Date]]</f>
        <v>42432</v>
      </c>
      <c r="E1166" s="2">
        <v>42437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">
        <v>2798</v>
      </c>
      <c r="P1166" s="1" t="s">
        <v>43</v>
      </c>
      <c r="Q1166" s="1" t="s">
        <v>70</v>
      </c>
      <c r="R1166" s="1" t="s">
        <v>2799</v>
      </c>
      <c r="S1166" s="1">
        <v>25.32</v>
      </c>
      <c r="T1166" s="1">
        <v>5</v>
      </c>
      <c r="U1166" s="1">
        <v>0.2</v>
      </c>
      <c r="V1166" s="1">
        <v>9.1785000000000014</v>
      </c>
      <c r="W1166" t="str">
        <f>INDEX(People!$A$2:$A$5,MATCH(Orders!N1166,People!$B$2:$B$5,0))</f>
        <v>Chuck Magee</v>
      </c>
      <c r="X1166" t="str">
        <f>IFERROR(INDEX(Returns!A1166:A1965,MATCH(Orders!B1166,Returns!B1166:B1965,0)),"No")</f>
        <v>No</v>
      </c>
      <c r="Y1166">
        <f t="shared" si="18"/>
        <v>30.384</v>
      </c>
    </row>
    <row r="1167" spans="1:25" x14ac:dyDescent="0.2">
      <c r="A1167" s="1">
        <v>1166</v>
      </c>
      <c r="B1167" t="s">
        <v>6742</v>
      </c>
      <c r="C1167" s="2">
        <v>42494</v>
      </c>
      <c r="D1167" s="8">
        <f>Table1[[#This Row],[Order Date]]</f>
        <v>42494</v>
      </c>
      <c r="E1167" s="2">
        <v>42498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">
        <v>2225</v>
      </c>
      <c r="P1167" s="1" t="s">
        <v>43</v>
      </c>
      <c r="Q1167" s="1" t="s">
        <v>70</v>
      </c>
      <c r="R1167" s="1" t="s">
        <v>2226</v>
      </c>
      <c r="S1167" s="1">
        <v>46.8</v>
      </c>
      <c r="T1167" s="1">
        <v>4</v>
      </c>
      <c r="U1167" s="1">
        <v>0</v>
      </c>
      <c r="V1167" s="1">
        <v>21.059999999999995</v>
      </c>
      <c r="W1167" t="str">
        <f>INDEX(People!$A$2:$A$5,MATCH(Orders!N1167,People!$B$2:$B$5,0))</f>
        <v>Kelly Williams</v>
      </c>
      <c r="X1167" t="str">
        <f>IFERROR(INDEX(Returns!A1167:A1966,MATCH(Orders!B1167,Returns!B1167:B1966,0)),"No")</f>
        <v>No</v>
      </c>
      <c r="Y1167">
        <f t="shared" si="18"/>
        <v>46.8</v>
      </c>
    </row>
    <row r="1168" spans="1:25" x14ac:dyDescent="0.2">
      <c r="A1168" s="1">
        <v>1167</v>
      </c>
      <c r="B1168" t="s">
        <v>6743</v>
      </c>
      <c r="C1168" s="2">
        <v>43041</v>
      </c>
      <c r="D1168" s="8">
        <f>Table1[[#This Row],[Order Date]]</f>
        <v>43041</v>
      </c>
      <c r="E1168" s="2">
        <v>43041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">
        <v>405</v>
      </c>
      <c r="P1168" s="1" t="s">
        <v>66</v>
      </c>
      <c r="Q1168" s="1" t="s">
        <v>146</v>
      </c>
      <c r="R1168" s="1" t="s">
        <v>406</v>
      </c>
      <c r="S1168" s="1">
        <v>447.93</v>
      </c>
      <c r="T1168" s="1">
        <v>9</v>
      </c>
      <c r="U1168" s="1">
        <v>0</v>
      </c>
      <c r="V1168" s="1">
        <v>49.272299999999987</v>
      </c>
      <c r="W1168" t="str">
        <f>INDEX(People!$A$2:$A$5,MATCH(Orders!N1168,People!$B$2:$B$5,0))</f>
        <v>Anna Andreadi</v>
      </c>
      <c r="X1168" t="str">
        <f>IFERROR(INDEX(Returns!A1168:A1967,MATCH(Orders!B1168,Returns!B1168:B1967,0)),"No")</f>
        <v>No</v>
      </c>
      <c r="Y1168">
        <f t="shared" si="18"/>
        <v>447.93</v>
      </c>
    </row>
    <row r="1169" spans="1:25" x14ac:dyDescent="0.2">
      <c r="A1169" s="1">
        <v>1168</v>
      </c>
      <c r="B1169" t="s">
        <v>6744</v>
      </c>
      <c r="C1169" s="2">
        <v>43807</v>
      </c>
      <c r="D1169" s="8">
        <f>Table1[[#This Row],[Order Date]]</f>
        <v>43807</v>
      </c>
      <c r="E1169" s="2">
        <v>43809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">
        <v>2802</v>
      </c>
      <c r="P1169" s="1" t="s">
        <v>30</v>
      </c>
      <c r="Q1169" s="1" t="s">
        <v>60</v>
      </c>
      <c r="R1169" s="1" t="s">
        <v>2803</v>
      </c>
      <c r="S1169" s="1">
        <v>109.48</v>
      </c>
      <c r="T1169" s="1">
        <v>2</v>
      </c>
      <c r="U1169" s="1">
        <v>0</v>
      </c>
      <c r="V1169" s="1">
        <v>33.938800000000001</v>
      </c>
      <c r="W1169" t="str">
        <f>INDEX(People!$A$2:$A$5,MATCH(Orders!N1169,People!$B$2:$B$5,0))</f>
        <v>Chuck Magee</v>
      </c>
      <c r="X1169" t="str">
        <f>IFERROR(INDEX(Returns!A1169:A1968,MATCH(Orders!B1169,Returns!B1169:B1968,0)),"No")</f>
        <v>No</v>
      </c>
      <c r="Y1169">
        <f t="shared" si="18"/>
        <v>109.48</v>
      </c>
    </row>
    <row r="1170" spans="1:25" x14ac:dyDescent="0.2">
      <c r="A1170" s="1">
        <v>1169</v>
      </c>
      <c r="B1170" t="s">
        <v>6744</v>
      </c>
      <c r="C1170" s="2">
        <v>43807</v>
      </c>
      <c r="D1170" s="8">
        <f>Table1[[#This Row],[Order Date]]</f>
        <v>43807</v>
      </c>
      <c r="E1170" s="2">
        <v>43809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">
        <v>305</v>
      </c>
      <c r="P1170" s="1" t="s">
        <v>43</v>
      </c>
      <c r="Q1170" s="1" t="s">
        <v>55</v>
      </c>
      <c r="R1170" s="1" t="s">
        <v>306</v>
      </c>
      <c r="S1170" s="1">
        <v>272.94</v>
      </c>
      <c r="T1170" s="1">
        <v>3</v>
      </c>
      <c r="U1170" s="1">
        <v>0</v>
      </c>
      <c r="V1170" s="1">
        <v>0</v>
      </c>
      <c r="W1170" t="str">
        <f>INDEX(People!$A$2:$A$5,MATCH(Orders!N1170,People!$B$2:$B$5,0))</f>
        <v>Chuck Magee</v>
      </c>
      <c r="X1170" t="str">
        <f>IFERROR(INDEX(Returns!A1170:A1969,MATCH(Orders!B1170,Returns!B1170:B1969,0)),"No")</f>
        <v>No</v>
      </c>
      <c r="Y1170">
        <f t="shared" si="18"/>
        <v>272.94</v>
      </c>
    </row>
    <row r="1171" spans="1:25" x14ac:dyDescent="0.2">
      <c r="A1171" s="1">
        <v>1170</v>
      </c>
      <c r="B1171" t="s">
        <v>6744</v>
      </c>
      <c r="C1171" s="2">
        <v>43807</v>
      </c>
      <c r="D1171" s="8">
        <f>Table1[[#This Row],[Order Date]]</f>
        <v>43807</v>
      </c>
      <c r="E1171" s="2">
        <v>43809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">
        <v>2804</v>
      </c>
      <c r="P1171" s="1" t="s">
        <v>43</v>
      </c>
      <c r="Q1171" s="1" t="s">
        <v>84</v>
      </c>
      <c r="R1171" s="1" t="s">
        <v>2805</v>
      </c>
      <c r="S1171" s="1">
        <v>19.440000000000001</v>
      </c>
      <c r="T1171" s="1">
        <v>3</v>
      </c>
      <c r="U1171" s="1">
        <v>0</v>
      </c>
      <c r="V1171" s="1">
        <v>9.3312000000000008</v>
      </c>
      <c r="W1171" t="str">
        <f>INDEX(People!$A$2:$A$5,MATCH(Orders!N1171,People!$B$2:$B$5,0))</f>
        <v>Chuck Magee</v>
      </c>
      <c r="X1171" t="str">
        <f>IFERROR(INDEX(Returns!A1171:A1970,MATCH(Orders!B1171,Returns!B1171:B1970,0)),"No")</f>
        <v>No</v>
      </c>
      <c r="Y1171">
        <f t="shared" si="18"/>
        <v>19.440000000000001</v>
      </c>
    </row>
    <row r="1172" spans="1:25" x14ac:dyDescent="0.2">
      <c r="A1172" s="1">
        <v>1171</v>
      </c>
      <c r="B1172" t="s">
        <v>6744</v>
      </c>
      <c r="C1172" s="2">
        <v>43807</v>
      </c>
      <c r="D1172" s="8">
        <f>Table1[[#This Row],[Order Date]]</f>
        <v>43807</v>
      </c>
      <c r="E1172" s="2">
        <v>43809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">
        <v>2806</v>
      </c>
      <c r="P1172" s="1" t="s">
        <v>43</v>
      </c>
      <c r="Q1172" s="1" t="s">
        <v>55</v>
      </c>
      <c r="R1172" s="1" t="s">
        <v>2807</v>
      </c>
      <c r="S1172" s="1">
        <v>31.92</v>
      </c>
      <c r="T1172" s="1">
        <v>4</v>
      </c>
      <c r="U1172" s="1">
        <v>0</v>
      </c>
      <c r="V1172" s="1">
        <v>8.299199999999999</v>
      </c>
      <c r="W1172" t="str">
        <f>INDEX(People!$A$2:$A$5,MATCH(Orders!N1172,People!$B$2:$B$5,0))</f>
        <v>Chuck Magee</v>
      </c>
      <c r="X1172" t="str">
        <f>IFERROR(INDEX(Returns!A1172:A1971,MATCH(Orders!B1172,Returns!B1172:B1971,0)),"No")</f>
        <v>No</v>
      </c>
      <c r="Y1172">
        <f t="shared" si="18"/>
        <v>31.92</v>
      </c>
    </row>
    <row r="1173" spans="1:25" x14ac:dyDescent="0.2">
      <c r="A1173" s="1">
        <v>1172</v>
      </c>
      <c r="B1173" t="s">
        <v>6745</v>
      </c>
      <c r="C1173" s="2">
        <v>42439</v>
      </c>
      <c r="D1173" s="8">
        <f>Table1[[#This Row],[Order Date]]</f>
        <v>42439</v>
      </c>
      <c r="E1173" s="2">
        <v>42443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">
        <v>2809</v>
      </c>
      <c r="P1173" s="1" t="s">
        <v>43</v>
      </c>
      <c r="Q1173" s="1" t="s">
        <v>84</v>
      </c>
      <c r="R1173" s="1" t="s">
        <v>2810</v>
      </c>
      <c r="S1173" s="1">
        <v>22.38</v>
      </c>
      <c r="T1173" s="1">
        <v>2</v>
      </c>
      <c r="U1173" s="1">
        <v>0</v>
      </c>
      <c r="V1173" s="1">
        <v>10.7424</v>
      </c>
      <c r="W1173" t="str">
        <f>INDEX(People!$A$2:$A$5,MATCH(Orders!N1173,People!$B$2:$B$5,0))</f>
        <v>Kelly Williams</v>
      </c>
      <c r="X1173" t="str">
        <f>IFERROR(INDEX(Returns!A1173:A1972,MATCH(Orders!B1173,Returns!B1173:B1972,0)),"No")</f>
        <v>No</v>
      </c>
      <c r="Y1173">
        <f t="shared" si="18"/>
        <v>22.38</v>
      </c>
    </row>
    <row r="1174" spans="1:25" x14ac:dyDescent="0.2">
      <c r="A1174" s="1">
        <v>1173</v>
      </c>
      <c r="B1174" t="s">
        <v>6746</v>
      </c>
      <c r="C1174" s="2">
        <v>42481</v>
      </c>
      <c r="D1174" s="8">
        <f>Table1[[#This Row],[Order Date]]</f>
        <v>42481</v>
      </c>
      <c r="E1174" s="2">
        <v>42485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">
        <v>2811</v>
      </c>
      <c r="P1174" s="1" t="s">
        <v>43</v>
      </c>
      <c r="Q1174" s="1" t="s">
        <v>70</v>
      </c>
      <c r="R1174" s="1" t="s">
        <v>2812</v>
      </c>
      <c r="S1174" s="1">
        <v>16.520000000000003</v>
      </c>
      <c r="T1174" s="1">
        <v>5</v>
      </c>
      <c r="U1174" s="1">
        <v>0.2</v>
      </c>
      <c r="V1174" s="1">
        <v>5.5754999999999999</v>
      </c>
      <c r="W1174" t="str">
        <f>INDEX(People!$A$2:$A$5,MATCH(Orders!N1174,People!$B$2:$B$5,0))</f>
        <v>Anna Andreadi</v>
      </c>
      <c r="X1174" t="str">
        <f>IFERROR(INDEX(Returns!A1174:A1973,MATCH(Orders!B1174,Returns!B1174:B1973,0)),"No")</f>
        <v>No</v>
      </c>
      <c r="Y1174">
        <f t="shared" si="18"/>
        <v>19.824000000000002</v>
      </c>
    </row>
    <row r="1175" spans="1:25" x14ac:dyDescent="0.2">
      <c r="A1175" s="1">
        <v>1174</v>
      </c>
      <c r="B1175" t="s">
        <v>6747</v>
      </c>
      <c r="C1175" s="2">
        <v>43030</v>
      </c>
      <c r="D1175" s="8">
        <f>Table1[[#This Row],[Order Date]]</f>
        <v>43030</v>
      </c>
      <c r="E1175" s="2">
        <v>43034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">
        <v>2087</v>
      </c>
      <c r="P1175" s="1" t="s">
        <v>43</v>
      </c>
      <c r="Q1175" s="1" t="s">
        <v>70</v>
      </c>
      <c r="R1175" s="1" t="s">
        <v>2088</v>
      </c>
      <c r="S1175" s="1">
        <v>5.1759999999999984</v>
      </c>
      <c r="T1175" s="1">
        <v>4</v>
      </c>
      <c r="U1175" s="1">
        <v>0.8</v>
      </c>
      <c r="V1175" s="1">
        <v>-7.7640000000000011</v>
      </c>
      <c r="W1175" t="str">
        <f>INDEX(People!$A$2:$A$5,MATCH(Orders!N1175,People!$B$2:$B$5,0))</f>
        <v>Kelly Williams</v>
      </c>
      <c r="X1175" t="str">
        <f>IFERROR(INDEX(Returns!A1175:A1974,MATCH(Orders!B1175,Returns!B1175:B1974,0)),"No")</f>
        <v>No</v>
      </c>
      <c r="Y1175">
        <f t="shared" si="18"/>
        <v>9.3167999999999971</v>
      </c>
    </row>
    <row r="1176" spans="1:25" x14ac:dyDescent="0.2">
      <c r="A1176" s="1">
        <v>1175</v>
      </c>
      <c r="B1176" t="s">
        <v>6748</v>
      </c>
      <c r="C1176" s="2">
        <v>42969</v>
      </c>
      <c r="D1176" s="8">
        <f>Table1[[#This Row],[Order Date]]</f>
        <v>42969</v>
      </c>
      <c r="E1176" s="2">
        <v>42972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">
        <v>2813</v>
      </c>
      <c r="P1176" s="1" t="s">
        <v>43</v>
      </c>
      <c r="Q1176" s="1" t="s">
        <v>70</v>
      </c>
      <c r="R1176" s="1" t="s">
        <v>2814</v>
      </c>
      <c r="S1176" s="1">
        <v>50.112000000000002</v>
      </c>
      <c r="T1176" s="1">
        <v>6</v>
      </c>
      <c r="U1176" s="1">
        <v>0.2</v>
      </c>
      <c r="V1176" s="1">
        <v>16.2864</v>
      </c>
      <c r="W1176" t="str">
        <f>INDEX(People!$A$2:$A$5,MATCH(Orders!N1176,People!$B$2:$B$5,0))</f>
        <v>Chuck Magee</v>
      </c>
      <c r="X1176" t="str">
        <f>IFERROR(INDEX(Returns!A1176:A1975,MATCH(Orders!B1176,Returns!B1176:B1975,0)),"No")</f>
        <v>No</v>
      </c>
      <c r="Y1176">
        <f t="shared" si="18"/>
        <v>60.134399999999999</v>
      </c>
    </row>
    <row r="1177" spans="1:25" x14ac:dyDescent="0.2">
      <c r="A1177" s="1">
        <v>1176</v>
      </c>
      <c r="B1177" t="s">
        <v>6749</v>
      </c>
      <c r="C1177" s="2">
        <v>43341</v>
      </c>
      <c r="D1177" s="8">
        <f>Table1[[#This Row],[Order Date]]</f>
        <v>43341</v>
      </c>
      <c r="E1177" s="2">
        <v>43346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">
        <v>2192</v>
      </c>
      <c r="P1177" s="1" t="s">
        <v>43</v>
      </c>
      <c r="Q1177" s="1" t="s">
        <v>512</v>
      </c>
      <c r="R1177" s="1" t="s">
        <v>2193</v>
      </c>
      <c r="S1177" s="1">
        <v>27.93</v>
      </c>
      <c r="T1177" s="1">
        <v>3</v>
      </c>
      <c r="U1177" s="1">
        <v>0</v>
      </c>
      <c r="V1177" s="1">
        <v>8.0996999999999986</v>
      </c>
      <c r="W1177" t="str">
        <f>INDEX(People!$A$2:$A$5,MATCH(Orders!N1177,People!$B$2:$B$5,0))</f>
        <v>Chuck Magee</v>
      </c>
      <c r="X1177" t="str">
        <f>IFERROR(INDEX(Returns!A1177:A1976,MATCH(Orders!B1177,Returns!B1177:B1976,0)),"No")</f>
        <v>No</v>
      </c>
      <c r="Y1177">
        <f t="shared" si="18"/>
        <v>27.93</v>
      </c>
    </row>
    <row r="1178" spans="1:25" x14ac:dyDescent="0.2">
      <c r="A1178" s="1">
        <v>1177</v>
      </c>
      <c r="B1178" t="s">
        <v>6750</v>
      </c>
      <c r="C1178" s="2">
        <v>42731</v>
      </c>
      <c r="D1178" s="8">
        <f>Table1[[#This Row],[Order Date]]</f>
        <v>42731</v>
      </c>
      <c r="E1178" s="2">
        <v>42734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">
        <v>2817</v>
      </c>
      <c r="P1178" s="1" t="s">
        <v>43</v>
      </c>
      <c r="Q1178" s="1" t="s">
        <v>44</v>
      </c>
      <c r="R1178" s="1" t="s">
        <v>2818</v>
      </c>
      <c r="S1178" s="1">
        <v>11.56</v>
      </c>
      <c r="T1178" s="1">
        <v>4</v>
      </c>
      <c r="U1178" s="1">
        <v>0</v>
      </c>
      <c r="V1178" s="1">
        <v>5.4332000000000003</v>
      </c>
      <c r="W1178" t="str">
        <f>INDEX(People!$A$2:$A$5,MATCH(Orders!N1178,People!$B$2:$B$5,0))</f>
        <v>Anna Andreadi</v>
      </c>
      <c r="X1178" t="str">
        <f>IFERROR(INDEX(Returns!A1178:A1977,MATCH(Orders!B1178,Returns!B1178:B1977,0)),"No")</f>
        <v>No</v>
      </c>
      <c r="Y1178">
        <f t="shared" si="18"/>
        <v>11.56</v>
      </c>
    </row>
    <row r="1179" spans="1:25" x14ac:dyDescent="0.2">
      <c r="A1179" s="1">
        <v>1178</v>
      </c>
      <c r="B1179" t="s">
        <v>6751</v>
      </c>
      <c r="C1179" s="2">
        <v>43435</v>
      </c>
      <c r="D1179" s="8">
        <f>Table1[[#This Row],[Order Date]]</f>
        <v>43435</v>
      </c>
      <c r="E1179" s="2">
        <v>43439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">
        <v>2820</v>
      </c>
      <c r="P1179" s="1" t="s">
        <v>30</v>
      </c>
      <c r="Q1179" s="1" t="s">
        <v>34</v>
      </c>
      <c r="R1179" s="1" t="s">
        <v>2821</v>
      </c>
      <c r="S1179" s="1">
        <v>172.5</v>
      </c>
      <c r="T1179" s="1">
        <v>2</v>
      </c>
      <c r="U1179" s="1">
        <v>0</v>
      </c>
      <c r="V1179" s="1">
        <v>51.749999999999986</v>
      </c>
      <c r="W1179" t="str">
        <f>INDEX(People!$A$2:$A$5,MATCH(Orders!N1179,People!$B$2:$B$5,0))</f>
        <v>Chuck Magee</v>
      </c>
      <c r="X1179" t="str">
        <f>IFERROR(INDEX(Returns!A1179:A1978,MATCH(Orders!B1179,Returns!B1179:B1978,0)),"No")</f>
        <v>No</v>
      </c>
      <c r="Y1179">
        <f t="shared" si="18"/>
        <v>172.5</v>
      </c>
    </row>
    <row r="1180" spans="1:25" x14ac:dyDescent="0.2">
      <c r="A1180" s="1">
        <v>1179</v>
      </c>
      <c r="B1180" t="s">
        <v>6751</v>
      </c>
      <c r="C1180" s="2">
        <v>43435</v>
      </c>
      <c r="D1180" s="8">
        <f>Table1[[#This Row],[Order Date]]</f>
        <v>43435</v>
      </c>
      <c r="E1180" s="2">
        <v>43439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">
        <v>611</v>
      </c>
      <c r="P1180" s="1" t="s">
        <v>66</v>
      </c>
      <c r="Q1180" s="1" t="s">
        <v>67</v>
      </c>
      <c r="R1180" s="1" t="s">
        <v>612</v>
      </c>
      <c r="S1180" s="1">
        <v>179.97</v>
      </c>
      <c r="T1180" s="1">
        <v>3</v>
      </c>
      <c r="U1180" s="1">
        <v>0</v>
      </c>
      <c r="V1180" s="1">
        <v>44.992500000000007</v>
      </c>
      <c r="W1180" t="str">
        <f>INDEX(People!$A$2:$A$5,MATCH(Orders!N1180,People!$B$2:$B$5,0))</f>
        <v>Chuck Magee</v>
      </c>
      <c r="X1180" t="str">
        <f>IFERROR(INDEX(Returns!A1180:A1979,MATCH(Orders!B1180,Returns!B1180:B1979,0)),"No")</f>
        <v>No</v>
      </c>
      <c r="Y1180">
        <f t="shared" si="18"/>
        <v>179.97</v>
      </c>
    </row>
    <row r="1181" spans="1:25" x14ac:dyDescent="0.2">
      <c r="A1181" s="1">
        <v>1180</v>
      </c>
      <c r="B1181" t="s">
        <v>6752</v>
      </c>
      <c r="C1181" s="2">
        <v>43214</v>
      </c>
      <c r="D1181" s="8">
        <f>Table1[[#This Row],[Order Date]]</f>
        <v>43214</v>
      </c>
      <c r="E1181" s="2">
        <v>43217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">
        <v>2071</v>
      </c>
      <c r="P1181" s="1" t="s">
        <v>66</v>
      </c>
      <c r="Q1181" s="1" t="s">
        <v>146</v>
      </c>
      <c r="R1181" s="1" t="s">
        <v>2072</v>
      </c>
      <c r="S1181" s="1">
        <v>258.69600000000003</v>
      </c>
      <c r="T1181" s="1">
        <v>3</v>
      </c>
      <c r="U1181" s="1">
        <v>0.2</v>
      </c>
      <c r="V1181" s="1">
        <v>64.674000000000007</v>
      </c>
      <c r="W1181" t="str">
        <f>INDEX(People!$A$2:$A$5,MATCH(Orders!N1181,People!$B$2:$B$5,0))</f>
        <v>Kelly Williams</v>
      </c>
      <c r="X1181" t="str">
        <f>IFERROR(INDEX(Returns!A1181:A1980,MATCH(Orders!B1181,Returns!B1181:B1980,0)),"No")</f>
        <v>No</v>
      </c>
      <c r="Y1181">
        <f t="shared" si="18"/>
        <v>310.43520000000001</v>
      </c>
    </row>
    <row r="1182" spans="1:25" x14ac:dyDescent="0.2">
      <c r="A1182" s="1">
        <v>1181</v>
      </c>
      <c r="B1182" t="s">
        <v>6753</v>
      </c>
      <c r="C1182" s="2">
        <v>42542</v>
      </c>
      <c r="D1182" s="8">
        <f>Table1[[#This Row],[Order Date]]</f>
        <v>42542</v>
      </c>
      <c r="E1182" s="2">
        <v>42546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">
        <v>2824</v>
      </c>
      <c r="P1182" s="1" t="s">
        <v>66</v>
      </c>
      <c r="Q1182" s="1" t="s">
        <v>67</v>
      </c>
      <c r="R1182" s="1" t="s">
        <v>2825</v>
      </c>
      <c r="S1182" s="1">
        <v>1322.93</v>
      </c>
      <c r="T1182" s="1">
        <v>7</v>
      </c>
      <c r="U1182" s="1">
        <v>0</v>
      </c>
      <c r="V1182" s="1">
        <v>357.19110000000001</v>
      </c>
      <c r="W1182" t="str">
        <f>INDEX(People!$A$2:$A$5,MATCH(Orders!N1182,People!$B$2:$B$5,0))</f>
        <v>Chuck Magee</v>
      </c>
      <c r="X1182" t="str">
        <f>IFERROR(INDEX(Returns!A1182:A1981,MATCH(Orders!B1182,Returns!B1182:B1981,0)),"No")</f>
        <v>No</v>
      </c>
      <c r="Y1182">
        <f t="shared" si="18"/>
        <v>1322.93</v>
      </c>
    </row>
    <row r="1183" spans="1:25" x14ac:dyDescent="0.2">
      <c r="A1183" s="1">
        <v>1182</v>
      </c>
      <c r="B1183" t="s">
        <v>6753</v>
      </c>
      <c r="C1183" s="2">
        <v>42542</v>
      </c>
      <c r="D1183" s="8">
        <f>Table1[[#This Row],[Order Date]]</f>
        <v>42542</v>
      </c>
      <c r="E1183" s="2">
        <v>42546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">
        <v>2826</v>
      </c>
      <c r="P1183" s="1" t="s">
        <v>43</v>
      </c>
      <c r="Q1183" s="1" t="s">
        <v>63</v>
      </c>
      <c r="R1183" s="1" t="s">
        <v>2827</v>
      </c>
      <c r="S1183" s="1">
        <v>3.76</v>
      </c>
      <c r="T1183" s="1">
        <v>2</v>
      </c>
      <c r="U1183" s="1">
        <v>0</v>
      </c>
      <c r="V1183" s="1">
        <v>1.0903999999999998</v>
      </c>
      <c r="W1183" t="str">
        <f>INDEX(People!$A$2:$A$5,MATCH(Orders!N1183,People!$B$2:$B$5,0))</f>
        <v>Chuck Magee</v>
      </c>
      <c r="X1183" t="str">
        <f>IFERROR(INDEX(Returns!A1183:A1982,MATCH(Orders!B1183,Returns!B1183:B1982,0)),"No")</f>
        <v>No</v>
      </c>
      <c r="Y1183">
        <f t="shared" si="18"/>
        <v>3.76</v>
      </c>
    </row>
    <row r="1184" spans="1:25" x14ac:dyDescent="0.2">
      <c r="A1184" s="1">
        <v>1183</v>
      </c>
      <c r="B1184" t="s">
        <v>6754</v>
      </c>
      <c r="C1184" s="2">
        <v>43479</v>
      </c>
      <c r="D1184" s="8">
        <f>Table1[[#This Row],[Order Date]]</f>
        <v>43479</v>
      </c>
      <c r="E1184" s="2">
        <v>43480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">
        <v>447</v>
      </c>
      <c r="P1184" s="1" t="s">
        <v>43</v>
      </c>
      <c r="Q1184" s="1" t="s">
        <v>157</v>
      </c>
      <c r="R1184" s="1" t="s">
        <v>448</v>
      </c>
      <c r="S1184" s="1">
        <v>21.744</v>
      </c>
      <c r="T1184" s="1">
        <v>1</v>
      </c>
      <c r="U1184" s="1">
        <v>0.2</v>
      </c>
      <c r="V1184" s="1">
        <v>7.3385999999999996</v>
      </c>
      <c r="W1184" t="str">
        <f>INDEX(People!$A$2:$A$5,MATCH(Orders!N1184,People!$B$2:$B$5,0))</f>
        <v>Cassandra Brandow</v>
      </c>
      <c r="X1184" t="str">
        <f>IFERROR(INDEX(Returns!A1184:A1983,MATCH(Orders!B1184,Returns!B1184:B1983,0)),"No")</f>
        <v>No</v>
      </c>
      <c r="Y1184">
        <f t="shared" si="18"/>
        <v>26.0928</v>
      </c>
    </row>
    <row r="1185" spans="1:25" x14ac:dyDescent="0.2">
      <c r="A1185" s="1">
        <v>1184</v>
      </c>
      <c r="B1185" t="s">
        <v>6754</v>
      </c>
      <c r="C1185" s="2">
        <v>43479</v>
      </c>
      <c r="D1185" s="8">
        <f>Table1[[#This Row],[Order Date]]</f>
        <v>43479</v>
      </c>
      <c r="E1185" s="2">
        <v>43480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">
        <v>2828</v>
      </c>
      <c r="P1185" s="1" t="s">
        <v>66</v>
      </c>
      <c r="Q1185" s="1" t="s">
        <v>67</v>
      </c>
      <c r="R1185" s="1" t="s">
        <v>2829</v>
      </c>
      <c r="S1185" s="1">
        <v>7.92</v>
      </c>
      <c r="T1185" s="1">
        <v>5</v>
      </c>
      <c r="U1185" s="1">
        <v>0.2</v>
      </c>
      <c r="V1185" s="1">
        <v>0.69300000000000006</v>
      </c>
      <c r="W1185" t="str">
        <f>INDEX(People!$A$2:$A$5,MATCH(Orders!N1185,People!$B$2:$B$5,0))</f>
        <v>Cassandra Brandow</v>
      </c>
      <c r="X1185" t="str">
        <f>IFERROR(INDEX(Returns!A1185:A1984,MATCH(Orders!B1185,Returns!B1185:B1984,0)),"No")</f>
        <v>No</v>
      </c>
      <c r="Y1185">
        <f t="shared" si="18"/>
        <v>9.5039999999999996</v>
      </c>
    </row>
    <row r="1186" spans="1:25" x14ac:dyDescent="0.2">
      <c r="A1186" s="1">
        <v>1185</v>
      </c>
      <c r="B1186" t="s">
        <v>5955</v>
      </c>
      <c r="C1186" s="2">
        <v>42698</v>
      </c>
      <c r="D1186" s="8">
        <f>Table1[[#This Row],[Order Date]]</f>
        <v>42698</v>
      </c>
      <c r="E1186" s="2">
        <v>42704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">
        <v>2832</v>
      </c>
      <c r="P1186" s="1" t="s">
        <v>43</v>
      </c>
      <c r="Q1186" s="1" t="s">
        <v>70</v>
      </c>
      <c r="R1186" s="1" t="s">
        <v>2833</v>
      </c>
      <c r="S1186" s="1">
        <v>12.096000000000002</v>
      </c>
      <c r="T1186" s="1">
        <v>7</v>
      </c>
      <c r="U1186" s="1">
        <v>0.2</v>
      </c>
      <c r="V1186" s="1">
        <v>4.2335999999999991</v>
      </c>
      <c r="W1186" t="str">
        <f>INDEX(People!$A$2:$A$5,MATCH(Orders!N1186,People!$B$2:$B$5,0))</f>
        <v>Anna Andreadi</v>
      </c>
      <c r="X1186" t="str">
        <f>IFERROR(INDEX(Returns!A1186:A1985,MATCH(Orders!B1186,Returns!B1186:B1985,0)),"No")</f>
        <v>No</v>
      </c>
      <c r="Y1186">
        <f t="shared" si="18"/>
        <v>14.515200000000002</v>
      </c>
    </row>
    <row r="1187" spans="1:25" x14ac:dyDescent="0.2">
      <c r="A1187" s="1">
        <v>1186</v>
      </c>
      <c r="B1187" t="s">
        <v>5955</v>
      </c>
      <c r="C1187" s="2">
        <v>42698</v>
      </c>
      <c r="D1187" s="8">
        <f>Table1[[#This Row],[Order Date]]</f>
        <v>42698</v>
      </c>
      <c r="E1187" s="2">
        <v>42704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">
        <v>2834</v>
      </c>
      <c r="P1187" s="1" t="s">
        <v>43</v>
      </c>
      <c r="Q1187" s="1" t="s">
        <v>55</v>
      </c>
      <c r="R1187" s="1" t="s">
        <v>2835</v>
      </c>
      <c r="S1187" s="1">
        <v>485.88</v>
      </c>
      <c r="T1187" s="1">
        <v>6</v>
      </c>
      <c r="U1187" s="1">
        <v>0</v>
      </c>
      <c r="V1187" s="1">
        <v>9.7176000000000329</v>
      </c>
      <c r="W1187" t="str">
        <f>INDEX(People!$A$2:$A$5,MATCH(Orders!N1187,People!$B$2:$B$5,0))</f>
        <v>Anna Andreadi</v>
      </c>
      <c r="X1187" t="str">
        <f>IFERROR(INDEX(Returns!A1187:A1986,MATCH(Orders!B1187,Returns!B1187:B1986,0)),"No")</f>
        <v>No</v>
      </c>
      <c r="Y1187">
        <f t="shared" si="18"/>
        <v>485.88</v>
      </c>
    </row>
    <row r="1188" spans="1:25" x14ac:dyDescent="0.2">
      <c r="A1188" s="1">
        <v>1187</v>
      </c>
      <c r="B1188" t="s">
        <v>5955</v>
      </c>
      <c r="C1188" s="2">
        <v>42698</v>
      </c>
      <c r="D1188" s="8">
        <f>Table1[[#This Row],[Order Date]]</f>
        <v>42698</v>
      </c>
      <c r="E1188" s="2">
        <v>42704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">
        <v>1951</v>
      </c>
      <c r="P1188" s="1" t="s">
        <v>43</v>
      </c>
      <c r="Q1188" s="1" t="s">
        <v>84</v>
      </c>
      <c r="R1188" s="1" t="s">
        <v>1952</v>
      </c>
      <c r="S1188" s="1">
        <v>25.92</v>
      </c>
      <c r="T1188" s="1">
        <v>4</v>
      </c>
      <c r="U1188" s="1">
        <v>0</v>
      </c>
      <c r="V1188" s="1">
        <v>12.441600000000001</v>
      </c>
      <c r="W1188" t="str">
        <f>INDEX(People!$A$2:$A$5,MATCH(Orders!N1188,People!$B$2:$B$5,0))</f>
        <v>Anna Andreadi</v>
      </c>
      <c r="X1188" t="str">
        <f>IFERROR(INDEX(Returns!A1188:A1987,MATCH(Orders!B1188,Returns!B1188:B1987,0)),"No")</f>
        <v>No</v>
      </c>
      <c r="Y1188">
        <f t="shared" si="18"/>
        <v>25.92</v>
      </c>
    </row>
    <row r="1189" spans="1:25" x14ac:dyDescent="0.2">
      <c r="A1189" s="1">
        <v>1188</v>
      </c>
      <c r="B1189" t="s">
        <v>5955</v>
      </c>
      <c r="C1189" s="2">
        <v>42698</v>
      </c>
      <c r="D1189" s="8">
        <f>Table1[[#This Row],[Order Date]]</f>
        <v>42698</v>
      </c>
      <c r="E1189" s="2">
        <v>42704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">
        <v>1987</v>
      </c>
      <c r="P1189" s="1" t="s">
        <v>43</v>
      </c>
      <c r="Q1189" s="1" t="s">
        <v>55</v>
      </c>
      <c r="R1189" s="1" t="s">
        <v>1988</v>
      </c>
      <c r="S1189" s="1">
        <v>197.58</v>
      </c>
      <c r="T1189" s="1">
        <v>2</v>
      </c>
      <c r="U1189" s="1">
        <v>0</v>
      </c>
      <c r="V1189" s="1">
        <v>53.346599999999995</v>
      </c>
      <c r="W1189" t="str">
        <f>INDEX(People!$A$2:$A$5,MATCH(Orders!N1189,People!$B$2:$B$5,0))</f>
        <v>Anna Andreadi</v>
      </c>
      <c r="X1189" t="str">
        <f>IFERROR(INDEX(Returns!A1189:A1988,MATCH(Orders!B1189,Returns!B1189:B1988,0)),"No")</f>
        <v>No</v>
      </c>
      <c r="Y1189">
        <f t="shared" si="18"/>
        <v>197.58</v>
      </c>
    </row>
    <row r="1190" spans="1:25" x14ac:dyDescent="0.2">
      <c r="A1190" s="1">
        <v>1189</v>
      </c>
      <c r="B1190" t="s">
        <v>6111</v>
      </c>
      <c r="C1190" s="2">
        <v>43522</v>
      </c>
      <c r="D1190" s="8">
        <f>Table1[[#This Row],[Order Date]]</f>
        <v>43522</v>
      </c>
      <c r="E1190" s="2">
        <v>43524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">
        <v>1884</v>
      </c>
      <c r="P1190" s="1" t="s">
        <v>43</v>
      </c>
      <c r="Q1190" s="1" t="s">
        <v>73</v>
      </c>
      <c r="R1190" s="1" t="s">
        <v>1885</v>
      </c>
      <c r="S1190" s="1">
        <v>81.92</v>
      </c>
      <c r="T1190" s="1">
        <v>4</v>
      </c>
      <c r="U1190" s="1">
        <v>0</v>
      </c>
      <c r="V1190" s="1">
        <v>22.118400000000001</v>
      </c>
      <c r="W1190" t="str">
        <f>INDEX(People!$A$2:$A$5,MATCH(Orders!N1190,People!$B$2:$B$5,0))</f>
        <v>Anna Andreadi</v>
      </c>
      <c r="X1190" t="str">
        <f>IFERROR(INDEX(Returns!A1190:A1989,MATCH(Orders!B1190,Returns!B1190:B1989,0)),"No")</f>
        <v>No</v>
      </c>
      <c r="Y1190">
        <f t="shared" si="18"/>
        <v>81.92</v>
      </c>
    </row>
    <row r="1191" spans="1:25" x14ac:dyDescent="0.2">
      <c r="A1191" s="1">
        <v>1190</v>
      </c>
      <c r="B1191" t="s">
        <v>6111</v>
      </c>
      <c r="C1191" s="2">
        <v>43522</v>
      </c>
      <c r="D1191" s="8">
        <f>Table1[[#This Row],[Order Date]]</f>
        <v>43522</v>
      </c>
      <c r="E1191" s="2">
        <v>43524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">
        <v>2838</v>
      </c>
      <c r="P1191" s="1" t="s">
        <v>66</v>
      </c>
      <c r="Q1191" s="1" t="s">
        <v>67</v>
      </c>
      <c r="R1191" s="1" t="s">
        <v>2839</v>
      </c>
      <c r="S1191" s="1">
        <v>889.53600000000006</v>
      </c>
      <c r="T1191" s="1">
        <v>8</v>
      </c>
      <c r="U1191" s="1">
        <v>0.2</v>
      </c>
      <c r="V1191" s="1">
        <v>66.715199999999982</v>
      </c>
      <c r="W1191" t="str">
        <f>INDEX(People!$A$2:$A$5,MATCH(Orders!N1191,People!$B$2:$B$5,0))</f>
        <v>Anna Andreadi</v>
      </c>
      <c r="X1191" t="str">
        <f>IFERROR(INDEX(Returns!A1191:A1990,MATCH(Orders!B1191,Returns!B1191:B1990,0)),"No")</f>
        <v>No</v>
      </c>
      <c r="Y1191">
        <f t="shared" si="18"/>
        <v>1067.4431999999999</v>
      </c>
    </row>
    <row r="1192" spans="1:25" x14ac:dyDescent="0.2">
      <c r="A1192" s="1">
        <v>1191</v>
      </c>
      <c r="B1192" t="s">
        <v>6111</v>
      </c>
      <c r="C1192" s="2">
        <v>43522</v>
      </c>
      <c r="D1192" s="8">
        <f>Table1[[#This Row],[Order Date]]</f>
        <v>43522</v>
      </c>
      <c r="E1192" s="2">
        <v>43524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">
        <v>2840</v>
      </c>
      <c r="P1192" s="1" t="s">
        <v>30</v>
      </c>
      <c r="Q1192" s="1" t="s">
        <v>34</v>
      </c>
      <c r="R1192" s="1" t="s">
        <v>2841</v>
      </c>
      <c r="S1192" s="1">
        <v>892.22400000000005</v>
      </c>
      <c r="T1192" s="1">
        <v>3</v>
      </c>
      <c r="U1192" s="1">
        <v>0.2</v>
      </c>
      <c r="V1192" s="1">
        <v>89.222400000000022</v>
      </c>
      <c r="W1192" t="str">
        <f>INDEX(People!$A$2:$A$5,MATCH(Orders!N1192,People!$B$2:$B$5,0))</f>
        <v>Anna Andreadi</v>
      </c>
      <c r="X1192" t="str">
        <f>IFERROR(INDEX(Returns!A1192:A1991,MATCH(Orders!B1192,Returns!B1192:B1991,0)),"No")</f>
        <v>No</v>
      </c>
      <c r="Y1192">
        <f t="shared" si="18"/>
        <v>1070.6687999999999</v>
      </c>
    </row>
    <row r="1193" spans="1:25" x14ac:dyDescent="0.2">
      <c r="A1193" s="1">
        <v>1192</v>
      </c>
      <c r="B1193" t="s">
        <v>6111</v>
      </c>
      <c r="C1193" s="2">
        <v>43522</v>
      </c>
      <c r="D1193" s="8">
        <f>Table1[[#This Row],[Order Date]]</f>
        <v>43522</v>
      </c>
      <c r="E1193" s="2">
        <v>43524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">
        <v>1093</v>
      </c>
      <c r="P1193" s="1" t="s">
        <v>43</v>
      </c>
      <c r="Q1193" s="1" t="s">
        <v>84</v>
      </c>
      <c r="R1193" s="1" t="s">
        <v>1259</v>
      </c>
      <c r="S1193" s="1">
        <v>223.92</v>
      </c>
      <c r="T1193" s="1">
        <v>4</v>
      </c>
      <c r="U1193" s="1">
        <v>0</v>
      </c>
      <c r="V1193" s="1">
        <v>109.7208</v>
      </c>
      <c r="W1193" t="str">
        <f>INDEX(People!$A$2:$A$5,MATCH(Orders!N1193,People!$B$2:$B$5,0))</f>
        <v>Anna Andreadi</v>
      </c>
      <c r="X1193" t="str">
        <f>IFERROR(INDEX(Returns!A1193:A1992,MATCH(Orders!B1193,Returns!B1193:B1992,0)),"No")</f>
        <v>No</v>
      </c>
      <c r="Y1193">
        <f t="shared" si="18"/>
        <v>223.92</v>
      </c>
    </row>
    <row r="1194" spans="1:25" x14ac:dyDescent="0.2">
      <c r="A1194" s="1">
        <v>1193</v>
      </c>
      <c r="B1194" t="s">
        <v>6111</v>
      </c>
      <c r="C1194" s="2">
        <v>43522</v>
      </c>
      <c r="D1194" s="8">
        <f>Table1[[#This Row],[Order Date]]</f>
        <v>43522</v>
      </c>
      <c r="E1194" s="2">
        <v>43524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">
        <v>2842</v>
      </c>
      <c r="P1194" s="1" t="s">
        <v>43</v>
      </c>
      <c r="Q1194" s="1" t="s">
        <v>84</v>
      </c>
      <c r="R1194" s="1" t="s">
        <v>2843</v>
      </c>
      <c r="S1194" s="1">
        <v>23.12</v>
      </c>
      <c r="T1194" s="1">
        <v>4</v>
      </c>
      <c r="U1194" s="1">
        <v>0</v>
      </c>
      <c r="V1194" s="1">
        <v>11.328800000000001</v>
      </c>
      <c r="W1194" t="str">
        <f>INDEX(People!$A$2:$A$5,MATCH(Orders!N1194,People!$B$2:$B$5,0))</f>
        <v>Anna Andreadi</v>
      </c>
      <c r="X1194" t="str">
        <f>IFERROR(INDEX(Returns!A1194:A1993,MATCH(Orders!B1194,Returns!B1194:B1993,0)),"No")</f>
        <v>No</v>
      </c>
      <c r="Y1194">
        <f t="shared" si="18"/>
        <v>23.12</v>
      </c>
    </row>
    <row r="1195" spans="1:25" x14ac:dyDescent="0.2">
      <c r="A1195" s="1">
        <v>1194</v>
      </c>
      <c r="B1195" t="s">
        <v>6755</v>
      </c>
      <c r="C1195" s="2">
        <v>42993</v>
      </c>
      <c r="D1195" s="8">
        <f>Table1[[#This Row],[Order Date]]</f>
        <v>42993</v>
      </c>
      <c r="E1195" s="2">
        <v>42993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">
        <v>1011</v>
      </c>
      <c r="P1195" s="1" t="s">
        <v>43</v>
      </c>
      <c r="Q1195" s="1" t="s">
        <v>84</v>
      </c>
      <c r="R1195" s="1" t="s">
        <v>1012</v>
      </c>
      <c r="S1195" s="1">
        <v>15.552000000000003</v>
      </c>
      <c r="T1195" s="1">
        <v>3</v>
      </c>
      <c r="U1195" s="1">
        <v>0.2</v>
      </c>
      <c r="V1195" s="1">
        <v>5.4432</v>
      </c>
      <c r="W1195" t="str">
        <f>INDEX(People!$A$2:$A$5,MATCH(Orders!N1195,People!$B$2:$B$5,0))</f>
        <v>Cassandra Brandow</v>
      </c>
      <c r="X1195" t="str">
        <f>IFERROR(INDEX(Returns!A1195:A1994,MATCH(Orders!B1195,Returns!B1195:B1994,0)),"No")</f>
        <v>No</v>
      </c>
      <c r="Y1195">
        <f t="shared" si="18"/>
        <v>18.662400000000002</v>
      </c>
    </row>
    <row r="1196" spans="1:25" x14ac:dyDescent="0.2">
      <c r="A1196" s="1">
        <v>1195</v>
      </c>
      <c r="B1196" t="s">
        <v>6755</v>
      </c>
      <c r="C1196" s="2">
        <v>42993</v>
      </c>
      <c r="D1196" s="8">
        <f>Table1[[#This Row],[Order Date]]</f>
        <v>42993</v>
      </c>
      <c r="E1196" s="2">
        <v>42993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">
        <v>2845</v>
      </c>
      <c r="P1196" s="1" t="s">
        <v>30</v>
      </c>
      <c r="Q1196" s="1" t="s">
        <v>60</v>
      </c>
      <c r="R1196" s="1" t="s">
        <v>2846</v>
      </c>
      <c r="S1196" s="1">
        <v>15.712000000000002</v>
      </c>
      <c r="T1196" s="1">
        <v>4</v>
      </c>
      <c r="U1196" s="1">
        <v>0.2</v>
      </c>
      <c r="V1196" s="1">
        <v>2.553199999999999</v>
      </c>
      <c r="W1196" t="str">
        <f>INDEX(People!$A$2:$A$5,MATCH(Orders!N1196,People!$B$2:$B$5,0))</f>
        <v>Cassandra Brandow</v>
      </c>
      <c r="X1196" t="str">
        <f>IFERROR(INDEX(Returns!A1196:A1995,MATCH(Orders!B1196,Returns!B1196:B1995,0)),"No")</f>
        <v>No</v>
      </c>
      <c r="Y1196">
        <f t="shared" si="18"/>
        <v>18.854400000000002</v>
      </c>
    </row>
    <row r="1197" spans="1:25" x14ac:dyDescent="0.2">
      <c r="A1197" s="1">
        <v>1196</v>
      </c>
      <c r="B1197" t="s">
        <v>6755</v>
      </c>
      <c r="C1197" s="2">
        <v>42993</v>
      </c>
      <c r="D1197" s="8">
        <f>Table1[[#This Row],[Order Date]]</f>
        <v>42993</v>
      </c>
      <c r="E1197" s="2">
        <v>42993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">
        <v>1421</v>
      </c>
      <c r="P1197" s="1" t="s">
        <v>43</v>
      </c>
      <c r="Q1197" s="1" t="s">
        <v>55</v>
      </c>
      <c r="R1197" s="1" t="s">
        <v>1422</v>
      </c>
      <c r="S1197" s="1">
        <v>24.672000000000001</v>
      </c>
      <c r="T1197" s="1">
        <v>2</v>
      </c>
      <c r="U1197" s="1">
        <v>0.2</v>
      </c>
      <c r="V1197" s="1">
        <v>2.1588000000000021</v>
      </c>
      <c r="W1197" t="str">
        <f>INDEX(People!$A$2:$A$5,MATCH(Orders!N1197,People!$B$2:$B$5,0))</f>
        <v>Cassandra Brandow</v>
      </c>
      <c r="X1197" t="str">
        <f>IFERROR(INDEX(Returns!A1197:A1996,MATCH(Orders!B1197,Returns!B1197:B1996,0)),"No")</f>
        <v>No</v>
      </c>
      <c r="Y1197">
        <f t="shared" si="18"/>
        <v>29.606400000000001</v>
      </c>
    </row>
    <row r="1198" spans="1:25" x14ac:dyDescent="0.2">
      <c r="A1198" s="1">
        <v>1197</v>
      </c>
      <c r="B1198" t="s">
        <v>6755</v>
      </c>
      <c r="C1198" s="2">
        <v>42993</v>
      </c>
      <c r="D1198" s="8">
        <f>Table1[[#This Row],[Order Date]]</f>
        <v>42993</v>
      </c>
      <c r="E1198" s="2">
        <v>42993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">
        <v>1942</v>
      </c>
      <c r="P1198" s="1" t="s">
        <v>30</v>
      </c>
      <c r="Q1198" s="1" t="s">
        <v>60</v>
      </c>
      <c r="R1198" s="1" t="s">
        <v>1943</v>
      </c>
      <c r="S1198" s="1">
        <v>55.967999999999996</v>
      </c>
      <c r="T1198" s="1">
        <v>1</v>
      </c>
      <c r="U1198" s="1">
        <v>0.2</v>
      </c>
      <c r="V1198" s="1">
        <v>-2.098800000000006</v>
      </c>
      <c r="W1198" t="str">
        <f>INDEX(People!$A$2:$A$5,MATCH(Orders!N1198,People!$B$2:$B$5,0))</f>
        <v>Cassandra Brandow</v>
      </c>
      <c r="X1198" t="str">
        <f>IFERROR(INDEX(Returns!A1198:A1997,MATCH(Orders!B1198,Returns!B1198:B1997,0)),"No")</f>
        <v>No</v>
      </c>
      <c r="Y1198">
        <f t="shared" si="18"/>
        <v>67.161599999999993</v>
      </c>
    </row>
    <row r="1199" spans="1:25" x14ac:dyDescent="0.2">
      <c r="A1199" s="1">
        <v>1198</v>
      </c>
      <c r="B1199" t="s">
        <v>6756</v>
      </c>
      <c r="C1199" s="2">
        <v>43198</v>
      </c>
      <c r="D1199" s="8">
        <f>Table1[[#This Row],[Order Date]]</f>
        <v>43198</v>
      </c>
      <c r="E1199" s="2">
        <v>43202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">
        <v>2847</v>
      </c>
      <c r="P1199" s="1" t="s">
        <v>66</v>
      </c>
      <c r="Q1199" s="1" t="s">
        <v>146</v>
      </c>
      <c r="R1199" s="1" t="s">
        <v>2848</v>
      </c>
      <c r="S1199" s="1">
        <v>431.92800000000005</v>
      </c>
      <c r="T1199" s="1">
        <v>9</v>
      </c>
      <c r="U1199" s="1">
        <v>0.2</v>
      </c>
      <c r="V1199" s="1">
        <v>64.789199999999951</v>
      </c>
      <c r="W1199" t="str">
        <f>INDEX(People!$A$2:$A$5,MATCH(Orders!N1199,People!$B$2:$B$5,0))</f>
        <v>Kelly Williams</v>
      </c>
      <c r="X1199" t="str">
        <f>IFERROR(INDEX(Returns!A1199:A1998,MATCH(Orders!B1199,Returns!B1199:B1998,0)),"No")</f>
        <v>No</v>
      </c>
      <c r="Y1199">
        <f t="shared" si="18"/>
        <v>518.31360000000006</v>
      </c>
    </row>
    <row r="1200" spans="1:25" x14ac:dyDescent="0.2">
      <c r="A1200" s="1">
        <v>1199</v>
      </c>
      <c r="B1200" t="s">
        <v>6756</v>
      </c>
      <c r="C1200" s="2">
        <v>43198</v>
      </c>
      <c r="D1200" s="8">
        <f>Table1[[#This Row],[Order Date]]</f>
        <v>43198</v>
      </c>
      <c r="E1200" s="2">
        <v>43202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">
        <v>2849</v>
      </c>
      <c r="P1200" s="1" t="s">
        <v>30</v>
      </c>
      <c r="Q1200" s="1" t="s">
        <v>34</v>
      </c>
      <c r="R1200" s="1" t="s">
        <v>2850</v>
      </c>
      <c r="S1200" s="1">
        <v>95.983999999999995</v>
      </c>
      <c r="T1200" s="1">
        <v>4</v>
      </c>
      <c r="U1200" s="1">
        <v>0.3</v>
      </c>
      <c r="V1200" s="1">
        <v>-4.1135999999999981</v>
      </c>
      <c r="W1200" t="str">
        <f>INDEX(People!$A$2:$A$5,MATCH(Orders!N1200,People!$B$2:$B$5,0))</f>
        <v>Kelly Williams</v>
      </c>
      <c r="X1200" t="str">
        <f>IFERROR(INDEX(Returns!A1200:A1999,MATCH(Orders!B1200,Returns!B1200:B1999,0)),"No")</f>
        <v>No</v>
      </c>
      <c r="Y1200">
        <f t="shared" si="18"/>
        <v>124.7792</v>
      </c>
    </row>
    <row r="1201" spans="1:25" x14ac:dyDescent="0.2">
      <c r="A1201" s="1">
        <v>1200</v>
      </c>
      <c r="B1201" t="s">
        <v>6756</v>
      </c>
      <c r="C1201" s="2">
        <v>43198</v>
      </c>
      <c r="D1201" s="8">
        <f>Table1[[#This Row],[Order Date]]</f>
        <v>43198</v>
      </c>
      <c r="E1201" s="2">
        <v>43202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">
        <v>1097</v>
      </c>
      <c r="P1201" s="1" t="s">
        <v>43</v>
      </c>
      <c r="Q1201" s="1" t="s">
        <v>70</v>
      </c>
      <c r="R1201" s="1" t="s">
        <v>1098</v>
      </c>
      <c r="S1201" s="1">
        <v>1088.7919999999997</v>
      </c>
      <c r="T1201" s="1">
        <v>4</v>
      </c>
      <c r="U1201" s="1">
        <v>0.8</v>
      </c>
      <c r="V1201" s="1">
        <v>-1850.9464000000007</v>
      </c>
      <c r="W1201" t="str">
        <f>INDEX(People!$A$2:$A$5,MATCH(Orders!N1201,People!$B$2:$B$5,0))</f>
        <v>Kelly Williams</v>
      </c>
      <c r="X1201" t="str">
        <f>IFERROR(INDEX(Returns!A1201:A2000,MATCH(Orders!B1201,Returns!B1201:B2000,0)),"No")</f>
        <v>No</v>
      </c>
      <c r="Y1201">
        <f t="shared" si="18"/>
        <v>1959.8255999999994</v>
      </c>
    </row>
    <row r="1202" spans="1:25" x14ac:dyDescent="0.2">
      <c r="A1202" s="1">
        <v>1201</v>
      </c>
      <c r="B1202" t="s">
        <v>6045</v>
      </c>
      <c r="C1202" s="2">
        <v>43299</v>
      </c>
      <c r="D1202" s="8">
        <f>Table1[[#This Row],[Order Date]]</f>
        <v>43299</v>
      </c>
      <c r="E1202" s="2">
        <v>43305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">
        <v>2097</v>
      </c>
      <c r="P1202" s="1" t="s">
        <v>30</v>
      </c>
      <c r="Q1202" s="1" t="s">
        <v>34</v>
      </c>
      <c r="R1202" s="1" t="s">
        <v>2098</v>
      </c>
      <c r="S1202" s="1">
        <v>544.00800000000004</v>
      </c>
      <c r="T1202" s="1">
        <v>3</v>
      </c>
      <c r="U1202" s="1">
        <v>0.2</v>
      </c>
      <c r="V1202" s="1">
        <v>40.800600000000003</v>
      </c>
      <c r="W1202" t="str">
        <f>INDEX(People!$A$2:$A$5,MATCH(Orders!N1202,People!$B$2:$B$5,0))</f>
        <v>Anna Andreadi</v>
      </c>
      <c r="X1202" t="str">
        <f>IFERROR(INDEX(Returns!A1202:A2001,MATCH(Orders!B1202,Returns!B1202:B2001,0)),"No")</f>
        <v>No</v>
      </c>
      <c r="Y1202">
        <f t="shared" si="18"/>
        <v>652.80960000000005</v>
      </c>
    </row>
    <row r="1203" spans="1:25" x14ac:dyDescent="0.2">
      <c r="A1203" s="1">
        <v>1202</v>
      </c>
      <c r="B1203" t="s">
        <v>6045</v>
      </c>
      <c r="C1203" s="2">
        <v>43299</v>
      </c>
      <c r="D1203" s="8">
        <f>Table1[[#This Row],[Order Date]]</f>
        <v>43299</v>
      </c>
      <c r="E1203" s="2">
        <v>43305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">
        <v>915</v>
      </c>
      <c r="P1203" s="1" t="s">
        <v>43</v>
      </c>
      <c r="Q1203" s="1" t="s">
        <v>70</v>
      </c>
      <c r="R1203" s="1" t="s">
        <v>916</v>
      </c>
      <c r="S1203" s="1">
        <v>1.8720000000000003</v>
      </c>
      <c r="T1203" s="1">
        <v>3</v>
      </c>
      <c r="U1203" s="1">
        <v>0.7</v>
      </c>
      <c r="V1203" s="1">
        <v>-1.4352</v>
      </c>
      <c r="W1203" t="str">
        <f>INDEX(People!$A$2:$A$5,MATCH(Orders!N1203,People!$B$2:$B$5,0))</f>
        <v>Anna Andreadi</v>
      </c>
      <c r="X1203" t="str">
        <f>IFERROR(INDEX(Returns!A1203:A2002,MATCH(Orders!B1203,Returns!B1203:B2002,0)),"No")</f>
        <v>No</v>
      </c>
      <c r="Y1203">
        <f t="shared" si="18"/>
        <v>3.1824000000000003</v>
      </c>
    </row>
    <row r="1204" spans="1:25" x14ac:dyDescent="0.2">
      <c r="A1204" s="1">
        <v>1203</v>
      </c>
      <c r="B1204" t="s">
        <v>6045</v>
      </c>
      <c r="C1204" s="2">
        <v>43299</v>
      </c>
      <c r="D1204" s="8">
        <f>Table1[[#This Row],[Order Date]]</f>
        <v>43299</v>
      </c>
      <c r="E1204" s="2">
        <v>43305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">
        <v>1381</v>
      </c>
      <c r="P1204" s="1" t="s">
        <v>30</v>
      </c>
      <c r="Q1204" s="1" t="s">
        <v>34</v>
      </c>
      <c r="R1204" s="1" t="s">
        <v>1382</v>
      </c>
      <c r="S1204" s="1">
        <v>854.35200000000009</v>
      </c>
      <c r="T1204" s="1">
        <v>3</v>
      </c>
      <c r="U1204" s="1">
        <v>0.2</v>
      </c>
      <c r="V1204" s="1">
        <v>10.679399999999873</v>
      </c>
      <c r="W1204" t="str">
        <f>INDEX(People!$A$2:$A$5,MATCH(Orders!N1204,People!$B$2:$B$5,0))</f>
        <v>Anna Andreadi</v>
      </c>
      <c r="X1204" t="str">
        <f>IFERROR(INDEX(Returns!A1204:A2003,MATCH(Orders!B1204,Returns!B1204:B2003,0)),"No")</f>
        <v>No</v>
      </c>
      <c r="Y1204">
        <f t="shared" si="18"/>
        <v>1025.2224000000001</v>
      </c>
    </row>
    <row r="1205" spans="1:25" x14ac:dyDescent="0.2">
      <c r="A1205" s="1">
        <v>1204</v>
      </c>
      <c r="B1205" t="s">
        <v>6045</v>
      </c>
      <c r="C1205" s="2">
        <v>43299</v>
      </c>
      <c r="D1205" s="8">
        <f>Table1[[#This Row],[Order Date]]</f>
        <v>43299</v>
      </c>
      <c r="E1205" s="2">
        <v>43305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">
        <v>2851</v>
      </c>
      <c r="P1205" s="1" t="s">
        <v>43</v>
      </c>
      <c r="Q1205" s="1" t="s">
        <v>55</v>
      </c>
      <c r="R1205" s="1" t="s">
        <v>2852</v>
      </c>
      <c r="S1205" s="1">
        <v>593.5680000000001</v>
      </c>
      <c r="T1205" s="1">
        <v>2</v>
      </c>
      <c r="U1205" s="1">
        <v>0.2</v>
      </c>
      <c r="V1205" s="1">
        <v>0</v>
      </c>
      <c r="W1205" t="str">
        <f>INDEX(People!$A$2:$A$5,MATCH(Orders!N1205,People!$B$2:$B$5,0))</f>
        <v>Anna Andreadi</v>
      </c>
      <c r="X1205" t="str">
        <f>IFERROR(INDEX(Returns!A1205:A2004,MATCH(Orders!B1205,Returns!B1205:B2004,0)),"No")</f>
        <v>No</v>
      </c>
      <c r="Y1205">
        <f t="shared" si="18"/>
        <v>712.28160000000014</v>
      </c>
    </row>
    <row r="1206" spans="1:25" x14ac:dyDescent="0.2">
      <c r="A1206" s="1">
        <v>1205</v>
      </c>
      <c r="B1206" t="s">
        <v>6045</v>
      </c>
      <c r="C1206" s="2">
        <v>43299</v>
      </c>
      <c r="D1206" s="8">
        <f>Table1[[#This Row],[Order Date]]</f>
        <v>43299</v>
      </c>
      <c r="E1206" s="2">
        <v>43305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">
        <v>1435</v>
      </c>
      <c r="P1206" s="1" t="s">
        <v>43</v>
      </c>
      <c r="Q1206" s="1" t="s">
        <v>55</v>
      </c>
      <c r="R1206" s="1" t="s">
        <v>1436</v>
      </c>
      <c r="S1206" s="1">
        <v>338.04</v>
      </c>
      <c r="T1206" s="1">
        <v>3</v>
      </c>
      <c r="U1206" s="1">
        <v>0.2</v>
      </c>
      <c r="V1206" s="1">
        <v>-33.804000000000002</v>
      </c>
      <c r="W1206" t="str">
        <f>INDEX(People!$A$2:$A$5,MATCH(Orders!N1206,People!$B$2:$B$5,0))</f>
        <v>Anna Andreadi</v>
      </c>
      <c r="X1206" t="str">
        <f>IFERROR(INDEX(Returns!A1206:A2005,MATCH(Orders!B1206,Returns!B1206:B2005,0)),"No")</f>
        <v>No</v>
      </c>
      <c r="Y1206">
        <f t="shared" si="18"/>
        <v>405.64800000000002</v>
      </c>
    </row>
    <row r="1207" spans="1:25" x14ac:dyDescent="0.2">
      <c r="A1207" s="1">
        <v>1206</v>
      </c>
      <c r="B1207" t="s">
        <v>6757</v>
      </c>
      <c r="C1207" s="2">
        <v>43678</v>
      </c>
      <c r="D1207" s="8">
        <f>Table1[[#This Row],[Order Date]]</f>
        <v>43678</v>
      </c>
      <c r="E1207" s="2">
        <v>43681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">
        <v>2327</v>
      </c>
      <c r="P1207" s="1" t="s">
        <v>66</v>
      </c>
      <c r="Q1207" s="1" t="s">
        <v>67</v>
      </c>
      <c r="R1207" s="1" t="s">
        <v>2328</v>
      </c>
      <c r="S1207" s="1">
        <v>271.95999999999998</v>
      </c>
      <c r="T1207" s="1">
        <v>5</v>
      </c>
      <c r="U1207" s="1">
        <v>0.2</v>
      </c>
      <c r="V1207" s="1">
        <v>16.997500000000016</v>
      </c>
      <c r="W1207" t="str">
        <f>INDEX(People!$A$2:$A$5,MATCH(Orders!N1207,People!$B$2:$B$5,0))</f>
        <v>Cassandra Brandow</v>
      </c>
      <c r="X1207" t="str">
        <f>IFERROR(INDEX(Returns!A1207:A2006,MATCH(Orders!B1207,Returns!B1207:B2006,0)),"No")</f>
        <v>No</v>
      </c>
      <c r="Y1207">
        <f t="shared" si="18"/>
        <v>326.35199999999998</v>
      </c>
    </row>
    <row r="1208" spans="1:25" x14ac:dyDescent="0.2">
      <c r="A1208" s="1">
        <v>1207</v>
      </c>
      <c r="B1208" t="s">
        <v>6758</v>
      </c>
      <c r="C1208" s="2">
        <v>43295</v>
      </c>
      <c r="D1208" s="8">
        <f>Table1[[#This Row],[Order Date]]</f>
        <v>43295</v>
      </c>
      <c r="E1208" s="2">
        <v>43299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">
        <v>2011</v>
      </c>
      <c r="P1208" s="1" t="s">
        <v>43</v>
      </c>
      <c r="Q1208" s="1" t="s">
        <v>55</v>
      </c>
      <c r="R1208" s="1" t="s">
        <v>2012</v>
      </c>
      <c r="S1208" s="1">
        <v>11.21</v>
      </c>
      <c r="T1208" s="1">
        <v>1</v>
      </c>
      <c r="U1208" s="1">
        <v>0</v>
      </c>
      <c r="V1208" s="1">
        <v>3.3629999999999995</v>
      </c>
      <c r="W1208" t="str">
        <f>INDEX(People!$A$2:$A$5,MATCH(Orders!N1208,People!$B$2:$B$5,0))</f>
        <v>Chuck Magee</v>
      </c>
      <c r="X1208" t="str">
        <f>IFERROR(INDEX(Returns!A1208:A2007,MATCH(Orders!B1208,Returns!B1208:B2007,0)),"No")</f>
        <v>No</v>
      </c>
      <c r="Y1208">
        <f t="shared" si="18"/>
        <v>11.21</v>
      </c>
    </row>
    <row r="1209" spans="1:25" x14ac:dyDescent="0.2">
      <c r="A1209" s="1">
        <v>1208</v>
      </c>
      <c r="B1209" t="s">
        <v>6758</v>
      </c>
      <c r="C1209" s="2">
        <v>43295</v>
      </c>
      <c r="D1209" s="8">
        <f>Table1[[#This Row],[Order Date]]</f>
        <v>43295</v>
      </c>
      <c r="E1209" s="2">
        <v>43299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">
        <v>1095</v>
      </c>
      <c r="P1209" s="1" t="s">
        <v>43</v>
      </c>
      <c r="Q1209" s="1" t="s">
        <v>70</v>
      </c>
      <c r="R1209" s="1" t="s">
        <v>1096</v>
      </c>
      <c r="S1209" s="1">
        <v>9.1440000000000001</v>
      </c>
      <c r="T1209" s="1">
        <v>3</v>
      </c>
      <c r="U1209" s="1">
        <v>0.2</v>
      </c>
      <c r="V1209" s="1">
        <v>3.2003999999999997</v>
      </c>
      <c r="W1209" t="str">
        <f>INDEX(People!$A$2:$A$5,MATCH(Orders!N1209,People!$B$2:$B$5,0))</f>
        <v>Chuck Magee</v>
      </c>
      <c r="X1209" t="str">
        <f>IFERROR(INDEX(Returns!A1209:A2008,MATCH(Orders!B1209,Returns!B1209:B2008,0)),"No")</f>
        <v>No</v>
      </c>
      <c r="Y1209">
        <f t="shared" si="18"/>
        <v>10.972799999999999</v>
      </c>
    </row>
    <row r="1210" spans="1:25" x14ac:dyDescent="0.2">
      <c r="A1210" s="1">
        <v>1209</v>
      </c>
      <c r="B1210" t="s">
        <v>6758</v>
      </c>
      <c r="C1210" s="2">
        <v>43295</v>
      </c>
      <c r="D1210" s="8">
        <f>Table1[[#This Row],[Order Date]]</f>
        <v>43295</v>
      </c>
      <c r="E1210" s="2">
        <v>43299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">
        <v>507</v>
      </c>
      <c r="P1210" s="1" t="s">
        <v>43</v>
      </c>
      <c r="Q1210" s="1" t="s">
        <v>242</v>
      </c>
      <c r="R1210" s="1" t="s">
        <v>508</v>
      </c>
      <c r="S1210" s="1">
        <v>14.069999999999999</v>
      </c>
      <c r="T1210" s="1">
        <v>7</v>
      </c>
      <c r="U1210" s="1">
        <v>0</v>
      </c>
      <c r="V1210" s="1">
        <v>6.8942999999999994</v>
      </c>
      <c r="W1210" t="str">
        <f>INDEX(People!$A$2:$A$5,MATCH(Orders!N1210,People!$B$2:$B$5,0))</f>
        <v>Chuck Magee</v>
      </c>
      <c r="X1210" t="str">
        <f>IFERROR(INDEX(Returns!A1210:A2009,MATCH(Orders!B1210,Returns!B1210:B2009,0)),"No")</f>
        <v>No</v>
      </c>
      <c r="Y1210">
        <f t="shared" si="18"/>
        <v>14.069999999999999</v>
      </c>
    </row>
    <row r="1211" spans="1:25" x14ac:dyDescent="0.2">
      <c r="A1211" s="1">
        <v>1210</v>
      </c>
      <c r="B1211" t="s">
        <v>6758</v>
      </c>
      <c r="C1211" s="2">
        <v>43295</v>
      </c>
      <c r="D1211" s="8">
        <f>Table1[[#This Row],[Order Date]]</f>
        <v>43295</v>
      </c>
      <c r="E1211" s="2">
        <v>43299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">
        <v>2857</v>
      </c>
      <c r="P1211" s="1" t="s">
        <v>43</v>
      </c>
      <c r="Q1211" s="1" t="s">
        <v>63</v>
      </c>
      <c r="R1211" s="1" t="s">
        <v>2858</v>
      </c>
      <c r="S1211" s="1">
        <v>41.86</v>
      </c>
      <c r="T1211" s="1">
        <v>7</v>
      </c>
      <c r="U1211" s="1">
        <v>0</v>
      </c>
      <c r="V1211" s="1">
        <v>10.465</v>
      </c>
      <c r="W1211" t="str">
        <f>INDEX(People!$A$2:$A$5,MATCH(Orders!N1211,People!$B$2:$B$5,0))</f>
        <v>Chuck Magee</v>
      </c>
      <c r="X1211" t="str">
        <f>IFERROR(INDEX(Returns!A1211:A2010,MATCH(Orders!B1211,Returns!B1211:B2010,0)),"No")</f>
        <v>No</v>
      </c>
      <c r="Y1211">
        <f t="shared" si="18"/>
        <v>41.86</v>
      </c>
    </row>
    <row r="1212" spans="1:25" x14ac:dyDescent="0.2">
      <c r="A1212" s="1">
        <v>1211</v>
      </c>
      <c r="B1212" t="s">
        <v>6758</v>
      </c>
      <c r="C1212" s="2">
        <v>43295</v>
      </c>
      <c r="D1212" s="8">
        <f>Table1[[#This Row],[Order Date]]</f>
        <v>43295</v>
      </c>
      <c r="E1212" s="2">
        <v>43299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">
        <v>2859</v>
      </c>
      <c r="P1212" s="1" t="s">
        <v>43</v>
      </c>
      <c r="Q1212" s="1" t="s">
        <v>70</v>
      </c>
      <c r="R1212" s="1" t="s">
        <v>2860</v>
      </c>
      <c r="S1212" s="1">
        <v>8.5440000000000005</v>
      </c>
      <c r="T1212" s="1">
        <v>2</v>
      </c>
      <c r="U1212" s="1">
        <v>0.2</v>
      </c>
      <c r="V1212" s="1">
        <v>2.8835999999999995</v>
      </c>
      <c r="W1212" t="str">
        <f>INDEX(People!$A$2:$A$5,MATCH(Orders!N1212,People!$B$2:$B$5,0))</f>
        <v>Chuck Magee</v>
      </c>
      <c r="X1212" t="str">
        <f>IFERROR(INDEX(Returns!A1212:A2011,MATCH(Orders!B1212,Returns!B1212:B2011,0)),"No")</f>
        <v>No</v>
      </c>
      <c r="Y1212">
        <f t="shared" si="18"/>
        <v>10.252800000000001</v>
      </c>
    </row>
    <row r="1213" spans="1:25" x14ac:dyDescent="0.2">
      <c r="A1213" s="1">
        <v>1212</v>
      </c>
      <c r="B1213" t="s">
        <v>6758</v>
      </c>
      <c r="C1213" s="2">
        <v>43295</v>
      </c>
      <c r="D1213" s="8">
        <f>Table1[[#This Row],[Order Date]]</f>
        <v>43295</v>
      </c>
      <c r="E1213" s="2">
        <v>43299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">
        <v>748</v>
      </c>
      <c r="P1213" s="1" t="s">
        <v>30</v>
      </c>
      <c r="Q1213" s="1" t="s">
        <v>31</v>
      </c>
      <c r="R1213" s="1" t="s">
        <v>749</v>
      </c>
      <c r="S1213" s="1">
        <v>579.13599999999997</v>
      </c>
      <c r="T1213" s="1">
        <v>4</v>
      </c>
      <c r="U1213" s="1">
        <v>0.2</v>
      </c>
      <c r="V1213" s="1">
        <v>21.717599999999948</v>
      </c>
      <c r="W1213" t="str">
        <f>INDEX(People!$A$2:$A$5,MATCH(Orders!N1213,People!$B$2:$B$5,0))</f>
        <v>Chuck Magee</v>
      </c>
      <c r="X1213" t="str">
        <f>IFERROR(INDEX(Returns!A1213:A2012,MATCH(Orders!B1213,Returns!B1213:B2012,0)),"No")</f>
        <v>No</v>
      </c>
      <c r="Y1213">
        <f t="shared" si="18"/>
        <v>694.96319999999992</v>
      </c>
    </row>
    <row r="1214" spans="1:25" x14ac:dyDescent="0.2">
      <c r="A1214" s="1">
        <v>1213</v>
      </c>
      <c r="B1214" t="s">
        <v>6222</v>
      </c>
      <c r="C1214" s="2">
        <v>43717</v>
      </c>
      <c r="D1214" s="8">
        <f>Table1[[#This Row],[Order Date]]</f>
        <v>43717</v>
      </c>
      <c r="E1214" s="2">
        <v>43721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">
        <v>782</v>
      </c>
      <c r="P1214" s="1" t="s">
        <v>30</v>
      </c>
      <c r="Q1214" s="1" t="s">
        <v>34</v>
      </c>
      <c r="R1214" s="1" t="s">
        <v>783</v>
      </c>
      <c r="S1214" s="1">
        <v>141.37199999999999</v>
      </c>
      <c r="T1214" s="1">
        <v>2</v>
      </c>
      <c r="U1214" s="1">
        <v>0.3</v>
      </c>
      <c r="V1214" s="1">
        <v>-48.470400000000019</v>
      </c>
      <c r="W1214" t="str">
        <f>INDEX(People!$A$2:$A$5,MATCH(Orders!N1214,People!$B$2:$B$5,0))</f>
        <v>Chuck Magee</v>
      </c>
      <c r="X1214" t="str">
        <f>IFERROR(INDEX(Returns!A1214:A2013,MATCH(Orders!B1214,Returns!B1214:B2013,0)),"No")</f>
        <v>No</v>
      </c>
      <c r="Y1214">
        <f t="shared" si="18"/>
        <v>183.78359999999998</v>
      </c>
    </row>
    <row r="1215" spans="1:25" x14ac:dyDescent="0.2">
      <c r="A1215" s="1">
        <v>1214</v>
      </c>
      <c r="B1215" t="s">
        <v>6222</v>
      </c>
      <c r="C1215" s="2">
        <v>43717</v>
      </c>
      <c r="D1215" s="8">
        <f>Table1[[#This Row],[Order Date]]</f>
        <v>43717</v>
      </c>
      <c r="E1215" s="2">
        <v>43721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">
        <v>2863</v>
      </c>
      <c r="P1215" s="1" t="s">
        <v>43</v>
      </c>
      <c r="Q1215" s="1" t="s">
        <v>70</v>
      </c>
      <c r="R1215" s="1" t="s">
        <v>2864</v>
      </c>
      <c r="S1215" s="1">
        <v>3.036</v>
      </c>
      <c r="T1215" s="1">
        <v>2</v>
      </c>
      <c r="U1215" s="1">
        <v>0.7</v>
      </c>
      <c r="V1215" s="1">
        <v>-2.3275999999999994</v>
      </c>
      <c r="W1215" t="str">
        <f>INDEX(People!$A$2:$A$5,MATCH(Orders!N1215,People!$B$2:$B$5,0))</f>
        <v>Chuck Magee</v>
      </c>
      <c r="X1215" t="str">
        <f>IFERROR(INDEX(Returns!A1215:A2014,MATCH(Orders!B1215,Returns!B1215:B2014,0)),"No")</f>
        <v>No</v>
      </c>
      <c r="Y1215">
        <f t="shared" si="18"/>
        <v>5.1612</v>
      </c>
    </row>
    <row r="1216" spans="1:25" x14ac:dyDescent="0.2">
      <c r="A1216" s="1">
        <v>1215</v>
      </c>
      <c r="B1216" t="s">
        <v>6222</v>
      </c>
      <c r="C1216" s="2">
        <v>43717</v>
      </c>
      <c r="D1216" s="8">
        <f>Table1[[#This Row],[Order Date]]</f>
        <v>43717</v>
      </c>
      <c r="E1216" s="2">
        <v>43721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">
        <v>1643</v>
      </c>
      <c r="P1216" s="1" t="s">
        <v>43</v>
      </c>
      <c r="Q1216" s="1" t="s">
        <v>70</v>
      </c>
      <c r="R1216" s="1" t="s">
        <v>1644</v>
      </c>
      <c r="S1216" s="1">
        <v>4.503000000000001</v>
      </c>
      <c r="T1216" s="1">
        <v>1</v>
      </c>
      <c r="U1216" s="1">
        <v>0.7</v>
      </c>
      <c r="V1216" s="1">
        <v>-3.6024000000000012</v>
      </c>
      <c r="W1216" t="str">
        <f>INDEX(People!$A$2:$A$5,MATCH(Orders!N1216,People!$B$2:$B$5,0))</f>
        <v>Chuck Magee</v>
      </c>
      <c r="X1216" t="str">
        <f>IFERROR(INDEX(Returns!A1216:A2015,MATCH(Orders!B1216,Returns!B1216:B2015,0)),"No")</f>
        <v>No</v>
      </c>
      <c r="Y1216">
        <f t="shared" si="18"/>
        <v>7.6551000000000018</v>
      </c>
    </row>
    <row r="1217" spans="1:25" x14ac:dyDescent="0.2">
      <c r="A1217" s="1">
        <v>1216</v>
      </c>
      <c r="B1217" t="s">
        <v>6222</v>
      </c>
      <c r="C1217" s="2">
        <v>43717</v>
      </c>
      <c r="D1217" s="8">
        <f>Table1[[#This Row],[Order Date]]</f>
        <v>43717</v>
      </c>
      <c r="E1217" s="2">
        <v>43721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">
        <v>876</v>
      </c>
      <c r="P1217" s="1" t="s">
        <v>43</v>
      </c>
      <c r="Q1217" s="1" t="s">
        <v>63</v>
      </c>
      <c r="R1217" s="1" t="s">
        <v>877</v>
      </c>
      <c r="S1217" s="1">
        <v>4.6719999999999997</v>
      </c>
      <c r="T1217" s="1">
        <v>1</v>
      </c>
      <c r="U1217" s="1">
        <v>0.2</v>
      </c>
      <c r="V1217" s="1">
        <v>1.5767999999999998</v>
      </c>
      <c r="W1217" t="str">
        <f>INDEX(People!$A$2:$A$5,MATCH(Orders!N1217,People!$B$2:$B$5,0))</f>
        <v>Chuck Magee</v>
      </c>
      <c r="X1217" t="str">
        <f>IFERROR(INDEX(Returns!A1217:A2016,MATCH(Orders!B1217,Returns!B1217:B2016,0)),"No")</f>
        <v>No</v>
      </c>
      <c r="Y1217">
        <f t="shared" si="18"/>
        <v>5.6063999999999998</v>
      </c>
    </row>
    <row r="1218" spans="1:25" x14ac:dyDescent="0.2">
      <c r="A1218" s="1">
        <v>1217</v>
      </c>
      <c r="B1218" t="s">
        <v>6222</v>
      </c>
      <c r="C1218" s="2">
        <v>43717</v>
      </c>
      <c r="D1218" s="8">
        <f>Table1[[#This Row],[Order Date]]</f>
        <v>43717</v>
      </c>
      <c r="E1218" s="2">
        <v>43721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">
        <v>871</v>
      </c>
      <c r="P1218" s="1" t="s">
        <v>66</v>
      </c>
      <c r="Q1218" s="1" t="s">
        <v>146</v>
      </c>
      <c r="R1218" s="1" t="s">
        <v>872</v>
      </c>
      <c r="S1218" s="1">
        <v>95.88000000000001</v>
      </c>
      <c r="T1218" s="1">
        <v>3</v>
      </c>
      <c r="U1218" s="1">
        <v>0.2</v>
      </c>
      <c r="V1218" s="1">
        <v>28.764000000000006</v>
      </c>
      <c r="W1218" t="str">
        <f>INDEX(People!$A$2:$A$5,MATCH(Orders!N1218,People!$B$2:$B$5,0))</f>
        <v>Chuck Magee</v>
      </c>
      <c r="X1218" t="str">
        <f>IFERROR(INDEX(Returns!A1218:A2017,MATCH(Orders!B1218,Returns!B1218:B2017,0)),"No")</f>
        <v>No</v>
      </c>
      <c r="Y1218">
        <f t="shared" si="18"/>
        <v>115.05600000000001</v>
      </c>
    </row>
    <row r="1219" spans="1:25" x14ac:dyDescent="0.2">
      <c r="A1219" s="1">
        <v>1218</v>
      </c>
      <c r="B1219" t="s">
        <v>6222</v>
      </c>
      <c r="C1219" s="2">
        <v>43717</v>
      </c>
      <c r="D1219" s="8">
        <f>Table1[[#This Row],[Order Date]]</f>
        <v>43717</v>
      </c>
      <c r="E1219" s="2">
        <v>43721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">
        <v>2865</v>
      </c>
      <c r="P1219" s="1" t="s">
        <v>30</v>
      </c>
      <c r="Q1219" s="1" t="s">
        <v>60</v>
      </c>
      <c r="R1219" s="1" t="s">
        <v>2866</v>
      </c>
      <c r="S1219" s="1">
        <v>17.024000000000001</v>
      </c>
      <c r="T1219" s="1">
        <v>2</v>
      </c>
      <c r="U1219" s="1">
        <v>0.2</v>
      </c>
      <c r="V1219" s="1">
        <v>1.7024000000000008</v>
      </c>
      <c r="W1219" t="str">
        <f>INDEX(People!$A$2:$A$5,MATCH(Orders!N1219,People!$B$2:$B$5,0))</f>
        <v>Chuck Magee</v>
      </c>
      <c r="X1219" t="str">
        <f>IFERROR(INDEX(Returns!A1219:A2018,MATCH(Orders!B1219,Returns!B1219:B2018,0)),"No")</f>
        <v>No</v>
      </c>
      <c r="Y1219">
        <f t="shared" ref="Y1219:Y1282" si="19">S1219*(1+U1219)</f>
        <v>20.428799999999999</v>
      </c>
    </row>
    <row r="1220" spans="1:25" x14ac:dyDescent="0.2">
      <c r="A1220" s="1">
        <v>1219</v>
      </c>
      <c r="B1220" t="s">
        <v>6222</v>
      </c>
      <c r="C1220" s="2">
        <v>43717</v>
      </c>
      <c r="D1220" s="8">
        <f>Table1[[#This Row],[Order Date]]</f>
        <v>43717</v>
      </c>
      <c r="E1220" s="2">
        <v>43721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">
        <v>2071</v>
      </c>
      <c r="P1220" s="1" t="s">
        <v>66</v>
      </c>
      <c r="Q1220" s="1" t="s">
        <v>146</v>
      </c>
      <c r="R1220" s="1" t="s">
        <v>2072</v>
      </c>
      <c r="S1220" s="1">
        <v>258.69600000000003</v>
      </c>
      <c r="T1220" s="1">
        <v>3</v>
      </c>
      <c r="U1220" s="1">
        <v>0.2</v>
      </c>
      <c r="V1220" s="1">
        <v>64.674000000000007</v>
      </c>
      <c r="W1220" t="str">
        <f>INDEX(People!$A$2:$A$5,MATCH(Orders!N1220,People!$B$2:$B$5,0))</f>
        <v>Chuck Magee</v>
      </c>
      <c r="X1220" t="str">
        <f>IFERROR(INDEX(Returns!A1220:A2019,MATCH(Orders!B1220,Returns!B1220:B2019,0)),"No")</f>
        <v>No</v>
      </c>
      <c r="Y1220">
        <f t="shared" si="19"/>
        <v>310.43520000000001</v>
      </c>
    </row>
    <row r="1221" spans="1:25" x14ac:dyDescent="0.2">
      <c r="A1221" s="1">
        <v>1220</v>
      </c>
      <c r="B1221" t="s">
        <v>6222</v>
      </c>
      <c r="C1221" s="2">
        <v>43717</v>
      </c>
      <c r="D1221" s="8">
        <f>Table1[[#This Row],[Order Date]]</f>
        <v>43717</v>
      </c>
      <c r="E1221" s="2">
        <v>43721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">
        <v>2867</v>
      </c>
      <c r="P1221" s="1" t="s">
        <v>66</v>
      </c>
      <c r="Q1221" s="1" t="s">
        <v>67</v>
      </c>
      <c r="R1221" s="1" t="s">
        <v>2868</v>
      </c>
      <c r="S1221" s="1">
        <v>1931.9579999999999</v>
      </c>
      <c r="T1221" s="1">
        <v>7</v>
      </c>
      <c r="U1221" s="1">
        <v>0.4</v>
      </c>
      <c r="V1221" s="1">
        <v>-386.3915999999997</v>
      </c>
      <c r="W1221" t="str">
        <f>INDEX(People!$A$2:$A$5,MATCH(Orders!N1221,People!$B$2:$B$5,0))</f>
        <v>Chuck Magee</v>
      </c>
      <c r="X1221" t="str">
        <f>IFERROR(INDEX(Returns!A1221:A2020,MATCH(Orders!B1221,Returns!B1221:B2020,0)),"No")</f>
        <v>No</v>
      </c>
      <c r="Y1221">
        <f t="shared" si="19"/>
        <v>2704.7411999999995</v>
      </c>
    </row>
    <row r="1222" spans="1:25" x14ac:dyDescent="0.2">
      <c r="A1222" s="1">
        <v>1221</v>
      </c>
      <c r="B1222" t="s">
        <v>6759</v>
      </c>
      <c r="C1222" s="2">
        <v>42563</v>
      </c>
      <c r="D1222" s="8">
        <f>Table1[[#This Row],[Order Date]]</f>
        <v>42563</v>
      </c>
      <c r="E1222" s="2">
        <v>42567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">
        <v>112</v>
      </c>
      <c r="P1222" s="1" t="s">
        <v>43</v>
      </c>
      <c r="Q1222" s="1" t="s">
        <v>55</v>
      </c>
      <c r="R1222" s="1" t="s">
        <v>113</v>
      </c>
      <c r="S1222" s="1">
        <v>249.75</v>
      </c>
      <c r="T1222" s="1">
        <v>9</v>
      </c>
      <c r="U1222" s="1">
        <v>0</v>
      </c>
      <c r="V1222" s="1">
        <v>44.954999999999977</v>
      </c>
      <c r="W1222" t="str">
        <f>INDEX(People!$A$2:$A$5,MATCH(Orders!N1222,People!$B$2:$B$5,0))</f>
        <v>Anna Andreadi</v>
      </c>
      <c r="X1222" t="str">
        <f>IFERROR(INDEX(Returns!A1222:A2021,MATCH(Orders!B1222,Returns!B1222:B2021,0)),"No")</f>
        <v>No</v>
      </c>
      <c r="Y1222">
        <f t="shared" si="19"/>
        <v>249.75</v>
      </c>
    </row>
    <row r="1223" spans="1:25" x14ac:dyDescent="0.2">
      <c r="A1223" s="1">
        <v>1222</v>
      </c>
      <c r="B1223" t="s">
        <v>6759</v>
      </c>
      <c r="C1223" s="2">
        <v>42563</v>
      </c>
      <c r="D1223" s="8">
        <f>Table1[[#This Row],[Order Date]]</f>
        <v>42563</v>
      </c>
      <c r="E1223" s="2">
        <v>42567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">
        <v>2871</v>
      </c>
      <c r="P1223" s="1" t="s">
        <v>66</v>
      </c>
      <c r="Q1223" s="1" t="s">
        <v>67</v>
      </c>
      <c r="R1223" s="1" t="s">
        <v>2872</v>
      </c>
      <c r="S1223" s="1">
        <v>255.93600000000004</v>
      </c>
      <c r="T1223" s="1">
        <v>8</v>
      </c>
      <c r="U1223" s="1">
        <v>0.2</v>
      </c>
      <c r="V1223" s="1">
        <v>28.792799999999971</v>
      </c>
      <c r="W1223" t="str">
        <f>INDEX(People!$A$2:$A$5,MATCH(Orders!N1223,People!$B$2:$B$5,0))</f>
        <v>Anna Andreadi</v>
      </c>
      <c r="X1223" t="str">
        <f>IFERROR(INDEX(Returns!A1223:A2022,MATCH(Orders!B1223,Returns!B1223:B2022,0)),"No")</f>
        <v>No</v>
      </c>
      <c r="Y1223">
        <f t="shared" si="19"/>
        <v>307.12320000000005</v>
      </c>
    </row>
    <row r="1224" spans="1:25" x14ac:dyDescent="0.2">
      <c r="A1224" s="1">
        <v>1223</v>
      </c>
      <c r="B1224" t="s">
        <v>6760</v>
      </c>
      <c r="C1224" s="2">
        <v>43438</v>
      </c>
      <c r="D1224" s="8">
        <f>Table1[[#This Row],[Order Date]]</f>
        <v>43438</v>
      </c>
      <c r="E1224" s="2">
        <v>43439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">
        <v>2531</v>
      </c>
      <c r="P1224" s="1" t="s">
        <v>30</v>
      </c>
      <c r="Q1224" s="1" t="s">
        <v>60</v>
      </c>
      <c r="R1224" s="1" t="s">
        <v>2532</v>
      </c>
      <c r="S1224" s="1">
        <v>113.78999999999999</v>
      </c>
      <c r="T1224" s="1">
        <v>3</v>
      </c>
      <c r="U1224" s="1">
        <v>0</v>
      </c>
      <c r="V1224" s="1">
        <v>20.482199999999992</v>
      </c>
      <c r="W1224" t="str">
        <f>INDEX(People!$A$2:$A$5,MATCH(Orders!N1224,People!$B$2:$B$5,0))</f>
        <v>Chuck Magee</v>
      </c>
      <c r="X1224" t="str">
        <f>IFERROR(INDEX(Returns!A1224:A2023,MATCH(Orders!B1224,Returns!B1224:B2023,0)),"No")</f>
        <v>No</v>
      </c>
      <c r="Y1224">
        <f t="shared" si="19"/>
        <v>113.78999999999999</v>
      </c>
    </row>
    <row r="1225" spans="1:25" x14ac:dyDescent="0.2">
      <c r="A1225" s="1">
        <v>1224</v>
      </c>
      <c r="B1225" t="s">
        <v>6760</v>
      </c>
      <c r="C1225" s="2">
        <v>43438</v>
      </c>
      <c r="D1225" s="8">
        <f>Table1[[#This Row],[Order Date]]</f>
        <v>43438</v>
      </c>
      <c r="E1225" s="2">
        <v>43439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">
        <v>1597</v>
      </c>
      <c r="P1225" s="1" t="s">
        <v>66</v>
      </c>
      <c r="Q1225" s="1" t="s">
        <v>146</v>
      </c>
      <c r="R1225" s="1" t="s">
        <v>1598</v>
      </c>
      <c r="S1225" s="1">
        <v>78.150000000000006</v>
      </c>
      <c r="T1225" s="1">
        <v>1</v>
      </c>
      <c r="U1225" s="1">
        <v>0</v>
      </c>
      <c r="V1225" s="1">
        <v>34.38600000000001</v>
      </c>
      <c r="W1225" t="str">
        <f>INDEX(People!$A$2:$A$5,MATCH(Orders!N1225,People!$B$2:$B$5,0))</f>
        <v>Chuck Magee</v>
      </c>
      <c r="X1225" t="str">
        <f>IFERROR(INDEX(Returns!A1225:A2024,MATCH(Orders!B1225,Returns!B1225:B2024,0)),"No")</f>
        <v>No</v>
      </c>
      <c r="Y1225">
        <f t="shared" si="19"/>
        <v>78.150000000000006</v>
      </c>
    </row>
    <row r="1226" spans="1:25" x14ac:dyDescent="0.2">
      <c r="A1226" s="1">
        <v>1225</v>
      </c>
      <c r="B1226" t="s">
        <v>6760</v>
      </c>
      <c r="C1226" s="2">
        <v>43438</v>
      </c>
      <c r="D1226" s="8">
        <f>Table1[[#This Row],[Order Date]]</f>
        <v>43438</v>
      </c>
      <c r="E1226" s="2">
        <v>43439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">
        <v>2832</v>
      </c>
      <c r="P1226" s="1" t="s">
        <v>43</v>
      </c>
      <c r="Q1226" s="1" t="s">
        <v>70</v>
      </c>
      <c r="R1226" s="1" t="s">
        <v>2833</v>
      </c>
      <c r="S1226" s="1">
        <v>1.7280000000000002</v>
      </c>
      <c r="T1226" s="1">
        <v>1</v>
      </c>
      <c r="U1226" s="1">
        <v>0.2</v>
      </c>
      <c r="V1226" s="1">
        <v>0.60479999999999989</v>
      </c>
      <c r="W1226" t="str">
        <f>INDEX(People!$A$2:$A$5,MATCH(Orders!N1226,People!$B$2:$B$5,0))</f>
        <v>Chuck Magee</v>
      </c>
      <c r="X1226" t="str">
        <f>IFERROR(INDEX(Returns!A1226:A2025,MATCH(Orders!B1226,Returns!B1226:B2025,0)),"No")</f>
        <v>No</v>
      </c>
      <c r="Y1226">
        <f t="shared" si="19"/>
        <v>2.0736000000000003</v>
      </c>
    </row>
    <row r="1227" spans="1:25" x14ac:dyDescent="0.2">
      <c r="A1227" s="1">
        <v>1226</v>
      </c>
      <c r="B1227" t="s">
        <v>6760</v>
      </c>
      <c r="C1227" s="2">
        <v>43438</v>
      </c>
      <c r="D1227" s="8">
        <f>Table1[[#This Row],[Order Date]]</f>
        <v>43438</v>
      </c>
      <c r="E1227" s="2">
        <v>43439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">
        <v>2873</v>
      </c>
      <c r="P1227" s="1" t="s">
        <v>43</v>
      </c>
      <c r="Q1227" s="1" t="s">
        <v>84</v>
      </c>
      <c r="R1227" s="1" t="s">
        <v>169</v>
      </c>
      <c r="S1227" s="1">
        <v>40.56</v>
      </c>
      <c r="T1227" s="1">
        <v>4</v>
      </c>
      <c r="U1227" s="1">
        <v>0</v>
      </c>
      <c r="V1227" s="1">
        <v>19.874400000000001</v>
      </c>
      <c r="W1227" t="str">
        <f>INDEX(People!$A$2:$A$5,MATCH(Orders!N1227,People!$B$2:$B$5,0))</f>
        <v>Chuck Magee</v>
      </c>
      <c r="X1227" t="str">
        <f>IFERROR(INDEX(Returns!A1227:A2026,MATCH(Orders!B1227,Returns!B1227:B2026,0)),"No")</f>
        <v>No</v>
      </c>
      <c r="Y1227">
        <f t="shared" si="19"/>
        <v>40.56</v>
      </c>
    </row>
    <row r="1228" spans="1:25" x14ac:dyDescent="0.2">
      <c r="A1228" s="1">
        <v>1227</v>
      </c>
      <c r="B1228" t="s">
        <v>6760</v>
      </c>
      <c r="C1228" s="2">
        <v>43438</v>
      </c>
      <c r="D1228" s="8">
        <f>Table1[[#This Row],[Order Date]]</f>
        <v>43438</v>
      </c>
      <c r="E1228" s="2">
        <v>43439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">
        <v>2874</v>
      </c>
      <c r="P1228" s="1" t="s">
        <v>43</v>
      </c>
      <c r="Q1228" s="1" t="s">
        <v>55</v>
      </c>
      <c r="R1228" s="1" t="s">
        <v>2875</v>
      </c>
      <c r="S1228" s="1">
        <v>182.94</v>
      </c>
      <c r="T1228" s="1">
        <v>3</v>
      </c>
      <c r="U1228" s="1">
        <v>0</v>
      </c>
      <c r="V1228" s="1">
        <v>3.6587999999999994</v>
      </c>
      <c r="W1228" t="str">
        <f>INDEX(People!$A$2:$A$5,MATCH(Orders!N1228,People!$B$2:$B$5,0))</f>
        <v>Chuck Magee</v>
      </c>
      <c r="X1228" t="str">
        <f>IFERROR(INDEX(Returns!A1228:A2027,MATCH(Orders!B1228,Returns!B1228:B2027,0)),"No")</f>
        <v>No</v>
      </c>
      <c r="Y1228">
        <f t="shared" si="19"/>
        <v>182.94</v>
      </c>
    </row>
    <row r="1229" spans="1:25" x14ac:dyDescent="0.2">
      <c r="A1229" s="1">
        <v>1228</v>
      </c>
      <c r="B1229" t="s">
        <v>6760</v>
      </c>
      <c r="C1229" s="2">
        <v>43438</v>
      </c>
      <c r="D1229" s="8">
        <f>Table1[[#This Row],[Order Date]]</f>
        <v>43438</v>
      </c>
      <c r="E1229" s="2">
        <v>43439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">
        <v>2876</v>
      </c>
      <c r="P1229" s="1" t="s">
        <v>43</v>
      </c>
      <c r="Q1229" s="1" t="s">
        <v>55</v>
      </c>
      <c r="R1229" s="1" t="s">
        <v>2877</v>
      </c>
      <c r="S1229" s="1">
        <v>193.86</v>
      </c>
      <c r="T1229" s="1">
        <v>2</v>
      </c>
      <c r="U1229" s="1">
        <v>0</v>
      </c>
      <c r="V1229" s="1">
        <v>11.631599999999992</v>
      </c>
      <c r="W1229" t="str">
        <f>INDEX(People!$A$2:$A$5,MATCH(Orders!N1229,People!$B$2:$B$5,0))</f>
        <v>Chuck Magee</v>
      </c>
      <c r="X1229" t="str">
        <f>IFERROR(INDEX(Returns!A1229:A2028,MATCH(Orders!B1229,Returns!B1229:B2028,0)),"No")</f>
        <v>No</v>
      </c>
      <c r="Y1229">
        <f t="shared" si="19"/>
        <v>193.86</v>
      </c>
    </row>
    <row r="1230" spans="1:25" x14ac:dyDescent="0.2">
      <c r="A1230" s="1">
        <v>1229</v>
      </c>
      <c r="B1230" t="s">
        <v>6761</v>
      </c>
      <c r="C1230" s="2">
        <v>43775</v>
      </c>
      <c r="D1230" s="8">
        <f>Table1[[#This Row],[Order Date]]</f>
        <v>43775</v>
      </c>
      <c r="E1230" s="2">
        <v>43780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">
        <v>1964</v>
      </c>
      <c r="P1230" s="1" t="s">
        <v>43</v>
      </c>
      <c r="Q1230" s="1" t="s">
        <v>157</v>
      </c>
      <c r="R1230" s="1" t="s">
        <v>1965</v>
      </c>
      <c r="S1230" s="1">
        <v>15.28</v>
      </c>
      <c r="T1230" s="1">
        <v>2</v>
      </c>
      <c r="U1230" s="1">
        <v>0</v>
      </c>
      <c r="V1230" s="1">
        <v>7.4871999999999996</v>
      </c>
      <c r="W1230" t="str">
        <f>INDEX(People!$A$2:$A$5,MATCH(Orders!N1230,People!$B$2:$B$5,0))</f>
        <v>Anna Andreadi</v>
      </c>
      <c r="X1230" t="str">
        <f>IFERROR(INDEX(Returns!A1230:A2029,MATCH(Orders!B1230,Returns!B1230:B2029,0)),"No")</f>
        <v>No</v>
      </c>
      <c r="Y1230">
        <f t="shared" si="19"/>
        <v>15.28</v>
      </c>
    </row>
    <row r="1231" spans="1:25" x14ac:dyDescent="0.2">
      <c r="A1231" s="1">
        <v>1230</v>
      </c>
      <c r="B1231" t="s">
        <v>6761</v>
      </c>
      <c r="C1231" s="2">
        <v>43775</v>
      </c>
      <c r="D1231" s="8">
        <f>Table1[[#This Row],[Order Date]]</f>
        <v>43775</v>
      </c>
      <c r="E1231" s="2">
        <v>43780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">
        <v>2310</v>
      </c>
      <c r="P1231" s="1" t="s">
        <v>30</v>
      </c>
      <c r="Q1231" s="1" t="s">
        <v>60</v>
      </c>
      <c r="R1231" s="1" t="s">
        <v>2311</v>
      </c>
      <c r="S1231" s="1">
        <v>8.73</v>
      </c>
      <c r="T1231" s="1">
        <v>1</v>
      </c>
      <c r="U1231" s="1">
        <v>0</v>
      </c>
      <c r="V1231" s="1">
        <v>2.9681999999999995</v>
      </c>
      <c r="W1231" t="str">
        <f>INDEX(People!$A$2:$A$5,MATCH(Orders!N1231,People!$B$2:$B$5,0))</f>
        <v>Anna Andreadi</v>
      </c>
      <c r="X1231" t="str">
        <f>IFERROR(INDEX(Returns!A1231:A2030,MATCH(Orders!B1231,Returns!B1231:B2030,0)),"No")</f>
        <v>No</v>
      </c>
      <c r="Y1231">
        <f t="shared" si="19"/>
        <v>8.73</v>
      </c>
    </row>
    <row r="1232" spans="1:25" x14ac:dyDescent="0.2">
      <c r="A1232" s="1">
        <v>1231</v>
      </c>
      <c r="B1232" t="s">
        <v>6761</v>
      </c>
      <c r="C1232" s="2">
        <v>43775</v>
      </c>
      <c r="D1232" s="8">
        <f>Table1[[#This Row],[Order Date]]</f>
        <v>43775</v>
      </c>
      <c r="E1232" s="2">
        <v>43780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">
        <v>2878</v>
      </c>
      <c r="P1232" s="1" t="s">
        <v>43</v>
      </c>
      <c r="Q1232" s="1" t="s">
        <v>63</v>
      </c>
      <c r="R1232" s="1" t="s">
        <v>2879</v>
      </c>
      <c r="S1232" s="1">
        <v>5.68</v>
      </c>
      <c r="T1232" s="1">
        <v>2</v>
      </c>
      <c r="U1232" s="1">
        <v>0</v>
      </c>
      <c r="V1232" s="1">
        <v>1.7607999999999997</v>
      </c>
      <c r="W1232" t="str">
        <f>INDEX(People!$A$2:$A$5,MATCH(Orders!N1232,People!$B$2:$B$5,0))</f>
        <v>Anna Andreadi</v>
      </c>
      <c r="X1232" t="str">
        <f>IFERROR(INDEX(Returns!A1232:A2031,MATCH(Orders!B1232,Returns!B1232:B2031,0)),"No")</f>
        <v>No</v>
      </c>
      <c r="Y1232">
        <f t="shared" si="19"/>
        <v>5.68</v>
      </c>
    </row>
    <row r="1233" spans="1:25" x14ac:dyDescent="0.2">
      <c r="A1233" s="1">
        <v>1232</v>
      </c>
      <c r="B1233" t="s">
        <v>6762</v>
      </c>
      <c r="C1233" s="2">
        <v>43039</v>
      </c>
      <c r="D1233" s="8">
        <f>Table1[[#This Row],[Order Date]]</f>
        <v>43039</v>
      </c>
      <c r="E1233" s="2">
        <v>43041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">
        <v>1311</v>
      </c>
      <c r="P1233" s="1" t="s">
        <v>43</v>
      </c>
      <c r="Q1233" s="1" t="s">
        <v>63</v>
      </c>
      <c r="R1233" s="1" t="s">
        <v>1312</v>
      </c>
      <c r="S1233" s="1">
        <v>2.78</v>
      </c>
      <c r="T1233" s="1">
        <v>2</v>
      </c>
      <c r="U1233" s="1">
        <v>0</v>
      </c>
      <c r="V1233" s="1">
        <v>0.72279999999999989</v>
      </c>
      <c r="W1233" t="str">
        <f>INDEX(People!$A$2:$A$5,MATCH(Orders!N1233,People!$B$2:$B$5,0))</f>
        <v>Chuck Magee</v>
      </c>
      <c r="X1233" t="str">
        <f>IFERROR(INDEX(Returns!A1233:A2032,MATCH(Orders!B1233,Returns!B1233:B2032,0)),"No")</f>
        <v>No</v>
      </c>
      <c r="Y1233">
        <f t="shared" si="19"/>
        <v>2.78</v>
      </c>
    </row>
    <row r="1234" spans="1:25" x14ac:dyDescent="0.2">
      <c r="A1234" s="1">
        <v>1233</v>
      </c>
      <c r="B1234" t="s">
        <v>6762</v>
      </c>
      <c r="C1234" s="2">
        <v>43039</v>
      </c>
      <c r="D1234" s="8">
        <f>Table1[[#This Row],[Order Date]]</f>
        <v>43039</v>
      </c>
      <c r="E1234" s="2">
        <v>43041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">
        <v>2883</v>
      </c>
      <c r="P1234" s="1" t="s">
        <v>43</v>
      </c>
      <c r="Q1234" s="1" t="s">
        <v>157</v>
      </c>
      <c r="R1234" s="1" t="s">
        <v>2884</v>
      </c>
      <c r="S1234" s="1">
        <v>79.959999999999994</v>
      </c>
      <c r="T1234" s="1">
        <v>2</v>
      </c>
      <c r="U1234" s="1">
        <v>0</v>
      </c>
      <c r="V1234" s="1">
        <v>35.981999999999992</v>
      </c>
      <c r="W1234" t="str">
        <f>INDEX(People!$A$2:$A$5,MATCH(Orders!N1234,People!$B$2:$B$5,0))</f>
        <v>Chuck Magee</v>
      </c>
      <c r="X1234" t="str">
        <f>IFERROR(INDEX(Returns!A1234:A2033,MATCH(Orders!B1234,Returns!B1234:B2033,0)),"No")</f>
        <v>No</v>
      </c>
      <c r="Y1234">
        <f t="shared" si="19"/>
        <v>79.959999999999994</v>
      </c>
    </row>
    <row r="1235" spans="1:25" x14ac:dyDescent="0.2">
      <c r="A1235" s="1">
        <v>1234</v>
      </c>
      <c r="B1235" t="s">
        <v>6763</v>
      </c>
      <c r="C1235" s="2">
        <v>43250</v>
      </c>
      <c r="D1235" s="8">
        <f>Table1[[#This Row],[Order Date]]</f>
        <v>43250</v>
      </c>
      <c r="E1235" s="2">
        <v>43252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">
        <v>2887</v>
      </c>
      <c r="P1235" s="1" t="s">
        <v>66</v>
      </c>
      <c r="Q1235" s="1" t="s">
        <v>1065</v>
      </c>
      <c r="R1235" s="1" t="s">
        <v>2888</v>
      </c>
      <c r="S1235" s="1">
        <v>839.98799999999994</v>
      </c>
      <c r="T1235" s="1">
        <v>2</v>
      </c>
      <c r="U1235" s="1">
        <v>0.4</v>
      </c>
      <c r="V1235" s="1">
        <v>69.99899999999991</v>
      </c>
      <c r="W1235" t="str">
        <f>INDEX(People!$A$2:$A$5,MATCH(Orders!N1235,People!$B$2:$B$5,0))</f>
        <v>Chuck Magee</v>
      </c>
      <c r="X1235" t="str">
        <f>IFERROR(INDEX(Returns!A1235:A2034,MATCH(Orders!B1235,Returns!B1235:B2034,0)),"No")</f>
        <v>No</v>
      </c>
      <c r="Y1235">
        <f t="shared" si="19"/>
        <v>1175.9831999999999</v>
      </c>
    </row>
    <row r="1236" spans="1:25" x14ac:dyDescent="0.2">
      <c r="A1236" s="1">
        <v>1235</v>
      </c>
      <c r="B1236" t="s">
        <v>6764</v>
      </c>
      <c r="C1236" s="2">
        <v>43401</v>
      </c>
      <c r="D1236" s="8">
        <f>Table1[[#This Row],[Order Date]]</f>
        <v>43401</v>
      </c>
      <c r="E1236" s="2">
        <v>43401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">
        <v>2890</v>
      </c>
      <c r="P1236" s="1" t="s">
        <v>30</v>
      </c>
      <c r="Q1236" s="1" t="s">
        <v>60</v>
      </c>
      <c r="R1236" s="1" t="s">
        <v>2891</v>
      </c>
      <c r="S1236" s="1">
        <v>47.952000000000005</v>
      </c>
      <c r="T1236" s="1">
        <v>3</v>
      </c>
      <c r="U1236" s="1">
        <v>0.2</v>
      </c>
      <c r="V1236" s="1">
        <v>13.786200000000006</v>
      </c>
      <c r="W1236" t="str">
        <f>INDEX(People!$A$2:$A$5,MATCH(Orders!N1236,People!$B$2:$B$5,0))</f>
        <v>Cassandra Brandow</v>
      </c>
      <c r="X1236" t="str">
        <f>IFERROR(INDEX(Returns!A1236:A2035,MATCH(Orders!B1236,Returns!B1236:B2035,0)),"No")</f>
        <v>No</v>
      </c>
      <c r="Y1236">
        <f t="shared" si="19"/>
        <v>57.542400000000008</v>
      </c>
    </row>
    <row r="1237" spans="1:25" x14ac:dyDescent="0.2">
      <c r="A1237" s="1">
        <v>1236</v>
      </c>
      <c r="B1237" t="s">
        <v>6764</v>
      </c>
      <c r="C1237" s="2">
        <v>43401</v>
      </c>
      <c r="D1237" s="8">
        <f>Table1[[#This Row],[Order Date]]</f>
        <v>43401</v>
      </c>
      <c r="E1237" s="2">
        <v>43401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">
        <v>2285</v>
      </c>
      <c r="P1237" s="1" t="s">
        <v>43</v>
      </c>
      <c r="Q1237" s="1" t="s">
        <v>70</v>
      </c>
      <c r="R1237" s="1" t="s">
        <v>2286</v>
      </c>
      <c r="S1237" s="1">
        <v>37.425000000000004</v>
      </c>
      <c r="T1237" s="1">
        <v>5</v>
      </c>
      <c r="U1237" s="1">
        <v>0.7</v>
      </c>
      <c r="V1237" s="1">
        <v>-29.940000000000012</v>
      </c>
      <c r="W1237" t="str">
        <f>INDEX(People!$A$2:$A$5,MATCH(Orders!N1237,People!$B$2:$B$5,0))</f>
        <v>Cassandra Brandow</v>
      </c>
      <c r="X1237" t="str">
        <f>IFERROR(INDEX(Returns!A1237:A2036,MATCH(Orders!B1237,Returns!B1237:B2036,0)),"No")</f>
        <v>No</v>
      </c>
      <c r="Y1237">
        <f t="shared" si="19"/>
        <v>63.622500000000002</v>
      </c>
    </row>
    <row r="1238" spans="1:25" x14ac:dyDescent="0.2">
      <c r="A1238" s="1">
        <v>1237</v>
      </c>
      <c r="B1238" t="s">
        <v>6764</v>
      </c>
      <c r="C1238" s="2">
        <v>43401</v>
      </c>
      <c r="D1238" s="8">
        <f>Table1[[#This Row],[Order Date]]</f>
        <v>43401</v>
      </c>
      <c r="E1238" s="2">
        <v>43401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">
        <v>2892</v>
      </c>
      <c r="P1238" s="1" t="s">
        <v>30</v>
      </c>
      <c r="Q1238" s="1" t="s">
        <v>60</v>
      </c>
      <c r="R1238" s="1" t="s">
        <v>2893</v>
      </c>
      <c r="S1238" s="1">
        <v>63.967999999999996</v>
      </c>
      <c r="T1238" s="1">
        <v>2</v>
      </c>
      <c r="U1238" s="1">
        <v>0.2</v>
      </c>
      <c r="V1238" s="1">
        <v>0</v>
      </c>
      <c r="W1238" t="str">
        <f>INDEX(People!$A$2:$A$5,MATCH(Orders!N1238,People!$B$2:$B$5,0))</f>
        <v>Cassandra Brandow</v>
      </c>
      <c r="X1238" t="str">
        <f>IFERROR(INDEX(Returns!A1238:A2037,MATCH(Orders!B1238,Returns!B1238:B2037,0)),"No")</f>
        <v>No</v>
      </c>
      <c r="Y1238">
        <f t="shared" si="19"/>
        <v>76.761599999999987</v>
      </c>
    </row>
    <row r="1239" spans="1:25" x14ac:dyDescent="0.2">
      <c r="A1239" s="1">
        <v>1238</v>
      </c>
      <c r="B1239" t="s">
        <v>6764</v>
      </c>
      <c r="C1239" s="2">
        <v>43401</v>
      </c>
      <c r="D1239" s="8">
        <f>Table1[[#This Row],[Order Date]]</f>
        <v>43401</v>
      </c>
      <c r="E1239" s="2">
        <v>43401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">
        <v>1895</v>
      </c>
      <c r="P1239" s="1" t="s">
        <v>30</v>
      </c>
      <c r="Q1239" s="1" t="s">
        <v>60</v>
      </c>
      <c r="R1239" s="1" t="s">
        <v>1896</v>
      </c>
      <c r="S1239" s="1">
        <v>165.048</v>
      </c>
      <c r="T1239" s="1">
        <v>3</v>
      </c>
      <c r="U1239" s="1">
        <v>0.2</v>
      </c>
      <c r="V1239" s="1">
        <v>41.262</v>
      </c>
      <c r="W1239" t="str">
        <f>INDEX(People!$A$2:$A$5,MATCH(Orders!N1239,People!$B$2:$B$5,0))</f>
        <v>Cassandra Brandow</v>
      </c>
      <c r="X1239" t="str">
        <f>IFERROR(INDEX(Returns!A1239:A2038,MATCH(Orders!B1239,Returns!B1239:B2038,0)),"No")</f>
        <v>No</v>
      </c>
      <c r="Y1239">
        <f t="shared" si="19"/>
        <v>198.05760000000001</v>
      </c>
    </row>
    <row r="1240" spans="1:25" x14ac:dyDescent="0.2">
      <c r="A1240" s="1">
        <v>1239</v>
      </c>
      <c r="B1240" t="s">
        <v>5954</v>
      </c>
      <c r="C1240" s="2">
        <v>42593</v>
      </c>
      <c r="D1240" s="8">
        <f>Table1[[#This Row],[Order Date]]</f>
        <v>42593</v>
      </c>
      <c r="E1240" s="2">
        <v>42597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">
        <v>2896</v>
      </c>
      <c r="P1240" s="1" t="s">
        <v>30</v>
      </c>
      <c r="Q1240" s="1" t="s">
        <v>60</v>
      </c>
      <c r="R1240" s="1" t="s">
        <v>2897</v>
      </c>
      <c r="S1240" s="1">
        <v>12.35</v>
      </c>
      <c r="T1240" s="1">
        <v>1</v>
      </c>
      <c r="U1240" s="1">
        <v>0</v>
      </c>
      <c r="V1240" s="1">
        <v>5.4340000000000002</v>
      </c>
      <c r="W1240" t="str">
        <f>INDEX(People!$A$2:$A$5,MATCH(Orders!N1240,People!$B$2:$B$5,0))</f>
        <v>Anna Andreadi</v>
      </c>
      <c r="X1240" t="str">
        <f>IFERROR(INDEX(Returns!A1240:A2039,MATCH(Orders!B1240,Returns!B1240:B2039,0)),"No")</f>
        <v>No</v>
      </c>
      <c r="Y1240">
        <f t="shared" si="19"/>
        <v>12.35</v>
      </c>
    </row>
    <row r="1241" spans="1:25" x14ac:dyDescent="0.2">
      <c r="A1241" s="1">
        <v>1240</v>
      </c>
      <c r="B1241" t="s">
        <v>5954</v>
      </c>
      <c r="C1241" s="2">
        <v>42593</v>
      </c>
      <c r="D1241" s="8">
        <f>Table1[[#This Row],[Order Date]]</f>
        <v>42593</v>
      </c>
      <c r="E1241" s="2">
        <v>42597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">
        <v>2898</v>
      </c>
      <c r="P1241" s="1" t="s">
        <v>43</v>
      </c>
      <c r="Q1241" s="1" t="s">
        <v>63</v>
      </c>
      <c r="R1241" s="1" t="s">
        <v>2899</v>
      </c>
      <c r="S1241" s="1">
        <v>40.97</v>
      </c>
      <c r="T1241" s="1">
        <v>1</v>
      </c>
      <c r="U1241" s="1">
        <v>0</v>
      </c>
      <c r="V1241" s="1">
        <v>10.652200000000001</v>
      </c>
      <c r="W1241" t="str">
        <f>INDEX(People!$A$2:$A$5,MATCH(Orders!N1241,People!$B$2:$B$5,0))</f>
        <v>Anna Andreadi</v>
      </c>
      <c r="X1241" t="str">
        <f>IFERROR(INDEX(Returns!A1241:A2040,MATCH(Orders!B1241,Returns!B1241:B2040,0)),"No")</f>
        <v>No</v>
      </c>
      <c r="Y1241">
        <f t="shared" si="19"/>
        <v>40.97</v>
      </c>
    </row>
    <row r="1242" spans="1:25" x14ac:dyDescent="0.2">
      <c r="A1242" s="1">
        <v>1241</v>
      </c>
      <c r="B1242" t="s">
        <v>5954</v>
      </c>
      <c r="C1242" s="2">
        <v>42593</v>
      </c>
      <c r="D1242" s="8">
        <f>Table1[[#This Row],[Order Date]]</f>
        <v>42593</v>
      </c>
      <c r="E1242" s="2">
        <v>42597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">
        <v>956</v>
      </c>
      <c r="P1242" s="1" t="s">
        <v>43</v>
      </c>
      <c r="Q1242" s="1" t="s">
        <v>242</v>
      </c>
      <c r="R1242" s="1" t="s">
        <v>957</v>
      </c>
      <c r="S1242" s="1">
        <v>22.96</v>
      </c>
      <c r="T1242" s="1">
        <v>2</v>
      </c>
      <c r="U1242" s="1">
        <v>0</v>
      </c>
      <c r="V1242" s="1">
        <v>10.7912</v>
      </c>
      <c r="W1242" t="str">
        <f>INDEX(People!$A$2:$A$5,MATCH(Orders!N1242,People!$B$2:$B$5,0))</f>
        <v>Anna Andreadi</v>
      </c>
      <c r="X1242" t="str">
        <f>IFERROR(INDEX(Returns!A1242:A2041,MATCH(Orders!B1242,Returns!B1242:B2041,0)),"No")</f>
        <v>No</v>
      </c>
      <c r="Y1242">
        <f t="shared" si="19"/>
        <v>22.96</v>
      </c>
    </row>
    <row r="1243" spans="1:25" x14ac:dyDescent="0.2">
      <c r="A1243" s="1">
        <v>1242</v>
      </c>
      <c r="B1243" t="s">
        <v>6765</v>
      </c>
      <c r="C1243" s="2">
        <v>43341</v>
      </c>
      <c r="D1243" s="8">
        <f>Table1[[#This Row],[Order Date]]</f>
        <v>43341</v>
      </c>
      <c r="E1243" s="2">
        <v>43347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">
        <v>2900</v>
      </c>
      <c r="P1243" s="1" t="s">
        <v>66</v>
      </c>
      <c r="Q1243" s="1" t="s">
        <v>67</v>
      </c>
      <c r="R1243" s="1" t="s">
        <v>2901</v>
      </c>
      <c r="S1243" s="1">
        <v>22</v>
      </c>
      <c r="T1243" s="1">
        <v>4</v>
      </c>
      <c r="U1243" s="1">
        <v>0</v>
      </c>
      <c r="V1243" s="1">
        <v>5.5</v>
      </c>
      <c r="W1243" t="str">
        <f>INDEX(People!$A$2:$A$5,MATCH(Orders!N1243,People!$B$2:$B$5,0))</f>
        <v>Chuck Magee</v>
      </c>
      <c r="X1243" t="str">
        <f>IFERROR(INDEX(Returns!A1243:A2042,MATCH(Orders!B1243,Returns!B1243:B2042,0)),"No")</f>
        <v>No</v>
      </c>
      <c r="Y1243">
        <f t="shared" si="19"/>
        <v>22</v>
      </c>
    </row>
    <row r="1244" spans="1:25" x14ac:dyDescent="0.2">
      <c r="A1244" s="1">
        <v>1243</v>
      </c>
      <c r="B1244" t="s">
        <v>6766</v>
      </c>
      <c r="C1244" s="2">
        <v>43146</v>
      </c>
      <c r="D1244" s="8">
        <f>Table1[[#This Row],[Order Date]]</f>
        <v>43146</v>
      </c>
      <c r="E1244" s="2">
        <v>43153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">
        <v>2902</v>
      </c>
      <c r="P1244" s="1" t="s">
        <v>43</v>
      </c>
      <c r="Q1244" s="1" t="s">
        <v>70</v>
      </c>
      <c r="R1244" s="1" t="s">
        <v>2903</v>
      </c>
      <c r="S1244" s="1">
        <v>398.35199999999998</v>
      </c>
      <c r="T1244" s="1">
        <v>3</v>
      </c>
      <c r="U1244" s="1">
        <v>0.2</v>
      </c>
      <c r="V1244" s="1">
        <v>124.48499999999999</v>
      </c>
      <c r="W1244" t="str">
        <f>INDEX(People!$A$2:$A$5,MATCH(Orders!N1244,People!$B$2:$B$5,0))</f>
        <v>Chuck Magee</v>
      </c>
      <c r="X1244" t="str">
        <f>IFERROR(INDEX(Returns!A1244:A2043,MATCH(Orders!B1244,Returns!B1244:B2043,0)),"No")</f>
        <v>No</v>
      </c>
      <c r="Y1244">
        <f t="shared" si="19"/>
        <v>478.02239999999995</v>
      </c>
    </row>
    <row r="1245" spans="1:25" x14ac:dyDescent="0.2">
      <c r="A1245" s="1">
        <v>1244</v>
      </c>
      <c r="B1245" t="s">
        <v>6766</v>
      </c>
      <c r="C1245" s="2">
        <v>43146</v>
      </c>
      <c r="D1245" s="8">
        <f>Table1[[#This Row],[Order Date]]</f>
        <v>43146</v>
      </c>
      <c r="E1245" s="2">
        <v>43153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">
        <v>241</v>
      </c>
      <c r="P1245" s="1" t="s">
        <v>43</v>
      </c>
      <c r="Q1245" s="1" t="s">
        <v>242</v>
      </c>
      <c r="R1245" s="1" t="s">
        <v>243</v>
      </c>
      <c r="S1245" s="1">
        <v>8.7200000000000006</v>
      </c>
      <c r="T1245" s="1">
        <v>4</v>
      </c>
      <c r="U1245" s="1">
        <v>0</v>
      </c>
      <c r="V1245" s="1">
        <v>3.5752000000000006</v>
      </c>
      <c r="W1245" t="str">
        <f>INDEX(People!$A$2:$A$5,MATCH(Orders!N1245,People!$B$2:$B$5,0))</f>
        <v>Chuck Magee</v>
      </c>
      <c r="X1245" t="str">
        <f>IFERROR(INDEX(Returns!A1245:A2044,MATCH(Orders!B1245,Returns!B1245:B2044,0)),"No")</f>
        <v>No</v>
      </c>
      <c r="Y1245">
        <f t="shared" si="19"/>
        <v>8.7200000000000006</v>
      </c>
    </row>
    <row r="1246" spans="1:25" x14ac:dyDescent="0.2">
      <c r="A1246" s="1">
        <v>1245</v>
      </c>
      <c r="B1246" t="s">
        <v>6767</v>
      </c>
      <c r="C1246" s="2">
        <v>43599</v>
      </c>
      <c r="D1246" s="8">
        <f>Table1[[#This Row],[Order Date]]</f>
        <v>43599</v>
      </c>
      <c r="E1246" s="2">
        <v>43606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">
        <v>2907</v>
      </c>
      <c r="P1246" s="1" t="s">
        <v>43</v>
      </c>
      <c r="Q1246" s="1" t="s">
        <v>157</v>
      </c>
      <c r="R1246" s="1" t="s">
        <v>2908</v>
      </c>
      <c r="S1246" s="1">
        <v>48.69</v>
      </c>
      <c r="T1246" s="1">
        <v>9</v>
      </c>
      <c r="U1246" s="1">
        <v>0</v>
      </c>
      <c r="V1246" s="1">
        <v>23.8581</v>
      </c>
      <c r="W1246" t="str">
        <f>INDEX(People!$A$2:$A$5,MATCH(Orders!N1246,People!$B$2:$B$5,0))</f>
        <v>Cassandra Brandow</v>
      </c>
      <c r="X1246" t="str">
        <f>IFERROR(INDEX(Returns!A1246:A2045,MATCH(Orders!B1246,Returns!B1246:B2045,0)),"No")</f>
        <v>No</v>
      </c>
      <c r="Y1246">
        <f t="shared" si="19"/>
        <v>48.69</v>
      </c>
    </row>
    <row r="1247" spans="1:25" x14ac:dyDescent="0.2">
      <c r="A1247" s="1">
        <v>1246</v>
      </c>
      <c r="B1247" t="s">
        <v>6768</v>
      </c>
      <c r="C1247" s="2">
        <v>42716</v>
      </c>
      <c r="D1247" s="8">
        <f>Table1[[#This Row],[Order Date]]</f>
        <v>42716</v>
      </c>
      <c r="E1247" s="2">
        <v>42718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">
        <v>2912</v>
      </c>
      <c r="P1247" s="1" t="s">
        <v>30</v>
      </c>
      <c r="Q1247" s="1" t="s">
        <v>52</v>
      </c>
      <c r="R1247" s="1" t="s">
        <v>2913</v>
      </c>
      <c r="S1247" s="1">
        <v>764.6880000000001</v>
      </c>
      <c r="T1247" s="1">
        <v>6</v>
      </c>
      <c r="U1247" s="1">
        <v>0.2</v>
      </c>
      <c r="V1247" s="1">
        <v>95.585999999999899</v>
      </c>
      <c r="W1247" t="str">
        <f>INDEX(People!$A$2:$A$5,MATCH(Orders!N1247,People!$B$2:$B$5,0))</f>
        <v>Anna Andreadi</v>
      </c>
      <c r="X1247" t="str">
        <f>IFERROR(INDEX(Returns!A1247:A2046,MATCH(Orders!B1247,Returns!B1247:B2046,0)),"No")</f>
        <v>No</v>
      </c>
      <c r="Y1247">
        <f t="shared" si="19"/>
        <v>917.62560000000008</v>
      </c>
    </row>
    <row r="1248" spans="1:25" x14ac:dyDescent="0.2">
      <c r="A1248" s="1">
        <v>1247</v>
      </c>
      <c r="B1248" t="s">
        <v>6768</v>
      </c>
      <c r="C1248" s="2">
        <v>42716</v>
      </c>
      <c r="D1248" s="8">
        <f>Table1[[#This Row],[Order Date]]</f>
        <v>42716</v>
      </c>
      <c r="E1248" s="2">
        <v>42718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">
        <v>793</v>
      </c>
      <c r="P1248" s="1" t="s">
        <v>30</v>
      </c>
      <c r="Q1248" s="1" t="s">
        <v>52</v>
      </c>
      <c r="R1248" s="1" t="s">
        <v>794</v>
      </c>
      <c r="S1248" s="1">
        <v>3610.848</v>
      </c>
      <c r="T1248" s="1">
        <v>12</v>
      </c>
      <c r="U1248" s="1">
        <v>0.2</v>
      </c>
      <c r="V1248" s="1">
        <v>135.4068000000002</v>
      </c>
      <c r="W1248" t="str">
        <f>INDEX(People!$A$2:$A$5,MATCH(Orders!N1248,People!$B$2:$B$5,0))</f>
        <v>Anna Andreadi</v>
      </c>
      <c r="X1248" t="str">
        <f>IFERROR(INDEX(Returns!A1248:A2047,MATCH(Orders!B1248,Returns!B1248:B2047,0)),"No")</f>
        <v>No</v>
      </c>
      <c r="Y1248">
        <f t="shared" si="19"/>
        <v>4333.0176000000001</v>
      </c>
    </row>
    <row r="1249" spans="1:25" x14ac:dyDescent="0.2">
      <c r="A1249" s="1">
        <v>1248</v>
      </c>
      <c r="B1249" t="s">
        <v>6768</v>
      </c>
      <c r="C1249" s="2">
        <v>42716</v>
      </c>
      <c r="D1249" s="8">
        <f>Table1[[#This Row],[Order Date]]</f>
        <v>42716</v>
      </c>
      <c r="E1249" s="2">
        <v>42718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">
        <v>2914</v>
      </c>
      <c r="P1249" s="1" t="s">
        <v>30</v>
      </c>
      <c r="Q1249" s="1" t="s">
        <v>31</v>
      </c>
      <c r="R1249" s="1" t="s">
        <v>2915</v>
      </c>
      <c r="S1249" s="1">
        <v>254.97449999999998</v>
      </c>
      <c r="T1249" s="1">
        <v>3</v>
      </c>
      <c r="U1249" s="1">
        <v>0.15</v>
      </c>
      <c r="V1249" s="1">
        <v>11.998799999999989</v>
      </c>
      <c r="W1249" t="str">
        <f>INDEX(People!$A$2:$A$5,MATCH(Orders!N1249,People!$B$2:$B$5,0))</f>
        <v>Anna Andreadi</v>
      </c>
      <c r="X1249" t="str">
        <f>IFERROR(INDEX(Returns!A1249:A2048,MATCH(Orders!B1249,Returns!B1249:B2048,0)),"No")</f>
        <v>No</v>
      </c>
      <c r="Y1249">
        <f t="shared" si="19"/>
        <v>293.22067499999997</v>
      </c>
    </row>
    <row r="1250" spans="1:25" x14ac:dyDescent="0.2">
      <c r="A1250" s="1">
        <v>1249</v>
      </c>
      <c r="B1250" t="s">
        <v>6769</v>
      </c>
      <c r="C1250" s="2">
        <v>43817</v>
      </c>
      <c r="D1250" s="8">
        <f>Table1[[#This Row],[Order Date]]</f>
        <v>43817</v>
      </c>
      <c r="E1250" s="2">
        <v>43823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">
        <v>2916</v>
      </c>
      <c r="P1250" s="1" t="s">
        <v>43</v>
      </c>
      <c r="Q1250" s="1" t="s">
        <v>63</v>
      </c>
      <c r="R1250" s="1" t="s">
        <v>2550</v>
      </c>
      <c r="S1250" s="1">
        <v>38.82</v>
      </c>
      <c r="T1250" s="1">
        <v>6</v>
      </c>
      <c r="U1250" s="1">
        <v>0</v>
      </c>
      <c r="V1250" s="1">
        <v>17.468999999999998</v>
      </c>
      <c r="W1250" t="str">
        <f>INDEX(People!$A$2:$A$5,MATCH(Orders!N1250,People!$B$2:$B$5,0))</f>
        <v>Chuck Magee</v>
      </c>
      <c r="X1250" t="str">
        <f>IFERROR(INDEX(Returns!A1250:A2049,MATCH(Orders!B1250,Returns!B1250:B2049,0)),"No")</f>
        <v>No</v>
      </c>
      <c r="Y1250">
        <f t="shared" si="19"/>
        <v>38.82</v>
      </c>
    </row>
    <row r="1251" spans="1:25" x14ac:dyDescent="0.2">
      <c r="A1251" s="1">
        <v>1250</v>
      </c>
      <c r="B1251" t="s">
        <v>6769</v>
      </c>
      <c r="C1251" s="2">
        <v>43817</v>
      </c>
      <c r="D1251" s="8">
        <f>Table1[[#This Row],[Order Date]]</f>
        <v>43817</v>
      </c>
      <c r="E1251" s="2">
        <v>43823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">
        <v>2917</v>
      </c>
      <c r="P1251" s="1" t="s">
        <v>30</v>
      </c>
      <c r="Q1251" s="1" t="s">
        <v>34</v>
      </c>
      <c r="R1251" s="1" t="s">
        <v>2918</v>
      </c>
      <c r="S1251" s="1">
        <v>1141.9379999999999</v>
      </c>
      <c r="T1251" s="1">
        <v>9</v>
      </c>
      <c r="U1251" s="1">
        <v>0.1</v>
      </c>
      <c r="V1251" s="1">
        <v>139.57019999999989</v>
      </c>
      <c r="W1251" t="str">
        <f>INDEX(People!$A$2:$A$5,MATCH(Orders!N1251,People!$B$2:$B$5,0))</f>
        <v>Chuck Magee</v>
      </c>
      <c r="X1251" t="str">
        <f>IFERROR(INDEX(Returns!A1251:A2050,MATCH(Orders!B1251,Returns!B1251:B2050,0)),"No")</f>
        <v>No</v>
      </c>
      <c r="Y1251">
        <f t="shared" si="19"/>
        <v>1256.1317999999999</v>
      </c>
    </row>
    <row r="1252" spans="1:25" x14ac:dyDescent="0.2">
      <c r="A1252" s="1">
        <v>1251</v>
      </c>
      <c r="B1252" t="s">
        <v>6769</v>
      </c>
      <c r="C1252" s="2">
        <v>43817</v>
      </c>
      <c r="D1252" s="8">
        <f>Table1[[#This Row],[Order Date]]</f>
        <v>43817</v>
      </c>
      <c r="E1252" s="2">
        <v>43823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">
        <v>623</v>
      </c>
      <c r="P1252" s="1" t="s">
        <v>43</v>
      </c>
      <c r="Q1252" s="1" t="s">
        <v>73</v>
      </c>
      <c r="R1252" s="1" t="s">
        <v>624</v>
      </c>
      <c r="S1252" s="1">
        <v>1704.56</v>
      </c>
      <c r="T1252" s="1">
        <v>13</v>
      </c>
      <c r="U1252" s="1">
        <v>0</v>
      </c>
      <c r="V1252" s="1">
        <v>511.36799999999999</v>
      </c>
      <c r="W1252" t="str">
        <f>INDEX(People!$A$2:$A$5,MATCH(Orders!N1252,People!$B$2:$B$5,0))</f>
        <v>Chuck Magee</v>
      </c>
      <c r="X1252" t="str">
        <f>IFERROR(INDEX(Returns!A1252:A2051,MATCH(Orders!B1252,Returns!B1252:B2051,0)),"No")</f>
        <v>No</v>
      </c>
      <c r="Y1252">
        <f t="shared" si="19"/>
        <v>1704.56</v>
      </c>
    </row>
    <row r="1253" spans="1:25" x14ac:dyDescent="0.2">
      <c r="A1253" s="1">
        <v>1252</v>
      </c>
      <c r="B1253" t="s">
        <v>6769</v>
      </c>
      <c r="C1253" s="2">
        <v>43817</v>
      </c>
      <c r="D1253" s="8">
        <f>Table1[[#This Row],[Order Date]]</f>
        <v>43817</v>
      </c>
      <c r="E1253" s="2">
        <v>43823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">
        <v>2919</v>
      </c>
      <c r="P1253" s="1" t="s">
        <v>43</v>
      </c>
      <c r="Q1253" s="1" t="s">
        <v>63</v>
      </c>
      <c r="R1253" s="1" t="s">
        <v>2920</v>
      </c>
      <c r="S1253" s="1">
        <v>3.2</v>
      </c>
      <c r="T1253" s="1">
        <v>2</v>
      </c>
      <c r="U1253" s="1">
        <v>0</v>
      </c>
      <c r="V1253" s="1">
        <v>1.3760000000000003</v>
      </c>
      <c r="W1253" t="str">
        <f>INDEX(People!$A$2:$A$5,MATCH(Orders!N1253,People!$B$2:$B$5,0))</f>
        <v>Chuck Magee</v>
      </c>
      <c r="X1253" t="str">
        <f>IFERROR(INDEX(Returns!A1253:A2052,MATCH(Orders!B1253,Returns!B1253:B2052,0)),"No")</f>
        <v>No</v>
      </c>
      <c r="Y1253">
        <f t="shared" si="19"/>
        <v>3.2</v>
      </c>
    </row>
    <row r="1254" spans="1:25" x14ac:dyDescent="0.2">
      <c r="A1254" s="1">
        <v>1253</v>
      </c>
      <c r="B1254" t="s">
        <v>6770</v>
      </c>
      <c r="C1254" s="2">
        <v>42920</v>
      </c>
      <c r="D1254" s="8">
        <f>Table1[[#This Row],[Order Date]]</f>
        <v>42920</v>
      </c>
      <c r="E1254" s="2">
        <v>42925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">
        <v>2921</v>
      </c>
      <c r="P1254" s="1" t="s">
        <v>66</v>
      </c>
      <c r="Q1254" s="1" t="s">
        <v>67</v>
      </c>
      <c r="R1254" s="1" t="s">
        <v>2922</v>
      </c>
      <c r="S1254" s="1">
        <v>1099.96</v>
      </c>
      <c r="T1254" s="1">
        <v>4</v>
      </c>
      <c r="U1254" s="1">
        <v>0</v>
      </c>
      <c r="V1254" s="1">
        <v>285.9896</v>
      </c>
      <c r="W1254" t="str">
        <f>INDEX(People!$A$2:$A$5,MATCH(Orders!N1254,People!$B$2:$B$5,0))</f>
        <v>Kelly Williams</v>
      </c>
      <c r="X1254" t="str">
        <f>IFERROR(INDEX(Returns!A1254:A2053,MATCH(Orders!B1254,Returns!B1254:B2053,0)),"No")</f>
        <v>No</v>
      </c>
      <c r="Y1254">
        <f t="shared" si="19"/>
        <v>1099.96</v>
      </c>
    </row>
    <row r="1255" spans="1:25" x14ac:dyDescent="0.2">
      <c r="A1255" s="1">
        <v>1254</v>
      </c>
      <c r="B1255" t="s">
        <v>6771</v>
      </c>
      <c r="C1255" s="2">
        <v>43534</v>
      </c>
      <c r="D1255" s="8">
        <f>Table1[[#This Row],[Order Date]]</f>
        <v>43534</v>
      </c>
      <c r="E1255" s="2">
        <v>43538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">
        <v>2269</v>
      </c>
      <c r="P1255" s="1" t="s">
        <v>43</v>
      </c>
      <c r="Q1255" s="1" t="s">
        <v>63</v>
      </c>
      <c r="R1255" s="1" t="s">
        <v>2270</v>
      </c>
      <c r="S1255" s="1">
        <v>5.2480000000000002</v>
      </c>
      <c r="T1255" s="1">
        <v>2</v>
      </c>
      <c r="U1255" s="1">
        <v>0.2</v>
      </c>
      <c r="V1255" s="1">
        <v>0.59039999999999915</v>
      </c>
      <c r="W1255" t="str">
        <f>INDEX(People!$A$2:$A$5,MATCH(Orders!N1255,People!$B$2:$B$5,0))</f>
        <v>Chuck Magee</v>
      </c>
      <c r="X1255" t="str">
        <f>IFERROR(INDEX(Returns!A1255:A2054,MATCH(Orders!B1255,Returns!B1255:B2054,0)),"No")</f>
        <v>No</v>
      </c>
      <c r="Y1255">
        <f t="shared" si="19"/>
        <v>6.2976000000000001</v>
      </c>
    </row>
    <row r="1256" spans="1:25" x14ac:dyDescent="0.2">
      <c r="A1256" s="1">
        <v>1255</v>
      </c>
      <c r="B1256" t="s">
        <v>6771</v>
      </c>
      <c r="C1256" s="2">
        <v>43534</v>
      </c>
      <c r="D1256" s="8">
        <f>Table1[[#This Row],[Order Date]]</f>
        <v>43534</v>
      </c>
      <c r="E1256" s="2">
        <v>43538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">
        <v>1427</v>
      </c>
      <c r="P1256" s="1" t="s">
        <v>66</v>
      </c>
      <c r="Q1256" s="1" t="s">
        <v>67</v>
      </c>
      <c r="R1256" s="1" t="s">
        <v>1428</v>
      </c>
      <c r="S1256" s="1">
        <v>35.909999999999997</v>
      </c>
      <c r="T1256" s="1">
        <v>3</v>
      </c>
      <c r="U1256" s="1">
        <v>0.4</v>
      </c>
      <c r="V1256" s="1">
        <v>-8.3790000000000031</v>
      </c>
      <c r="W1256" t="str">
        <f>INDEX(People!$A$2:$A$5,MATCH(Orders!N1256,People!$B$2:$B$5,0))</f>
        <v>Chuck Magee</v>
      </c>
      <c r="X1256" t="str">
        <f>IFERROR(INDEX(Returns!A1256:A2055,MATCH(Orders!B1256,Returns!B1256:B2055,0)),"No")</f>
        <v>No</v>
      </c>
      <c r="Y1256">
        <f t="shared" si="19"/>
        <v>50.273999999999994</v>
      </c>
    </row>
    <row r="1257" spans="1:25" x14ac:dyDescent="0.2">
      <c r="A1257" s="1">
        <v>1256</v>
      </c>
      <c r="B1257" t="s">
        <v>6771</v>
      </c>
      <c r="C1257" s="2">
        <v>43534</v>
      </c>
      <c r="D1257" s="8">
        <f>Table1[[#This Row],[Order Date]]</f>
        <v>43534</v>
      </c>
      <c r="E1257" s="2">
        <v>43538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">
        <v>2925</v>
      </c>
      <c r="P1257" s="1" t="s">
        <v>30</v>
      </c>
      <c r="Q1257" s="1" t="s">
        <v>60</v>
      </c>
      <c r="R1257" s="1" t="s">
        <v>2926</v>
      </c>
      <c r="S1257" s="1">
        <v>6.6959999999999997</v>
      </c>
      <c r="T1257" s="1">
        <v>1</v>
      </c>
      <c r="U1257" s="1">
        <v>0.2</v>
      </c>
      <c r="V1257" s="1">
        <v>0.50219999999999976</v>
      </c>
      <c r="W1257" t="str">
        <f>INDEX(People!$A$2:$A$5,MATCH(Orders!N1257,People!$B$2:$B$5,0))</f>
        <v>Chuck Magee</v>
      </c>
      <c r="X1257" t="str">
        <f>IFERROR(INDEX(Returns!A1257:A2056,MATCH(Orders!B1257,Returns!B1257:B2056,0)),"No")</f>
        <v>No</v>
      </c>
      <c r="Y1257">
        <f t="shared" si="19"/>
        <v>8.0351999999999997</v>
      </c>
    </row>
    <row r="1258" spans="1:25" x14ac:dyDescent="0.2">
      <c r="A1258" s="1">
        <v>1257</v>
      </c>
      <c r="B1258" t="s">
        <v>6771</v>
      </c>
      <c r="C1258" s="2">
        <v>43534</v>
      </c>
      <c r="D1258" s="8">
        <f>Table1[[#This Row],[Order Date]]</f>
        <v>43534</v>
      </c>
      <c r="E1258" s="2">
        <v>43538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">
        <v>2927</v>
      </c>
      <c r="P1258" s="1" t="s">
        <v>30</v>
      </c>
      <c r="Q1258" s="1" t="s">
        <v>60</v>
      </c>
      <c r="R1258" s="1" t="s">
        <v>2928</v>
      </c>
      <c r="S1258" s="1">
        <v>43.872000000000007</v>
      </c>
      <c r="T1258" s="1">
        <v>2</v>
      </c>
      <c r="U1258" s="1">
        <v>0.2</v>
      </c>
      <c r="V1258" s="1">
        <v>11.516399999999999</v>
      </c>
      <c r="W1258" t="str">
        <f>INDEX(People!$A$2:$A$5,MATCH(Orders!N1258,People!$B$2:$B$5,0))</f>
        <v>Chuck Magee</v>
      </c>
      <c r="X1258" t="str">
        <f>IFERROR(INDEX(Returns!A1258:A2057,MATCH(Orders!B1258,Returns!B1258:B2057,0)),"No")</f>
        <v>No</v>
      </c>
      <c r="Y1258">
        <f t="shared" si="19"/>
        <v>52.646400000000007</v>
      </c>
    </row>
    <row r="1259" spans="1:25" x14ac:dyDescent="0.2">
      <c r="A1259" s="1">
        <v>1258</v>
      </c>
      <c r="B1259" t="s">
        <v>6772</v>
      </c>
      <c r="C1259" s="2">
        <v>43458</v>
      </c>
      <c r="D1259" s="8">
        <f>Table1[[#This Row],[Order Date]]</f>
        <v>43458</v>
      </c>
      <c r="E1259" s="2">
        <v>43462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">
        <v>1940</v>
      </c>
      <c r="P1259" s="1" t="s">
        <v>43</v>
      </c>
      <c r="Q1259" s="1" t="s">
        <v>70</v>
      </c>
      <c r="R1259" s="1" t="s">
        <v>1941</v>
      </c>
      <c r="S1259" s="1">
        <v>27.882000000000005</v>
      </c>
      <c r="T1259" s="1">
        <v>3</v>
      </c>
      <c r="U1259" s="1">
        <v>0.7</v>
      </c>
      <c r="V1259" s="1">
        <v>-20.446799999999996</v>
      </c>
      <c r="W1259" t="str">
        <f>INDEX(People!$A$2:$A$5,MATCH(Orders!N1259,People!$B$2:$B$5,0))</f>
        <v>Cassandra Brandow</v>
      </c>
      <c r="X1259" t="str">
        <f>IFERROR(INDEX(Returns!A1259:A2058,MATCH(Orders!B1259,Returns!B1259:B2058,0)),"No")</f>
        <v>No</v>
      </c>
      <c r="Y1259">
        <f t="shared" si="19"/>
        <v>47.399400000000007</v>
      </c>
    </row>
    <row r="1260" spans="1:25" x14ac:dyDescent="0.2">
      <c r="A1260" s="1">
        <v>1259</v>
      </c>
      <c r="B1260" t="s">
        <v>6772</v>
      </c>
      <c r="C1260" s="2">
        <v>43458</v>
      </c>
      <c r="D1260" s="8">
        <f>Table1[[#This Row],[Order Date]]</f>
        <v>43458</v>
      </c>
      <c r="E1260" s="2">
        <v>43462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">
        <v>2929</v>
      </c>
      <c r="P1260" s="1" t="s">
        <v>43</v>
      </c>
      <c r="Q1260" s="1" t="s">
        <v>55</v>
      </c>
      <c r="R1260" s="1" t="s">
        <v>2930</v>
      </c>
      <c r="S1260" s="1">
        <v>540.048</v>
      </c>
      <c r="T1260" s="1">
        <v>3</v>
      </c>
      <c r="U1260" s="1">
        <v>0.2</v>
      </c>
      <c r="V1260" s="1">
        <v>-47.254199999999997</v>
      </c>
      <c r="W1260" t="str">
        <f>INDEX(People!$A$2:$A$5,MATCH(Orders!N1260,People!$B$2:$B$5,0))</f>
        <v>Cassandra Brandow</v>
      </c>
      <c r="X1260" t="str">
        <f>IFERROR(INDEX(Returns!A1260:A2059,MATCH(Orders!B1260,Returns!B1260:B2059,0)),"No")</f>
        <v>No</v>
      </c>
      <c r="Y1260">
        <f t="shared" si="19"/>
        <v>648.05759999999998</v>
      </c>
    </row>
    <row r="1261" spans="1:25" x14ac:dyDescent="0.2">
      <c r="A1261" s="1">
        <v>1260</v>
      </c>
      <c r="B1261" t="s">
        <v>6772</v>
      </c>
      <c r="C1261" s="2">
        <v>43458</v>
      </c>
      <c r="D1261" s="8">
        <f>Table1[[#This Row],[Order Date]]</f>
        <v>43458</v>
      </c>
      <c r="E1261" s="2">
        <v>43462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">
        <v>871</v>
      </c>
      <c r="P1261" s="1" t="s">
        <v>66</v>
      </c>
      <c r="Q1261" s="1" t="s">
        <v>146</v>
      </c>
      <c r="R1261" s="1" t="s">
        <v>872</v>
      </c>
      <c r="S1261" s="1">
        <v>255.68000000000004</v>
      </c>
      <c r="T1261" s="1">
        <v>8</v>
      </c>
      <c r="U1261" s="1">
        <v>0.2</v>
      </c>
      <c r="V1261" s="1">
        <v>76.704000000000008</v>
      </c>
      <c r="W1261" t="str">
        <f>INDEX(People!$A$2:$A$5,MATCH(Orders!N1261,People!$B$2:$B$5,0))</f>
        <v>Cassandra Brandow</v>
      </c>
      <c r="X1261" t="str">
        <f>IFERROR(INDEX(Returns!A1261:A2060,MATCH(Orders!B1261,Returns!B1261:B2060,0)),"No")</f>
        <v>No</v>
      </c>
      <c r="Y1261">
        <f t="shared" si="19"/>
        <v>306.81600000000003</v>
      </c>
    </row>
    <row r="1262" spans="1:25" x14ac:dyDescent="0.2">
      <c r="A1262" s="1">
        <v>1261</v>
      </c>
      <c r="B1262" t="s">
        <v>6773</v>
      </c>
      <c r="C1262" s="2">
        <v>43761</v>
      </c>
      <c r="D1262" s="8">
        <f>Table1[[#This Row],[Order Date]]</f>
        <v>43761</v>
      </c>
      <c r="E1262" s="2">
        <v>43765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">
        <v>2933</v>
      </c>
      <c r="P1262" s="1" t="s">
        <v>66</v>
      </c>
      <c r="Q1262" s="1" t="s">
        <v>67</v>
      </c>
      <c r="R1262" s="1" t="s">
        <v>2934</v>
      </c>
      <c r="S1262" s="1">
        <v>863.87999999999988</v>
      </c>
      <c r="T1262" s="1">
        <v>3</v>
      </c>
      <c r="U1262" s="1">
        <v>0.2</v>
      </c>
      <c r="V1262" s="1">
        <v>107.98499999999996</v>
      </c>
      <c r="W1262" t="str">
        <f>INDEX(People!$A$2:$A$5,MATCH(Orders!N1262,People!$B$2:$B$5,0))</f>
        <v>Cassandra Brandow</v>
      </c>
      <c r="X1262" t="str">
        <f>IFERROR(INDEX(Returns!A1262:A2061,MATCH(Orders!B1262,Returns!B1262:B2061,0)),"No")</f>
        <v>No</v>
      </c>
      <c r="Y1262">
        <f t="shared" si="19"/>
        <v>1036.6559999999997</v>
      </c>
    </row>
    <row r="1263" spans="1:25" x14ac:dyDescent="0.2">
      <c r="A1263" s="1">
        <v>1262</v>
      </c>
      <c r="B1263" t="s">
        <v>6774</v>
      </c>
      <c r="C1263" s="2">
        <v>43401</v>
      </c>
      <c r="D1263" s="8">
        <f>Table1[[#This Row],[Order Date]]</f>
        <v>43401</v>
      </c>
      <c r="E1263" s="2">
        <v>43408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">
        <v>2938</v>
      </c>
      <c r="P1263" s="1" t="s">
        <v>43</v>
      </c>
      <c r="Q1263" s="1" t="s">
        <v>70</v>
      </c>
      <c r="R1263" s="1" t="s">
        <v>2939</v>
      </c>
      <c r="S1263" s="1">
        <v>17.616000000000003</v>
      </c>
      <c r="T1263" s="1">
        <v>4</v>
      </c>
      <c r="U1263" s="1">
        <v>0.7</v>
      </c>
      <c r="V1263" s="1">
        <v>-14.0928</v>
      </c>
      <c r="W1263" t="str">
        <f>INDEX(People!$A$2:$A$5,MATCH(Orders!N1263,People!$B$2:$B$5,0))</f>
        <v>Cassandra Brandow</v>
      </c>
      <c r="X1263" t="str">
        <f>IFERROR(INDEX(Returns!A1263:A2062,MATCH(Orders!B1263,Returns!B1263:B2062,0)),"No")</f>
        <v>No</v>
      </c>
      <c r="Y1263">
        <f t="shared" si="19"/>
        <v>29.947200000000006</v>
      </c>
    </row>
    <row r="1264" spans="1:25" x14ac:dyDescent="0.2">
      <c r="A1264" s="1">
        <v>1263</v>
      </c>
      <c r="B1264" t="s">
        <v>6775</v>
      </c>
      <c r="C1264" s="2">
        <v>43653</v>
      </c>
      <c r="D1264" s="8">
        <f>Table1[[#This Row],[Order Date]]</f>
        <v>43653</v>
      </c>
      <c r="E1264" s="2">
        <v>43655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">
        <v>143</v>
      </c>
      <c r="P1264" s="1" t="s">
        <v>43</v>
      </c>
      <c r="Q1264" s="1" t="s">
        <v>70</v>
      </c>
      <c r="R1264" s="1" t="s">
        <v>144</v>
      </c>
      <c r="S1264" s="1">
        <v>17.472000000000001</v>
      </c>
      <c r="T1264" s="1">
        <v>3</v>
      </c>
      <c r="U1264" s="1">
        <v>0.2</v>
      </c>
      <c r="V1264" s="1">
        <v>6.3336000000000006</v>
      </c>
      <c r="W1264" t="str">
        <f>INDEX(People!$A$2:$A$5,MATCH(Orders!N1264,People!$B$2:$B$5,0))</f>
        <v>Chuck Magee</v>
      </c>
      <c r="X1264" t="str">
        <f>IFERROR(INDEX(Returns!A1264:A2063,MATCH(Orders!B1264,Returns!B1264:B2063,0)),"No")</f>
        <v>No</v>
      </c>
      <c r="Y1264">
        <f t="shared" si="19"/>
        <v>20.9664</v>
      </c>
    </row>
    <row r="1265" spans="1:25" x14ac:dyDescent="0.2">
      <c r="A1265" s="1">
        <v>1264</v>
      </c>
      <c r="B1265" t="s">
        <v>6776</v>
      </c>
      <c r="C1265" s="2">
        <v>43374</v>
      </c>
      <c r="D1265" s="8">
        <f>Table1[[#This Row],[Order Date]]</f>
        <v>43374</v>
      </c>
      <c r="E1265" s="2">
        <v>43375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">
        <v>541</v>
      </c>
      <c r="P1265" s="1" t="s">
        <v>66</v>
      </c>
      <c r="Q1265" s="1" t="s">
        <v>67</v>
      </c>
      <c r="R1265" s="1" t="s">
        <v>542</v>
      </c>
      <c r="S1265" s="1">
        <v>69.900000000000006</v>
      </c>
      <c r="T1265" s="1">
        <v>2</v>
      </c>
      <c r="U1265" s="1">
        <v>0</v>
      </c>
      <c r="V1265" s="1">
        <v>18.873000000000005</v>
      </c>
      <c r="W1265" t="str">
        <f>INDEX(People!$A$2:$A$5,MATCH(Orders!N1265,People!$B$2:$B$5,0))</f>
        <v>Kelly Williams</v>
      </c>
      <c r="X1265" t="str">
        <f>IFERROR(INDEX(Returns!A1265:A2064,MATCH(Orders!B1265,Returns!B1265:B2064,0)),"No")</f>
        <v>No</v>
      </c>
      <c r="Y1265">
        <f t="shared" si="19"/>
        <v>69.900000000000006</v>
      </c>
    </row>
    <row r="1266" spans="1:25" x14ac:dyDescent="0.2">
      <c r="A1266" s="1">
        <v>1265</v>
      </c>
      <c r="B1266" t="s">
        <v>6776</v>
      </c>
      <c r="C1266" s="2">
        <v>43374</v>
      </c>
      <c r="D1266" s="8">
        <f>Table1[[#This Row],[Order Date]]</f>
        <v>43374</v>
      </c>
      <c r="E1266" s="2">
        <v>43375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">
        <v>2925</v>
      </c>
      <c r="P1266" s="1" t="s">
        <v>30</v>
      </c>
      <c r="Q1266" s="1" t="s">
        <v>60</v>
      </c>
      <c r="R1266" s="1" t="s">
        <v>2926</v>
      </c>
      <c r="S1266" s="1">
        <v>41.849999999999994</v>
      </c>
      <c r="T1266" s="1">
        <v>5</v>
      </c>
      <c r="U1266" s="1">
        <v>0</v>
      </c>
      <c r="V1266" s="1">
        <v>10.880999999999998</v>
      </c>
      <c r="W1266" t="str">
        <f>INDEX(People!$A$2:$A$5,MATCH(Orders!N1266,People!$B$2:$B$5,0))</f>
        <v>Kelly Williams</v>
      </c>
      <c r="X1266" t="str">
        <f>IFERROR(INDEX(Returns!A1266:A2065,MATCH(Orders!B1266,Returns!B1266:B2065,0)),"No")</f>
        <v>No</v>
      </c>
      <c r="Y1266">
        <f t="shared" si="19"/>
        <v>41.849999999999994</v>
      </c>
    </row>
    <row r="1267" spans="1:25" x14ac:dyDescent="0.2">
      <c r="A1267" s="1">
        <v>1266</v>
      </c>
      <c r="B1267" t="s">
        <v>6777</v>
      </c>
      <c r="C1267" s="2">
        <v>43710</v>
      </c>
      <c r="D1267" s="8">
        <f>Table1[[#This Row],[Order Date]]</f>
        <v>43710</v>
      </c>
      <c r="E1267" s="2">
        <v>43715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">
        <v>2944</v>
      </c>
      <c r="P1267" s="1" t="s">
        <v>43</v>
      </c>
      <c r="Q1267" s="1" t="s">
        <v>63</v>
      </c>
      <c r="R1267" s="1" t="s">
        <v>2945</v>
      </c>
      <c r="S1267" s="1">
        <v>6.57</v>
      </c>
      <c r="T1267" s="1">
        <v>3</v>
      </c>
      <c r="U1267" s="1">
        <v>0</v>
      </c>
      <c r="V1267" s="1">
        <v>1.7738999999999998</v>
      </c>
      <c r="W1267" t="str">
        <f>INDEX(People!$A$2:$A$5,MATCH(Orders!N1267,People!$B$2:$B$5,0))</f>
        <v>Anna Andreadi</v>
      </c>
      <c r="X1267" t="str">
        <f>IFERROR(INDEX(Returns!A1267:A2066,MATCH(Orders!B1267,Returns!B1267:B2066,0)),"No")</f>
        <v>No</v>
      </c>
      <c r="Y1267">
        <f t="shared" si="19"/>
        <v>6.57</v>
      </c>
    </row>
    <row r="1268" spans="1:25" x14ac:dyDescent="0.2">
      <c r="A1268" s="1">
        <v>1267</v>
      </c>
      <c r="B1268" t="s">
        <v>6778</v>
      </c>
      <c r="C1268" s="2">
        <v>42728</v>
      </c>
      <c r="D1268" s="8">
        <f>Table1[[#This Row],[Order Date]]</f>
        <v>42728</v>
      </c>
      <c r="E1268" s="2">
        <v>42733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">
        <v>1320</v>
      </c>
      <c r="P1268" s="1" t="s">
        <v>43</v>
      </c>
      <c r="Q1268" s="1" t="s">
        <v>55</v>
      </c>
      <c r="R1268" s="1" t="s">
        <v>1321</v>
      </c>
      <c r="S1268" s="1">
        <v>142.86000000000001</v>
      </c>
      <c r="T1268" s="1">
        <v>1</v>
      </c>
      <c r="U1268" s="1">
        <v>0</v>
      </c>
      <c r="V1268" s="1">
        <v>41.429399999999987</v>
      </c>
      <c r="W1268" t="str">
        <f>INDEX(People!$A$2:$A$5,MATCH(Orders!N1268,People!$B$2:$B$5,0))</f>
        <v>Anna Andreadi</v>
      </c>
      <c r="X1268" t="str">
        <f>IFERROR(INDEX(Returns!A1268:A2067,MATCH(Orders!B1268,Returns!B1268:B2067,0)),"No")</f>
        <v>No</v>
      </c>
      <c r="Y1268">
        <f t="shared" si="19"/>
        <v>142.86000000000001</v>
      </c>
    </row>
    <row r="1269" spans="1:25" x14ac:dyDescent="0.2">
      <c r="A1269" s="1">
        <v>1268</v>
      </c>
      <c r="B1269" t="s">
        <v>6778</v>
      </c>
      <c r="C1269" s="2">
        <v>42728</v>
      </c>
      <c r="D1269" s="8">
        <f>Table1[[#This Row],[Order Date]]</f>
        <v>42728</v>
      </c>
      <c r="E1269" s="2">
        <v>42733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">
        <v>274</v>
      </c>
      <c r="P1269" s="1" t="s">
        <v>30</v>
      </c>
      <c r="Q1269" s="1" t="s">
        <v>34</v>
      </c>
      <c r="R1269" s="1" t="s">
        <v>275</v>
      </c>
      <c r="S1269" s="1">
        <v>292.27200000000005</v>
      </c>
      <c r="T1269" s="1">
        <v>6</v>
      </c>
      <c r="U1269" s="1">
        <v>0.2</v>
      </c>
      <c r="V1269" s="1">
        <v>18.266999999999967</v>
      </c>
      <c r="W1269" t="str">
        <f>INDEX(People!$A$2:$A$5,MATCH(Orders!N1269,People!$B$2:$B$5,0))</f>
        <v>Anna Andreadi</v>
      </c>
      <c r="X1269" t="str">
        <f>IFERROR(INDEX(Returns!A1269:A2068,MATCH(Orders!B1269,Returns!B1269:B2068,0)),"No")</f>
        <v>No</v>
      </c>
      <c r="Y1269">
        <f t="shared" si="19"/>
        <v>350.72640000000007</v>
      </c>
    </row>
    <row r="1270" spans="1:25" x14ac:dyDescent="0.2">
      <c r="A1270" s="1">
        <v>1269</v>
      </c>
      <c r="B1270" t="s">
        <v>6779</v>
      </c>
      <c r="C1270" s="2">
        <v>43731</v>
      </c>
      <c r="D1270" s="8">
        <f>Table1[[#This Row],[Order Date]]</f>
        <v>43731</v>
      </c>
      <c r="E1270" s="2">
        <v>43735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">
        <v>1339</v>
      </c>
      <c r="P1270" s="1" t="s">
        <v>30</v>
      </c>
      <c r="Q1270" s="1" t="s">
        <v>60</v>
      </c>
      <c r="R1270" s="1" t="s">
        <v>1340</v>
      </c>
      <c r="S1270" s="1">
        <v>29.328000000000003</v>
      </c>
      <c r="T1270" s="1">
        <v>3</v>
      </c>
      <c r="U1270" s="1">
        <v>0.2</v>
      </c>
      <c r="V1270" s="1">
        <v>3.665999999999995</v>
      </c>
      <c r="W1270" t="str">
        <f>INDEX(People!$A$2:$A$5,MATCH(Orders!N1270,People!$B$2:$B$5,0))</f>
        <v>Anna Andreadi</v>
      </c>
      <c r="X1270" t="str">
        <f>IFERROR(INDEX(Returns!A1270:A2069,MATCH(Orders!B1270,Returns!B1270:B2069,0)),"No")</f>
        <v>No</v>
      </c>
      <c r="Y1270">
        <f t="shared" si="19"/>
        <v>35.193600000000004</v>
      </c>
    </row>
    <row r="1271" spans="1:25" x14ac:dyDescent="0.2">
      <c r="A1271" s="1">
        <v>1270</v>
      </c>
      <c r="B1271" t="s">
        <v>6780</v>
      </c>
      <c r="C1271" s="2">
        <v>43620</v>
      </c>
      <c r="D1271" s="8">
        <f>Table1[[#This Row],[Order Date]]</f>
        <v>43620</v>
      </c>
      <c r="E1271" s="2">
        <v>43624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">
        <v>2948</v>
      </c>
      <c r="P1271" s="1" t="s">
        <v>43</v>
      </c>
      <c r="Q1271" s="1" t="s">
        <v>84</v>
      </c>
      <c r="R1271" s="1" t="s">
        <v>2949</v>
      </c>
      <c r="S1271" s="1">
        <v>12.48</v>
      </c>
      <c r="T1271" s="1">
        <v>2</v>
      </c>
      <c r="U1271" s="1">
        <v>0</v>
      </c>
      <c r="V1271" s="1">
        <v>5.6159999999999997</v>
      </c>
      <c r="W1271" t="str">
        <f>INDEX(People!$A$2:$A$5,MATCH(Orders!N1271,People!$B$2:$B$5,0))</f>
        <v>Cassandra Brandow</v>
      </c>
      <c r="X1271" t="str">
        <f>IFERROR(INDEX(Returns!A1271:A2070,MATCH(Orders!B1271,Returns!B1271:B2070,0)),"No")</f>
        <v>No</v>
      </c>
      <c r="Y1271">
        <f t="shared" si="19"/>
        <v>12.48</v>
      </c>
    </row>
    <row r="1272" spans="1:25" x14ac:dyDescent="0.2">
      <c r="A1272" s="1">
        <v>1271</v>
      </c>
      <c r="B1272" t="s">
        <v>6781</v>
      </c>
      <c r="C1272" s="2">
        <v>43211</v>
      </c>
      <c r="D1272" s="8">
        <f>Table1[[#This Row],[Order Date]]</f>
        <v>43211</v>
      </c>
      <c r="E1272" s="2">
        <v>43216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">
        <v>2950</v>
      </c>
      <c r="P1272" s="1" t="s">
        <v>43</v>
      </c>
      <c r="Q1272" s="1" t="s">
        <v>55</v>
      </c>
      <c r="R1272" s="1" t="s">
        <v>2951</v>
      </c>
      <c r="S1272" s="1">
        <v>102.33600000000001</v>
      </c>
      <c r="T1272" s="1">
        <v>4</v>
      </c>
      <c r="U1272" s="1">
        <v>0.2</v>
      </c>
      <c r="V1272" s="1">
        <v>-12.792000000000002</v>
      </c>
      <c r="W1272" t="str">
        <f>INDEX(People!$A$2:$A$5,MATCH(Orders!N1272,People!$B$2:$B$5,0))</f>
        <v>Kelly Williams</v>
      </c>
      <c r="X1272" t="str">
        <f>IFERROR(INDEX(Returns!A1272:A2071,MATCH(Orders!B1272,Returns!B1272:B2071,0)),"No")</f>
        <v>No</v>
      </c>
      <c r="Y1272">
        <f t="shared" si="19"/>
        <v>122.8032</v>
      </c>
    </row>
    <row r="1273" spans="1:25" x14ac:dyDescent="0.2">
      <c r="A1273" s="1">
        <v>1272</v>
      </c>
      <c r="B1273" t="s">
        <v>6781</v>
      </c>
      <c r="C1273" s="2">
        <v>43211</v>
      </c>
      <c r="D1273" s="8">
        <f>Table1[[#This Row],[Order Date]]</f>
        <v>43211</v>
      </c>
      <c r="E1273" s="2">
        <v>43216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">
        <v>2385</v>
      </c>
      <c r="P1273" s="1" t="s">
        <v>43</v>
      </c>
      <c r="Q1273" s="1" t="s">
        <v>73</v>
      </c>
      <c r="R1273" s="1" t="s">
        <v>2386</v>
      </c>
      <c r="S1273" s="1">
        <v>48.791999999999987</v>
      </c>
      <c r="T1273" s="1">
        <v>3</v>
      </c>
      <c r="U1273" s="1">
        <v>0.8</v>
      </c>
      <c r="V1273" s="1">
        <v>-126.85920000000002</v>
      </c>
      <c r="W1273" t="str">
        <f>INDEX(People!$A$2:$A$5,MATCH(Orders!N1273,People!$B$2:$B$5,0))</f>
        <v>Kelly Williams</v>
      </c>
      <c r="X1273" t="str">
        <f>IFERROR(INDEX(Returns!A1273:A2072,MATCH(Orders!B1273,Returns!B1273:B2072,0)),"No")</f>
        <v>No</v>
      </c>
      <c r="Y1273">
        <f t="shared" si="19"/>
        <v>87.82559999999998</v>
      </c>
    </row>
    <row r="1274" spans="1:25" x14ac:dyDescent="0.2">
      <c r="A1274" s="1">
        <v>1273</v>
      </c>
      <c r="B1274" t="s">
        <v>6781</v>
      </c>
      <c r="C1274" s="2">
        <v>43211</v>
      </c>
      <c r="D1274" s="8">
        <f>Table1[[#This Row],[Order Date]]</f>
        <v>43211</v>
      </c>
      <c r="E1274" s="2">
        <v>43216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">
        <v>2952</v>
      </c>
      <c r="P1274" s="1" t="s">
        <v>43</v>
      </c>
      <c r="Q1274" s="1" t="s">
        <v>70</v>
      </c>
      <c r="R1274" s="1" t="s">
        <v>2953</v>
      </c>
      <c r="S1274" s="1">
        <v>44.847999999999992</v>
      </c>
      <c r="T1274" s="1">
        <v>8</v>
      </c>
      <c r="U1274" s="1">
        <v>0.8</v>
      </c>
      <c r="V1274" s="1">
        <v>-67.27200000000002</v>
      </c>
      <c r="W1274" t="str">
        <f>INDEX(People!$A$2:$A$5,MATCH(Orders!N1274,People!$B$2:$B$5,0))</f>
        <v>Kelly Williams</v>
      </c>
      <c r="X1274" t="str">
        <f>IFERROR(INDEX(Returns!A1274:A2073,MATCH(Orders!B1274,Returns!B1274:B2073,0)),"No")</f>
        <v>No</v>
      </c>
      <c r="Y1274">
        <f t="shared" si="19"/>
        <v>80.726399999999984</v>
      </c>
    </row>
    <row r="1275" spans="1:25" x14ac:dyDescent="0.2">
      <c r="A1275" s="1">
        <v>1274</v>
      </c>
      <c r="B1275" t="s">
        <v>6782</v>
      </c>
      <c r="C1275" s="2">
        <v>43246</v>
      </c>
      <c r="D1275" s="8">
        <f>Table1[[#This Row],[Order Date]]</f>
        <v>43246</v>
      </c>
      <c r="E1275" s="2">
        <v>43246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">
        <v>2468</v>
      </c>
      <c r="P1275" s="1" t="s">
        <v>43</v>
      </c>
      <c r="Q1275" s="1" t="s">
        <v>84</v>
      </c>
      <c r="R1275" s="1" t="s">
        <v>2469</v>
      </c>
      <c r="S1275" s="1">
        <v>10.368000000000002</v>
      </c>
      <c r="T1275" s="1">
        <v>2</v>
      </c>
      <c r="U1275" s="1">
        <v>0.2</v>
      </c>
      <c r="V1275" s="1">
        <v>3.6288</v>
      </c>
      <c r="W1275" t="str">
        <f>INDEX(People!$A$2:$A$5,MATCH(Orders!N1275,People!$B$2:$B$5,0))</f>
        <v>Kelly Williams</v>
      </c>
      <c r="X1275" t="str">
        <f>IFERROR(INDEX(Returns!A1275:A2074,MATCH(Orders!B1275,Returns!B1275:B2074,0)),"No")</f>
        <v>No</v>
      </c>
      <c r="Y1275">
        <f t="shared" si="19"/>
        <v>12.441600000000003</v>
      </c>
    </row>
    <row r="1276" spans="1:25" x14ac:dyDescent="0.2">
      <c r="A1276" s="1">
        <v>1275</v>
      </c>
      <c r="B1276" t="s">
        <v>6782</v>
      </c>
      <c r="C1276" s="2">
        <v>43246</v>
      </c>
      <c r="D1276" s="8">
        <f>Table1[[#This Row],[Order Date]]</f>
        <v>43246</v>
      </c>
      <c r="E1276" s="2">
        <v>43246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">
        <v>2954</v>
      </c>
      <c r="P1276" s="1" t="s">
        <v>30</v>
      </c>
      <c r="Q1276" s="1" t="s">
        <v>34</v>
      </c>
      <c r="R1276" s="1" t="s">
        <v>2955</v>
      </c>
      <c r="S1276" s="1">
        <v>388.42999999999995</v>
      </c>
      <c r="T1276" s="1">
        <v>5</v>
      </c>
      <c r="U1276" s="1">
        <v>0.3</v>
      </c>
      <c r="V1276" s="1">
        <v>-88.783999999999978</v>
      </c>
      <c r="W1276" t="str">
        <f>INDEX(People!$A$2:$A$5,MATCH(Orders!N1276,People!$B$2:$B$5,0))</f>
        <v>Kelly Williams</v>
      </c>
      <c r="X1276" t="str">
        <f>IFERROR(INDEX(Returns!A1276:A2075,MATCH(Orders!B1276,Returns!B1276:B2075,0)),"No")</f>
        <v>No</v>
      </c>
      <c r="Y1276">
        <f t="shared" si="19"/>
        <v>504.95899999999995</v>
      </c>
    </row>
    <row r="1277" spans="1:25" x14ac:dyDescent="0.2">
      <c r="A1277" s="1">
        <v>1276</v>
      </c>
      <c r="B1277" t="s">
        <v>6782</v>
      </c>
      <c r="C1277" s="2">
        <v>43246</v>
      </c>
      <c r="D1277" s="8">
        <f>Table1[[#This Row],[Order Date]]</f>
        <v>43246</v>
      </c>
      <c r="E1277" s="2">
        <v>43246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">
        <v>399</v>
      </c>
      <c r="P1277" s="1" t="s">
        <v>43</v>
      </c>
      <c r="Q1277" s="1" t="s">
        <v>84</v>
      </c>
      <c r="R1277" s="1" t="s">
        <v>400</v>
      </c>
      <c r="S1277" s="1">
        <v>14.352000000000002</v>
      </c>
      <c r="T1277" s="1">
        <v>3</v>
      </c>
      <c r="U1277" s="1">
        <v>0.2</v>
      </c>
      <c r="V1277" s="1">
        <v>5.2026000000000003</v>
      </c>
      <c r="W1277" t="str">
        <f>INDEX(People!$A$2:$A$5,MATCH(Orders!N1277,People!$B$2:$B$5,0))</f>
        <v>Kelly Williams</v>
      </c>
      <c r="X1277" t="str">
        <f>IFERROR(INDEX(Returns!A1277:A2076,MATCH(Orders!B1277,Returns!B1277:B2076,0)),"No")</f>
        <v>No</v>
      </c>
      <c r="Y1277">
        <f t="shared" si="19"/>
        <v>17.2224</v>
      </c>
    </row>
    <row r="1278" spans="1:25" x14ac:dyDescent="0.2">
      <c r="A1278" s="1">
        <v>1277</v>
      </c>
      <c r="B1278" t="s">
        <v>6782</v>
      </c>
      <c r="C1278" s="2">
        <v>43246</v>
      </c>
      <c r="D1278" s="8">
        <f>Table1[[#This Row],[Order Date]]</f>
        <v>43246</v>
      </c>
      <c r="E1278" s="2">
        <v>43246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">
        <v>2956</v>
      </c>
      <c r="P1278" s="1" t="s">
        <v>66</v>
      </c>
      <c r="Q1278" s="1" t="s">
        <v>146</v>
      </c>
      <c r="R1278" s="1" t="s">
        <v>2957</v>
      </c>
      <c r="S1278" s="1">
        <v>63.991999999999997</v>
      </c>
      <c r="T1278" s="1">
        <v>1</v>
      </c>
      <c r="U1278" s="1">
        <v>0.2</v>
      </c>
      <c r="V1278" s="1">
        <v>-7.1990999999999961</v>
      </c>
      <c r="W1278" t="str">
        <f>INDEX(People!$A$2:$A$5,MATCH(Orders!N1278,People!$B$2:$B$5,0))</f>
        <v>Kelly Williams</v>
      </c>
      <c r="X1278" t="str">
        <f>IFERROR(INDEX(Returns!A1278:A2077,MATCH(Orders!B1278,Returns!B1278:B2077,0)),"No")</f>
        <v>No</v>
      </c>
      <c r="Y1278">
        <f t="shared" si="19"/>
        <v>76.790399999999991</v>
      </c>
    </row>
    <row r="1279" spans="1:25" x14ac:dyDescent="0.2">
      <c r="A1279" s="1">
        <v>1278</v>
      </c>
      <c r="B1279" t="s">
        <v>6783</v>
      </c>
      <c r="C1279" s="2">
        <v>43222</v>
      </c>
      <c r="D1279" s="8">
        <f>Table1[[#This Row],[Order Date]]</f>
        <v>43222</v>
      </c>
      <c r="E1279" s="2">
        <v>43227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">
        <v>2960</v>
      </c>
      <c r="P1279" s="1" t="s">
        <v>43</v>
      </c>
      <c r="Q1279" s="1" t="s">
        <v>63</v>
      </c>
      <c r="R1279" s="1" t="s">
        <v>2961</v>
      </c>
      <c r="S1279" s="1">
        <v>86.352000000000004</v>
      </c>
      <c r="T1279" s="1">
        <v>3</v>
      </c>
      <c r="U1279" s="1">
        <v>0.2</v>
      </c>
      <c r="V1279" s="1">
        <v>5.3969999999999914</v>
      </c>
      <c r="W1279" t="str">
        <f>INDEX(People!$A$2:$A$5,MATCH(Orders!N1279,People!$B$2:$B$5,0))</f>
        <v>Kelly Williams</v>
      </c>
      <c r="X1279" t="str">
        <f>IFERROR(INDEX(Returns!A1279:A2078,MATCH(Orders!B1279,Returns!B1279:B2078,0)),"No")</f>
        <v>No</v>
      </c>
      <c r="Y1279">
        <f t="shared" si="19"/>
        <v>103.6224</v>
      </c>
    </row>
    <row r="1280" spans="1:25" x14ac:dyDescent="0.2">
      <c r="A1280" s="1">
        <v>1279</v>
      </c>
      <c r="B1280" t="s">
        <v>6784</v>
      </c>
      <c r="C1280" s="2">
        <v>42621</v>
      </c>
      <c r="D1280" s="8">
        <f>Table1[[#This Row],[Order Date]]</f>
        <v>42621</v>
      </c>
      <c r="E1280" s="2">
        <v>42624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">
        <v>2963</v>
      </c>
      <c r="P1280" s="1" t="s">
        <v>66</v>
      </c>
      <c r="Q1280" s="1" t="s">
        <v>146</v>
      </c>
      <c r="R1280" s="1" t="s">
        <v>2964</v>
      </c>
      <c r="S1280" s="1">
        <v>32.97</v>
      </c>
      <c r="T1280" s="1">
        <v>3</v>
      </c>
      <c r="U1280" s="1">
        <v>0</v>
      </c>
      <c r="V1280" s="1">
        <v>12.8583</v>
      </c>
      <c r="W1280" t="str">
        <f>INDEX(People!$A$2:$A$5,MATCH(Orders!N1280,People!$B$2:$B$5,0))</f>
        <v>Cassandra Brandow</v>
      </c>
      <c r="X1280" t="str">
        <f>IFERROR(INDEX(Returns!A1280:A2079,MATCH(Orders!B1280,Returns!B1280:B2079,0)),"No")</f>
        <v>No</v>
      </c>
      <c r="Y1280">
        <f t="shared" si="19"/>
        <v>32.97</v>
      </c>
    </row>
    <row r="1281" spans="1:25" x14ac:dyDescent="0.2">
      <c r="A1281" s="1">
        <v>1280</v>
      </c>
      <c r="B1281" t="s">
        <v>6784</v>
      </c>
      <c r="C1281" s="2">
        <v>42621</v>
      </c>
      <c r="D1281" s="8">
        <f>Table1[[#This Row],[Order Date]]</f>
        <v>42621</v>
      </c>
      <c r="E1281" s="2">
        <v>42624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">
        <v>2965</v>
      </c>
      <c r="P1281" s="1" t="s">
        <v>66</v>
      </c>
      <c r="Q1281" s="1" t="s">
        <v>146</v>
      </c>
      <c r="R1281" s="1" t="s">
        <v>2966</v>
      </c>
      <c r="S1281" s="1">
        <v>83.88</v>
      </c>
      <c r="T1281" s="1">
        <v>4</v>
      </c>
      <c r="U1281" s="1">
        <v>0</v>
      </c>
      <c r="V1281" s="1">
        <v>30.196799999999996</v>
      </c>
      <c r="W1281" t="str">
        <f>INDEX(People!$A$2:$A$5,MATCH(Orders!N1281,People!$B$2:$B$5,0))</f>
        <v>Cassandra Brandow</v>
      </c>
      <c r="X1281" t="str">
        <f>IFERROR(INDEX(Returns!A1281:A2080,MATCH(Orders!B1281,Returns!B1281:B2080,0)),"No")</f>
        <v>No</v>
      </c>
      <c r="Y1281">
        <f t="shared" si="19"/>
        <v>83.88</v>
      </c>
    </row>
    <row r="1282" spans="1:25" x14ac:dyDescent="0.2">
      <c r="A1282" s="1">
        <v>1281</v>
      </c>
      <c r="B1282" t="s">
        <v>6785</v>
      </c>
      <c r="C1282" s="2">
        <v>43348</v>
      </c>
      <c r="D1282" s="8">
        <f>Table1[[#This Row],[Order Date]]</f>
        <v>43348</v>
      </c>
      <c r="E1282" s="2">
        <v>43349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">
        <v>2968</v>
      </c>
      <c r="P1282" s="1" t="s">
        <v>66</v>
      </c>
      <c r="Q1282" s="1" t="s">
        <v>67</v>
      </c>
      <c r="R1282" s="1" t="s">
        <v>2969</v>
      </c>
      <c r="S1282" s="1">
        <v>278.39999999999998</v>
      </c>
      <c r="T1282" s="1">
        <v>3</v>
      </c>
      <c r="U1282" s="1">
        <v>0</v>
      </c>
      <c r="V1282" s="1">
        <v>80.735999999999976</v>
      </c>
      <c r="W1282" t="str">
        <f>INDEX(People!$A$2:$A$5,MATCH(Orders!N1282,People!$B$2:$B$5,0))</f>
        <v>Kelly Williams</v>
      </c>
      <c r="X1282" t="str">
        <f>IFERROR(INDEX(Returns!A1282:A2081,MATCH(Orders!B1282,Returns!B1282:B2081,0)),"No")</f>
        <v>No</v>
      </c>
      <c r="Y1282">
        <f t="shared" si="19"/>
        <v>278.39999999999998</v>
      </c>
    </row>
    <row r="1283" spans="1:25" x14ac:dyDescent="0.2">
      <c r="A1283" s="1">
        <v>1282</v>
      </c>
      <c r="B1283" t="s">
        <v>6786</v>
      </c>
      <c r="C1283" s="2">
        <v>43564</v>
      </c>
      <c r="D1283" s="8">
        <f>Table1[[#This Row],[Order Date]]</f>
        <v>43564</v>
      </c>
      <c r="E1283" s="2">
        <v>43566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">
        <v>2970</v>
      </c>
      <c r="P1283" s="1" t="s">
        <v>43</v>
      </c>
      <c r="Q1283" s="1" t="s">
        <v>44</v>
      </c>
      <c r="R1283" s="1" t="s">
        <v>2971</v>
      </c>
      <c r="S1283" s="1">
        <v>15.120000000000001</v>
      </c>
      <c r="T1283" s="1">
        <v>3</v>
      </c>
      <c r="U1283" s="1">
        <v>0.2</v>
      </c>
      <c r="V1283" s="1">
        <v>4.9139999999999988</v>
      </c>
      <c r="W1283" t="str">
        <f>INDEX(People!$A$2:$A$5,MATCH(Orders!N1283,People!$B$2:$B$5,0))</f>
        <v>Cassandra Brandow</v>
      </c>
      <c r="X1283" t="str">
        <f>IFERROR(INDEX(Returns!A1283:A2082,MATCH(Orders!B1283,Returns!B1283:B2082,0)),"No")</f>
        <v>No</v>
      </c>
      <c r="Y1283">
        <f t="shared" ref="Y1283:Y1346" si="20">S1283*(1+U1283)</f>
        <v>18.144000000000002</v>
      </c>
    </row>
    <row r="1284" spans="1:25" x14ac:dyDescent="0.2">
      <c r="A1284" s="1">
        <v>1283</v>
      </c>
      <c r="B1284" t="s">
        <v>6786</v>
      </c>
      <c r="C1284" s="2">
        <v>43564</v>
      </c>
      <c r="D1284" s="8">
        <f>Table1[[#This Row],[Order Date]]</f>
        <v>43564</v>
      </c>
      <c r="E1284" s="2">
        <v>43566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">
        <v>2972</v>
      </c>
      <c r="P1284" s="1" t="s">
        <v>43</v>
      </c>
      <c r="Q1284" s="1" t="s">
        <v>70</v>
      </c>
      <c r="R1284" s="1" t="s">
        <v>2973</v>
      </c>
      <c r="S1284" s="1">
        <v>17.430000000000003</v>
      </c>
      <c r="T1284" s="1">
        <v>1</v>
      </c>
      <c r="U1284" s="1">
        <v>0.7</v>
      </c>
      <c r="V1284" s="1">
        <v>-13.363000000000003</v>
      </c>
      <c r="W1284" t="str">
        <f>INDEX(People!$A$2:$A$5,MATCH(Orders!N1284,People!$B$2:$B$5,0))</f>
        <v>Cassandra Brandow</v>
      </c>
      <c r="X1284" t="str">
        <f>IFERROR(INDEX(Returns!A1284:A2083,MATCH(Orders!B1284,Returns!B1284:B2083,0)),"No")</f>
        <v>No</v>
      </c>
      <c r="Y1284">
        <f t="shared" si="20"/>
        <v>29.631000000000004</v>
      </c>
    </row>
    <row r="1285" spans="1:25" x14ac:dyDescent="0.2">
      <c r="A1285" s="1">
        <v>1284</v>
      </c>
      <c r="B1285" t="s">
        <v>6786</v>
      </c>
      <c r="C1285" s="2">
        <v>43564</v>
      </c>
      <c r="D1285" s="8">
        <f>Table1[[#This Row],[Order Date]]</f>
        <v>43564</v>
      </c>
      <c r="E1285" s="2">
        <v>43566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">
        <v>2974</v>
      </c>
      <c r="P1285" s="1" t="s">
        <v>43</v>
      </c>
      <c r="Q1285" s="1" t="s">
        <v>84</v>
      </c>
      <c r="R1285" s="1" t="s">
        <v>2975</v>
      </c>
      <c r="S1285" s="1">
        <v>251.64</v>
      </c>
      <c r="T1285" s="1">
        <v>3</v>
      </c>
      <c r="U1285" s="1">
        <v>0.2</v>
      </c>
      <c r="V1285" s="1">
        <v>88.073999999999984</v>
      </c>
      <c r="W1285" t="str">
        <f>INDEX(People!$A$2:$A$5,MATCH(Orders!N1285,People!$B$2:$B$5,0))</f>
        <v>Cassandra Brandow</v>
      </c>
      <c r="X1285" t="str">
        <f>IFERROR(INDEX(Returns!A1285:A2084,MATCH(Orders!B1285,Returns!B1285:B2084,0)),"No")</f>
        <v>No</v>
      </c>
      <c r="Y1285">
        <f t="shared" si="20"/>
        <v>301.96799999999996</v>
      </c>
    </row>
    <row r="1286" spans="1:25" x14ac:dyDescent="0.2">
      <c r="A1286" s="1">
        <v>1285</v>
      </c>
      <c r="B1286" t="s">
        <v>6787</v>
      </c>
      <c r="C1286" s="2">
        <v>43075</v>
      </c>
      <c r="D1286" s="8">
        <f>Table1[[#This Row],[Order Date]]</f>
        <v>43075</v>
      </c>
      <c r="E1286" s="2">
        <v>43081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">
        <v>2976</v>
      </c>
      <c r="P1286" s="1" t="s">
        <v>43</v>
      </c>
      <c r="Q1286" s="1" t="s">
        <v>70</v>
      </c>
      <c r="R1286" s="1" t="s">
        <v>2977</v>
      </c>
      <c r="S1286" s="1">
        <v>2.7719999999999994</v>
      </c>
      <c r="T1286" s="1">
        <v>7</v>
      </c>
      <c r="U1286" s="1">
        <v>0.8</v>
      </c>
      <c r="V1286" s="1">
        <v>-4.8510000000000009</v>
      </c>
      <c r="W1286" t="str">
        <f>INDEX(People!$A$2:$A$5,MATCH(Orders!N1286,People!$B$2:$B$5,0))</f>
        <v>Kelly Williams</v>
      </c>
      <c r="X1286" t="str">
        <f>IFERROR(INDEX(Returns!A1286:A2085,MATCH(Orders!B1286,Returns!B1286:B2085,0)),"No")</f>
        <v>No</v>
      </c>
      <c r="Y1286">
        <f t="shared" si="20"/>
        <v>4.9895999999999994</v>
      </c>
    </row>
    <row r="1287" spans="1:25" x14ac:dyDescent="0.2">
      <c r="A1287" s="1">
        <v>1286</v>
      </c>
      <c r="B1287" t="s">
        <v>6788</v>
      </c>
      <c r="C1287" s="2">
        <v>43277</v>
      </c>
      <c r="D1287" s="8">
        <f>Table1[[#This Row],[Order Date]]</f>
        <v>43277</v>
      </c>
      <c r="E1287" s="2">
        <v>43284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">
        <v>1318</v>
      </c>
      <c r="P1287" s="1" t="s">
        <v>43</v>
      </c>
      <c r="Q1287" s="1" t="s">
        <v>55</v>
      </c>
      <c r="R1287" s="1" t="s">
        <v>1319</v>
      </c>
      <c r="S1287" s="1">
        <v>14.9</v>
      </c>
      <c r="T1287" s="1">
        <v>5</v>
      </c>
      <c r="U1287" s="1">
        <v>0</v>
      </c>
      <c r="V1287" s="1">
        <v>1.0429999999999984</v>
      </c>
      <c r="W1287" t="str">
        <f>INDEX(People!$A$2:$A$5,MATCH(Orders!N1287,People!$B$2:$B$5,0))</f>
        <v>Chuck Magee</v>
      </c>
      <c r="X1287" t="str">
        <f>IFERROR(INDEX(Returns!A1287:A2086,MATCH(Orders!B1287,Returns!B1287:B2086,0)),"No")</f>
        <v>No</v>
      </c>
      <c r="Y1287">
        <f t="shared" si="20"/>
        <v>14.9</v>
      </c>
    </row>
    <row r="1288" spans="1:25" x14ac:dyDescent="0.2">
      <c r="A1288" s="1">
        <v>1287</v>
      </c>
      <c r="B1288" t="s">
        <v>6789</v>
      </c>
      <c r="C1288" s="2">
        <v>42920</v>
      </c>
      <c r="D1288" s="8">
        <f>Table1[[#This Row],[Order Date]]</f>
        <v>42920</v>
      </c>
      <c r="E1288" s="2">
        <v>42924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">
        <v>2981</v>
      </c>
      <c r="P1288" s="1" t="s">
        <v>43</v>
      </c>
      <c r="Q1288" s="1" t="s">
        <v>63</v>
      </c>
      <c r="R1288" s="1" t="s">
        <v>2982</v>
      </c>
      <c r="S1288" s="1">
        <v>15.48</v>
      </c>
      <c r="T1288" s="1">
        <v>3</v>
      </c>
      <c r="U1288" s="1">
        <v>0</v>
      </c>
      <c r="V1288" s="1">
        <v>4.4891999999999985</v>
      </c>
      <c r="W1288" t="str">
        <f>INDEX(People!$A$2:$A$5,MATCH(Orders!N1288,People!$B$2:$B$5,0))</f>
        <v>Chuck Magee</v>
      </c>
      <c r="X1288" t="str">
        <f>IFERROR(INDEX(Returns!A1288:A2087,MATCH(Orders!B1288,Returns!B1288:B2087,0)),"No")</f>
        <v>No</v>
      </c>
      <c r="Y1288">
        <f t="shared" si="20"/>
        <v>15.48</v>
      </c>
    </row>
    <row r="1289" spans="1:25" x14ac:dyDescent="0.2">
      <c r="A1289" s="1">
        <v>1288</v>
      </c>
      <c r="B1289" t="s">
        <v>6790</v>
      </c>
      <c r="C1289" s="2">
        <v>43426</v>
      </c>
      <c r="D1289" s="8">
        <f>Table1[[#This Row],[Order Date]]</f>
        <v>43426</v>
      </c>
      <c r="E1289" s="2">
        <v>43430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">
        <v>269</v>
      </c>
      <c r="P1289" s="1" t="s">
        <v>30</v>
      </c>
      <c r="Q1289" s="1" t="s">
        <v>60</v>
      </c>
      <c r="R1289" s="1" t="s">
        <v>270</v>
      </c>
      <c r="S1289" s="1">
        <v>39.880000000000003</v>
      </c>
      <c r="T1289" s="1">
        <v>2</v>
      </c>
      <c r="U1289" s="1">
        <v>0</v>
      </c>
      <c r="V1289" s="1">
        <v>11.166400000000003</v>
      </c>
      <c r="W1289" t="str">
        <f>INDEX(People!$A$2:$A$5,MATCH(Orders!N1289,People!$B$2:$B$5,0))</f>
        <v>Chuck Magee</v>
      </c>
      <c r="X1289" t="str">
        <f>IFERROR(INDEX(Returns!A1289:A2088,MATCH(Orders!B1289,Returns!B1289:B2088,0)),"No")</f>
        <v>No</v>
      </c>
      <c r="Y1289">
        <f t="shared" si="20"/>
        <v>39.880000000000003</v>
      </c>
    </row>
    <row r="1290" spans="1:25" x14ac:dyDescent="0.2">
      <c r="A1290" s="1">
        <v>1289</v>
      </c>
      <c r="B1290" t="s">
        <v>6790</v>
      </c>
      <c r="C1290" s="2">
        <v>43426</v>
      </c>
      <c r="D1290" s="8">
        <f>Table1[[#This Row],[Order Date]]</f>
        <v>43426</v>
      </c>
      <c r="E1290" s="2">
        <v>43430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">
        <v>1790</v>
      </c>
      <c r="P1290" s="1" t="s">
        <v>43</v>
      </c>
      <c r="Q1290" s="1" t="s">
        <v>70</v>
      </c>
      <c r="R1290" s="1" t="s">
        <v>1791</v>
      </c>
      <c r="S1290" s="1">
        <v>12.192</v>
      </c>
      <c r="T1290" s="1">
        <v>4</v>
      </c>
      <c r="U1290" s="1">
        <v>0.2</v>
      </c>
      <c r="V1290" s="1">
        <v>4.1147999999999989</v>
      </c>
      <c r="W1290" t="str">
        <f>INDEX(People!$A$2:$A$5,MATCH(Orders!N1290,People!$B$2:$B$5,0))</f>
        <v>Chuck Magee</v>
      </c>
      <c r="X1290" t="str">
        <f>IFERROR(INDEX(Returns!A1290:A2089,MATCH(Orders!B1290,Returns!B1290:B2089,0)),"No")</f>
        <v>No</v>
      </c>
      <c r="Y1290">
        <f t="shared" si="20"/>
        <v>14.6304</v>
      </c>
    </row>
    <row r="1291" spans="1:25" x14ac:dyDescent="0.2">
      <c r="A1291" s="1">
        <v>1290</v>
      </c>
      <c r="B1291" t="s">
        <v>6790</v>
      </c>
      <c r="C1291" s="2">
        <v>43426</v>
      </c>
      <c r="D1291" s="8">
        <f>Table1[[#This Row],[Order Date]]</f>
        <v>43426</v>
      </c>
      <c r="E1291" s="2">
        <v>43430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">
        <v>2985</v>
      </c>
      <c r="P1291" s="1" t="s">
        <v>43</v>
      </c>
      <c r="Q1291" s="1" t="s">
        <v>63</v>
      </c>
      <c r="R1291" s="1" t="s">
        <v>2986</v>
      </c>
      <c r="S1291" s="1">
        <v>20.82</v>
      </c>
      <c r="T1291" s="1">
        <v>3</v>
      </c>
      <c r="U1291" s="1">
        <v>0</v>
      </c>
      <c r="V1291" s="1">
        <v>7.4952000000000005</v>
      </c>
      <c r="W1291" t="str">
        <f>INDEX(People!$A$2:$A$5,MATCH(Orders!N1291,People!$B$2:$B$5,0))</f>
        <v>Chuck Magee</v>
      </c>
      <c r="X1291" t="str">
        <f>IFERROR(INDEX(Returns!A1291:A2090,MATCH(Orders!B1291,Returns!B1291:B2090,0)),"No")</f>
        <v>No</v>
      </c>
      <c r="Y1291">
        <f t="shared" si="20"/>
        <v>20.82</v>
      </c>
    </row>
    <row r="1292" spans="1:25" x14ac:dyDescent="0.2">
      <c r="A1292" s="1">
        <v>1291</v>
      </c>
      <c r="B1292" t="s">
        <v>6791</v>
      </c>
      <c r="C1292" s="2">
        <v>43414</v>
      </c>
      <c r="D1292" s="8">
        <f>Table1[[#This Row],[Order Date]]</f>
        <v>43414</v>
      </c>
      <c r="E1292" s="2">
        <v>43416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">
        <v>2987</v>
      </c>
      <c r="P1292" s="1" t="s">
        <v>43</v>
      </c>
      <c r="Q1292" s="1" t="s">
        <v>70</v>
      </c>
      <c r="R1292" s="1" t="s">
        <v>2988</v>
      </c>
      <c r="S1292" s="1">
        <v>13.216000000000001</v>
      </c>
      <c r="T1292" s="1">
        <v>4</v>
      </c>
      <c r="U1292" s="1">
        <v>0.2</v>
      </c>
      <c r="V1292" s="1">
        <v>4.4603999999999999</v>
      </c>
      <c r="W1292" t="str">
        <f>INDEX(People!$A$2:$A$5,MATCH(Orders!N1292,People!$B$2:$B$5,0))</f>
        <v>Anna Andreadi</v>
      </c>
      <c r="X1292" t="str">
        <f>IFERROR(INDEX(Returns!A1292:A2091,MATCH(Orders!B1292,Returns!B1292:B2091,0)),"No")</f>
        <v>No</v>
      </c>
      <c r="Y1292">
        <f t="shared" si="20"/>
        <v>15.859200000000001</v>
      </c>
    </row>
    <row r="1293" spans="1:25" x14ac:dyDescent="0.2">
      <c r="A1293" s="1">
        <v>1292</v>
      </c>
      <c r="B1293" t="s">
        <v>6791</v>
      </c>
      <c r="C1293" s="2">
        <v>43414</v>
      </c>
      <c r="D1293" s="8">
        <f>Table1[[#This Row],[Order Date]]</f>
        <v>43414</v>
      </c>
      <c r="E1293" s="2">
        <v>43416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">
        <v>2804</v>
      </c>
      <c r="P1293" s="1" t="s">
        <v>43</v>
      </c>
      <c r="Q1293" s="1" t="s">
        <v>84</v>
      </c>
      <c r="R1293" s="1" t="s">
        <v>2805</v>
      </c>
      <c r="S1293" s="1">
        <v>32.400000000000006</v>
      </c>
      <c r="T1293" s="1">
        <v>5</v>
      </c>
      <c r="U1293" s="1">
        <v>0</v>
      </c>
      <c r="V1293" s="1">
        <v>15.552000000000001</v>
      </c>
      <c r="W1293" t="str">
        <f>INDEX(People!$A$2:$A$5,MATCH(Orders!N1293,People!$B$2:$B$5,0))</f>
        <v>Anna Andreadi</v>
      </c>
      <c r="X1293" t="str">
        <f>IFERROR(INDEX(Returns!A1293:A2092,MATCH(Orders!B1293,Returns!B1293:B2092,0)),"No")</f>
        <v>No</v>
      </c>
      <c r="Y1293">
        <f t="shared" si="20"/>
        <v>32.400000000000006</v>
      </c>
    </row>
    <row r="1294" spans="1:25" x14ac:dyDescent="0.2">
      <c r="A1294" s="1">
        <v>1293</v>
      </c>
      <c r="B1294" t="s">
        <v>6792</v>
      </c>
      <c r="C1294" s="2">
        <v>42974</v>
      </c>
      <c r="D1294" s="8">
        <f>Table1[[#This Row],[Order Date]]</f>
        <v>42974</v>
      </c>
      <c r="E1294" s="2">
        <v>42979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">
        <v>511</v>
      </c>
      <c r="P1294" s="1" t="s">
        <v>43</v>
      </c>
      <c r="Q1294" s="1" t="s">
        <v>512</v>
      </c>
      <c r="R1294" s="1" t="s">
        <v>513</v>
      </c>
      <c r="S1294" s="1">
        <v>32.94</v>
      </c>
      <c r="T1294" s="1">
        <v>3</v>
      </c>
      <c r="U1294" s="1">
        <v>0</v>
      </c>
      <c r="V1294" s="1">
        <v>9.2232000000000021</v>
      </c>
      <c r="W1294" t="str">
        <f>INDEX(People!$A$2:$A$5,MATCH(Orders!N1294,People!$B$2:$B$5,0))</f>
        <v>Anna Andreadi</v>
      </c>
      <c r="X1294" t="str">
        <f>IFERROR(INDEX(Returns!A1294:A2093,MATCH(Orders!B1294,Returns!B1294:B2093,0)),"No")</f>
        <v>No</v>
      </c>
      <c r="Y1294">
        <f t="shared" si="20"/>
        <v>32.94</v>
      </c>
    </row>
    <row r="1295" spans="1:25" x14ac:dyDescent="0.2">
      <c r="A1295" s="1">
        <v>1294</v>
      </c>
      <c r="B1295" t="s">
        <v>6792</v>
      </c>
      <c r="C1295" s="2">
        <v>42974</v>
      </c>
      <c r="D1295" s="8">
        <f>Table1[[#This Row],[Order Date]]</f>
        <v>42974</v>
      </c>
      <c r="E1295" s="2">
        <v>42979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">
        <v>2989</v>
      </c>
      <c r="P1295" s="1" t="s">
        <v>43</v>
      </c>
      <c r="Q1295" s="1" t="s">
        <v>84</v>
      </c>
      <c r="R1295" s="1" t="s">
        <v>2990</v>
      </c>
      <c r="S1295" s="1">
        <v>114.2</v>
      </c>
      <c r="T1295" s="1">
        <v>5</v>
      </c>
      <c r="U1295" s="1">
        <v>0</v>
      </c>
      <c r="V1295" s="1">
        <v>52.531999999999996</v>
      </c>
      <c r="W1295" t="str">
        <f>INDEX(People!$A$2:$A$5,MATCH(Orders!N1295,People!$B$2:$B$5,0))</f>
        <v>Anna Andreadi</v>
      </c>
      <c r="X1295" t="str">
        <f>IFERROR(INDEX(Returns!A1295:A2094,MATCH(Orders!B1295,Returns!B1295:B2094,0)),"No")</f>
        <v>No</v>
      </c>
      <c r="Y1295">
        <f t="shared" si="20"/>
        <v>114.2</v>
      </c>
    </row>
    <row r="1296" spans="1:25" x14ac:dyDescent="0.2">
      <c r="A1296" s="1">
        <v>1295</v>
      </c>
      <c r="B1296" t="s">
        <v>6792</v>
      </c>
      <c r="C1296" s="2">
        <v>42974</v>
      </c>
      <c r="D1296" s="8">
        <f>Table1[[#This Row],[Order Date]]</f>
        <v>42974</v>
      </c>
      <c r="E1296" s="2">
        <v>42979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">
        <v>349</v>
      </c>
      <c r="P1296" s="1" t="s">
        <v>43</v>
      </c>
      <c r="Q1296" s="1" t="s">
        <v>44</v>
      </c>
      <c r="R1296" s="1" t="s">
        <v>350</v>
      </c>
      <c r="S1296" s="1">
        <v>3.08</v>
      </c>
      <c r="T1296" s="1">
        <v>1</v>
      </c>
      <c r="U1296" s="1">
        <v>0</v>
      </c>
      <c r="V1296" s="1">
        <v>1.4783999999999999</v>
      </c>
      <c r="W1296" t="str">
        <f>INDEX(People!$A$2:$A$5,MATCH(Orders!N1296,People!$B$2:$B$5,0))</f>
        <v>Anna Andreadi</v>
      </c>
      <c r="X1296" t="str">
        <f>IFERROR(INDEX(Returns!A1296:A2095,MATCH(Orders!B1296,Returns!B1296:B2095,0)),"No")</f>
        <v>No</v>
      </c>
      <c r="Y1296">
        <f t="shared" si="20"/>
        <v>3.08</v>
      </c>
    </row>
    <row r="1297" spans="1:25" x14ac:dyDescent="0.2">
      <c r="A1297" s="1">
        <v>1296</v>
      </c>
      <c r="B1297" t="s">
        <v>6793</v>
      </c>
      <c r="C1297" s="2">
        <v>42880</v>
      </c>
      <c r="D1297" s="8">
        <f>Table1[[#This Row],[Order Date]]</f>
        <v>42880</v>
      </c>
      <c r="E1297" s="2">
        <v>42884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">
        <v>2385</v>
      </c>
      <c r="P1297" s="1" t="s">
        <v>43</v>
      </c>
      <c r="Q1297" s="1" t="s">
        <v>73</v>
      </c>
      <c r="R1297" s="1" t="s">
        <v>2386</v>
      </c>
      <c r="S1297" s="1">
        <v>845.72799999999995</v>
      </c>
      <c r="T1297" s="1">
        <v>13</v>
      </c>
      <c r="U1297" s="1">
        <v>0.2</v>
      </c>
      <c r="V1297" s="1">
        <v>84.572799999999944</v>
      </c>
      <c r="W1297" t="str">
        <f>INDEX(People!$A$2:$A$5,MATCH(Orders!N1297,People!$B$2:$B$5,0))</f>
        <v>Anna Andreadi</v>
      </c>
      <c r="X1297" t="str">
        <f>IFERROR(INDEX(Returns!A1297:A2096,MATCH(Orders!B1297,Returns!B1297:B2096,0)),"No")</f>
        <v>No</v>
      </c>
      <c r="Y1297">
        <f t="shared" si="20"/>
        <v>1014.8735999999999</v>
      </c>
    </row>
    <row r="1298" spans="1:25" x14ac:dyDescent="0.2">
      <c r="A1298" s="1">
        <v>1297</v>
      </c>
      <c r="B1298" t="s">
        <v>6109</v>
      </c>
      <c r="C1298" s="2">
        <v>43829</v>
      </c>
      <c r="D1298" s="8">
        <f>Table1[[#This Row],[Order Date]]</f>
        <v>43829</v>
      </c>
      <c r="E1298" s="2">
        <v>43833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">
        <v>1771</v>
      </c>
      <c r="P1298" s="1" t="s">
        <v>43</v>
      </c>
      <c r="Q1298" s="1" t="s">
        <v>70</v>
      </c>
      <c r="R1298" s="1" t="s">
        <v>1772</v>
      </c>
      <c r="S1298" s="1">
        <v>13.904</v>
      </c>
      <c r="T1298" s="1">
        <v>2</v>
      </c>
      <c r="U1298" s="1">
        <v>0.2</v>
      </c>
      <c r="V1298" s="1">
        <v>4.5187999999999997</v>
      </c>
      <c r="W1298" t="str">
        <f>INDEX(People!$A$2:$A$5,MATCH(Orders!N1298,People!$B$2:$B$5,0))</f>
        <v>Anna Andreadi</v>
      </c>
      <c r="X1298" t="str">
        <f>IFERROR(INDEX(Returns!A1298:A2097,MATCH(Orders!B1298,Returns!B1298:B2097,0)),"No")</f>
        <v>No</v>
      </c>
      <c r="Y1298">
        <f t="shared" si="20"/>
        <v>16.684799999999999</v>
      </c>
    </row>
    <row r="1299" spans="1:25" x14ac:dyDescent="0.2">
      <c r="A1299" s="1">
        <v>1298</v>
      </c>
      <c r="B1299" t="s">
        <v>6109</v>
      </c>
      <c r="C1299" s="2">
        <v>43829</v>
      </c>
      <c r="D1299" s="8">
        <f>Table1[[#This Row],[Order Date]]</f>
        <v>43829</v>
      </c>
      <c r="E1299" s="2">
        <v>43833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">
        <v>1897</v>
      </c>
      <c r="P1299" s="1" t="s">
        <v>43</v>
      </c>
      <c r="Q1299" s="1" t="s">
        <v>70</v>
      </c>
      <c r="R1299" s="1" t="s">
        <v>2996</v>
      </c>
      <c r="S1299" s="1">
        <v>20.72</v>
      </c>
      <c r="T1299" s="1">
        <v>2</v>
      </c>
      <c r="U1299" s="1">
        <v>0.2</v>
      </c>
      <c r="V1299" s="1">
        <v>6.4749999999999979</v>
      </c>
      <c r="W1299" t="str">
        <f>INDEX(People!$A$2:$A$5,MATCH(Orders!N1299,People!$B$2:$B$5,0))</f>
        <v>Anna Andreadi</v>
      </c>
      <c r="X1299" t="str">
        <f>IFERROR(INDEX(Returns!A1299:A2098,MATCH(Orders!B1299,Returns!B1299:B2098,0)),"No")</f>
        <v>No</v>
      </c>
      <c r="Y1299">
        <f t="shared" si="20"/>
        <v>24.863999999999997</v>
      </c>
    </row>
    <row r="1300" spans="1:25" x14ac:dyDescent="0.2">
      <c r="A1300" s="1">
        <v>1299</v>
      </c>
      <c r="B1300" t="s">
        <v>6794</v>
      </c>
      <c r="C1300" s="2">
        <v>43442</v>
      </c>
      <c r="D1300" s="8">
        <f>Table1[[#This Row],[Order Date]]</f>
        <v>43442</v>
      </c>
      <c r="E1300" s="2">
        <v>43446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">
        <v>1545</v>
      </c>
      <c r="P1300" s="1" t="s">
        <v>66</v>
      </c>
      <c r="Q1300" s="1" t="s">
        <v>67</v>
      </c>
      <c r="R1300" s="1" t="s">
        <v>1546</v>
      </c>
      <c r="S1300" s="1">
        <v>114.94999999999999</v>
      </c>
      <c r="T1300" s="1">
        <v>5</v>
      </c>
      <c r="U1300" s="1">
        <v>0</v>
      </c>
      <c r="V1300" s="1">
        <v>2.2990000000000066</v>
      </c>
      <c r="W1300" t="str">
        <f>INDEX(People!$A$2:$A$5,MATCH(Orders!N1300,People!$B$2:$B$5,0))</f>
        <v>Kelly Williams</v>
      </c>
      <c r="X1300" t="str">
        <f>IFERROR(INDEX(Returns!A1300:A2099,MATCH(Orders!B1300,Returns!B1300:B2099,0)),"No")</f>
        <v>No</v>
      </c>
      <c r="Y1300">
        <f t="shared" si="20"/>
        <v>114.94999999999999</v>
      </c>
    </row>
    <row r="1301" spans="1:25" x14ac:dyDescent="0.2">
      <c r="A1301" s="1">
        <v>1300</v>
      </c>
      <c r="B1301" t="s">
        <v>6795</v>
      </c>
      <c r="C1301" s="2">
        <v>43012</v>
      </c>
      <c r="D1301" s="8">
        <f>Table1[[#This Row],[Order Date]]</f>
        <v>43012</v>
      </c>
      <c r="E1301" s="2">
        <v>43015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">
        <v>561</v>
      </c>
      <c r="P1301" s="1" t="s">
        <v>43</v>
      </c>
      <c r="Q1301" s="1" t="s">
        <v>55</v>
      </c>
      <c r="R1301" s="1" t="s">
        <v>562</v>
      </c>
      <c r="S1301" s="1">
        <v>26.96</v>
      </c>
      <c r="T1301" s="1">
        <v>2</v>
      </c>
      <c r="U1301" s="1">
        <v>0</v>
      </c>
      <c r="V1301" s="1">
        <v>7.0095999999999989</v>
      </c>
      <c r="W1301" t="str">
        <f>INDEX(People!$A$2:$A$5,MATCH(Orders!N1301,People!$B$2:$B$5,0))</f>
        <v>Anna Andreadi</v>
      </c>
      <c r="X1301" t="str">
        <f>IFERROR(INDEX(Returns!A1301:A2100,MATCH(Orders!B1301,Returns!B1301:B2100,0)),"No")</f>
        <v>No</v>
      </c>
      <c r="Y1301">
        <f t="shared" si="20"/>
        <v>26.96</v>
      </c>
    </row>
    <row r="1302" spans="1:25" x14ac:dyDescent="0.2">
      <c r="A1302" s="1">
        <v>1301</v>
      </c>
      <c r="B1302" t="s">
        <v>6796</v>
      </c>
      <c r="C1302" s="2">
        <v>43457</v>
      </c>
      <c r="D1302" s="8">
        <f>Table1[[#This Row],[Order Date]]</f>
        <v>43457</v>
      </c>
      <c r="E1302" s="2">
        <v>43459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">
        <v>176</v>
      </c>
      <c r="P1302" s="1" t="s">
        <v>30</v>
      </c>
      <c r="Q1302" s="1" t="s">
        <v>60</v>
      </c>
      <c r="R1302" s="1" t="s">
        <v>177</v>
      </c>
      <c r="S1302" s="1">
        <v>572.76</v>
      </c>
      <c r="T1302" s="1">
        <v>6</v>
      </c>
      <c r="U1302" s="1">
        <v>0</v>
      </c>
      <c r="V1302" s="1">
        <v>166.10039999999995</v>
      </c>
      <c r="W1302" t="str">
        <f>INDEX(People!$A$2:$A$5,MATCH(Orders!N1302,People!$B$2:$B$5,0))</f>
        <v>Cassandra Brandow</v>
      </c>
      <c r="X1302" t="str">
        <f>IFERROR(INDEX(Returns!A1302:A2101,MATCH(Orders!B1302,Returns!B1302:B2101,0)),"No")</f>
        <v>No</v>
      </c>
      <c r="Y1302">
        <f t="shared" si="20"/>
        <v>572.76</v>
      </c>
    </row>
    <row r="1303" spans="1:25" x14ac:dyDescent="0.2">
      <c r="A1303" s="1">
        <v>1302</v>
      </c>
      <c r="B1303" t="s">
        <v>6796</v>
      </c>
      <c r="C1303" s="2">
        <v>43457</v>
      </c>
      <c r="D1303" s="8">
        <f>Table1[[#This Row],[Order Date]]</f>
        <v>43457</v>
      </c>
      <c r="E1303" s="2">
        <v>43459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">
        <v>176</v>
      </c>
      <c r="P1303" s="1" t="s">
        <v>30</v>
      </c>
      <c r="Q1303" s="1" t="s">
        <v>60</v>
      </c>
      <c r="R1303" s="1" t="s">
        <v>177</v>
      </c>
      <c r="S1303" s="1">
        <v>286.38</v>
      </c>
      <c r="T1303" s="1">
        <v>3</v>
      </c>
      <c r="U1303" s="1">
        <v>0</v>
      </c>
      <c r="V1303" s="1">
        <v>83.050199999999975</v>
      </c>
      <c r="W1303" t="str">
        <f>INDEX(People!$A$2:$A$5,MATCH(Orders!N1303,People!$B$2:$B$5,0))</f>
        <v>Cassandra Brandow</v>
      </c>
      <c r="X1303" t="str">
        <f>IFERROR(INDEX(Returns!A1303:A2102,MATCH(Orders!B1303,Returns!B1303:B2102,0)),"No")</f>
        <v>No</v>
      </c>
      <c r="Y1303">
        <f t="shared" si="20"/>
        <v>286.38</v>
      </c>
    </row>
    <row r="1304" spans="1:25" x14ac:dyDescent="0.2">
      <c r="A1304" s="1">
        <v>1303</v>
      </c>
      <c r="B1304" t="s">
        <v>6797</v>
      </c>
      <c r="C1304" s="2">
        <v>42997</v>
      </c>
      <c r="D1304" s="8">
        <f>Table1[[#This Row],[Order Date]]</f>
        <v>42997</v>
      </c>
      <c r="E1304" s="2">
        <v>43002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">
        <v>3001</v>
      </c>
      <c r="P1304" s="1" t="s">
        <v>30</v>
      </c>
      <c r="Q1304" s="1" t="s">
        <v>31</v>
      </c>
      <c r="R1304" s="1" t="s">
        <v>3002</v>
      </c>
      <c r="S1304" s="1">
        <v>61.96</v>
      </c>
      <c r="T1304" s="1">
        <v>2</v>
      </c>
      <c r="U1304" s="1">
        <v>0</v>
      </c>
      <c r="V1304" s="1">
        <v>4.3371999999999957</v>
      </c>
      <c r="W1304" t="str">
        <f>INDEX(People!$A$2:$A$5,MATCH(Orders!N1304,People!$B$2:$B$5,0))</f>
        <v>Cassandra Brandow</v>
      </c>
      <c r="X1304" t="str">
        <f>IFERROR(INDEX(Returns!A1304:A2103,MATCH(Orders!B1304,Returns!B1304:B2103,0)),"No")</f>
        <v>No</v>
      </c>
      <c r="Y1304">
        <f t="shared" si="20"/>
        <v>61.96</v>
      </c>
    </row>
    <row r="1305" spans="1:25" x14ac:dyDescent="0.2">
      <c r="A1305" s="1">
        <v>1304</v>
      </c>
      <c r="B1305" t="s">
        <v>6798</v>
      </c>
      <c r="C1305" s="2">
        <v>43649</v>
      </c>
      <c r="D1305" s="8">
        <f>Table1[[#This Row],[Order Date]]</f>
        <v>43649</v>
      </c>
      <c r="E1305" s="2">
        <v>43653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">
        <v>3005</v>
      </c>
      <c r="P1305" s="1" t="s">
        <v>30</v>
      </c>
      <c r="Q1305" s="1" t="s">
        <v>60</v>
      </c>
      <c r="R1305" s="1" t="s">
        <v>3006</v>
      </c>
      <c r="S1305" s="1">
        <v>23.99</v>
      </c>
      <c r="T1305" s="1">
        <v>1</v>
      </c>
      <c r="U1305" s="1">
        <v>0</v>
      </c>
      <c r="V1305" s="1">
        <v>5.5176999999999978</v>
      </c>
      <c r="W1305" t="str">
        <f>INDEX(People!$A$2:$A$5,MATCH(Orders!N1305,People!$B$2:$B$5,0))</f>
        <v>Cassandra Brandow</v>
      </c>
      <c r="X1305" t="str">
        <f>IFERROR(INDEX(Returns!A1305:A2104,MATCH(Orders!B1305,Returns!B1305:B2104,0)),"No")</f>
        <v>No</v>
      </c>
      <c r="Y1305">
        <f t="shared" si="20"/>
        <v>23.99</v>
      </c>
    </row>
    <row r="1306" spans="1:25" x14ac:dyDescent="0.2">
      <c r="A1306" s="1">
        <v>1305</v>
      </c>
      <c r="B1306" t="s">
        <v>6798</v>
      </c>
      <c r="C1306" s="2">
        <v>43649</v>
      </c>
      <c r="D1306" s="8">
        <f>Table1[[#This Row],[Order Date]]</f>
        <v>43649</v>
      </c>
      <c r="E1306" s="2">
        <v>43653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">
        <v>2201</v>
      </c>
      <c r="P1306" s="1" t="s">
        <v>66</v>
      </c>
      <c r="Q1306" s="1" t="s">
        <v>67</v>
      </c>
      <c r="R1306" s="1" t="s">
        <v>2202</v>
      </c>
      <c r="S1306" s="1">
        <v>287.96999999999997</v>
      </c>
      <c r="T1306" s="1">
        <v>3</v>
      </c>
      <c r="U1306" s="1">
        <v>0</v>
      </c>
      <c r="V1306" s="1">
        <v>77.751899999999992</v>
      </c>
      <c r="W1306" t="str">
        <f>INDEX(People!$A$2:$A$5,MATCH(Orders!N1306,People!$B$2:$B$5,0))</f>
        <v>Cassandra Brandow</v>
      </c>
      <c r="X1306" t="str">
        <f>IFERROR(INDEX(Returns!A1306:A2105,MATCH(Orders!B1306,Returns!B1306:B2105,0)),"No")</f>
        <v>No</v>
      </c>
      <c r="Y1306">
        <f t="shared" si="20"/>
        <v>287.96999999999997</v>
      </c>
    </row>
    <row r="1307" spans="1:25" x14ac:dyDescent="0.2">
      <c r="A1307" s="1">
        <v>1306</v>
      </c>
      <c r="B1307" t="s">
        <v>6799</v>
      </c>
      <c r="C1307" s="2">
        <v>43295</v>
      </c>
      <c r="D1307" s="8">
        <f>Table1[[#This Row],[Order Date]]</f>
        <v>43295</v>
      </c>
      <c r="E1307" s="2">
        <v>43297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">
        <v>3007</v>
      </c>
      <c r="P1307" s="1" t="s">
        <v>66</v>
      </c>
      <c r="Q1307" s="1" t="s">
        <v>67</v>
      </c>
      <c r="R1307" s="1" t="s">
        <v>3008</v>
      </c>
      <c r="S1307" s="1">
        <v>419.94399999999996</v>
      </c>
      <c r="T1307" s="1">
        <v>7</v>
      </c>
      <c r="U1307" s="1">
        <v>0.2</v>
      </c>
      <c r="V1307" s="1">
        <v>52.492999999999967</v>
      </c>
      <c r="W1307" t="str">
        <f>INDEX(People!$A$2:$A$5,MATCH(Orders!N1307,People!$B$2:$B$5,0))</f>
        <v>Kelly Williams</v>
      </c>
      <c r="X1307" t="str">
        <f>IFERROR(INDEX(Returns!A1307:A2106,MATCH(Orders!B1307,Returns!B1307:B2106,0)),"No")</f>
        <v>No</v>
      </c>
      <c r="Y1307">
        <f t="shared" si="20"/>
        <v>503.93279999999993</v>
      </c>
    </row>
    <row r="1308" spans="1:25" x14ac:dyDescent="0.2">
      <c r="A1308" s="1">
        <v>1307</v>
      </c>
      <c r="B1308" t="s">
        <v>6800</v>
      </c>
      <c r="C1308" s="2">
        <v>43271</v>
      </c>
      <c r="D1308" s="8">
        <f>Table1[[#This Row],[Order Date]]</f>
        <v>43271</v>
      </c>
      <c r="E1308" s="2">
        <v>43272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">
        <v>1613</v>
      </c>
      <c r="P1308" s="1" t="s">
        <v>43</v>
      </c>
      <c r="Q1308" s="1" t="s">
        <v>84</v>
      </c>
      <c r="R1308" s="1" t="s">
        <v>1614</v>
      </c>
      <c r="S1308" s="1">
        <v>46.76</v>
      </c>
      <c r="T1308" s="1">
        <v>7</v>
      </c>
      <c r="U1308" s="1">
        <v>0</v>
      </c>
      <c r="V1308" s="1">
        <v>22.444800000000001</v>
      </c>
      <c r="W1308" t="str">
        <f>INDEX(People!$A$2:$A$5,MATCH(Orders!N1308,People!$B$2:$B$5,0))</f>
        <v>Anna Andreadi</v>
      </c>
      <c r="X1308" t="str">
        <f>IFERROR(INDEX(Returns!A1308:A2107,MATCH(Orders!B1308,Returns!B1308:B2107,0)),"No")</f>
        <v>No</v>
      </c>
      <c r="Y1308">
        <f t="shared" si="20"/>
        <v>46.76</v>
      </c>
    </row>
    <row r="1309" spans="1:25" x14ac:dyDescent="0.2">
      <c r="A1309" s="1">
        <v>1308</v>
      </c>
      <c r="B1309" t="s">
        <v>6800</v>
      </c>
      <c r="C1309" s="2">
        <v>43271</v>
      </c>
      <c r="D1309" s="8">
        <f>Table1[[#This Row],[Order Date]]</f>
        <v>43271</v>
      </c>
      <c r="E1309" s="2">
        <v>43272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">
        <v>2559</v>
      </c>
      <c r="P1309" s="1" t="s">
        <v>43</v>
      </c>
      <c r="Q1309" s="1" t="s">
        <v>70</v>
      </c>
      <c r="R1309" s="1" t="s">
        <v>2560</v>
      </c>
      <c r="S1309" s="1">
        <v>17.712</v>
      </c>
      <c r="T1309" s="1">
        <v>3</v>
      </c>
      <c r="U1309" s="1">
        <v>0.2</v>
      </c>
      <c r="V1309" s="1">
        <v>6.4206000000000012</v>
      </c>
      <c r="W1309" t="str">
        <f>INDEX(People!$A$2:$A$5,MATCH(Orders!N1309,People!$B$2:$B$5,0))</f>
        <v>Anna Andreadi</v>
      </c>
      <c r="X1309" t="str">
        <f>IFERROR(INDEX(Returns!A1309:A2108,MATCH(Orders!B1309,Returns!B1309:B2108,0)),"No")</f>
        <v>No</v>
      </c>
      <c r="Y1309">
        <f t="shared" si="20"/>
        <v>21.2544</v>
      </c>
    </row>
    <row r="1310" spans="1:25" x14ac:dyDescent="0.2">
      <c r="A1310" s="1">
        <v>1309</v>
      </c>
      <c r="B1310" t="s">
        <v>6800</v>
      </c>
      <c r="C1310" s="2">
        <v>43271</v>
      </c>
      <c r="D1310" s="8">
        <f>Table1[[#This Row],[Order Date]]</f>
        <v>43271</v>
      </c>
      <c r="E1310" s="2">
        <v>43272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">
        <v>3009</v>
      </c>
      <c r="P1310" s="1" t="s">
        <v>43</v>
      </c>
      <c r="Q1310" s="1" t="s">
        <v>73</v>
      </c>
      <c r="R1310" s="1" t="s">
        <v>3010</v>
      </c>
      <c r="S1310" s="1">
        <v>21.78</v>
      </c>
      <c r="T1310" s="1">
        <v>2</v>
      </c>
      <c r="U1310" s="1">
        <v>0</v>
      </c>
      <c r="V1310" s="1">
        <v>5.6628000000000007</v>
      </c>
      <c r="W1310" t="str">
        <f>INDEX(People!$A$2:$A$5,MATCH(Orders!N1310,People!$B$2:$B$5,0))</f>
        <v>Anna Andreadi</v>
      </c>
      <c r="X1310" t="str">
        <f>IFERROR(INDEX(Returns!A1310:A2109,MATCH(Orders!B1310,Returns!B1310:B2109,0)),"No")</f>
        <v>No</v>
      </c>
      <c r="Y1310">
        <f t="shared" si="20"/>
        <v>21.78</v>
      </c>
    </row>
    <row r="1311" spans="1:25" x14ac:dyDescent="0.2">
      <c r="A1311" s="1">
        <v>1310</v>
      </c>
      <c r="B1311" t="s">
        <v>6800</v>
      </c>
      <c r="C1311" s="2">
        <v>43271</v>
      </c>
      <c r="D1311" s="8">
        <f>Table1[[#This Row],[Order Date]]</f>
        <v>43271</v>
      </c>
      <c r="E1311" s="2">
        <v>43272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">
        <v>1360</v>
      </c>
      <c r="P1311" s="1" t="s">
        <v>43</v>
      </c>
      <c r="Q1311" s="1" t="s">
        <v>55</v>
      </c>
      <c r="R1311" s="1" t="s">
        <v>1361</v>
      </c>
      <c r="S1311" s="1">
        <v>161.94</v>
      </c>
      <c r="T1311" s="1">
        <v>3</v>
      </c>
      <c r="U1311" s="1">
        <v>0</v>
      </c>
      <c r="V1311" s="1">
        <v>9.716399999999993</v>
      </c>
      <c r="W1311" t="str">
        <f>INDEX(People!$A$2:$A$5,MATCH(Orders!N1311,People!$B$2:$B$5,0))</f>
        <v>Anna Andreadi</v>
      </c>
      <c r="X1311" t="str">
        <f>IFERROR(INDEX(Returns!A1311:A2110,MATCH(Orders!B1311,Returns!B1311:B2110,0)),"No")</f>
        <v>No</v>
      </c>
      <c r="Y1311">
        <f t="shared" si="20"/>
        <v>161.94</v>
      </c>
    </row>
    <row r="1312" spans="1:25" x14ac:dyDescent="0.2">
      <c r="A1312" s="1">
        <v>1311</v>
      </c>
      <c r="B1312" t="s">
        <v>6800</v>
      </c>
      <c r="C1312" s="2">
        <v>43271</v>
      </c>
      <c r="D1312" s="8">
        <f>Table1[[#This Row],[Order Date]]</f>
        <v>43271</v>
      </c>
      <c r="E1312" s="2">
        <v>43272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">
        <v>3011</v>
      </c>
      <c r="P1312" s="1" t="s">
        <v>30</v>
      </c>
      <c r="Q1312" s="1" t="s">
        <v>34</v>
      </c>
      <c r="R1312" s="1" t="s">
        <v>3012</v>
      </c>
      <c r="S1312" s="1">
        <v>161.56800000000001</v>
      </c>
      <c r="T1312" s="1">
        <v>2</v>
      </c>
      <c r="U1312" s="1">
        <v>0.2</v>
      </c>
      <c r="V1312" s="1">
        <v>-8.0783999999999949</v>
      </c>
      <c r="W1312" t="str">
        <f>INDEX(People!$A$2:$A$5,MATCH(Orders!N1312,People!$B$2:$B$5,0))</f>
        <v>Anna Andreadi</v>
      </c>
      <c r="X1312" t="str">
        <f>IFERROR(INDEX(Returns!A1312:A2111,MATCH(Orders!B1312,Returns!B1312:B2111,0)),"No")</f>
        <v>No</v>
      </c>
      <c r="Y1312">
        <f t="shared" si="20"/>
        <v>193.88160000000002</v>
      </c>
    </row>
    <row r="1313" spans="1:25" x14ac:dyDescent="0.2">
      <c r="A1313" s="1">
        <v>1312</v>
      </c>
      <c r="B1313" t="s">
        <v>6801</v>
      </c>
      <c r="C1313" s="2">
        <v>43443</v>
      </c>
      <c r="D1313" s="8">
        <f>Table1[[#This Row],[Order Date]]</f>
        <v>43443</v>
      </c>
      <c r="E1313" s="2">
        <v>43447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">
        <v>3013</v>
      </c>
      <c r="P1313" s="1" t="s">
        <v>43</v>
      </c>
      <c r="Q1313" s="1" t="s">
        <v>44</v>
      </c>
      <c r="R1313" s="1" t="s">
        <v>3014</v>
      </c>
      <c r="S1313" s="1">
        <v>3.69</v>
      </c>
      <c r="T1313" s="1">
        <v>1</v>
      </c>
      <c r="U1313" s="1">
        <v>0</v>
      </c>
      <c r="V1313" s="1">
        <v>1.7343</v>
      </c>
      <c r="W1313" t="str">
        <f>INDEX(People!$A$2:$A$5,MATCH(Orders!N1313,People!$B$2:$B$5,0))</f>
        <v>Chuck Magee</v>
      </c>
      <c r="X1313" t="str">
        <f>IFERROR(INDEX(Returns!A1313:A2112,MATCH(Orders!B1313,Returns!B1313:B2112,0)),"No")</f>
        <v>No</v>
      </c>
      <c r="Y1313">
        <f t="shared" si="20"/>
        <v>3.69</v>
      </c>
    </row>
    <row r="1314" spans="1:25" x14ac:dyDescent="0.2">
      <c r="A1314" s="1">
        <v>1313</v>
      </c>
      <c r="B1314" t="s">
        <v>6801</v>
      </c>
      <c r="C1314" s="2">
        <v>43443</v>
      </c>
      <c r="D1314" s="8">
        <f>Table1[[#This Row],[Order Date]]</f>
        <v>43443</v>
      </c>
      <c r="E1314" s="2">
        <v>43447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">
        <v>3015</v>
      </c>
      <c r="P1314" s="1" t="s">
        <v>43</v>
      </c>
      <c r="Q1314" s="1" t="s">
        <v>44</v>
      </c>
      <c r="R1314" s="1" t="s">
        <v>3016</v>
      </c>
      <c r="S1314" s="1">
        <v>122.12</v>
      </c>
      <c r="T1314" s="1">
        <v>4</v>
      </c>
      <c r="U1314" s="1">
        <v>0</v>
      </c>
      <c r="V1314" s="1">
        <v>56.175200000000004</v>
      </c>
      <c r="W1314" t="str">
        <f>INDEX(People!$A$2:$A$5,MATCH(Orders!N1314,People!$B$2:$B$5,0))</f>
        <v>Chuck Magee</v>
      </c>
      <c r="X1314" t="str">
        <f>IFERROR(INDEX(Returns!A1314:A2113,MATCH(Orders!B1314,Returns!B1314:B2113,0)),"No")</f>
        <v>No</v>
      </c>
      <c r="Y1314">
        <f t="shared" si="20"/>
        <v>122.12</v>
      </c>
    </row>
    <row r="1315" spans="1:25" x14ac:dyDescent="0.2">
      <c r="A1315" s="1">
        <v>1314</v>
      </c>
      <c r="B1315" t="s">
        <v>6802</v>
      </c>
      <c r="C1315" s="2">
        <v>43367</v>
      </c>
      <c r="D1315" s="8">
        <f>Table1[[#This Row],[Order Date]]</f>
        <v>43367</v>
      </c>
      <c r="E1315" s="2">
        <v>43374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">
        <v>2118</v>
      </c>
      <c r="P1315" s="1" t="s">
        <v>30</v>
      </c>
      <c r="Q1315" s="1" t="s">
        <v>34</v>
      </c>
      <c r="R1315" s="1" t="s">
        <v>2119</v>
      </c>
      <c r="S1315" s="1">
        <v>155.37199999999999</v>
      </c>
      <c r="T1315" s="1">
        <v>2</v>
      </c>
      <c r="U1315" s="1">
        <v>0.3</v>
      </c>
      <c r="V1315" s="1">
        <v>-13.317599999999999</v>
      </c>
      <c r="W1315" t="str">
        <f>INDEX(People!$A$2:$A$5,MATCH(Orders!N1315,People!$B$2:$B$5,0))</f>
        <v>Chuck Magee</v>
      </c>
      <c r="X1315" t="str">
        <f>IFERROR(INDEX(Returns!A1315:A2114,MATCH(Orders!B1315,Returns!B1315:B2114,0)),"No")</f>
        <v>No</v>
      </c>
      <c r="Y1315">
        <f t="shared" si="20"/>
        <v>201.9836</v>
      </c>
    </row>
    <row r="1316" spans="1:25" x14ac:dyDescent="0.2">
      <c r="A1316" s="1">
        <v>1315</v>
      </c>
      <c r="B1316" t="s">
        <v>6074</v>
      </c>
      <c r="C1316" s="2">
        <v>43452</v>
      </c>
      <c r="D1316" s="8">
        <f>Table1[[#This Row],[Order Date]]</f>
        <v>43452</v>
      </c>
      <c r="E1316" s="2">
        <v>43457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">
        <v>3019</v>
      </c>
      <c r="P1316" s="1" t="s">
        <v>43</v>
      </c>
      <c r="Q1316" s="1" t="s">
        <v>84</v>
      </c>
      <c r="R1316" s="1" t="s">
        <v>3020</v>
      </c>
      <c r="S1316" s="1">
        <v>38.880000000000003</v>
      </c>
      <c r="T1316" s="1">
        <v>6</v>
      </c>
      <c r="U1316" s="1">
        <v>0</v>
      </c>
      <c r="V1316" s="1">
        <v>18.662400000000002</v>
      </c>
      <c r="W1316" t="str">
        <f>INDEX(People!$A$2:$A$5,MATCH(Orders!N1316,People!$B$2:$B$5,0))</f>
        <v>Anna Andreadi</v>
      </c>
      <c r="X1316" t="str">
        <f>IFERROR(INDEX(Returns!A1316:A2115,MATCH(Orders!B1316,Returns!B1316:B2115,0)),"No")</f>
        <v>No</v>
      </c>
      <c r="Y1316">
        <f t="shared" si="20"/>
        <v>38.880000000000003</v>
      </c>
    </row>
    <row r="1317" spans="1:25" x14ac:dyDescent="0.2">
      <c r="A1317" s="1">
        <v>1316</v>
      </c>
      <c r="B1317" t="s">
        <v>6074</v>
      </c>
      <c r="C1317" s="2">
        <v>43452</v>
      </c>
      <c r="D1317" s="8">
        <f>Table1[[#This Row],[Order Date]]</f>
        <v>43452</v>
      </c>
      <c r="E1317" s="2">
        <v>43457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">
        <v>3021</v>
      </c>
      <c r="P1317" s="1" t="s">
        <v>30</v>
      </c>
      <c r="Q1317" s="1" t="s">
        <v>60</v>
      </c>
      <c r="R1317" s="1" t="s">
        <v>3022</v>
      </c>
      <c r="S1317" s="1">
        <v>183.84</v>
      </c>
      <c r="T1317" s="1">
        <v>8</v>
      </c>
      <c r="U1317" s="1">
        <v>0</v>
      </c>
      <c r="V1317" s="1">
        <v>62.505600000000001</v>
      </c>
      <c r="W1317" t="str">
        <f>INDEX(People!$A$2:$A$5,MATCH(Orders!N1317,People!$B$2:$B$5,0))</f>
        <v>Anna Andreadi</v>
      </c>
      <c r="X1317" t="str">
        <f>IFERROR(INDEX(Returns!A1317:A2116,MATCH(Orders!B1317,Returns!B1317:B2116,0)),"No")</f>
        <v>No</v>
      </c>
      <c r="Y1317">
        <f t="shared" si="20"/>
        <v>183.84</v>
      </c>
    </row>
    <row r="1318" spans="1:25" x14ac:dyDescent="0.2">
      <c r="A1318" s="1">
        <v>1317</v>
      </c>
      <c r="B1318" t="s">
        <v>6074</v>
      </c>
      <c r="C1318" s="2">
        <v>43452</v>
      </c>
      <c r="D1318" s="8">
        <f>Table1[[#This Row],[Order Date]]</f>
        <v>43452</v>
      </c>
      <c r="E1318" s="2">
        <v>43457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">
        <v>1396</v>
      </c>
      <c r="P1318" s="1" t="s">
        <v>43</v>
      </c>
      <c r="Q1318" s="1" t="s">
        <v>512</v>
      </c>
      <c r="R1318" s="1" t="s">
        <v>1397</v>
      </c>
      <c r="S1318" s="1">
        <v>579.29999999999995</v>
      </c>
      <c r="T1318" s="1">
        <v>5</v>
      </c>
      <c r="U1318" s="1">
        <v>0</v>
      </c>
      <c r="V1318" s="1">
        <v>28.964999999999961</v>
      </c>
      <c r="W1318" t="str">
        <f>INDEX(People!$A$2:$A$5,MATCH(Orders!N1318,People!$B$2:$B$5,0))</f>
        <v>Anna Andreadi</v>
      </c>
      <c r="X1318" t="str">
        <f>IFERROR(INDEX(Returns!A1318:A2117,MATCH(Orders!B1318,Returns!B1318:B2117,0)),"No")</f>
        <v>No</v>
      </c>
      <c r="Y1318">
        <f t="shared" si="20"/>
        <v>579.29999999999995</v>
      </c>
    </row>
    <row r="1319" spans="1:25" x14ac:dyDescent="0.2">
      <c r="A1319" s="1">
        <v>1318</v>
      </c>
      <c r="B1319" t="s">
        <v>6803</v>
      </c>
      <c r="C1319" s="2">
        <v>43809</v>
      </c>
      <c r="D1319" s="8">
        <f>Table1[[#This Row],[Order Date]]</f>
        <v>43809</v>
      </c>
      <c r="E1319" s="2">
        <v>43813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">
        <v>3023</v>
      </c>
      <c r="P1319" s="1" t="s">
        <v>66</v>
      </c>
      <c r="Q1319" s="1" t="s">
        <v>146</v>
      </c>
      <c r="R1319" s="1" t="s">
        <v>3024</v>
      </c>
      <c r="S1319" s="1">
        <v>14.200000000000001</v>
      </c>
      <c r="T1319" s="1">
        <v>1</v>
      </c>
      <c r="U1319" s="1">
        <v>0.2</v>
      </c>
      <c r="V1319" s="1">
        <v>3.3724999999999992</v>
      </c>
      <c r="W1319" t="str">
        <f>INDEX(People!$A$2:$A$5,MATCH(Orders!N1319,People!$B$2:$B$5,0))</f>
        <v>Chuck Magee</v>
      </c>
      <c r="X1319" t="str">
        <f>IFERROR(INDEX(Returns!A1319:A2118,MATCH(Orders!B1319,Returns!B1319:B2118,0)),"No")</f>
        <v>No</v>
      </c>
      <c r="Y1319">
        <f t="shared" si="20"/>
        <v>17.04</v>
      </c>
    </row>
    <row r="1320" spans="1:25" x14ac:dyDescent="0.2">
      <c r="A1320" s="1">
        <v>1319</v>
      </c>
      <c r="B1320" t="s">
        <v>5974</v>
      </c>
      <c r="C1320" s="2">
        <v>42552</v>
      </c>
      <c r="D1320" s="8">
        <f>Table1[[#This Row],[Order Date]]</f>
        <v>42552</v>
      </c>
      <c r="E1320" s="2">
        <v>42556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">
        <v>2933</v>
      </c>
      <c r="P1320" s="1" t="s">
        <v>66</v>
      </c>
      <c r="Q1320" s="1" t="s">
        <v>67</v>
      </c>
      <c r="R1320" s="1" t="s">
        <v>2934</v>
      </c>
      <c r="S1320" s="1">
        <v>575.91999999999996</v>
      </c>
      <c r="T1320" s="1">
        <v>2</v>
      </c>
      <c r="U1320" s="1">
        <v>0.2</v>
      </c>
      <c r="V1320" s="1">
        <v>71.989999999999981</v>
      </c>
      <c r="W1320" t="str">
        <f>INDEX(People!$A$2:$A$5,MATCH(Orders!N1320,People!$B$2:$B$5,0))</f>
        <v>Cassandra Brandow</v>
      </c>
      <c r="X1320" t="str">
        <f>IFERROR(INDEX(Returns!A1320:A2119,MATCH(Orders!B1320,Returns!B1320:B2119,0)),"No")</f>
        <v>No</v>
      </c>
      <c r="Y1320">
        <f t="shared" si="20"/>
        <v>691.10399999999993</v>
      </c>
    </row>
    <row r="1321" spans="1:25" x14ac:dyDescent="0.2">
      <c r="A1321" s="1">
        <v>1320</v>
      </c>
      <c r="B1321" t="s">
        <v>5974</v>
      </c>
      <c r="C1321" s="2">
        <v>42552</v>
      </c>
      <c r="D1321" s="8">
        <f>Table1[[#This Row],[Order Date]]</f>
        <v>42552</v>
      </c>
      <c r="E1321" s="2">
        <v>42556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">
        <v>2047</v>
      </c>
      <c r="P1321" s="1" t="s">
        <v>43</v>
      </c>
      <c r="Q1321" s="1" t="s">
        <v>70</v>
      </c>
      <c r="R1321" s="1" t="s">
        <v>2048</v>
      </c>
      <c r="S1321" s="1">
        <v>5.1840000000000011</v>
      </c>
      <c r="T1321" s="1">
        <v>6</v>
      </c>
      <c r="U1321" s="1">
        <v>0.7</v>
      </c>
      <c r="V1321" s="1">
        <v>-3.6288</v>
      </c>
      <c r="W1321" t="str">
        <f>INDEX(People!$A$2:$A$5,MATCH(Orders!N1321,People!$B$2:$B$5,0))</f>
        <v>Cassandra Brandow</v>
      </c>
      <c r="X1321" t="str">
        <f>IFERROR(INDEX(Returns!A1321:A2120,MATCH(Orders!B1321,Returns!B1321:B2120,0)),"No")</f>
        <v>No</v>
      </c>
      <c r="Y1321">
        <f t="shared" si="20"/>
        <v>8.8128000000000011</v>
      </c>
    </row>
    <row r="1322" spans="1:25" x14ac:dyDescent="0.2">
      <c r="A1322" s="1">
        <v>1321</v>
      </c>
      <c r="B1322" t="s">
        <v>6804</v>
      </c>
      <c r="C1322" s="2">
        <v>43499</v>
      </c>
      <c r="D1322" s="8">
        <f>Table1[[#This Row],[Order Date]]</f>
        <v>43499</v>
      </c>
      <c r="E1322" s="2">
        <v>43504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">
        <v>2314</v>
      </c>
      <c r="P1322" s="1" t="s">
        <v>43</v>
      </c>
      <c r="Q1322" s="1" t="s">
        <v>70</v>
      </c>
      <c r="R1322" s="1" t="s">
        <v>2315</v>
      </c>
      <c r="S1322" s="1">
        <v>5.2290000000000001</v>
      </c>
      <c r="T1322" s="1">
        <v>3</v>
      </c>
      <c r="U1322" s="1">
        <v>0.7</v>
      </c>
      <c r="V1322" s="1">
        <v>-4.1831999999999976</v>
      </c>
      <c r="W1322" t="str">
        <f>INDEX(People!$A$2:$A$5,MATCH(Orders!N1322,People!$B$2:$B$5,0))</f>
        <v>Chuck Magee</v>
      </c>
      <c r="X1322" t="str">
        <f>IFERROR(INDEX(Returns!A1322:A2121,MATCH(Orders!B1322,Returns!B1322:B2121,0)),"No")</f>
        <v>No</v>
      </c>
      <c r="Y1322">
        <f t="shared" si="20"/>
        <v>8.8893000000000004</v>
      </c>
    </row>
    <row r="1323" spans="1:25" x14ac:dyDescent="0.2">
      <c r="A1323" s="1">
        <v>1322</v>
      </c>
      <c r="B1323" t="s">
        <v>6804</v>
      </c>
      <c r="C1323" s="2">
        <v>43499</v>
      </c>
      <c r="D1323" s="8">
        <f>Table1[[#This Row],[Order Date]]</f>
        <v>43499</v>
      </c>
      <c r="E1323" s="2">
        <v>43504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">
        <v>1734</v>
      </c>
      <c r="P1323" s="1" t="s">
        <v>43</v>
      </c>
      <c r="Q1323" s="1" t="s">
        <v>55</v>
      </c>
      <c r="R1323" s="1" t="s">
        <v>1735</v>
      </c>
      <c r="S1323" s="1">
        <v>285.55200000000002</v>
      </c>
      <c r="T1323" s="1">
        <v>2</v>
      </c>
      <c r="U1323" s="1">
        <v>0.2</v>
      </c>
      <c r="V1323" s="1">
        <v>35.69399999999996</v>
      </c>
      <c r="W1323" t="str">
        <f>INDEX(People!$A$2:$A$5,MATCH(Orders!N1323,People!$B$2:$B$5,0))</f>
        <v>Chuck Magee</v>
      </c>
      <c r="X1323" t="str">
        <f>IFERROR(INDEX(Returns!A1323:A2122,MATCH(Orders!B1323,Returns!B1323:B2122,0)),"No")</f>
        <v>No</v>
      </c>
      <c r="Y1323">
        <f t="shared" si="20"/>
        <v>342.66239999999999</v>
      </c>
    </row>
    <row r="1324" spans="1:25" x14ac:dyDescent="0.2">
      <c r="A1324" s="1">
        <v>1323</v>
      </c>
      <c r="B1324" t="s">
        <v>6805</v>
      </c>
      <c r="C1324" s="2">
        <v>43527</v>
      </c>
      <c r="D1324" s="8">
        <f>Table1[[#This Row],[Order Date]]</f>
        <v>43527</v>
      </c>
      <c r="E1324" s="2">
        <v>43532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">
        <v>3033</v>
      </c>
      <c r="P1324" s="1" t="s">
        <v>43</v>
      </c>
      <c r="Q1324" s="1" t="s">
        <v>73</v>
      </c>
      <c r="R1324" s="1" t="s">
        <v>3034</v>
      </c>
      <c r="S1324" s="1">
        <v>72.8</v>
      </c>
      <c r="T1324" s="1">
        <v>5</v>
      </c>
      <c r="U1324" s="1">
        <v>0</v>
      </c>
      <c r="V1324" s="1">
        <v>19.656000000000002</v>
      </c>
      <c r="W1324" t="str">
        <f>INDEX(People!$A$2:$A$5,MATCH(Orders!N1324,People!$B$2:$B$5,0))</f>
        <v>Cassandra Brandow</v>
      </c>
      <c r="X1324" t="str">
        <f>IFERROR(INDEX(Returns!A1324:A2123,MATCH(Orders!B1324,Returns!B1324:B2123,0)),"No")</f>
        <v>No</v>
      </c>
      <c r="Y1324">
        <f t="shared" si="20"/>
        <v>72.8</v>
      </c>
    </row>
    <row r="1325" spans="1:25" x14ac:dyDescent="0.2">
      <c r="A1325" s="1">
        <v>1324</v>
      </c>
      <c r="B1325" t="s">
        <v>6806</v>
      </c>
      <c r="C1325" s="2">
        <v>43747</v>
      </c>
      <c r="D1325" s="8">
        <f>Table1[[#This Row],[Order Date]]</f>
        <v>43747</v>
      </c>
      <c r="E1325" s="2">
        <v>43748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">
        <v>3037</v>
      </c>
      <c r="P1325" s="1" t="s">
        <v>43</v>
      </c>
      <c r="Q1325" s="1" t="s">
        <v>84</v>
      </c>
      <c r="R1325" s="1" t="s">
        <v>3038</v>
      </c>
      <c r="S1325" s="1">
        <v>10.816000000000001</v>
      </c>
      <c r="T1325" s="1">
        <v>4</v>
      </c>
      <c r="U1325" s="1">
        <v>0.2</v>
      </c>
      <c r="V1325" s="1">
        <v>3.5151999999999988</v>
      </c>
      <c r="W1325" t="str">
        <f>INDEX(People!$A$2:$A$5,MATCH(Orders!N1325,People!$B$2:$B$5,0))</f>
        <v>Cassandra Brandow</v>
      </c>
      <c r="X1325" t="str">
        <f>IFERROR(INDEX(Returns!A1325:A2124,MATCH(Orders!B1325,Returns!B1325:B2124,0)),"No")</f>
        <v>No</v>
      </c>
      <c r="Y1325">
        <f t="shared" si="20"/>
        <v>12.979200000000001</v>
      </c>
    </row>
    <row r="1326" spans="1:25" x14ac:dyDescent="0.2">
      <c r="A1326" s="1">
        <v>1325</v>
      </c>
      <c r="B1326" t="s">
        <v>6807</v>
      </c>
      <c r="C1326" s="2">
        <v>42641</v>
      </c>
      <c r="D1326" s="8">
        <f>Table1[[#This Row],[Order Date]]</f>
        <v>42641</v>
      </c>
      <c r="E1326" s="2">
        <v>42646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">
        <v>1421</v>
      </c>
      <c r="P1326" s="1" t="s">
        <v>43</v>
      </c>
      <c r="Q1326" s="1" t="s">
        <v>55</v>
      </c>
      <c r="R1326" s="1" t="s">
        <v>1422</v>
      </c>
      <c r="S1326" s="1">
        <v>46.26</v>
      </c>
      <c r="T1326" s="1">
        <v>3</v>
      </c>
      <c r="U1326" s="1">
        <v>0</v>
      </c>
      <c r="V1326" s="1">
        <v>12.490200000000003</v>
      </c>
      <c r="W1326" t="str">
        <f>INDEX(People!$A$2:$A$5,MATCH(Orders!N1326,People!$B$2:$B$5,0))</f>
        <v>Chuck Magee</v>
      </c>
      <c r="X1326" t="str">
        <f>IFERROR(INDEX(Returns!A1326:A2125,MATCH(Orders!B1326,Returns!B1326:B2125,0)),"No")</f>
        <v>No</v>
      </c>
      <c r="Y1326">
        <f t="shared" si="20"/>
        <v>46.26</v>
      </c>
    </row>
    <row r="1327" spans="1:25" x14ac:dyDescent="0.2">
      <c r="A1327" s="1">
        <v>1326</v>
      </c>
      <c r="B1327" t="s">
        <v>6808</v>
      </c>
      <c r="C1327" s="2">
        <v>42517</v>
      </c>
      <c r="D1327" s="8">
        <f>Table1[[#This Row],[Order Date]]</f>
        <v>42517</v>
      </c>
      <c r="E1327" s="2">
        <v>42520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">
        <v>3041</v>
      </c>
      <c r="P1327" s="1" t="s">
        <v>43</v>
      </c>
      <c r="Q1327" s="1" t="s">
        <v>70</v>
      </c>
      <c r="R1327" s="1" t="s">
        <v>3042</v>
      </c>
      <c r="S1327" s="1">
        <v>17.459999999999997</v>
      </c>
      <c r="T1327" s="1">
        <v>6</v>
      </c>
      <c r="U1327" s="1">
        <v>0.8</v>
      </c>
      <c r="V1327" s="1">
        <v>-30.555000000000007</v>
      </c>
      <c r="W1327" t="str">
        <f>INDEX(People!$A$2:$A$5,MATCH(Orders!N1327,People!$B$2:$B$5,0))</f>
        <v>Kelly Williams</v>
      </c>
      <c r="X1327" t="str">
        <f>IFERROR(INDEX(Returns!A1327:A2126,MATCH(Orders!B1327,Returns!B1327:B2126,0)),"No")</f>
        <v>No</v>
      </c>
      <c r="Y1327">
        <f t="shared" si="20"/>
        <v>31.427999999999997</v>
      </c>
    </row>
    <row r="1328" spans="1:25" x14ac:dyDescent="0.2">
      <c r="A1328" s="1">
        <v>1327</v>
      </c>
      <c r="B1328" t="s">
        <v>6809</v>
      </c>
      <c r="C1328" s="2">
        <v>42900</v>
      </c>
      <c r="D1328" s="8">
        <f>Table1[[#This Row],[Order Date]]</f>
        <v>42900</v>
      </c>
      <c r="E1328" s="2">
        <v>42904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">
        <v>2865</v>
      </c>
      <c r="P1328" s="1" t="s">
        <v>30</v>
      </c>
      <c r="Q1328" s="1" t="s">
        <v>60</v>
      </c>
      <c r="R1328" s="1" t="s">
        <v>2866</v>
      </c>
      <c r="S1328" s="1">
        <v>51.072000000000003</v>
      </c>
      <c r="T1328" s="1">
        <v>6</v>
      </c>
      <c r="U1328" s="1">
        <v>0.2</v>
      </c>
      <c r="V1328" s="1">
        <v>5.1072000000000024</v>
      </c>
      <c r="W1328" t="str">
        <f>INDEX(People!$A$2:$A$5,MATCH(Orders!N1328,People!$B$2:$B$5,0))</f>
        <v>Chuck Magee</v>
      </c>
      <c r="X1328" t="str">
        <f>IFERROR(INDEX(Returns!A1328:A2127,MATCH(Orders!B1328,Returns!B1328:B2127,0)),"No")</f>
        <v>No</v>
      </c>
      <c r="Y1328">
        <f t="shared" si="20"/>
        <v>61.2864</v>
      </c>
    </row>
    <row r="1329" spans="1:25" x14ac:dyDescent="0.2">
      <c r="A1329" s="1">
        <v>1328</v>
      </c>
      <c r="B1329" t="s">
        <v>6810</v>
      </c>
      <c r="C1329" s="2">
        <v>43189</v>
      </c>
      <c r="D1329" s="8">
        <f>Table1[[#This Row],[Order Date]]</f>
        <v>43189</v>
      </c>
      <c r="E1329" s="2">
        <v>43191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">
        <v>2480</v>
      </c>
      <c r="P1329" s="1" t="s">
        <v>43</v>
      </c>
      <c r="Q1329" s="1" t="s">
        <v>84</v>
      </c>
      <c r="R1329" s="1" t="s">
        <v>2481</v>
      </c>
      <c r="S1329" s="1">
        <v>11.34</v>
      </c>
      <c r="T1329" s="1">
        <v>1</v>
      </c>
      <c r="U1329" s="1">
        <v>0</v>
      </c>
      <c r="V1329" s="1">
        <v>5.5565999999999995</v>
      </c>
      <c r="W1329" t="str">
        <f>INDEX(People!$A$2:$A$5,MATCH(Orders!N1329,People!$B$2:$B$5,0))</f>
        <v>Chuck Magee</v>
      </c>
      <c r="X1329" t="str">
        <f>IFERROR(INDEX(Returns!A1329:A2128,MATCH(Orders!B1329,Returns!B1329:B2128,0)),"No")</f>
        <v>No</v>
      </c>
      <c r="Y1329">
        <f t="shared" si="20"/>
        <v>11.34</v>
      </c>
    </row>
    <row r="1330" spans="1:25" x14ac:dyDescent="0.2">
      <c r="A1330" s="1">
        <v>1329</v>
      </c>
      <c r="B1330" t="s">
        <v>6811</v>
      </c>
      <c r="C1330" s="2">
        <v>43753</v>
      </c>
      <c r="D1330" s="8">
        <f>Table1[[#This Row],[Order Date]]</f>
        <v>43753</v>
      </c>
      <c r="E1330" s="2">
        <v>43756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">
        <v>3047</v>
      </c>
      <c r="P1330" s="1" t="s">
        <v>43</v>
      </c>
      <c r="Q1330" s="1" t="s">
        <v>63</v>
      </c>
      <c r="R1330" s="1" t="s">
        <v>3048</v>
      </c>
      <c r="S1330" s="1">
        <v>87.92</v>
      </c>
      <c r="T1330" s="1">
        <v>4</v>
      </c>
      <c r="U1330" s="1">
        <v>0</v>
      </c>
      <c r="V1330" s="1">
        <v>26.375999999999998</v>
      </c>
      <c r="W1330" t="str">
        <f>INDEX(People!$A$2:$A$5,MATCH(Orders!N1330,People!$B$2:$B$5,0))</f>
        <v>Anna Andreadi</v>
      </c>
      <c r="X1330" t="str">
        <f>IFERROR(INDEX(Returns!A1330:A2129,MATCH(Orders!B1330,Returns!B1330:B2129,0)),"No")</f>
        <v>No</v>
      </c>
      <c r="Y1330">
        <f t="shared" si="20"/>
        <v>87.92</v>
      </c>
    </row>
    <row r="1331" spans="1:25" x14ac:dyDescent="0.2">
      <c r="A1331" s="1">
        <v>1330</v>
      </c>
      <c r="B1331" t="s">
        <v>6812</v>
      </c>
      <c r="C1331" s="2">
        <v>43243</v>
      </c>
      <c r="D1331" s="8">
        <f>Table1[[#This Row],[Order Date]]</f>
        <v>43243</v>
      </c>
      <c r="E1331" s="2">
        <v>43247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">
        <v>2896</v>
      </c>
      <c r="P1331" s="1" t="s">
        <v>30</v>
      </c>
      <c r="Q1331" s="1" t="s">
        <v>60</v>
      </c>
      <c r="R1331" s="1" t="s">
        <v>2897</v>
      </c>
      <c r="S1331" s="1">
        <v>37.049999999999997</v>
      </c>
      <c r="T1331" s="1">
        <v>3</v>
      </c>
      <c r="U1331" s="1">
        <v>0</v>
      </c>
      <c r="V1331" s="1">
        <v>16.302</v>
      </c>
      <c r="W1331" t="str">
        <f>INDEX(People!$A$2:$A$5,MATCH(Orders!N1331,People!$B$2:$B$5,0))</f>
        <v>Anna Andreadi</v>
      </c>
      <c r="X1331" t="str">
        <f>IFERROR(INDEX(Returns!A1331:A2130,MATCH(Orders!B1331,Returns!B1331:B2130,0)),"No")</f>
        <v>No</v>
      </c>
      <c r="Y1331">
        <f t="shared" si="20"/>
        <v>37.049999999999997</v>
      </c>
    </row>
    <row r="1332" spans="1:25" x14ac:dyDescent="0.2">
      <c r="A1332" s="1">
        <v>1331</v>
      </c>
      <c r="B1332" t="s">
        <v>6813</v>
      </c>
      <c r="C1332" s="2">
        <v>43618</v>
      </c>
      <c r="D1332" s="8">
        <f>Table1[[#This Row],[Order Date]]</f>
        <v>43618</v>
      </c>
      <c r="E1332" s="2">
        <v>43622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">
        <v>1671</v>
      </c>
      <c r="P1332" s="1" t="s">
        <v>66</v>
      </c>
      <c r="Q1332" s="1" t="s">
        <v>67</v>
      </c>
      <c r="R1332" s="1" t="s">
        <v>1672</v>
      </c>
      <c r="S1332" s="1">
        <v>2.97</v>
      </c>
      <c r="T1332" s="1">
        <v>1</v>
      </c>
      <c r="U1332" s="1">
        <v>0.4</v>
      </c>
      <c r="V1332" s="1">
        <v>-0.64350000000000018</v>
      </c>
      <c r="W1332" t="str">
        <f>INDEX(People!$A$2:$A$5,MATCH(Orders!N1332,People!$B$2:$B$5,0))</f>
        <v>Chuck Magee</v>
      </c>
      <c r="X1332" t="str">
        <f>IFERROR(INDEX(Returns!A1332:A2131,MATCH(Orders!B1332,Returns!B1332:B2131,0)),"No")</f>
        <v>No</v>
      </c>
      <c r="Y1332">
        <f t="shared" si="20"/>
        <v>4.1580000000000004</v>
      </c>
    </row>
    <row r="1333" spans="1:25" x14ac:dyDescent="0.2">
      <c r="A1333" s="1">
        <v>1332</v>
      </c>
      <c r="B1333" t="s">
        <v>6813</v>
      </c>
      <c r="C1333" s="2">
        <v>43618</v>
      </c>
      <c r="D1333" s="8">
        <f>Table1[[#This Row],[Order Date]]</f>
        <v>43618</v>
      </c>
      <c r="E1333" s="2">
        <v>43622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">
        <v>1531</v>
      </c>
      <c r="P1333" s="1" t="s">
        <v>43</v>
      </c>
      <c r="Q1333" s="1" t="s">
        <v>55</v>
      </c>
      <c r="R1333" s="1" t="s">
        <v>1532</v>
      </c>
      <c r="S1333" s="1">
        <v>27.439999999999998</v>
      </c>
      <c r="T1333" s="1">
        <v>2</v>
      </c>
      <c r="U1333" s="1">
        <v>0.2</v>
      </c>
      <c r="V1333" s="1">
        <v>2.4009999999999998</v>
      </c>
      <c r="W1333" t="str">
        <f>INDEX(People!$A$2:$A$5,MATCH(Orders!N1333,People!$B$2:$B$5,0))</f>
        <v>Chuck Magee</v>
      </c>
      <c r="X1333" t="str">
        <f>IFERROR(INDEX(Returns!A1333:A2132,MATCH(Orders!B1333,Returns!B1333:B2132,0)),"No")</f>
        <v>No</v>
      </c>
      <c r="Y1333">
        <f t="shared" si="20"/>
        <v>32.927999999999997</v>
      </c>
    </row>
    <row r="1334" spans="1:25" x14ac:dyDescent="0.2">
      <c r="A1334" s="1">
        <v>1333</v>
      </c>
      <c r="B1334" t="s">
        <v>6814</v>
      </c>
      <c r="C1334" s="2">
        <v>42416</v>
      </c>
      <c r="D1334" s="8">
        <f>Table1[[#This Row],[Order Date]]</f>
        <v>42416</v>
      </c>
      <c r="E1334" s="2">
        <v>42421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">
        <v>2476</v>
      </c>
      <c r="P1334" s="1" t="s">
        <v>43</v>
      </c>
      <c r="Q1334" s="1" t="s">
        <v>70</v>
      </c>
      <c r="R1334" s="1" t="s">
        <v>2477</v>
      </c>
      <c r="S1334" s="1">
        <v>1.0799999999999998</v>
      </c>
      <c r="T1334" s="1">
        <v>3</v>
      </c>
      <c r="U1334" s="1">
        <v>0.8</v>
      </c>
      <c r="V1334" s="1">
        <v>-1.7280000000000002</v>
      </c>
      <c r="W1334" t="str">
        <f>INDEX(People!$A$2:$A$5,MATCH(Orders!N1334,People!$B$2:$B$5,0))</f>
        <v>Kelly Williams</v>
      </c>
      <c r="X1334" t="str">
        <f>IFERROR(INDEX(Returns!A1334:A2133,MATCH(Orders!B1334,Returns!B1334:B2133,0)),"No")</f>
        <v>No</v>
      </c>
      <c r="Y1334">
        <f t="shared" si="20"/>
        <v>1.9439999999999997</v>
      </c>
    </row>
    <row r="1335" spans="1:25" x14ac:dyDescent="0.2">
      <c r="A1335" s="1">
        <v>1334</v>
      </c>
      <c r="B1335" t="s">
        <v>6814</v>
      </c>
      <c r="C1335" s="2">
        <v>42416</v>
      </c>
      <c r="D1335" s="8">
        <f>Table1[[#This Row],[Order Date]]</f>
        <v>42416</v>
      </c>
      <c r="E1335" s="2">
        <v>42421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">
        <v>3055</v>
      </c>
      <c r="P1335" s="1" t="s">
        <v>43</v>
      </c>
      <c r="Q1335" s="1" t="s">
        <v>73</v>
      </c>
      <c r="R1335" s="1" t="s">
        <v>3056</v>
      </c>
      <c r="S1335" s="1">
        <v>7.9599999999999973</v>
      </c>
      <c r="T1335" s="1">
        <v>2</v>
      </c>
      <c r="U1335" s="1">
        <v>0.8</v>
      </c>
      <c r="V1335" s="1">
        <v>-13.930000000000003</v>
      </c>
      <c r="W1335" t="str">
        <f>INDEX(People!$A$2:$A$5,MATCH(Orders!N1335,People!$B$2:$B$5,0))</f>
        <v>Kelly Williams</v>
      </c>
      <c r="X1335" t="str">
        <f>IFERROR(INDEX(Returns!A1335:A2134,MATCH(Orders!B1335,Returns!B1335:B2134,0)),"No")</f>
        <v>No</v>
      </c>
      <c r="Y1335">
        <f t="shared" si="20"/>
        <v>14.327999999999996</v>
      </c>
    </row>
    <row r="1336" spans="1:25" x14ac:dyDescent="0.2">
      <c r="A1336" s="1">
        <v>1335</v>
      </c>
      <c r="B1336" t="s">
        <v>6815</v>
      </c>
      <c r="C1336" s="2">
        <v>42496</v>
      </c>
      <c r="D1336" s="8">
        <f>Table1[[#This Row],[Order Date]]</f>
        <v>42496</v>
      </c>
      <c r="E1336" s="2">
        <v>42500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">
        <v>2359</v>
      </c>
      <c r="P1336" s="1" t="s">
        <v>43</v>
      </c>
      <c r="Q1336" s="1" t="s">
        <v>70</v>
      </c>
      <c r="R1336" s="1" t="s">
        <v>2360</v>
      </c>
      <c r="S1336" s="1">
        <v>140.73599999999999</v>
      </c>
      <c r="T1336" s="1">
        <v>8</v>
      </c>
      <c r="U1336" s="1">
        <v>0.2</v>
      </c>
      <c r="V1336" s="1">
        <v>52.775999999999996</v>
      </c>
      <c r="W1336" t="str">
        <f>INDEX(People!$A$2:$A$5,MATCH(Orders!N1336,People!$B$2:$B$5,0))</f>
        <v>Anna Andreadi</v>
      </c>
      <c r="X1336" t="str">
        <f>IFERROR(INDEX(Returns!A1336:A2135,MATCH(Orders!B1336,Returns!B1336:B2135,0)),"No")</f>
        <v>No</v>
      </c>
      <c r="Y1336">
        <f t="shared" si="20"/>
        <v>168.88319999999999</v>
      </c>
    </row>
    <row r="1337" spans="1:25" x14ac:dyDescent="0.2">
      <c r="A1337" s="1">
        <v>1336</v>
      </c>
      <c r="B1337" t="s">
        <v>6816</v>
      </c>
      <c r="C1337" s="2">
        <v>43236</v>
      </c>
      <c r="D1337" s="8">
        <f>Table1[[#This Row],[Order Date]]</f>
        <v>43236</v>
      </c>
      <c r="E1337" s="2">
        <v>43243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">
        <v>3060</v>
      </c>
      <c r="P1337" s="1" t="s">
        <v>43</v>
      </c>
      <c r="Q1337" s="1" t="s">
        <v>55</v>
      </c>
      <c r="R1337" s="1" t="s">
        <v>3061</v>
      </c>
      <c r="S1337" s="1">
        <v>552.55999999999995</v>
      </c>
      <c r="T1337" s="1">
        <v>4</v>
      </c>
      <c r="U1337" s="1">
        <v>0</v>
      </c>
      <c r="V1337" s="1">
        <v>0</v>
      </c>
      <c r="W1337" t="str">
        <f>INDEX(People!$A$2:$A$5,MATCH(Orders!N1337,People!$B$2:$B$5,0))</f>
        <v>Chuck Magee</v>
      </c>
      <c r="X1337" t="str">
        <f>IFERROR(INDEX(Returns!A1337:A2136,MATCH(Orders!B1337,Returns!B1337:B2136,0)),"No")</f>
        <v>No</v>
      </c>
      <c r="Y1337">
        <f t="shared" si="20"/>
        <v>552.55999999999995</v>
      </c>
    </row>
    <row r="1338" spans="1:25" x14ac:dyDescent="0.2">
      <c r="A1338" s="1">
        <v>1337</v>
      </c>
      <c r="B1338" t="s">
        <v>6817</v>
      </c>
      <c r="C1338" s="2">
        <v>43557</v>
      </c>
      <c r="D1338" s="8">
        <f>Table1[[#This Row],[Order Date]]</f>
        <v>43557</v>
      </c>
      <c r="E1338" s="2">
        <v>43562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">
        <v>2925</v>
      </c>
      <c r="P1338" s="1" t="s">
        <v>30</v>
      </c>
      <c r="Q1338" s="1" t="s">
        <v>60</v>
      </c>
      <c r="R1338" s="1" t="s">
        <v>2926</v>
      </c>
      <c r="S1338" s="1">
        <v>25.11</v>
      </c>
      <c r="T1338" s="1">
        <v>3</v>
      </c>
      <c r="U1338" s="1">
        <v>0</v>
      </c>
      <c r="V1338" s="1">
        <v>6.5285999999999991</v>
      </c>
      <c r="W1338" t="str">
        <f>INDEX(People!$A$2:$A$5,MATCH(Orders!N1338,People!$B$2:$B$5,0))</f>
        <v>Anna Andreadi</v>
      </c>
      <c r="X1338" t="str">
        <f>IFERROR(INDEX(Returns!A1338:A2137,MATCH(Orders!B1338,Returns!B1338:B2137,0)),"No")</f>
        <v>No</v>
      </c>
      <c r="Y1338">
        <f t="shared" si="20"/>
        <v>25.11</v>
      </c>
    </row>
    <row r="1339" spans="1:25" x14ac:dyDescent="0.2">
      <c r="A1339" s="1">
        <v>1338</v>
      </c>
      <c r="B1339" t="s">
        <v>6818</v>
      </c>
      <c r="C1339" s="2">
        <v>43555</v>
      </c>
      <c r="D1339" s="8">
        <f>Table1[[#This Row],[Order Date]]</f>
        <v>43555</v>
      </c>
      <c r="E1339" s="2">
        <v>43557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">
        <v>3066</v>
      </c>
      <c r="P1339" s="1" t="s">
        <v>30</v>
      </c>
      <c r="Q1339" s="1" t="s">
        <v>60</v>
      </c>
      <c r="R1339" s="1" t="s">
        <v>3067</v>
      </c>
      <c r="S1339" s="1">
        <v>29.78</v>
      </c>
      <c r="T1339" s="1">
        <v>2</v>
      </c>
      <c r="U1339" s="1">
        <v>0</v>
      </c>
      <c r="V1339" s="1">
        <v>8.0406000000000013</v>
      </c>
      <c r="W1339" t="str">
        <f>INDEX(People!$A$2:$A$5,MATCH(Orders!N1339,People!$B$2:$B$5,0))</f>
        <v>Chuck Magee</v>
      </c>
      <c r="X1339" t="str">
        <f>IFERROR(INDEX(Returns!A1339:A2138,MATCH(Orders!B1339,Returns!B1339:B2138,0)),"No")</f>
        <v>No</v>
      </c>
      <c r="Y1339">
        <f t="shared" si="20"/>
        <v>29.78</v>
      </c>
    </row>
    <row r="1340" spans="1:25" x14ac:dyDescent="0.2">
      <c r="A1340" s="1">
        <v>1339</v>
      </c>
      <c r="B1340" t="s">
        <v>6818</v>
      </c>
      <c r="C1340" s="2">
        <v>43555</v>
      </c>
      <c r="D1340" s="8">
        <f>Table1[[#This Row],[Order Date]]</f>
        <v>43555</v>
      </c>
      <c r="E1340" s="2">
        <v>43557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">
        <v>3068</v>
      </c>
      <c r="P1340" s="1" t="s">
        <v>66</v>
      </c>
      <c r="Q1340" s="1" t="s">
        <v>67</v>
      </c>
      <c r="R1340" s="1" t="s">
        <v>3069</v>
      </c>
      <c r="S1340" s="1">
        <v>677.58</v>
      </c>
      <c r="T1340" s="1">
        <v>3</v>
      </c>
      <c r="U1340" s="1">
        <v>0</v>
      </c>
      <c r="V1340" s="1">
        <v>176.17080000000001</v>
      </c>
      <c r="W1340" t="str">
        <f>INDEX(People!$A$2:$A$5,MATCH(Orders!N1340,People!$B$2:$B$5,0))</f>
        <v>Chuck Magee</v>
      </c>
      <c r="X1340" t="str">
        <f>IFERROR(INDEX(Returns!A1340:A2139,MATCH(Orders!B1340,Returns!B1340:B2139,0)),"No")</f>
        <v>No</v>
      </c>
      <c r="Y1340">
        <f t="shared" si="20"/>
        <v>677.58</v>
      </c>
    </row>
    <row r="1341" spans="1:25" x14ac:dyDescent="0.2">
      <c r="A1341" s="1">
        <v>1340</v>
      </c>
      <c r="B1341" t="s">
        <v>6818</v>
      </c>
      <c r="C1341" s="2">
        <v>43555</v>
      </c>
      <c r="D1341" s="8">
        <f>Table1[[#This Row],[Order Date]]</f>
        <v>43555</v>
      </c>
      <c r="E1341" s="2">
        <v>43557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">
        <v>3070</v>
      </c>
      <c r="P1341" s="1" t="s">
        <v>43</v>
      </c>
      <c r="Q1341" s="1" t="s">
        <v>84</v>
      </c>
      <c r="R1341" s="1" t="s">
        <v>3071</v>
      </c>
      <c r="S1341" s="1">
        <v>75.040000000000006</v>
      </c>
      <c r="T1341" s="1">
        <v>8</v>
      </c>
      <c r="U1341" s="1">
        <v>0</v>
      </c>
      <c r="V1341" s="1">
        <v>36.019200000000005</v>
      </c>
      <c r="W1341" t="str">
        <f>INDEX(People!$A$2:$A$5,MATCH(Orders!N1341,People!$B$2:$B$5,0))</f>
        <v>Chuck Magee</v>
      </c>
      <c r="X1341" t="str">
        <f>IFERROR(INDEX(Returns!A1341:A2140,MATCH(Orders!B1341,Returns!B1341:B2140,0)),"No")</f>
        <v>No</v>
      </c>
      <c r="Y1341">
        <f t="shared" si="20"/>
        <v>75.040000000000006</v>
      </c>
    </row>
    <row r="1342" spans="1:25" x14ac:dyDescent="0.2">
      <c r="A1342" s="1">
        <v>1341</v>
      </c>
      <c r="B1342" t="s">
        <v>6819</v>
      </c>
      <c r="C1342" s="2">
        <v>43467</v>
      </c>
      <c r="D1342" s="8">
        <f>Table1[[#This Row],[Order Date]]</f>
        <v>43467</v>
      </c>
      <c r="E1342" s="2">
        <v>43469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">
        <v>3074</v>
      </c>
      <c r="P1342" s="1" t="s">
        <v>66</v>
      </c>
      <c r="Q1342" s="1" t="s">
        <v>601</v>
      </c>
      <c r="R1342" s="1" t="s">
        <v>3075</v>
      </c>
      <c r="S1342" s="1">
        <v>695.7</v>
      </c>
      <c r="T1342" s="1">
        <v>2</v>
      </c>
      <c r="U1342" s="1">
        <v>0.5</v>
      </c>
      <c r="V1342" s="1">
        <v>-27.827999999999975</v>
      </c>
      <c r="W1342" t="str">
        <f>INDEX(People!$A$2:$A$5,MATCH(Orders!N1342,People!$B$2:$B$5,0))</f>
        <v>Cassandra Brandow</v>
      </c>
      <c r="X1342" t="str">
        <f>IFERROR(INDEX(Returns!A1342:A2141,MATCH(Orders!B1342,Returns!B1342:B2141,0)),"No")</f>
        <v>No</v>
      </c>
      <c r="Y1342">
        <f t="shared" si="20"/>
        <v>1043.5500000000002</v>
      </c>
    </row>
    <row r="1343" spans="1:25" x14ac:dyDescent="0.2">
      <c r="A1343" s="1">
        <v>1342</v>
      </c>
      <c r="B1343" t="s">
        <v>6819</v>
      </c>
      <c r="C1343" s="2">
        <v>43467</v>
      </c>
      <c r="D1343" s="8">
        <f>Table1[[#This Row],[Order Date]]</f>
        <v>43467</v>
      </c>
      <c r="E1343" s="2">
        <v>43469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">
        <v>2813</v>
      </c>
      <c r="P1343" s="1" t="s">
        <v>43</v>
      </c>
      <c r="Q1343" s="1" t="s">
        <v>70</v>
      </c>
      <c r="R1343" s="1" t="s">
        <v>2814</v>
      </c>
      <c r="S1343" s="1">
        <v>15.66</v>
      </c>
      <c r="T1343" s="1">
        <v>5</v>
      </c>
      <c r="U1343" s="1">
        <v>0.7</v>
      </c>
      <c r="V1343" s="1">
        <v>-12.527999999999995</v>
      </c>
      <c r="W1343" t="str">
        <f>INDEX(People!$A$2:$A$5,MATCH(Orders!N1343,People!$B$2:$B$5,0))</f>
        <v>Cassandra Brandow</v>
      </c>
      <c r="X1343" t="str">
        <f>IFERROR(INDEX(Returns!A1343:A2142,MATCH(Orders!B1343,Returns!B1343:B2142,0)),"No")</f>
        <v>No</v>
      </c>
      <c r="Y1343">
        <f t="shared" si="20"/>
        <v>26.622</v>
      </c>
    </row>
    <row r="1344" spans="1:25" x14ac:dyDescent="0.2">
      <c r="A1344" s="1">
        <v>1343</v>
      </c>
      <c r="B1344" t="s">
        <v>6819</v>
      </c>
      <c r="C1344" s="2">
        <v>43467</v>
      </c>
      <c r="D1344" s="8">
        <f>Table1[[#This Row],[Order Date]]</f>
        <v>43467</v>
      </c>
      <c r="E1344" s="2">
        <v>43469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">
        <v>152</v>
      </c>
      <c r="P1344" s="1" t="s">
        <v>43</v>
      </c>
      <c r="Q1344" s="1" t="s">
        <v>70</v>
      </c>
      <c r="R1344" s="1" t="s">
        <v>153</v>
      </c>
      <c r="S1344" s="1">
        <v>28.854000000000006</v>
      </c>
      <c r="T1344" s="1">
        <v>6</v>
      </c>
      <c r="U1344" s="1">
        <v>0.7</v>
      </c>
      <c r="V1344" s="1">
        <v>-21.159599999999998</v>
      </c>
      <c r="W1344" t="str">
        <f>INDEX(People!$A$2:$A$5,MATCH(Orders!N1344,People!$B$2:$B$5,0))</f>
        <v>Cassandra Brandow</v>
      </c>
      <c r="X1344" t="str">
        <f>IFERROR(INDEX(Returns!A1344:A2143,MATCH(Orders!B1344,Returns!B1344:B2143,0)),"No")</f>
        <v>No</v>
      </c>
      <c r="Y1344">
        <f t="shared" si="20"/>
        <v>49.051800000000007</v>
      </c>
    </row>
    <row r="1345" spans="1:25" x14ac:dyDescent="0.2">
      <c r="A1345" s="1">
        <v>1344</v>
      </c>
      <c r="B1345" t="s">
        <v>6820</v>
      </c>
      <c r="C1345" s="2">
        <v>42883</v>
      </c>
      <c r="D1345" s="8">
        <f>Table1[[#This Row],[Order Date]]</f>
        <v>42883</v>
      </c>
      <c r="E1345" s="2">
        <v>42887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">
        <v>3077</v>
      </c>
      <c r="P1345" s="1" t="s">
        <v>43</v>
      </c>
      <c r="Q1345" s="1" t="s">
        <v>63</v>
      </c>
      <c r="R1345" s="1" t="s">
        <v>3078</v>
      </c>
      <c r="S1345" s="1">
        <v>47.82</v>
      </c>
      <c r="T1345" s="1">
        <v>3</v>
      </c>
      <c r="U1345" s="1">
        <v>0</v>
      </c>
      <c r="V1345" s="1">
        <v>14.345999999999995</v>
      </c>
      <c r="W1345" t="str">
        <f>INDEX(People!$A$2:$A$5,MATCH(Orders!N1345,People!$B$2:$B$5,0))</f>
        <v>Chuck Magee</v>
      </c>
      <c r="X1345" t="str">
        <f>IFERROR(INDEX(Returns!A1345:A2144,MATCH(Orders!B1345,Returns!B1345:B2144,0)),"No")</f>
        <v>No</v>
      </c>
      <c r="Y1345">
        <f t="shared" si="20"/>
        <v>47.82</v>
      </c>
    </row>
    <row r="1346" spans="1:25" x14ac:dyDescent="0.2">
      <c r="A1346" s="1">
        <v>1345</v>
      </c>
      <c r="B1346" t="s">
        <v>6820</v>
      </c>
      <c r="C1346" s="2">
        <v>42883</v>
      </c>
      <c r="D1346" s="8">
        <f>Table1[[#This Row],[Order Date]]</f>
        <v>42883</v>
      </c>
      <c r="E1346" s="2">
        <v>42887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">
        <v>3079</v>
      </c>
      <c r="P1346" s="1" t="s">
        <v>43</v>
      </c>
      <c r="Q1346" s="1" t="s">
        <v>44</v>
      </c>
      <c r="R1346" s="1" t="s">
        <v>3080</v>
      </c>
      <c r="S1346" s="1">
        <v>13.049999999999999</v>
      </c>
      <c r="T1346" s="1">
        <v>5</v>
      </c>
      <c r="U1346" s="1">
        <v>0</v>
      </c>
      <c r="V1346" s="1">
        <v>6.0029999999999992</v>
      </c>
      <c r="W1346" t="str">
        <f>INDEX(People!$A$2:$A$5,MATCH(Orders!N1346,People!$B$2:$B$5,0))</f>
        <v>Chuck Magee</v>
      </c>
      <c r="X1346" t="str">
        <f>IFERROR(INDEX(Returns!A1346:A2145,MATCH(Orders!B1346,Returns!B1346:B2145,0)),"No")</f>
        <v>No</v>
      </c>
      <c r="Y1346">
        <f t="shared" si="20"/>
        <v>13.049999999999999</v>
      </c>
    </row>
    <row r="1347" spans="1:25" x14ac:dyDescent="0.2">
      <c r="A1347" s="1">
        <v>1346</v>
      </c>
      <c r="B1347" t="s">
        <v>6821</v>
      </c>
      <c r="C1347" s="2">
        <v>42446</v>
      </c>
      <c r="D1347" s="8">
        <f>Table1[[#This Row],[Order Date]]</f>
        <v>42446</v>
      </c>
      <c r="E1347" s="2">
        <v>42453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">
        <v>1969</v>
      </c>
      <c r="P1347" s="1" t="s">
        <v>43</v>
      </c>
      <c r="Q1347" s="1" t="s">
        <v>73</v>
      </c>
      <c r="R1347" s="1" t="s">
        <v>1970</v>
      </c>
      <c r="S1347" s="1">
        <v>93.78</v>
      </c>
      <c r="T1347" s="1">
        <v>2</v>
      </c>
      <c r="U1347" s="1">
        <v>0</v>
      </c>
      <c r="V1347" s="1">
        <v>36.574200000000005</v>
      </c>
      <c r="W1347" t="str">
        <f>INDEX(People!$A$2:$A$5,MATCH(Orders!N1347,People!$B$2:$B$5,0))</f>
        <v>Kelly Williams</v>
      </c>
      <c r="X1347" t="str">
        <f>IFERROR(INDEX(Returns!A1347:A2146,MATCH(Orders!B1347,Returns!B1347:B2146,0)),"No")</f>
        <v>No</v>
      </c>
      <c r="Y1347">
        <f t="shared" ref="Y1347:Y1410" si="21">S1347*(1+U1347)</f>
        <v>93.78</v>
      </c>
    </row>
    <row r="1348" spans="1:25" x14ac:dyDescent="0.2">
      <c r="A1348" s="1">
        <v>1347</v>
      </c>
      <c r="B1348" t="s">
        <v>6821</v>
      </c>
      <c r="C1348" s="2">
        <v>42446</v>
      </c>
      <c r="D1348" s="8">
        <f>Table1[[#This Row],[Order Date]]</f>
        <v>42446</v>
      </c>
      <c r="E1348" s="2">
        <v>42453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">
        <v>3081</v>
      </c>
      <c r="P1348" s="1" t="s">
        <v>43</v>
      </c>
      <c r="Q1348" s="1" t="s">
        <v>84</v>
      </c>
      <c r="R1348" s="1" t="s">
        <v>3082</v>
      </c>
      <c r="S1348" s="1">
        <v>47.18</v>
      </c>
      <c r="T1348" s="1">
        <v>7</v>
      </c>
      <c r="U1348" s="1">
        <v>0</v>
      </c>
      <c r="V1348" s="1">
        <v>23.59</v>
      </c>
      <c r="W1348" t="str">
        <f>INDEX(People!$A$2:$A$5,MATCH(Orders!N1348,People!$B$2:$B$5,0))</f>
        <v>Kelly Williams</v>
      </c>
      <c r="X1348" t="str">
        <f>IFERROR(INDEX(Returns!A1348:A2147,MATCH(Orders!B1348,Returns!B1348:B2147,0)),"No")</f>
        <v>No</v>
      </c>
      <c r="Y1348">
        <f t="shared" si="21"/>
        <v>47.18</v>
      </c>
    </row>
    <row r="1349" spans="1:25" x14ac:dyDescent="0.2">
      <c r="A1349" s="1">
        <v>1348</v>
      </c>
      <c r="B1349" t="s">
        <v>6821</v>
      </c>
      <c r="C1349" s="2">
        <v>42446</v>
      </c>
      <c r="D1349" s="8">
        <f>Table1[[#This Row],[Order Date]]</f>
        <v>42446</v>
      </c>
      <c r="E1349" s="2">
        <v>42453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">
        <v>3083</v>
      </c>
      <c r="P1349" s="1" t="s">
        <v>43</v>
      </c>
      <c r="Q1349" s="1" t="s">
        <v>63</v>
      </c>
      <c r="R1349" s="1" t="s">
        <v>3084</v>
      </c>
      <c r="S1349" s="1">
        <v>19.68</v>
      </c>
      <c r="T1349" s="1">
        <v>6</v>
      </c>
      <c r="U1349" s="1">
        <v>0</v>
      </c>
      <c r="V1349" s="1">
        <v>5.7071999999999976</v>
      </c>
      <c r="W1349" t="str">
        <f>INDEX(People!$A$2:$A$5,MATCH(Orders!N1349,People!$B$2:$B$5,0))</f>
        <v>Kelly Williams</v>
      </c>
      <c r="X1349" t="str">
        <f>IFERROR(INDEX(Returns!A1349:A2148,MATCH(Orders!B1349,Returns!B1349:B2148,0)),"No")</f>
        <v>No</v>
      </c>
      <c r="Y1349">
        <f t="shared" si="21"/>
        <v>19.68</v>
      </c>
    </row>
    <row r="1350" spans="1:25" x14ac:dyDescent="0.2">
      <c r="A1350" s="1">
        <v>1349</v>
      </c>
      <c r="B1350" t="s">
        <v>6821</v>
      </c>
      <c r="C1350" s="2">
        <v>42446</v>
      </c>
      <c r="D1350" s="8">
        <f>Table1[[#This Row],[Order Date]]</f>
        <v>42446</v>
      </c>
      <c r="E1350" s="2">
        <v>42453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">
        <v>3085</v>
      </c>
      <c r="P1350" s="1" t="s">
        <v>43</v>
      </c>
      <c r="Q1350" s="1" t="s">
        <v>70</v>
      </c>
      <c r="R1350" s="1" t="s">
        <v>3086</v>
      </c>
      <c r="S1350" s="1">
        <v>53.4</v>
      </c>
      <c r="T1350" s="1">
        <v>10</v>
      </c>
      <c r="U1350" s="1">
        <v>0</v>
      </c>
      <c r="V1350" s="1">
        <v>25.097999999999999</v>
      </c>
      <c r="W1350" t="str">
        <f>INDEX(People!$A$2:$A$5,MATCH(Orders!N1350,People!$B$2:$B$5,0))</f>
        <v>Kelly Williams</v>
      </c>
      <c r="X1350" t="str">
        <f>IFERROR(INDEX(Returns!A1350:A2149,MATCH(Orders!B1350,Returns!B1350:B2149,0)),"No")</f>
        <v>No</v>
      </c>
      <c r="Y1350">
        <f t="shared" si="21"/>
        <v>53.4</v>
      </c>
    </row>
    <row r="1351" spans="1:25" x14ac:dyDescent="0.2">
      <c r="A1351" s="1">
        <v>1350</v>
      </c>
      <c r="B1351" t="s">
        <v>6821</v>
      </c>
      <c r="C1351" s="2">
        <v>42446</v>
      </c>
      <c r="D1351" s="8">
        <f>Table1[[#This Row],[Order Date]]</f>
        <v>42446</v>
      </c>
      <c r="E1351" s="2">
        <v>42453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">
        <v>3087</v>
      </c>
      <c r="P1351" s="1" t="s">
        <v>43</v>
      </c>
      <c r="Q1351" s="1" t="s">
        <v>70</v>
      </c>
      <c r="R1351" s="1" t="s">
        <v>3088</v>
      </c>
      <c r="S1351" s="1">
        <v>35.880000000000003</v>
      </c>
      <c r="T1351" s="1">
        <v>6</v>
      </c>
      <c r="U1351" s="1">
        <v>0</v>
      </c>
      <c r="V1351" s="1">
        <v>17.2224</v>
      </c>
      <c r="W1351" t="str">
        <f>INDEX(People!$A$2:$A$5,MATCH(Orders!N1351,People!$B$2:$B$5,0))</f>
        <v>Kelly Williams</v>
      </c>
      <c r="X1351" t="str">
        <f>IFERROR(INDEX(Returns!A1351:A2150,MATCH(Orders!B1351,Returns!B1351:B2150,0)),"No")</f>
        <v>No</v>
      </c>
      <c r="Y1351">
        <f t="shared" si="21"/>
        <v>35.880000000000003</v>
      </c>
    </row>
    <row r="1352" spans="1:25" x14ac:dyDescent="0.2">
      <c r="A1352" s="1">
        <v>1351</v>
      </c>
      <c r="B1352" t="s">
        <v>6822</v>
      </c>
      <c r="C1352" s="2">
        <v>42646</v>
      </c>
      <c r="D1352" s="8">
        <f>Table1[[#This Row],[Order Date]]</f>
        <v>42646</v>
      </c>
      <c r="E1352" s="2">
        <v>42651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">
        <v>2671</v>
      </c>
      <c r="P1352" s="1" t="s">
        <v>30</v>
      </c>
      <c r="Q1352" s="1" t="s">
        <v>34</v>
      </c>
      <c r="R1352" s="1" t="s">
        <v>2672</v>
      </c>
      <c r="S1352" s="1">
        <v>258.279</v>
      </c>
      <c r="T1352" s="1">
        <v>3</v>
      </c>
      <c r="U1352" s="1">
        <v>0.3</v>
      </c>
      <c r="V1352" s="1">
        <v>-70.104300000000023</v>
      </c>
      <c r="W1352" t="str">
        <f>INDEX(People!$A$2:$A$5,MATCH(Orders!N1352,People!$B$2:$B$5,0))</f>
        <v>Kelly Williams</v>
      </c>
      <c r="X1352" t="str">
        <f>IFERROR(INDEX(Returns!A1352:A2151,MATCH(Orders!B1352,Returns!B1352:B2151,0)),"No")</f>
        <v>No</v>
      </c>
      <c r="Y1352">
        <f t="shared" si="21"/>
        <v>335.7627</v>
      </c>
    </row>
    <row r="1353" spans="1:25" x14ac:dyDescent="0.2">
      <c r="A1353" s="1">
        <v>1352</v>
      </c>
      <c r="B1353" t="s">
        <v>6823</v>
      </c>
      <c r="C1353" s="2">
        <v>43187</v>
      </c>
      <c r="D1353" s="8">
        <f>Table1[[#This Row],[Order Date]]</f>
        <v>43187</v>
      </c>
      <c r="E1353" s="2">
        <v>43190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">
        <v>3091</v>
      </c>
      <c r="P1353" s="1" t="s">
        <v>43</v>
      </c>
      <c r="Q1353" s="1" t="s">
        <v>55</v>
      </c>
      <c r="R1353" s="1" t="s">
        <v>3092</v>
      </c>
      <c r="S1353" s="1">
        <v>31.4</v>
      </c>
      <c r="T1353" s="1">
        <v>2</v>
      </c>
      <c r="U1353" s="1">
        <v>0</v>
      </c>
      <c r="V1353" s="1">
        <v>7.8500000000000014</v>
      </c>
      <c r="W1353" t="str">
        <f>INDEX(People!$A$2:$A$5,MATCH(Orders!N1353,People!$B$2:$B$5,0))</f>
        <v>Cassandra Brandow</v>
      </c>
      <c r="X1353" t="str">
        <f>IFERROR(INDEX(Returns!A1353:A2152,MATCH(Orders!B1353,Returns!B1353:B2152,0)),"No")</f>
        <v>No</v>
      </c>
      <c r="Y1353">
        <f t="shared" si="21"/>
        <v>31.4</v>
      </c>
    </row>
    <row r="1354" spans="1:25" x14ac:dyDescent="0.2">
      <c r="A1354" s="1">
        <v>1353</v>
      </c>
      <c r="B1354" t="s">
        <v>6824</v>
      </c>
      <c r="C1354" s="2">
        <v>43589</v>
      </c>
      <c r="D1354" s="8">
        <f>Table1[[#This Row],[Order Date]]</f>
        <v>43589</v>
      </c>
      <c r="E1354" s="2">
        <v>43594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">
        <v>1742</v>
      </c>
      <c r="P1354" s="1" t="s">
        <v>66</v>
      </c>
      <c r="Q1354" s="1" t="s">
        <v>67</v>
      </c>
      <c r="R1354" s="1" t="s">
        <v>1743</v>
      </c>
      <c r="S1354" s="1">
        <v>183.96</v>
      </c>
      <c r="T1354" s="1">
        <v>5</v>
      </c>
      <c r="U1354" s="1">
        <v>0.2</v>
      </c>
      <c r="V1354" s="1">
        <v>20.695499999999988</v>
      </c>
      <c r="W1354" t="str">
        <f>INDEX(People!$A$2:$A$5,MATCH(Orders!N1354,People!$B$2:$B$5,0))</f>
        <v>Anna Andreadi</v>
      </c>
      <c r="X1354" t="str">
        <f>IFERROR(INDEX(Returns!A1354:A2153,MATCH(Orders!B1354,Returns!B1354:B2153,0)),"No")</f>
        <v>No</v>
      </c>
      <c r="Y1354">
        <f t="shared" si="21"/>
        <v>220.75200000000001</v>
      </c>
    </row>
    <row r="1355" spans="1:25" x14ac:dyDescent="0.2">
      <c r="A1355" s="1">
        <v>1354</v>
      </c>
      <c r="B1355" t="s">
        <v>6824</v>
      </c>
      <c r="C1355" s="2">
        <v>43589</v>
      </c>
      <c r="D1355" s="8">
        <f>Table1[[#This Row],[Order Date]]</f>
        <v>43589</v>
      </c>
      <c r="E1355" s="2">
        <v>43594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">
        <v>2340</v>
      </c>
      <c r="P1355" s="1" t="s">
        <v>43</v>
      </c>
      <c r="Q1355" s="1" t="s">
        <v>84</v>
      </c>
      <c r="R1355" s="1" t="s">
        <v>2341</v>
      </c>
      <c r="S1355" s="1">
        <v>17.61</v>
      </c>
      <c r="T1355" s="1">
        <v>3</v>
      </c>
      <c r="U1355" s="1">
        <v>0</v>
      </c>
      <c r="V1355" s="1">
        <v>8.4527999999999999</v>
      </c>
      <c r="W1355" t="str">
        <f>INDEX(People!$A$2:$A$5,MATCH(Orders!N1355,People!$B$2:$B$5,0))</f>
        <v>Anna Andreadi</v>
      </c>
      <c r="X1355" t="str">
        <f>IFERROR(INDEX(Returns!A1355:A2154,MATCH(Orders!B1355,Returns!B1355:B2154,0)),"No")</f>
        <v>No</v>
      </c>
      <c r="Y1355">
        <f t="shared" si="21"/>
        <v>17.61</v>
      </c>
    </row>
    <row r="1356" spans="1:25" x14ac:dyDescent="0.2">
      <c r="A1356" s="1">
        <v>1355</v>
      </c>
      <c r="B1356" t="s">
        <v>6824</v>
      </c>
      <c r="C1356" s="2">
        <v>43589</v>
      </c>
      <c r="D1356" s="8">
        <f>Table1[[#This Row],[Order Date]]</f>
        <v>43589</v>
      </c>
      <c r="E1356" s="2">
        <v>43594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">
        <v>793</v>
      </c>
      <c r="P1356" s="1" t="s">
        <v>30</v>
      </c>
      <c r="Q1356" s="1" t="s">
        <v>52</v>
      </c>
      <c r="R1356" s="1" t="s">
        <v>794</v>
      </c>
      <c r="S1356" s="1">
        <v>300.904</v>
      </c>
      <c r="T1356" s="1">
        <v>1</v>
      </c>
      <c r="U1356" s="1">
        <v>0.2</v>
      </c>
      <c r="V1356" s="1">
        <v>11.283900000000017</v>
      </c>
      <c r="W1356" t="str">
        <f>INDEX(People!$A$2:$A$5,MATCH(Orders!N1356,People!$B$2:$B$5,0))</f>
        <v>Anna Andreadi</v>
      </c>
      <c r="X1356" t="str">
        <f>IFERROR(INDEX(Returns!A1356:A2155,MATCH(Orders!B1356,Returns!B1356:B2155,0)),"No")</f>
        <v>No</v>
      </c>
      <c r="Y1356">
        <f t="shared" si="21"/>
        <v>361.08479999999997</v>
      </c>
    </row>
    <row r="1357" spans="1:25" x14ac:dyDescent="0.2">
      <c r="A1357" s="1">
        <v>1356</v>
      </c>
      <c r="B1357" t="s">
        <v>6825</v>
      </c>
      <c r="C1357" s="2">
        <v>42556</v>
      </c>
      <c r="D1357" s="8">
        <f>Table1[[#This Row],[Order Date]]</f>
        <v>42556</v>
      </c>
      <c r="E1357" s="2">
        <v>42556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">
        <v>737</v>
      </c>
      <c r="P1357" s="1" t="s">
        <v>43</v>
      </c>
      <c r="Q1357" s="1" t="s">
        <v>55</v>
      </c>
      <c r="R1357" s="1" t="s">
        <v>738</v>
      </c>
      <c r="S1357" s="1">
        <v>220.77600000000001</v>
      </c>
      <c r="T1357" s="1">
        <v>3</v>
      </c>
      <c r="U1357" s="1">
        <v>0.2</v>
      </c>
      <c r="V1357" s="1">
        <v>-44.155200000000022</v>
      </c>
      <c r="W1357" t="str">
        <f>INDEX(People!$A$2:$A$5,MATCH(Orders!N1357,People!$B$2:$B$5,0))</f>
        <v>Kelly Williams</v>
      </c>
      <c r="X1357" t="str">
        <f>IFERROR(INDEX(Returns!A1357:A2156,MATCH(Orders!B1357,Returns!B1357:B2156,0)),"No")</f>
        <v>No</v>
      </c>
      <c r="Y1357">
        <f t="shared" si="21"/>
        <v>264.93119999999999</v>
      </c>
    </row>
    <row r="1358" spans="1:25" x14ac:dyDescent="0.2">
      <c r="A1358" s="1">
        <v>1357</v>
      </c>
      <c r="B1358" t="s">
        <v>6825</v>
      </c>
      <c r="C1358" s="2">
        <v>42556</v>
      </c>
      <c r="D1358" s="8">
        <f>Table1[[#This Row],[Order Date]]</f>
        <v>42556</v>
      </c>
      <c r="E1358" s="2">
        <v>42556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">
        <v>2950</v>
      </c>
      <c r="P1358" s="1" t="s">
        <v>43</v>
      </c>
      <c r="Q1358" s="1" t="s">
        <v>55</v>
      </c>
      <c r="R1358" s="1" t="s">
        <v>2951</v>
      </c>
      <c r="S1358" s="1">
        <v>281.42400000000004</v>
      </c>
      <c r="T1358" s="1">
        <v>11</v>
      </c>
      <c r="U1358" s="1">
        <v>0.2</v>
      </c>
      <c r="V1358" s="1">
        <v>-35.178000000000004</v>
      </c>
      <c r="W1358" t="str">
        <f>INDEX(People!$A$2:$A$5,MATCH(Orders!N1358,People!$B$2:$B$5,0))</f>
        <v>Kelly Williams</v>
      </c>
      <c r="X1358" t="str">
        <f>IFERROR(INDEX(Returns!A1358:A2157,MATCH(Orders!B1358,Returns!B1358:B2157,0)),"No")</f>
        <v>No</v>
      </c>
      <c r="Y1358">
        <f t="shared" si="21"/>
        <v>337.70880000000005</v>
      </c>
    </row>
    <row r="1359" spans="1:25" x14ac:dyDescent="0.2">
      <c r="A1359" s="1">
        <v>1358</v>
      </c>
      <c r="B1359" t="s">
        <v>6826</v>
      </c>
      <c r="C1359" s="2">
        <v>43225</v>
      </c>
      <c r="D1359" s="8">
        <f>Table1[[#This Row],[Order Date]]</f>
        <v>43225</v>
      </c>
      <c r="E1359" s="2">
        <v>43227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">
        <v>3095</v>
      </c>
      <c r="P1359" s="1" t="s">
        <v>43</v>
      </c>
      <c r="Q1359" s="1" t="s">
        <v>84</v>
      </c>
      <c r="R1359" s="1" t="s">
        <v>3096</v>
      </c>
      <c r="S1359" s="1">
        <v>79.14</v>
      </c>
      <c r="T1359" s="1">
        <v>3</v>
      </c>
      <c r="U1359" s="1">
        <v>0</v>
      </c>
      <c r="V1359" s="1">
        <v>36.404399999999995</v>
      </c>
      <c r="W1359" t="str">
        <f>INDEX(People!$A$2:$A$5,MATCH(Orders!N1359,People!$B$2:$B$5,0))</f>
        <v>Cassandra Brandow</v>
      </c>
      <c r="X1359" t="str">
        <f>IFERROR(INDEX(Returns!A1359:A2158,MATCH(Orders!B1359,Returns!B1359:B2158,0)),"No")</f>
        <v>No</v>
      </c>
      <c r="Y1359">
        <f t="shared" si="21"/>
        <v>79.14</v>
      </c>
    </row>
    <row r="1360" spans="1:25" x14ac:dyDescent="0.2">
      <c r="A1360" s="1">
        <v>1359</v>
      </c>
      <c r="B1360" t="s">
        <v>6827</v>
      </c>
      <c r="C1360" s="2">
        <v>43581</v>
      </c>
      <c r="D1360" s="8">
        <f>Table1[[#This Row],[Order Date]]</f>
        <v>43581</v>
      </c>
      <c r="E1360" s="2">
        <v>43582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">
        <v>1763</v>
      </c>
      <c r="P1360" s="1" t="s">
        <v>30</v>
      </c>
      <c r="Q1360" s="1" t="s">
        <v>60</v>
      </c>
      <c r="R1360" s="1" t="s">
        <v>1764</v>
      </c>
      <c r="S1360" s="1">
        <v>1.988</v>
      </c>
      <c r="T1360" s="1">
        <v>1</v>
      </c>
      <c r="U1360" s="1">
        <v>0.6</v>
      </c>
      <c r="V1360" s="1">
        <v>-1.4413</v>
      </c>
      <c r="W1360" t="str">
        <f>INDEX(People!$A$2:$A$5,MATCH(Orders!N1360,People!$B$2:$B$5,0))</f>
        <v>Kelly Williams</v>
      </c>
      <c r="X1360" t="str">
        <f>IFERROR(INDEX(Returns!A1360:A2159,MATCH(Orders!B1360,Returns!B1360:B2159,0)),"No")</f>
        <v>No</v>
      </c>
      <c r="Y1360">
        <f t="shared" si="21"/>
        <v>3.1808000000000001</v>
      </c>
    </row>
    <row r="1361" spans="1:25" x14ac:dyDescent="0.2">
      <c r="A1361" s="1">
        <v>1360</v>
      </c>
      <c r="B1361" t="s">
        <v>6828</v>
      </c>
      <c r="C1361" s="2">
        <v>42639</v>
      </c>
      <c r="D1361" s="8">
        <f>Table1[[#This Row],[Order Date]]</f>
        <v>42639</v>
      </c>
      <c r="E1361" s="2">
        <v>42644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">
        <v>3101</v>
      </c>
      <c r="P1361" s="1" t="s">
        <v>30</v>
      </c>
      <c r="Q1361" s="1" t="s">
        <v>34</v>
      </c>
      <c r="R1361" s="1" t="s">
        <v>3102</v>
      </c>
      <c r="S1361" s="1">
        <v>145.56800000000001</v>
      </c>
      <c r="T1361" s="1">
        <v>2</v>
      </c>
      <c r="U1361" s="1">
        <v>0.2</v>
      </c>
      <c r="V1361" s="1">
        <v>0</v>
      </c>
      <c r="W1361" t="str">
        <f>INDEX(People!$A$2:$A$5,MATCH(Orders!N1361,People!$B$2:$B$5,0))</f>
        <v>Anna Andreadi</v>
      </c>
      <c r="X1361" t="str">
        <f>IFERROR(INDEX(Returns!A1361:A2160,MATCH(Orders!B1361,Returns!B1361:B2160,0)),"No")</f>
        <v>No</v>
      </c>
      <c r="Y1361">
        <f t="shared" si="21"/>
        <v>174.6816</v>
      </c>
    </row>
    <row r="1362" spans="1:25" x14ac:dyDescent="0.2">
      <c r="A1362" s="1">
        <v>1361</v>
      </c>
      <c r="B1362" t="s">
        <v>6829</v>
      </c>
      <c r="C1362" s="2">
        <v>43757</v>
      </c>
      <c r="D1362" s="8">
        <f>Table1[[#This Row],[Order Date]]</f>
        <v>43757</v>
      </c>
      <c r="E1362" s="2">
        <v>43763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">
        <v>2205</v>
      </c>
      <c r="P1362" s="1" t="s">
        <v>43</v>
      </c>
      <c r="Q1362" s="1" t="s">
        <v>63</v>
      </c>
      <c r="R1362" s="1" t="s">
        <v>2206</v>
      </c>
      <c r="S1362" s="1">
        <v>123.256</v>
      </c>
      <c r="T1362" s="1">
        <v>7</v>
      </c>
      <c r="U1362" s="1">
        <v>0.2</v>
      </c>
      <c r="V1362" s="1">
        <v>9.2441999999999993</v>
      </c>
      <c r="W1362" t="str">
        <f>INDEX(People!$A$2:$A$5,MATCH(Orders!N1362,People!$B$2:$B$5,0))</f>
        <v>Chuck Magee</v>
      </c>
      <c r="X1362" t="str">
        <f>IFERROR(INDEX(Returns!A1362:A2161,MATCH(Orders!B1362,Returns!B1362:B2161,0)),"No")</f>
        <v>No</v>
      </c>
      <c r="Y1362">
        <f t="shared" si="21"/>
        <v>147.90719999999999</v>
      </c>
    </row>
    <row r="1363" spans="1:25" x14ac:dyDescent="0.2">
      <c r="A1363" s="1">
        <v>1362</v>
      </c>
      <c r="B1363" t="s">
        <v>6829</v>
      </c>
      <c r="C1363" s="2">
        <v>43757</v>
      </c>
      <c r="D1363" s="8">
        <f>Table1[[#This Row],[Order Date]]</f>
        <v>43757</v>
      </c>
      <c r="E1363" s="2">
        <v>43763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">
        <v>3105</v>
      </c>
      <c r="P1363" s="1" t="s">
        <v>43</v>
      </c>
      <c r="Q1363" s="1" t="s">
        <v>84</v>
      </c>
      <c r="R1363" s="1" t="s">
        <v>3106</v>
      </c>
      <c r="S1363" s="1">
        <v>23.680000000000003</v>
      </c>
      <c r="T1363" s="1">
        <v>4</v>
      </c>
      <c r="U1363" s="1">
        <v>0.2</v>
      </c>
      <c r="V1363" s="1">
        <v>7.3999999999999995</v>
      </c>
      <c r="W1363" t="str">
        <f>INDEX(People!$A$2:$A$5,MATCH(Orders!N1363,People!$B$2:$B$5,0))</f>
        <v>Chuck Magee</v>
      </c>
      <c r="X1363" t="str">
        <f>IFERROR(INDEX(Returns!A1363:A2162,MATCH(Orders!B1363,Returns!B1363:B2162,0)),"No")</f>
        <v>No</v>
      </c>
      <c r="Y1363">
        <f t="shared" si="21"/>
        <v>28.416000000000004</v>
      </c>
    </row>
    <row r="1364" spans="1:25" x14ac:dyDescent="0.2">
      <c r="A1364" s="1">
        <v>1363</v>
      </c>
      <c r="B1364" t="s">
        <v>6829</v>
      </c>
      <c r="C1364" s="2">
        <v>43757</v>
      </c>
      <c r="D1364" s="8">
        <f>Table1[[#This Row],[Order Date]]</f>
        <v>43757</v>
      </c>
      <c r="E1364" s="2">
        <v>43763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">
        <v>3107</v>
      </c>
      <c r="P1364" s="1" t="s">
        <v>66</v>
      </c>
      <c r="Q1364" s="1" t="s">
        <v>67</v>
      </c>
      <c r="R1364" s="1" t="s">
        <v>3108</v>
      </c>
      <c r="S1364" s="1">
        <v>309.57600000000002</v>
      </c>
      <c r="T1364" s="1">
        <v>4</v>
      </c>
      <c r="U1364" s="1">
        <v>0.4</v>
      </c>
      <c r="V1364" s="1">
        <v>-56.755600000000015</v>
      </c>
      <c r="W1364" t="str">
        <f>INDEX(People!$A$2:$A$5,MATCH(Orders!N1364,People!$B$2:$B$5,0))</f>
        <v>Chuck Magee</v>
      </c>
      <c r="X1364" t="str">
        <f>IFERROR(INDEX(Returns!A1364:A2163,MATCH(Orders!B1364,Returns!B1364:B2163,0)),"No")</f>
        <v>No</v>
      </c>
      <c r="Y1364">
        <f t="shared" si="21"/>
        <v>433.40640000000002</v>
      </c>
    </row>
    <row r="1365" spans="1:25" x14ac:dyDescent="0.2">
      <c r="A1365" s="1">
        <v>1364</v>
      </c>
      <c r="B1365" t="s">
        <v>6830</v>
      </c>
      <c r="C1365" s="2">
        <v>43779</v>
      </c>
      <c r="D1365" s="8">
        <f>Table1[[#This Row],[Order Date]]</f>
        <v>43779</v>
      </c>
      <c r="E1365" s="2">
        <v>43780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">
        <v>2085</v>
      </c>
      <c r="P1365" s="1" t="s">
        <v>43</v>
      </c>
      <c r="Q1365" s="1" t="s">
        <v>70</v>
      </c>
      <c r="R1365" s="1" t="s">
        <v>2086</v>
      </c>
      <c r="S1365" s="1">
        <v>38.388000000000005</v>
      </c>
      <c r="T1365" s="1">
        <v>14</v>
      </c>
      <c r="U1365" s="1">
        <v>0.7</v>
      </c>
      <c r="V1365" s="1">
        <v>-25.591999999999999</v>
      </c>
      <c r="W1365" t="str">
        <f>INDEX(People!$A$2:$A$5,MATCH(Orders!N1365,People!$B$2:$B$5,0))</f>
        <v>Anna Andreadi</v>
      </c>
      <c r="X1365" t="str">
        <f>IFERROR(INDEX(Returns!A1365:A2164,MATCH(Orders!B1365,Returns!B1365:B2164,0)),"No")</f>
        <v>No</v>
      </c>
      <c r="Y1365">
        <f t="shared" si="21"/>
        <v>65.259600000000006</v>
      </c>
    </row>
    <row r="1366" spans="1:25" x14ac:dyDescent="0.2">
      <c r="A1366" s="1">
        <v>1365</v>
      </c>
      <c r="B1366" t="s">
        <v>6830</v>
      </c>
      <c r="C1366" s="2">
        <v>43779</v>
      </c>
      <c r="D1366" s="8">
        <f>Table1[[#This Row],[Order Date]]</f>
        <v>43779</v>
      </c>
      <c r="E1366" s="2">
        <v>43780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">
        <v>3111</v>
      </c>
      <c r="P1366" s="1" t="s">
        <v>66</v>
      </c>
      <c r="Q1366" s="1" t="s">
        <v>601</v>
      </c>
      <c r="R1366" s="1" t="s">
        <v>3112</v>
      </c>
      <c r="S1366" s="1">
        <v>95.994000000000014</v>
      </c>
      <c r="T1366" s="1">
        <v>2</v>
      </c>
      <c r="U1366" s="1">
        <v>0.7</v>
      </c>
      <c r="V1366" s="1">
        <v>-63.995999999999981</v>
      </c>
      <c r="W1366" t="str">
        <f>INDEX(People!$A$2:$A$5,MATCH(Orders!N1366,People!$B$2:$B$5,0))</f>
        <v>Anna Andreadi</v>
      </c>
      <c r="X1366" t="str">
        <f>IFERROR(INDEX(Returns!A1366:A2165,MATCH(Orders!B1366,Returns!B1366:B2165,0)),"No")</f>
        <v>No</v>
      </c>
      <c r="Y1366">
        <f t="shared" si="21"/>
        <v>163.18980000000002</v>
      </c>
    </row>
    <row r="1367" spans="1:25" x14ac:dyDescent="0.2">
      <c r="A1367" s="1">
        <v>1366</v>
      </c>
      <c r="B1367" t="s">
        <v>6830</v>
      </c>
      <c r="C1367" s="2">
        <v>43779</v>
      </c>
      <c r="D1367" s="8">
        <f>Table1[[#This Row],[Order Date]]</f>
        <v>43779</v>
      </c>
      <c r="E1367" s="2">
        <v>43780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">
        <v>3113</v>
      </c>
      <c r="P1367" s="1" t="s">
        <v>66</v>
      </c>
      <c r="Q1367" s="1" t="s">
        <v>146</v>
      </c>
      <c r="R1367" s="1" t="s">
        <v>3114</v>
      </c>
      <c r="S1367" s="1">
        <v>239.95200000000003</v>
      </c>
      <c r="T1367" s="1">
        <v>6</v>
      </c>
      <c r="U1367" s="1">
        <v>0.2</v>
      </c>
      <c r="V1367" s="1">
        <v>-35.992800000000038</v>
      </c>
      <c r="W1367" t="str">
        <f>INDEX(People!$A$2:$A$5,MATCH(Orders!N1367,People!$B$2:$B$5,0))</f>
        <v>Anna Andreadi</v>
      </c>
      <c r="X1367" t="str">
        <f>IFERROR(INDEX(Returns!A1367:A2166,MATCH(Orders!B1367,Returns!B1367:B2166,0)),"No")</f>
        <v>No</v>
      </c>
      <c r="Y1367">
        <f t="shared" si="21"/>
        <v>287.94240000000002</v>
      </c>
    </row>
    <row r="1368" spans="1:25" x14ac:dyDescent="0.2">
      <c r="A1368" s="1">
        <v>1367</v>
      </c>
      <c r="B1368" t="s">
        <v>6830</v>
      </c>
      <c r="C1368" s="2">
        <v>43779</v>
      </c>
      <c r="D1368" s="8">
        <f>Table1[[#This Row],[Order Date]]</f>
        <v>43779</v>
      </c>
      <c r="E1368" s="2">
        <v>43780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">
        <v>756</v>
      </c>
      <c r="P1368" s="1" t="s">
        <v>66</v>
      </c>
      <c r="Q1368" s="1" t="s">
        <v>67</v>
      </c>
      <c r="R1368" s="1" t="s">
        <v>757</v>
      </c>
      <c r="S1368" s="1">
        <v>201.584</v>
      </c>
      <c r="T1368" s="1">
        <v>2</v>
      </c>
      <c r="U1368" s="1">
        <v>0.2</v>
      </c>
      <c r="V1368" s="1">
        <v>15.118800000000007</v>
      </c>
      <c r="W1368" t="str">
        <f>INDEX(People!$A$2:$A$5,MATCH(Orders!N1368,People!$B$2:$B$5,0))</f>
        <v>Anna Andreadi</v>
      </c>
      <c r="X1368" t="str">
        <f>IFERROR(INDEX(Returns!A1368:A2167,MATCH(Orders!B1368,Returns!B1368:B2167,0)),"No")</f>
        <v>No</v>
      </c>
      <c r="Y1368">
        <f t="shared" si="21"/>
        <v>241.9008</v>
      </c>
    </row>
    <row r="1369" spans="1:25" x14ac:dyDescent="0.2">
      <c r="A1369" s="1">
        <v>1368</v>
      </c>
      <c r="B1369" t="s">
        <v>6830</v>
      </c>
      <c r="C1369" s="2">
        <v>43779</v>
      </c>
      <c r="D1369" s="8">
        <f>Table1[[#This Row],[Order Date]]</f>
        <v>43779</v>
      </c>
      <c r="E1369" s="2">
        <v>43780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">
        <v>1046</v>
      </c>
      <c r="P1369" s="1" t="s">
        <v>30</v>
      </c>
      <c r="Q1369" s="1" t="s">
        <v>34</v>
      </c>
      <c r="R1369" s="1" t="s">
        <v>1047</v>
      </c>
      <c r="S1369" s="1">
        <v>899.13600000000008</v>
      </c>
      <c r="T1369" s="1">
        <v>4</v>
      </c>
      <c r="U1369" s="1">
        <v>0.2</v>
      </c>
      <c r="V1369" s="1">
        <v>-146.10960000000014</v>
      </c>
      <c r="W1369" t="str">
        <f>INDEX(People!$A$2:$A$5,MATCH(Orders!N1369,People!$B$2:$B$5,0))</f>
        <v>Anna Andreadi</v>
      </c>
      <c r="X1369" t="str">
        <f>IFERROR(INDEX(Returns!A1369:A2168,MATCH(Orders!B1369,Returns!B1369:B2168,0)),"No")</f>
        <v>No</v>
      </c>
      <c r="Y1369">
        <f t="shared" si="21"/>
        <v>1078.9632000000001</v>
      </c>
    </row>
    <row r="1370" spans="1:25" x14ac:dyDescent="0.2">
      <c r="A1370" s="1">
        <v>1369</v>
      </c>
      <c r="B1370" t="s">
        <v>6831</v>
      </c>
      <c r="C1370" s="2">
        <v>43654</v>
      </c>
      <c r="D1370" s="8">
        <f>Table1[[#This Row],[Order Date]]</f>
        <v>43654</v>
      </c>
      <c r="E1370" s="2">
        <v>43657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">
        <v>1004</v>
      </c>
      <c r="P1370" s="1" t="s">
        <v>30</v>
      </c>
      <c r="Q1370" s="1" t="s">
        <v>60</v>
      </c>
      <c r="R1370" s="1" t="s">
        <v>1005</v>
      </c>
      <c r="S1370" s="1">
        <v>145.9</v>
      </c>
      <c r="T1370" s="1">
        <v>5</v>
      </c>
      <c r="U1370" s="1">
        <v>0</v>
      </c>
      <c r="V1370" s="1">
        <v>62.736999999999995</v>
      </c>
      <c r="W1370" t="str">
        <f>INDEX(People!$A$2:$A$5,MATCH(Orders!N1370,People!$B$2:$B$5,0))</f>
        <v>Anna Andreadi</v>
      </c>
      <c r="X1370" t="str">
        <f>IFERROR(INDEX(Returns!A1370:A2169,MATCH(Orders!B1370,Returns!B1370:B2169,0)),"No")</f>
        <v>No</v>
      </c>
      <c r="Y1370">
        <f t="shared" si="21"/>
        <v>145.9</v>
      </c>
    </row>
    <row r="1371" spans="1:25" x14ac:dyDescent="0.2">
      <c r="A1371" s="1">
        <v>1370</v>
      </c>
      <c r="B1371" t="s">
        <v>6832</v>
      </c>
      <c r="C1371" s="2">
        <v>43093</v>
      </c>
      <c r="D1371" s="8">
        <f>Table1[[#This Row],[Order Date]]</f>
        <v>43093</v>
      </c>
      <c r="E1371" s="2">
        <v>43097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">
        <v>672</v>
      </c>
      <c r="P1371" s="1" t="s">
        <v>30</v>
      </c>
      <c r="Q1371" s="1" t="s">
        <v>31</v>
      </c>
      <c r="R1371" s="1" t="s">
        <v>673</v>
      </c>
      <c r="S1371" s="1">
        <v>590.05800000000011</v>
      </c>
      <c r="T1371" s="1">
        <v>7</v>
      </c>
      <c r="U1371" s="1">
        <v>0.7</v>
      </c>
      <c r="V1371" s="1">
        <v>-786.74400000000026</v>
      </c>
      <c r="W1371" t="str">
        <f>INDEX(People!$A$2:$A$5,MATCH(Orders!N1371,People!$B$2:$B$5,0))</f>
        <v>Anna Andreadi</v>
      </c>
      <c r="X1371" t="str">
        <f>IFERROR(INDEX(Returns!A1371:A2170,MATCH(Orders!B1371,Returns!B1371:B2170,0)),"No")</f>
        <v>No</v>
      </c>
      <c r="Y1371">
        <f t="shared" si="21"/>
        <v>1003.0986000000001</v>
      </c>
    </row>
    <row r="1372" spans="1:25" x14ac:dyDescent="0.2">
      <c r="A1372" s="1">
        <v>1371</v>
      </c>
      <c r="B1372" t="s">
        <v>6832</v>
      </c>
      <c r="C1372" s="2">
        <v>43093</v>
      </c>
      <c r="D1372" s="8">
        <f>Table1[[#This Row],[Order Date]]</f>
        <v>43093</v>
      </c>
      <c r="E1372" s="2">
        <v>43097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">
        <v>2095</v>
      </c>
      <c r="P1372" s="1" t="s">
        <v>43</v>
      </c>
      <c r="Q1372" s="1" t="s">
        <v>63</v>
      </c>
      <c r="R1372" s="1" t="s">
        <v>2096</v>
      </c>
      <c r="S1372" s="1">
        <v>14.04</v>
      </c>
      <c r="T1372" s="1">
        <v>3</v>
      </c>
      <c r="U1372" s="1">
        <v>0.2</v>
      </c>
      <c r="V1372" s="1">
        <v>1.5794999999999986</v>
      </c>
      <c r="W1372" t="str">
        <f>INDEX(People!$A$2:$A$5,MATCH(Orders!N1372,People!$B$2:$B$5,0))</f>
        <v>Anna Andreadi</v>
      </c>
      <c r="X1372" t="str">
        <f>IFERROR(INDEX(Returns!A1372:A2171,MATCH(Orders!B1372,Returns!B1372:B2171,0)),"No")</f>
        <v>No</v>
      </c>
      <c r="Y1372">
        <f t="shared" si="21"/>
        <v>16.847999999999999</v>
      </c>
    </row>
    <row r="1373" spans="1:25" x14ac:dyDescent="0.2">
      <c r="A1373" s="1">
        <v>1372</v>
      </c>
      <c r="B1373" t="s">
        <v>6833</v>
      </c>
      <c r="C1373" s="2">
        <v>43531</v>
      </c>
      <c r="D1373" s="8">
        <f>Table1[[#This Row],[Order Date]]</f>
        <v>43531</v>
      </c>
      <c r="E1373" s="2">
        <v>43536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">
        <v>3120</v>
      </c>
      <c r="P1373" s="1" t="s">
        <v>66</v>
      </c>
      <c r="Q1373" s="1" t="s">
        <v>146</v>
      </c>
      <c r="R1373" s="1" t="s">
        <v>3121</v>
      </c>
      <c r="S1373" s="1">
        <v>49.08</v>
      </c>
      <c r="T1373" s="1">
        <v>3</v>
      </c>
      <c r="U1373" s="1">
        <v>0</v>
      </c>
      <c r="V1373" s="1">
        <v>4.9079999999999977</v>
      </c>
      <c r="W1373" t="str">
        <f>INDEX(People!$A$2:$A$5,MATCH(Orders!N1373,People!$B$2:$B$5,0))</f>
        <v>Chuck Magee</v>
      </c>
      <c r="X1373" t="str">
        <f>IFERROR(INDEX(Returns!A1373:A2172,MATCH(Orders!B1373,Returns!B1373:B2172,0)),"No")</f>
        <v>No</v>
      </c>
      <c r="Y1373">
        <f t="shared" si="21"/>
        <v>49.08</v>
      </c>
    </row>
    <row r="1374" spans="1:25" x14ac:dyDescent="0.2">
      <c r="A1374" s="1">
        <v>1373</v>
      </c>
      <c r="B1374" t="s">
        <v>6834</v>
      </c>
      <c r="C1374" s="2">
        <v>42461</v>
      </c>
      <c r="D1374" s="8">
        <f>Table1[[#This Row],[Order Date]]</f>
        <v>42461</v>
      </c>
      <c r="E1374" s="2">
        <v>42466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">
        <v>1934</v>
      </c>
      <c r="P1374" s="1" t="s">
        <v>43</v>
      </c>
      <c r="Q1374" s="1" t="s">
        <v>44</v>
      </c>
      <c r="R1374" s="1" t="s">
        <v>1935</v>
      </c>
      <c r="S1374" s="1">
        <v>29.6</v>
      </c>
      <c r="T1374" s="1">
        <v>2</v>
      </c>
      <c r="U1374" s="1">
        <v>0</v>
      </c>
      <c r="V1374" s="1">
        <v>14.8</v>
      </c>
      <c r="W1374" t="str">
        <f>INDEX(People!$A$2:$A$5,MATCH(Orders!N1374,People!$B$2:$B$5,0))</f>
        <v>Anna Andreadi</v>
      </c>
      <c r="X1374" t="str">
        <f>IFERROR(INDEX(Returns!A1374:A2173,MATCH(Orders!B1374,Returns!B1374:B2173,0)),"No")</f>
        <v>No</v>
      </c>
      <c r="Y1374">
        <f t="shared" si="21"/>
        <v>29.6</v>
      </c>
    </row>
    <row r="1375" spans="1:25" x14ac:dyDescent="0.2">
      <c r="A1375" s="1">
        <v>1374</v>
      </c>
      <c r="B1375" t="s">
        <v>6834</v>
      </c>
      <c r="C1375" s="2">
        <v>42461</v>
      </c>
      <c r="D1375" s="8">
        <f>Table1[[#This Row],[Order Date]]</f>
        <v>42461</v>
      </c>
      <c r="E1375" s="2">
        <v>42466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">
        <v>3122</v>
      </c>
      <c r="P1375" s="1" t="s">
        <v>43</v>
      </c>
      <c r="Q1375" s="1" t="s">
        <v>70</v>
      </c>
      <c r="R1375" s="1" t="s">
        <v>3123</v>
      </c>
      <c r="S1375" s="1">
        <v>17.088000000000001</v>
      </c>
      <c r="T1375" s="1">
        <v>4</v>
      </c>
      <c r="U1375" s="1">
        <v>0.2</v>
      </c>
      <c r="V1375" s="1">
        <v>5.5535999999999994</v>
      </c>
      <c r="W1375" t="str">
        <f>INDEX(People!$A$2:$A$5,MATCH(Orders!N1375,People!$B$2:$B$5,0))</f>
        <v>Anna Andreadi</v>
      </c>
      <c r="X1375" t="str">
        <f>IFERROR(INDEX(Returns!A1375:A2174,MATCH(Orders!B1375,Returns!B1375:B2174,0)),"No")</f>
        <v>No</v>
      </c>
      <c r="Y1375">
        <f t="shared" si="21"/>
        <v>20.505600000000001</v>
      </c>
    </row>
    <row r="1376" spans="1:25" x14ac:dyDescent="0.2">
      <c r="A1376" s="1">
        <v>1375</v>
      </c>
      <c r="B1376" t="s">
        <v>6835</v>
      </c>
      <c r="C1376" s="2">
        <v>42992</v>
      </c>
      <c r="D1376" s="8">
        <f>Table1[[#This Row],[Order Date]]</f>
        <v>42992</v>
      </c>
      <c r="E1376" s="2">
        <v>42997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">
        <v>3125</v>
      </c>
      <c r="P1376" s="1" t="s">
        <v>30</v>
      </c>
      <c r="Q1376" s="1" t="s">
        <v>52</v>
      </c>
      <c r="R1376" s="1" t="s">
        <v>3126</v>
      </c>
      <c r="S1376" s="1">
        <v>912.75</v>
      </c>
      <c r="T1376" s="1">
        <v>5</v>
      </c>
      <c r="U1376" s="1">
        <v>0</v>
      </c>
      <c r="V1376" s="1">
        <v>118.65750000000006</v>
      </c>
      <c r="W1376" t="str">
        <f>INDEX(People!$A$2:$A$5,MATCH(Orders!N1376,People!$B$2:$B$5,0))</f>
        <v>Anna Andreadi</v>
      </c>
      <c r="X1376" t="str">
        <f>IFERROR(INDEX(Returns!A1376:A2175,MATCH(Orders!B1376,Returns!B1376:B2175,0)),"No")</f>
        <v>No</v>
      </c>
      <c r="Y1376">
        <f t="shared" si="21"/>
        <v>912.75</v>
      </c>
    </row>
    <row r="1377" spans="1:25" x14ac:dyDescent="0.2">
      <c r="A1377" s="1">
        <v>1376</v>
      </c>
      <c r="B1377" t="s">
        <v>5951</v>
      </c>
      <c r="C1377" s="2">
        <v>42586</v>
      </c>
      <c r="D1377" s="8">
        <f>Table1[[#This Row],[Order Date]]</f>
        <v>42586</v>
      </c>
      <c r="E1377" s="2">
        <v>42591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">
        <v>3128</v>
      </c>
      <c r="P1377" s="1" t="s">
        <v>43</v>
      </c>
      <c r="Q1377" s="1" t="s">
        <v>73</v>
      </c>
      <c r="R1377" s="1" t="s">
        <v>3129</v>
      </c>
      <c r="S1377" s="1">
        <v>1089.75</v>
      </c>
      <c r="T1377" s="1">
        <v>3</v>
      </c>
      <c r="U1377" s="1">
        <v>0</v>
      </c>
      <c r="V1377" s="1">
        <v>305.13000000000011</v>
      </c>
      <c r="W1377" t="str">
        <f>INDEX(People!$A$2:$A$5,MATCH(Orders!N1377,People!$B$2:$B$5,0))</f>
        <v>Anna Andreadi</v>
      </c>
      <c r="X1377" t="str">
        <f>IFERROR(INDEX(Returns!A1377:A2176,MATCH(Orders!B1377,Returns!B1377:B2176,0)),"No")</f>
        <v>No</v>
      </c>
      <c r="Y1377">
        <f t="shared" si="21"/>
        <v>1089.75</v>
      </c>
    </row>
    <row r="1378" spans="1:25" x14ac:dyDescent="0.2">
      <c r="A1378" s="1">
        <v>1377</v>
      </c>
      <c r="B1378" t="s">
        <v>5951</v>
      </c>
      <c r="C1378" s="2">
        <v>42586</v>
      </c>
      <c r="D1378" s="8">
        <f>Table1[[#This Row],[Order Date]]</f>
        <v>42586</v>
      </c>
      <c r="E1378" s="2">
        <v>42591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">
        <v>3130</v>
      </c>
      <c r="P1378" s="1" t="s">
        <v>43</v>
      </c>
      <c r="Q1378" s="1" t="s">
        <v>84</v>
      </c>
      <c r="R1378" s="1" t="s">
        <v>3131</v>
      </c>
      <c r="S1378" s="1">
        <v>447.84</v>
      </c>
      <c r="T1378" s="1">
        <v>8</v>
      </c>
      <c r="U1378" s="1">
        <v>0</v>
      </c>
      <c r="V1378" s="1">
        <v>219.44159999999999</v>
      </c>
      <c r="W1378" t="str">
        <f>INDEX(People!$A$2:$A$5,MATCH(Orders!N1378,People!$B$2:$B$5,0))</f>
        <v>Anna Andreadi</v>
      </c>
      <c r="X1378" t="str">
        <f>IFERROR(INDEX(Returns!A1378:A2177,MATCH(Orders!B1378,Returns!B1378:B2177,0)),"No")</f>
        <v>No</v>
      </c>
      <c r="Y1378">
        <f t="shared" si="21"/>
        <v>447.84</v>
      </c>
    </row>
    <row r="1379" spans="1:25" x14ac:dyDescent="0.2">
      <c r="A1379" s="1">
        <v>1378</v>
      </c>
      <c r="B1379" t="s">
        <v>5951</v>
      </c>
      <c r="C1379" s="2">
        <v>42586</v>
      </c>
      <c r="D1379" s="8">
        <f>Table1[[#This Row],[Order Date]]</f>
        <v>42586</v>
      </c>
      <c r="E1379" s="2">
        <v>42591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">
        <v>3132</v>
      </c>
      <c r="P1379" s="1" t="s">
        <v>43</v>
      </c>
      <c r="Q1379" s="1" t="s">
        <v>63</v>
      </c>
      <c r="R1379" s="1" t="s">
        <v>3133</v>
      </c>
      <c r="S1379" s="1">
        <v>16.399999999999999</v>
      </c>
      <c r="T1379" s="1">
        <v>5</v>
      </c>
      <c r="U1379" s="1">
        <v>0</v>
      </c>
      <c r="V1379" s="1">
        <v>4.2639999999999993</v>
      </c>
      <c r="W1379" t="str">
        <f>INDEX(People!$A$2:$A$5,MATCH(Orders!N1379,People!$B$2:$B$5,0))</f>
        <v>Anna Andreadi</v>
      </c>
      <c r="X1379" t="str">
        <f>IFERROR(INDEX(Returns!A1379:A2178,MATCH(Orders!B1379,Returns!B1379:B2178,0)),"No")</f>
        <v>No</v>
      </c>
      <c r="Y1379">
        <f t="shared" si="21"/>
        <v>16.399999999999999</v>
      </c>
    </row>
    <row r="1380" spans="1:25" x14ac:dyDescent="0.2">
      <c r="A1380" s="1">
        <v>1379</v>
      </c>
      <c r="B1380" t="s">
        <v>5951</v>
      </c>
      <c r="C1380" s="2">
        <v>42586</v>
      </c>
      <c r="D1380" s="8">
        <f>Table1[[#This Row],[Order Date]]</f>
        <v>42586</v>
      </c>
      <c r="E1380" s="2">
        <v>42591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">
        <v>3134</v>
      </c>
      <c r="P1380" s="1" t="s">
        <v>66</v>
      </c>
      <c r="Q1380" s="1" t="s">
        <v>67</v>
      </c>
      <c r="R1380" s="1" t="s">
        <v>3135</v>
      </c>
      <c r="S1380" s="1">
        <v>399.96000000000004</v>
      </c>
      <c r="T1380" s="1">
        <v>5</v>
      </c>
      <c r="U1380" s="1">
        <v>0.2</v>
      </c>
      <c r="V1380" s="1">
        <v>34.996499999999969</v>
      </c>
      <c r="W1380" t="str">
        <f>INDEX(People!$A$2:$A$5,MATCH(Orders!N1380,People!$B$2:$B$5,0))</f>
        <v>Anna Andreadi</v>
      </c>
      <c r="X1380" t="str">
        <f>IFERROR(INDEX(Returns!A1380:A2179,MATCH(Orders!B1380,Returns!B1380:B2179,0)),"No")</f>
        <v>No</v>
      </c>
      <c r="Y1380">
        <f t="shared" si="21"/>
        <v>479.952</v>
      </c>
    </row>
    <row r="1381" spans="1:25" x14ac:dyDescent="0.2">
      <c r="A1381" s="1">
        <v>1380</v>
      </c>
      <c r="B1381" t="s">
        <v>5951</v>
      </c>
      <c r="C1381" s="2">
        <v>42586</v>
      </c>
      <c r="D1381" s="8">
        <f>Table1[[#This Row],[Order Date]]</f>
        <v>42586</v>
      </c>
      <c r="E1381" s="2">
        <v>42591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">
        <v>3136</v>
      </c>
      <c r="P1381" s="1" t="s">
        <v>43</v>
      </c>
      <c r="Q1381" s="1" t="s">
        <v>55</v>
      </c>
      <c r="R1381" s="1" t="s">
        <v>3137</v>
      </c>
      <c r="S1381" s="1">
        <v>158.9</v>
      </c>
      <c r="T1381" s="1">
        <v>5</v>
      </c>
      <c r="U1381" s="1">
        <v>0</v>
      </c>
      <c r="V1381" s="1">
        <v>7.9449999999999932</v>
      </c>
      <c r="W1381" t="str">
        <f>INDEX(People!$A$2:$A$5,MATCH(Orders!N1381,People!$B$2:$B$5,0))</f>
        <v>Anna Andreadi</v>
      </c>
      <c r="X1381" t="str">
        <f>IFERROR(INDEX(Returns!A1381:A2180,MATCH(Orders!B1381,Returns!B1381:B2180,0)),"No")</f>
        <v>No</v>
      </c>
      <c r="Y1381">
        <f t="shared" si="21"/>
        <v>158.9</v>
      </c>
    </row>
    <row r="1382" spans="1:25" x14ac:dyDescent="0.2">
      <c r="A1382" s="1">
        <v>1381</v>
      </c>
      <c r="B1382" t="s">
        <v>5951</v>
      </c>
      <c r="C1382" s="2">
        <v>42586</v>
      </c>
      <c r="D1382" s="8">
        <f>Table1[[#This Row],[Order Date]]</f>
        <v>42586</v>
      </c>
      <c r="E1382" s="2">
        <v>42591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">
        <v>368</v>
      </c>
      <c r="P1382" s="1" t="s">
        <v>43</v>
      </c>
      <c r="Q1382" s="1" t="s">
        <v>70</v>
      </c>
      <c r="R1382" s="1" t="s">
        <v>369</v>
      </c>
      <c r="S1382" s="1">
        <v>13.184000000000001</v>
      </c>
      <c r="T1382" s="1">
        <v>1</v>
      </c>
      <c r="U1382" s="1">
        <v>0.2</v>
      </c>
      <c r="V1382" s="1">
        <v>4.7792000000000003</v>
      </c>
      <c r="W1382" t="str">
        <f>INDEX(People!$A$2:$A$5,MATCH(Orders!N1382,People!$B$2:$B$5,0))</f>
        <v>Anna Andreadi</v>
      </c>
      <c r="X1382" t="str">
        <f>IFERROR(INDEX(Returns!A1382:A2181,MATCH(Orders!B1382,Returns!B1382:B2181,0)),"No")</f>
        <v>No</v>
      </c>
      <c r="Y1382">
        <f t="shared" si="21"/>
        <v>15.8208</v>
      </c>
    </row>
    <row r="1383" spans="1:25" x14ac:dyDescent="0.2">
      <c r="A1383" s="1">
        <v>1382</v>
      </c>
      <c r="B1383" t="s">
        <v>6836</v>
      </c>
      <c r="C1383" s="2">
        <v>43346</v>
      </c>
      <c r="D1383" s="8">
        <f>Table1[[#This Row],[Order Date]]</f>
        <v>43346</v>
      </c>
      <c r="E1383" s="2">
        <v>43352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">
        <v>1942</v>
      </c>
      <c r="P1383" s="1" t="s">
        <v>30</v>
      </c>
      <c r="Q1383" s="1" t="s">
        <v>60</v>
      </c>
      <c r="R1383" s="1" t="s">
        <v>1943</v>
      </c>
      <c r="S1383" s="1">
        <v>83.951999999999998</v>
      </c>
      <c r="T1383" s="1">
        <v>3</v>
      </c>
      <c r="U1383" s="1">
        <v>0.6</v>
      </c>
      <c r="V1383" s="1">
        <v>-90.24839999999999</v>
      </c>
      <c r="W1383" t="str">
        <f>INDEX(People!$A$2:$A$5,MATCH(Orders!N1383,People!$B$2:$B$5,0))</f>
        <v>Kelly Williams</v>
      </c>
      <c r="X1383" t="str">
        <f>IFERROR(INDEX(Returns!A1383:A2182,MATCH(Orders!B1383,Returns!B1383:B2182,0)),"No")</f>
        <v>No</v>
      </c>
      <c r="Y1383">
        <f t="shared" si="21"/>
        <v>134.32320000000001</v>
      </c>
    </row>
    <row r="1384" spans="1:25" x14ac:dyDescent="0.2">
      <c r="A1384" s="1">
        <v>1383</v>
      </c>
      <c r="B1384" t="s">
        <v>6837</v>
      </c>
      <c r="C1384" s="2">
        <v>43136</v>
      </c>
      <c r="D1384" s="8">
        <f>Table1[[#This Row],[Order Date]]</f>
        <v>43136</v>
      </c>
      <c r="E1384" s="2">
        <v>43136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">
        <v>2834</v>
      </c>
      <c r="P1384" s="1" t="s">
        <v>43</v>
      </c>
      <c r="Q1384" s="1" t="s">
        <v>55</v>
      </c>
      <c r="R1384" s="1" t="s">
        <v>2835</v>
      </c>
      <c r="S1384" s="1">
        <v>80.98</v>
      </c>
      <c r="T1384" s="1">
        <v>1</v>
      </c>
      <c r="U1384" s="1">
        <v>0</v>
      </c>
      <c r="V1384" s="1">
        <v>1.6196000000000055</v>
      </c>
      <c r="W1384" t="str">
        <f>INDEX(People!$A$2:$A$5,MATCH(Orders!N1384,People!$B$2:$B$5,0))</f>
        <v>Cassandra Brandow</v>
      </c>
      <c r="X1384" t="str">
        <f>IFERROR(INDEX(Returns!A1384:A2183,MATCH(Orders!B1384,Returns!B1384:B2183,0)),"No")</f>
        <v>No</v>
      </c>
      <c r="Y1384">
        <f t="shared" si="21"/>
        <v>80.98</v>
      </c>
    </row>
    <row r="1385" spans="1:25" x14ac:dyDescent="0.2">
      <c r="A1385" s="1">
        <v>1384</v>
      </c>
      <c r="B1385" t="s">
        <v>6837</v>
      </c>
      <c r="C1385" s="2">
        <v>43136</v>
      </c>
      <c r="D1385" s="8">
        <f>Table1[[#This Row],[Order Date]]</f>
        <v>43136</v>
      </c>
      <c r="E1385" s="2">
        <v>43136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">
        <v>3143</v>
      </c>
      <c r="P1385" s="1" t="s">
        <v>43</v>
      </c>
      <c r="Q1385" s="1" t="s">
        <v>84</v>
      </c>
      <c r="R1385" s="1" t="s">
        <v>3144</v>
      </c>
      <c r="S1385" s="1">
        <v>348.84</v>
      </c>
      <c r="T1385" s="1">
        <v>9</v>
      </c>
      <c r="U1385" s="1">
        <v>0</v>
      </c>
      <c r="V1385" s="1">
        <v>170.9316</v>
      </c>
      <c r="W1385" t="str">
        <f>INDEX(People!$A$2:$A$5,MATCH(Orders!N1385,People!$B$2:$B$5,0))</f>
        <v>Cassandra Brandow</v>
      </c>
      <c r="X1385" t="str">
        <f>IFERROR(INDEX(Returns!A1385:A2184,MATCH(Orders!B1385,Returns!B1385:B2184,0)),"No")</f>
        <v>No</v>
      </c>
      <c r="Y1385">
        <f t="shared" si="21"/>
        <v>348.84</v>
      </c>
    </row>
    <row r="1386" spans="1:25" x14ac:dyDescent="0.2">
      <c r="A1386" s="1">
        <v>1385</v>
      </c>
      <c r="B1386" t="s">
        <v>6837</v>
      </c>
      <c r="C1386" s="2">
        <v>43136</v>
      </c>
      <c r="D1386" s="8">
        <f>Table1[[#This Row],[Order Date]]</f>
        <v>43136</v>
      </c>
      <c r="E1386" s="2">
        <v>43136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">
        <v>3145</v>
      </c>
      <c r="P1386" s="1" t="s">
        <v>43</v>
      </c>
      <c r="Q1386" s="1" t="s">
        <v>242</v>
      </c>
      <c r="R1386" s="1" t="s">
        <v>3146</v>
      </c>
      <c r="S1386" s="1">
        <v>9.4499999999999993</v>
      </c>
      <c r="T1386" s="1">
        <v>5</v>
      </c>
      <c r="U1386" s="1">
        <v>0</v>
      </c>
      <c r="V1386" s="1">
        <v>0.18900000000000028</v>
      </c>
      <c r="W1386" t="str">
        <f>INDEX(People!$A$2:$A$5,MATCH(Orders!N1386,People!$B$2:$B$5,0))</f>
        <v>Cassandra Brandow</v>
      </c>
      <c r="X1386" t="str">
        <f>IFERROR(INDEX(Returns!A1386:A2185,MATCH(Orders!B1386,Returns!B1386:B2185,0)),"No")</f>
        <v>No</v>
      </c>
      <c r="Y1386">
        <f t="shared" si="21"/>
        <v>9.4499999999999993</v>
      </c>
    </row>
    <row r="1387" spans="1:25" x14ac:dyDescent="0.2">
      <c r="A1387" s="1">
        <v>1386</v>
      </c>
      <c r="B1387" t="s">
        <v>6837</v>
      </c>
      <c r="C1387" s="2">
        <v>43136</v>
      </c>
      <c r="D1387" s="8">
        <f>Table1[[#This Row],[Order Date]]</f>
        <v>43136</v>
      </c>
      <c r="E1387" s="2">
        <v>43136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">
        <v>948</v>
      </c>
      <c r="P1387" s="1" t="s">
        <v>30</v>
      </c>
      <c r="Q1387" s="1" t="s">
        <v>60</v>
      </c>
      <c r="R1387" s="1" t="s">
        <v>3147</v>
      </c>
      <c r="S1387" s="1">
        <v>18.84</v>
      </c>
      <c r="T1387" s="1">
        <v>3</v>
      </c>
      <c r="U1387" s="1">
        <v>0</v>
      </c>
      <c r="V1387" s="1">
        <v>7.1592000000000002</v>
      </c>
      <c r="W1387" t="str">
        <f>INDEX(People!$A$2:$A$5,MATCH(Orders!N1387,People!$B$2:$B$5,0))</f>
        <v>Cassandra Brandow</v>
      </c>
      <c r="X1387" t="str">
        <f>IFERROR(INDEX(Returns!A1387:A2186,MATCH(Orders!B1387,Returns!B1387:B2186,0)),"No")</f>
        <v>No</v>
      </c>
      <c r="Y1387">
        <f t="shared" si="21"/>
        <v>18.84</v>
      </c>
    </row>
    <row r="1388" spans="1:25" x14ac:dyDescent="0.2">
      <c r="A1388" s="1">
        <v>1387</v>
      </c>
      <c r="B1388" t="s">
        <v>6837</v>
      </c>
      <c r="C1388" s="2">
        <v>43136</v>
      </c>
      <c r="D1388" s="8">
        <f>Table1[[#This Row],[Order Date]]</f>
        <v>43136</v>
      </c>
      <c r="E1388" s="2">
        <v>43136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">
        <v>1916</v>
      </c>
      <c r="P1388" s="1" t="s">
        <v>30</v>
      </c>
      <c r="Q1388" s="1" t="s">
        <v>31</v>
      </c>
      <c r="R1388" s="1" t="s">
        <v>1917</v>
      </c>
      <c r="S1388" s="1">
        <v>239.98</v>
      </c>
      <c r="T1388" s="1">
        <v>2</v>
      </c>
      <c r="U1388" s="1">
        <v>0</v>
      </c>
      <c r="V1388" s="1">
        <v>52.795599999999979</v>
      </c>
      <c r="W1388" t="str">
        <f>INDEX(People!$A$2:$A$5,MATCH(Orders!N1388,People!$B$2:$B$5,0))</f>
        <v>Cassandra Brandow</v>
      </c>
      <c r="X1388" t="str">
        <f>IFERROR(INDEX(Returns!A1388:A2187,MATCH(Orders!B1388,Returns!B1388:B2187,0)),"No")</f>
        <v>No</v>
      </c>
      <c r="Y1388">
        <f t="shared" si="21"/>
        <v>239.98</v>
      </c>
    </row>
    <row r="1389" spans="1:25" x14ac:dyDescent="0.2">
      <c r="A1389" s="1">
        <v>1388</v>
      </c>
      <c r="B1389" t="s">
        <v>6837</v>
      </c>
      <c r="C1389" s="2">
        <v>43136</v>
      </c>
      <c r="D1389" s="8">
        <f>Table1[[#This Row],[Order Date]]</f>
        <v>43136</v>
      </c>
      <c r="E1389" s="2">
        <v>43136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">
        <v>3148</v>
      </c>
      <c r="P1389" s="1" t="s">
        <v>43</v>
      </c>
      <c r="Q1389" s="1" t="s">
        <v>157</v>
      </c>
      <c r="R1389" s="1" t="s">
        <v>3149</v>
      </c>
      <c r="S1389" s="1">
        <v>167.96</v>
      </c>
      <c r="T1389" s="1">
        <v>2</v>
      </c>
      <c r="U1389" s="1">
        <v>0</v>
      </c>
      <c r="V1389" s="1">
        <v>78.941199999999995</v>
      </c>
      <c r="W1389" t="str">
        <f>INDEX(People!$A$2:$A$5,MATCH(Orders!N1389,People!$B$2:$B$5,0))</f>
        <v>Cassandra Brandow</v>
      </c>
      <c r="X1389" t="str">
        <f>IFERROR(INDEX(Returns!A1389:A2188,MATCH(Orders!B1389,Returns!B1389:B2188,0)),"No")</f>
        <v>No</v>
      </c>
      <c r="Y1389">
        <f t="shared" si="21"/>
        <v>167.96</v>
      </c>
    </row>
    <row r="1390" spans="1:25" x14ac:dyDescent="0.2">
      <c r="A1390" s="1">
        <v>1389</v>
      </c>
      <c r="B1390" t="s">
        <v>6837</v>
      </c>
      <c r="C1390" s="2">
        <v>43136</v>
      </c>
      <c r="D1390" s="8">
        <f>Table1[[#This Row],[Order Date]]</f>
        <v>43136</v>
      </c>
      <c r="E1390" s="2">
        <v>43136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">
        <v>541</v>
      </c>
      <c r="P1390" s="1" t="s">
        <v>66</v>
      </c>
      <c r="Q1390" s="1" t="s">
        <v>67</v>
      </c>
      <c r="R1390" s="1" t="s">
        <v>542</v>
      </c>
      <c r="S1390" s="1">
        <v>104.85000000000001</v>
      </c>
      <c r="T1390" s="1">
        <v>3</v>
      </c>
      <c r="U1390" s="1">
        <v>0</v>
      </c>
      <c r="V1390" s="1">
        <v>28.309500000000007</v>
      </c>
      <c r="W1390" t="str">
        <f>INDEX(People!$A$2:$A$5,MATCH(Orders!N1390,People!$B$2:$B$5,0))</f>
        <v>Cassandra Brandow</v>
      </c>
      <c r="X1390" t="str">
        <f>IFERROR(INDEX(Returns!A1390:A2189,MATCH(Orders!B1390,Returns!B1390:B2189,0)),"No")</f>
        <v>No</v>
      </c>
      <c r="Y1390">
        <f t="shared" si="21"/>
        <v>104.85000000000001</v>
      </c>
    </row>
    <row r="1391" spans="1:25" x14ac:dyDescent="0.2">
      <c r="A1391" s="1">
        <v>1390</v>
      </c>
      <c r="B1391" t="s">
        <v>6837</v>
      </c>
      <c r="C1391" s="2">
        <v>43136</v>
      </c>
      <c r="D1391" s="8">
        <f>Table1[[#This Row],[Order Date]]</f>
        <v>43136</v>
      </c>
      <c r="E1391" s="2">
        <v>43136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">
        <v>1042</v>
      </c>
      <c r="P1391" s="1" t="s">
        <v>66</v>
      </c>
      <c r="Q1391" s="1" t="s">
        <v>67</v>
      </c>
      <c r="R1391" s="1" t="s">
        <v>1043</v>
      </c>
      <c r="S1391" s="1">
        <v>484.83000000000004</v>
      </c>
      <c r="T1391" s="1">
        <v>3</v>
      </c>
      <c r="U1391" s="1">
        <v>0</v>
      </c>
      <c r="V1391" s="1">
        <v>126.05580000000002</v>
      </c>
      <c r="W1391" t="str">
        <f>INDEX(People!$A$2:$A$5,MATCH(Orders!N1391,People!$B$2:$B$5,0))</f>
        <v>Cassandra Brandow</v>
      </c>
      <c r="X1391" t="str">
        <f>IFERROR(INDEX(Returns!A1391:A2190,MATCH(Orders!B1391,Returns!B1391:B2190,0)),"No")</f>
        <v>No</v>
      </c>
      <c r="Y1391">
        <f t="shared" si="21"/>
        <v>484.83000000000004</v>
      </c>
    </row>
    <row r="1392" spans="1:25" x14ac:dyDescent="0.2">
      <c r="A1392" s="1">
        <v>1391</v>
      </c>
      <c r="B1392" t="s">
        <v>6837</v>
      </c>
      <c r="C1392" s="2">
        <v>43136</v>
      </c>
      <c r="D1392" s="8">
        <f>Table1[[#This Row],[Order Date]]</f>
        <v>43136</v>
      </c>
      <c r="E1392" s="2">
        <v>43136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">
        <v>1502</v>
      </c>
      <c r="P1392" s="1" t="s">
        <v>43</v>
      </c>
      <c r="Q1392" s="1" t="s">
        <v>84</v>
      </c>
      <c r="R1392" s="1" t="s">
        <v>1503</v>
      </c>
      <c r="S1392" s="1">
        <v>122.97</v>
      </c>
      <c r="T1392" s="1">
        <v>3</v>
      </c>
      <c r="U1392" s="1">
        <v>0</v>
      </c>
      <c r="V1392" s="1">
        <v>60.255300000000005</v>
      </c>
      <c r="W1392" t="str">
        <f>INDEX(People!$A$2:$A$5,MATCH(Orders!N1392,People!$B$2:$B$5,0))</f>
        <v>Cassandra Brandow</v>
      </c>
      <c r="X1392" t="str">
        <f>IFERROR(INDEX(Returns!A1392:A2191,MATCH(Orders!B1392,Returns!B1392:B2191,0)),"No")</f>
        <v>No</v>
      </c>
      <c r="Y1392">
        <f t="shared" si="21"/>
        <v>122.97</v>
      </c>
    </row>
    <row r="1393" spans="1:25" x14ac:dyDescent="0.2">
      <c r="A1393" s="1">
        <v>1392</v>
      </c>
      <c r="B1393" t="s">
        <v>6837</v>
      </c>
      <c r="C1393" s="2">
        <v>43136</v>
      </c>
      <c r="D1393" s="8">
        <f>Table1[[#This Row],[Order Date]]</f>
        <v>43136</v>
      </c>
      <c r="E1393" s="2">
        <v>43136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">
        <v>844</v>
      </c>
      <c r="P1393" s="1" t="s">
        <v>43</v>
      </c>
      <c r="Q1393" s="1" t="s">
        <v>55</v>
      </c>
      <c r="R1393" s="1" t="s">
        <v>845</v>
      </c>
      <c r="S1393" s="1">
        <v>154.44</v>
      </c>
      <c r="T1393" s="1">
        <v>3</v>
      </c>
      <c r="U1393" s="1">
        <v>0</v>
      </c>
      <c r="V1393" s="1">
        <v>1.5444000000000031</v>
      </c>
      <c r="W1393" t="str">
        <f>INDEX(People!$A$2:$A$5,MATCH(Orders!N1393,People!$B$2:$B$5,0))</f>
        <v>Cassandra Brandow</v>
      </c>
      <c r="X1393" t="str">
        <f>IFERROR(INDEX(Returns!A1393:A2192,MATCH(Orders!B1393,Returns!B1393:B2192,0)),"No")</f>
        <v>No</v>
      </c>
      <c r="Y1393">
        <f t="shared" si="21"/>
        <v>154.44</v>
      </c>
    </row>
    <row r="1394" spans="1:25" x14ac:dyDescent="0.2">
      <c r="A1394" s="1">
        <v>1393</v>
      </c>
      <c r="B1394" t="s">
        <v>6837</v>
      </c>
      <c r="C1394" s="2">
        <v>43136</v>
      </c>
      <c r="D1394" s="8">
        <f>Table1[[#This Row],[Order Date]]</f>
        <v>43136</v>
      </c>
      <c r="E1394" s="2">
        <v>43136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">
        <v>267</v>
      </c>
      <c r="P1394" s="1" t="s">
        <v>43</v>
      </c>
      <c r="Q1394" s="1" t="s">
        <v>84</v>
      </c>
      <c r="R1394" s="1" t="s">
        <v>268</v>
      </c>
      <c r="S1394" s="1">
        <v>342.37</v>
      </c>
      <c r="T1394" s="1">
        <v>7</v>
      </c>
      <c r="U1394" s="1">
        <v>0</v>
      </c>
      <c r="V1394" s="1">
        <v>160.91389999999998</v>
      </c>
      <c r="W1394" t="str">
        <f>INDEX(People!$A$2:$A$5,MATCH(Orders!N1394,People!$B$2:$B$5,0))</f>
        <v>Cassandra Brandow</v>
      </c>
      <c r="X1394" t="str">
        <f>IFERROR(INDEX(Returns!A1394:A2193,MATCH(Orders!B1394,Returns!B1394:B2193,0)),"No")</f>
        <v>No</v>
      </c>
      <c r="Y1394">
        <f t="shared" si="21"/>
        <v>342.37</v>
      </c>
    </row>
    <row r="1395" spans="1:25" x14ac:dyDescent="0.2">
      <c r="A1395" s="1">
        <v>1394</v>
      </c>
      <c r="B1395" t="s">
        <v>6838</v>
      </c>
      <c r="C1395" s="2">
        <v>43649</v>
      </c>
      <c r="D1395" s="8">
        <f>Table1[[#This Row],[Order Date]]</f>
        <v>43649</v>
      </c>
      <c r="E1395" s="2">
        <v>43650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">
        <v>678</v>
      </c>
      <c r="P1395" s="1" t="s">
        <v>43</v>
      </c>
      <c r="Q1395" s="1" t="s">
        <v>63</v>
      </c>
      <c r="R1395" s="1" t="s">
        <v>679</v>
      </c>
      <c r="S1395" s="1">
        <v>9.5519999999999996</v>
      </c>
      <c r="T1395" s="1">
        <v>3</v>
      </c>
      <c r="U1395" s="1">
        <v>0.2</v>
      </c>
      <c r="V1395" s="1">
        <v>1.5521999999999991</v>
      </c>
      <c r="W1395" t="str">
        <f>INDEX(People!$A$2:$A$5,MATCH(Orders!N1395,People!$B$2:$B$5,0))</f>
        <v>Cassandra Brandow</v>
      </c>
      <c r="X1395" t="str">
        <f>IFERROR(INDEX(Returns!A1395:A2194,MATCH(Orders!B1395,Returns!B1395:B2194,0)),"No")</f>
        <v>No</v>
      </c>
      <c r="Y1395">
        <f t="shared" si="21"/>
        <v>11.462399999999999</v>
      </c>
    </row>
    <row r="1396" spans="1:25" x14ac:dyDescent="0.2">
      <c r="A1396" s="1">
        <v>1395</v>
      </c>
      <c r="B1396" t="s">
        <v>6839</v>
      </c>
      <c r="C1396" s="2">
        <v>43747</v>
      </c>
      <c r="D1396" s="8">
        <f>Table1[[#This Row],[Order Date]]</f>
        <v>43747</v>
      </c>
      <c r="E1396" s="2">
        <v>43752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">
        <v>3152</v>
      </c>
      <c r="P1396" s="1" t="s">
        <v>30</v>
      </c>
      <c r="Q1396" s="1" t="s">
        <v>52</v>
      </c>
      <c r="R1396" s="1" t="s">
        <v>3153</v>
      </c>
      <c r="S1396" s="1">
        <v>652.45000000000005</v>
      </c>
      <c r="T1396" s="1">
        <v>5</v>
      </c>
      <c r="U1396" s="1">
        <v>0.5</v>
      </c>
      <c r="V1396" s="1">
        <v>-430.61700000000019</v>
      </c>
      <c r="W1396" t="str">
        <f>INDEX(People!$A$2:$A$5,MATCH(Orders!N1396,People!$B$2:$B$5,0))</f>
        <v>Kelly Williams</v>
      </c>
      <c r="X1396" t="str">
        <f>IFERROR(INDEX(Returns!A1396:A2195,MATCH(Orders!B1396,Returns!B1396:B2195,0)),"No")</f>
        <v>No</v>
      </c>
      <c r="Y1396">
        <f t="shared" si="21"/>
        <v>978.67500000000007</v>
      </c>
    </row>
    <row r="1397" spans="1:25" x14ac:dyDescent="0.2">
      <c r="A1397" s="1">
        <v>1396</v>
      </c>
      <c r="B1397" t="s">
        <v>6839</v>
      </c>
      <c r="C1397" s="2">
        <v>43747</v>
      </c>
      <c r="D1397" s="8">
        <f>Table1[[#This Row],[Order Date]]</f>
        <v>43747</v>
      </c>
      <c r="E1397" s="2">
        <v>43752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">
        <v>3154</v>
      </c>
      <c r="P1397" s="1" t="s">
        <v>30</v>
      </c>
      <c r="Q1397" s="1" t="s">
        <v>52</v>
      </c>
      <c r="R1397" s="1" t="s">
        <v>3155</v>
      </c>
      <c r="S1397" s="1">
        <v>66.644999999999996</v>
      </c>
      <c r="T1397" s="1">
        <v>3</v>
      </c>
      <c r="U1397" s="1">
        <v>0.5</v>
      </c>
      <c r="V1397" s="1">
        <v>-42.652799999999999</v>
      </c>
      <c r="W1397" t="str">
        <f>INDEX(People!$A$2:$A$5,MATCH(Orders!N1397,People!$B$2:$B$5,0))</f>
        <v>Kelly Williams</v>
      </c>
      <c r="X1397" t="str">
        <f>IFERROR(INDEX(Returns!A1397:A2196,MATCH(Orders!B1397,Returns!B1397:B2196,0)),"No")</f>
        <v>No</v>
      </c>
      <c r="Y1397">
        <f t="shared" si="21"/>
        <v>99.967500000000001</v>
      </c>
    </row>
    <row r="1398" spans="1:25" x14ac:dyDescent="0.2">
      <c r="A1398" s="1">
        <v>1397</v>
      </c>
      <c r="B1398" t="s">
        <v>6840</v>
      </c>
      <c r="C1398" s="2">
        <v>43428</v>
      </c>
      <c r="D1398" s="8">
        <f>Table1[[#This Row],[Order Date]]</f>
        <v>43428</v>
      </c>
      <c r="E1398" s="2">
        <v>43430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">
        <v>3156</v>
      </c>
      <c r="P1398" s="1" t="s">
        <v>43</v>
      </c>
      <c r="Q1398" s="1" t="s">
        <v>70</v>
      </c>
      <c r="R1398" s="1" t="s">
        <v>3157</v>
      </c>
      <c r="S1398" s="1">
        <v>17.216000000000001</v>
      </c>
      <c r="T1398" s="1">
        <v>4</v>
      </c>
      <c r="U1398" s="1">
        <v>0.2</v>
      </c>
      <c r="V1398" s="1">
        <v>6.025599999999999</v>
      </c>
      <c r="W1398" t="str">
        <f>INDEX(People!$A$2:$A$5,MATCH(Orders!N1398,People!$B$2:$B$5,0))</f>
        <v>Chuck Magee</v>
      </c>
      <c r="X1398" t="str">
        <f>IFERROR(INDEX(Returns!A1398:A2197,MATCH(Orders!B1398,Returns!B1398:B2197,0)),"No")</f>
        <v>No</v>
      </c>
      <c r="Y1398">
        <f t="shared" si="21"/>
        <v>20.659200000000002</v>
      </c>
    </row>
    <row r="1399" spans="1:25" x14ac:dyDescent="0.2">
      <c r="A1399" s="1">
        <v>1398</v>
      </c>
      <c r="B1399" t="s">
        <v>6840</v>
      </c>
      <c r="C1399" s="2">
        <v>43428</v>
      </c>
      <c r="D1399" s="8">
        <f>Table1[[#This Row],[Order Date]]</f>
        <v>43428</v>
      </c>
      <c r="E1399" s="2">
        <v>43430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">
        <v>2031</v>
      </c>
      <c r="P1399" s="1" t="s">
        <v>43</v>
      </c>
      <c r="Q1399" s="1" t="s">
        <v>84</v>
      </c>
      <c r="R1399" s="1" t="s">
        <v>2032</v>
      </c>
      <c r="S1399" s="1">
        <v>11.56</v>
      </c>
      <c r="T1399" s="1">
        <v>2</v>
      </c>
      <c r="U1399" s="1">
        <v>0</v>
      </c>
      <c r="V1399" s="1">
        <v>5.6644000000000005</v>
      </c>
      <c r="W1399" t="str">
        <f>INDEX(People!$A$2:$A$5,MATCH(Orders!N1399,People!$B$2:$B$5,0))</f>
        <v>Chuck Magee</v>
      </c>
      <c r="X1399" t="str">
        <f>IFERROR(INDEX(Returns!A1399:A2198,MATCH(Orders!B1399,Returns!B1399:B2198,0)),"No")</f>
        <v>No</v>
      </c>
      <c r="Y1399">
        <f t="shared" si="21"/>
        <v>11.56</v>
      </c>
    </row>
    <row r="1400" spans="1:25" x14ac:dyDescent="0.2">
      <c r="A1400" s="1">
        <v>1399</v>
      </c>
      <c r="B1400" t="s">
        <v>6840</v>
      </c>
      <c r="C1400" s="2">
        <v>43428</v>
      </c>
      <c r="D1400" s="8">
        <f>Table1[[#This Row],[Order Date]]</f>
        <v>43428</v>
      </c>
      <c r="E1400" s="2">
        <v>43430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">
        <v>663</v>
      </c>
      <c r="P1400" s="1" t="s">
        <v>66</v>
      </c>
      <c r="Q1400" s="1" t="s">
        <v>146</v>
      </c>
      <c r="R1400" s="1" t="s">
        <v>664</v>
      </c>
      <c r="S1400" s="1">
        <v>88.4</v>
      </c>
      <c r="T1400" s="1">
        <v>4</v>
      </c>
      <c r="U1400" s="1">
        <v>0</v>
      </c>
      <c r="V1400" s="1">
        <v>11.492000000000004</v>
      </c>
      <c r="W1400" t="str">
        <f>INDEX(People!$A$2:$A$5,MATCH(Orders!N1400,People!$B$2:$B$5,0))</f>
        <v>Chuck Magee</v>
      </c>
      <c r="X1400" t="str">
        <f>IFERROR(INDEX(Returns!A1400:A2199,MATCH(Orders!B1400,Returns!B1400:B2199,0)),"No")</f>
        <v>No</v>
      </c>
      <c r="Y1400">
        <f t="shared" si="21"/>
        <v>88.4</v>
      </c>
    </row>
    <row r="1401" spans="1:25" x14ac:dyDescent="0.2">
      <c r="A1401" s="1">
        <v>1400</v>
      </c>
      <c r="B1401" t="s">
        <v>6840</v>
      </c>
      <c r="C1401" s="2">
        <v>43428</v>
      </c>
      <c r="D1401" s="8">
        <f>Table1[[#This Row],[Order Date]]</f>
        <v>43428</v>
      </c>
      <c r="E1401" s="2">
        <v>43430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">
        <v>3158</v>
      </c>
      <c r="P1401" s="1" t="s">
        <v>43</v>
      </c>
      <c r="Q1401" s="1" t="s">
        <v>84</v>
      </c>
      <c r="R1401" s="1" t="s">
        <v>3159</v>
      </c>
      <c r="S1401" s="1">
        <v>6.48</v>
      </c>
      <c r="T1401" s="1">
        <v>1</v>
      </c>
      <c r="U1401" s="1">
        <v>0</v>
      </c>
      <c r="V1401" s="1">
        <v>3.1104000000000003</v>
      </c>
      <c r="W1401" t="str">
        <f>INDEX(People!$A$2:$A$5,MATCH(Orders!N1401,People!$B$2:$B$5,0))</f>
        <v>Chuck Magee</v>
      </c>
      <c r="X1401" t="str">
        <f>IFERROR(INDEX(Returns!A1401:A2200,MATCH(Orders!B1401,Returns!B1401:B2200,0)),"No")</f>
        <v>No</v>
      </c>
      <c r="Y1401">
        <f t="shared" si="21"/>
        <v>6.48</v>
      </c>
    </row>
    <row r="1402" spans="1:25" x14ac:dyDescent="0.2">
      <c r="A1402" s="1">
        <v>1401</v>
      </c>
      <c r="B1402" t="s">
        <v>6084</v>
      </c>
      <c r="C1402" s="2">
        <v>43405</v>
      </c>
      <c r="D1402" s="8">
        <f>Table1[[#This Row],[Order Date]]</f>
        <v>43405</v>
      </c>
      <c r="E1402" s="2">
        <v>43409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">
        <v>223</v>
      </c>
      <c r="P1402" s="1" t="s">
        <v>66</v>
      </c>
      <c r="Q1402" s="1" t="s">
        <v>67</v>
      </c>
      <c r="R1402" s="1" t="s">
        <v>224</v>
      </c>
      <c r="S1402" s="1">
        <v>21.8</v>
      </c>
      <c r="T1402" s="1">
        <v>2</v>
      </c>
      <c r="U1402" s="1">
        <v>0</v>
      </c>
      <c r="V1402" s="1">
        <v>6.104000000000001</v>
      </c>
      <c r="W1402" t="str">
        <f>INDEX(People!$A$2:$A$5,MATCH(Orders!N1402,People!$B$2:$B$5,0))</f>
        <v>Cassandra Brandow</v>
      </c>
      <c r="X1402" t="str">
        <f>IFERROR(INDEX(Returns!A1402:A2201,MATCH(Orders!B1402,Returns!B1402:B2201,0)),"No")</f>
        <v>No</v>
      </c>
      <c r="Y1402">
        <f t="shared" si="21"/>
        <v>21.8</v>
      </c>
    </row>
    <row r="1403" spans="1:25" x14ac:dyDescent="0.2">
      <c r="A1403" s="1">
        <v>1402</v>
      </c>
      <c r="B1403" t="s">
        <v>6084</v>
      </c>
      <c r="C1403" s="2">
        <v>43405</v>
      </c>
      <c r="D1403" s="8">
        <f>Table1[[#This Row],[Order Date]]</f>
        <v>43405</v>
      </c>
      <c r="E1403" s="2">
        <v>43409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">
        <v>1856</v>
      </c>
      <c r="P1403" s="1" t="s">
        <v>43</v>
      </c>
      <c r="Q1403" s="1" t="s">
        <v>157</v>
      </c>
      <c r="R1403" s="1" t="s">
        <v>1857</v>
      </c>
      <c r="S1403" s="1">
        <v>251.79000000000002</v>
      </c>
      <c r="T1403" s="1">
        <v>3</v>
      </c>
      <c r="U1403" s="1">
        <v>0</v>
      </c>
      <c r="V1403" s="1">
        <v>118.34129999999999</v>
      </c>
      <c r="W1403" t="str">
        <f>INDEX(People!$A$2:$A$5,MATCH(Orders!N1403,People!$B$2:$B$5,0))</f>
        <v>Cassandra Brandow</v>
      </c>
      <c r="X1403" t="str">
        <f>IFERROR(INDEX(Returns!A1403:A2202,MATCH(Orders!B1403,Returns!B1403:B2202,0)),"No")</f>
        <v>No</v>
      </c>
      <c r="Y1403">
        <f t="shared" si="21"/>
        <v>251.79000000000002</v>
      </c>
    </row>
    <row r="1404" spans="1:25" x14ac:dyDescent="0.2">
      <c r="A1404" s="1">
        <v>1403</v>
      </c>
      <c r="B1404" t="s">
        <v>6841</v>
      </c>
      <c r="C1404" s="2">
        <v>43209</v>
      </c>
      <c r="D1404" s="8">
        <f>Table1[[#This Row],[Order Date]]</f>
        <v>43209</v>
      </c>
      <c r="E1404" s="2">
        <v>43215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">
        <v>3162</v>
      </c>
      <c r="P1404" s="1" t="s">
        <v>30</v>
      </c>
      <c r="Q1404" s="1" t="s">
        <v>52</v>
      </c>
      <c r="R1404" s="1" t="s">
        <v>3163</v>
      </c>
      <c r="S1404" s="1">
        <v>205.17599999999999</v>
      </c>
      <c r="T1404" s="1">
        <v>2</v>
      </c>
      <c r="U1404" s="1">
        <v>0.4</v>
      </c>
      <c r="V1404" s="1">
        <v>-58.133199999999988</v>
      </c>
      <c r="W1404" t="str">
        <f>INDEX(People!$A$2:$A$5,MATCH(Orders!N1404,People!$B$2:$B$5,0))</f>
        <v>Chuck Magee</v>
      </c>
      <c r="X1404" t="str">
        <f>IFERROR(INDEX(Returns!A1404:A2203,MATCH(Orders!B1404,Returns!B1404:B2203,0)),"No")</f>
        <v>No</v>
      </c>
      <c r="Y1404">
        <f t="shared" si="21"/>
        <v>287.24639999999994</v>
      </c>
    </row>
    <row r="1405" spans="1:25" x14ac:dyDescent="0.2">
      <c r="A1405" s="1">
        <v>1404</v>
      </c>
      <c r="B1405" t="s">
        <v>6841</v>
      </c>
      <c r="C1405" s="2">
        <v>43209</v>
      </c>
      <c r="D1405" s="8">
        <f>Table1[[#This Row],[Order Date]]</f>
        <v>43209</v>
      </c>
      <c r="E1405" s="2">
        <v>43215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">
        <v>3164</v>
      </c>
      <c r="P1405" s="1" t="s">
        <v>43</v>
      </c>
      <c r="Q1405" s="1" t="s">
        <v>84</v>
      </c>
      <c r="R1405" s="1" t="s">
        <v>3165</v>
      </c>
      <c r="S1405" s="1">
        <v>419.4</v>
      </c>
      <c r="T1405" s="1">
        <v>5</v>
      </c>
      <c r="U1405" s="1">
        <v>0.2</v>
      </c>
      <c r="V1405" s="1">
        <v>146.79</v>
      </c>
      <c r="W1405" t="str">
        <f>INDEX(People!$A$2:$A$5,MATCH(Orders!N1405,People!$B$2:$B$5,0))</f>
        <v>Chuck Magee</v>
      </c>
      <c r="X1405" t="str">
        <f>IFERROR(INDEX(Returns!A1405:A2204,MATCH(Orders!B1405,Returns!B1405:B2204,0)),"No")</f>
        <v>No</v>
      </c>
      <c r="Y1405">
        <f t="shared" si="21"/>
        <v>503.28</v>
      </c>
    </row>
    <row r="1406" spans="1:25" x14ac:dyDescent="0.2">
      <c r="A1406" s="1">
        <v>1405</v>
      </c>
      <c r="B1406" t="s">
        <v>6842</v>
      </c>
      <c r="C1406" s="2">
        <v>42466</v>
      </c>
      <c r="D1406" s="8">
        <f>Table1[[#This Row],[Order Date]]</f>
        <v>42466</v>
      </c>
      <c r="E1406" s="2">
        <v>42468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">
        <v>1690</v>
      </c>
      <c r="P1406" s="1" t="s">
        <v>43</v>
      </c>
      <c r="Q1406" s="1" t="s">
        <v>512</v>
      </c>
      <c r="R1406" s="1" t="s">
        <v>1691</v>
      </c>
      <c r="S1406" s="1">
        <v>10.304000000000002</v>
      </c>
      <c r="T1406" s="1">
        <v>1</v>
      </c>
      <c r="U1406" s="1">
        <v>0.2</v>
      </c>
      <c r="V1406" s="1">
        <v>-2.1896000000000004</v>
      </c>
      <c r="W1406" t="str">
        <f>INDEX(People!$A$2:$A$5,MATCH(Orders!N1406,People!$B$2:$B$5,0))</f>
        <v>Chuck Magee</v>
      </c>
      <c r="X1406" t="str">
        <f>IFERROR(INDEX(Returns!A1406:A2205,MATCH(Orders!B1406,Returns!B1406:B2205,0)),"No")</f>
        <v>No</v>
      </c>
      <c r="Y1406">
        <f t="shared" si="21"/>
        <v>12.364800000000002</v>
      </c>
    </row>
    <row r="1407" spans="1:25" x14ac:dyDescent="0.2">
      <c r="A1407" s="1">
        <v>1406</v>
      </c>
      <c r="B1407" t="s">
        <v>6842</v>
      </c>
      <c r="C1407" s="2">
        <v>42466</v>
      </c>
      <c r="D1407" s="8">
        <f>Table1[[#This Row],[Order Date]]</f>
        <v>42466</v>
      </c>
      <c r="E1407" s="2">
        <v>42468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">
        <v>3166</v>
      </c>
      <c r="P1407" s="1" t="s">
        <v>30</v>
      </c>
      <c r="Q1407" s="1" t="s">
        <v>52</v>
      </c>
      <c r="R1407" s="1" t="s">
        <v>2741</v>
      </c>
      <c r="S1407" s="1">
        <v>154.76400000000001</v>
      </c>
      <c r="T1407" s="1">
        <v>3</v>
      </c>
      <c r="U1407" s="1">
        <v>0.4</v>
      </c>
      <c r="V1407" s="1">
        <v>-36.11160000000001</v>
      </c>
      <c r="W1407" t="str">
        <f>INDEX(People!$A$2:$A$5,MATCH(Orders!N1407,People!$B$2:$B$5,0))</f>
        <v>Chuck Magee</v>
      </c>
      <c r="X1407" t="str">
        <f>IFERROR(INDEX(Returns!A1407:A2206,MATCH(Orders!B1407,Returns!B1407:B2206,0)),"No")</f>
        <v>No</v>
      </c>
      <c r="Y1407">
        <f t="shared" si="21"/>
        <v>216.6696</v>
      </c>
    </row>
    <row r="1408" spans="1:25" x14ac:dyDescent="0.2">
      <c r="A1408" s="1">
        <v>1407</v>
      </c>
      <c r="B1408" t="s">
        <v>6842</v>
      </c>
      <c r="C1408" s="2">
        <v>42466</v>
      </c>
      <c r="D1408" s="8">
        <f>Table1[[#This Row],[Order Date]]</f>
        <v>42466</v>
      </c>
      <c r="E1408" s="2">
        <v>42468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">
        <v>643</v>
      </c>
      <c r="P1408" s="1" t="s">
        <v>66</v>
      </c>
      <c r="Q1408" s="1" t="s">
        <v>146</v>
      </c>
      <c r="R1408" s="1" t="s">
        <v>644</v>
      </c>
      <c r="S1408" s="1">
        <v>116.78399999999999</v>
      </c>
      <c r="T1408" s="1">
        <v>2</v>
      </c>
      <c r="U1408" s="1">
        <v>0.2</v>
      </c>
      <c r="V1408" s="1">
        <v>21.896999999999991</v>
      </c>
      <c r="W1408" t="str">
        <f>INDEX(People!$A$2:$A$5,MATCH(Orders!N1408,People!$B$2:$B$5,0))</f>
        <v>Chuck Magee</v>
      </c>
      <c r="X1408" t="str">
        <f>IFERROR(INDEX(Returns!A1408:A2207,MATCH(Orders!B1408,Returns!B1408:B2207,0)),"No")</f>
        <v>No</v>
      </c>
      <c r="Y1408">
        <f t="shared" si="21"/>
        <v>140.14079999999998</v>
      </c>
    </row>
    <row r="1409" spans="1:25" x14ac:dyDescent="0.2">
      <c r="A1409" s="1">
        <v>1408</v>
      </c>
      <c r="B1409" t="s">
        <v>6843</v>
      </c>
      <c r="C1409" s="2">
        <v>43345</v>
      </c>
      <c r="D1409" s="8">
        <f>Table1[[#This Row],[Order Date]]</f>
        <v>43345</v>
      </c>
      <c r="E1409" s="2">
        <v>43349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">
        <v>3167</v>
      </c>
      <c r="P1409" s="1" t="s">
        <v>43</v>
      </c>
      <c r="Q1409" s="1" t="s">
        <v>63</v>
      </c>
      <c r="R1409" s="1" t="s">
        <v>3168</v>
      </c>
      <c r="S1409" s="1">
        <v>75.48</v>
      </c>
      <c r="T1409" s="1">
        <v>2</v>
      </c>
      <c r="U1409" s="1">
        <v>0</v>
      </c>
      <c r="V1409" s="1">
        <v>19.6248</v>
      </c>
      <c r="W1409" t="str">
        <f>INDEX(People!$A$2:$A$5,MATCH(Orders!N1409,People!$B$2:$B$5,0))</f>
        <v>Chuck Magee</v>
      </c>
      <c r="X1409" t="str">
        <f>IFERROR(INDEX(Returns!A1409:A2208,MATCH(Orders!B1409,Returns!B1409:B2208,0)),"No")</f>
        <v>No</v>
      </c>
      <c r="Y1409">
        <f t="shared" si="21"/>
        <v>75.48</v>
      </c>
    </row>
    <row r="1410" spans="1:25" x14ac:dyDescent="0.2">
      <c r="A1410" s="1">
        <v>1409</v>
      </c>
      <c r="B1410" t="s">
        <v>6843</v>
      </c>
      <c r="C1410" s="2">
        <v>43345</v>
      </c>
      <c r="D1410" s="8">
        <f>Table1[[#This Row],[Order Date]]</f>
        <v>43345</v>
      </c>
      <c r="E1410" s="2">
        <v>43349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">
        <v>1038</v>
      </c>
      <c r="P1410" s="1" t="s">
        <v>30</v>
      </c>
      <c r="Q1410" s="1" t="s">
        <v>60</v>
      </c>
      <c r="R1410" s="1" t="s">
        <v>1039</v>
      </c>
      <c r="S1410" s="1">
        <v>39.979999999999997</v>
      </c>
      <c r="T1410" s="1">
        <v>2</v>
      </c>
      <c r="U1410" s="1">
        <v>0</v>
      </c>
      <c r="V1410" s="1">
        <v>9.9949999999999974</v>
      </c>
      <c r="W1410" t="str">
        <f>INDEX(People!$A$2:$A$5,MATCH(Orders!N1410,People!$B$2:$B$5,0))</f>
        <v>Chuck Magee</v>
      </c>
      <c r="X1410" t="str">
        <f>IFERROR(INDEX(Returns!A1410:A2209,MATCH(Orders!B1410,Returns!B1410:B2209,0)),"No")</f>
        <v>No</v>
      </c>
      <c r="Y1410">
        <f t="shared" si="21"/>
        <v>39.979999999999997</v>
      </c>
    </row>
    <row r="1411" spans="1:25" x14ac:dyDescent="0.2">
      <c r="A1411" s="1">
        <v>1410</v>
      </c>
      <c r="B1411" t="s">
        <v>6844</v>
      </c>
      <c r="C1411" s="2">
        <v>43368</v>
      </c>
      <c r="D1411" s="8">
        <f>Table1[[#This Row],[Order Date]]</f>
        <v>43368</v>
      </c>
      <c r="E1411" s="2">
        <v>43373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">
        <v>2429</v>
      </c>
      <c r="P1411" s="1" t="s">
        <v>30</v>
      </c>
      <c r="Q1411" s="1" t="s">
        <v>52</v>
      </c>
      <c r="R1411" s="1" t="s">
        <v>2430</v>
      </c>
      <c r="S1411" s="1">
        <v>393.16500000000002</v>
      </c>
      <c r="T1411" s="1">
        <v>3</v>
      </c>
      <c r="U1411" s="1">
        <v>0.5</v>
      </c>
      <c r="V1411" s="1">
        <v>-204.44580000000005</v>
      </c>
      <c r="W1411" t="str">
        <f>INDEX(People!$A$2:$A$5,MATCH(Orders!N1411,People!$B$2:$B$5,0))</f>
        <v>Anna Andreadi</v>
      </c>
      <c r="X1411" t="str">
        <f>IFERROR(INDEX(Returns!A1411:A2210,MATCH(Orders!B1411,Returns!B1411:B2210,0)),"No")</f>
        <v>No</v>
      </c>
      <c r="Y1411">
        <f t="shared" ref="Y1411:Y1474" si="22">S1411*(1+U1411)</f>
        <v>589.74750000000006</v>
      </c>
    </row>
    <row r="1412" spans="1:25" x14ac:dyDescent="0.2">
      <c r="A1412" s="1">
        <v>1411</v>
      </c>
      <c r="B1412" t="s">
        <v>6845</v>
      </c>
      <c r="C1412" s="2">
        <v>43773</v>
      </c>
      <c r="D1412" s="8">
        <f>Table1[[#This Row],[Order Date]]</f>
        <v>43773</v>
      </c>
      <c r="E1412" s="2">
        <v>43780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">
        <v>1447</v>
      </c>
      <c r="P1412" s="1" t="s">
        <v>43</v>
      </c>
      <c r="Q1412" s="1" t="s">
        <v>44</v>
      </c>
      <c r="R1412" s="1" t="s">
        <v>1448</v>
      </c>
      <c r="S1412" s="1">
        <v>23.680000000000003</v>
      </c>
      <c r="T1412" s="1">
        <v>2</v>
      </c>
      <c r="U1412" s="1">
        <v>0.2</v>
      </c>
      <c r="V1412" s="1">
        <v>8.879999999999999</v>
      </c>
      <c r="W1412" t="str">
        <f>INDEX(People!$A$2:$A$5,MATCH(Orders!N1412,People!$B$2:$B$5,0))</f>
        <v>Kelly Williams</v>
      </c>
      <c r="X1412" t="str">
        <f>IFERROR(INDEX(Returns!A1412:A2211,MATCH(Orders!B1412,Returns!B1412:B2211,0)),"No")</f>
        <v>No</v>
      </c>
      <c r="Y1412">
        <f t="shared" si="22"/>
        <v>28.416000000000004</v>
      </c>
    </row>
    <row r="1413" spans="1:25" x14ac:dyDescent="0.2">
      <c r="A1413" s="1">
        <v>1412</v>
      </c>
      <c r="B1413" t="s">
        <v>6846</v>
      </c>
      <c r="C1413" s="2">
        <v>43290</v>
      </c>
      <c r="D1413" s="8">
        <f>Table1[[#This Row],[Order Date]]</f>
        <v>43290</v>
      </c>
      <c r="E1413" s="2">
        <v>43294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">
        <v>2097</v>
      </c>
      <c r="P1413" s="1" t="s">
        <v>30</v>
      </c>
      <c r="Q1413" s="1" t="s">
        <v>34</v>
      </c>
      <c r="R1413" s="1" t="s">
        <v>2098</v>
      </c>
      <c r="S1413" s="1">
        <v>408.00599999999997</v>
      </c>
      <c r="T1413" s="1">
        <v>2</v>
      </c>
      <c r="U1413" s="1">
        <v>0.1</v>
      </c>
      <c r="V1413" s="1">
        <v>72.534400000000005</v>
      </c>
      <c r="W1413" t="str">
        <f>INDEX(People!$A$2:$A$5,MATCH(Orders!N1413,People!$B$2:$B$5,0))</f>
        <v>Chuck Magee</v>
      </c>
      <c r="X1413" t="str">
        <f>IFERROR(INDEX(Returns!A1413:A2212,MATCH(Orders!B1413,Returns!B1413:B2212,0)),"No")</f>
        <v>No</v>
      </c>
      <c r="Y1413">
        <f t="shared" si="22"/>
        <v>448.8066</v>
      </c>
    </row>
    <row r="1414" spans="1:25" x14ac:dyDescent="0.2">
      <c r="A1414" s="1">
        <v>1413</v>
      </c>
      <c r="B1414" t="s">
        <v>6846</v>
      </c>
      <c r="C1414" s="2">
        <v>43290</v>
      </c>
      <c r="D1414" s="8">
        <f>Table1[[#This Row],[Order Date]]</f>
        <v>43290</v>
      </c>
      <c r="E1414" s="2">
        <v>43294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">
        <v>1607</v>
      </c>
      <c r="P1414" s="1" t="s">
        <v>30</v>
      </c>
      <c r="Q1414" s="1" t="s">
        <v>60</v>
      </c>
      <c r="R1414" s="1" t="s">
        <v>1608</v>
      </c>
      <c r="S1414" s="1">
        <v>165.28</v>
      </c>
      <c r="T1414" s="1">
        <v>4</v>
      </c>
      <c r="U1414" s="1">
        <v>0</v>
      </c>
      <c r="V1414" s="1">
        <v>14.875200000000007</v>
      </c>
      <c r="W1414" t="str">
        <f>INDEX(People!$A$2:$A$5,MATCH(Orders!N1414,People!$B$2:$B$5,0))</f>
        <v>Chuck Magee</v>
      </c>
      <c r="X1414" t="str">
        <f>IFERROR(INDEX(Returns!A1414:A2213,MATCH(Orders!B1414,Returns!B1414:B2213,0)),"No")</f>
        <v>No</v>
      </c>
      <c r="Y1414">
        <f t="shared" si="22"/>
        <v>165.28</v>
      </c>
    </row>
    <row r="1415" spans="1:25" x14ac:dyDescent="0.2">
      <c r="A1415" s="1">
        <v>1414</v>
      </c>
      <c r="B1415" t="s">
        <v>6847</v>
      </c>
      <c r="C1415" s="2">
        <v>42551</v>
      </c>
      <c r="D1415" s="8">
        <f>Table1[[#This Row],[Order Date]]</f>
        <v>42551</v>
      </c>
      <c r="E1415" s="2">
        <v>42556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">
        <v>3173</v>
      </c>
      <c r="P1415" s="1" t="s">
        <v>43</v>
      </c>
      <c r="Q1415" s="1" t="s">
        <v>70</v>
      </c>
      <c r="R1415" s="1" t="s">
        <v>3174</v>
      </c>
      <c r="S1415" s="1">
        <v>334.76800000000003</v>
      </c>
      <c r="T1415" s="1">
        <v>7</v>
      </c>
      <c r="U1415" s="1">
        <v>0.2</v>
      </c>
      <c r="V1415" s="1">
        <v>108.79959999999997</v>
      </c>
      <c r="W1415" t="str">
        <f>INDEX(People!$A$2:$A$5,MATCH(Orders!N1415,People!$B$2:$B$5,0))</f>
        <v>Chuck Magee</v>
      </c>
      <c r="X1415" t="str">
        <f>IFERROR(INDEX(Returns!A1415:A2214,MATCH(Orders!B1415,Returns!B1415:B2214,0)),"No")</f>
        <v>No</v>
      </c>
      <c r="Y1415">
        <f t="shared" si="22"/>
        <v>401.72160000000002</v>
      </c>
    </row>
    <row r="1416" spans="1:25" x14ac:dyDescent="0.2">
      <c r="A1416" s="1">
        <v>1415</v>
      </c>
      <c r="B1416" t="s">
        <v>6110</v>
      </c>
      <c r="C1416" s="2">
        <v>43493</v>
      </c>
      <c r="D1416" s="8">
        <f>Table1[[#This Row],[Order Date]]</f>
        <v>43493</v>
      </c>
      <c r="E1416" s="2">
        <v>43496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">
        <v>2956</v>
      </c>
      <c r="P1416" s="1" t="s">
        <v>66</v>
      </c>
      <c r="Q1416" s="1" t="s">
        <v>146</v>
      </c>
      <c r="R1416" s="1" t="s">
        <v>2957</v>
      </c>
      <c r="S1416" s="1">
        <v>239.96999999999997</v>
      </c>
      <c r="T1416" s="1">
        <v>3</v>
      </c>
      <c r="U1416" s="1">
        <v>0</v>
      </c>
      <c r="V1416" s="1">
        <v>26.39670000000001</v>
      </c>
      <c r="W1416" t="str">
        <f>INDEX(People!$A$2:$A$5,MATCH(Orders!N1416,People!$B$2:$B$5,0))</f>
        <v>Anna Andreadi</v>
      </c>
      <c r="X1416" t="str">
        <f>IFERROR(INDEX(Returns!A1416:A2215,MATCH(Orders!B1416,Returns!B1416:B2215,0)),"No")</f>
        <v>No</v>
      </c>
      <c r="Y1416">
        <f t="shared" si="22"/>
        <v>239.96999999999997</v>
      </c>
    </row>
    <row r="1417" spans="1:25" x14ac:dyDescent="0.2">
      <c r="A1417" s="1">
        <v>1416</v>
      </c>
      <c r="B1417" t="s">
        <v>6110</v>
      </c>
      <c r="C1417" s="2">
        <v>43493</v>
      </c>
      <c r="D1417" s="8">
        <f>Table1[[#This Row],[Order Date]]</f>
        <v>43493</v>
      </c>
      <c r="E1417" s="2">
        <v>43496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">
        <v>3177</v>
      </c>
      <c r="P1417" s="1" t="s">
        <v>30</v>
      </c>
      <c r="Q1417" s="1" t="s">
        <v>60</v>
      </c>
      <c r="R1417" s="1" t="s">
        <v>3178</v>
      </c>
      <c r="S1417" s="1">
        <v>37.74</v>
      </c>
      <c r="T1417" s="1">
        <v>3</v>
      </c>
      <c r="U1417" s="1">
        <v>0</v>
      </c>
      <c r="V1417" s="1">
        <v>12.831599999999996</v>
      </c>
      <c r="W1417" t="str">
        <f>INDEX(People!$A$2:$A$5,MATCH(Orders!N1417,People!$B$2:$B$5,0))</f>
        <v>Anna Andreadi</v>
      </c>
      <c r="X1417" t="str">
        <f>IFERROR(INDEX(Returns!A1417:A2216,MATCH(Orders!B1417,Returns!B1417:B2216,0)),"No")</f>
        <v>No</v>
      </c>
      <c r="Y1417">
        <f t="shared" si="22"/>
        <v>37.74</v>
      </c>
    </row>
    <row r="1418" spans="1:25" x14ac:dyDescent="0.2">
      <c r="A1418" s="1">
        <v>1417</v>
      </c>
      <c r="B1418" t="s">
        <v>6848</v>
      </c>
      <c r="C1418" s="2">
        <v>42999</v>
      </c>
      <c r="D1418" s="8">
        <f>Table1[[#This Row],[Order Date]]</f>
        <v>42999</v>
      </c>
      <c r="E1418" s="2">
        <v>43002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">
        <v>3181</v>
      </c>
      <c r="P1418" s="1" t="s">
        <v>66</v>
      </c>
      <c r="Q1418" s="1" t="s">
        <v>67</v>
      </c>
      <c r="R1418" s="1" t="s">
        <v>3182</v>
      </c>
      <c r="S1418" s="1">
        <v>946.34400000000005</v>
      </c>
      <c r="T1418" s="1">
        <v>7</v>
      </c>
      <c r="U1418" s="1">
        <v>0.2</v>
      </c>
      <c r="V1418" s="1">
        <v>118.29299999999989</v>
      </c>
      <c r="W1418" t="str">
        <f>INDEX(People!$A$2:$A$5,MATCH(Orders!N1418,People!$B$2:$B$5,0))</f>
        <v>Kelly Williams</v>
      </c>
      <c r="X1418" t="str">
        <f>IFERROR(INDEX(Returns!A1418:A2217,MATCH(Orders!B1418,Returns!B1418:B2217,0)),"No")</f>
        <v>No</v>
      </c>
      <c r="Y1418">
        <f t="shared" si="22"/>
        <v>1135.6128000000001</v>
      </c>
    </row>
    <row r="1419" spans="1:25" x14ac:dyDescent="0.2">
      <c r="A1419" s="1">
        <v>1418</v>
      </c>
      <c r="B1419" t="s">
        <v>6848</v>
      </c>
      <c r="C1419" s="2">
        <v>42999</v>
      </c>
      <c r="D1419" s="8">
        <f>Table1[[#This Row],[Order Date]]</f>
        <v>42999</v>
      </c>
      <c r="E1419" s="2">
        <v>43002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">
        <v>2393</v>
      </c>
      <c r="P1419" s="1" t="s">
        <v>66</v>
      </c>
      <c r="Q1419" s="1" t="s">
        <v>146</v>
      </c>
      <c r="R1419" s="1" t="s">
        <v>2394</v>
      </c>
      <c r="S1419" s="1">
        <v>151.20000000000002</v>
      </c>
      <c r="T1419" s="1">
        <v>3</v>
      </c>
      <c r="U1419" s="1">
        <v>0.2</v>
      </c>
      <c r="V1419" s="1">
        <v>32.130000000000003</v>
      </c>
      <c r="W1419" t="str">
        <f>INDEX(People!$A$2:$A$5,MATCH(Orders!N1419,People!$B$2:$B$5,0))</f>
        <v>Kelly Williams</v>
      </c>
      <c r="X1419" t="str">
        <f>IFERROR(INDEX(Returns!A1419:A2218,MATCH(Orders!B1419,Returns!B1419:B2218,0)),"No")</f>
        <v>No</v>
      </c>
      <c r="Y1419">
        <f t="shared" si="22"/>
        <v>181.44000000000003</v>
      </c>
    </row>
    <row r="1420" spans="1:25" x14ac:dyDescent="0.2">
      <c r="A1420" s="1">
        <v>1419</v>
      </c>
      <c r="B1420" t="s">
        <v>6848</v>
      </c>
      <c r="C1420" s="2">
        <v>42999</v>
      </c>
      <c r="D1420" s="8">
        <f>Table1[[#This Row],[Order Date]]</f>
        <v>42999</v>
      </c>
      <c r="E1420" s="2">
        <v>43002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">
        <v>233</v>
      </c>
      <c r="P1420" s="1" t="s">
        <v>30</v>
      </c>
      <c r="Q1420" s="1" t="s">
        <v>60</v>
      </c>
      <c r="R1420" s="1" t="s">
        <v>234</v>
      </c>
      <c r="S1420" s="1">
        <v>4.9280000000000008</v>
      </c>
      <c r="T1420" s="1">
        <v>4</v>
      </c>
      <c r="U1420" s="1">
        <v>0.6</v>
      </c>
      <c r="V1420" s="1">
        <v>-1.4783999999999997</v>
      </c>
      <c r="W1420" t="str">
        <f>INDEX(People!$A$2:$A$5,MATCH(Orders!N1420,People!$B$2:$B$5,0))</f>
        <v>Kelly Williams</v>
      </c>
      <c r="X1420" t="str">
        <f>IFERROR(INDEX(Returns!A1420:A2219,MATCH(Orders!B1420,Returns!B1420:B2219,0)),"No")</f>
        <v>No</v>
      </c>
      <c r="Y1420">
        <f t="shared" si="22"/>
        <v>7.884800000000002</v>
      </c>
    </row>
    <row r="1421" spans="1:25" x14ac:dyDescent="0.2">
      <c r="A1421" s="1">
        <v>1420</v>
      </c>
      <c r="B1421" t="s">
        <v>6849</v>
      </c>
      <c r="C1421" s="2">
        <v>43004</v>
      </c>
      <c r="D1421" s="8">
        <f>Table1[[#This Row],[Order Date]]</f>
        <v>43004</v>
      </c>
      <c r="E1421" s="2">
        <v>43008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">
        <v>3185</v>
      </c>
      <c r="P1421" s="1" t="s">
        <v>43</v>
      </c>
      <c r="Q1421" s="1" t="s">
        <v>84</v>
      </c>
      <c r="R1421" s="1" t="s">
        <v>3186</v>
      </c>
      <c r="S1421" s="1">
        <v>86.272000000000006</v>
      </c>
      <c r="T1421" s="1">
        <v>4</v>
      </c>
      <c r="U1421" s="1">
        <v>0.2</v>
      </c>
      <c r="V1421" s="1">
        <v>31.273599999999998</v>
      </c>
      <c r="W1421" t="str">
        <f>INDEX(People!$A$2:$A$5,MATCH(Orders!N1421,People!$B$2:$B$5,0))</f>
        <v>Anna Andreadi</v>
      </c>
      <c r="X1421" t="str">
        <f>IFERROR(INDEX(Returns!A1421:A2220,MATCH(Orders!B1421,Returns!B1421:B2220,0)),"No")</f>
        <v>No</v>
      </c>
      <c r="Y1421">
        <f t="shared" si="22"/>
        <v>103.52640000000001</v>
      </c>
    </row>
    <row r="1422" spans="1:25" x14ac:dyDescent="0.2">
      <c r="A1422" s="1">
        <v>1421</v>
      </c>
      <c r="B1422" t="s">
        <v>6849</v>
      </c>
      <c r="C1422" s="2">
        <v>43004</v>
      </c>
      <c r="D1422" s="8">
        <f>Table1[[#This Row],[Order Date]]</f>
        <v>43004</v>
      </c>
      <c r="E1422" s="2">
        <v>43008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">
        <v>931</v>
      </c>
      <c r="P1422" s="1" t="s">
        <v>43</v>
      </c>
      <c r="Q1422" s="1" t="s">
        <v>70</v>
      </c>
      <c r="R1422" s="1" t="s">
        <v>932</v>
      </c>
      <c r="S1422" s="1">
        <v>72.588000000000008</v>
      </c>
      <c r="T1422" s="1">
        <v>2</v>
      </c>
      <c r="U1422" s="1">
        <v>0.7</v>
      </c>
      <c r="V1422" s="1">
        <v>-48.391999999999982</v>
      </c>
      <c r="W1422" t="str">
        <f>INDEX(People!$A$2:$A$5,MATCH(Orders!N1422,People!$B$2:$B$5,0))</f>
        <v>Anna Andreadi</v>
      </c>
      <c r="X1422" t="str">
        <f>IFERROR(INDEX(Returns!A1422:A2221,MATCH(Orders!B1422,Returns!B1422:B2221,0)),"No")</f>
        <v>No</v>
      </c>
      <c r="Y1422">
        <f t="shared" si="22"/>
        <v>123.39960000000001</v>
      </c>
    </row>
    <row r="1423" spans="1:25" x14ac:dyDescent="0.2">
      <c r="A1423" s="1">
        <v>1422</v>
      </c>
      <c r="B1423" t="s">
        <v>6849</v>
      </c>
      <c r="C1423" s="2">
        <v>43004</v>
      </c>
      <c r="D1423" s="8">
        <f>Table1[[#This Row],[Order Date]]</f>
        <v>43004</v>
      </c>
      <c r="E1423" s="2">
        <v>43008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">
        <v>3187</v>
      </c>
      <c r="P1423" s="1" t="s">
        <v>43</v>
      </c>
      <c r="Q1423" s="1" t="s">
        <v>73</v>
      </c>
      <c r="R1423" s="1" t="s">
        <v>3188</v>
      </c>
      <c r="S1423" s="1">
        <v>60.672000000000004</v>
      </c>
      <c r="T1423" s="1">
        <v>2</v>
      </c>
      <c r="U1423" s="1">
        <v>0.2</v>
      </c>
      <c r="V1423" s="1">
        <v>14.409600000000003</v>
      </c>
      <c r="W1423" t="str">
        <f>INDEX(People!$A$2:$A$5,MATCH(Orders!N1423,People!$B$2:$B$5,0))</f>
        <v>Anna Andreadi</v>
      </c>
      <c r="X1423" t="str">
        <f>IFERROR(INDEX(Returns!A1423:A2222,MATCH(Orders!B1423,Returns!B1423:B2222,0)),"No")</f>
        <v>No</v>
      </c>
      <c r="Y1423">
        <f t="shared" si="22"/>
        <v>72.806399999999996</v>
      </c>
    </row>
    <row r="1424" spans="1:25" x14ac:dyDescent="0.2">
      <c r="A1424" s="1">
        <v>1423</v>
      </c>
      <c r="B1424" t="s">
        <v>6849</v>
      </c>
      <c r="C1424" s="2">
        <v>43004</v>
      </c>
      <c r="D1424" s="8">
        <f>Table1[[#This Row],[Order Date]]</f>
        <v>43004</v>
      </c>
      <c r="E1424" s="2">
        <v>43008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">
        <v>2304</v>
      </c>
      <c r="P1424" s="1" t="s">
        <v>43</v>
      </c>
      <c r="Q1424" s="1" t="s">
        <v>70</v>
      </c>
      <c r="R1424" s="1" t="s">
        <v>2305</v>
      </c>
      <c r="S1424" s="1">
        <v>77.031000000000006</v>
      </c>
      <c r="T1424" s="1">
        <v>9</v>
      </c>
      <c r="U1424" s="1">
        <v>0.7</v>
      </c>
      <c r="V1424" s="1">
        <v>-59.057100000000005</v>
      </c>
      <c r="W1424" t="str">
        <f>INDEX(People!$A$2:$A$5,MATCH(Orders!N1424,People!$B$2:$B$5,0))</f>
        <v>Anna Andreadi</v>
      </c>
      <c r="X1424" t="str">
        <f>IFERROR(INDEX(Returns!A1424:A2223,MATCH(Orders!B1424,Returns!B1424:B2223,0)),"No")</f>
        <v>No</v>
      </c>
      <c r="Y1424">
        <f t="shared" si="22"/>
        <v>130.95269999999999</v>
      </c>
    </row>
    <row r="1425" spans="1:25" x14ac:dyDescent="0.2">
      <c r="A1425" s="1">
        <v>1424</v>
      </c>
      <c r="B1425" t="s">
        <v>6849</v>
      </c>
      <c r="C1425" s="2">
        <v>43004</v>
      </c>
      <c r="D1425" s="8">
        <f>Table1[[#This Row],[Order Date]]</f>
        <v>43004</v>
      </c>
      <c r="E1425" s="2">
        <v>43008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">
        <v>1222</v>
      </c>
      <c r="P1425" s="1" t="s">
        <v>43</v>
      </c>
      <c r="Q1425" s="1" t="s">
        <v>55</v>
      </c>
      <c r="R1425" s="1" t="s">
        <v>1223</v>
      </c>
      <c r="S1425" s="1">
        <v>119.90400000000001</v>
      </c>
      <c r="T1425" s="1">
        <v>6</v>
      </c>
      <c r="U1425" s="1">
        <v>0.2</v>
      </c>
      <c r="V1425" s="1">
        <v>-1.4988000000000135</v>
      </c>
      <c r="W1425" t="str">
        <f>INDEX(People!$A$2:$A$5,MATCH(Orders!N1425,People!$B$2:$B$5,0))</f>
        <v>Anna Andreadi</v>
      </c>
      <c r="X1425" t="str">
        <f>IFERROR(INDEX(Returns!A1425:A2224,MATCH(Orders!B1425,Returns!B1425:B2224,0)),"No")</f>
        <v>No</v>
      </c>
      <c r="Y1425">
        <f t="shared" si="22"/>
        <v>143.88480000000001</v>
      </c>
    </row>
    <row r="1426" spans="1:25" x14ac:dyDescent="0.2">
      <c r="A1426" s="1">
        <v>1425</v>
      </c>
      <c r="B1426" t="s">
        <v>6849</v>
      </c>
      <c r="C1426" s="2">
        <v>43004</v>
      </c>
      <c r="D1426" s="8">
        <f>Table1[[#This Row],[Order Date]]</f>
        <v>43004</v>
      </c>
      <c r="E1426" s="2">
        <v>43008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">
        <v>3189</v>
      </c>
      <c r="P1426" s="1" t="s">
        <v>66</v>
      </c>
      <c r="Q1426" s="1" t="s">
        <v>67</v>
      </c>
      <c r="R1426" s="1" t="s">
        <v>3190</v>
      </c>
      <c r="S1426" s="1">
        <v>263.96000000000004</v>
      </c>
      <c r="T1426" s="1">
        <v>5</v>
      </c>
      <c r="U1426" s="1">
        <v>0.2</v>
      </c>
      <c r="V1426" s="1">
        <v>23.096500000000006</v>
      </c>
      <c r="W1426" t="str">
        <f>INDEX(People!$A$2:$A$5,MATCH(Orders!N1426,People!$B$2:$B$5,0))</f>
        <v>Anna Andreadi</v>
      </c>
      <c r="X1426" t="str">
        <f>IFERROR(INDEX(Returns!A1426:A2225,MATCH(Orders!B1426,Returns!B1426:B2225,0)),"No")</f>
        <v>No</v>
      </c>
      <c r="Y1426">
        <f t="shared" si="22"/>
        <v>316.75200000000001</v>
      </c>
    </row>
    <row r="1427" spans="1:25" x14ac:dyDescent="0.2">
      <c r="A1427" s="1">
        <v>1426</v>
      </c>
      <c r="B1427" t="s">
        <v>6849</v>
      </c>
      <c r="C1427" s="2">
        <v>43004</v>
      </c>
      <c r="D1427" s="8">
        <f>Table1[[#This Row],[Order Date]]</f>
        <v>43004</v>
      </c>
      <c r="E1427" s="2">
        <v>43008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">
        <v>1415</v>
      </c>
      <c r="P1427" s="1" t="s">
        <v>43</v>
      </c>
      <c r="Q1427" s="1" t="s">
        <v>55</v>
      </c>
      <c r="R1427" s="1" t="s">
        <v>1416</v>
      </c>
      <c r="S1427" s="1">
        <v>363.64800000000002</v>
      </c>
      <c r="T1427" s="1">
        <v>4</v>
      </c>
      <c r="U1427" s="1">
        <v>0.2</v>
      </c>
      <c r="V1427" s="1">
        <v>-86.366400000000027</v>
      </c>
      <c r="W1427" t="str">
        <f>INDEX(People!$A$2:$A$5,MATCH(Orders!N1427,People!$B$2:$B$5,0))</f>
        <v>Anna Andreadi</v>
      </c>
      <c r="X1427" t="str">
        <f>IFERROR(INDEX(Returns!A1427:A2226,MATCH(Orders!B1427,Returns!B1427:B2226,0)),"No")</f>
        <v>No</v>
      </c>
      <c r="Y1427">
        <f t="shared" si="22"/>
        <v>436.37760000000003</v>
      </c>
    </row>
    <row r="1428" spans="1:25" x14ac:dyDescent="0.2">
      <c r="A1428" s="1">
        <v>1427</v>
      </c>
      <c r="B1428" t="s">
        <v>6850</v>
      </c>
      <c r="C1428" s="2">
        <v>43039</v>
      </c>
      <c r="D1428" s="8">
        <f>Table1[[#This Row],[Order Date]]</f>
        <v>43039</v>
      </c>
      <c r="E1428" s="2">
        <v>43043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">
        <v>1757</v>
      </c>
      <c r="P1428" s="1" t="s">
        <v>43</v>
      </c>
      <c r="Q1428" s="1" t="s">
        <v>70</v>
      </c>
      <c r="R1428" s="1" t="s">
        <v>1758</v>
      </c>
      <c r="S1428" s="1">
        <v>9.7280000000000015</v>
      </c>
      <c r="T1428" s="1">
        <v>2</v>
      </c>
      <c r="U1428" s="1">
        <v>0.2</v>
      </c>
      <c r="V1428" s="1">
        <v>3.283199999999999</v>
      </c>
      <c r="W1428" t="str">
        <f>INDEX(People!$A$2:$A$5,MATCH(Orders!N1428,People!$B$2:$B$5,0))</f>
        <v>Anna Andreadi</v>
      </c>
      <c r="X1428" t="str">
        <f>IFERROR(INDEX(Returns!A1428:A2227,MATCH(Orders!B1428,Returns!B1428:B2227,0)),"No")</f>
        <v>No</v>
      </c>
      <c r="Y1428">
        <f t="shared" si="22"/>
        <v>11.673600000000002</v>
      </c>
    </row>
    <row r="1429" spans="1:25" x14ac:dyDescent="0.2">
      <c r="A1429" s="1">
        <v>1428</v>
      </c>
      <c r="B1429" t="s">
        <v>6850</v>
      </c>
      <c r="C1429" s="2">
        <v>43039</v>
      </c>
      <c r="D1429" s="8">
        <f>Table1[[#This Row],[Order Date]]</f>
        <v>43039</v>
      </c>
      <c r="E1429" s="2">
        <v>43043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">
        <v>443</v>
      </c>
      <c r="P1429" s="1" t="s">
        <v>43</v>
      </c>
      <c r="Q1429" s="1" t="s">
        <v>157</v>
      </c>
      <c r="R1429" s="1" t="s">
        <v>444</v>
      </c>
      <c r="S1429" s="1">
        <v>14.75</v>
      </c>
      <c r="T1429" s="1">
        <v>5</v>
      </c>
      <c r="U1429" s="1">
        <v>0</v>
      </c>
      <c r="V1429" s="1">
        <v>7.08</v>
      </c>
      <c r="W1429" t="str">
        <f>INDEX(People!$A$2:$A$5,MATCH(Orders!N1429,People!$B$2:$B$5,0))</f>
        <v>Anna Andreadi</v>
      </c>
      <c r="X1429" t="str">
        <f>IFERROR(INDEX(Returns!A1429:A2228,MATCH(Orders!B1429,Returns!B1429:B2228,0)),"No")</f>
        <v>No</v>
      </c>
      <c r="Y1429">
        <f t="shared" si="22"/>
        <v>14.75</v>
      </c>
    </row>
    <row r="1430" spans="1:25" x14ac:dyDescent="0.2">
      <c r="A1430" s="1">
        <v>1429</v>
      </c>
      <c r="B1430" t="s">
        <v>6850</v>
      </c>
      <c r="C1430" s="2">
        <v>43039</v>
      </c>
      <c r="D1430" s="8">
        <f>Table1[[#This Row],[Order Date]]</f>
        <v>43039</v>
      </c>
      <c r="E1430" s="2">
        <v>43043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">
        <v>3193</v>
      </c>
      <c r="P1430" s="1" t="s">
        <v>43</v>
      </c>
      <c r="Q1430" s="1" t="s">
        <v>70</v>
      </c>
      <c r="R1430" s="1" t="s">
        <v>3194</v>
      </c>
      <c r="S1430" s="1">
        <v>29.800000000000004</v>
      </c>
      <c r="T1430" s="1">
        <v>5</v>
      </c>
      <c r="U1430" s="1">
        <v>0.2</v>
      </c>
      <c r="V1430" s="1">
        <v>9.3124999999999982</v>
      </c>
      <c r="W1430" t="str">
        <f>INDEX(People!$A$2:$A$5,MATCH(Orders!N1430,People!$B$2:$B$5,0))</f>
        <v>Anna Andreadi</v>
      </c>
      <c r="X1430" t="str">
        <f>IFERROR(INDEX(Returns!A1430:A2229,MATCH(Orders!B1430,Returns!B1430:B2229,0)),"No")</f>
        <v>No</v>
      </c>
      <c r="Y1430">
        <f t="shared" si="22"/>
        <v>35.760000000000005</v>
      </c>
    </row>
    <row r="1431" spans="1:25" x14ac:dyDescent="0.2">
      <c r="A1431" s="1">
        <v>1430</v>
      </c>
      <c r="B1431" t="s">
        <v>6850</v>
      </c>
      <c r="C1431" s="2">
        <v>43039</v>
      </c>
      <c r="D1431" s="8">
        <f>Table1[[#This Row],[Order Date]]</f>
        <v>43039</v>
      </c>
      <c r="E1431" s="2">
        <v>43043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">
        <v>1936</v>
      </c>
      <c r="P1431" s="1" t="s">
        <v>43</v>
      </c>
      <c r="Q1431" s="1" t="s">
        <v>44</v>
      </c>
      <c r="R1431" s="1" t="s">
        <v>1937</v>
      </c>
      <c r="S1431" s="1">
        <v>427.42</v>
      </c>
      <c r="T1431" s="1">
        <v>14</v>
      </c>
      <c r="U1431" s="1">
        <v>0</v>
      </c>
      <c r="V1431" s="1">
        <v>196.61320000000001</v>
      </c>
      <c r="W1431" t="str">
        <f>INDEX(People!$A$2:$A$5,MATCH(Orders!N1431,People!$B$2:$B$5,0))</f>
        <v>Anna Andreadi</v>
      </c>
      <c r="X1431" t="str">
        <f>IFERROR(INDEX(Returns!A1431:A2230,MATCH(Orders!B1431,Returns!B1431:B2230,0)),"No")</f>
        <v>No</v>
      </c>
      <c r="Y1431">
        <f t="shared" si="22"/>
        <v>427.42</v>
      </c>
    </row>
    <row r="1432" spans="1:25" x14ac:dyDescent="0.2">
      <c r="A1432" s="1">
        <v>1431</v>
      </c>
      <c r="B1432" t="s">
        <v>6851</v>
      </c>
      <c r="C1432" s="2">
        <v>43795</v>
      </c>
      <c r="D1432" s="8">
        <f>Table1[[#This Row],[Order Date]]</f>
        <v>43795</v>
      </c>
      <c r="E1432" s="2">
        <v>43799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">
        <v>1742</v>
      </c>
      <c r="P1432" s="1" t="s">
        <v>66</v>
      </c>
      <c r="Q1432" s="1" t="s">
        <v>67</v>
      </c>
      <c r="R1432" s="1" t="s">
        <v>1743</v>
      </c>
      <c r="S1432" s="1">
        <v>220.75200000000001</v>
      </c>
      <c r="T1432" s="1">
        <v>8</v>
      </c>
      <c r="U1432" s="1">
        <v>0.4</v>
      </c>
      <c r="V1432" s="1">
        <v>-40.47120000000001</v>
      </c>
      <c r="W1432" t="str">
        <f>INDEX(People!$A$2:$A$5,MATCH(Orders!N1432,People!$B$2:$B$5,0))</f>
        <v>Chuck Magee</v>
      </c>
      <c r="X1432" t="str">
        <f>IFERROR(INDEX(Returns!A1432:A2231,MATCH(Orders!B1432,Returns!B1432:B2231,0)),"No")</f>
        <v>No</v>
      </c>
      <c r="Y1432">
        <f t="shared" si="22"/>
        <v>309.05279999999999</v>
      </c>
    </row>
    <row r="1433" spans="1:25" x14ac:dyDescent="0.2">
      <c r="A1433" s="1">
        <v>1432</v>
      </c>
      <c r="B1433" t="s">
        <v>6852</v>
      </c>
      <c r="C1433" s="2">
        <v>42723</v>
      </c>
      <c r="D1433" s="8">
        <f>Table1[[#This Row],[Order Date]]</f>
        <v>42723</v>
      </c>
      <c r="E1433" s="2">
        <v>42725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">
        <v>3195</v>
      </c>
      <c r="P1433" s="1" t="s">
        <v>43</v>
      </c>
      <c r="Q1433" s="1" t="s">
        <v>70</v>
      </c>
      <c r="R1433" s="1" t="s">
        <v>3196</v>
      </c>
      <c r="S1433" s="1">
        <v>152.76</v>
      </c>
      <c r="T1433" s="1">
        <v>6</v>
      </c>
      <c r="U1433" s="1">
        <v>0</v>
      </c>
      <c r="V1433" s="1">
        <v>74.852400000000003</v>
      </c>
      <c r="W1433" t="str">
        <f>INDEX(People!$A$2:$A$5,MATCH(Orders!N1433,People!$B$2:$B$5,0))</f>
        <v>Cassandra Brandow</v>
      </c>
      <c r="X1433" t="str">
        <f>IFERROR(INDEX(Returns!A1433:A2232,MATCH(Orders!B1433,Returns!B1433:B2232,0)),"No")</f>
        <v>No</v>
      </c>
      <c r="Y1433">
        <f t="shared" si="22"/>
        <v>152.76</v>
      </c>
    </row>
    <row r="1434" spans="1:25" x14ac:dyDescent="0.2">
      <c r="A1434" s="1">
        <v>1433</v>
      </c>
      <c r="B1434" t="s">
        <v>6852</v>
      </c>
      <c r="C1434" s="2">
        <v>42723</v>
      </c>
      <c r="D1434" s="8">
        <f>Table1[[#This Row],[Order Date]]</f>
        <v>42723</v>
      </c>
      <c r="E1434" s="2">
        <v>42725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">
        <v>1724</v>
      </c>
      <c r="P1434" s="1" t="s">
        <v>43</v>
      </c>
      <c r="Q1434" s="1" t="s">
        <v>512</v>
      </c>
      <c r="R1434" s="1" t="s">
        <v>1725</v>
      </c>
      <c r="S1434" s="1">
        <v>7.27</v>
      </c>
      <c r="T1434" s="1">
        <v>1</v>
      </c>
      <c r="U1434" s="1">
        <v>0</v>
      </c>
      <c r="V1434" s="1">
        <v>1.9629000000000003</v>
      </c>
      <c r="W1434" t="str">
        <f>INDEX(People!$A$2:$A$5,MATCH(Orders!N1434,People!$B$2:$B$5,0))</f>
        <v>Cassandra Brandow</v>
      </c>
      <c r="X1434" t="str">
        <f>IFERROR(INDEX(Returns!A1434:A2233,MATCH(Orders!B1434,Returns!B1434:B2233,0)),"No")</f>
        <v>No</v>
      </c>
      <c r="Y1434">
        <f t="shared" si="22"/>
        <v>7.27</v>
      </c>
    </row>
    <row r="1435" spans="1:25" x14ac:dyDescent="0.2">
      <c r="A1435" s="1">
        <v>1434</v>
      </c>
      <c r="B1435" t="s">
        <v>6852</v>
      </c>
      <c r="C1435" s="2">
        <v>42723</v>
      </c>
      <c r="D1435" s="8">
        <f>Table1[[#This Row],[Order Date]]</f>
        <v>42723</v>
      </c>
      <c r="E1435" s="2">
        <v>42725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">
        <v>301</v>
      </c>
      <c r="P1435" s="1" t="s">
        <v>30</v>
      </c>
      <c r="Q1435" s="1" t="s">
        <v>34</v>
      </c>
      <c r="R1435" s="1" t="s">
        <v>302</v>
      </c>
      <c r="S1435" s="1">
        <v>1819.8600000000001</v>
      </c>
      <c r="T1435" s="1">
        <v>14</v>
      </c>
      <c r="U1435" s="1">
        <v>0</v>
      </c>
      <c r="V1435" s="1">
        <v>163.78740000000002</v>
      </c>
      <c r="W1435" t="str">
        <f>INDEX(People!$A$2:$A$5,MATCH(Orders!N1435,People!$B$2:$B$5,0))</f>
        <v>Cassandra Brandow</v>
      </c>
      <c r="X1435" t="str">
        <f>IFERROR(INDEX(Returns!A1435:A2234,MATCH(Orders!B1435,Returns!B1435:B2234,0)),"No")</f>
        <v>No</v>
      </c>
      <c r="Y1435">
        <f t="shared" si="22"/>
        <v>1819.8600000000001</v>
      </c>
    </row>
    <row r="1436" spans="1:25" x14ac:dyDescent="0.2">
      <c r="A1436" s="1">
        <v>1435</v>
      </c>
      <c r="B1436" t="s">
        <v>6853</v>
      </c>
      <c r="C1436" s="2">
        <v>43460</v>
      </c>
      <c r="D1436" s="8">
        <f>Table1[[#This Row],[Order Date]]</f>
        <v>43460</v>
      </c>
      <c r="E1436" s="2">
        <v>43464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">
        <v>3197</v>
      </c>
      <c r="P1436" s="1" t="s">
        <v>43</v>
      </c>
      <c r="Q1436" s="1" t="s">
        <v>84</v>
      </c>
      <c r="R1436" s="1" t="s">
        <v>3198</v>
      </c>
      <c r="S1436" s="1">
        <v>33.9</v>
      </c>
      <c r="T1436" s="1">
        <v>5</v>
      </c>
      <c r="U1436" s="1">
        <v>0</v>
      </c>
      <c r="V1436" s="1">
        <v>15.593999999999999</v>
      </c>
      <c r="W1436" t="str">
        <f>INDEX(People!$A$2:$A$5,MATCH(Orders!N1436,People!$B$2:$B$5,0))</f>
        <v>Anna Andreadi</v>
      </c>
      <c r="X1436" t="str">
        <f>IFERROR(INDEX(Returns!A1436:A2235,MATCH(Orders!B1436,Returns!B1436:B2235,0)),"No")</f>
        <v>No</v>
      </c>
      <c r="Y1436">
        <f t="shared" si="22"/>
        <v>33.9</v>
      </c>
    </row>
    <row r="1437" spans="1:25" x14ac:dyDescent="0.2">
      <c r="A1437" s="1">
        <v>1436</v>
      </c>
      <c r="B1437" t="s">
        <v>6854</v>
      </c>
      <c r="C1437" s="2">
        <v>43636</v>
      </c>
      <c r="D1437" s="8">
        <f>Table1[[#This Row],[Order Date]]</f>
        <v>43636</v>
      </c>
      <c r="E1437" s="2">
        <v>43643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">
        <v>3202</v>
      </c>
      <c r="P1437" s="1" t="s">
        <v>43</v>
      </c>
      <c r="Q1437" s="1" t="s">
        <v>84</v>
      </c>
      <c r="R1437" s="1" t="s">
        <v>3203</v>
      </c>
      <c r="S1437" s="1">
        <v>31.104000000000006</v>
      </c>
      <c r="T1437" s="1">
        <v>6</v>
      </c>
      <c r="U1437" s="1">
        <v>0.2</v>
      </c>
      <c r="V1437" s="1">
        <v>10.8864</v>
      </c>
      <c r="W1437" t="str">
        <f>INDEX(People!$A$2:$A$5,MATCH(Orders!N1437,People!$B$2:$B$5,0))</f>
        <v>Chuck Magee</v>
      </c>
      <c r="X1437" t="str">
        <f>IFERROR(INDEX(Returns!A1437:A2236,MATCH(Orders!B1437,Returns!B1437:B2236,0)),"No")</f>
        <v>No</v>
      </c>
      <c r="Y1437">
        <f t="shared" si="22"/>
        <v>37.324800000000003</v>
      </c>
    </row>
    <row r="1438" spans="1:25" x14ac:dyDescent="0.2">
      <c r="A1438" s="1">
        <v>1437</v>
      </c>
      <c r="B1438" t="s">
        <v>6854</v>
      </c>
      <c r="C1438" s="2">
        <v>43636</v>
      </c>
      <c r="D1438" s="8">
        <f>Table1[[#This Row],[Order Date]]</f>
        <v>43636</v>
      </c>
      <c r="E1438" s="2">
        <v>43643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">
        <v>3083</v>
      </c>
      <c r="P1438" s="1" t="s">
        <v>43</v>
      </c>
      <c r="Q1438" s="1" t="s">
        <v>63</v>
      </c>
      <c r="R1438" s="1" t="s">
        <v>3084</v>
      </c>
      <c r="S1438" s="1">
        <v>5.2480000000000002</v>
      </c>
      <c r="T1438" s="1">
        <v>2</v>
      </c>
      <c r="U1438" s="1">
        <v>0.2</v>
      </c>
      <c r="V1438" s="1">
        <v>0.59039999999999915</v>
      </c>
      <c r="W1438" t="str">
        <f>INDEX(People!$A$2:$A$5,MATCH(Orders!N1438,People!$B$2:$B$5,0))</f>
        <v>Chuck Magee</v>
      </c>
      <c r="X1438" t="str">
        <f>IFERROR(INDEX(Returns!A1438:A2237,MATCH(Orders!B1438,Returns!B1438:B2237,0)),"No")</f>
        <v>No</v>
      </c>
      <c r="Y1438">
        <f t="shared" si="22"/>
        <v>6.2976000000000001</v>
      </c>
    </row>
    <row r="1439" spans="1:25" x14ac:dyDescent="0.2">
      <c r="A1439" s="1">
        <v>1438</v>
      </c>
      <c r="B1439" t="s">
        <v>6003</v>
      </c>
      <c r="C1439" s="2">
        <v>43023</v>
      </c>
      <c r="D1439" s="8">
        <f>Table1[[#This Row],[Order Date]]</f>
        <v>43023</v>
      </c>
      <c r="E1439" s="2">
        <v>43023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">
        <v>3204</v>
      </c>
      <c r="P1439" s="1" t="s">
        <v>66</v>
      </c>
      <c r="Q1439" s="1" t="s">
        <v>146</v>
      </c>
      <c r="R1439" s="1" t="s">
        <v>3205</v>
      </c>
      <c r="S1439" s="1">
        <v>263.88</v>
      </c>
      <c r="T1439" s="1">
        <v>3</v>
      </c>
      <c r="U1439" s="1">
        <v>0.2</v>
      </c>
      <c r="V1439" s="1">
        <v>42.880500000000012</v>
      </c>
      <c r="W1439" t="str">
        <f>INDEX(People!$A$2:$A$5,MATCH(Orders!N1439,People!$B$2:$B$5,0))</f>
        <v>Kelly Williams</v>
      </c>
      <c r="X1439" t="str">
        <f>IFERROR(INDEX(Returns!A1439:A2238,MATCH(Orders!B1439,Returns!B1439:B2238,0)),"No")</f>
        <v>No</v>
      </c>
      <c r="Y1439">
        <f t="shared" si="22"/>
        <v>316.65600000000001</v>
      </c>
    </row>
    <row r="1440" spans="1:25" x14ac:dyDescent="0.2">
      <c r="A1440" s="1">
        <v>1439</v>
      </c>
      <c r="B1440" t="s">
        <v>6003</v>
      </c>
      <c r="C1440" s="2">
        <v>43023</v>
      </c>
      <c r="D1440" s="8">
        <f>Table1[[#This Row],[Order Date]]</f>
        <v>43023</v>
      </c>
      <c r="E1440" s="2">
        <v>43023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">
        <v>1618</v>
      </c>
      <c r="P1440" s="1" t="s">
        <v>30</v>
      </c>
      <c r="Q1440" s="1" t="s">
        <v>34</v>
      </c>
      <c r="R1440" s="1" t="s">
        <v>1619</v>
      </c>
      <c r="S1440" s="1">
        <v>2453.4299999999998</v>
      </c>
      <c r="T1440" s="1">
        <v>5</v>
      </c>
      <c r="U1440" s="1">
        <v>0.3</v>
      </c>
      <c r="V1440" s="1">
        <v>-350.4899999999999</v>
      </c>
      <c r="W1440" t="str">
        <f>INDEX(People!$A$2:$A$5,MATCH(Orders!N1440,People!$B$2:$B$5,0))</f>
        <v>Kelly Williams</v>
      </c>
      <c r="X1440" t="str">
        <f>IFERROR(INDEX(Returns!A1440:A2239,MATCH(Orders!B1440,Returns!B1440:B2239,0)),"No")</f>
        <v>No</v>
      </c>
      <c r="Y1440">
        <f t="shared" si="22"/>
        <v>3189.4589999999998</v>
      </c>
    </row>
    <row r="1441" spans="1:25" x14ac:dyDescent="0.2">
      <c r="A1441" s="1">
        <v>1440</v>
      </c>
      <c r="B1441" t="s">
        <v>6855</v>
      </c>
      <c r="C1441" s="2">
        <v>43567</v>
      </c>
      <c r="D1441" s="8">
        <f>Table1[[#This Row],[Order Date]]</f>
        <v>43567</v>
      </c>
      <c r="E1441" s="2">
        <v>43570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">
        <v>3206</v>
      </c>
      <c r="P1441" s="1" t="s">
        <v>43</v>
      </c>
      <c r="Q1441" s="1" t="s">
        <v>70</v>
      </c>
      <c r="R1441" s="1" t="s">
        <v>1063</v>
      </c>
      <c r="S1441" s="1">
        <v>29.700000000000003</v>
      </c>
      <c r="T1441" s="1">
        <v>5</v>
      </c>
      <c r="U1441" s="1">
        <v>0</v>
      </c>
      <c r="V1441" s="1">
        <v>13.365</v>
      </c>
      <c r="W1441" t="str">
        <f>INDEX(People!$A$2:$A$5,MATCH(Orders!N1441,People!$B$2:$B$5,0))</f>
        <v>Chuck Magee</v>
      </c>
      <c r="X1441" t="str">
        <f>IFERROR(INDEX(Returns!A1441:A2240,MATCH(Orders!B1441,Returns!B1441:B2240,0)),"No")</f>
        <v>No</v>
      </c>
      <c r="Y1441">
        <f t="shared" si="22"/>
        <v>29.700000000000003</v>
      </c>
    </row>
    <row r="1442" spans="1:25" x14ac:dyDescent="0.2">
      <c r="A1442" s="1">
        <v>1441</v>
      </c>
      <c r="B1442" t="s">
        <v>6855</v>
      </c>
      <c r="C1442" s="2">
        <v>43567</v>
      </c>
      <c r="D1442" s="8">
        <f>Table1[[#This Row],[Order Date]]</f>
        <v>43567</v>
      </c>
      <c r="E1442" s="2">
        <v>43570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">
        <v>3207</v>
      </c>
      <c r="P1442" s="1" t="s">
        <v>43</v>
      </c>
      <c r="Q1442" s="1" t="s">
        <v>84</v>
      </c>
      <c r="R1442" s="1" t="s">
        <v>3208</v>
      </c>
      <c r="S1442" s="1">
        <v>39.96</v>
      </c>
      <c r="T1442" s="1">
        <v>4</v>
      </c>
      <c r="U1442" s="1">
        <v>0</v>
      </c>
      <c r="V1442" s="1">
        <v>17.981999999999999</v>
      </c>
      <c r="W1442" t="str">
        <f>INDEX(People!$A$2:$A$5,MATCH(Orders!N1442,People!$B$2:$B$5,0))</f>
        <v>Chuck Magee</v>
      </c>
      <c r="X1442" t="str">
        <f>IFERROR(INDEX(Returns!A1442:A2241,MATCH(Orders!B1442,Returns!B1442:B2241,0)),"No")</f>
        <v>No</v>
      </c>
      <c r="Y1442">
        <f t="shared" si="22"/>
        <v>39.96</v>
      </c>
    </row>
    <row r="1443" spans="1:25" x14ac:dyDescent="0.2">
      <c r="A1443" s="1">
        <v>1442</v>
      </c>
      <c r="B1443" t="s">
        <v>6856</v>
      </c>
      <c r="C1443" s="2">
        <v>43818</v>
      </c>
      <c r="D1443" s="8">
        <f>Table1[[#This Row],[Order Date]]</f>
        <v>43818</v>
      </c>
      <c r="E1443" s="2">
        <v>43823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">
        <v>2349</v>
      </c>
      <c r="P1443" s="1" t="s">
        <v>43</v>
      </c>
      <c r="Q1443" s="1" t="s">
        <v>70</v>
      </c>
      <c r="R1443" s="1" t="s">
        <v>2350</v>
      </c>
      <c r="S1443" s="1">
        <v>36.672000000000004</v>
      </c>
      <c r="T1443" s="1">
        <v>2</v>
      </c>
      <c r="U1443" s="1">
        <v>0.2</v>
      </c>
      <c r="V1443" s="1">
        <v>11.459999999999999</v>
      </c>
      <c r="W1443" t="str">
        <f>INDEX(People!$A$2:$A$5,MATCH(Orders!N1443,People!$B$2:$B$5,0))</f>
        <v>Anna Andreadi</v>
      </c>
      <c r="X1443" t="str">
        <f>IFERROR(INDEX(Returns!A1443:A2242,MATCH(Orders!B1443,Returns!B1443:B2242,0)),"No")</f>
        <v>No</v>
      </c>
      <c r="Y1443">
        <f t="shared" si="22"/>
        <v>44.006400000000006</v>
      </c>
    </row>
    <row r="1444" spans="1:25" x14ac:dyDescent="0.2">
      <c r="A1444" s="1">
        <v>1443</v>
      </c>
      <c r="B1444" t="s">
        <v>6857</v>
      </c>
      <c r="C1444" s="2">
        <v>43682</v>
      </c>
      <c r="D1444" s="8">
        <f>Table1[[#This Row],[Order Date]]</f>
        <v>43682</v>
      </c>
      <c r="E1444" s="2">
        <v>43685</v>
      </c>
      <c r="F1444" s="1" t="s">
        <v>170</v>
      </c>
      <c r="G1444" s="1" t="s">
        <v>3211</v>
      </c>
      <c r="H1444" s="1" t="s">
        <v>3212</v>
      </c>
      <c r="I1444" s="1" t="s">
        <v>38</v>
      </c>
      <c r="J1444" s="1" t="s">
        <v>25</v>
      </c>
      <c r="K1444" s="1" t="s">
        <v>1277</v>
      </c>
      <c r="L1444" s="1" t="s">
        <v>27</v>
      </c>
      <c r="M1444" s="1">
        <v>40475</v>
      </c>
      <c r="N1444" s="1" t="s">
        <v>28</v>
      </c>
      <c r="O1444" s="1" t="s">
        <v>1107</v>
      </c>
      <c r="P1444" s="1" t="s">
        <v>43</v>
      </c>
      <c r="Q1444" s="1" t="s">
        <v>84</v>
      </c>
      <c r="R1444" s="1" t="s">
        <v>1108</v>
      </c>
      <c r="S1444" s="1">
        <v>13.76</v>
      </c>
      <c r="T1444" s="1">
        <v>2</v>
      </c>
      <c r="U1444" s="1">
        <v>0</v>
      </c>
      <c r="V1444" s="1">
        <v>6.3295999999999992</v>
      </c>
      <c r="W1444" t="str">
        <f>INDEX(People!$A$2:$A$5,MATCH(Orders!N1444,People!$B$2:$B$5,0))</f>
        <v>Cassandra Brandow</v>
      </c>
      <c r="X1444" t="str">
        <f>IFERROR(INDEX(Returns!A1444:A2243,MATCH(Orders!B1444,Returns!B1444:B2243,0)),"No")</f>
        <v>No</v>
      </c>
      <c r="Y1444">
        <f t="shared" si="22"/>
        <v>13.76</v>
      </c>
    </row>
    <row r="1445" spans="1:25" x14ac:dyDescent="0.2">
      <c r="A1445" s="1">
        <v>1444</v>
      </c>
      <c r="B1445" t="s">
        <v>6858</v>
      </c>
      <c r="C1445" s="2">
        <v>43009</v>
      </c>
      <c r="D1445" s="8">
        <f>Table1[[#This Row],[Order Date]]</f>
        <v>43009</v>
      </c>
      <c r="E1445" s="2">
        <v>43014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">
        <v>483</v>
      </c>
      <c r="P1445" s="1" t="s">
        <v>43</v>
      </c>
      <c r="Q1445" s="1" t="s">
        <v>55</v>
      </c>
      <c r="R1445" s="1" t="s">
        <v>484</v>
      </c>
      <c r="S1445" s="1">
        <v>139.42400000000001</v>
      </c>
      <c r="T1445" s="1">
        <v>4</v>
      </c>
      <c r="U1445" s="1">
        <v>0.2</v>
      </c>
      <c r="V1445" s="1">
        <v>17.42799999999999</v>
      </c>
      <c r="W1445" t="str">
        <f>INDEX(People!$A$2:$A$5,MATCH(Orders!N1445,People!$B$2:$B$5,0))</f>
        <v>Anna Andreadi</v>
      </c>
      <c r="X1445" t="str">
        <f>IFERROR(INDEX(Returns!A1445:A2244,MATCH(Orders!B1445,Returns!B1445:B2244,0)),"No")</f>
        <v>No</v>
      </c>
      <c r="Y1445">
        <f t="shared" si="22"/>
        <v>167.30879999999999</v>
      </c>
    </row>
    <row r="1446" spans="1:25" x14ac:dyDescent="0.2">
      <c r="A1446" s="1">
        <v>1445</v>
      </c>
      <c r="B1446" t="s">
        <v>6859</v>
      </c>
      <c r="C1446" s="2">
        <v>43243</v>
      </c>
      <c r="D1446" s="8">
        <f>Table1[[#This Row],[Order Date]]</f>
        <v>43243</v>
      </c>
      <c r="E1446" s="2">
        <v>43248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">
        <v>2921</v>
      </c>
      <c r="P1446" s="1" t="s">
        <v>66</v>
      </c>
      <c r="Q1446" s="1" t="s">
        <v>67</v>
      </c>
      <c r="R1446" s="1" t="s">
        <v>2922</v>
      </c>
      <c r="S1446" s="1">
        <v>1979.9280000000001</v>
      </c>
      <c r="T1446" s="1">
        <v>9</v>
      </c>
      <c r="U1446" s="1">
        <v>0.2</v>
      </c>
      <c r="V1446" s="1">
        <v>148.49459999999993</v>
      </c>
      <c r="W1446" t="str">
        <f>INDEX(People!$A$2:$A$5,MATCH(Orders!N1446,People!$B$2:$B$5,0))</f>
        <v>Kelly Williams</v>
      </c>
      <c r="X1446" t="str">
        <f>IFERROR(INDEX(Returns!A1446:A2245,MATCH(Orders!B1446,Returns!B1446:B2245,0)),"No")</f>
        <v>No</v>
      </c>
      <c r="Y1446">
        <f t="shared" si="22"/>
        <v>2375.9135999999999</v>
      </c>
    </row>
    <row r="1447" spans="1:25" x14ac:dyDescent="0.2">
      <c r="A1447" s="1">
        <v>1446</v>
      </c>
      <c r="B1447" t="s">
        <v>6860</v>
      </c>
      <c r="C1447" s="2">
        <v>43629</v>
      </c>
      <c r="D1447" s="8">
        <f>Table1[[#This Row],[Order Date]]</f>
        <v>43629</v>
      </c>
      <c r="E1447" s="2">
        <v>43632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">
        <v>844</v>
      </c>
      <c r="P1447" s="1" t="s">
        <v>43</v>
      </c>
      <c r="Q1447" s="1" t="s">
        <v>55</v>
      </c>
      <c r="R1447" s="1" t="s">
        <v>845</v>
      </c>
      <c r="S1447" s="1">
        <v>164.73599999999999</v>
      </c>
      <c r="T1447" s="1">
        <v>4</v>
      </c>
      <c r="U1447" s="1">
        <v>0.2</v>
      </c>
      <c r="V1447" s="1">
        <v>-39.124799999999993</v>
      </c>
      <c r="W1447" t="str">
        <f>INDEX(People!$A$2:$A$5,MATCH(Orders!N1447,People!$B$2:$B$5,0))</f>
        <v>Kelly Williams</v>
      </c>
      <c r="X1447" t="str">
        <f>IFERROR(INDEX(Returns!A1447:A2246,MATCH(Orders!B1447,Returns!B1447:B2246,0)),"No")</f>
        <v>No</v>
      </c>
      <c r="Y1447">
        <f t="shared" si="22"/>
        <v>197.68319999999997</v>
      </c>
    </row>
    <row r="1448" spans="1:25" x14ac:dyDescent="0.2">
      <c r="A1448" s="1">
        <v>1447</v>
      </c>
      <c r="B1448" t="s">
        <v>6860</v>
      </c>
      <c r="C1448" s="2">
        <v>43629</v>
      </c>
      <c r="D1448" s="8">
        <f>Table1[[#This Row],[Order Date]]</f>
        <v>43629</v>
      </c>
      <c r="E1448" s="2">
        <v>43632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">
        <v>3215</v>
      </c>
      <c r="P1448" s="1" t="s">
        <v>30</v>
      </c>
      <c r="Q1448" s="1" t="s">
        <v>34</v>
      </c>
      <c r="R1448" s="1" t="s">
        <v>3216</v>
      </c>
      <c r="S1448" s="1">
        <v>470.30199999999996</v>
      </c>
      <c r="T1448" s="1">
        <v>7</v>
      </c>
      <c r="U1448" s="1">
        <v>0.3</v>
      </c>
      <c r="V1448" s="1">
        <v>-87.341800000000035</v>
      </c>
      <c r="W1448" t="str">
        <f>INDEX(People!$A$2:$A$5,MATCH(Orders!N1448,People!$B$2:$B$5,0))</f>
        <v>Kelly Williams</v>
      </c>
      <c r="X1448" t="str">
        <f>IFERROR(INDEX(Returns!A1448:A2247,MATCH(Orders!B1448,Returns!B1448:B2247,0)),"No")</f>
        <v>No</v>
      </c>
      <c r="Y1448">
        <f t="shared" si="22"/>
        <v>611.39260000000002</v>
      </c>
    </row>
    <row r="1449" spans="1:25" x14ac:dyDescent="0.2">
      <c r="A1449" s="1">
        <v>1448</v>
      </c>
      <c r="B1449" t="s">
        <v>6860</v>
      </c>
      <c r="C1449" s="2">
        <v>43629</v>
      </c>
      <c r="D1449" s="8">
        <f>Table1[[#This Row],[Order Date]]</f>
        <v>43629</v>
      </c>
      <c r="E1449" s="2">
        <v>43632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">
        <v>3217</v>
      </c>
      <c r="P1449" s="1" t="s">
        <v>66</v>
      </c>
      <c r="Q1449" s="1" t="s">
        <v>67</v>
      </c>
      <c r="R1449" s="1" t="s">
        <v>3218</v>
      </c>
      <c r="S1449" s="1">
        <v>47.984000000000002</v>
      </c>
      <c r="T1449" s="1">
        <v>2</v>
      </c>
      <c r="U1449" s="1">
        <v>0.2</v>
      </c>
      <c r="V1449" s="1">
        <v>5.9979999999999922</v>
      </c>
      <c r="W1449" t="str">
        <f>INDEX(People!$A$2:$A$5,MATCH(Orders!N1449,People!$B$2:$B$5,0))</f>
        <v>Kelly Williams</v>
      </c>
      <c r="X1449" t="str">
        <f>IFERROR(INDEX(Returns!A1449:A2248,MATCH(Orders!B1449,Returns!B1449:B2248,0)),"No")</f>
        <v>No</v>
      </c>
      <c r="Y1449">
        <f t="shared" si="22"/>
        <v>57.580799999999996</v>
      </c>
    </row>
    <row r="1450" spans="1:25" x14ac:dyDescent="0.2">
      <c r="A1450" s="1">
        <v>1449</v>
      </c>
      <c r="B1450" t="s">
        <v>6861</v>
      </c>
      <c r="C1450" s="2">
        <v>42483</v>
      </c>
      <c r="D1450" s="8">
        <f>Table1[[#This Row],[Order Date]]</f>
        <v>42483</v>
      </c>
      <c r="E1450" s="2">
        <v>42484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">
        <v>3219</v>
      </c>
      <c r="P1450" s="1" t="s">
        <v>43</v>
      </c>
      <c r="Q1450" s="1" t="s">
        <v>70</v>
      </c>
      <c r="R1450" s="1" t="s">
        <v>3220</v>
      </c>
      <c r="S1450" s="1">
        <v>2.5020000000000002</v>
      </c>
      <c r="T1450" s="1">
        <v>3</v>
      </c>
      <c r="U1450" s="1">
        <v>0.7</v>
      </c>
      <c r="V1450" s="1">
        <v>-1.7513999999999994</v>
      </c>
      <c r="W1450" t="str">
        <f>INDEX(People!$A$2:$A$5,MATCH(Orders!N1450,People!$B$2:$B$5,0))</f>
        <v>Chuck Magee</v>
      </c>
      <c r="X1450" t="str">
        <f>IFERROR(INDEX(Returns!A1450:A2249,MATCH(Orders!B1450,Returns!B1450:B2249,0)),"No")</f>
        <v>No</v>
      </c>
      <c r="Y1450">
        <f t="shared" si="22"/>
        <v>4.2534000000000001</v>
      </c>
    </row>
    <row r="1451" spans="1:25" x14ac:dyDescent="0.2">
      <c r="A1451" s="1">
        <v>1450</v>
      </c>
      <c r="B1451" t="s">
        <v>6862</v>
      </c>
      <c r="C1451" s="2">
        <v>42856</v>
      </c>
      <c r="D1451" s="8">
        <f>Table1[[#This Row],[Order Date]]</f>
        <v>42856</v>
      </c>
      <c r="E1451" s="2">
        <v>42862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">
        <v>3221</v>
      </c>
      <c r="P1451" s="1" t="s">
        <v>66</v>
      </c>
      <c r="Q1451" s="1" t="s">
        <v>67</v>
      </c>
      <c r="R1451" s="1" t="s">
        <v>3222</v>
      </c>
      <c r="S1451" s="1">
        <v>88.751999999999995</v>
      </c>
      <c r="T1451" s="1">
        <v>3</v>
      </c>
      <c r="U1451" s="1">
        <v>0.2</v>
      </c>
      <c r="V1451" s="1">
        <v>11.093999999999998</v>
      </c>
      <c r="W1451" t="str">
        <f>INDEX(People!$A$2:$A$5,MATCH(Orders!N1451,People!$B$2:$B$5,0))</f>
        <v>Anna Andreadi</v>
      </c>
      <c r="X1451" t="str">
        <f>IFERROR(INDEX(Returns!A1451:A2250,MATCH(Orders!B1451,Returns!B1451:B2250,0)),"No")</f>
        <v>No</v>
      </c>
      <c r="Y1451">
        <f t="shared" si="22"/>
        <v>106.50239999999999</v>
      </c>
    </row>
    <row r="1452" spans="1:25" x14ac:dyDescent="0.2">
      <c r="A1452" s="1">
        <v>1451</v>
      </c>
      <c r="B1452" t="s">
        <v>6863</v>
      </c>
      <c r="C1452" s="2">
        <v>42935</v>
      </c>
      <c r="D1452" s="8">
        <f>Table1[[#This Row],[Order Date]]</f>
        <v>42935</v>
      </c>
      <c r="E1452" s="2">
        <v>42936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">
        <v>3225</v>
      </c>
      <c r="P1452" s="1" t="s">
        <v>43</v>
      </c>
      <c r="Q1452" s="1" t="s">
        <v>70</v>
      </c>
      <c r="R1452" s="1" t="s">
        <v>3226</v>
      </c>
      <c r="S1452" s="1">
        <v>2.0250000000000004</v>
      </c>
      <c r="T1452" s="1">
        <v>1</v>
      </c>
      <c r="U1452" s="1">
        <v>0.7</v>
      </c>
      <c r="V1452" s="1">
        <v>-1.3499999999999996</v>
      </c>
      <c r="W1452" t="str">
        <f>INDEX(People!$A$2:$A$5,MATCH(Orders!N1452,People!$B$2:$B$5,0))</f>
        <v>Anna Andreadi</v>
      </c>
      <c r="X1452" t="str">
        <f>IFERROR(INDEX(Returns!A1452:A2251,MATCH(Orders!B1452,Returns!B1452:B2251,0)),"No")</f>
        <v>No</v>
      </c>
      <c r="Y1452">
        <f t="shared" si="22"/>
        <v>3.4425000000000003</v>
      </c>
    </row>
    <row r="1453" spans="1:25" x14ac:dyDescent="0.2">
      <c r="A1453" s="1">
        <v>1452</v>
      </c>
      <c r="B1453" t="s">
        <v>6864</v>
      </c>
      <c r="C1453" s="2">
        <v>43430</v>
      </c>
      <c r="D1453" s="8">
        <f>Table1[[#This Row],[Order Date]]</f>
        <v>43430</v>
      </c>
      <c r="E1453" s="2">
        <v>43433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">
        <v>2873</v>
      </c>
      <c r="P1453" s="1" t="s">
        <v>43</v>
      </c>
      <c r="Q1453" s="1" t="s">
        <v>84</v>
      </c>
      <c r="R1453" s="1" t="s">
        <v>169</v>
      </c>
      <c r="S1453" s="1">
        <v>70.98</v>
      </c>
      <c r="T1453" s="1">
        <v>7</v>
      </c>
      <c r="U1453" s="1">
        <v>0</v>
      </c>
      <c r="V1453" s="1">
        <v>34.780200000000001</v>
      </c>
      <c r="W1453" t="str">
        <f>INDEX(People!$A$2:$A$5,MATCH(Orders!N1453,People!$B$2:$B$5,0))</f>
        <v>Cassandra Brandow</v>
      </c>
      <c r="X1453" t="str">
        <f>IFERROR(INDEX(Returns!A1453:A2252,MATCH(Orders!B1453,Returns!B1453:B2252,0)),"No")</f>
        <v>No</v>
      </c>
      <c r="Y1453">
        <f t="shared" si="22"/>
        <v>70.98</v>
      </c>
    </row>
    <row r="1454" spans="1:25" x14ac:dyDescent="0.2">
      <c r="A1454" s="1">
        <v>1453</v>
      </c>
      <c r="B1454" t="s">
        <v>6864</v>
      </c>
      <c r="C1454" s="2">
        <v>43430</v>
      </c>
      <c r="D1454" s="8">
        <f>Table1[[#This Row],[Order Date]]</f>
        <v>43430</v>
      </c>
      <c r="E1454" s="2">
        <v>43433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">
        <v>3230</v>
      </c>
      <c r="P1454" s="1" t="s">
        <v>43</v>
      </c>
      <c r="Q1454" s="1" t="s">
        <v>70</v>
      </c>
      <c r="R1454" s="1" t="s">
        <v>3231</v>
      </c>
      <c r="S1454" s="1">
        <v>91.679999999999993</v>
      </c>
      <c r="T1454" s="1">
        <v>3</v>
      </c>
      <c r="U1454" s="1">
        <v>0</v>
      </c>
      <c r="V1454" s="1">
        <v>45.839999999999996</v>
      </c>
      <c r="W1454" t="str">
        <f>INDEX(People!$A$2:$A$5,MATCH(Orders!N1454,People!$B$2:$B$5,0))</f>
        <v>Cassandra Brandow</v>
      </c>
      <c r="X1454" t="str">
        <f>IFERROR(INDEX(Returns!A1454:A2253,MATCH(Orders!B1454,Returns!B1454:B2253,0)),"No")</f>
        <v>No</v>
      </c>
      <c r="Y1454">
        <f t="shared" si="22"/>
        <v>91.679999999999993</v>
      </c>
    </row>
    <row r="1455" spans="1:25" x14ac:dyDescent="0.2">
      <c r="A1455" s="1">
        <v>1454</v>
      </c>
      <c r="B1455" t="s">
        <v>6864</v>
      </c>
      <c r="C1455" s="2">
        <v>43430</v>
      </c>
      <c r="D1455" s="8">
        <f>Table1[[#This Row],[Order Date]]</f>
        <v>43430</v>
      </c>
      <c r="E1455" s="2">
        <v>43433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">
        <v>3225</v>
      </c>
      <c r="P1455" s="1" t="s">
        <v>43</v>
      </c>
      <c r="Q1455" s="1" t="s">
        <v>70</v>
      </c>
      <c r="R1455" s="1" t="s">
        <v>3226</v>
      </c>
      <c r="S1455" s="1">
        <v>33.75</v>
      </c>
      <c r="T1455" s="1">
        <v>5</v>
      </c>
      <c r="U1455" s="1">
        <v>0</v>
      </c>
      <c r="V1455" s="1">
        <v>16.875</v>
      </c>
      <c r="W1455" t="str">
        <f>INDEX(People!$A$2:$A$5,MATCH(Orders!N1455,People!$B$2:$B$5,0))</f>
        <v>Cassandra Brandow</v>
      </c>
      <c r="X1455" t="str">
        <f>IFERROR(INDEX(Returns!A1455:A2254,MATCH(Orders!B1455,Returns!B1455:B2254,0)),"No")</f>
        <v>No</v>
      </c>
      <c r="Y1455">
        <f t="shared" si="22"/>
        <v>33.75</v>
      </c>
    </row>
    <row r="1456" spans="1:25" x14ac:dyDescent="0.2">
      <c r="A1456" s="1">
        <v>1455</v>
      </c>
      <c r="B1456" t="s">
        <v>6864</v>
      </c>
      <c r="C1456" s="2">
        <v>43430</v>
      </c>
      <c r="D1456" s="8">
        <f>Table1[[#This Row],[Order Date]]</f>
        <v>43430</v>
      </c>
      <c r="E1456" s="2">
        <v>43433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">
        <v>3232</v>
      </c>
      <c r="P1456" s="1" t="s">
        <v>66</v>
      </c>
      <c r="Q1456" s="1" t="s">
        <v>601</v>
      </c>
      <c r="R1456" s="1" t="s">
        <v>3233</v>
      </c>
      <c r="S1456" s="1">
        <v>3040</v>
      </c>
      <c r="T1456" s="1">
        <v>8</v>
      </c>
      <c r="U1456" s="1">
        <v>0</v>
      </c>
      <c r="V1456" s="1">
        <v>1459.2</v>
      </c>
      <c r="W1456" t="str">
        <f>INDEX(People!$A$2:$A$5,MATCH(Orders!N1456,People!$B$2:$B$5,0))</f>
        <v>Cassandra Brandow</v>
      </c>
      <c r="X1456" t="str">
        <f>IFERROR(INDEX(Returns!A1456:A2255,MATCH(Orders!B1456,Returns!B1456:B2255,0)),"No")</f>
        <v>No</v>
      </c>
      <c r="Y1456">
        <f t="shared" si="22"/>
        <v>3040</v>
      </c>
    </row>
    <row r="1457" spans="1:25" x14ac:dyDescent="0.2">
      <c r="A1457" s="1">
        <v>1456</v>
      </c>
      <c r="B1457" t="s">
        <v>6865</v>
      </c>
      <c r="C1457" s="2">
        <v>43628</v>
      </c>
      <c r="D1457" s="8">
        <f>Table1[[#This Row],[Order Date]]</f>
        <v>43628</v>
      </c>
      <c r="E1457" s="2">
        <v>43635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">
        <v>3236</v>
      </c>
      <c r="P1457" s="1" t="s">
        <v>43</v>
      </c>
      <c r="Q1457" s="1" t="s">
        <v>70</v>
      </c>
      <c r="R1457" s="1" t="s">
        <v>3237</v>
      </c>
      <c r="S1457" s="1">
        <v>91.199999999999989</v>
      </c>
      <c r="T1457" s="1">
        <v>3</v>
      </c>
      <c r="U1457" s="1">
        <v>0</v>
      </c>
      <c r="V1457" s="1">
        <v>41.951999999999998</v>
      </c>
      <c r="W1457" t="str">
        <f>INDEX(People!$A$2:$A$5,MATCH(Orders!N1457,People!$B$2:$B$5,0))</f>
        <v>Cassandra Brandow</v>
      </c>
      <c r="X1457" t="str">
        <f>IFERROR(INDEX(Returns!A1457:A2256,MATCH(Orders!B1457,Returns!B1457:B2256,0)),"No")</f>
        <v>No</v>
      </c>
      <c r="Y1457">
        <f t="shared" si="22"/>
        <v>91.199999999999989</v>
      </c>
    </row>
    <row r="1458" spans="1:25" x14ac:dyDescent="0.2">
      <c r="A1458" s="1">
        <v>1457</v>
      </c>
      <c r="B1458" t="s">
        <v>6865</v>
      </c>
      <c r="C1458" s="2">
        <v>43628</v>
      </c>
      <c r="D1458" s="8">
        <f>Table1[[#This Row],[Order Date]]</f>
        <v>43628</v>
      </c>
      <c r="E1458" s="2">
        <v>43635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">
        <v>3238</v>
      </c>
      <c r="P1458" s="1" t="s">
        <v>30</v>
      </c>
      <c r="Q1458" s="1" t="s">
        <v>52</v>
      </c>
      <c r="R1458" s="1" t="s">
        <v>3239</v>
      </c>
      <c r="S1458" s="1">
        <v>452.93999999999994</v>
      </c>
      <c r="T1458" s="1">
        <v>3</v>
      </c>
      <c r="U1458" s="1">
        <v>0</v>
      </c>
      <c r="V1458" s="1">
        <v>67.940999999999974</v>
      </c>
      <c r="W1458" t="str">
        <f>INDEX(People!$A$2:$A$5,MATCH(Orders!N1458,People!$B$2:$B$5,0))</f>
        <v>Cassandra Brandow</v>
      </c>
      <c r="X1458" t="str">
        <f>IFERROR(INDEX(Returns!A1458:A2257,MATCH(Orders!B1458,Returns!B1458:B2257,0)),"No")</f>
        <v>No</v>
      </c>
      <c r="Y1458">
        <f t="shared" si="22"/>
        <v>452.93999999999994</v>
      </c>
    </row>
    <row r="1459" spans="1:25" x14ac:dyDescent="0.2">
      <c r="A1459" s="1">
        <v>1458</v>
      </c>
      <c r="B1459" t="s">
        <v>6866</v>
      </c>
      <c r="C1459" s="2">
        <v>42964</v>
      </c>
      <c r="D1459" s="8">
        <f>Table1[[#This Row],[Order Date]]</f>
        <v>42964</v>
      </c>
      <c r="E1459" s="2">
        <v>42968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">
        <v>1130</v>
      </c>
      <c r="P1459" s="1" t="s">
        <v>43</v>
      </c>
      <c r="Q1459" s="1" t="s">
        <v>70</v>
      </c>
      <c r="R1459" s="1" t="s">
        <v>1131</v>
      </c>
      <c r="S1459" s="1">
        <v>52.199999999999996</v>
      </c>
      <c r="T1459" s="1">
        <v>9</v>
      </c>
      <c r="U1459" s="1">
        <v>0</v>
      </c>
      <c r="V1459" s="1">
        <v>23.49</v>
      </c>
      <c r="W1459" t="str">
        <f>INDEX(People!$A$2:$A$5,MATCH(Orders!N1459,People!$B$2:$B$5,0))</f>
        <v>Chuck Magee</v>
      </c>
      <c r="X1459" t="str">
        <f>IFERROR(INDEX(Returns!A1459:A2258,MATCH(Orders!B1459,Returns!B1459:B2258,0)),"No")</f>
        <v>No</v>
      </c>
      <c r="Y1459">
        <f t="shared" si="22"/>
        <v>52.199999999999996</v>
      </c>
    </row>
    <row r="1460" spans="1:25" x14ac:dyDescent="0.2">
      <c r="A1460" s="1">
        <v>1459</v>
      </c>
      <c r="B1460" t="s">
        <v>6867</v>
      </c>
      <c r="C1460" s="2">
        <v>43368</v>
      </c>
      <c r="D1460" s="8">
        <f>Table1[[#This Row],[Order Date]]</f>
        <v>43368</v>
      </c>
      <c r="E1460" s="2">
        <v>43374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">
        <v>2127</v>
      </c>
      <c r="P1460" s="1" t="s">
        <v>43</v>
      </c>
      <c r="Q1460" s="1" t="s">
        <v>44</v>
      </c>
      <c r="R1460" s="1" t="s">
        <v>2128</v>
      </c>
      <c r="S1460" s="1">
        <v>15.936000000000002</v>
      </c>
      <c r="T1460" s="1">
        <v>4</v>
      </c>
      <c r="U1460" s="1">
        <v>0.2</v>
      </c>
      <c r="V1460" s="1">
        <v>5.1791999999999998</v>
      </c>
      <c r="W1460" t="str">
        <f>INDEX(People!$A$2:$A$5,MATCH(Orders!N1460,People!$B$2:$B$5,0))</f>
        <v>Kelly Williams</v>
      </c>
      <c r="X1460" t="str">
        <f>IFERROR(INDEX(Returns!A1460:A2259,MATCH(Orders!B1460,Returns!B1460:B2259,0)),"No")</f>
        <v>No</v>
      </c>
      <c r="Y1460">
        <f t="shared" si="22"/>
        <v>19.123200000000001</v>
      </c>
    </row>
    <row r="1461" spans="1:25" x14ac:dyDescent="0.2">
      <c r="A1461" s="1">
        <v>1460</v>
      </c>
      <c r="B1461" t="s">
        <v>6868</v>
      </c>
      <c r="C1461" s="2">
        <v>42494</v>
      </c>
      <c r="D1461" s="8">
        <f>Table1[[#This Row],[Order Date]]</f>
        <v>42494</v>
      </c>
      <c r="E1461" s="2">
        <v>42494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">
        <v>3244</v>
      </c>
      <c r="P1461" s="1" t="s">
        <v>30</v>
      </c>
      <c r="Q1461" s="1" t="s">
        <v>60</v>
      </c>
      <c r="R1461" s="1" t="s">
        <v>3245</v>
      </c>
      <c r="S1461" s="1">
        <v>27.46</v>
      </c>
      <c r="T1461" s="1">
        <v>2</v>
      </c>
      <c r="U1461" s="1">
        <v>0</v>
      </c>
      <c r="V1461" s="1">
        <v>9.8856000000000002</v>
      </c>
      <c r="W1461" t="str">
        <f>INDEX(People!$A$2:$A$5,MATCH(Orders!N1461,People!$B$2:$B$5,0))</f>
        <v>Chuck Magee</v>
      </c>
      <c r="X1461" t="str">
        <f>IFERROR(INDEX(Returns!A1461:A2260,MATCH(Orders!B1461,Returns!B1461:B2260,0)),"No")</f>
        <v>No</v>
      </c>
      <c r="Y1461">
        <f t="shared" si="22"/>
        <v>27.46</v>
      </c>
    </row>
    <row r="1462" spans="1:25" x14ac:dyDescent="0.2">
      <c r="A1462" s="1">
        <v>1461</v>
      </c>
      <c r="B1462" t="s">
        <v>5992</v>
      </c>
      <c r="C1462" s="2">
        <v>43070</v>
      </c>
      <c r="D1462" s="8">
        <f>Table1[[#This Row],[Order Date]]</f>
        <v>43070</v>
      </c>
      <c r="E1462" s="2">
        <v>43077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">
        <v>3246</v>
      </c>
      <c r="P1462" s="1" t="s">
        <v>43</v>
      </c>
      <c r="Q1462" s="1" t="s">
        <v>70</v>
      </c>
      <c r="R1462" s="1" t="s">
        <v>3247</v>
      </c>
      <c r="S1462" s="1">
        <v>55.424000000000007</v>
      </c>
      <c r="T1462" s="1">
        <v>2</v>
      </c>
      <c r="U1462" s="1">
        <v>0.2</v>
      </c>
      <c r="V1462" s="1">
        <v>19.398399999999995</v>
      </c>
      <c r="W1462" t="str">
        <f>INDEX(People!$A$2:$A$5,MATCH(Orders!N1462,People!$B$2:$B$5,0))</f>
        <v>Anna Andreadi</v>
      </c>
      <c r="X1462" t="str">
        <f>IFERROR(INDEX(Returns!A1462:A2261,MATCH(Orders!B1462,Returns!B1462:B2261,0)),"No")</f>
        <v>No</v>
      </c>
      <c r="Y1462">
        <f t="shared" si="22"/>
        <v>66.508800000000008</v>
      </c>
    </row>
    <row r="1463" spans="1:25" x14ac:dyDescent="0.2">
      <c r="A1463" s="1">
        <v>1462</v>
      </c>
      <c r="B1463" t="s">
        <v>6869</v>
      </c>
      <c r="C1463" s="2">
        <v>43170</v>
      </c>
      <c r="D1463" s="8">
        <f>Table1[[#This Row],[Order Date]]</f>
        <v>43170</v>
      </c>
      <c r="E1463" s="2">
        <v>43174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">
        <v>2053</v>
      </c>
      <c r="P1463" s="1" t="s">
        <v>30</v>
      </c>
      <c r="Q1463" s="1" t="s">
        <v>52</v>
      </c>
      <c r="R1463" s="1" t="s">
        <v>2054</v>
      </c>
      <c r="S1463" s="1">
        <v>244.00599999999997</v>
      </c>
      <c r="T1463" s="1">
        <v>2</v>
      </c>
      <c r="U1463" s="1">
        <v>0.3</v>
      </c>
      <c r="V1463" s="1">
        <v>-31.372200000000007</v>
      </c>
      <c r="W1463" t="str">
        <f>INDEX(People!$A$2:$A$5,MATCH(Orders!N1463,People!$B$2:$B$5,0))</f>
        <v>Chuck Magee</v>
      </c>
      <c r="X1463" t="str">
        <f>IFERROR(INDEX(Returns!A1463:A2262,MATCH(Orders!B1463,Returns!B1463:B2262,0)),"No")</f>
        <v>No</v>
      </c>
      <c r="Y1463">
        <f t="shared" si="22"/>
        <v>317.20779999999996</v>
      </c>
    </row>
    <row r="1464" spans="1:25" x14ac:dyDescent="0.2">
      <c r="A1464" s="1">
        <v>1463</v>
      </c>
      <c r="B1464" t="s">
        <v>6870</v>
      </c>
      <c r="C1464" s="2">
        <v>43338</v>
      </c>
      <c r="D1464" s="8">
        <f>Table1[[#This Row],[Order Date]]</f>
        <v>43338</v>
      </c>
      <c r="E1464" s="2">
        <v>43340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">
        <v>1386</v>
      </c>
      <c r="P1464" s="1" t="s">
        <v>66</v>
      </c>
      <c r="Q1464" s="1" t="s">
        <v>146</v>
      </c>
      <c r="R1464" s="1" t="s">
        <v>1387</v>
      </c>
      <c r="S1464" s="1">
        <v>159.98400000000001</v>
      </c>
      <c r="T1464" s="1">
        <v>2</v>
      </c>
      <c r="U1464" s="1">
        <v>0.2</v>
      </c>
      <c r="V1464" s="1">
        <v>43.995600000000003</v>
      </c>
      <c r="W1464" t="str">
        <f>INDEX(People!$A$2:$A$5,MATCH(Orders!N1464,People!$B$2:$B$5,0))</f>
        <v>Kelly Williams</v>
      </c>
      <c r="X1464" t="str">
        <f>IFERROR(INDEX(Returns!A1464:A2263,MATCH(Orders!B1464,Returns!B1464:B2263,0)),"No")</f>
        <v>No</v>
      </c>
      <c r="Y1464">
        <f t="shared" si="22"/>
        <v>191.98080000000002</v>
      </c>
    </row>
    <row r="1465" spans="1:25" x14ac:dyDescent="0.2">
      <c r="A1465" s="1">
        <v>1464</v>
      </c>
      <c r="B1465" t="s">
        <v>6870</v>
      </c>
      <c r="C1465" s="2">
        <v>43338</v>
      </c>
      <c r="D1465" s="8">
        <f>Table1[[#This Row],[Order Date]]</f>
        <v>43338</v>
      </c>
      <c r="E1465" s="2">
        <v>43340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">
        <v>2786</v>
      </c>
      <c r="P1465" s="1" t="s">
        <v>30</v>
      </c>
      <c r="Q1465" s="1" t="s">
        <v>34</v>
      </c>
      <c r="R1465" s="1" t="s">
        <v>2787</v>
      </c>
      <c r="S1465" s="1">
        <v>1024.7159999999999</v>
      </c>
      <c r="T1465" s="1">
        <v>6</v>
      </c>
      <c r="U1465" s="1">
        <v>0.3</v>
      </c>
      <c r="V1465" s="1">
        <v>-29.277599999999893</v>
      </c>
      <c r="W1465" t="str">
        <f>INDEX(People!$A$2:$A$5,MATCH(Orders!N1465,People!$B$2:$B$5,0))</f>
        <v>Kelly Williams</v>
      </c>
      <c r="X1465" t="str">
        <f>IFERROR(INDEX(Returns!A1465:A2264,MATCH(Orders!B1465,Returns!B1465:B2264,0)),"No")</f>
        <v>No</v>
      </c>
      <c r="Y1465">
        <f t="shared" si="22"/>
        <v>1332.1307999999999</v>
      </c>
    </row>
    <row r="1466" spans="1:25" x14ac:dyDescent="0.2">
      <c r="A1466" s="1">
        <v>1465</v>
      </c>
      <c r="B1466" t="s">
        <v>6871</v>
      </c>
      <c r="C1466" s="2">
        <v>43450</v>
      </c>
      <c r="D1466" s="8">
        <f>Table1[[#This Row],[Order Date]]</f>
        <v>43450</v>
      </c>
      <c r="E1466" s="2">
        <v>43453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">
        <v>2629</v>
      </c>
      <c r="P1466" s="1" t="s">
        <v>43</v>
      </c>
      <c r="Q1466" s="1" t="s">
        <v>242</v>
      </c>
      <c r="R1466" s="1" t="s">
        <v>2630</v>
      </c>
      <c r="S1466" s="1">
        <v>3.68</v>
      </c>
      <c r="T1466" s="1">
        <v>2</v>
      </c>
      <c r="U1466" s="1">
        <v>0</v>
      </c>
      <c r="V1466" s="1">
        <v>1.8032000000000001</v>
      </c>
      <c r="W1466" t="str">
        <f>INDEX(People!$A$2:$A$5,MATCH(Orders!N1466,People!$B$2:$B$5,0))</f>
        <v>Chuck Magee</v>
      </c>
      <c r="X1466" t="str">
        <f>IFERROR(INDEX(Returns!A1466:A2265,MATCH(Orders!B1466,Returns!B1466:B2265,0)),"No")</f>
        <v>No</v>
      </c>
      <c r="Y1466">
        <f t="shared" si="22"/>
        <v>3.68</v>
      </c>
    </row>
    <row r="1467" spans="1:25" x14ac:dyDescent="0.2">
      <c r="A1467" s="1">
        <v>1466</v>
      </c>
      <c r="B1467" t="s">
        <v>6872</v>
      </c>
      <c r="C1467" s="2">
        <v>42590</v>
      </c>
      <c r="D1467" s="8">
        <f>Table1[[#This Row],[Order Date]]</f>
        <v>42590</v>
      </c>
      <c r="E1467" s="2">
        <v>42596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">
        <v>2531</v>
      </c>
      <c r="P1467" s="1" t="s">
        <v>30</v>
      </c>
      <c r="Q1467" s="1" t="s">
        <v>60</v>
      </c>
      <c r="R1467" s="1" t="s">
        <v>2532</v>
      </c>
      <c r="S1467" s="1">
        <v>121.376</v>
      </c>
      <c r="T1467" s="1">
        <v>4</v>
      </c>
      <c r="U1467" s="1">
        <v>0.2</v>
      </c>
      <c r="V1467" s="1">
        <v>-3.0344000000000122</v>
      </c>
      <c r="W1467" t="str">
        <f>INDEX(People!$A$2:$A$5,MATCH(Orders!N1467,People!$B$2:$B$5,0))</f>
        <v>Anna Andreadi</v>
      </c>
      <c r="X1467" t="str">
        <f>IFERROR(INDEX(Returns!A1467:A2266,MATCH(Orders!B1467,Returns!B1467:B2266,0)),"No")</f>
        <v>No</v>
      </c>
      <c r="Y1467">
        <f t="shared" si="22"/>
        <v>145.65119999999999</v>
      </c>
    </row>
    <row r="1468" spans="1:25" x14ac:dyDescent="0.2">
      <c r="A1468" s="1">
        <v>1467</v>
      </c>
      <c r="B1468" t="s">
        <v>6872</v>
      </c>
      <c r="C1468" s="2">
        <v>42590</v>
      </c>
      <c r="D1468" s="8">
        <f>Table1[[#This Row],[Order Date]]</f>
        <v>42590</v>
      </c>
      <c r="E1468" s="2">
        <v>42596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">
        <v>393</v>
      </c>
      <c r="P1468" s="1" t="s">
        <v>66</v>
      </c>
      <c r="Q1468" s="1" t="s">
        <v>146</v>
      </c>
      <c r="R1468" s="1" t="s">
        <v>394</v>
      </c>
      <c r="S1468" s="1">
        <v>95.976000000000013</v>
      </c>
      <c r="T1468" s="1">
        <v>3</v>
      </c>
      <c r="U1468" s="1">
        <v>0.2</v>
      </c>
      <c r="V1468" s="1">
        <v>-10.797300000000011</v>
      </c>
      <c r="W1468" t="str">
        <f>INDEX(People!$A$2:$A$5,MATCH(Orders!N1468,People!$B$2:$B$5,0))</f>
        <v>Anna Andreadi</v>
      </c>
      <c r="X1468" t="str">
        <f>IFERROR(INDEX(Returns!A1468:A2267,MATCH(Orders!B1468,Returns!B1468:B2267,0)),"No")</f>
        <v>No</v>
      </c>
      <c r="Y1468">
        <f t="shared" si="22"/>
        <v>115.17120000000001</v>
      </c>
    </row>
    <row r="1469" spans="1:25" x14ac:dyDescent="0.2">
      <c r="A1469" s="1">
        <v>1468</v>
      </c>
      <c r="B1469" t="s">
        <v>6873</v>
      </c>
      <c r="C1469" s="2">
        <v>42871</v>
      </c>
      <c r="D1469" s="8">
        <f>Table1[[#This Row],[Order Date]]</f>
        <v>42871</v>
      </c>
      <c r="E1469" s="2">
        <v>42871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">
        <v>2184</v>
      </c>
      <c r="P1469" s="1" t="s">
        <v>66</v>
      </c>
      <c r="Q1469" s="1" t="s">
        <v>146</v>
      </c>
      <c r="R1469" s="1" t="s">
        <v>2185</v>
      </c>
      <c r="S1469" s="1">
        <v>255.96799999999999</v>
      </c>
      <c r="T1469" s="1">
        <v>4</v>
      </c>
      <c r="U1469" s="1">
        <v>0.2</v>
      </c>
      <c r="V1469" s="1">
        <v>31.995999999999974</v>
      </c>
      <c r="W1469" t="str">
        <f>INDEX(People!$A$2:$A$5,MATCH(Orders!N1469,People!$B$2:$B$5,0))</f>
        <v>Cassandra Brandow</v>
      </c>
      <c r="X1469" t="str">
        <f>IFERROR(INDEX(Returns!A1469:A2268,MATCH(Orders!B1469,Returns!B1469:B2268,0)),"No")</f>
        <v>No</v>
      </c>
      <c r="Y1469">
        <f t="shared" si="22"/>
        <v>307.16159999999996</v>
      </c>
    </row>
    <row r="1470" spans="1:25" x14ac:dyDescent="0.2">
      <c r="A1470" s="1">
        <v>1469</v>
      </c>
      <c r="B1470" t="s">
        <v>6874</v>
      </c>
      <c r="C1470" s="2">
        <v>43808</v>
      </c>
      <c r="D1470" s="8">
        <f>Table1[[#This Row],[Order Date]]</f>
        <v>43808</v>
      </c>
      <c r="E1470" s="2">
        <v>43812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">
        <v>3254</v>
      </c>
      <c r="P1470" s="1" t="s">
        <v>30</v>
      </c>
      <c r="Q1470" s="1" t="s">
        <v>34</v>
      </c>
      <c r="R1470" s="1" t="s">
        <v>3255</v>
      </c>
      <c r="S1470" s="1">
        <v>872.94</v>
      </c>
      <c r="T1470" s="1">
        <v>3</v>
      </c>
      <c r="U1470" s="1">
        <v>0</v>
      </c>
      <c r="V1470" s="1">
        <v>226.96439999999998</v>
      </c>
      <c r="W1470" t="str">
        <f>INDEX(People!$A$2:$A$5,MATCH(Orders!N1470,People!$B$2:$B$5,0))</f>
        <v>Kelly Williams</v>
      </c>
      <c r="X1470" t="str">
        <f>IFERROR(INDEX(Returns!A1470:A2269,MATCH(Orders!B1470,Returns!B1470:B2269,0)),"No")</f>
        <v>No</v>
      </c>
      <c r="Y1470">
        <f t="shared" si="22"/>
        <v>872.94</v>
      </c>
    </row>
    <row r="1471" spans="1:25" x14ac:dyDescent="0.2">
      <c r="A1471" s="1">
        <v>1470</v>
      </c>
      <c r="B1471" t="s">
        <v>6874</v>
      </c>
      <c r="C1471" s="2">
        <v>43808</v>
      </c>
      <c r="D1471" s="8">
        <f>Table1[[#This Row],[Order Date]]</f>
        <v>43808</v>
      </c>
      <c r="E1471" s="2">
        <v>43812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">
        <v>1210</v>
      </c>
      <c r="P1471" s="1" t="s">
        <v>43</v>
      </c>
      <c r="Q1471" s="1" t="s">
        <v>70</v>
      </c>
      <c r="R1471" s="1" t="s">
        <v>1211</v>
      </c>
      <c r="S1471" s="1">
        <v>41.54</v>
      </c>
      <c r="T1471" s="1">
        <v>2</v>
      </c>
      <c r="U1471" s="1">
        <v>0</v>
      </c>
      <c r="V1471" s="1">
        <v>19.523799999999998</v>
      </c>
      <c r="W1471" t="str">
        <f>INDEX(People!$A$2:$A$5,MATCH(Orders!N1471,People!$B$2:$B$5,0))</f>
        <v>Kelly Williams</v>
      </c>
      <c r="X1471" t="str">
        <f>IFERROR(INDEX(Returns!A1471:A2270,MATCH(Orders!B1471,Returns!B1471:B2270,0)),"No")</f>
        <v>No</v>
      </c>
      <c r="Y1471">
        <f t="shared" si="22"/>
        <v>41.54</v>
      </c>
    </row>
    <row r="1472" spans="1:25" x14ac:dyDescent="0.2">
      <c r="A1472" s="1">
        <v>1471</v>
      </c>
      <c r="B1472" t="s">
        <v>6874</v>
      </c>
      <c r="C1472" s="2">
        <v>43808</v>
      </c>
      <c r="D1472" s="8">
        <f>Table1[[#This Row],[Order Date]]</f>
        <v>43808</v>
      </c>
      <c r="E1472" s="2">
        <v>43812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">
        <v>3256</v>
      </c>
      <c r="P1472" s="1" t="s">
        <v>43</v>
      </c>
      <c r="Q1472" s="1" t="s">
        <v>84</v>
      </c>
      <c r="R1472" s="1" t="s">
        <v>3257</v>
      </c>
      <c r="S1472" s="1">
        <v>12.96</v>
      </c>
      <c r="T1472" s="1">
        <v>2</v>
      </c>
      <c r="U1472" s="1">
        <v>0</v>
      </c>
      <c r="V1472" s="1">
        <v>6.2208000000000006</v>
      </c>
      <c r="W1472" t="str">
        <f>INDEX(People!$A$2:$A$5,MATCH(Orders!N1472,People!$B$2:$B$5,0))</f>
        <v>Kelly Williams</v>
      </c>
      <c r="X1472" t="str">
        <f>IFERROR(INDEX(Returns!A1472:A2271,MATCH(Orders!B1472,Returns!B1472:B2271,0)),"No")</f>
        <v>No</v>
      </c>
      <c r="Y1472">
        <f t="shared" si="22"/>
        <v>12.96</v>
      </c>
    </row>
    <row r="1473" spans="1:25" x14ac:dyDescent="0.2">
      <c r="A1473" s="1">
        <v>1472</v>
      </c>
      <c r="B1473" t="s">
        <v>6875</v>
      </c>
      <c r="C1473" s="2">
        <v>43002</v>
      </c>
      <c r="D1473" s="8">
        <f>Table1[[#This Row],[Order Date]]</f>
        <v>43002</v>
      </c>
      <c r="E1473" s="2">
        <v>43005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">
        <v>3258</v>
      </c>
      <c r="P1473" s="1" t="s">
        <v>43</v>
      </c>
      <c r="Q1473" s="1" t="s">
        <v>63</v>
      </c>
      <c r="R1473" s="1" t="s">
        <v>3259</v>
      </c>
      <c r="S1473" s="1">
        <v>6.8480000000000008</v>
      </c>
      <c r="T1473" s="1">
        <v>2</v>
      </c>
      <c r="U1473" s="1">
        <v>0.2</v>
      </c>
      <c r="V1473" s="1">
        <v>0.59920000000000018</v>
      </c>
      <c r="W1473" t="str">
        <f>INDEX(People!$A$2:$A$5,MATCH(Orders!N1473,People!$B$2:$B$5,0))</f>
        <v>Chuck Magee</v>
      </c>
      <c r="X1473" t="str">
        <f>IFERROR(INDEX(Returns!A1473:A2272,MATCH(Orders!B1473,Returns!B1473:B2272,0)),"No")</f>
        <v>No</v>
      </c>
      <c r="Y1473">
        <f t="shared" si="22"/>
        <v>8.2176000000000009</v>
      </c>
    </row>
    <row r="1474" spans="1:25" x14ac:dyDescent="0.2">
      <c r="A1474" s="1">
        <v>1473</v>
      </c>
      <c r="B1474" t="s">
        <v>6876</v>
      </c>
      <c r="C1474" s="2">
        <v>43657</v>
      </c>
      <c r="D1474" s="8">
        <f>Table1[[#This Row],[Order Date]]</f>
        <v>43657</v>
      </c>
      <c r="E1474" s="2">
        <v>43661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">
        <v>2275</v>
      </c>
      <c r="P1474" s="1" t="s">
        <v>43</v>
      </c>
      <c r="Q1474" s="1" t="s">
        <v>44</v>
      </c>
      <c r="R1474" s="1" t="s">
        <v>2276</v>
      </c>
      <c r="S1474" s="1">
        <v>8.67</v>
      </c>
      <c r="T1474" s="1">
        <v>3</v>
      </c>
      <c r="U1474" s="1">
        <v>0</v>
      </c>
      <c r="V1474" s="1">
        <v>4.0749000000000004</v>
      </c>
      <c r="W1474" t="str">
        <f>INDEX(People!$A$2:$A$5,MATCH(Orders!N1474,People!$B$2:$B$5,0))</f>
        <v>Anna Andreadi</v>
      </c>
      <c r="X1474" t="str">
        <f>IFERROR(INDEX(Returns!A1474:A2273,MATCH(Orders!B1474,Returns!B1474:B2273,0)),"No")</f>
        <v>No</v>
      </c>
      <c r="Y1474">
        <f t="shared" si="22"/>
        <v>8.67</v>
      </c>
    </row>
    <row r="1475" spans="1:25" x14ac:dyDescent="0.2">
      <c r="A1475" s="1">
        <v>1474</v>
      </c>
      <c r="B1475" t="s">
        <v>6877</v>
      </c>
      <c r="C1475" s="2">
        <v>43070</v>
      </c>
      <c r="D1475" s="8">
        <f>Table1[[#This Row],[Order Date]]</f>
        <v>43070</v>
      </c>
      <c r="E1475" s="2">
        <v>43071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">
        <v>3262</v>
      </c>
      <c r="P1475" s="1" t="s">
        <v>30</v>
      </c>
      <c r="Q1475" s="1" t="s">
        <v>60</v>
      </c>
      <c r="R1475" s="1" t="s">
        <v>3263</v>
      </c>
      <c r="S1475" s="1">
        <v>6.6879999999999997</v>
      </c>
      <c r="T1475" s="1">
        <v>4</v>
      </c>
      <c r="U1475" s="1">
        <v>0.6</v>
      </c>
      <c r="V1475" s="1">
        <v>-4.0127999999999986</v>
      </c>
      <c r="W1475" t="str">
        <f>INDEX(People!$A$2:$A$5,MATCH(Orders!N1475,People!$B$2:$B$5,0))</f>
        <v>Kelly Williams</v>
      </c>
      <c r="X1475" t="str">
        <f>IFERROR(INDEX(Returns!A1475:A2274,MATCH(Orders!B1475,Returns!B1475:B2274,0)),"No")</f>
        <v>No</v>
      </c>
      <c r="Y1475">
        <f t="shared" ref="Y1475:Y1538" si="23">S1475*(1+U1475)</f>
        <v>10.700800000000001</v>
      </c>
    </row>
    <row r="1476" spans="1:25" x14ac:dyDescent="0.2">
      <c r="A1476" s="1">
        <v>1475</v>
      </c>
      <c r="B1476" t="s">
        <v>6878</v>
      </c>
      <c r="C1476" s="2">
        <v>43423</v>
      </c>
      <c r="D1476" s="8">
        <f>Table1[[#This Row],[Order Date]]</f>
        <v>43423</v>
      </c>
      <c r="E1476" s="2">
        <v>43429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">
        <v>3267</v>
      </c>
      <c r="P1476" s="1" t="s">
        <v>43</v>
      </c>
      <c r="Q1476" s="1" t="s">
        <v>63</v>
      </c>
      <c r="R1476" s="1" t="s">
        <v>3268</v>
      </c>
      <c r="S1476" s="1">
        <v>17.28</v>
      </c>
      <c r="T1476" s="1">
        <v>6</v>
      </c>
      <c r="U1476" s="1">
        <v>0</v>
      </c>
      <c r="V1476" s="1">
        <v>5.0111999999999997</v>
      </c>
      <c r="W1476" t="str">
        <f>INDEX(People!$A$2:$A$5,MATCH(Orders!N1476,People!$B$2:$B$5,0))</f>
        <v>Chuck Magee</v>
      </c>
      <c r="X1476" t="str">
        <f>IFERROR(INDEX(Returns!A1476:A2275,MATCH(Orders!B1476,Returns!B1476:B2275,0)),"No")</f>
        <v>No</v>
      </c>
      <c r="Y1476">
        <f t="shared" si="23"/>
        <v>17.28</v>
      </c>
    </row>
    <row r="1477" spans="1:25" x14ac:dyDescent="0.2">
      <c r="A1477" s="1">
        <v>1476</v>
      </c>
      <c r="B1477" t="s">
        <v>6878</v>
      </c>
      <c r="C1477" s="2">
        <v>43423</v>
      </c>
      <c r="D1477" s="8">
        <f>Table1[[#This Row],[Order Date]]</f>
        <v>43423</v>
      </c>
      <c r="E1477" s="2">
        <v>43429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">
        <v>2559</v>
      </c>
      <c r="P1477" s="1" t="s">
        <v>43</v>
      </c>
      <c r="Q1477" s="1" t="s">
        <v>70</v>
      </c>
      <c r="R1477" s="1" t="s">
        <v>2560</v>
      </c>
      <c r="S1477" s="1">
        <v>17.712</v>
      </c>
      <c r="T1477" s="1">
        <v>3</v>
      </c>
      <c r="U1477" s="1">
        <v>0.2</v>
      </c>
      <c r="V1477" s="1">
        <v>6.4206000000000012</v>
      </c>
      <c r="W1477" t="str">
        <f>INDEX(People!$A$2:$A$5,MATCH(Orders!N1477,People!$B$2:$B$5,0))</f>
        <v>Chuck Magee</v>
      </c>
      <c r="X1477" t="str">
        <f>IFERROR(INDEX(Returns!A1477:A2276,MATCH(Orders!B1477,Returns!B1477:B2276,0)),"No")</f>
        <v>No</v>
      </c>
      <c r="Y1477">
        <f t="shared" si="23"/>
        <v>21.2544</v>
      </c>
    </row>
    <row r="1478" spans="1:25" x14ac:dyDescent="0.2">
      <c r="A1478" s="1">
        <v>1477</v>
      </c>
      <c r="B1478" t="s">
        <v>6879</v>
      </c>
      <c r="C1478" s="2">
        <v>43543</v>
      </c>
      <c r="D1478" s="8">
        <f>Table1[[#This Row],[Order Date]]</f>
        <v>43543</v>
      </c>
      <c r="E1478" s="2">
        <v>43548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">
        <v>3269</v>
      </c>
      <c r="P1478" s="1" t="s">
        <v>43</v>
      </c>
      <c r="Q1478" s="1" t="s">
        <v>44</v>
      </c>
      <c r="R1478" s="1" t="s">
        <v>3270</v>
      </c>
      <c r="S1478" s="1">
        <v>28.91</v>
      </c>
      <c r="T1478" s="1">
        <v>7</v>
      </c>
      <c r="U1478" s="1">
        <v>0</v>
      </c>
      <c r="V1478" s="1">
        <v>13.2986</v>
      </c>
      <c r="W1478" t="str">
        <f>INDEX(People!$A$2:$A$5,MATCH(Orders!N1478,People!$B$2:$B$5,0))</f>
        <v>Chuck Magee</v>
      </c>
      <c r="X1478" t="str">
        <f>IFERROR(INDEX(Returns!A1478:A2277,MATCH(Orders!B1478,Returns!B1478:B2277,0)),"No")</f>
        <v>No</v>
      </c>
      <c r="Y1478">
        <f t="shared" si="23"/>
        <v>28.91</v>
      </c>
    </row>
    <row r="1479" spans="1:25" x14ac:dyDescent="0.2">
      <c r="A1479" s="1">
        <v>1478</v>
      </c>
      <c r="B1479" t="s">
        <v>6880</v>
      </c>
      <c r="C1479" s="2">
        <v>43417</v>
      </c>
      <c r="D1479" s="8">
        <f>Table1[[#This Row],[Order Date]]</f>
        <v>43417</v>
      </c>
      <c r="E1479" s="2">
        <v>43421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">
        <v>2192</v>
      </c>
      <c r="P1479" s="1" t="s">
        <v>43</v>
      </c>
      <c r="Q1479" s="1" t="s">
        <v>512</v>
      </c>
      <c r="R1479" s="1" t="s">
        <v>2193</v>
      </c>
      <c r="S1479" s="1">
        <v>52.136000000000003</v>
      </c>
      <c r="T1479" s="1">
        <v>7</v>
      </c>
      <c r="U1479" s="1">
        <v>0.2</v>
      </c>
      <c r="V1479" s="1">
        <v>5.865299999999996</v>
      </c>
      <c r="W1479" t="str">
        <f>INDEX(People!$A$2:$A$5,MATCH(Orders!N1479,People!$B$2:$B$5,0))</f>
        <v>Cassandra Brandow</v>
      </c>
      <c r="X1479" t="str">
        <f>IFERROR(INDEX(Returns!A1479:A2278,MATCH(Orders!B1479,Returns!B1479:B2278,0)),"No")</f>
        <v>No</v>
      </c>
      <c r="Y1479">
        <f t="shared" si="23"/>
        <v>62.563200000000002</v>
      </c>
    </row>
    <row r="1480" spans="1:25" x14ac:dyDescent="0.2">
      <c r="A1480" s="1">
        <v>1479</v>
      </c>
      <c r="B1480" t="s">
        <v>6881</v>
      </c>
      <c r="C1480" s="2">
        <v>43788</v>
      </c>
      <c r="D1480" s="8">
        <f>Table1[[#This Row],[Order Date]]</f>
        <v>43788</v>
      </c>
      <c r="E1480" s="2">
        <v>43789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">
        <v>1460</v>
      </c>
      <c r="P1480" s="1" t="s">
        <v>66</v>
      </c>
      <c r="Q1480" s="1" t="s">
        <v>67</v>
      </c>
      <c r="R1480" s="1" t="s">
        <v>1461</v>
      </c>
      <c r="S1480" s="1">
        <v>31.968000000000004</v>
      </c>
      <c r="T1480" s="1">
        <v>4</v>
      </c>
      <c r="U1480" s="1">
        <v>0.2</v>
      </c>
      <c r="V1480" s="1">
        <v>2.3976000000000006</v>
      </c>
      <c r="W1480" t="str">
        <f>INDEX(People!$A$2:$A$5,MATCH(Orders!N1480,People!$B$2:$B$5,0))</f>
        <v>Anna Andreadi</v>
      </c>
      <c r="X1480" t="str">
        <f>IFERROR(INDEX(Returns!A1480:A2279,MATCH(Orders!B1480,Returns!B1480:B2279,0)),"No")</f>
        <v>No</v>
      </c>
      <c r="Y1480">
        <f t="shared" si="23"/>
        <v>38.361600000000003</v>
      </c>
    </row>
    <row r="1481" spans="1:25" x14ac:dyDescent="0.2">
      <c r="A1481" s="1">
        <v>1480</v>
      </c>
      <c r="B1481" t="s">
        <v>6201</v>
      </c>
      <c r="C1481" s="2">
        <v>43436</v>
      </c>
      <c r="D1481" s="8">
        <f>Table1[[#This Row],[Order Date]]</f>
        <v>43436</v>
      </c>
      <c r="E1481" s="2">
        <v>43442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">
        <v>3275</v>
      </c>
      <c r="P1481" s="1" t="s">
        <v>43</v>
      </c>
      <c r="Q1481" s="1" t="s">
        <v>84</v>
      </c>
      <c r="R1481" s="1" t="s">
        <v>3276</v>
      </c>
      <c r="S1481" s="1">
        <v>25.92</v>
      </c>
      <c r="T1481" s="1">
        <v>4</v>
      </c>
      <c r="U1481" s="1">
        <v>0</v>
      </c>
      <c r="V1481" s="1">
        <v>12.441600000000001</v>
      </c>
      <c r="W1481" t="str">
        <f>INDEX(People!$A$2:$A$5,MATCH(Orders!N1481,People!$B$2:$B$5,0))</f>
        <v>Anna Andreadi</v>
      </c>
      <c r="X1481" t="str">
        <f>IFERROR(INDEX(Returns!A1481:A2280,MATCH(Orders!B1481,Returns!B1481:B2280,0)),"No")</f>
        <v>No</v>
      </c>
      <c r="Y1481">
        <f t="shared" si="23"/>
        <v>25.92</v>
      </c>
    </row>
    <row r="1482" spans="1:25" x14ac:dyDescent="0.2">
      <c r="A1482" s="1">
        <v>1481</v>
      </c>
      <c r="B1482" t="s">
        <v>6201</v>
      </c>
      <c r="C1482" s="2">
        <v>43436</v>
      </c>
      <c r="D1482" s="8">
        <f>Table1[[#This Row],[Order Date]]</f>
        <v>43436</v>
      </c>
      <c r="E1482" s="2">
        <v>43442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">
        <v>3277</v>
      </c>
      <c r="P1482" s="1" t="s">
        <v>43</v>
      </c>
      <c r="Q1482" s="1" t="s">
        <v>84</v>
      </c>
      <c r="R1482" s="1" t="s">
        <v>3278</v>
      </c>
      <c r="S1482" s="1">
        <v>40.46</v>
      </c>
      <c r="T1482" s="1">
        <v>7</v>
      </c>
      <c r="U1482" s="1">
        <v>0</v>
      </c>
      <c r="V1482" s="1">
        <v>19.825400000000002</v>
      </c>
      <c r="W1482" t="str">
        <f>INDEX(People!$A$2:$A$5,MATCH(Orders!N1482,People!$B$2:$B$5,0))</f>
        <v>Anna Andreadi</v>
      </c>
      <c r="X1482" t="str">
        <f>IFERROR(INDEX(Returns!A1482:A2281,MATCH(Orders!B1482,Returns!B1482:B2281,0)),"No")</f>
        <v>No</v>
      </c>
      <c r="Y1482">
        <f t="shared" si="23"/>
        <v>40.46</v>
      </c>
    </row>
    <row r="1483" spans="1:25" x14ac:dyDescent="0.2">
      <c r="A1483" s="1">
        <v>1482</v>
      </c>
      <c r="B1483" t="s">
        <v>6201</v>
      </c>
      <c r="C1483" s="2">
        <v>43436</v>
      </c>
      <c r="D1483" s="8">
        <f>Table1[[#This Row],[Order Date]]</f>
        <v>43436</v>
      </c>
      <c r="E1483" s="2">
        <v>43442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">
        <v>3279</v>
      </c>
      <c r="P1483" s="1" t="s">
        <v>43</v>
      </c>
      <c r="Q1483" s="1" t="s">
        <v>55</v>
      </c>
      <c r="R1483" s="1" t="s">
        <v>3280</v>
      </c>
      <c r="S1483" s="1">
        <v>33.869999999999997</v>
      </c>
      <c r="T1483" s="1">
        <v>3</v>
      </c>
      <c r="U1483" s="1">
        <v>0</v>
      </c>
      <c r="V1483" s="1">
        <v>8.8061999999999987</v>
      </c>
      <c r="W1483" t="str">
        <f>INDEX(People!$A$2:$A$5,MATCH(Orders!N1483,People!$B$2:$B$5,0))</f>
        <v>Anna Andreadi</v>
      </c>
      <c r="X1483" t="str">
        <f>IFERROR(INDEX(Returns!A1483:A2282,MATCH(Orders!B1483,Returns!B1483:B2282,0)),"No")</f>
        <v>No</v>
      </c>
      <c r="Y1483">
        <f t="shared" si="23"/>
        <v>33.869999999999997</v>
      </c>
    </row>
    <row r="1484" spans="1:25" x14ac:dyDescent="0.2">
      <c r="A1484" s="1">
        <v>1483</v>
      </c>
      <c r="B1484" t="s">
        <v>6882</v>
      </c>
      <c r="C1484" s="2">
        <v>43702</v>
      </c>
      <c r="D1484" s="8">
        <f>Table1[[#This Row],[Order Date]]</f>
        <v>43702</v>
      </c>
      <c r="E1484" s="2">
        <v>43705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">
        <v>1631</v>
      </c>
      <c r="P1484" s="1" t="s">
        <v>43</v>
      </c>
      <c r="Q1484" s="1" t="s">
        <v>63</v>
      </c>
      <c r="R1484" s="1" t="s">
        <v>1632</v>
      </c>
      <c r="S1484" s="1">
        <v>9.7280000000000015</v>
      </c>
      <c r="T1484" s="1">
        <v>2</v>
      </c>
      <c r="U1484" s="1">
        <v>0.2</v>
      </c>
      <c r="V1484" s="1">
        <v>1.702399999999999</v>
      </c>
      <c r="W1484" t="str">
        <f>INDEX(People!$A$2:$A$5,MATCH(Orders!N1484,People!$B$2:$B$5,0))</f>
        <v>Cassandra Brandow</v>
      </c>
      <c r="X1484" t="str">
        <f>IFERROR(INDEX(Returns!A1484:A2283,MATCH(Orders!B1484,Returns!B1484:B2283,0)),"No")</f>
        <v>No</v>
      </c>
      <c r="Y1484">
        <f t="shared" si="23"/>
        <v>11.673600000000002</v>
      </c>
    </row>
    <row r="1485" spans="1:25" x14ac:dyDescent="0.2">
      <c r="A1485" s="1">
        <v>1484</v>
      </c>
      <c r="B1485" t="s">
        <v>6882</v>
      </c>
      <c r="C1485" s="2">
        <v>43702</v>
      </c>
      <c r="D1485" s="8">
        <f>Table1[[#This Row],[Order Date]]</f>
        <v>43702</v>
      </c>
      <c r="E1485" s="2">
        <v>43705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">
        <v>3281</v>
      </c>
      <c r="P1485" s="1" t="s">
        <v>43</v>
      </c>
      <c r="Q1485" s="1" t="s">
        <v>84</v>
      </c>
      <c r="R1485" s="1" t="s">
        <v>3282</v>
      </c>
      <c r="S1485" s="1">
        <v>3.4240000000000004</v>
      </c>
      <c r="T1485" s="1">
        <v>1</v>
      </c>
      <c r="U1485" s="1">
        <v>0.2</v>
      </c>
      <c r="V1485" s="1">
        <v>1.0699999999999996</v>
      </c>
      <c r="W1485" t="str">
        <f>INDEX(People!$A$2:$A$5,MATCH(Orders!N1485,People!$B$2:$B$5,0))</f>
        <v>Cassandra Brandow</v>
      </c>
      <c r="X1485" t="str">
        <f>IFERROR(INDEX(Returns!A1485:A2284,MATCH(Orders!B1485,Returns!B1485:B2284,0)),"No")</f>
        <v>No</v>
      </c>
      <c r="Y1485">
        <f t="shared" si="23"/>
        <v>4.1088000000000005</v>
      </c>
    </row>
    <row r="1486" spans="1:25" x14ac:dyDescent="0.2">
      <c r="A1486" s="1">
        <v>1485</v>
      </c>
      <c r="B1486" t="s">
        <v>6883</v>
      </c>
      <c r="C1486" s="2">
        <v>43387</v>
      </c>
      <c r="D1486" s="8">
        <f>Table1[[#This Row],[Order Date]]</f>
        <v>43387</v>
      </c>
      <c r="E1486" s="2">
        <v>43391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">
        <v>3283</v>
      </c>
      <c r="P1486" s="1" t="s">
        <v>66</v>
      </c>
      <c r="Q1486" s="1" t="s">
        <v>146</v>
      </c>
      <c r="R1486" s="1" t="s">
        <v>3284</v>
      </c>
      <c r="S1486" s="1">
        <v>177</v>
      </c>
      <c r="T1486" s="1">
        <v>3</v>
      </c>
      <c r="U1486" s="1">
        <v>0</v>
      </c>
      <c r="V1486" s="1">
        <v>30.089999999999982</v>
      </c>
      <c r="W1486" t="str">
        <f>INDEX(People!$A$2:$A$5,MATCH(Orders!N1486,People!$B$2:$B$5,0))</f>
        <v>Anna Andreadi</v>
      </c>
      <c r="X1486" t="str">
        <f>IFERROR(INDEX(Returns!A1486:A2285,MATCH(Orders!B1486,Returns!B1486:B2285,0)),"No")</f>
        <v>No</v>
      </c>
      <c r="Y1486">
        <f t="shared" si="23"/>
        <v>177</v>
      </c>
    </row>
    <row r="1487" spans="1:25" x14ac:dyDescent="0.2">
      <c r="A1487" s="1">
        <v>1486</v>
      </c>
      <c r="B1487" t="s">
        <v>6884</v>
      </c>
      <c r="C1487" s="2">
        <v>42701</v>
      </c>
      <c r="D1487" s="8">
        <f>Table1[[#This Row],[Order Date]]</f>
        <v>42701</v>
      </c>
      <c r="E1487" s="2">
        <v>42707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">
        <v>3287</v>
      </c>
      <c r="P1487" s="1" t="s">
        <v>43</v>
      </c>
      <c r="Q1487" s="1" t="s">
        <v>242</v>
      </c>
      <c r="R1487" s="1" t="s">
        <v>497</v>
      </c>
      <c r="S1487" s="1">
        <v>3.76</v>
      </c>
      <c r="T1487" s="1">
        <v>2</v>
      </c>
      <c r="U1487" s="1">
        <v>0</v>
      </c>
      <c r="V1487" s="1">
        <v>1.3159999999999998</v>
      </c>
      <c r="W1487" t="str">
        <f>INDEX(People!$A$2:$A$5,MATCH(Orders!N1487,People!$B$2:$B$5,0))</f>
        <v>Chuck Magee</v>
      </c>
      <c r="X1487" t="str">
        <f>IFERROR(INDEX(Returns!A1487:A2286,MATCH(Orders!B1487,Returns!B1487:B2286,0)),"No")</f>
        <v>No</v>
      </c>
      <c r="Y1487">
        <f t="shared" si="23"/>
        <v>3.76</v>
      </c>
    </row>
    <row r="1488" spans="1:25" x14ac:dyDescent="0.2">
      <c r="A1488" s="1">
        <v>1487</v>
      </c>
      <c r="B1488" t="s">
        <v>6885</v>
      </c>
      <c r="C1488" s="2">
        <v>43042</v>
      </c>
      <c r="D1488" s="8">
        <f>Table1[[#This Row],[Order Date]]</f>
        <v>43042</v>
      </c>
      <c r="E1488" s="2">
        <v>43046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">
        <v>3290</v>
      </c>
      <c r="P1488" s="1" t="s">
        <v>66</v>
      </c>
      <c r="Q1488" s="1" t="s">
        <v>67</v>
      </c>
      <c r="R1488" s="1" t="s">
        <v>3291</v>
      </c>
      <c r="S1488" s="1">
        <v>1212.848</v>
      </c>
      <c r="T1488" s="1">
        <v>7</v>
      </c>
      <c r="U1488" s="1">
        <v>0.2</v>
      </c>
      <c r="V1488" s="1">
        <v>106.12420000000014</v>
      </c>
      <c r="W1488" t="str">
        <f>INDEX(People!$A$2:$A$5,MATCH(Orders!N1488,People!$B$2:$B$5,0))</f>
        <v>Anna Andreadi</v>
      </c>
      <c r="X1488" t="str">
        <f>IFERROR(INDEX(Returns!A1488:A2287,MATCH(Orders!B1488,Returns!B1488:B2287,0)),"No")</f>
        <v>No</v>
      </c>
      <c r="Y1488">
        <f t="shared" si="23"/>
        <v>1455.4176</v>
      </c>
    </row>
    <row r="1489" spans="1:25" x14ac:dyDescent="0.2">
      <c r="A1489" s="1">
        <v>1488</v>
      </c>
      <c r="B1489" t="s">
        <v>6885</v>
      </c>
      <c r="C1489" s="2">
        <v>43042</v>
      </c>
      <c r="D1489" s="8">
        <f>Table1[[#This Row],[Order Date]]</f>
        <v>43042</v>
      </c>
      <c r="E1489" s="2">
        <v>43046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">
        <v>3292</v>
      </c>
      <c r="P1489" s="1" t="s">
        <v>66</v>
      </c>
      <c r="Q1489" s="1" t="s">
        <v>146</v>
      </c>
      <c r="R1489" s="1" t="s">
        <v>3293</v>
      </c>
      <c r="S1489" s="1">
        <v>89.97</v>
      </c>
      <c r="T1489" s="1">
        <v>3</v>
      </c>
      <c r="U1489" s="1">
        <v>0</v>
      </c>
      <c r="V1489" s="1">
        <v>37.787400000000005</v>
      </c>
      <c r="W1489" t="str">
        <f>INDEX(People!$A$2:$A$5,MATCH(Orders!N1489,People!$B$2:$B$5,0))</f>
        <v>Anna Andreadi</v>
      </c>
      <c r="X1489" t="str">
        <f>IFERROR(INDEX(Returns!A1489:A2288,MATCH(Orders!B1489,Returns!B1489:B2288,0)),"No")</f>
        <v>No</v>
      </c>
      <c r="Y1489">
        <f t="shared" si="23"/>
        <v>89.97</v>
      </c>
    </row>
    <row r="1490" spans="1:25" x14ac:dyDescent="0.2">
      <c r="A1490" s="1">
        <v>1489</v>
      </c>
      <c r="B1490" t="s">
        <v>6885</v>
      </c>
      <c r="C1490" s="2">
        <v>43042</v>
      </c>
      <c r="D1490" s="8">
        <f>Table1[[#This Row],[Order Date]]</f>
        <v>43042</v>
      </c>
      <c r="E1490" s="2">
        <v>43046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">
        <v>1300</v>
      </c>
      <c r="P1490" s="1" t="s">
        <v>30</v>
      </c>
      <c r="Q1490" s="1" t="s">
        <v>60</v>
      </c>
      <c r="R1490" s="1" t="s">
        <v>1301</v>
      </c>
      <c r="S1490" s="1">
        <v>42.599999999999994</v>
      </c>
      <c r="T1490" s="1">
        <v>3</v>
      </c>
      <c r="U1490" s="1">
        <v>0</v>
      </c>
      <c r="V1490" s="1">
        <v>16.614000000000001</v>
      </c>
      <c r="W1490" t="str">
        <f>INDEX(People!$A$2:$A$5,MATCH(Orders!N1490,People!$B$2:$B$5,0))</f>
        <v>Anna Andreadi</v>
      </c>
      <c r="X1490" t="str">
        <f>IFERROR(INDEX(Returns!A1490:A2289,MATCH(Orders!B1490,Returns!B1490:B2289,0)),"No")</f>
        <v>No</v>
      </c>
      <c r="Y1490">
        <f t="shared" si="23"/>
        <v>42.599999999999994</v>
      </c>
    </row>
    <row r="1491" spans="1:25" x14ac:dyDescent="0.2">
      <c r="A1491" s="1">
        <v>1490</v>
      </c>
      <c r="B1491" t="s">
        <v>6886</v>
      </c>
      <c r="C1491" s="2">
        <v>42703</v>
      </c>
      <c r="D1491" s="8">
        <f>Table1[[#This Row],[Order Date]]</f>
        <v>42703</v>
      </c>
      <c r="E1491" s="2">
        <v>42710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">
        <v>2682</v>
      </c>
      <c r="P1491" s="1" t="s">
        <v>43</v>
      </c>
      <c r="Q1491" s="1" t="s">
        <v>44</v>
      </c>
      <c r="R1491" s="1" t="s">
        <v>2683</v>
      </c>
      <c r="S1491" s="1">
        <v>5.04</v>
      </c>
      <c r="T1491" s="1">
        <v>2</v>
      </c>
      <c r="U1491" s="1">
        <v>0.2</v>
      </c>
      <c r="V1491" s="1">
        <v>1.764</v>
      </c>
      <c r="W1491" t="str">
        <f>INDEX(People!$A$2:$A$5,MATCH(Orders!N1491,People!$B$2:$B$5,0))</f>
        <v>Chuck Magee</v>
      </c>
      <c r="X1491" t="str">
        <f>IFERROR(INDEX(Returns!A1491:A2290,MATCH(Orders!B1491,Returns!B1491:B2290,0)),"No")</f>
        <v>No</v>
      </c>
      <c r="Y1491">
        <f t="shared" si="23"/>
        <v>6.048</v>
      </c>
    </row>
    <row r="1492" spans="1:25" x14ac:dyDescent="0.2">
      <c r="A1492" s="1">
        <v>1491</v>
      </c>
      <c r="B1492" t="s">
        <v>6887</v>
      </c>
      <c r="C1492" s="2">
        <v>43585</v>
      </c>
      <c r="D1492" s="8">
        <f>Table1[[#This Row],[Order Date]]</f>
        <v>43585</v>
      </c>
      <c r="E1492" s="2">
        <v>43590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">
        <v>180</v>
      </c>
      <c r="P1492" s="1" t="s">
        <v>43</v>
      </c>
      <c r="Q1492" s="1" t="s">
        <v>157</v>
      </c>
      <c r="R1492" s="1" t="s">
        <v>181</v>
      </c>
      <c r="S1492" s="1">
        <v>62.96</v>
      </c>
      <c r="T1492" s="1">
        <v>4</v>
      </c>
      <c r="U1492" s="1">
        <v>0</v>
      </c>
      <c r="V1492" s="1">
        <v>28.332000000000001</v>
      </c>
      <c r="W1492" t="str">
        <f>INDEX(People!$A$2:$A$5,MATCH(Orders!N1492,People!$B$2:$B$5,0))</f>
        <v>Chuck Magee</v>
      </c>
      <c r="X1492" t="str">
        <f>IFERROR(INDEX(Returns!A1492:A2291,MATCH(Orders!B1492,Returns!B1492:B2291,0)),"No")</f>
        <v>No</v>
      </c>
      <c r="Y1492">
        <f t="shared" si="23"/>
        <v>62.96</v>
      </c>
    </row>
    <row r="1493" spans="1:25" x14ac:dyDescent="0.2">
      <c r="A1493" s="1">
        <v>1492</v>
      </c>
      <c r="B1493" t="s">
        <v>6888</v>
      </c>
      <c r="C1493" s="2">
        <v>43793</v>
      </c>
      <c r="D1493" s="8">
        <f>Table1[[#This Row],[Order Date]]</f>
        <v>43793</v>
      </c>
      <c r="E1493" s="2">
        <v>43797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">
        <v>3298</v>
      </c>
      <c r="P1493" s="1" t="s">
        <v>43</v>
      </c>
      <c r="Q1493" s="1" t="s">
        <v>84</v>
      </c>
      <c r="R1493" s="1" t="s">
        <v>3299</v>
      </c>
      <c r="S1493" s="1">
        <v>5.88</v>
      </c>
      <c r="T1493" s="1">
        <v>1</v>
      </c>
      <c r="U1493" s="1">
        <v>0</v>
      </c>
      <c r="V1493" s="1">
        <v>2.8811999999999998</v>
      </c>
      <c r="W1493" t="str">
        <f>INDEX(People!$A$2:$A$5,MATCH(Orders!N1493,People!$B$2:$B$5,0))</f>
        <v>Chuck Magee</v>
      </c>
      <c r="X1493" t="str">
        <f>IFERROR(INDEX(Returns!A1493:A2292,MATCH(Orders!B1493,Returns!B1493:B2292,0)),"No")</f>
        <v>No</v>
      </c>
      <c r="Y1493">
        <f t="shared" si="23"/>
        <v>5.88</v>
      </c>
    </row>
    <row r="1494" spans="1:25" x14ac:dyDescent="0.2">
      <c r="A1494" s="1">
        <v>1493</v>
      </c>
      <c r="B1494" t="s">
        <v>6888</v>
      </c>
      <c r="C1494" s="2">
        <v>43793</v>
      </c>
      <c r="D1494" s="8">
        <f>Table1[[#This Row],[Order Date]]</f>
        <v>43793</v>
      </c>
      <c r="E1494" s="2">
        <v>43797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">
        <v>1118</v>
      </c>
      <c r="P1494" s="1" t="s">
        <v>30</v>
      </c>
      <c r="Q1494" s="1" t="s">
        <v>34</v>
      </c>
      <c r="R1494" s="1" t="s">
        <v>1119</v>
      </c>
      <c r="S1494" s="1">
        <v>977.29200000000003</v>
      </c>
      <c r="T1494" s="1">
        <v>6</v>
      </c>
      <c r="U1494" s="1">
        <v>0.1</v>
      </c>
      <c r="V1494" s="1">
        <v>173.74080000000001</v>
      </c>
      <c r="W1494" t="str">
        <f>INDEX(People!$A$2:$A$5,MATCH(Orders!N1494,People!$B$2:$B$5,0))</f>
        <v>Chuck Magee</v>
      </c>
      <c r="X1494" t="str">
        <f>IFERROR(INDEX(Returns!A1494:A2293,MATCH(Orders!B1494,Returns!B1494:B2293,0)),"No")</f>
        <v>No</v>
      </c>
      <c r="Y1494">
        <f t="shared" si="23"/>
        <v>1075.0212000000001</v>
      </c>
    </row>
    <row r="1495" spans="1:25" x14ac:dyDescent="0.2">
      <c r="A1495" s="1">
        <v>1494</v>
      </c>
      <c r="B1495" t="s">
        <v>6889</v>
      </c>
      <c r="C1495" s="2">
        <v>43768</v>
      </c>
      <c r="D1495" s="8">
        <f>Table1[[#This Row],[Order Date]]</f>
        <v>43768</v>
      </c>
      <c r="E1495" s="2">
        <v>43772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">
        <v>2516</v>
      </c>
      <c r="P1495" s="1" t="s">
        <v>30</v>
      </c>
      <c r="Q1495" s="1" t="s">
        <v>60</v>
      </c>
      <c r="R1495" s="1" t="s">
        <v>2517</v>
      </c>
      <c r="S1495" s="1">
        <v>9.64</v>
      </c>
      <c r="T1495" s="1">
        <v>2</v>
      </c>
      <c r="U1495" s="1">
        <v>0</v>
      </c>
      <c r="V1495" s="1">
        <v>3.6632000000000007</v>
      </c>
      <c r="W1495" t="str">
        <f>INDEX(People!$A$2:$A$5,MATCH(Orders!N1495,People!$B$2:$B$5,0))</f>
        <v>Anna Andreadi</v>
      </c>
      <c r="X1495" t="str">
        <f>IFERROR(INDEX(Returns!A1495:A2294,MATCH(Orders!B1495,Returns!B1495:B2294,0)),"No")</f>
        <v>No</v>
      </c>
      <c r="Y1495">
        <f t="shared" si="23"/>
        <v>9.64</v>
      </c>
    </row>
    <row r="1496" spans="1:25" x14ac:dyDescent="0.2">
      <c r="A1496" s="1">
        <v>1495</v>
      </c>
      <c r="B1496" t="s">
        <v>6890</v>
      </c>
      <c r="C1496" s="2">
        <v>42721</v>
      </c>
      <c r="D1496" s="8">
        <f>Table1[[#This Row],[Order Date]]</f>
        <v>42721</v>
      </c>
      <c r="E1496" s="2">
        <v>42723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">
        <v>2686</v>
      </c>
      <c r="P1496" s="1" t="s">
        <v>43</v>
      </c>
      <c r="Q1496" s="1" t="s">
        <v>63</v>
      </c>
      <c r="R1496" s="1" t="s">
        <v>2687</v>
      </c>
      <c r="S1496" s="1">
        <v>40.049999999999997</v>
      </c>
      <c r="T1496" s="1">
        <v>3</v>
      </c>
      <c r="U1496" s="1">
        <v>0</v>
      </c>
      <c r="V1496" s="1">
        <v>11.213999999999999</v>
      </c>
      <c r="W1496" t="str">
        <f>INDEX(People!$A$2:$A$5,MATCH(Orders!N1496,People!$B$2:$B$5,0))</f>
        <v>Cassandra Brandow</v>
      </c>
      <c r="X1496" t="str">
        <f>IFERROR(INDEX(Returns!A1496:A2295,MATCH(Orders!B1496,Returns!B1496:B2295,0)),"No")</f>
        <v>No</v>
      </c>
      <c r="Y1496">
        <f t="shared" si="23"/>
        <v>40.049999999999997</v>
      </c>
    </row>
    <row r="1497" spans="1:25" x14ac:dyDescent="0.2">
      <c r="A1497" s="1">
        <v>1496</v>
      </c>
      <c r="B1497" t="s">
        <v>6891</v>
      </c>
      <c r="C1497" s="2">
        <v>43712</v>
      </c>
      <c r="D1497" s="8">
        <f>Table1[[#This Row],[Order Date]]</f>
        <v>43712</v>
      </c>
      <c r="E1497" s="2">
        <v>43716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">
        <v>2779</v>
      </c>
      <c r="P1497" s="1" t="s">
        <v>43</v>
      </c>
      <c r="Q1497" s="1" t="s">
        <v>63</v>
      </c>
      <c r="R1497" s="1" t="s">
        <v>2780</v>
      </c>
      <c r="S1497" s="1">
        <v>10.192000000000002</v>
      </c>
      <c r="T1497" s="1">
        <v>7</v>
      </c>
      <c r="U1497" s="1">
        <v>0.2</v>
      </c>
      <c r="V1497" s="1">
        <v>3.1849999999999992</v>
      </c>
      <c r="W1497" t="str">
        <f>INDEX(People!$A$2:$A$5,MATCH(Orders!N1497,People!$B$2:$B$5,0))</f>
        <v>Kelly Williams</v>
      </c>
      <c r="X1497" t="str">
        <f>IFERROR(INDEX(Returns!A1497:A2296,MATCH(Orders!B1497,Returns!B1497:B2296,0)),"No")</f>
        <v>No</v>
      </c>
      <c r="Y1497">
        <f t="shared" si="23"/>
        <v>12.230400000000001</v>
      </c>
    </row>
    <row r="1498" spans="1:25" x14ac:dyDescent="0.2">
      <c r="A1498" s="1">
        <v>1497</v>
      </c>
      <c r="B1498" t="s">
        <v>6891</v>
      </c>
      <c r="C1498" s="2">
        <v>43712</v>
      </c>
      <c r="D1498" s="8">
        <f>Table1[[#This Row],[Order Date]]</f>
        <v>43712</v>
      </c>
      <c r="E1498" s="2">
        <v>43716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">
        <v>3305</v>
      </c>
      <c r="P1498" s="1" t="s">
        <v>43</v>
      </c>
      <c r="Q1498" s="1" t="s">
        <v>55</v>
      </c>
      <c r="R1498" s="1" t="s">
        <v>3306</v>
      </c>
      <c r="S1498" s="1">
        <v>16.784000000000002</v>
      </c>
      <c r="T1498" s="1">
        <v>1</v>
      </c>
      <c r="U1498" s="1">
        <v>0.2</v>
      </c>
      <c r="V1498" s="1">
        <v>-0.20980000000000043</v>
      </c>
      <c r="W1498" t="str">
        <f>INDEX(People!$A$2:$A$5,MATCH(Orders!N1498,People!$B$2:$B$5,0))</f>
        <v>Kelly Williams</v>
      </c>
      <c r="X1498" t="str">
        <f>IFERROR(INDEX(Returns!A1498:A2297,MATCH(Orders!B1498,Returns!B1498:B2297,0)),"No")</f>
        <v>No</v>
      </c>
      <c r="Y1498">
        <f t="shared" si="23"/>
        <v>20.140800000000002</v>
      </c>
    </row>
    <row r="1499" spans="1:25" x14ac:dyDescent="0.2">
      <c r="A1499" s="1">
        <v>1498</v>
      </c>
      <c r="B1499" t="s">
        <v>6891</v>
      </c>
      <c r="C1499" s="2">
        <v>43712</v>
      </c>
      <c r="D1499" s="8">
        <f>Table1[[#This Row],[Order Date]]</f>
        <v>43712</v>
      </c>
      <c r="E1499" s="2">
        <v>43716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">
        <v>637</v>
      </c>
      <c r="P1499" s="1" t="s">
        <v>43</v>
      </c>
      <c r="Q1499" s="1" t="s">
        <v>63</v>
      </c>
      <c r="R1499" s="1" t="s">
        <v>638</v>
      </c>
      <c r="S1499" s="1">
        <v>13.120000000000001</v>
      </c>
      <c r="T1499" s="1">
        <v>5</v>
      </c>
      <c r="U1499" s="1">
        <v>0.2</v>
      </c>
      <c r="V1499" s="1">
        <v>3.7720000000000002</v>
      </c>
      <c r="W1499" t="str">
        <f>INDEX(People!$A$2:$A$5,MATCH(Orders!N1499,People!$B$2:$B$5,0))</f>
        <v>Kelly Williams</v>
      </c>
      <c r="X1499" t="str">
        <f>IFERROR(INDEX(Returns!A1499:A2298,MATCH(Orders!B1499,Returns!B1499:B2298,0)),"No")</f>
        <v>No</v>
      </c>
      <c r="Y1499">
        <f t="shared" si="23"/>
        <v>15.744</v>
      </c>
    </row>
    <row r="1500" spans="1:25" x14ac:dyDescent="0.2">
      <c r="A1500" s="1">
        <v>1499</v>
      </c>
      <c r="B1500" t="s">
        <v>6892</v>
      </c>
      <c r="C1500" s="2">
        <v>43390</v>
      </c>
      <c r="D1500" s="8">
        <f>Table1[[#This Row],[Order Date]]</f>
        <v>43390</v>
      </c>
      <c r="E1500" s="2">
        <v>43393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">
        <v>435</v>
      </c>
      <c r="P1500" s="1" t="s">
        <v>43</v>
      </c>
      <c r="Q1500" s="1" t="s">
        <v>70</v>
      </c>
      <c r="R1500" s="1" t="s">
        <v>436</v>
      </c>
      <c r="S1500" s="1">
        <v>18.16</v>
      </c>
      <c r="T1500" s="1">
        <v>5</v>
      </c>
      <c r="U1500" s="1">
        <v>0.2</v>
      </c>
      <c r="V1500" s="1">
        <v>6.5830000000000011</v>
      </c>
      <c r="W1500" t="str">
        <f>INDEX(People!$A$2:$A$5,MATCH(Orders!N1500,People!$B$2:$B$5,0))</f>
        <v>Anna Andreadi</v>
      </c>
      <c r="X1500" t="str">
        <f>IFERROR(INDEX(Returns!A1500:A2299,MATCH(Orders!B1500,Returns!B1500:B2299,0)),"No")</f>
        <v>No</v>
      </c>
      <c r="Y1500">
        <f t="shared" si="23"/>
        <v>21.791999999999998</v>
      </c>
    </row>
    <row r="1501" spans="1:25" x14ac:dyDescent="0.2">
      <c r="A1501" s="1">
        <v>1500</v>
      </c>
      <c r="B1501" t="s">
        <v>6893</v>
      </c>
      <c r="C1501" s="2">
        <v>43781</v>
      </c>
      <c r="D1501" s="8">
        <f>Table1[[#This Row],[Order Date]]</f>
        <v>43781</v>
      </c>
      <c r="E1501" s="2">
        <v>43787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">
        <v>700</v>
      </c>
      <c r="P1501" s="1" t="s">
        <v>43</v>
      </c>
      <c r="Q1501" s="1" t="s">
        <v>84</v>
      </c>
      <c r="R1501" s="1" t="s">
        <v>701</v>
      </c>
      <c r="S1501" s="1">
        <v>16.056000000000001</v>
      </c>
      <c r="T1501" s="1">
        <v>3</v>
      </c>
      <c r="U1501" s="1">
        <v>0.2</v>
      </c>
      <c r="V1501" s="1">
        <v>5.8203000000000005</v>
      </c>
      <c r="W1501" t="str">
        <f>INDEX(People!$A$2:$A$5,MATCH(Orders!N1501,People!$B$2:$B$5,0))</f>
        <v>Kelly Williams</v>
      </c>
      <c r="X1501" t="str">
        <f>IFERROR(INDEX(Returns!A1501:A2300,MATCH(Orders!B1501,Returns!B1501:B2300,0)),"No")</f>
        <v>No</v>
      </c>
      <c r="Y1501">
        <f t="shared" si="23"/>
        <v>19.267199999999999</v>
      </c>
    </row>
    <row r="1502" spans="1:25" x14ac:dyDescent="0.2">
      <c r="A1502" s="1">
        <v>1501</v>
      </c>
      <c r="B1502" t="s">
        <v>6893</v>
      </c>
      <c r="C1502" s="2">
        <v>43781</v>
      </c>
      <c r="D1502" s="8">
        <f>Table1[[#This Row],[Order Date]]</f>
        <v>43781</v>
      </c>
      <c r="E1502" s="2">
        <v>43787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">
        <v>3307</v>
      </c>
      <c r="P1502" s="1" t="s">
        <v>43</v>
      </c>
      <c r="Q1502" s="1" t="s">
        <v>84</v>
      </c>
      <c r="R1502" s="1" t="s">
        <v>3308</v>
      </c>
      <c r="S1502" s="1">
        <v>223.05600000000001</v>
      </c>
      <c r="T1502" s="1">
        <v>9</v>
      </c>
      <c r="U1502" s="1">
        <v>0.2</v>
      </c>
      <c r="V1502" s="1">
        <v>69.704999999999984</v>
      </c>
      <c r="W1502" t="str">
        <f>INDEX(People!$A$2:$A$5,MATCH(Orders!N1502,People!$B$2:$B$5,0))</f>
        <v>Kelly Williams</v>
      </c>
      <c r="X1502" t="str">
        <f>IFERROR(INDEX(Returns!A1502:A2301,MATCH(Orders!B1502,Returns!B1502:B2301,0)),"No")</f>
        <v>No</v>
      </c>
      <c r="Y1502">
        <f t="shared" si="23"/>
        <v>267.66719999999998</v>
      </c>
    </row>
    <row r="1503" spans="1:25" x14ac:dyDescent="0.2">
      <c r="A1503" s="1">
        <v>1502</v>
      </c>
      <c r="B1503" t="s">
        <v>6893</v>
      </c>
      <c r="C1503" s="2">
        <v>43781</v>
      </c>
      <c r="D1503" s="8">
        <f>Table1[[#This Row],[Order Date]]</f>
        <v>43781</v>
      </c>
      <c r="E1503" s="2">
        <v>43787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">
        <v>2929</v>
      </c>
      <c r="P1503" s="1" t="s">
        <v>43</v>
      </c>
      <c r="Q1503" s="1" t="s">
        <v>55</v>
      </c>
      <c r="R1503" s="1" t="s">
        <v>2930</v>
      </c>
      <c r="S1503" s="1">
        <v>540.048</v>
      </c>
      <c r="T1503" s="1">
        <v>3</v>
      </c>
      <c r="U1503" s="1">
        <v>0.2</v>
      </c>
      <c r="V1503" s="1">
        <v>-47.254199999999997</v>
      </c>
      <c r="W1503" t="str">
        <f>INDEX(People!$A$2:$A$5,MATCH(Orders!N1503,People!$B$2:$B$5,0))</f>
        <v>Kelly Williams</v>
      </c>
      <c r="X1503" t="str">
        <f>IFERROR(INDEX(Returns!A1503:A2302,MATCH(Orders!B1503,Returns!B1503:B2302,0)),"No")</f>
        <v>No</v>
      </c>
      <c r="Y1503">
        <f t="shared" si="23"/>
        <v>648.05759999999998</v>
      </c>
    </row>
    <row r="1504" spans="1:25" x14ac:dyDescent="0.2">
      <c r="A1504" s="1">
        <v>1503</v>
      </c>
      <c r="B1504" t="s">
        <v>6894</v>
      </c>
      <c r="C1504" s="2">
        <v>43428</v>
      </c>
      <c r="D1504" s="8">
        <f>Table1[[#This Row],[Order Date]]</f>
        <v>43428</v>
      </c>
      <c r="E1504" s="2">
        <v>43435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">
        <v>3309</v>
      </c>
      <c r="P1504" s="1" t="s">
        <v>66</v>
      </c>
      <c r="Q1504" s="1" t="s">
        <v>67</v>
      </c>
      <c r="R1504" s="1" t="s">
        <v>3310</v>
      </c>
      <c r="S1504" s="1">
        <v>33.520000000000003</v>
      </c>
      <c r="T1504" s="1">
        <v>2</v>
      </c>
      <c r="U1504" s="1">
        <v>0.2</v>
      </c>
      <c r="V1504" s="1">
        <v>3.3519999999999985</v>
      </c>
      <c r="W1504" t="str">
        <f>INDEX(People!$A$2:$A$5,MATCH(Orders!N1504,People!$B$2:$B$5,0))</f>
        <v>Anna Andreadi</v>
      </c>
      <c r="X1504" t="str">
        <f>IFERROR(INDEX(Returns!A1504:A2303,MATCH(Orders!B1504,Returns!B1504:B2303,0)),"No")</f>
        <v>No</v>
      </c>
      <c r="Y1504">
        <f t="shared" si="23"/>
        <v>40.224000000000004</v>
      </c>
    </row>
    <row r="1505" spans="1:25" x14ac:dyDescent="0.2">
      <c r="A1505" s="1">
        <v>1504</v>
      </c>
      <c r="B1505" t="s">
        <v>6894</v>
      </c>
      <c r="C1505" s="2">
        <v>43428</v>
      </c>
      <c r="D1505" s="8">
        <f>Table1[[#This Row],[Order Date]]</f>
        <v>43428</v>
      </c>
      <c r="E1505" s="2">
        <v>43435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">
        <v>1763</v>
      </c>
      <c r="P1505" s="1" t="s">
        <v>30</v>
      </c>
      <c r="Q1505" s="1" t="s">
        <v>60</v>
      </c>
      <c r="R1505" s="1" t="s">
        <v>1764</v>
      </c>
      <c r="S1505" s="1">
        <v>9.94</v>
      </c>
      <c r="T1505" s="1">
        <v>2</v>
      </c>
      <c r="U1505" s="1">
        <v>0</v>
      </c>
      <c r="V1505" s="1">
        <v>3.0813999999999995</v>
      </c>
      <c r="W1505" t="str">
        <f>INDEX(People!$A$2:$A$5,MATCH(Orders!N1505,People!$B$2:$B$5,0))</f>
        <v>Anna Andreadi</v>
      </c>
      <c r="X1505" t="str">
        <f>IFERROR(INDEX(Returns!A1505:A2304,MATCH(Orders!B1505,Returns!B1505:B2304,0)),"No")</f>
        <v>No</v>
      </c>
      <c r="Y1505">
        <f t="shared" si="23"/>
        <v>9.94</v>
      </c>
    </row>
    <row r="1506" spans="1:25" x14ac:dyDescent="0.2">
      <c r="A1506" s="1">
        <v>1505</v>
      </c>
      <c r="B1506" t="s">
        <v>6895</v>
      </c>
      <c r="C1506" s="2">
        <v>42948</v>
      </c>
      <c r="D1506" s="8">
        <f>Table1[[#This Row],[Order Date]]</f>
        <v>42948</v>
      </c>
      <c r="E1506" s="2">
        <v>42954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">
        <v>259</v>
      </c>
      <c r="P1506" s="1" t="s">
        <v>43</v>
      </c>
      <c r="Q1506" s="1" t="s">
        <v>63</v>
      </c>
      <c r="R1506" s="1" t="s">
        <v>260</v>
      </c>
      <c r="S1506" s="1">
        <v>6.72</v>
      </c>
      <c r="T1506" s="1">
        <v>4</v>
      </c>
      <c r="U1506" s="1">
        <v>0</v>
      </c>
      <c r="V1506" s="1">
        <v>3.36</v>
      </c>
      <c r="W1506" t="str">
        <f>INDEX(People!$A$2:$A$5,MATCH(Orders!N1506,People!$B$2:$B$5,0))</f>
        <v>Anna Andreadi</v>
      </c>
      <c r="X1506" t="str">
        <f>IFERROR(INDEX(Returns!A1506:A2305,MATCH(Orders!B1506,Returns!B1506:B2305,0)),"No")</f>
        <v>No</v>
      </c>
      <c r="Y1506">
        <f t="shared" si="23"/>
        <v>6.72</v>
      </c>
    </row>
    <row r="1507" spans="1:25" x14ac:dyDescent="0.2">
      <c r="A1507" s="1">
        <v>1506</v>
      </c>
      <c r="B1507" t="s">
        <v>6895</v>
      </c>
      <c r="C1507" s="2">
        <v>42948</v>
      </c>
      <c r="D1507" s="8">
        <f>Table1[[#This Row],[Order Date]]</f>
        <v>42948</v>
      </c>
      <c r="E1507" s="2">
        <v>42954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">
        <v>3313</v>
      </c>
      <c r="P1507" s="1" t="s">
        <v>30</v>
      </c>
      <c r="Q1507" s="1" t="s">
        <v>52</v>
      </c>
      <c r="R1507" s="1" t="s">
        <v>3314</v>
      </c>
      <c r="S1507" s="1">
        <v>1004.9760000000001</v>
      </c>
      <c r="T1507" s="1">
        <v>6</v>
      </c>
      <c r="U1507" s="1">
        <v>0.2</v>
      </c>
      <c r="V1507" s="1">
        <v>-175.87080000000009</v>
      </c>
      <c r="W1507" t="str">
        <f>INDEX(People!$A$2:$A$5,MATCH(Orders!N1507,People!$B$2:$B$5,0))</f>
        <v>Anna Andreadi</v>
      </c>
      <c r="X1507" t="str">
        <f>IFERROR(INDEX(Returns!A1507:A2306,MATCH(Orders!B1507,Returns!B1507:B2306,0)),"No")</f>
        <v>No</v>
      </c>
      <c r="Y1507">
        <f t="shared" si="23"/>
        <v>1205.9712000000002</v>
      </c>
    </row>
    <row r="1508" spans="1:25" x14ac:dyDescent="0.2">
      <c r="A1508" s="1">
        <v>1507</v>
      </c>
      <c r="B1508" t="s">
        <v>6896</v>
      </c>
      <c r="C1508" s="2">
        <v>43823</v>
      </c>
      <c r="D1508" s="8">
        <f>Table1[[#This Row],[Order Date]]</f>
        <v>43823</v>
      </c>
      <c r="E1508" s="2">
        <v>43828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">
        <v>3193</v>
      </c>
      <c r="P1508" s="1" t="s">
        <v>43</v>
      </c>
      <c r="Q1508" s="1" t="s">
        <v>70</v>
      </c>
      <c r="R1508" s="1" t="s">
        <v>3194</v>
      </c>
      <c r="S1508" s="1">
        <v>17.880000000000003</v>
      </c>
      <c r="T1508" s="1">
        <v>3</v>
      </c>
      <c r="U1508" s="1">
        <v>0.2</v>
      </c>
      <c r="V1508" s="1">
        <v>5.5875000000000004</v>
      </c>
      <c r="W1508" t="str">
        <f>INDEX(People!$A$2:$A$5,MATCH(Orders!N1508,People!$B$2:$B$5,0))</f>
        <v>Chuck Magee</v>
      </c>
      <c r="X1508" t="str">
        <f>IFERROR(INDEX(Returns!A1508:A2307,MATCH(Orders!B1508,Returns!B1508:B2307,0)),"No")</f>
        <v>No</v>
      </c>
      <c r="Y1508">
        <f t="shared" si="23"/>
        <v>21.456000000000003</v>
      </c>
    </row>
    <row r="1509" spans="1:25" x14ac:dyDescent="0.2">
      <c r="A1509" s="1">
        <v>1508</v>
      </c>
      <c r="B1509" t="s">
        <v>6897</v>
      </c>
      <c r="C1509" s="2">
        <v>43360</v>
      </c>
      <c r="D1509" s="8">
        <f>Table1[[#This Row],[Order Date]]</f>
        <v>43360</v>
      </c>
      <c r="E1509" s="2">
        <v>43366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">
        <v>3317</v>
      </c>
      <c r="P1509" s="1" t="s">
        <v>66</v>
      </c>
      <c r="Q1509" s="1" t="s">
        <v>601</v>
      </c>
      <c r="R1509" s="1" t="s">
        <v>3318</v>
      </c>
      <c r="S1509" s="1">
        <v>396</v>
      </c>
      <c r="T1509" s="1">
        <v>4</v>
      </c>
      <c r="U1509" s="1">
        <v>0</v>
      </c>
      <c r="V1509" s="1">
        <v>190.07999999999998</v>
      </c>
      <c r="W1509" t="str">
        <f>INDEX(People!$A$2:$A$5,MATCH(Orders!N1509,People!$B$2:$B$5,0))</f>
        <v>Cassandra Brandow</v>
      </c>
      <c r="X1509" t="str">
        <f>IFERROR(INDEX(Returns!A1509:A2308,MATCH(Orders!B1509,Returns!B1509:B2308,0)),"No")</f>
        <v>No</v>
      </c>
      <c r="Y1509">
        <f t="shared" si="23"/>
        <v>396</v>
      </c>
    </row>
    <row r="1510" spans="1:25" x14ac:dyDescent="0.2">
      <c r="A1510" s="1">
        <v>1509</v>
      </c>
      <c r="B1510" t="s">
        <v>6101</v>
      </c>
      <c r="C1510" s="2">
        <v>43809</v>
      </c>
      <c r="D1510" s="8">
        <f>Table1[[#This Row],[Order Date]]</f>
        <v>43809</v>
      </c>
      <c r="E1510" s="2">
        <v>43809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">
        <v>3319</v>
      </c>
      <c r="P1510" s="1" t="s">
        <v>43</v>
      </c>
      <c r="Q1510" s="1" t="s">
        <v>70</v>
      </c>
      <c r="R1510" s="1" t="s">
        <v>3320</v>
      </c>
      <c r="S1510" s="1">
        <v>34.5</v>
      </c>
      <c r="T1510" s="1">
        <v>3</v>
      </c>
      <c r="U1510" s="1">
        <v>0</v>
      </c>
      <c r="V1510" s="1">
        <v>15.524999999999999</v>
      </c>
      <c r="W1510" t="str">
        <f>INDEX(People!$A$2:$A$5,MATCH(Orders!N1510,People!$B$2:$B$5,0))</f>
        <v>Kelly Williams</v>
      </c>
      <c r="X1510" t="str">
        <f>IFERROR(INDEX(Returns!A1510:A2309,MATCH(Orders!B1510,Returns!B1510:B2309,0)),"No")</f>
        <v>No</v>
      </c>
      <c r="Y1510">
        <f t="shared" si="23"/>
        <v>34.5</v>
      </c>
    </row>
    <row r="1511" spans="1:25" x14ac:dyDescent="0.2">
      <c r="A1511" s="1">
        <v>1510</v>
      </c>
      <c r="B1511" t="s">
        <v>6898</v>
      </c>
      <c r="C1511" s="2">
        <v>43720</v>
      </c>
      <c r="D1511" s="8">
        <f>Table1[[#This Row],[Order Date]]</f>
        <v>43720</v>
      </c>
      <c r="E1511" s="2">
        <v>43723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">
        <v>3262</v>
      </c>
      <c r="P1511" s="1" t="s">
        <v>30</v>
      </c>
      <c r="Q1511" s="1" t="s">
        <v>60</v>
      </c>
      <c r="R1511" s="1" t="s">
        <v>3263</v>
      </c>
      <c r="S1511" s="1">
        <v>8.36</v>
      </c>
      <c r="T1511" s="1">
        <v>2</v>
      </c>
      <c r="U1511" s="1">
        <v>0</v>
      </c>
      <c r="V1511" s="1">
        <v>3.0095999999999998</v>
      </c>
      <c r="W1511" t="str">
        <f>INDEX(People!$A$2:$A$5,MATCH(Orders!N1511,People!$B$2:$B$5,0))</f>
        <v>Anna Andreadi</v>
      </c>
      <c r="X1511" t="str">
        <f>IFERROR(INDEX(Returns!A1511:A2310,MATCH(Orders!B1511,Returns!B1511:B2310,0)),"No")</f>
        <v>No</v>
      </c>
      <c r="Y1511">
        <f t="shared" si="23"/>
        <v>8.36</v>
      </c>
    </row>
    <row r="1512" spans="1:25" x14ac:dyDescent="0.2">
      <c r="A1512" s="1">
        <v>1511</v>
      </c>
      <c r="B1512" t="s">
        <v>6899</v>
      </c>
      <c r="C1512" s="2">
        <v>43640</v>
      </c>
      <c r="D1512" s="8">
        <f>Table1[[#This Row],[Order Date]]</f>
        <v>43640</v>
      </c>
      <c r="E1512" s="2">
        <v>43647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">
        <v>983</v>
      </c>
      <c r="P1512" s="1" t="s">
        <v>43</v>
      </c>
      <c r="Q1512" s="1" t="s">
        <v>63</v>
      </c>
      <c r="R1512" s="1" t="s">
        <v>984</v>
      </c>
      <c r="S1512" s="1">
        <v>385.6</v>
      </c>
      <c r="T1512" s="1">
        <v>8</v>
      </c>
      <c r="U1512" s="1">
        <v>0</v>
      </c>
      <c r="V1512" s="1">
        <v>111.82399999999996</v>
      </c>
      <c r="W1512" t="str">
        <f>INDEX(People!$A$2:$A$5,MATCH(Orders!N1512,People!$B$2:$B$5,0))</f>
        <v>Anna Andreadi</v>
      </c>
      <c r="X1512" t="str">
        <f>IFERROR(INDEX(Returns!A1512:A2311,MATCH(Orders!B1512,Returns!B1512:B2311,0)),"No")</f>
        <v>No</v>
      </c>
      <c r="Y1512">
        <f t="shared" si="23"/>
        <v>385.6</v>
      </c>
    </row>
    <row r="1513" spans="1:25" x14ac:dyDescent="0.2">
      <c r="A1513" s="1">
        <v>1512</v>
      </c>
      <c r="B1513" t="s">
        <v>6899</v>
      </c>
      <c r="C1513" s="2">
        <v>43640</v>
      </c>
      <c r="D1513" s="8">
        <f>Table1[[#This Row],[Order Date]]</f>
        <v>43640</v>
      </c>
      <c r="E1513" s="2">
        <v>43647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">
        <v>678</v>
      </c>
      <c r="P1513" s="1" t="s">
        <v>43</v>
      </c>
      <c r="Q1513" s="1" t="s">
        <v>63</v>
      </c>
      <c r="R1513" s="1" t="s">
        <v>679</v>
      </c>
      <c r="S1513" s="1">
        <v>35.82</v>
      </c>
      <c r="T1513" s="1">
        <v>9</v>
      </c>
      <c r="U1513" s="1">
        <v>0</v>
      </c>
      <c r="V1513" s="1">
        <v>11.820599999999997</v>
      </c>
      <c r="W1513" t="str">
        <f>INDEX(People!$A$2:$A$5,MATCH(Orders!N1513,People!$B$2:$B$5,0))</f>
        <v>Anna Andreadi</v>
      </c>
      <c r="X1513" t="str">
        <f>IFERROR(INDEX(Returns!A1513:A2312,MATCH(Orders!B1513,Returns!B1513:B2312,0)),"No")</f>
        <v>No</v>
      </c>
      <c r="Y1513">
        <f t="shared" si="23"/>
        <v>35.82</v>
      </c>
    </row>
    <row r="1514" spans="1:25" x14ac:dyDescent="0.2">
      <c r="A1514" s="1">
        <v>1513</v>
      </c>
      <c r="B1514" t="s">
        <v>6900</v>
      </c>
      <c r="C1514" s="2">
        <v>43695</v>
      </c>
      <c r="D1514" s="8">
        <f>Table1[[#This Row],[Order Date]]</f>
        <v>43695</v>
      </c>
      <c r="E1514" s="2">
        <v>43699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">
        <v>821</v>
      </c>
      <c r="P1514" s="1" t="s">
        <v>43</v>
      </c>
      <c r="Q1514" s="1" t="s">
        <v>55</v>
      </c>
      <c r="R1514" s="1" t="s">
        <v>822</v>
      </c>
      <c r="S1514" s="1">
        <v>200.06400000000002</v>
      </c>
      <c r="T1514" s="1">
        <v>3</v>
      </c>
      <c r="U1514" s="1">
        <v>0.2</v>
      </c>
      <c r="V1514" s="1">
        <v>12.504000000000005</v>
      </c>
      <c r="W1514" t="str">
        <f>INDEX(People!$A$2:$A$5,MATCH(Orders!N1514,People!$B$2:$B$5,0))</f>
        <v>Kelly Williams</v>
      </c>
      <c r="X1514" t="str">
        <f>IFERROR(INDEX(Returns!A1514:A2313,MATCH(Orders!B1514,Returns!B1514:B2313,0)),"No")</f>
        <v>No</v>
      </c>
      <c r="Y1514">
        <f t="shared" si="23"/>
        <v>240.07680000000002</v>
      </c>
    </row>
    <row r="1515" spans="1:25" x14ac:dyDescent="0.2">
      <c r="A1515" s="1">
        <v>1514</v>
      </c>
      <c r="B1515" t="s">
        <v>6900</v>
      </c>
      <c r="C1515" s="2">
        <v>43695</v>
      </c>
      <c r="D1515" s="8">
        <f>Table1[[#This Row],[Order Date]]</f>
        <v>43695</v>
      </c>
      <c r="E1515" s="2">
        <v>43699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">
        <v>1388</v>
      </c>
      <c r="P1515" s="1" t="s">
        <v>43</v>
      </c>
      <c r="Q1515" s="1" t="s">
        <v>70</v>
      </c>
      <c r="R1515" s="1" t="s">
        <v>1389</v>
      </c>
      <c r="S1515" s="1">
        <v>21.379999999999995</v>
      </c>
      <c r="T1515" s="1">
        <v>5</v>
      </c>
      <c r="U1515" s="1">
        <v>0.8</v>
      </c>
      <c r="V1515" s="1">
        <v>-33.139000000000003</v>
      </c>
      <c r="W1515" t="str">
        <f>INDEX(People!$A$2:$A$5,MATCH(Orders!N1515,People!$B$2:$B$5,0))</f>
        <v>Kelly Williams</v>
      </c>
      <c r="X1515" t="str">
        <f>IFERROR(INDEX(Returns!A1515:A2314,MATCH(Orders!B1515,Returns!B1515:B2314,0)),"No")</f>
        <v>No</v>
      </c>
      <c r="Y1515">
        <f t="shared" si="23"/>
        <v>38.483999999999995</v>
      </c>
    </row>
    <row r="1516" spans="1:25" x14ac:dyDescent="0.2">
      <c r="A1516" s="1">
        <v>1515</v>
      </c>
      <c r="B1516" t="s">
        <v>6900</v>
      </c>
      <c r="C1516" s="2">
        <v>43695</v>
      </c>
      <c r="D1516" s="8">
        <f>Table1[[#This Row],[Order Date]]</f>
        <v>43695</v>
      </c>
      <c r="E1516" s="2">
        <v>43699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">
        <v>2227</v>
      </c>
      <c r="P1516" s="1" t="s">
        <v>43</v>
      </c>
      <c r="Q1516" s="1" t="s">
        <v>70</v>
      </c>
      <c r="R1516" s="1" t="s">
        <v>2228</v>
      </c>
      <c r="S1516" s="1">
        <v>6.743999999999998</v>
      </c>
      <c r="T1516" s="1">
        <v>4</v>
      </c>
      <c r="U1516" s="1">
        <v>0.8</v>
      </c>
      <c r="V1516" s="1">
        <v>-11.4648</v>
      </c>
      <c r="W1516" t="str">
        <f>INDEX(People!$A$2:$A$5,MATCH(Orders!N1516,People!$B$2:$B$5,0))</f>
        <v>Kelly Williams</v>
      </c>
      <c r="X1516" t="str">
        <f>IFERROR(INDEX(Returns!A1516:A2315,MATCH(Orders!B1516,Returns!B1516:B2315,0)),"No")</f>
        <v>No</v>
      </c>
      <c r="Y1516">
        <f t="shared" si="23"/>
        <v>12.139199999999997</v>
      </c>
    </row>
    <row r="1517" spans="1:25" x14ac:dyDescent="0.2">
      <c r="A1517" s="1">
        <v>1516</v>
      </c>
      <c r="B1517" t="s">
        <v>6901</v>
      </c>
      <c r="C1517" s="2">
        <v>43810</v>
      </c>
      <c r="D1517" s="8">
        <f>Table1[[#This Row],[Order Date]]</f>
        <v>43810</v>
      </c>
      <c r="E1517" s="2">
        <v>43816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">
        <v>3101</v>
      </c>
      <c r="P1517" s="1" t="s">
        <v>30</v>
      </c>
      <c r="Q1517" s="1" t="s">
        <v>34</v>
      </c>
      <c r="R1517" s="1" t="s">
        <v>3102</v>
      </c>
      <c r="S1517" s="1">
        <v>63.686</v>
      </c>
      <c r="T1517" s="1">
        <v>1</v>
      </c>
      <c r="U1517" s="1">
        <v>0.3</v>
      </c>
      <c r="V1517" s="1">
        <v>-9.0980000000000025</v>
      </c>
      <c r="W1517" t="str">
        <f>INDEX(People!$A$2:$A$5,MATCH(Orders!N1517,People!$B$2:$B$5,0))</f>
        <v>Chuck Magee</v>
      </c>
      <c r="X1517" t="str">
        <f>IFERROR(INDEX(Returns!A1517:A2316,MATCH(Orders!B1517,Returns!B1517:B2316,0)),"No")</f>
        <v>No</v>
      </c>
      <c r="Y1517">
        <f t="shared" si="23"/>
        <v>82.791800000000009</v>
      </c>
    </row>
    <row r="1518" spans="1:25" x14ac:dyDescent="0.2">
      <c r="A1518" s="1">
        <v>1517</v>
      </c>
      <c r="B1518" t="s">
        <v>6902</v>
      </c>
      <c r="C1518" s="2">
        <v>43809</v>
      </c>
      <c r="D1518" s="8">
        <f>Table1[[#This Row],[Order Date]]</f>
        <v>43809</v>
      </c>
      <c r="E1518" s="2">
        <v>43813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">
        <v>1637</v>
      </c>
      <c r="P1518" s="1" t="s">
        <v>30</v>
      </c>
      <c r="Q1518" s="1" t="s">
        <v>52</v>
      </c>
      <c r="R1518" s="1" t="s">
        <v>1638</v>
      </c>
      <c r="S1518" s="1">
        <v>1669.6</v>
      </c>
      <c r="T1518" s="1">
        <v>4</v>
      </c>
      <c r="U1518" s="1">
        <v>0</v>
      </c>
      <c r="V1518" s="1">
        <v>116.87199999999984</v>
      </c>
      <c r="W1518" t="str">
        <f>INDEX(People!$A$2:$A$5,MATCH(Orders!N1518,People!$B$2:$B$5,0))</f>
        <v>Anna Andreadi</v>
      </c>
      <c r="X1518" t="str">
        <f>IFERROR(INDEX(Returns!A1518:A2317,MATCH(Orders!B1518,Returns!B1518:B2317,0)),"No")</f>
        <v>No</v>
      </c>
      <c r="Y1518">
        <f t="shared" si="23"/>
        <v>1669.6</v>
      </c>
    </row>
    <row r="1519" spans="1:25" x14ac:dyDescent="0.2">
      <c r="A1519" s="1">
        <v>1518</v>
      </c>
      <c r="B1519" t="s">
        <v>6903</v>
      </c>
      <c r="C1519" s="2">
        <v>42403</v>
      </c>
      <c r="D1519" s="8">
        <f>Table1[[#This Row],[Order Date]]</f>
        <v>42403</v>
      </c>
      <c r="E1519" s="2">
        <v>42406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">
        <v>954</v>
      </c>
      <c r="P1519" s="1" t="s">
        <v>43</v>
      </c>
      <c r="Q1519" s="1" t="s">
        <v>70</v>
      </c>
      <c r="R1519" s="1" t="s">
        <v>955</v>
      </c>
      <c r="S1519" s="1">
        <v>83.84</v>
      </c>
      <c r="T1519" s="1">
        <v>2</v>
      </c>
      <c r="U1519" s="1">
        <v>0.2</v>
      </c>
      <c r="V1519" s="1">
        <v>27.247999999999998</v>
      </c>
      <c r="W1519" t="str">
        <f>INDEX(People!$A$2:$A$5,MATCH(Orders!N1519,People!$B$2:$B$5,0))</f>
        <v>Anna Andreadi</v>
      </c>
      <c r="X1519" t="str">
        <f>IFERROR(INDEX(Returns!A1519:A2318,MATCH(Orders!B1519,Returns!B1519:B2318,0)),"No")</f>
        <v>No</v>
      </c>
      <c r="Y1519">
        <f t="shared" si="23"/>
        <v>100.608</v>
      </c>
    </row>
    <row r="1520" spans="1:25" x14ac:dyDescent="0.2">
      <c r="A1520" s="1">
        <v>1519</v>
      </c>
      <c r="B1520" t="s">
        <v>6903</v>
      </c>
      <c r="C1520" s="2">
        <v>42403</v>
      </c>
      <c r="D1520" s="8">
        <f>Table1[[#This Row],[Order Date]]</f>
        <v>42403</v>
      </c>
      <c r="E1520" s="2">
        <v>42406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">
        <v>1854</v>
      </c>
      <c r="P1520" s="1" t="s">
        <v>43</v>
      </c>
      <c r="Q1520" s="1" t="s">
        <v>70</v>
      </c>
      <c r="R1520" s="1" t="s">
        <v>1855</v>
      </c>
      <c r="S1520" s="1">
        <v>13.272000000000002</v>
      </c>
      <c r="T1520" s="1">
        <v>3</v>
      </c>
      <c r="U1520" s="1">
        <v>0.2</v>
      </c>
      <c r="V1520" s="1">
        <v>4.3133999999999997</v>
      </c>
      <c r="W1520" t="str">
        <f>INDEX(People!$A$2:$A$5,MATCH(Orders!N1520,People!$B$2:$B$5,0))</f>
        <v>Anna Andreadi</v>
      </c>
      <c r="X1520" t="str">
        <f>IFERROR(INDEX(Returns!A1520:A2319,MATCH(Orders!B1520,Returns!B1520:B2319,0)),"No")</f>
        <v>No</v>
      </c>
      <c r="Y1520">
        <f t="shared" si="23"/>
        <v>15.926400000000001</v>
      </c>
    </row>
    <row r="1521" spans="1:25" x14ac:dyDescent="0.2">
      <c r="A1521" s="1">
        <v>1520</v>
      </c>
      <c r="B1521" t="s">
        <v>6904</v>
      </c>
      <c r="C1521" s="2">
        <v>43507</v>
      </c>
      <c r="D1521" s="8">
        <f>Table1[[#This Row],[Order Date]]</f>
        <v>43507</v>
      </c>
      <c r="E1521" s="2">
        <v>43510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">
        <v>2423</v>
      </c>
      <c r="P1521" s="1" t="s">
        <v>43</v>
      </c>
      <c r="Q1521" s="1" t="s">
        <v>70</v>
      </c>
      <c r="R1521" s="1" t="s">
        <v>2424</v>
      </c>
      <c r="S1521" s="1">
        <v>21.335999999999999</v>
      </c>
      <c r="T1521" s="1">
        <v>7</v>
      </c>
      <c r="U1521" s="1">
        <v>0.2</v>
      </c>
      <c r="V1521" s="1">
        <v>7.7343000000000011</v>
      </c>
      <c r="W1521" t="str">
        <f>INDEX(People!$A$2:$A$5,MATCH(Orders!N1521,People!$B$2:$B$5,0))</f>
        <v>Anna Andreadi</v>
      </c>
      <c r="X1521" t="str">
        <f>IFERROR(INDEX(Returns!A1521:A2320,MATCH(Orders!B1521,Returns!B1521:B2320,0)),"No")</f>
        <v>No</v>
      </c>
      <c r="Y1521">
        <f t="shared" si="23"/>
        <v>25.603199999999998</v>
      </c>
    </row>
    <row r="1522" spans="1:25" x14ac:dyDescent="0.2">
      <c r="A1522" s="1">
        <v>1521</v>
      </c>
      <c r="B1522" t="s">
        <v>6905</v>
      </c>
      <c r="C1522" s="2">
        <v>43571</v>
      </c>
      <c r="D1522" s="8">
        <f>Table1[[#This Row],[Order Date]]</f>
        <v>43571</v>
      </c>
      <c r="E1522" s="2">
        <v>43576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">
        <v>3329</v>
      </c>
      <c r="P1522" s="1" t="s">
        <v>43</v>
      </c>
      <c r="Q1522" s="1" t="s">
        <v>63</v>
      </c>
      <c r="R1522" s="1" t="s">
        <v>3330</v>
      </c>
      <c r="S1522" s="1">
        <v>16.520000000000003</v>
      </c>
      <c r="T1522" s="1">
        <v>5</v>
      </c>
      <c r="U1522" s="1">
        <v>0.2</v>
      </c>
      <c r="V1522" s="1">
        <v>2.0649999999999986</v>
      </c>
      <c r="W1522" t="str">
        <f>INDEX(People!$A$2:$A$5,MATCH(Orders!N1522,People!$B$2:$B$5,0))</f>
        <v>Kelly Williams</v>
      </c>
      <c r="X1522" t="str">
        <f>IFERROR(INDEX(Returns!A1522:A2321,MATCH(Orders!B1522,Returns!B1522:B2321,0)),"No")</f>
        <v>No</v>
      </c>
      <c r="Y1522">
        <f t="shared" si="23"/>
        <v>19.824000000000002</v>
      </c>
    </row>
    <row r="1523" spans="1:25" x14ac:dyDescent="0.2">
      <c r="A1523" s="1">
        <v>1522</v>
      </c>
      <c r="B1523" t="s">
        <v>6906</v>
      </c>
      <c r="C1523" s="2">
        <v>43075</v>
      </c>
      <c r="D1523" s="8">
        <f>Table1[[#This Row],[Order Date]]</f>
        <v>43075</v>
      </c>
      <c r="E1523" s="2">
        <v>43080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">
        <v>1977</v>
      </c>
      <c r="P1523" s="1" t="s">
        <v>30</v>
      </c>
      <c r="Q1523" s="1" t="s">
        <v>60</v>
      </c>
      <c r="R1523" s="1" t="s">
        <v>1978</v>
      </c>
      <c r="S1523" s="1">
        <v>206.11199999999997</v>
      </c>
      <c r="T1523" s="1">
        <v>6</v>
      </c>
      <c r="U1523" s="1">
        <v>0.2</v>
      </c>
      <c r="V1523" s="1">
        <v>48.951600000000013</v>
      </c>
      <c r="W1523" t="str">
        <f>INDEX(People!$A$2:$A$5,MATCH(Orders!N1523,People!$B$2:$B$5,0))</f>
        <v>Anna Andreadi</v>
      </c>
      <c r="X1523" t="str">
        <f>IFERROR(INDEX(Returns!A1523:A2322,MATCH(Orders!B1523,Returns!B1523:B2322,0)),"No")</f>
        <v>No</v>
      </c>
      <c r="Y1523">
        <f t="shared" si="23"/>
        <v>247.33439999999996</v>
      </c>
    </row>
    <row r="1524" spans="1:25" x14ac:dyDescent="0.2">
      <c r="A1524" s="1">
        <v>1523</v>
      </c>
      <c r="B1524" t="s">
        <v>6906</v>
      </c>
      <c r="C1524" s="2">
        <v>43075</v>
      </c>
      <c r="D1524" s="8">
        <f>Table1[[#This Row],[Order Date]]</f>
        <v>43075</v>
      </c>
      <c r="E1524" s="2">
        <v>43080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">
        <v>3333</v>
      </c>
      <c r="P1524" s="1" t="s">
        <v>43</v>
      </c>
      <c r="Q1524" s="1" t="s">
        <v>84</v>
      </c>
      <c r="R1524" s="1" t="s">
        <v>3334</v>
      </c>
      <c r="S1524" s="1">
        <v>19.920000000000002</v>
      </c>
      <c r="T1524" s="1">
        <v>5</v>
      </c>
      <c r="U1524" s="1">
        <v>0.2</v>
      </c>
      <c r="V1524" s="1">
        <v>6.7230000000000008</v>
      </c>
      <c r="W1524" t="str">
        <f>INDEX(People!$A$2:$A$5,MATCH(Orders!N1524,People!$B$2:$B$5,0))</f>
        <v>Anna Andreadi</v>
      </c>
      <c r="X1524" t="str">
        <f>IFERROR(INDEX(Returns!A1524:A2323,MATCH(Orders!B1524,Returns!B1524:B2323,0)),"No")</f>
        <v>No</v>
      </c>
      <c r="Y1524">
        <f t="shared" si="23"/>
        <v>23.904</v>
      </c>
    </row>
    <row r="1525" spans="1:25" x14ac:dyDescent="0.2">
      <c r="A1525" s="1">
        <v>1524</v>
      </c>
      <c r="B1525" t="s">
        <v>6906</v>
      </c>
      <c r="C1525" s="2">
        <v>43075</v>
      </c>
      <c r="D1525" s="8">
        <f>Table1[[#This Row],[Order Date]]</f>
        <v>43075</v>
      </c>
      <c r="E1525" s="2">
        <v>43080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">
        <v>1155</v>
      </c>
      <c r="P1525" s="1" t="s">
        <v>43</v>
      </c>
      <c r="Q1525" s="1" t="s">
        <v>84</v>
      </c>
      <c r="R1525" s="1" t="s">
        <v>1156</v>
      </c>
      <c r="S1525" s="1">
        <v>198.27200000000002</v>
      </c>
      <c r="T1525" s="1">
        <v>8</v>
      </c>
      <c r="U1525" s="1">
        <v>0.2</v>
      </c>
      <c r="V1525" s="1">
        <v>61.959999999999987</v>
      </c>
      <c r="W1525" t="str">
        <f>INDEX(People!$A$2:$A$5,MATCH(Orders!N1525,People!$B$2:$B$5,0))</f>
        <v>Anna Andreadi</v>
      </c>
      <c r="X1525" t="str">
        <f>IFERROR(INDEX(Returns!A1525:A2324,MATCH(Orders!B1525,Returns!B1525:B2324,0)),"No")</f>
        <v>No</v>
      </c>
      <c r="Y1525">
        <f t="shared" si="23"/>
        <v>237.9264</v>
      </c>
    </row>
    <row r="1526" spans="1:25" x14ac:dyDescent="0.2">
      <c r="A1526" s="1">
        <v>1525</v>
      </c>
      <c r="B1526" t="s">
        <v>6906</v>
      </c>
      <c r="C1526" s="2">
        <v>43075</v>
      </c>
      <c r="D1526" s="8">
        <f>Table1[[#This Row],[Order Date]]</f>
        <v>43075</v>
      </c>
      <c r="E1526" s="2">
        <v>43080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">
        <v>844</v>
      </c>
      <c r="P1526" s="1" t="s">
        <v>43</v>
      </c>
      <c r="Q1526" s="1" t="s">
        <v>55</v>
      </c>
      <c r="R1526" s="1" t="s">
        <v>845</v>
      </c>
      <c r="S1526" s="1">
        <v>247.10399999999998</v>
      </c>
      <c r="T1526" s="1">
        <v>6</v>
      </c>
      <c r="U1526" s="1">
        <v>0.2</v>
      </c>
      <c r="V1526" s="1">
        <v>-58.68719999999999</v>
      </c>
      <c r="W1526" t="str">
        <f>INDEX(People!$A$2:$A$5,MATCH(Orders!N1526,People!$B$2:$B$5,0))</f>
        <v>Anna Andreadi</v>
      </c>
      <c r="X1526" t="str">
        <f>IFERROR(INDEX(Returns!A1526:A2325,MATCH(Orders!B1526,Returns!B1526:B2325,0)),"No")</f>
        <v>No</v>
      </c>
      <c r="Y1526">
        <f t="shared" si="23"/>
        <v>296.52479999999997</v>
      </c>
    </row>
    <row r="1527" spans="1:25" x14ac:dyDescent="0.2">
      <c r="A1527" s="1">
        <v>1526</v>
      </c>
      <c r="B1527" t="s">
        <v>6906</v>
      </c>
      <c r="C1527" s="2">
        <v>43075</v>
      </c>
      <c r="D1527" s="8">
        <f>Table1[[#This Row],[Order Date]]</f>
        <v>43075</v>
      </c>
      <c r="E1527" s="2">
        <v>43080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">
        <v>159</v>
      </c>
      <c r="P1527" s="1" t="s">
        <v>43</v>
      </c>
      <c r="Q1527" s="1" t="s">
        <v>63</v>
      </c>
      <c r="R1527" s="1" t="s">
        <v>160</v>
      </c>
      <c r="S1527" s="1">
        <v>86.304000000000002</v>
      </c>
      <c r="T1527" s="1">
        <v>6</v>
      </c>
      <c r="U1527" s="1">
        <v>0.2</v>
      </c>
      <c r="V1527" s="1">
        <v>9.7091999999999885</v>
      </c>
      <c r="W1527" t="str">
        <f>INDEX(People!$A$2:$A$5,MATCH(Orders!N1527,People!$B$2:$B$5,0))</f>
        <v>Anna Andreadi</v>
      </c>
      <c r="X1527" t="str">
        <f>IFERROR(INDEX(Returns!A1527:A2326,MATCH(Orders!B1527,Returns!B1527:B2326,0)),"No")</f>
        <v>No</v>
      </c>
      <c r="Y1527">
        <f t="shared" si="23"/>
        <v>103.56480000000001</v>
      </c>
    </row>
    <row r="1528" spans="1:25" x14ac:dyDescent="0.2">
      <c r="A1528" s="1">
        <v>1527</v>
      </c>
      <c r="B1528" t="s">
        <v>6907</v>
      </c>
      <c r="C1528" s="2">
        <v>43303</v>
      </c>
      <c r="D1528" s="8">
        <f>Table1[[#This Row],[Order Date]]</f>
        <v>43303</v>
      </c>
      <c r="E1528" s="2">
        <v>43308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">
        <v>3336</v>
      </c>
      <c r="P1528" s="1" t="s">
        <v>43</v>
      </c>
      <c r="Q1528" s="1" t="s">
        <v>63</v>
      </c>
      <c r="R1528" s="1" t="s">
        <v>3337</v>
      </c>
      <c r="S1528" s="1">
        <v>4.16</v>
      </c>
      <c r="T1528" s="1">
        <v>2</v>
      </c>
      <c r="U1528" s="1">
        <v>0.2</v>
      </c>
      <c r="V1528" s="1">
        <v>0.36400000000000032</v>
      </c>
      <c r="W1528" t="str">
        <f>INDEX(People!$A$2:$A$5,MATCH(Orders!N1528,People!$B$2:$B$5,0))</f>
        <v>Chuck Magee</v>
      </c>
      <c r="X1528" t="str">
        <f>IFERROR(INDEX(Returns!A1528:A2327,MATCH(Orders!B1528,Returns!B1528:B2327,0)),"No")</f>
        <v>No</v>
      </c>
      <c r="Y1528">
        <f t="shared" si="23"/>
        <v>4.992</v>
      </c>
    </row>
    <row r="1529" spans="1:25" x14ac:dyDescent="0.2">
      <c r="A1529" s="1">
        <v>1528</v>
      </c>
      <c r="B1529" t="s">
        <v>6907</v>
      </c>
      <c r="C1529" s="2">
        <v>43303</v>
      </c>
      <c r="D1529" s="8">
        <f>Table1[[#This Row],[Order Date]]</f>
        <v>43303</v>
      </c>
      <c r="E1529" s="2">
        <v>43308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">
        <v>3338</v>
      </c>
      <c r="P1529" s="1" t="s">
        <v>30</v>
      </c>
      <c r="Q1529" s="1" t="s">
        <v>60</v>
      </c>
      <c r="R1529" s="1" t="s">
        <v>3339</v>
      </c>
      <c r="S1529" s="1">
        <v>11.648000000000001</v>
      </c>
      <c r="T1529" s="1">
        <v>2</v>
      </c>
      <c r="U1529" s="1">
        <v>0.2</v>
      </c>
      <c r="V1529" s="1">
        <v>3.3488000000000011</v>
      </c>
      <c r="W1529" t="str">
        <f>INDEX(People!$A$2:$A$5,MATCH(Orders!N1529,People!$B$2:$B$5,0))</f>
        <v>Chuck Magee</v>
      </c>
      <c r="X1529" t="str">
        <f>IFERROR(INDEX(Returns!A1529:A2328,MATCH(Orders!B1529,Returns!B1529:B2328,0)),"No")</f>
        <v>No</v>
      </c>
      <c r="Y1529">
        <f t="shared" si="23"/>
        <v>13.977600000000001</v>
      </c>
    </row>
    <row r="1530" spans="1:25" x14ac:dyDescent="0.2">
      <c r="A1530" s="1">
        <v>1529</v>
      </c>
      <c r="B1530" t="s">
        <v>6908</v>
      </c>
      <c r="C1530" s="2">
        <v>43046</v>
      </c>
      <c r="D1530" s="8">
        <f>Table1[[#This Row],[Order Date]]</f>
        <v>43046</v>
      </c>
      <c r="E1530" s="2">
        <v>43049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">
        <v>3340</v>
      </c>
      <c r="P1530" s="1" t="s">
        <v>43</v>
      </c>
      <c r="Q1530" s="1" t="s">
        <v>242</v>
      </c>
      <c r="R1530" s="1" t="s">
        <v>3341</v>
      </c>
      <c r="S1530" s="1">
        <v>26.18</v>
      </c>
      <c r="T1530" s="1">
        <v>7</v>
      </c>
      <c r="U1530" s="1">
        <v>0</v>
      </c>
      <c r="V1530" s="1">
        <v>0.5236000000000014</v>
      </c>
      <c r="W1530" t="str">
        <f>INDEX(People!$A$2:$A$5,MATCH(Orders!N1530,People!$B$2:$B$5,0))</f>
        <v>Chuck Magee</v>
      </c>
      <c r="X1530" t="str">
        <f>IFERROR(INDEX(Returns!A1530:A2329,MATCH(Orders!B1530,Returns!B1530:B2329,0)),"No")</f>
        <v>No</v>
      </c>
      <c r="Y1530">
        <f t="shared" si="23"/>
        <v>26.18</v>
      </c>
    </row>
    <row r="1531" spans="1:25" x14ac:dyDescent="0.2">
      <c r="A1531" s="1">
        <v>1530</v>
      </c>
      <c r="B1531" t="s">
        <v>6908</v>
      </c>
      <c r="C1531" s="2">
        <v>43046</v>
      </c>
      <c r="D1531" s="8">
        <f>Table1[[#This Row],[Order Date]]</f>
        <v>43046</v>
      </c>
      <c r="E1531" s="2">
        <v>43049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">
        <v>3342</v>
      </c>
      <c r="P1531" s="1" t="s">
        <v>43</v>
      </c>
      <c r="Q1531" s="1" t="s">
        <v>84</v>
      </c>
      <c r="R1531" s="1" t="s">
        <v>3343</v>
      </c>
      <c r="S1531" s="1">
        <v>7.3</v>
      </c>
      <c r="T1531" s="1">
        <v>2</v>
      </c>
      <c r="U1531" s="1">
        <v>0</v>
      </c>
      <c r="V1531" s="1">
        <v>3.4309999999999996</v>
      </c>
      <c r="W1531" t="str">
        <f>INDEX(People!$A$2:$A$5,MATCH(Orders!N1531,People!$B$2:$B$5,0))</f>
        <v>Chuck Magee</v>
      </c>
      <c r="X1531" t="str">
        <f>IFERROR(INDEX(Returns!A1531:A2330,MATCH(Orders!B1531,Returns!B1531:B2330,0)),"No")</f>
        <v>No</v>
      </c>
      <c r="Y1531">
        <f t="shared" si="23"/>
        <v>7.3</v>
      </c>
    </row>
    <row r="1532" spans="1:25" x14ac:dyDescent="0.2">
      <c r="A1532" s="1">
        <v>1531</v>
      </c>
      <c r="B1532" t="s">
        <v>6909</v>
      </c>
      <c r="C1532" s="2">
        <v>42820</v>
      </c>
      <c r="D1532" s="8">
        <f>Table1[[#This Row],[Order Date]]</f>
        <v>42820</v>
      </c>
      <c r="E1532" s="2">
        <v>42825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">
        <v>3344</v>
      </c>
      <c r="P1532" s="1" t="s">
        <v>43</v>
      </c>
      <c r="Q1532" s="1" t="s">
        <v>84</v>
      </c>
      <c r="R1532" s="1" t="s">
        <v>3345</v>
      </c>
      <c r="S1532" s="1">
        <v>74.352000000000004</v>
      </c>
      <c r="T1532" s="1">
        <v>3</v>
      </c>
      <c r="U1532" s="1">
        <v>0.2</v>
      </c>
      <c r="V1532" s="1">
        <v>23.234999999999992</v>
      </c>
      <c r="W1532" t="str">
        <f>INDEX(People!$A$2:$A$5,MATCH(Orders!N1532,People!$B$2:$B$5,0))</f>
        <v>Cassandra Brandow</v>
      </c>
      <c r="X1532" t="str">
        <f>IFERROR(INDEX(Returns!A1532:A2331,MATCH(Orders!B1532,Returns!B1532:B2331,0)),"No")</f>
        <v>No</v>
      </c>
      <c r="Y1532">
        <f t="shared" si="23"/>
        <v>89.222400000000007</v>
      </c>
    </row>
    <row r="1533" spans="1:25" x14ac:dyDescent="0.2">
      <c r="A1533" s="1">
        <v>1532</v>
      </c>
      <c r="B1533" t="s">
        <v>6910</v>
      </c>
      <c r="C1533" s="2">
        <v>43708</v>
      </c>
      <c r="D1533" s="8">
        <f>Table1[[#This Row],[Order Date]]</f>
        <v>43708</v>
      </c>
      <c r="E1533" s="2">
        <v>43713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">
        <v>3347</v>
      </c>
      <c r="P1533" s="1" t="s">
        <v>43</v>
      </c>
      <c r="Q1533" s="1" t="s">
        <v>55</v>
      </c>
      <c r="R1533" s="1" t="s">
        <v>3348</v>
      </c>
      <c r="S1533" s="1">
        <v>10.744</v>
      </c>
      <c r="T1533" s="1">
        <v>1</v>
      </c>
      <c r="U1533" s="1">
        <v>0.2</v>
      </c>
      <c r="V1533" s="1">
        <v>0.80579999999999963</v>
      </c>
      <c r="W1533" t="str">
        <f>INDEX(People!$A$2:$A$5,MATCH(Orders!N1533,People!$B$2:$B$5,0))</f>
        <v>Anna Andreadi</v>
      </c>
      <c r="X1533" t="str">
        <f>IFERROR(INDEX(Returns!A1533:A2332,MATCH(Orders!B1533,Returns!B1533:B2332,0)),"No")</f>
        <v>No</v>
      </c>
      <c r="Y1533">
        <f t="shared" si="23"/>
        <v>12.892799999999999</v>
      </c>
    </row>
    <row r="1534" spans="1:25" x14ac:dyDescent="0.2">
      <c r="A1534" s="1">
        <v>1533</v>
      </c>
      <c r="B1534" t="s">
        <v>6910</v>
      </c>
      <c r="C1534" s="2">
        <v>43708</v>
      </c>
      <c r="D1534" s="8">
        <f>Table1[[#This Row],[Order Date]]</f>
        <v>43708</v>
      </c>
      <c r="E1534" s="2">
        <v>43713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">
        <v>761</v>
      </c>
      <c r="P1534" s="1" t="s">
        <v>43</v>
      </c>
      <c r="Q1534" s="1" t="s">
        <v>242</v>
      </c>
      <c r="R1534" s="1" t="s">
        <v>762</v>
      </c>
      <c r="S1534" s="1">
        <v>8.3760000000000012</v>
      </c>
      <c r="T1534" s="1">
        <v>3</v>
      </c>
      <c r="U1534" s="1">
        <v>0.2</v>
      </c>
      <c r="V1534" s="1">
        <v>2.7222</v>
      </c>
      <c r="W1534" t="str">
        <f>INDEX(People!$A$2:$A$5,MATCH(Orders!N1534,People!$B$2:$B$5,0))</f>
        <v>Anna Andreadi</v>
      </c>
      <c r="X1534" t="str">
        <f>IFERROR(INDEX(Returns!A1534:A2333,MATCH(Orders!B1534,Returns!B1534:B2333,0)),"No")</f>
        <v>No</v>
      </c>
      <c r="Y1534">
        <f t="shared" si="23"/>
        <v>10.051200000000001</v>
      </c>
    </row>
    <row r="1535" spans="1:25" x14ac:dyDescent="0.2">
      <c r="A1535" s="1">
        <v>1534</v>
      </c>
      <c r="B1535" t="s">
        <v>6911</v>
      </c>
      <c r="C1535" s="2">
        <v>43438</v>
      </c>
      <c r="D1535" s="8">
        <f>Table1[[#This Row],[Order Date]]</f>
        <v>43438</v>
      </c>
      <c r="E1535" s="2">
        <v>43442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">
        <v>3349</v>
      </c>
      <c r="P1535" s="1" t="s">
        <v>43</v>
      </c>
      <c r="Q1535" s="1" t="s">
        <v>55</v>
      </c>
      <c r="R1535" s="1" t="s">
        <v>3350</v>
      </c>
      <c r="S1535" s="1">
        <v>212.88</v>
      </c>
      <c r="T1535" s="1">
        <v>6</v>
      </c>
      <c r="U1535" s="1">
        <v>0</v>
      </c>
      <c r="V1535" s="1">
        <v>0</v>
      </c>
      <c r="W1535" t="str">
        <f>INDEX(People!$A$2:$A$5,MATCH(Orders!N1535,People!$B$2:$B$5,0))</f>
        <v>Chuck Magee</v>
      </c>
      <c r="X1535" t="str">
        <f>IFERROR(INDEX(Returns!A1535:A2334,MATCH(Orders!B1535,Returns!B1535:B2334,0)),"No")</f>
        <v>No</v>
      </c>
      <c r="Y1535">
        <f t="shared" si="23"/>
        <v>212.88</v>
      </c>
    </row>
    <row r="1536" spans="1:25" x14ac:dyDescent="0.2">
      <c r="A1536" s="1">
        <v>1535</v>
      </c>
      <c r="B1536" t="s">
        <v>6912</v>
      </c>
      <c r="C1536" s="2">
        <v>43506</v>
      </c>
      <c r="D1536" s="8">
        <f>Table1[[#This Row],[Order Date]]</f>
        <v>43506</v>
      </c>
      <c r="E1536" s="2">
        <v>43510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">
        <v>1916</v>
      </c>
      <c r="P1536" s="1" t="s">
        <v>30</v>
      </c>
      <c r="Q1536" s="1" t="s">
        <v>31</v>
      </c>
      <c r="R1536" s="1" t="s">
        <v>1917</v>
      </c>
      <c r="S1536" s="1">
        <v>203.98299999999998</v>
      </c>
      <c r="T1536" s="1">
        <v>2</v>
      </c>
      <c r="U1536" s="1">
        <v>0.15</v>
      </c>
      <c r="V1536" s="1">
        <v>16.798599999999979</v>
      </c>
      <c r="W1536" t="str">
        <f>INDEX(People!$A$2:$A$5,MATCH(Orders!N1536,People!$B$2:$B$5,0))</f>
        <v>Anna Andreadi</v>
      </c>
      <c r="X1536" t="str">
        <f>IFERROR(INDEX(Returns!A1536:A2335,MATCH(Orders!B1536,Returns!B1536:B2335,0)),"No")</f>
        <v>No</v>
      </c>
      <c r="Y1536">
        <f t="shared" si="23"/>
        <v>234.58044999999996</v>
      </c>
    </row>
    <row r="1537" spans="1:25" x14ac:dyDescent="0.2">
      <c r="A1537" s="1">
        <v>1536</v>
      </c>
      <c r="B1537" t="s">
        <v>6913</v>
      </c>
      <c r="C1537" s="2">
        <v>43402</v>
      </c>
      <c r="D1537" s="8">
        <f>Table1[[#This Row],[Order Date]]</f>
        <v>43402</v>
      </c>
      <c r="E1537" s="2">
        <v>43406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">
        <v>3357</v>
      </c>
      <c r="P1537" s="1" t="s">
        <v>43</v>
      </c>
      <c r="Q1537" s="1" t="s">
        <v>55</v>
      </c>
      <c r="R1537" s="1" t="s">
        <v>3358</v>
      </c>
      <c r="S1537" s="1">
        <v>40.74</v>
      </c>
      <c r="T1537" s="1">
        <v>3</v>
      </c>
      <c r="U1537" s="1">
        <v>0</v>
      </c>
      <c r="V1537" s="1">
        <v>0.4073999999999991</v>
      </c>
      <c r="W1537" t="str">
        <f>INDEX(People!$A$2:$A$5,MATCH(Orders!N1537,People!$B$2:$B$5,0))</f>
        <v>Chuck Magee</v>
      </c>
      <c r="X1537" t="str">
        <f>IFERROR(INDEX(Returns!A1537:A2336,MATCH(Orders!B1537,Returns!B1537:B2336,0)),"No")</f>
        <v>No</v>
      </c>
      <c r="Y1537">
        <f t="shared" si="23"/>
        <v>40.74</v>
      </c>
    </row>
    <row r="1538" spans="1:25" x14ac:dyDescent="0.2">
      <c r="A1538" s="1">
        <v>1537</v>
      </c>
      <c r="B1538" t="s">
        <v>6913</v>
      </c>
      <c r="C1538" s="2">
        <v>43402</v>
      </c>
      <c r="D1538" s="8">
        <f>Table1[[#This Row],[Order Date]]</f>
        <v>43402</v>
      </c>
      <c r="E1538" s="2">
        <v>43406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">
        <v>3359</v>
      </c>
      <c r="P1538" s="1" t="s">
        <v>43</v>
      </c>
      <c r="Q1538" s="1" t="s">
        <v>73</v>
      </c>
      <c r="R1538" s="1" t="s">
        <v>3360</v>
      </c>
      <c r="S1538" s="1">
        <v>11.67</v>
      </c>
      <c r="T1538" s="1">
        <v>3</v>
      </c>
      <c r="U1538" s="1">
        <v>0</v>
      </c>
      <c r="V1538" s="1">
        <v>3.0342000000000002</v>
      </c>
      <c r="W1538" t="str">
        <f>INDEX(People!$A$2:$A$5,MATCH(Orders!N1538,People!$B$2:$B$5,0))</f>
        <v>Chuck Magee</v>
      </c>
      <c r="X1538" t="str">
        <f>IFERROR(INDEX(Returns!A1538:A2337,MATCH(Orders!B1538,Returns!B1538:B2337,0)),"No")</f>
        <v>No</v>
      </c>
      <c r="Y1538">
        <f t="shared" si="23"/>
        <v>11.67</v>
      </c>
    </row>
    <row r="1539" spans="1:25" x14ac:dyDescent="0.2">
      <c r="A1539" s="1">
        <v>1538</v>
      </c>
      <c r="B1539" t="s">
        <v>6914</v>
      </c>
      <c r="C1539" s="2">
        <v>43723</v>
      </c>
      <c r="D1539" s="8">
        <f>Table1[[#This Row],[Order Date]]</f>
        <v>43723</v>
      </c>
      <c r="E1539" s="2">
        <v>43725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">
        <v>2871</v>
      </c>
      <c r="P1539" s="1" t="s">
        <v>66</v>
      </c>
      <c r="Q1539" s="1" t="s">
        <v>67</v>
      </c>
      <c r="R1539" s="1" t="s">
        <v>2872</v>
      </c>
      <c r="S1539" s="1">
        <v>39.99</v>
      </c>
      <c r="T1539" s="1">
        <v>1</v>
      </c>
      <c r="U1539" s="1">
        <v>0</v>
      </c>
      <c r="V1539" s="1">
        <v>11.597099999999998</v>
      </c>
      <c r="W1539" t="str">
        <f>INDEX(People!$A$2:$A$5,MATCH(Orders!N1539,People!$B$2:$B$5,0))</f>
        <v>Chuck Magee</v>
      </c>
      <c r="X1539" t="str">
        <f>IFERROR(INDEX(Returns!A1539:A2338,MATCH(Orders!B1539,Returns!B1539:B2338,0)),"No")</f>
        <v>No</v>
      </c>
      <c r="Y1539">
        <f t="shared" ref="Y1539:Y1602" si="24">S1539*(1+U1539)</f>
        <v>39.99</v>
      </c>
    </row>
    <row r="1540" spans="1:25" x14ac:dyDescent="0.2">
      <c r="A1540" s="1">
        <v>1539</v>
      </c>
      <c r="B1540" t="s">
        <v>6914</v>
      </c>
      <c r="C1540" s="2">
        <v>43723</v>
      </c>
      <c r="D1540" s="8">
        <f>Table1[[#This Row],[Order Date]]</f>
        <v>43723</v>
      </c>
      <c r="E1540" s="2">
        <v>43725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">
        <v>1241</v>
      </c>
      <c r="P1540" s="1" t="s">
        <v>43</v>
      </c>
      <c r="Q1540" s="1" t="s">
        <v>63</v>
      </c>
      <c r="R1540" s="1" t="s">
        <v>1242</v>
      </c>
      <c r="S1540" s="1">
        <v>16.28</v>
      </c>
      <c r="T1540" s="1">
        <v>2</v>
      </c>
      <c r="U1540" s="1">
        <v>0</v>
      </c>
      <c r="V1540" s="1">
        <v>6.5120000000000005</v>
      </c>
      <c r="W1540" t="str">
        <f>INDEX(People!$A$2:$A$5,MATCH(Orders!N1540,People!$B$2:$B$5,0))</f>
        <v>Chuck Magee</v>
      </c>
      <c r="X1540" t="str">
        <f>IFERROR(INDEX(Returns!A1540:A2339,MATCH(Orders!B1540,Returns!B1540:B2339,0)),"No")</f>
        <v>No</v>
      </c>
      <c r="Y1540">
        <f t="shared" si="24"/>
        <v>16.28</v>
      </c>
    </row>
    <row r="1541" spans="1:25" x14ac:dyDescent="0.2">
      <c r="A1541" s="1">
        <v>1540</v>
      </c>
      <c r="B1541" t="s">
        <v>6914</v>
      </c>
      <c r="C1541" s="2">
        <v>43723</v>
      </c>
      <c r="D1541" s="8">
        <f>Table1[[#This Row],[Order Date]]</f>
        <v>43723</v>
      </c>
      <c r="E1541" s="2">
        <v>43725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">
        <v>182</v>
      </c>
      <c r="P1541" s="1" t="s">
        <v>30</v>
      </c>
      <c r="Q1541" s="1" t="s">
        <v>31</v>
      </c>
      <c r="R1541" s="1" t="s">
        <v>183</v>
      </c>
      <c r="S1541" s="1">
        <v>782.94</v>
      </c>
      <c r="T1541" s="1">
        <v>3</v>
      </c>
      <c r="U1541" s="1">
        <v>0</v>
      </c>
      <c r="V1541" s="1">
        <v>203.56440000000003</v>
      </c>
      <c r="W1541" t="str">
        <f>INDEX(People!$A$2:$A$5,MATCH(Orders!N1541,People!$B$2:$B$5,0))</f>
        <v>Chuck Magee</v>
      </c>
      <c r="X1541" t="str">
        <f>IFERROR(INDEX(Returns!A1541:A2340,MATCH(Orders!B1541,Returns!B1541:B2340,0)),"No")</f>
        <v>No</v>
      </c>
      <c r="Y1541">
        <f t="shared" si="24"/>
        <v>782.94</v>
      </c>
    </row>
    <row r="1542" spans="1:25" x14ac:dyDescent="0.2">
      <c r="A1542" s="1">
        <v>1541</v>
      </c>
      <c r="B1542" t="s">
        <v>6914</v>
      </c>
      <c r="C1542" s="2">
        <v>43723</v>
      </c>
      <c r="D1542" s="8">
        <f>Table1[[#This Row],[Order Date]]</f>
        <v>43723</v>
      </c>
      <c r="E1542" s="2">
        <v>43725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">
        <v>3246</v>
      </c>
      <c r="P1542" s="1" t="s">
        <v>43</v>
      </c>
      <c r="Q1542" s="1" t="s">
        <v>70</v>
      </c>
      <c r="R1542" s="1" t="s">
        <v>3247</v>
      </c>
      <c r="S1542" s="1">
        <v>242.48000000000002</v>
      </c>
      <c r="T1542" s="1">
        <v>7</v>
      </c>
      <c r="U1542" s="1">
        <v>0</v>
      </c>
      <c r="V1542" s="1">
        <v>116.39039999999999</v>
      </c>
      <c r="W1542" t="str">
        <f>INDEX(People!$A$2:$A$5,MATCH(Orders!N1542,People!$B$2:$B$5,0))</f>
        <v>Chuck Magee</v>
      </c>
      <c r="X1542" t="str">
        <f>IFERROR(INDEX(Returns!A1542:A2341,MATCH(Orders!B1542,Returns!B1542:B2341,0)),"No")</f>
        <v>No</v>
      </c>
      <c r="Y1542">
        <f t="shared" si="24"/>
        <v>242.48000000000002</v>
      </c>
    </row>
    <row r="1543" spans="1:25" x14ac:dyDescent="0.2">
      <c r="A1543" s="1">
        <v>1542</v>
      </c>
      <c r="B1543" t="s">
        <v>6915</v>
      </c>
      <c r="C1543" s="2">
        <v>42440</v>
      </c>
      <c r="D1543" s="8">
        <f>Table1[[#This Row],[Order Date]]</f>
        <v>42440</v>
      </c>
      <c r="E1543" s="2">
        <v>42445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">
        <v>3364</v>
      </c>
      <c r="P1543" s="1" t="s">
        <v>30</v>
      </c>
      <c r="Q1543" s="1" t="s">
        <v>60</v>
      </c>
      <c r="R1543" s="1" t="s">
        <v>1123</v>
      </c>
      <c r="S1543" s="1">
        <v>8.32</v>
      </c>
      <c r="T1543" s="1">
        <v>5</v>
      </c>
      <c r="U1543" s="1">
        <v>0.2</v>
      </c>
      <c r="V1543" s="1">
        <v>2.2880000000000003</v>
      </c>
      <c r="W1543" t="str">
        <f>INDEX(People!$A$2:$A$5,MATCH(Orders!N1543,People!$B$2:$B$5,0))</f>
        <v>Chuck Magee</v>
      </c>
      <c r="X1543" t="str">
        <f>IFERROR(INDEX(Returns!A1543:A2342,MATCH(Orders!B1543,Returns!B1543:B2342,0)),"No")</f>
        <v>No</v>
      </c>
      <c r="Y1543">
        <f t="shared" si="24"/>
        <v>9.984</v>
      </c>
    </row>
    <row r="1544" spans="1:25" x14ac:dyDescent="0.2">
      <c r="A1544" s="1">
        <v>1543</v>
      </c>
      <c r="B1544" t="s">
        <v>6915</v>
      </c>
      <c r="C1544" s="2">
        <v>42440</v>
      </c>
      <c r="D1544" s="8">
        <f>Table1[[#This Row],[Order Date]]</f>
        <v>42440</v>
      </c>
      <c r="E1544" s="2">
        <v>42445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">
        <v>2759</v>
      </c>
      <c r="P1544" s="1" t="s">
        <v>43</v>
      </c>
      <c r="Q1544" s="1" t="s">
        <v>242</v>
      </c>
      <c r="R1544" s="1" t="s">
        <v>2760</v>
      </c>
      <c r="S1544" s="1">
        <v>10.464000000000002</v>
      </c>
      <c r="T1544" s="1">
        <v>6</v>
      </c>
      <c r="U1544" s="1">
        <v>0.2</v>
      </c>
      <c r="V1544" s="1">
        <v>1.7003999999999992</v>
      </c>
      <c r="W1544" t="str">
        <f>INDEX(People!$A$2:$A$5,MATCH(Orders!N1544,People!$B$2:$B$5,0))</f>
        <v>Chuck Magee</v>
      </c>
      <c r="X1544" t="str">
        <f>IFERROR(INDEX(Returns!A1544:A2343,MATCH(Orders!B1544,Returns!B1544:B2343,0)),"No")</f>
        <v>No</v>
      </c>
      <c r="Y1544">
        <f t="shared" si="24"/>
        <v>12.556800000000003</v>
      </c>
    </row>
    <row r="1545" spans="1:25" x14ac:dyDescent="0.2">
      <c r="A1545" s="1">
        <v>1544</v>
      </c>
      <c r="B1545" t="s">
        <v>6916</v>
      </c>
      <c r="C1545" s="2">
        <v>42404</v>
      </c>
      <c r="D1545" s="8">
        <f>Table1[[#This Row],[Order Date]]</f>
        <v>42404</v>
      </c>
      <c r="E1545" s="2">
        <v>42408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">
        <v>2178</v>
      </c>
      <c r="P1545" s="1" t="s">
        <v>43</v>
      </c>
      <c r="Q1545" s="1" t="s">
        <v>70</v>
      </c>
      <c r="R1545" s="1" t="s">
        <v>2179</v>
      </c>
      <c r="S1545" s="1">
        <v>82.896000000000001</v>
      </c>
      <c r="T1545" s="1">
        <v>3</v>
      </c>
      <c r="U1545" s="1">
        <v>0.2</v>
      </c>
      <c r="V1545" s="1">
        <v>29.0136</v>
      </c>
      <c r="W1545" t="str">
        <f>INDEX(People!$A$2:$A$5,MATCH(Orders!N1545,People!$B$2:$B$5,0))</f>
        <v>Anna Andreadi</v>
      </c>
      <c r="X1545" t="str">
        <f>IFERROR(INDEX(Returns!A1545:A2344,MATCH(Orders!B1545,Returns!B1545:B2344,0)),"No")</f>
        <v>No</v>
      </c>
      <c r="Y1545">
        <f t="shared" si="24"/>
        <v>99.475200000000001</v>
      </c>
    </row>
    <row r="1546" spans="1:25" x14ac:dyDescent="0.2">
      <c r="A1546" s="1">
        <v>1545</v>
      </c>
      <c r="B1546" t="s">
        <v>6916</v>
      </c>
      <c r="C1546" s="2">
        <v>42404</v>
      </c>
      <c r="D1546" s="8">
        <f>Table1[[#This Row],[Order Date]]</f>
        <v>42404</v>
      </c>
      <c r="E1546" s="2">
        <v>42408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">
        <v>2420</v>
      </c>
      <c r="P1546" s="1" t="s">
        <v>43</v>
      </c>
      <c r="Q1546" s="1" t="s">
        <v>84</v>
      </c>
      <c r="R1546" s="1" t="s">
        <v>2421</v>
      </c>
      <c r="S1546" s="1">
        <v>34.24</v>
      </c>
      <c r="T1546" s="1">
        <v>4</v>
      </c>
      <c r="U1546" s="1">
        <v>0</v>
      </c>
      <c r="V1546" s="1">
        <v>16.0928</v>
      </c>
      <c r="W1546" t="str">
        <f>INDEX(People!$A$2:$A$5,MATCH(Orders!N1546,People!$B$2:$B$5,0))</f>
        <v>Anna Andreadi</v>
      </c>
      <c r="X1546" t="str">
        <f>IFERROR(INDEX(Returns!A1546:A2345,MATCH(Orders!B1546,Returns!B1546:B2345,0)),"No")</f>
        <v>No</v>
      </c>
      <c r="Y1546">
        <f t="shared" si="24"/>
        <v>34.24</v>
      </c>
    </row>
    <row r="1547" spans="1:25" x14ac:dyDescent="0.2">
      <c r="A1547" s="1">
        <v>1546</v>
      </c>
      <c r="B1547" t="s">
        <v>6917</v>
      </c>
      <c r="C1547" s="2">
        <v>42735</v>
      </c>
      <c r="D1547" s="8">
        <f>Table1[[#This Row],[Order Date]]</f>
        <v>42735</v>
      </c>
      <c r="E1547" s="2">
        <v>42739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">
        <v>672</v>
      </c>
      <c r="P1547" s="1" t="s">
        <v>30</v>
      </c>
      <c r="Q1547" s="1" t="s">
        <v>31</v>
      </c>
      <c r="R1547" s="1" t="s">
        <v>673</v>
      </c>
      <c r="S1547" s="1">
        <v>1573.4880000000001</v>
      </c>
      <c r="T1547" s="1">
        <v>7</v>
      </c>
      <c r="U1547" s="1">
        <v>0.2</v>
      </c>
      <c r="V1547" s="1">
        <v>196.68599999999986</v>
      </c>
      <c r="W1547" t="str">
        <f>INDEX(People!$A$2:$A$5,MATCH(Orders!N1547,People!$B$2:$B$5,0))</f>
        <v>Chuck Magee</v>
      </c>
      <c r="X1547" t="str">
        <f>IFERROR(INDEX(Returns!A1547:A2346,MATCH(Orders!B1547,Returns!B1547:B2346,0)),"No")</f>
        <v>No</v>
      </c>
      <c r="Y1547">
        <f t="shared" si="24"/>
        <v>1888.1856</v>
      </c>
    </row>
    <row r="1548" spans="1:25" x14ac:dyDescent="0.2">
      <c r="A1548" s="1">
        <v>1547</v>
      </c>
      <c r="B1548" t="s">
        <v>6918</v>
      </c>
      <c r="C1548" s="2">
        <v>43062</v>
      </c>
      <c r="D1548" s="8">
        <f>Table1[[#This Row],[Order Date]]</f>
        <v>43062</v>
      </c>
      <c r="E1548" s="2">
        <v>43066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">
        <v>2974</v>
      </c>
      <c r="P1548" s="1" t="s">
        <v>43</v>
      </c>
      <c r="Q1548" s="1" t="s">
        <v>84</v>
      </c>
      <c r="R1548" s="1" t="s">
        <v>2975</v>
      </c>
      <c r="S1548" s="1">
        <v>335.52</v>
      </c>
      <c r="T1548" s="1">
        <v>4</v>
      </c>
      <c r="U1548" s="1">
        <v>0.2</v>
      </c>
      <c r="V1548" s="1">
        <v>117.43199999999999</v>
      </c>
      <c r="W1548" t="str">
        <f>INDEX(People!$A$2:$A$5,MATCH(Orders!N1548,People!$B$2:$B$5,0))</f>
        <v>Kelly Williams</v>
      </c>
      <c r="X1548" t="str">
        <f>IFERROR(INDEX(Returns!A1548:A2347,MATCH(Orders!B1548,Returns!B1548:B2347,0)),"No")</f>
        <v>No</v>
      </c>
      <c r="Y1548">
        <f t="shared" si="24"/>
        <v>402.62399999999997</v>
      </c>
    </row>
    <row r="1549" spans="1:25" x14ac:dyDescent="0.2">
      <c r="A1549" s="1">
        <v>1548</v>
      </c>
      <c r="B1549" t="s">
        <v>6918</v>
      </c>
      <c r="C1549" s="2">
        <v>43062</v>
      </c>
      <c r="D1549" s="8">
        <f>Table1[[#This Row],[Order Date]]</f>
        <v>43062</v>
      </c>
      <c r="E1549" s="2">
        <v>43066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">
        <v>3173</v>
      </c>
      <c r="P1549" s="1" t="s">
        <v>43</v>
      </c>
      <c r="Q1549" s="1" t="s">
        <v>70</v>
      </c>
      <c r="R1549" s="1" t="s">
        <v>3174</v>
      </c>
      <c r="S1549" s="1">
        <v>23.911999999999995</v>
      </c>
      <c r="T1549" s="1">
        <v>2</v>
      </c>
      <c r="U1549" s="1">
        <v>0.8</v>
      </c>
      <c r="V1549" s="1">
        <v>-40.650400000000019</v>
      </c>
      <c r="W1549" t="str">
        <f>INDEX(People!$A$2:$A$5,MATCH(Orders!N1549,People!$B$2:$B$5,0))</f>
        <v>Kelly Williams</v>
      </c>
      <c r="X1549" t="str">
        <f>IFERROR(INDEX(Returns!A1549:A2348,MATCH(Orders!B1549,Returns!B1549:B2348,0)),"No")</f>
        <v>No</v>
      </c>
      <c r="Y1549">
        <f t="shared" si="24"/>
        <v>43.041599999999995</v>
      </c>
    </row>
    <row r="1550" spans="1:25" x14ac:dyDescent="0.2">
      <c r="A1550" s="1">
        <v>1549</v>
      </c>
      <c r="B1550" t="s">
        <v>6918</v>
      </c>
      <c r="C1550" s="2">
        <v>43062</v>
      </c>
      <c r="D1550" s="8">
        <f>Table1[[#This Row],[Order Date]]</f>
        <v>43062</v>
      </c>
      <c r="E1550" s="2">
        <v>43066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">
        <v>3368</v>
      </c>
      <c r="P1550" s="1" t="s">
        <v>43</v>
      </c>
      <c r="Q1550" s="1" t="s">
        <v>55</v>
      </c>
      <c r="R1550" s="1" t="s">
        <v>3369</v>
      </c>
      <c r="S1550" s="1">
        <v>27.056000000000001</v>
      </c>
      <c r="T1550" s="1">
        <v>2</v>
      </c>
      <c r="U1550" s="1">
        <v>0.2</v>
      </c>
      <c r="V1550" s="1">
        <v>2.3673999999999991</v>
      </c>
      <c r="W1550" t="str">
        <f>INDEX(People!$A$2:$A$5,MATCH(Orders!N1550,People!$B$2:$B$5,0))</f>
        <v>Kelly Williams</v>
      </c>
      <c r="X1550" t="str">
        <f>IFERROR(INDEX(Returns!A1550:A2349,MATCH(Orders!B1550,Returns!B1550:B2349,0)),"No")</f>
        <v>No</v>
      </c>
      <c r="Y1550">
        <f t="shared" si="24"/>
        <v>32.467199999999998</v>
      </c>
    </row>
    <row r="1551" spans="1:25" x14ac:dyDescent="0.2">
      <c r="A1551" s="1">
        <v>1550</v>
      </c>
      <c r="B1551" t="s">
        <v>6919</v>
      </c>
      <c r="C1551" s="2">
        <v>42557</v>
      </c>
      <c r="D1551" s="8">
        <f>Table1[[#This Row],[Order Date]]</f>
        <v>42557</v>
      </c>
      <c r="E1551" s="2">
        <v>42559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">
        <v>2887</v>
      </c>
      <c r="P1551" s="1" t="s">
        <v>66</v>
      </c>
      <c r="Q1551" s="1" t="s">
        <v>1065</v>
      </c>
      <c r="R1551" s="1" t="s">
        <v>2888</v>
      </c>
      <c r="S1551" s="1">
        <v>559.99200000000008</v>
      </c>
      <c r="T1551" s="1">
        <v>1</v>
      </c>
      <c r="U1551" s="1">
        <v>0.2</v>
      </c>
      <c r="V1551" s="1">
        <v>174.99749999999997</v>
      </c>
      <c r="W1551" t="str">
        <f>INDEX(People!$A$2:$A$5,MATCH(Orders!N1551,People!$B$2:$B$5,0))</f>
        <v>Chuck Magee</v>
      </c>
      <c r="X1551" t="str">
        <f>IFERROR(INDEX(Returns!A1551:A2350,MATCH(Orders!B1551,Returns!B1551:B2350,0)),"No")</f>
        <v>No</v>
      </c>
      <c r="Y1551">
        <f t="shared" si="24"/>
        <v>671.99040000000002</v>
      </c>
    </row>
    <row r="1552" spans="1:25" x14ac:dyDescent="0.2">
      <c r="A1552" s="1">
        <v>1551</v>
      </c>
      <c r="B1552" t="s">
        <v>6920</v>
      </c>
      <c r="C1552" s="2">
        <v>43782</v>
      </c>
      <c r="D1552" s="8">
        <f>Table1[[#This Row],[Order Date]]</f>
        <v>43782</v>
      </c>
      <c r="E1552" s="2">
        <v>43787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">
        <v>3370</v>
      </c>
      <c r="P1552" s="1" t="s">
        <v>43</v>
      </c>
      <c r="Q1552" s="1" t="s">
        <v>73</v>
      </c>
      <c r="R1552" s="1" t="s">
        <v>3371</v>
      </c>
      <c r="S1552" s="1">
        <v>9.3239999999999981</v>
      </c>
      <c r="T1552" s="1">
        <v>6</v>
      </c>
      <c r="U1552" s="1">
        <v>0.8</v>
      </c>
      <c r="V1552" s="1">
        <v>-24.708599999999997</v>
      </c>
      <c r="W1552" t="str">
        <f>INDEX(People!$A$2:$A$5,MATCH(Orders!N1552,People!$B$2:$B$5,0))</f>
        <v>Kelly Williams</v>
      </c>
      <c r="X1552" t="str">
        <f>IFERROR(INDEX(Returns!A1552:A2351,MATCH(Orders!B1552,Returns!B1552:B2351,0)),"No")</f>
        <v>No</v>
      </c>
      <c r="Y1552">
        <f t="shared" si="24"/>
        <v>16.783199999999997</v>
      </c>
    </row>
    <row r="1553" spans="1:25" x14ac:dyDescent="0.2">
      <c r="A1553" s="1">
        <v>1552</v>
      </c>
      <c r="B1553" t="s">
        <v>6085</v>
      </c>
      <c r="C1553" s="2">
        <v>43268</v>
      </c>
      <c r="D1553" s="8">
        <f>Table1[[#This Row],[Order Date]]</f>
        <v>43268</v>
      </c>
      <c r="E1553" s="2">
        <v>43273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">
        <v>3130</v>
      </c>
      <c r="P1553" s="1" t="s">
        <v>43</v>
      </c>
      <c r="Q1553" s="1" t="s">
        <v>84</v>
      </c>
      <c r="R1553" s="1" t="s">
        <v>3131</v>
      </c>
      <c r="S1553" s="1">
        <v>111.96</v>
      </c>
      <c r="T1553" s="1">
        <v>2</v>
      </c>
      <c r="U1553" s="1">
        <v>0</v>
      </c>
      <c r="V1553" s="1">
        <v>54.860399999999998</v>
      </c>
      <c r="W1553" t="str">
        <f>INDEX(People!$A$2:$A$5,MATCH(Orders!N1553,People!$B$2:$B$5,0))</f>
        <v>Anna Andreadi</v>
      </c>
      <c r="X1553" t="str">
        <f>IFERROR(INDEX(Returns!A1553:A2352,MATCH(Orders!B1553,Returns!B1553:B2352,0)),"No")</f>
        <v>No</v>
      </c>
      <c r="Y1553">
        <f t="shared" si="24"/>
        <v>111.96</v>
      </c>
    </row>
    <row r="1554" spans="1:25" x14ac:dyDescent="0.2">
      <c r="A1554" s="1">
        <v>1553</v>
      </c>
      <c r="B1554" t="s">
        <v>6921</v>
      </c>
      <c r="C1554" s="2">
        <v>42493</v>
      </c>
      <c r="D1554" s="8">
        <f>Table1[[#This Row],[Order Date]]</f>
        <v>42493</v>
      </c>
      <c r="E1554" s="2">
        <v>42495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">
        <v>3375</v>
      </c>
      <c r="P1554" s="1" t="s">
        <v>43</v>
      </c>
      <c r="Q1554" s="1" t="s">
        <v>44</v>
      </c>
      <c r="R1554" s="1" t="s">
        <v>3376</v>
      </c>
      <c r="S1554" s="1">
        <v>21.560000000000002</v>
      </c>
      <c r="T1554" s="1">
        <v>7</v>
      </c>
      <c r="U1554" s="1">
        <v>0</v>
      </c>
      <c r="V1554" s="1">
        <v>10.348799999999999</v>
      </c>
      <c r="W1554" t="str">
        <f>INDEX(People!$A$2:$A$5,MATCH(Orders!N1554,People!$B$2:$B$5,0))</f>
        <v>Kelly Williams</v>
      </c>
      <c r="X1554" t="str">
        <f>IFERROR(INDEX(Returns!A1554:A2353,MATCH(Orders!B1554,Returns!B1554:B2353,0)),"No")</f>
        <v>No</v>
      </c>
      <c r="Y1554">
        <f t="shared" si="24"/>
        <v>21.560000000000002</v>
      </c>
    </row>
    <row r="1555" spans="1:25" x14ac:dyDescent="0.2">
      <c r="A1555" s="1">
        <v>1554</v>
      </c>
      <c r="B1555" t="s">
        <v>6922</v>
      </c>
      <c r="C1555" s="2">
        <v>43754</v>
      </c>
      <c r="D1555" s="8">
        <f>Table1[[#This Row],[Order Date]]</f>
        <v>43754</v>
      </c>
      <c r="E1555" s="2">
        <v>43759</v>
      </c>
      <c r="F1555" s="1" t="s">
        <v>46</v>
      </c>
      <c r="G1555" s="1" t="s">
        <v>3377</v>
      </c>
      <c r="H1555" s="1" t="s">
        <v>3378</v>
      </c>
      <c r="I1555" s="1" t="s">
        <v>24</v>
      </c>
      <c r="J1555" s="1" t="s">
        <v>25</v>
      </c>
      <c r="K1555" s="1" t="s">
        <v>1277</v>
      </c>
      <c r="L1555" s="1" t="s">
        <v>27</v>
      </c>
      <c r="M1555" s="1">
        <v>40475</v>
      </c>
      <c r="N1555" s="1" t="s">
        <v>28</v>
      </c>
      <c r="O1555" s="1" t="s">
        <v>2285</v>
      </c>
      <c r="P1555" s="1" t="s">
        <v>43</v>
      </c>
      <c r="Q1555" s="1" t="s">
        <v>70</v>
      </c>
      <c r="R1555" s="1" t="s">
        <v>2286</v>
      </c>
      <c r="S1555" s="1">
        <v>124.75</v>
      </c>
      <c r="T1555" s="1">
        <v>5</v>
      </c>
      <c r="U1555" s="1">
        <v>0</v>
      </c>
      <c r="V1555" s="1">
        <v>57.384999999999991</v>
      </c>
      <c r="W1555" t="str">
        <f>INDEX(People!$A$2:$A$5,MATCH(Orders!N1555,People!$B$2:$B$5,0))</f>
        <v>Cassandra Brandow</v>
      </c>
      <c r="X1555" t="str">
        <f>IFERROR(INDEX(Returns!A1555:A2354,MATCH(Orders!B1555,Returns!B1555:B2354,0)),"No")</f>
        <v>No</v>
      </c>
      <c r="Y1555">
        <f t="shared" si="24"/>
        <v>124.75</v>
      </c>
    </row>
    <row r="1556" spans="1:25" x14ac:dyDescent="0.2">
      <c r="A1556" s="1">
        <v>1555</v>
      </c>
      <c r="B1556" t="s">
        <v>6923</v>
      </c>
      <c r="C1556" s="2">
        <v>42772</v>
      </c>
      <c r="D1556" s="8">
        <f>Table1[[#This Row],[Order Date]]</f>
        <v>42772</v>
      </c>
      <c r="E1556" s="2">
        <v>42779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">
        <v>3380</v>
      </c>
      <c r="P1556" s="1" t="s">
        <v>43</v>
      </c>
      <c r="Q1556" s="1" t="s">
        <v>63</v>
      </c>
      <c r="R1556" s="1" t="s">
        <v>3381</v>
      </c>
      <c r="S1556" s="1">
        <v>5.28</v>
      </c>
      <c r="T1556" s="1">
        <v>3</v>
      </c>
      <c r="U1556" s="1">
        <v>0</v>
      </c>
      <c r="V1556" s="1">
        <v>1.5311999999999999</v>
      </c>
      <c r="W1556" t="str">
        <f>INDEX(People!$A$2:$A$5,MATCH(Orders!N1556,People!$B$2:$B$5,0))</f>
        <v>Anna Andreadi</v>
      </c>
      <c r="X1556" t="str">
        <f>IFERROR(INDEX(Returns!A1556:A2355,MATCH(Orders!B1556,Returns!B1556:B2355,0)),"No")</f>
        <v>No</v>
      </c>
      <c r="Y1556">
        <f t="shared" si="24"/>
        <v>5.28</v>
      </c>
    </row>
    <row r="1557" spans="1:25" x14ac:dyDescent="0.2">
      <c r="A1557" s="1">
        <v>1556</v>
      </c>
      <c r="B1557" t="s">
        <v>6924</v>
      </c>
      <c r="C1557" s="2">
        <v>43712</v>
      </c>
      <c r="D1557" s="8">
        <f>Table1[[#This Row],[Order Date]]</f>
        <v>43712</v>
      </c>
      <c r="E1557" s="2">
        <v>43716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">
        <v>207</v>
      </c>
      <c r="P1557" s="1" t="s">
        <v>66</v>
      </c>
      <c r="Q1557" s="1" t="s">
        <v>146</v>
      </c>
      <c r="R1557" s="1" t="s">
        <v>208</v>
      </c>
      <c r="S1557" s="1">
        <v>91.96</v>
      </c>
      <c r="T1557" s="1">
        <v>4</v>
      </c>
      <c r="U1557" s="1">
        <v>0</v>
      </c>
      <c r="V1557" s="1">
        <v>39.5428</v>
      </c>
      <c r="W1557" t="str">
        <f>INDEX(People!$A$2:$A$5,MATCH(Orders!N1557,People!$B$2:$B$5,0))</f>
        <v>Chuck Magee</v>
      </c>
      <c r="X1557" t="str">
        <f>IFERROR(INDEX(Returns!A1557:A2356,MATCH(Orders!B1557,Returns!B1557:B2356,0)),"No")</f>
        <v>No</v>
      </c>
      <c r="Y1557">
        <f t="shared" si="24"/>
        <v>91.96</v>
      </c>
    </row>
    <row r="1558" spans="1:25" x14ac:dyDescent="0.2">
      <c r="A1558" s="1">
        <v>1557</v>
      </c>
      <c r="B1558" t="s">
        <v>6925</v>
      </c>
      <c r="C1558" s="2">
        <v>43229</v>
      </c>
      <c r="D1558" s="8">
        <f>Table1[[#This Row],[Order Date]]</f>
        <v>43229</v>
      </c>
      <c r="E1558" s="2">
        <v>43235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">
        <v>3386</v>
      </c>
      <c r="P1558" s="1" t="s">
        <v>43</v>
      </c>
      <c r="Q1558" s="1" t="s">
        <v>157</v>
      </c>
      <c r="R1558" s="1" t="s">
        <v>590</v>
      </c>
      <c r="S1558" s="1">
        <v>9.3439999999999994</v>
      </c>
      <c r="T1558" s="1">
        <v>1</v>
      </c>
      <c r="U1558" s="1">
        <v>0.2</v>
      </c>
      <c r="V1558" s="1">
        <v>3.504</v>
      </c>
      <c r="W1558" t="str">
        <f>INDEX(People!$A$2:$A$5,MATCH(Orders!N1558,People!$B$2:$B$5,0))</f>
        <v>Chuck Magee</v>
      </c>
      <c r="X1558" t="str">
        <f>IFERROR(INDEX(Returns!A1558:A2357,MATCH(Orders!B1558,Returns!B1558:B2357,0)),"No")</f>
        <v>No</v>
      </c>
      <c r="Y1558">
        <f t="shared" si="24"/>
        <v>11.2128</v>
      </c>
    </row>
    <row r="1559" spans="1:25" x14ac:dyDescent="0.2">
      <c r="A1559" s="1">
        <v>1558</v>
      </c>
      <c r="B1559" t="s">
        <v>6925</v>
      </c>
      <c r="C1559" s="2">
        <v>43229</v>
      </c>
      <c r="D1559" s="8">
        <f>Table1[[#This Row],[Order Date]]</f>
        <v>43229</v>
      </c>
      <c r="E1559" s="2">
        <v>43235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">
        <v>3387</v>
      </c>
      <c r="P1559" s="1" t="s">
        <v>43</v>
      </c>
      <c r="Q1559" s="1" t="s">
        <v>63</v>
      </c>
      <c r="R1559" s="1" t="s">
        <v>3388</v>
      </c>
      <c r="S1559" s="1">
        <v>79.36</v>
      </c>
      <c r="T1559" s="1">
        <v>5</v>
      </c>
      <c r="U1559" s="1">
        <v>0.2</v>
      </c>
      <c r="V1559" s="1">
        <v>9.919999999999991</v>
      </c>
      <c r="W1559" t="str">
        <f>INDEX(People!$A$2:$A$5,MATCH(Orders!N1559,People!$B$2:$B$5,0))</f>
        <v>Chuck Magee</v>
      </c>
      <c r="X1559" t="str">
        <f>IFERROR(INDEX(Returns!A1559:A2358,MATCH(Orders!B1559,Returns!B1559:B2358,0)),"No")</f>
        <v>No</v>
      </c>
      <c r="Y1559">
        <f t="shared" si="24"/>
        <v>95.231999999999999</v>
      </c>
    </row>
    <row r="1560" spans="1:25" x14ac:dyDescent="0.2">
      <c r="A1560" s="1">
        <v>1559</v>
      </c>
      <c r="B1560" t="s">
        <v>6926</v>
      </c>
      <c r="C1560" s="2">
        <v>42810</v>
      </c>
      <c r="D1560" s="8">
        <f>Table1[[#This Row],[Order Date]]</f>
        <v>42810</v>
      </c>
      <c r="E1560" s="2">
        <v>42812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">
        <v>3166</v>
      </c>
      <c r="P1560" s="1" t="s">
        <v>30</v>
      </c>
      <c r="Q1560" s="1" t="s">
        <v>52</v>
      </c>
      <c r="R1560" s="1" t="s">
        <v>2741</v>
      </c>
      <c r="S1560" s="1">
        <v>171.96</v>
      </c>
      <c r="T1560" s="1">
        <v>2</v>
      </c>
      <c r="U1560" s="1">
        <v>0</v>
      </c>
      <c r="V1560" s="1">
        <v>44.709600000000009</v>
      </c>
      <c r="W1560" t="str">
        <f>INDEX(People!$A$2:$A$5,MATCH(Orders!N1560,People!$B$2:$B$5,0))</f>
        <v>Anna Andreadi</v>
      </c>
      <c r="X1560" t="str">
        <f>IFERROR(INDEX(Returns!A1560:A2359,MATCH(Orders!B1560,Returns!B1560:B2359,0)),"No")</f>
        <v>No</v>
      </c>
      <c r="Y1560">
        <f t="shared" si="24"/>
        <v>171.96</v>
      </c>
    </row>
    <row r="1561" spans="1:25" x14ac:dyDescent="0.2">
      <c r="A1561" s="1">
        <v>1560</v>
      </c>
      <c r="B1561" t="s">
        <v>6927</v>
      </c>
      <c r="C1561" s="2">
        <v>43199</v>
      </c>
      <c r="D1561" s="8">
        <f>Table1[[#This Row],[Order Date]]</f>
        <v>43199</v>
      </c>
      <c r="E1561" s="2">
        <v>43203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">
        <v>2302</v>
      </c>
      <c r="P1561" s="1" t="s">
        <v>43</v>
      </c>
      <c r="Q1561" s="1" t="s">
        <v>70</v>
      </c>
      <c r="R1561" s="1" t="s">
        <v>2303</v>
      </c>
      <c r="S1561" s="1">
        <v>35.352000000000004</v>
      </c>
      <c r="T1561" s="1">
        <v>9</v>
      </c>
      <c r="U1561" s="1">
        <v>0.2</v>
      </c>
      <c r="V1561" s="1">
        <v>12.815099999999997</v>
      </c>
      <c r="W1561" t="str">
        <f>INDEX(People!$A$2:$A$5,MATCH(Orders!N1561,People!$B$2:$B$5,0))</f>
        <v>Anna Andreadi</v>
      </c>
      <c r="X1561" t="str">
        <f>IFERROR(INDEX(Returns!A1561:A2360,MATCH(Orders!B1561,Returns!B1561:B2360,0)),"No")</f>
        <v>No</v>
      </c>
      <c r="Y1561">
        <f t="shared" si="24"/>
        <v>42.422400000000003</v>
      </c>
    </row>
    <row r="1562" spans="1:25" x14ac:dyDescent="0.2">
      <c r="A1562" s="1">
        <v>1561</v>
      </c>
      <c r="B1562" t="s">
        <v>6928</v>
      </c>
      <c r="C1562" s="2">
        <v>42464</v>
      </c>
      <c r="D1562" s="8">
        <f>Table1[[#This Row],[Order Date]]</f>
        <v>42464</v>
      </c>
      <c r="E1562" s="2">
        <v>42469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">
        <v>3391</v>
      </c>
      <c r="P1562" s="1" t="s">
        <v>43</v>
      </c>
      <c r="Q1562" s="1" t="s">
        <v>44</v>
      </c>
      <c r="R1562" s="1" t="s">
        <v>3392</v>
      </c>
      <c r="S1562" s="1">
        <v>18.899999999999999</v>
      </c>
      <c r="T1562" s="1">
        <v>6</v>
      </c>
      <c r="U1562" s="1">
        <v>0</v>
      </c>
      <c r="V1562" s="1">
        <v>9.0719999999999992</v>
      </c>
      <c r="W1562" t="str">
        <f>INDEX(People!$A$2:$A$5,MATCH(Orders!N1562,People!$B$2:$B$5,0))</f>
        <v>Anna Andreadi</v>
      </c>
      <c r="X1562" t="str">
        <f>IFERROR(INDEX(Returns!A1562:A2361,MATCH(Orders!B1562,Returns!B1562:B2361,0)),"No")</f>
        <v>No</v>
      </c>
      <c r="Y1562">
        <f t="shared" si="24"/>
        <v>18.899999999999999</v>
      </c>
    </row>
    <row r="1563" spans="1:25" x14ac:dyDescent="0.2">
      <c r="A1563" s="1">
        <v>1562</v>
      </c>
      <c r="B1563" t="s">
        <v>6929</v>
      </c>
      <c r="C1563" s="2">
        <v>43713</v>
      </c>
      <c r="D1563" s="8">
        <f>Table1[[#This Row],[Order Date]]</f>
        <v>43713</v>
      </c>
      <c r="E1563" s="2">
        <v>43714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">
        <v>1120</v>
      </c>
      <c r="P1563" s="1" t="s">
        <v>43</v>
      </c>
      <c r="Q1563" s="1" t="s">
        <v>63</v>
      </c>
      <c r="R1563" s="1" t="s">
        <v>1121</v>
      </c>
      <c r="S1563" s="1">
        <v>2.78</v>
      </c>
      <c r="T1563" s="1">
        <v>1</v>
      </c>
      <c r="U1563" s="1">
        <v>0</v>
      </c>
      <c r="V1563" s="1">
        <v>0.72279999999999989</v>
      </c>
      <c r="W1563" t="str">
        <f>INDEX(People!$A$2:$A$5,MATCH(Orders!N1563,People!$B$2:$B$5,0))</f>
        <v>Anna Andreadi</v>
      </c>
      <c r="X1563" t="str">
        <f>IFERROR(INDEX(Returns!A1563:A2362,MATCH(Orders!B1563,Returns!B1563:B2362,0)),"No")</f>
        <v>No</v>
      </c>
      <c r="Y1563">
        <f t="shared" si="24"/>
        <v>2.78</v>
      </c>
    </row>
    <row r="1564" spans="1:25" x14ac:dyDescent="0.2">
      <c r="A1564" s="1">
        <v>1563</v>
      </c>
      <c r="B1564" t="s">
        <v>6930</v>
      </c>
      <c r="C1564" s="2">
        <v>43646</v>
      </c>
      <c r="D1564" s="8">
        <f>Table1[[#This Row],[Order Date]]</f>
        <v>43646</v>
      </c>
      <c r="E1564" s="2">
        <v>43646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">
        <v>51</v>
      </c>
      <c r="P1564" s="1" t="s">
        <v>30</v>
      </c>
      <c r="Q1564" s="1" t="s">
        <v>52</v>
      </c>
      <c r="R1564" s="1" t="s">
        <v>53</v>
      </c>
      <c r="S1564" s="1">
        <v>1044.6299999999999</v>
      </c>
      <c r="T1564" s="1">
        <v>5</v>
      </c>
      <c r="U1564" s="1">
        <v>0.4</v>
      </c>
      <c r="V1564" s="1">
        <v>-295.97849999999994</v>
      </c>
      <c r="W1564" t="str">
        <f>INDEX(People!$A$2:$A$5,MATCH(Orders!N1564,People!$B$2:$B$5,0))</f>
        <v>Chuck Magee</v>
      </c>
      <c r="X1564" t="str">
        <f>IFERROR(INDEX(Returns!A1564:A2363,MATCH(Orders!B1564,Returns!B1564:B2363,0)),"No")</f>
        <v>No</v>
      </c>
      <c r="Y1564">
        <f t="shared" si="24"/>
        <v>1462.4819999999997</v>
      </c>
    </row>
    <row r="1565" spans="1:25" x14ac:dyDescent="0.2">
      <c r="A1565" s="1">
        <v>1564</v>
      </c>
      <c r="B1565" t="s">
        <v>6931</v>
      </c>
      <c r="C1565" s="2">
        <v>43048</v>
      </c>
      <c r="D1565" s="8">
        <f>Table1[[#This Row],[Order Date]]</f>
        <v>43048</v>
      </c>
      <c r="E1565" s="2">
        <v>43048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">
        <v>763</v>
      </c>
      <c r="P1565" s="1" t="s">
        <v>43</v>
      </c>
      <c r="Q1565" s="1" t="s">
        <v>84</v>
      </c>
      <c r="R1565" s="1" t="s">
        <v>764</v>
      </c>
      <c r="S1565" s="1">
        <v>11.352000000000002</v>
      </c>
      <c r="T1565" s="1">
        <v>3</v>
      </c>
      <c r="U1565" s="1">
        <v>0.2</v>
      </c>
      <c r="V1565" s="1">
        <v>4.1151</v>
      </c>
      <c r="W1565" t="str">
        <f>INDEX(People!$A$2:$A$5,MATCH(Orders!N1565,People!$B$2:$B$5,0))</f>
        <v>Chuck Magee</v>
      </c>
      <c r="X1565" t="str">
        <f>IFERROR(INDEX(Returns!A1565:A2364,MATCH(Orders!B1565,Returns!B1565:B2364,0)),"No")</f>
        <v>No</v>
      </c>
      <c r="Y1565">
        <f t="shared" si="24"/>
        <v>13.622400000000003</v>
      </c>
    </row>
    <row r="1566" spans="1:25" x14ac:dyDescent="0.2">
      <c r="A1566" s="1">
        <v>1565</v>
      </c>
      <c r="B1566" t="s">
        <v>6932</v>
      </c>
      <c r="C1566" s="2">
        <v>42433</v>
      </c>
      <c r="D1566" s="8">
        <f>Table1[[#This Row],[Order Date]]</f>
        <v>42433</v>
      </c>
      <c r="E1566" s="2">
        <v>42433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">
        <v>3397</v>
      </c>
      <c r="P1566" s="1" t="s">
        <v>43</v>
      </c>
      <c r="Q1566" s="1" t="s">
        <v>55</v>
      </c>
      <c r="R1566" s="1" t="s">
        <v>3398</v>
      </c>
      <c r="S1566" s="1">
        <v>354.90000000000003</v>
      </c>
      <c r="T1566" s="1">
        <v>5</v>
      </c>
      <c r="U1566" s="1">
        <v>0</v>
      </c>
      <c r="V1566" s="1">
        <v>17.744999999999962</v>
      </c>
      <c r="W1566" t="str">
        <f>INDEX(People!$A$2:$A$5,MATCH(Orders!N1566,People!$B$2:$B$5,0))</f>
        <v>Cassandra Brandow</v>
      </c>
      <c r="X1566" t="str">
        <f>IFERROR(INDEX(Returns!A1566:A2365,MATCH(Orders!B1566,Returns!B1566:B2365,0)),"No")</f>
        <v>No</v>
      </c>
      <c r="Y1566">
        <f t="shared" si="24"/>
        <v>354.90000000000003</v>
      </c>
    </row>
    <row r="1567" spans="1:25" x14ac:dyDescent="0.2">
      <c r="A1567" s="1">
        <v>1566</v>
      </c>
      <c r="B1567" t="s">
        <v>6933</v>
      </c>
      <c r="C1567" s="2">
        <v>42813</v>
      </c>
      <c r="D1567" s="8">
        <f>Table1[[#This Row],[Order Date]]</f>
        <v>42813</v>
      </c>
      <c r="E1567" s="2">
        <v>42819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">
        <v>2824</v>
      </c>
      <c r="P1567" s="1" t="s">
        <v>66</v>
      </c>
      <c r="Q1567" s="1" t="s">
        <v>67</v>
      </c>
      <c r="R1567" s="1" t="s">
        <v>2825</v>
      </c>
      <c r="S1567" s="1">
        <v>453.57600000000002</v>
      </c>
      <c r="T1567" s="1">
        <v>3</v>
      </c>
      <c r="U1567" s="1">
        <v>0.2</v>
      </c>
      <c r="V1567" s="1">
        <v>39.687899999999985</v>
      </c>
      <c r="W1567" t="str">
        <f>INDEX(People!$A$2:$A$5,MATCH(Orders!N1567,People!$B$2:$B$5,0))</f>
        <v>Anna Andreadi</v>
      </c>
      <c r="X1567" t="str">
        <f>IFERROR(INDEX(Returns!A1567:A2366,MATCH(Orders!B1567,Returns!B1567:B2366,0)),"No")</f>
        <v>No</v>
      </c>
      <c r="Y1567">
        <f t="shared" si="24"/>
        <v>544.2912</v>
      </c>
    </row>
    <row r="1568" spans="1:25" x14ac:dyDescent="0.2">
      <c r="A1568" s="1">
        <v>1567</v>
      </c>
      <c r="B1568" t="s">
        <v>6934</v>
      </c>
      <c r="C1568" s="2">
        <v>43068</v>
      </c>
      <c r="D1568" s="8">
        <f>Table1[[#This Row],[Order Date]]</f>
        <v>43068</v>
      </c>
      <c r="E1568" s="2">
        <v>43069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">
        <v>3402</v>
      </c>
      <c r="P1568" s="1" t="s">
        <v>66</v>
      </c>
      <c r="Q1568" s="1" t="s">
        <v>146</v>
      </c>
      <c r="R1568" s="1" t="s">
        <v>3403</v>
      </c>
      <c r="S1568" s="1">
        <v>21.48</v>
      </c>
      <c r="T1568" s="1">
        <v>3</v>
      </c>
      <c r="U1568" s="1">
        <v>0.2</v>
      </c>
      <c r="V1568" s="1">
        <v>-0.26850000000000307</v>
      </c>
      <c r="W1568" t="str">
        <f>INDEX(People!$A$2:$A$5,MATCH(Orders!N1568,People!$B$2:$B$5,0))</f>
        <v>Kelly Williams</v>
      </c>
      <c r="X1568" t="str">
        <f>IFERROR(INDEX(Returns!A1568:A2367,MATCH(Orders!B1568,Returns!B1568:B2367,0)),"No")</f>
        <v>No</v>
      </c>
      <c r="Y1568">
        <f t="shared" si="24"/>
        <v>25.776</v>
      </c>
    </row>
    <row r="1569" spans="1:25" x14ac:dyDescent="0.2">
      <c r="A1569" s="1">
        <v>1568</v>
      </c>
      <c r="B1569" t="s">
        <v>6934</v>
      </c>
      <c r="C1569" s="2">
        <v>43068</v>
      </c>
      <c r="D1569" s="8">
        <f>Table1[[#This Row],[Order Date]]</f>
        <v>43068</v>
      </c>
      <c r="E1569" s="2">
        <v>43069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">
        <v>3404</v>
      </c>
      <c r="P1569" s="1" t="s">
        <v>43</v>
      </c>
      <c r="Q1569" s="1" t="s">
        <v>70</v>
      </c>
      <c r="R1569" s="1" t="s">
        <v>3405</v>
      </c>
      <c r="S1569" s="1">
        <v>8.7839999999999989</v>
      </c>
      <c r="T1569" s="1">
        <v>4</v>
      </c>
      <c r="U1569" s="1">
        <v>0.8</v>
      </c>
      <c r="V1569" s="1">
        <v>-13.615200000000002</v>
      </c>
      <c r="W1569" t="str">
        <f>INDEX(People!$A$2:$A$5,MATCH(Orders!N1569,People!$B$2:$B$5,0))</f>
        <v>Kelly Williams</v>
      </c>
      <c r="X1569" t="str">
        <f>IFERROR(INDEX(Returns!A1569:A2368,MATCH(Orders!B1569,Returns!B1569:B2368,0)),"No")</f>
        <v>No</v>
      </c>
      <c r="Y1569">
        <f t="shared" si="24"/>
        <v>15.811199999999998</v>
      </c>
    </row>
    <row r="1570" spans="1:25" x14ac:dyDescent="0.2">
      <c r="A1570" s="1">
        <v>1569</v>
      </c>
      <c r="B1570" t="s">
        <v>6935</v>
      </c>
      <c r="C1570" s="2">
        <v>43627</v>
      </c>
      <c r="D1570" s="8">
        <f>Table1[[#This Row],[Order Date]]</f>
        <v>43627</v>
      </c>
      <c r="E1570" s="2">
        <v>43627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">
        <v>1502</v>
      </c>
      <c r="P1570" s="1" t="s">
        <v>43</v>
      </c>
      <c r="Q1570" s="1" t="s">
        <v>84</v>
      </c>
      <c r="R1570" s="1" t="s">
        <v>1503</v>
      </c>
      <c r="S1570" s="1">
        <v>122.97</v>
      </c>
      <c r="T1570" s="1">
        <v>3</v>
      </c>
      <c r="U1570" s="1">
        <v>0</v>
      </c>
      <c r="V1570" s="1">
        <v>60.255300000000005</v>
      </c>
      <c r="W1570" t="str">
        <f>INDEX(People!$A$2:$A$5,MATCH(Orders!N1570,People!$B$2:$B$5,0))</f>
        <v>Anna Andreadi</v>
      </c>
      <c r="X1570" t="str">
        <f>IFERROR(INDEX(Returns!A1570:A2369,MATCH(Orders!B1570,Returns!B1570:B2369,0)),"No")</f>
        <v>No</v>
      </c>
      <c r="Y1570">
        <f t="shared" si="24"/>
        <v>122.97</v>
      </c>
    </row>
    <row r="1571" spans="1:25" x14ac:dyDescent="0.2">
      <c r="A1571" s="1">
        <v>1570</v>
      </c>
      <c r="B1571" t="s">
        <v>6936</v>
      </c>
      <c r="C1571" s="2">
        <v>43795</v>
      </c>
      <c r="D1571" s="8">
        <f>Table1[[#This Row],[Order Date]]</f>
        <v>43795</v>
      </c>
      <c r="E1571" s="2">
        <v>43799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">
        <v>3406</v>
      </c>
      <c r="P1571" s="1" t="s">
        <v>43</v>
      </c>
      <c r="Q1571" s="1" t="s">
        <v>63</v>
      </c>
      <c r="R1571" s="1" t="s">
        <v>3407</v>
      </c>
      <c r="S1571" s="1">
        <v>12.84</v>
      </c>
      <c r="T1571" s="1">
        <v>3</v>
      </c>
      <c r="U1571" s="1">
        <v>0</v>
      </c>
      <c r="V1571" s="1">
        <v>3.7235999999999989</v>
      </c>
      <c r="W1571" t="str">
        <f>INDEX(People!$A$2:$A$5,MATCH(Orders!N1571,People!$B$2:$B$5,0))</f>
        <v>Cassandra Brandow</v>
      </c>
      <c r="X1571" t="str">
        <f>IFERROR(INDEX(Returns!A1571:A2370,MATCH(Orders!B1571,Returns!B1571:B2370,0)),"No")</f>
        <v>No</v>
      </c>
      <c r="Y1571">
        <f t="shared" si="24"/>
        <v>12.84</v>
      </c>
    </row>
    <row r="1572" spans="1:25" x14ac:dyDescent="0.2">
      <c r="A1572" s="1">
        <v>1571</v>
      </c>
      <c r="B1572" t="s">
        <v>6937</v>
      </c>
      <c r="C1572" s="2">
        <v>42697</v>
      </c>
      <c r="D1572" s="8">
        <f>Table1[[#This Row],[Order Date]]</f>
        <v>42697</v>
      </c>
      <c r="E1572" s="2">
        <v>42699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">
        <v>342</v>
      </c>
      <c r="P1572" s="1" t="s">
        <v>30</v>
      </c>
      <c r="Q1572" s="1" t="s">
        <v>34</v>
      </c>
      <c r="R1572" s="1" t="s">
        <v>343</v>
      </c>
      <c r="S1572" s="1">
        <v>603.91999999999996</v>
      </c>
      <c r="T1572" s="1">
        <v>5</v>
      </c>
      <c r="U1572" s="1">
        <v>0.2</v>
      </c>
      <c r="V1572" s="1">
        <v>-67.941000000000003</v>
      </c>
      <c r="W1572" t="str">
        <f>INDEX(People!$A$2:$A$5,MATCH(Orders!N1572,People!$B$2:$B$5,0))</f>
        <v>Anna Andreadi</v>
      </c>
      <c r="X1572" t="str">
        <f>IFERROR(INDEX(Returns!A1572:A2371,MATCH(Orders!B1572,Returns!B1572:B2371,0)),"No")</f>
        <v>No</v>
      </c>
      <c r="Y1572">
        <f t="shared" si="24"/>
        <v>724.70399999999995</v>
      </c>
    </row>
    <row r="1573" spans="1:25" x14ac:dyDescent="0.2">
      <c r="A1573" s="1">
        <v>1572</v>
      </c>
      <c r="B1573" t="s">
        <v>6937</v>
      </c>
      <c r="C1573" s="2">
        <v>42697</v>
      </c>
      <c r="D1573" s="8">
        <f>Table1[[#This Row],[Order Date]]</f>
        <v>42697</v>
      </c>
      <c r="E1573" s="2">
        <v>42699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">
        <v>3408</v>
      </c>
      <c r="P1573" s="1" t="s">
        <v>43</v>
      </c>
      <c r="Q1573" s="1" t="s">
        <v>157</v>
      </c>
      <c r="R1573" s="1" t="s">
        <v>3409</v>
      </c>
      <c r="S1573" s="1">
        <v>21.84</v>
      </c>
      <c r="T1573" s="1">
        <v>3</v>
      </c>
      <c r="U1573" s="1">
        <v>0</v>
      </c>
      <c r="V1573" s="1">
        <v>10.4832</v>
      </c>
      <c r="W1573" t="str">
        <f>INDEX(People!$A$2:$A$5,MATCH(Orders!N1573,People!$B$2:$B$5,0))</f>
        <v>Anna Andreadi</v>
      </c>
      <c r="X1573" t="str">
        <f>IFERROR(INDEX(Returns!A1573:A2372,MATCH(Orders!B1573,Returns!B1573:B2372,0)),"No")</f>
        <v>No</v>
      </c>
      <c r="Y1573">
        <f t="shared" si="24"/>
        <v>21.84</v>
      </c>
    </row>
    <row r="1574" spans="1:25" x14ac:dyDescent="0.2">
      <c r="A1574" s="1">
        <v>1573</v>
      </c>
      <c r="B1574" t="s">
        <v>6937</v>
      </c>
      <c r="C1574" s="2">
        <v>42697</v>
      </c>
      <c r="D1574" s="8">
        <f>Table1[[#This Row],[Order Date]]</f>
        <v>42697</v>
      </c>
      <c r="E1574" s="2">
        <v>42699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">
        <v>3410</v>
      </c>
      <c r="P1574" s="1" t="s">
        <v>66</v>
      </c>
      <c r="Q1574" s="1" t="s">
        <v>146</v>
      </c>
      <c r="R1574" s="1" t="s">
        <v>3411</v>
      </c>
      <c r="S1574" s="1">
        <v>29.99</v>
      </c>
      <c r="T1574" s="1">
        <v>1</v>
      </c>
      <c r="U1574" s="1">
        <v>0</v>
      </c>
      <c r="V1574" s="1">
        <v>6.2978999999999985</v>
      </c>
      <c r="W1574" t="str">
        <f>INDEX(People!$A$2:$A$5,MATCH(Orders!N1574,People!$B$2:$B$5,0))</f>
        <v>Anna Andreadi</v>
      </c>
      <c r="X1574" t="str">
        <f>IFERROR(INDEX(Returns!A1574:A2373,MATCH(Orders!B1574,Returns!B1574:B2373,0)),"No")</f>
        <v>No</v>
      </c>
      <c r="Y1574">
        <f t="shared" si="24"/>
        <v>29.99</v>
      </c>
    </row>
    <row r="1575" spans="1:25" x14ac:dyDescent="0.2">
      <c r="A1575" s="1">
        <v>1574</v>
      </c>
      <c r="B1575" t="s">
        <v>6937</v>
      </c>
      <c r="C1575" s="2">
        <v>42697</v>
      </c>
      <c r="D1575" s="8">
        <f>Table1[[#This Row],[Order Date]]</f>
        <v>42697</v>
      </c>
      <c r="E1575" s="2">
        <v>42699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">
        <v>1566</v>
      </c>
      <c r="P1575" s="1" t="s">
        <v>30</v>
      </c>
      <c r="Q1575" s="1" t="s">
        <v>34</v>
      </c>
      <c r="R1575" s="1" t="s">
        <v>1567</v>
      </c>
      <c r="S1575" s="1">
        <v>381.44000000000005</v>
      </c>
      <c r="T1575" s="1">
        <v>2</v>
      </c>
      <c r="U1575" s="1">
        <v>0.2</v>
      </c>
      <c r="V1575" s="1">
        <v>23.839999999999975</v>
      </c>
      <c r="W1575" t="str">
        <f>INDEX(People!$A$2:$A$5,MATCH(Orders!N1575,People!$B$2:$B$5,0))</f>
        <v>Anna Andreadi</v>
      </c>
      <c r="X1575" t="str">
        <f>IFERROR(INDEX(Returns!A1575:A2374,MATCH(Orders!B1575,Returns!B1575:B2374,0)),"No")</f>
        <v>No</v>
      </c>
      <c r="Y1575">
        <f t="shared" si="24"/>
        <v>457.72800000000007</v>
      </c>
    </row>
    <row r="1576" spans="1:25" x14ac:dyDescent="0.2">
      <c r="A1576" s="1">
        <v>1575</v>
      </c>
      <c r="B1576" t="s">
        <v>6938</v>
      </c>
      <c r="C1576" s="2">
        <v>42719</v>
      </c>
      <c r="D1576" s="8">
        <f>Table1[[#This Row],[Order Date]]</f>
        <v>42719</v>
      </c>
      <c r="E1576" s="2">
        <v>42722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">
        <v>3415</v>
      </c>
      <c r="P1576" s="1" t="s">
        <v>66</v>
      </c>
      <c r="Q1576" s="1" t="s">
        <v>67</v>
      </c>
      <c r="R1576" s="1" t="s">
        <v>3416</v>
      </c>
      <c r="S1576" s="1">
        <v>40.68</v>
      </c>
      <c r="T1576" s="1">
        <v>3</v>
      </c>
      <c r="U1576" s="1">
        <v>0.2</v>
      </c>
      <c r="V1576" s="1">
        <v>-9.153000000000004</v>
      </c>
      <c r="W1576" t="str">
        <f>INDEX(People!$A$2:$A$5,MATCH(Orders!N1576,People!$B$2:$B$5,0))</f>
        <v>Kelly Williams</v>
      </c>
      <c r="X1576" t="str">
        <f>IFERROR(INDEX(Returns!A1576:A2375,MATCH(Orders!B1576,Returns!B1576:B2375,0)),"No")</f>
        <v>No</v>
      </c>
      <c r="Y1576">
        <f t="shared" si="24"/>
        <v>48.815999999999995</v>
      </c>
    </row>
    <row r="1577" spans="1:25" x14ac:dyDescent="0.2">
      <c r="A1577" s="1">
        <v>1576</v>
      </c>
      <c r="B1577" t="s">
        <v>6938</v>
      </c>
      <c r="C1577" s="2">
        <v>42719</v>
      </c>
      <c r="D1577" s="8">
        <f>Table1[[#This Row],[Order Date]]</f>
        <v>42719</v>
      </c>
      <c r="E1577" s="2">
        <v>42722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">
        <v>2114</v>
      </c>
      <c r="P1577" s="1" t="s">
        <v>30</v>
      </c>
      <c r="Q1577" s="1" t="s">
        <v>34</v>
      </c>
      <c r="R1577" s="1" t="s">
        <v>2115</v>
      </c>
      <c r="S1577" s="1">
        <v>763.28</v>
      </c>
      <c r="T1577" s="1">
        <v>5</v>
      </c>
      <c r="U1577" s="1">
        <v>0.3</v>
      </c>
      <c r="V1577" s="1">
        <v>-21.807999999999993</v>
      </c>
      <c r="W1577" t="str">
        <f>INDEX(People!$A$2:$A$5,MATCH(Orders!N1577,People!$B$2:$B$5,0))</f>
        <v>Kelly Williams</v>
      </c>
      <c r="X1577" t="str">
        <f>IFERROR(INDEX(Returns!A1577:A2376,MATCH(Orders!B1577,Returns!B1577:B2376,0)),"No")</f>
        <v>No</v>
      </c>
      <c r="Y1577">
        <f t="shared" si="24"/>
        <v>992.26400000000001</v>
      </c>
    </row>
    <row r="1578" spans="1:25" x14ac:dyDescent="0.2">
      <c r="A1578" s="1">
        <v>1577</v>
      </c>
      <c r="B1578" t="s">
        <v>6939</v>
      </c>
      <c r="C1578" s="2">
        <v>43212</v>
      </c>
      <c r="D1578" s="8">
        <f>Table1[[#This Row],[Order Date]]</f>
        <v>43212</v>
      </c>
      <c r="E1578" s="2">
        <v>43217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">
        <v>1134</v>
      </c>
      <c r="P1578" s="1" t="s">
        <v>43</v>
      </c>
      <c r="Q1578" s="1" t="s">
        <v>55</v>
      </c>
      <c r="R1578" s="1" t="s">
        <v>1135</v>
      </c>
      <c r="S1578" s="1">
        <v>23.952000000000002</v>
      </c>
      <c r="T1578" s="1">
        <v>2</v>
      </c>
      <c r="U1578" s="1">
        <v>0.2</v>
      </c>
      <c r="V1578" s="1">
        <v>2.3952000000000018</v>
      </c>
      <c r="W1578" t="str">
        <f>INDEX(People!$A$2:$A$5,MATCH(Orders!N1578,People!$B$2:$B$5,0))</f>
        <v>Kelly Williams</v>
      </c>
      <c r="X1578" t="str">
        <f>IFERROR(INDEX(Returns!A1578:A2377,MATCH(Orders!B1578,Returns!B1578:B2377,0)),"No")</f>
        <v>No</v>
      </c>
      <c r="Y1578">
        <f t="shared" si="24"/>
        <v>28.7424</v>
      </c>
    </row>
    <row r="1579" spans="1:25" x14ac:dyDescent="0.2">
      <c r="A1579" s="1">
        <v>1578</v>
      </c>
      <c r="B1579" t="s">
        <v>6940</v>
      </c>
      <c r="C1579" s="2">
        <v>43243</v>
      </c>
      <c r="D1579" s="8">
        <f>Table1[[#This Row],[Order Date]]</f>
        <v>43243</v>
      </c>
      <c r="E1579" s="2">
        <v>43247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">
        <v>3419</v>
      </c>
      <c r="P1579" s="1" t="s">
        <v>43</v>
      </c>
      <c r="Q1579" s="1" t="s">
        <v>84</v>
      </c>
      <c r="R1579" s="1" t="s">
        <v>3420</v>
      </c>
      <c r="S1579" s="1">
        <v>4.9800000000000004</v>
      </c>
      <c r="T1579" s="1">
        <v>1</v>
      </c>
      <c r="U1579" s="1">
        <v>0</v>
      </c>
      <c r="V1579" s="1">
        <v>2.4402000000000004</v>
      </c>
      <c r="W1579" t="str">
        <f>INDEX(People!$A$2:$A$5,MATCH(Orders!N1579,People!$B$2:$B$5,0))</f>
        <v>Cassandra Brandow</v>
      </c>
      <c r="X1579" t="str">
        <f>IFERROR(INDEX(Returns!A1579:A2378,MATCH(Orders!B1579,Returns!B1579:B2378,0)),"No")</f>
        <v>No</v>
      </c>
      <c r="Y1579">
        <f t="shared" si="24"/>
        <v>4.9800000000000004</v>
      </c>
    </row>
    <row r="1580" spans="1:25" x14ac:dyDescent="0.2">
      <c r="A1580" s="1">
        <v>1579</v>
      </c>
      <c r="B1580" t="s">
        <v>6941</v>
      </c>
      <c r="C1580" s="2">
        <v>43158</v>
      </c>
      <c r="D1580" s="8">
        <f>Table1[[#This Row],[Order Date]]</f>
        <v>43158</v>
      </c>
      <c r="E1580" s="2">
        <v>43160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">
        <v>3421</v>
      </c>
      <c r="P1580" s="1" t="s">
        <v>43</v>
      </c>
      <c r="Q1580" s="1" t="s">
        <v>73</v>
      </c>
      <c r="R1580" s="1" t="s">
        <v>3422</v>
      </c>
      <c r="S1580" s="1">
        <v>170.88</v>
      </c>
      <c r="T1580" s="1">
        <v>3</v>
      </c>
      <c r="U1580" s="1">
        <v>0</v>
      </c>
      <c r="V1580" s="1">
        <v>49.555199999999978</v>
      </c>
      <c r="W1580" t="str">
        <f>INDEX(People!$A$2:$A$5,MATCH(Orders!N1580,People!$B$2:$B$5,0))</f>
        <v>Chuck Magee</v>
      </c>
      <c r="X1580" t="str">
        <f>IFERROR(INDEX(Returns!A1580:A2379,MATCH(Orders!B1580,Returns!B1580:B2379,0)),"No")</f>
        <v>No</v>
      </c>
      <c r="Y1580">
        <f t="shared" si="24"/>
        <v>170.88</v>
      </c>
    </row>
    <row r="1581" spans="1:25" x14ac:dyDescent="0.2">
      <c r="A1581" s="1">
        <v>1580</v>
      </c>
      <c r="B1581" t="s">
        <v>6942</v>
      </c>
      <c r="C1581" s="2">
        <v>42956</v>
      </c>
      <c r="D1581" s="8">
        <f>Table1[[#This Row],[Order Date]]</f>
        <v>42956</v>
      </c>
      <c r="E1581" s="2">
        <v>42959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">
        <v>1203</v>
      </c>
      <c r="P1581" s="1" t="s">
        <v>66</v>
      </c>
      <c r="Q1581" s="1" t="s">
        <v>67</v>
      </c>
      <c r="R1581" s="1" t="s">
        <v>1204</v>
      </c>
      <c r="S1581" s="1">
        <v>307.98</v>
      </c>
      <c r="T1581" s="1">
        <v>2</v>
      </c>
      <c r="U1581" s="1">
        <v>0</v>
      </c>
      <c r="V1581" s="1">
        <v>89.314199999999971</v>
      </c>
      <c r="W1581" t="str">
        <f>INDEX(People!$A$2:$A$5,MATCH(Orders!N1581,People!$B$2:$B$5,0))</f>
        <v>Chuck Magee</v>
      </c>
      <c r="X1581" t="str">
        <f>IFERROR(INDEX(Returns!A1581:A2380,MATCH(Orders!B1581,Returns!B1581:B2380,0)),"No")</f>
        <v>No</v>
      </c>
      <c r="Y1581">
        <f t="shared" si="24"/>
        <v>307.98</v>
      </c>
    </row>
    <row r="1582" spans="1:25" x14ac:dyDescent="0.2">
      <c r="A1582" s="1">
        <v>1581</v>
      </c>
      <c r="B1582" t="s">
        <v>6942</v>
      </c>
      <c r="C1582" s="2">
        <v>42956</v>
      </c>
      <c r="D1582" s="8">
        <f>Table1[[#This Row],[Order Date]]</f>
        <v>42956</v>
      </c>
      <c r="E1582" s="2">
        <v>42959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">
        <v>814</v>
      </c>
      <c r="P1582" s="1" t="s">
        <v>30</v>
      </c>
      <c r="Q1582" s="1" t="s">
        <v>52</v>
      </c>
      <c r="R1582" s="1" t="s">
        <v>815</v>
      </c>
      <c r="S1582" s="1">
        <v>382.80599999999998</v>
      </c>
      <c r="T1582" s="1">
        <v>9</v>
      </c>
      <c r="U1582" s="1">
        <v>0.4</v>
      </c>
      <c r="V1582" s="1">
        <v>-153.12239999999997</v>
      </c>
      <c r="W1582" t="str">
        <f>INDEX(People!$A$2:$A$5,MATCH(Orders!N1582,People!$B$2:$B$5,0))</f>
        <v>Chuck Magee</v>
      </c>
      <c r="X1582" t="str">
        <f>IFERROR(INDEX(Returns!A1582:A2381,MATCH(Orders!B1582,Returns!B1582:B2381,0)),"No")</f>
        <v>No</v>
      </c>
      <c r="Y1582">
        <f t="shared" si="24"/>
        <v>535.9283999999999</v>
      </c>
    </row>
    <row r="1583" spans="1:25" x14ac:dyDescent="0.2">
      <c r="A1583" s="1">
        <v>1582</v>
      </c>
      <c r="B1583" t="s">
        <v>6942</v>
      </c>
      <c r="C1583" s="2">
        <v>42956</v>
      </c>
      <c r="D1583" s="8">
        <f>Table1[[#This Row],[Order Date]]</f>
        <v>42956</v>
      </c>
      <c r="E1583" s="2">
        <v>42959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">
        <v>731</v>
      </c>
      <c r="P1583" s="1" t="s">
        <v>43</v>
      </c>
      <c r="Q1583" s="1" t="s">
        <v>55</v>
      </c>
      <c r="R1583" s="1" t="s">
        <v>732</v>
      </c>
      <c r="S1583" s="1">
        <v>41.96</v>
      </c>
      <c r="T1583" s="1">
        <v>2</v>
      </c>
      <c r="U1583" s="1">
        <v>0</v>
      </c>
      <c r="V1583" s="1">
        <v>2.9371999999999971</v>
      </c>
      <c r="W1583" t="str">
        <f>INDEX(People!$A$2:$A$5,MATCH(Orders!N1583,People!$B$2:$B$5,0))</f>
        <v>Chuck Magee</v>
      </c>
      <c r="X1583" t="str">
        <f>IFERROR(INDEX(Returns!A1583:A2382,MATCH(Orders!B1583,Returns!B1583:B2382,0)),"No")</f>
        <v>No</v>
      </c>
      <c r="Y1583">
        <f t="shared" si="24"/>
        <v>41.96</v>
      </c>
    </row>
    <row r="1584" spans="1:25" x14ac:dyDescent="0.2">
      <c r="A1584" s="1">
        <v>1583</v>
      </c>
      <c r="B1584" t="s">
        <v>6942</v>
      </c>
      <c r="C1584" s="2">
        <v>42956</v>
      </c>
      <c r="D1584" s="8">
        <f>Table1[[#This Row],[Order Date]]</f>
        <v>42956</v>
      </c>
      <c r="E1584" s="2">
        <v>42959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">
        <v>2289</v>
      </c>
      <c r="P1584" s="1" t="s">
        <v>43</v>
      </c>
      <c r="Q1584" s="1" t="s">
        <v>70</v>
      </c>
      <c r="R1584" s="1" t="s">
        <v>2290</v>
      </c>
      <c r="S1584" s="1">
        <v>1217.568</v>
      </c>
      <c r="T1584" s="1">
        <v>2</v>
      </c>
      <c r="U1584" s="1">
        <v>0.2</v>
      </c>
      <c r="V1584" s="1">
        <v>456.58800000000002</v>
      </c>
      <c r="W1584" t="str">
        <f>INDEX(People!$A$2:$A$5,MATCH(Orders!N1584,People!$B$2:$B$5,0))</f>
        <v>Chuck Magee</v>
      </c>
      <c r="X1584" t="str">
        <f>IFERROR(INDEX(Returns!A1584:A2383,MATCH(Orders!B1584,Returns!B1584:B2383,0)),"No")</f>
        <v>No</v>
      </c>
      <c r="Y1584">
        <f t="shared" si="24"/>
        <v>1461.0816</v>
      </c>
    </row>
    <row r="1585" spans="1:25" x14ac:dyDescent="0.2">
      <c r="A1585" s="1">
        <v>1584</v>
      </c>
      <c r="B1585" t="s">
        <v>6942</v>
      </c>
      <c r="C1585" s="2">
        <v>42956</v>
      </c>
      <c r="D1585" s="8">
        <f>Table1[[#This Row],[Order Date]]</f>
        <v>42956</v>
      </c>
      <c r="E1585" s="2">
        <v>42959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">
        <v>461</v>
      </c>
      <c r="P1585" s="1" t="s">
        <v>30</v>
      </c>
      <c r="Q1585" s="1" t="s">
        <v>60</v>
      </c>
      <c r="R1585" s="1" t="s">
        <v>462</v>
      </c>
      <c r="S1585" s="1">
        <v>47.04</v>
      </c>
      <c r="T1585" s="1">
        <v>3</v>
      </c>
      <c r="U1585" s="1">
        <v>0</v>
      </c>
      <c r="V1585" s="1">
        <v>18.345599999999997</v>
      </c>
      <c r="W1585" t="str">
        <f>INDEX(People!$A$2:$A$5,MATCH(Orders!N1585,People!$B$2:$B$5,0))</f>
        <v>Chuck Magee</v>
      </c>
      <c r="X1585" t="str">
        <f>IFERROR(INDEX(Returns!A1585:A2384,MATCH(Orders!B1585,Returns!B1585:B2384,0)),"No")</f>
        <v>No</v>
      </c>
      <c r="Y1585">
        <f t="shared" si="24"/>
        <v>47.04</v>
      </c>
    </row>
    <row r="1586" spans="1:25" x14ac:dyDescent="0.2">
      <c r="A1586" s="1">
        <v>1585</v>
      </c>
      <c r="B1586" t="s">
        <v>6942</v>
      </c>
      <c r="C1586" s="2">
        <v>42956</v>
      </c>
      <c r="D1586" s="8">
        <f>Table1[[#This Row],[Order Date]]</f>
        <v>42956</v>
      </c>
      <c r="E1586" s="2">
        <v>42959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">
        <v>233</v>
      </c>
      <c r="P1586" s="1" t="s">
        <v>30</v>
      </c>
      <c r="Q1586" s="1" t="s">
        <v>60</v>
      </c>
      <c r="R1586" s="1" t="s">
        <v>234</v>
      </c>
      <c r="S1586" s="1">
        <v>6.16</v>
      </c>
      <c r="T1586" s="1">
        <v>2</v>
      </c>
      <c r="U1586" s="1">
        <v>0</v>
      </c>
      <c r="V1586" s="1">
        <v>2.9567999999999999</v>
      </c>
      <c r="W1586" t="str">
        <f>INDEX(People!$A$2:$A$5,MATCH(Orders!N1586,People!$B$2:$B$5,0))</f>
        <v>Chuck Magee</v>
      </c>
      <c r="X1586" t="str">
        <f>IFERROR(INDEX(Returns!A1586:A2385,MATCH(Orders!B1586,Returns!B1586:B2385,0)),"No")</f>
        <v>No</v>
      </c>
      <c r="Y1586">
        <f t="shared" si="24"/>
        <v>6.16</v>
      </c>
    </row>
    <row r="1587" spans="1:25" x14ac:dyDescent="0.2">
      <c r="A1587" s="1">
        <v>1586</v>
      </c>
      <c r="B1587" t="s">
        <v>6942</v>
      </c>
      <c r="C1587" s="2">
        <v>42956</v>
      </c>
      <c r="D1587" s="8">
        <f>Table1[[#This Row],[Order Date]]</f>
        <v>42956</v>
      </c>
      <c r="E1587" s="2">
        <v>42959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">
        <v>1575</v>
      </c>
      <c r="P1587" s="1" t="s">
        <v>66</v>
      </c>
      <c r="Q1587" s="1" t="s">
        <v>67</v>
      </c>
      <c r="R1587" s="1" t="s">
        <v>1576</v>
      </c>
      <c r="S1587" s="1">
        <v>979.95</v>
      </c>
      <c r="T1587" s="1">
        <v>5</v>
      </c>
      <c r="U1587" s="1">
        <v>0</v>
      </c>
      <c r="V1587" s="1">
        <v>274.38600000000008</v>
      </c>
      <c r="W1587" t="str">
        <f>INDEX(People!$A$2:$A$5,MATCH(Orders!N1587,People!$B$2:$B$5,0))</f>
        <v>Chuck Magee</v>
      </c>
      <c r="X1587" t="str">
        <f>IFERROR(INDEX(Returns!A1587:A2386,MATCH(Orders!B1587,Returns!B1587:B2386,0)),"No")</f>
        <v>No</v>
      </c>
      <c r="Y1587">
        <f t="shared" si="24"/>
        <v>979.95</v>
      </c>
    </row>
    <row r="1588" spans="1:25" x14ac:dyDescent="0.2">
      <c r="A1588" s="1">
        <v>1587</v>
      </c>
      <c r="B1588" t="s">
        <v>6942</v>
      </c>
      <c r="C1588" s="2">
        <v>42956</v>
      </c>
      <c r="D1588" s="8">
        <f>Table1[[#This Row],[Order Date]]</f>
        <v>42956</v>
      </c>
      <c r="E1588" s="2">
        <v>42959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">
        <v>3423</v>
      </c>
      <c r="P1588" s="1" t="s">
        <v>43</v>
      </c>
      <c r="Q1588" s="1" t="s">
        <v>84</v>
      </c>
      <c r="R1588" s="1" t="s">
        <v>3424</v>
      </c>
      <c r="S1588" s="1">
        <v>143.69999999999999</v>
      </c>
      <c r="T1588" s="1">
        <v>3</v>
      </c>
      <c r="U1588" s="1">
        <v>0</v>
      </c>
      <c r="V1588" s="1">
        <v>68.975999999999999</v>
      </c>
      <c r="W1588" t="str">
        <f>INDEX(People!$A$2:$A$5,MATCH(Orders!N1588,People!$B$2:$B$5,0))</f>
        <v>Chuck Magee</v>
      </c>
      <c r="X1588" t="str">
        <f>IFERROR(INDEX(Returns!A1588:A2387,MATCH(Orders!B1588,Returns!B1588:B2387,0)),"No")</f>
        <v>No</v>
      </c>
      <c r="Y1588">
        <f t="shared" si="24"/>
        <v>143.69999999999999</v>
      </c>
    </row>
    <row r="1589" spans="1:25" x14ac:dyDescent="0.2">
      <c r="A1589" s="1">
        <v>1588</v>
      </c>
      <c r="B1589" t="s">
        <v>6942</v>
      </c>
      <c r="C1589" s="2">
        <v>42956</v>
      </c>
      <c r="D1589" s="8">
        <f>Table1[[#This Row],[Order Date]]</f>
        <v>42956</v>
      </c>
      <c r="E1589" s="2">
        <v>42959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">
        <v>3425</v>
      </c>
      <c r="P1589" s="1" t="s">
        <v>43</v>
      </c>
      <c r="Q1589" s="1" t="s">
        <v>242</v>
      </c>
      <c r="R1589" s="1" t="s">
        <v>3426</v>
      </c>
      <c r="S1589" s="1">
        <v>10.649999999999999</v>
      </c>
      <c r="T1589" s="1">
        <v>3</v>
      </c>
      <c r="U1589" s="1">
        <v>0</v>
      </c>
      <c r="V1589" s="1">
        <v>5.0054999999999996</v>
      </c>
      <c r="W1589" t="str">
        <f>INDEX(People!$A$2:$A$5,MATCH(Orders!N1589,People!$B$2:$B$5,0))</f>
        <v>Chuck Magee</v>
      </c>
      <c r="X1589" t="str">
        <f>IFERROR(INDEX(Returns!A1589:A2388,MATCH(Orders!B1589,Returns!B1589:B2388,0)),"No")</f>
        <v>No</v>
      </c>
      <c r="Y1589">
        <f t="shared" si="24"/>
        <v>10.649999999999999</v>
      </c>
    </row>
    <row r="1590" spans="1:25" x14ac:dyDescent="0.2">
      <c r="A1590" s="1">
        <v>1589</v>
      </c>
      <c r="B1590" t="s">
        <v>6942</v>
      </c>
      <c r="C1590" s="2">
        <v>42956</v>
      </c>
      <c r="D1590" s="8">
        <f>Table1[[#This Row],[Order Date]]</f>
        <v>42956</v>
      </c>
      <c r="E1590" s="2">
        <v>42959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">
        <v>1327</v>
      </c>
      <c r="P1590" s="1" t="s">
        <v>66</v>
      </c>
      <c r="Q1590" s="1" t="s">
        <v>146</v>
      </c>
      <c r="R1590" s="1" t="s">
        <v>1328</v>
      </c>
      <c r="S1590" s="1">
        <v>247.8</v>
      </c>
      <c r="T1590" s="1">
        <v>4</v>
      </c>
      <c r="U1590" s="1">
        <v>0</v>
      </c>
      <c r="V1590" s="1">
        <v>34.692000000000007</v>
      </c>
      <c r="W1590" t="str">
        <f>INDEX(People!$A$2:$A$5,MATCH(Orders!N1590,People!$B$2:$B$5,0))</f>
        <v>Chuck Magee</v>
      </c>
      <c r="X1590" t="str">
        <f>IFERROR(INDEX(Returns!A1590:A2389,MATCH(Orders!B1590,Returns!B1590:B2389,0)),"No")</f>
        <v>No</v>
      </c>
      <c r="Y1590">
        <f t="shared" si="24"/>
        <v>247.8</v>
      </c>
    </row>
    <row r="1591" spans="1:25" x14ac:dyDescent="0.2">
      <c r="A1591" s="1">
        <v>1590</v>
      </c>
      <c r="B1591" t="s">
        <v>6943</v>
      </c>
      <c r="C1591" s="2">
        <v>43232</v>
      </c>
      <c r="D1591" s="8">
        <f>Table1[[#This Row],[Order Date]]</f>
        <v>43232</v>
      </c>
      <c r="E1591" s="2">
        <v>43236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">
        <v>1507</v>
      </c>
      <c r="P1591" s="1" t="s">
        <v>43</v>
      </c>
      <c r="Q1591" s="1" t="s">
        <v>63</v>
      </c>
      <c r="R1591" s="1" t="s">
        <v>1508</v>
      </c>
      <c r="S1591" s="1">
        <v>10.96</v>
      </c>
      <c r="T1591" s="1">
        <v>4</v>
      </c>
      <c r="U1591" s="1">
        <v>0</v>
      </c>
      <c r="V1591" s="1">
        <v>2.9592000000000009</v>
      </c>
      <c r="W1591" t="str">
        <f>INDEX(People!$A$2:$A$5,MATCH(Orders!N1591,People!$B$2:$B$5,0))</f>
        <v>Cassandra Brandow</v>
      </c>
      <c r="X1591" t="str">
        <f>IFERROR(INDEX(Returns!A1591:A2390,MATCH(Orders!B1591,Returns!B1591:B2390,0)),"No")</f>
        <v>No</v>
      </c>
      <c r="Y1591">
        <f t="shared" si="24"/>
        <v>10.96</v>
      </c>
    </row>
    <row r="1592" spans="1:25" x14ac:dyDescent="0.2">
      <c r="A1592" s="1">
        <v>1591</v>
      </c>
      <c r="B1592" t="s">
        <v>6944</v>
      </c>
      <c r="C1592" s="2">
        <v>43205</v>
      </c>
      <c r="D1592" s="8">
        <f>Table1[[#This Row],[Order Date]]</f>
        <v>43205</v>
      </c>
      <c r="E1592" s="2">
        <v>43209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">
        <v>3432</v>
      </c>
      <c r="P1592" s="1" t="s">
        <v>43</v>
      </c>
      <c r="Q1592" s="1" t="s">
        <v>63</v>
      </c>
      <c r="R1592" s="1" t="s">
        <v>3433</v>
      </c>
      <c r="S1592" s="1">
        <v>33.488000000000007</v>
      </c>
      <c r="T1592" s="1">
        <v>7</v>
      </c>
      <c r="U1592" s="1">
        <v>0.2</v>
      </c>
      <c r="V1592" s="1">
        <v>5.8603999999999967</v>
      </c>
      <c r="W1592" t="str">
        <f>INDEX(People!$A$2:$A$5,MATCH(Orders!N1592,People!$B$2:$B$5,0))</f>
        <v>Kelly Williams</v>
      </c>
      <c r="X1592" t="str">
        <f>IFERROR(INDEX(Returns!A1592:A2391,MATCH(Orders!B1592,Returns!B1592:B2391,0)),"No")</f>
        <v>No</v>
      </c>
      <c r="Y1592">
        <f t="shared" si="24"/>
        <v>40.185600000000008</v>
      </c>
    </row>
    <row r="1593" spans="1:25" x14ac:dyDescent="0.2">
      <c r="A1593" s="1">
        <v>1592</v>
      </c>
      <c r="B1593" t="s">
        <v>6944</v>
      </c>
      <c r="C1593" s="2">
        <v>43205</v>
      </c>
      <c r="D1593" s="8">
        <f>Table1[[#This Row],[Order Date]]</f>
        <v>43205</v>
      </c>
      <c r="E1593" s="2">
        <v>43209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">
        <v>507</v>
      </c>
      <c r="P1593" s="1" t="s">
        <v>43</v>
      </c>
      <c r="Q1593" s="1" t="s">
        <v>242</v>
      </c>
      <c r="R1593" s="1" t="s">
        <v>508</v>
      </c>
      <c r="S1593" s="1">
        <v>8.0399999999999991</v>
      </c>
      <c r="T1593" s="1">
        <v>5</v>
      </c>
      <c r="U1593" s="1">
        <v>0.2</v>
      </c>
      <c r="V1593" s="1">
        <v>2.9144999999999994</v>
      </c>
      <c r="W1593" t="str">
        <f>INDEX(People!$A$2:$A$5,MATCH(Orders!N1593,People!$B$2:$B$5,0))</f>
        <v>Kelly Williams</v>
      </c>
      <c r="X1593" t="str">
        <f>IFERROR(INDEX(Returns!A1593:A2392,MATCH(Orders!B1593,Returns!B1593:B2392,0)),"No")</f>
        <v>No</v>
      </c>
      <c r="Y1593">
        <f t="shared" si="24"/>
        <v>9.6479999999999979</v>
      </c>
    </row>
    <row r="1594" spans="1:25" x14ac:dyDescent="0.2">
      <c r="A1594" s="1">
        <v>1593</v>
      </c>
      <c r="B1594" t="s">
        <v>6945</v>
      </c>
      <c r="C1594" s="2">
        <v>42909</v>
      </c>
      <c r="D1594" s="8">
        <f>Table1[[#This Row],[Order Date]]</f>
        <v>42909</v>
      </c>
      <c r="E1594" s="2">
        <v>42911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">
        <v>3436</v>
      </c>
      <c r="P1594" s="1" t="s">
        <v>66</v>
      </c>
      <c r="Q1594" s="1" t="s">
        <v>67</v>
      </c>
      <c r="R1594" s="1" t="s">
        <v>3437</v>
      </c>
      <c r="S1594" s="1">
        <v>201.56800000000001</v>
      </c>
      <c r="T1594" s="1">
        <v>4</v>
      </c>
      <c r="U1594" s="1">
        <v>0.2</v>
      </c>
      <c r="V1594" s="1">
        <v>22.676399999999994</v>
      </c>
      <c r="W1594" t="str">
        <f>INDEX(People!$A$2:$A$5,MATCH(Orders!N1594,People!$B$2:$B$5,0))</f>
        <v>Anna Andreadi</v>
      </c>
      <c r="X1594" t="str">
        <f>IFERROR(INDEX(Returns!A1594:A2393,MATCH(Orders!B1594,Returns!B1594:B2393,0)),"No")</f>
        <v>No</v>
      </c>
      <c r="Y1594">
        <f t="shared" si="24"/>
        <v>241.88159999999999</v>
      </c>
    </row>
    <row r="1595" spans="1:25" x14ac:dyDescent="0.2">
      <c r="A1595" s="1">
        <v>1594</v>
      </c>
      <c r="B1595" t="s">
        <v>6946</v>
      </c>
      <c r="C1595" s="2">
        <v>42662</v>
      </c>
      <c r="D1595" s="8">
        <f>Table1[[#This Row],[Order Date]]</f>
        <v>42662</v>
      </c>
      <c r="E1595" s="2">
        <v>42662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">
        <v>3438</v>
      </c>
      <c r="P1595" s="1" t="s">
        <v>43</v>
      </c>
      <c r="Q1595" s="1" t="s">
        <v>84</v>
      </c>
      <c r="R1595" s="1" t="s">
        <v>3439</v>
      </c>
      <c r="S1595" s="1">
        <v>13.440000000000001</v>
      </c>
      <c r="T1595" s="1">
        <v>3</v>
      </c>
      <c r="U1595" s="1">
        <v>0</v>
      </c>
      <c r="V1595" s="1">
        <v>6.5856000000000012</v>
      </c>
      <c r="W1595" t="str">
        <f>INDEX(People!$A$2:$A$5,MATCH(Orders!N1595,People!$B$2:$B$5,0))</f>
        <v>Anna Andreadi</v>
      </c>
      <c r="X1595" t="str">
        <f>IFERROR(INDEX(Returns!A1595:A2394,MATCH(Orders!B1595,Returns!B1595:B2394,0)),"No")</f>
        <v>No</v>
      </c>
      <c r="Y1595">
        <f t="shared" si="24"/>
        <v>13.440000000000001</v>
      </c>
    </row>
    <row r="1596" spans="1:25" x14ac:dyDescent="0.2">
      <c r="A1596" s="1">
        <v>1595</v>
      </c>
      <c r="B1596" t="s">
        <v>6947</v>
      </c>
      <c r="C1596" s="2">
        <v>42818</v>
      </c>
      <c r="D1596" s="8">
        <f>Table1[[#This Row],[Order Date]]</f>
        <v>42818</v>
      </c>
      <c r="E1596" s="2">
        <v>42821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">
        <v>3442</v>
      </c>
      <c r="P1596" s="1" t="s">
        <v>30</v>
      </c>
      <c r="Q1596" s="1" t="s">
        <v>31</v>
      </c>
      <c r="R1596" s="1" t="s">
        <v>3443</v>
      </c>
      <c r="S1596" s="1">
        <v>359.05799999999994</v>
      </c>
      <c r="T1596" s="1">
        <v>3</v>
      </c>
      <c r="U1596" s="1">
        <v>0.3</v>
      </c>
      <c r="V1596" s="1">
        <v>-35.905799999999999</v>
      </c>
      <c r="W1596" t="str">
        <f>INDEX(People!$A$2:$A$5,MATCH(Orders!N1596,People!$B$2:$B$5,0))</f>
        <v>Kelly Williams</v>
      </c>
      <c r="X1596" t="str">
        <f>IFERROR(INDEX(Returns!A1596:A2395,MATCH(Orders!B1596,Returns!B1596:B2395,0)),"No")</f>
        <v>No</v>
      </c>
      <c r="Y1596">
        <f t="shared" si="24"/>
        <v>466.77539999999993</v>
      </c>
    </row>
    <row r="1597" spans="1:25" x14ac:dyDescent="0.2">
      <c r="A1597" s="1">
        <v>1596</v>
      </c>
      <c r="B1597" t="s">
        <v>6948</v>
      </c>
      <c r="C1597" s="2">
        <v>43593</v>
      </c>
      <c r="D1597" s="8">
        <f>Table1[[#This Row],[Order Date]]</f>
        <v>43593</v>
      </c>
      <c r="E1597" s="2">
        <v>43597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">
        <v>2849</v>
      </c>
      <c r="P1597" s="1" t="s">
        <v>30</v>
      </c>
      <c r="Q1597" s="1" t="s">
        <v>34</v>
      </c>
      <c r="R1597" s="1" t="s">
        <v>2850</v>
      </c>
      <c r="S1597" s="1">
        <v>47.991999999999997</v>
      </c>
      <c r="T1597" s="1">
        <v>2</v>
      </c>
      <c r="U1597" s="1">
        <v>0.3</v>
      </c>
      <c r="V1597" s="1">
        <v>-2.0567999999999991</v>
      </c>
      <c r="W1597" t="str">
        <f>INDEX(People!$A$2:$A$5,MATCH(Orders!N1597,People!$B$2:$B$5,0))</f>
        <v>Chuck Magee</v>
      </c>
      <c r="X1597" t="str">
        <f>IFERROR(INDEX(Returns!A1597:A2396,MATCH(Orders!B1597,Returns!B1597:B2396,0)),"No")</f>
        <v>No</v>
      </c>
      <c r="Y1597">
        <f t="shared" si="24"/>
        <v>62.389600000000002</v>
      </c>
    </row>
    <row r="1598" spans="1:25" x14ac:dyDescent="0.2">
      <c r="A1598" s="1">
        <v>1597</v>
      </c>
      <c r="B1598" t="s">
        <v>6949</v>
      </c>
      <c r="C1598" s="2">
        <v>43754</v>
      </c>
      <c r="D1598" s="8">
        <f>Table1[[#This Row],[Order Date]]</f>
        <v>43754</v>
      </c>
      <c r="E1598" s="2">
        <v>43756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">
        <v>1517</v>
      </c>
      <c r="P1598" s="1" t="s">
        <v>30</v>
      </c>
      <c r="Q1598" s="1" t="s">
        <v>60</v>
      </c>
      <c r="R1598" s="1" t="s">
        <v>1518</v>
      </c>
      <c r="S1598" s="1">
        <v>547.30000000000007</v>
      </c>
      <c r="T1598" s="1">
        <v>13</v>
      </c>
      <c r="U1598" s="1">
        <v>0</v>
      </c>
      <c r="V1598" s="1">
        <v>175.13599999999997</v>
      </c>
      <c r="W1598" t="str">
        <f>INDEX(People!$A$2:$A$5,MATCH(Orders!N1598,People!$B$2:$B$5,0))</f>
        <v>Chuck Magee</v>
      </c>
      <c r="X1598" t="str">
        <f>IFERROR(INDEX(Returns!A1598:A2397,MATCH(Orders!B1598,Returns!B1598:B2397,0)),"No")</f>
        <v>No</v>
      </c>
      <c r="Y1598">
        <f t="shared" si="24"/>
        <v>547.30000000000007</v>
      </c>
    </row>
    <row r="1599" spans="1:25" x14ac:dyDescent="0.2">
      <c r="A1599" s="1">
        <v>1598</v>
      </c>
      <c r="B1599" t="s">
        <v>6950</v>
      </c>
      <c r="C1599" s="2">
        <v>43788</v>
      </c>
      <c r="D1599" s="8">
        <f>Table1[[#This Row],[Order Date]]</f>
        <v>43788</v>
      </c>
      <c r="E1599" s="2">
        <v>43790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">
        <v>3445</v>
      </c>
      <c r="P1599" s="1" t="s">
        <v>43</v>
      </c>
      <c r="Q1599" s="1" t="s">
        <v>84</v>
      </c>
      <c r="R1599" s="1" t="s">
        <v>3446</v>
      </c>
      <c r="S1599" s="1">
        <v>16.896000000000001</v>
      </c>
      <c r="T1599" s="1">
        <v>4</v>
      </c>
      <c r="U1599" s="1">
        <v>0.2</v>
      </c>
      <c r="V1599" s="1">
        <v>5.2799999999999994</v>
      </c>
      <c r="W1599" t="str">
        <f>INDEX(People!$A$2:$A$5,MATCH(Orders!N1599,People!$B$2:$B$5,0))</f>
        <v>Kelly Williams</v>
      </c>
      <c r="X1599" t="str">
        <f>IFERROR(INDEX(Returns!A1599:A2398,MATCH(Orders!B1599,Returns!B1599:B2398,0)),"No")</f>
        <v>No</v>
      </c>
      <c r="Y1599">
        <f t="shared" si="24"/>
        <v>20.275200000000002</v>
      </c>
    </row>
    <row r="1600" spans="1:25" x14ac:dyDescent="0.2">
      <c r="A1600" s="1">
        <v>1599</v>
      </c>
      <c r="B1600" t="s">
        <v>6950</v>
      </c>
      <c r="C1600" s="2">
        <v>43788</v>
      </c>
      <c r="D1600" s="8">
        <f>Table1[[#This Row],[Order Date]]</f>
        <v>43788</v>
      </c>
      <c r="E1600" s="2">
        <v>43790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">
        <v>3447</v>
      </c>
      <c r="P1600" s="1" t="s">
        <v>43</v>
      </c>
      <c r="Q1600" s="1" t="s">
        <v>512</v>
      </c>
      <c r="R1600" s="1" t="s">
        <v>3448</v>
      </c>
      <c r="S1600" s="1">
        <v>6.6720000000000006</v>
      </c>
      <c r="T1600" s="1">
        <v>1</v>
      </c>
      <c r="U1600" s="1">
        <v>0.2</v>
      </c>
      <c r="V1600" s="1">
        <v>0.50039999999999996</v>
      </c>
      <c r="W1600" t="str">
        <f>INDEX(People!$A$2:$A$5,MATCH(Orders!N1600,People!$B$2:$B$5,0))</f>
        <v>Kelly Williams</v>
      </c>
      <c r="X1600" t="str">
        <f>IFERROR(INDEX(Returns!A1600:A2399,MATCH(Orders!B1600,Returns!B1600:B2399,0)),"No")</f>
        <v>No</v>
      </c>
      <c r="Y1600">
        <f t="shared" si="24"/>
        <v>8.0064000000000011</v>
      </c>
    </row>
    <row r="1601" spans="1:25" x14ac:dyDescent="0.2">
      <c r="A1601" s="1">
        <v>1600</v>
      </c>
      <c r="B1601" t="s">
        <v>6950</v>
      </c>
      <c r="C1601" s="2">
        <v>43788</v>
      </c>
      <c r="D1601" s="8">
        <f>Table1[[#This Row],[Order Date]]</f>
        <v>43788</v>
      </c>
      <c r="E1601" s="2">
        <v>43790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">
        <v>1015</v>
      </c>
      <c r="P1601" s="1" t="s">
        <v>43</v>
      </c>
      <c r="Q1601" s="1" t="s">
        <v>63</v>
      </c>
      <c r="R1601" s="1" t="s">
        <v>1016</v>
      </c>
      <c r="S1601" s="1">
        <v>99.13600000000001</v>
      </c>
      <c r="T1601" s="1">
        <v>4</v>
      </c>
      <c r="U1601" s="1">
        <v>0.2</v>
      </c>
      <c r="V1601" s="1">
        <v>8.674399999999995</v>
      </c>
      <c r="W1601" t="str">
        <f>INDEX(People!$A$2:$A$5,MATCH(Orders!N1601,People!$B$2:$B$5,0))</f>
        <v>Kelly Williams</v>
      </c>
      <c r="X1601" t="str">
        <f>IFERROR(INDEX(Returns!A1601:A2400,MATCH(Orders!B1601,Returns!B1601:B2400,0)),"No")</f>
        <v>No</v>
      </c>
      <c r="Y1601">
        <f t="shared" si="24"/>
        <v>118.9632</v>
      </c>
    </row>
    <row r="1602" spans="1:25" x14ac:dyDescent="0.2">
      <c r="A1602" s="1">
        <v>1601</v>
      </c>
      <c r="B1602" t="s">
        <v>6950</v>
      </c>
      <c r="C1602" s="2">
        <v>43788</v>
      </c>
      <c r="D1602" s="8">
        <f>Table1[[#This Row],[Order Date]]</f>
        <v>43788</v>
      </c>
      <c r="E1602" s="2">
        <v>43790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">
        <v>1038</v>
      </c>
      <c r="P1602" s="1" t="s">
        <v>30</v>
      </c>
      <c r="Q1602" s="1" t="s">
        <v>60</v>
      </c>
      <c r="R1602" s="1" t="s">
        <v>1039</v>
      </c>
      <c r="S1602" s="1">
        <v>15.991999999999999</v>
      </c>
      <c r="T1602" s="1">
        <v>2</v>
      </c>
      <c r="U1602" s="1">
        <v>0.6</v>
      </c>
      <c r="V1602" s="1">
        <v>-13.992999999999999</v>
      </c>
      <c r="W1602" t="str">
        <f>INDEX(People!$A$2:$A$5,MATCH(Orders!N1602,People!$B$2:$B$5,0))</f>
        <v>Kelly Williams</v>
      </c>
      <c r="X1602" t="str">
        <f>IFERROR(INDEX(Returns!A1602:A2401,MATCH(Orders!B1602,Returns!B1602:B2401,0)),"No")</f>
        <v>No</v>
      </c>
      <c r="Y1602">
        <f t="shared" si="24"/>
        <v>25.587199999999999</v>
      </c>
    </row>
    <row r="1603" spans="1:25" x14ac:dyDescent="0.2">
      <c r="A1603" s="1">
        <v>1602</v>
      </c>
      <c r="B1603" t="s">
        <v>6951</v>
      </c>
      <c r="C1603" s="2">
        <v>43228</v>
      </c>
      <c r="D1603" s="8">
        <f>Table1[[#This Row],[Order Date]]</f>
        <v>43228</v>
      </c>
      <c r="E1603" s="2">
        <v>43233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">
        <v>3449</v>
      </c>
      <c r="P1603" s="1" t="s">
        <v>30</v>
      </c>
      <c r="Q1603" s="1" t="s">
        <v>60</v>
      </c>
      <c r="R1603" s="1" t="s">
        <v>3450</v>
      </c>
      <c r="S1603" s="1">
        <v>211.96</v>
      </c>
      <c r="T1603" s="1">
        <v>2</v>
      </c>
      <c r="U1603" s="1">
        <v>0</v>
      </c>
      <c r="V1603" s="1">
        <v>42.391999999999996</v>
      </c>
      <c r="W1603" t="str">
        <f>INDEX(People!$A$2:$A$5,MATCH(Orders!N1603,People!$B$2:$B$5,0))</f>
        <v>Chuck Magee</v>
      </c>
      <c r="X1603" t="str">
        <f>IFERROR(INDEX(Returns!A1603:A2402,MATCH(Orders!B1603,Returns!B1603:B2402,0)),"No")</f>
        <v>No</v>
      </c>
      <c r="Y1603">
        <f t="shared" ref="Y1603:Y1666" si="25">S1603*(1+U1603)</f>
        <v>211.96</v>
      </c>
    </row>
    <row r="1604" spans="1:25" x14ac:dyDescent="0.2">
      <c r="A1604" s="1">
        <v>1603</v>
      </c>
      <c r="B1604" t="s">
        <v>6952</v>
      </c>
      <c r="C1604" s="2">
        <v>43445</v>
      </c>
      <c r="D1604" s="8">
        <f>Table1[[#This Row],[Order Date]]</f>
        <v>43445</v>
      </c>
      <c r="E1604" s="2">
        <v>43451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">
        <v>3451</v>
      </c>
      <c r="P1604" s="1" t="s">
        <v>43</v>
      </c>
      <c r="Q1604" s="1" t="s">
        <v>63</v>
      </c>
      <c r="R1604" s="1" t="s">
        <v>3452</v>
      </c>
      <c r="S1604" s="1">
        <v>6.6719999999999988</v>
      </c>
      <c r="T1604" s="1">
        <v>3</v>
      </c>
      <c r="U1604" s="1">
        <v>0.2</v>
      </c>
      <c r="V1604" s="1">
        <v>1.6679999999999997</v>
      </c>
      <c r="W1604" t="str">
        <f>INDEX(People!$A$2:$A$5,MATCH(Orders!N1604,People!$B$2:$B$5,0))</f>
        <v>Cassandra Brandow</v>
      </c>
      <c r="X1604" t="str">
        <f>IFERROR(INDEX(Returns!A1604:A2403,MATCH(Orders!B1604,Returns!B1604:B2403,0)),"No")</f>
        <v>No</v>
      </c>
      <c r="Y1604">
        <f t="shared" si="25"/>
        <v>8.0063999999999975</v>
      </c>
    </row>
    <row r="1605" spans="1:25" x14ac:dyDescent="0.2">
      <c r="A1605" s="1">
        <v>1604</v>
      </c>
      <c r="B1605" t="s">
        <v>6953</v>
      </c>
      <c r="C1605" s="2">
        <v>43799</v>
      </c>
      <c r="D1605" s="8">
        <f>Table1[[#This Row],[Order Date]]</f>
        <v>43799</v>
      </c>
      <c r="E1605" s="2">
        <v>43803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">
        <v>3453</v>
      </c>
      <c r="P1605" s="1" t="s">
        <v>43</v>
      </c>
      <c r="Q1605" s="1" t="s">
        <v>63</v>
      </c>
      <c r="R1605" s="1" t="s">
        <v>3454</v>
      </c>
      <c r="S1605" s="1">
        <v>155.94</v>
      </c>
      <c r="T1605" s="1">
        <v>6</v>
      </c>
      <c r="U1605" s="1">
        <v>0</v>
      </c>
      <c r="V1605" s="1">
        <v>45.222599999999993</v>
      </c>
      <c r="W1605" t="str">
        <f>INDEX(People!$A$2:$A$5,MATCH(Orders!N1605,People!$B$2:$B$5,0))</f>
        <v>Chuck Magee</v>
      </c>
      <c r="X1605" t="str">
        <f>IFERROR(INDEX(Returns!A1605:A2404,MATCH(Orders!B1605,Returns!B1605:B2404,0)),"No")</f>
        <v>No</v>
      </c>
      <c r="Y1605">
        <f t="shared" si="25"/>
        <v>155.94</v>
      </c>
    </row>
    <row r="1606" spans="1:25" x14ac:dyDescent="0.2">
      <c r="A1606" s="1">
        <v>1605</v>
      </c>
      <c r="B1606" t="s">
        <v>6954</v>
      </c>
      <c r="C1606" s="2">
        <v>43209</v>
      </c>
      <c r="D1606" s="8">
        <f>Table1[[#This Row],[Order Date]]</f>
        <v>43209</v>
      </c>
      <c r="E1606" s="2">
        <v>43214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">
        <v>2796</v>
      </c>
      <c r="P1606" s="1" t="s">
        <v>66</v>
      </c>
      <c r="Q1606" s="1" t="s">
        <v>67</v>
      </c>
      <c r="R1606" s="1" t="s">
        <v>2797</v>
      </c>
      <c r="S1606" s="1">
        <v>39.960000000000008</v>
      </c>
      <c r="T1606" s="1">
        <v>5</v>
      </c>
      <c r="U1606" s="1">
        <v>0.2</v>
      </c>
      <c r="V1606" s="1">
        <v>12.986999999999995</v>
      </c>
      <c r="W1606" t="str">
        <f>INDEX(People!$A$2:$A$5,MATCH(Orders!N1606,People!$B$2:$B$5,0))</f>
        <v>Anna Andreadi</v>
      </c>
      <c r="X1606" t="str">
        <f>IFERROR(INDEX(Returns!A1606:A2405,MATCH(Orders!B1606,Returns!B1606:B2405,0)),"No")</f>
        <v>No</v>
      </c>
      <c r="Y1606">
        <f t="shared" si="25"/>
        <v>47.952000000000005</v>
      </c>
    </row>
    <row r="1607" spans="1:25" x14ac:dyDescent="0.2">
      <c r="A1607" s="1">
        <v>1606</v>
      </c>
      <c r="B1607" t="s">
        <v>6954</v>
      </c>
      <c r="C1607" s="2">
        <v>43209</v>
      </c>
      <c r="D1607" s="8">
        <f>Table1[[#This Row],[Order Date]]</f>
        <v>43209</v>
      </c>
      <c r="E1607" s="2">
        <v>43214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">
        <v>3455</v>
      </c>
      <c r="P1607" s="1" t="s">
        <v>43</v>
      </c>
      <c r="Q1607" s="1" t="s">
        <v>63</v>
      </c>
      <c r="R1607" s="1" t="s">
        <v>3456</v>
      </c>
      <c r="S1607" s="1">
        <v>5.46</v>
      </c>
      <c r="T1607" s="1">
        <v>3</v>
      </c>
      <c r="U1607" s="1">
        <v>0</v>
      </c>
      <c r="V1607" s="1">
        <v>1.5288000000000002</v>
      </c>
      <c r="W1607" t="str">
        <f>INDEX(People!$A$2:$A$5,MATCH(Orders!N1607,People!$B$2:$B$5,0))</f>
        <v>Anna Andreadi</v>
      </c>
      <c r="X1607" t="str">
        <f>IFERROR(INDEX(Returns!A1607:A2406,MATCH(Orders!B1607,Returns!B1607:B2406,0)),"No")</f>
        <v>No</v>
      </c>
      <c r="Y1607">
        <f t="shared" si="25"/>
        <v>5.46</v>
      </c>
    </row>
    <row r="1608" spans="1:25" x14ac:dyDescent="0.2">
      <c r="A1608" s="1">
        <v>1607</v>
      </c>
      <c r="B1608" t="s">
        <v>6954</v>
      </c>
      <c r="C1608" s="2">
        <v>43209</v>
      </c>
      <c r="D1608" s="8">
        <f>Table1[[#This Row],[Order Date]]</f>
        <v>43209</v>
      </c>
      <c r="E1608" s="2">
        <v>43214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">
        <v>3457</v>
      </c>
      <c r="P1608" s="1" t="s">
        <v>43</v>
      </c>
      <c r="Q1608" s="1" t="s">
        <v>63</v>
      </c>
      <c r="R1608" s="1" t="s">
        <v>3458</v>
      </c>
      <c r="S1608" s="1">
        <v>73.2</v>
      </c>
      <c r="T1608" s="1">
        <v>5</v>
      </c>
      <c r="U1608" s="1">
        <v>0</v>
      </c>
      <c r="V1608" s="1">
        <v>21.227999999999998</v>
      </c>
      <c r="W1608" t="str">
        <f>INDEX(People!$A$2:$A$5,MATCH(Orders!N1608,People!$B$2:$B$5,0))</f>
        <v>Anna Andreadi</v>
      </c>
      <c r="X1608" t="str">
        <f>IFERROR(INDEX(Returns!A1608:A2407,MATCH(Orders!B1608,Returns!B1608:B2407,0)),"No")</f>
        <v>No</v>
      </c>
      <c r="Y1608">
        <f t="shared" si="25"/>
        <v>73.2</v>
      </c>
    </row>
    <row r="1609" spans="1:25" x14ac:dyDescent="0.2">
      <c r="A1609" s="1">
        <v>1608</v>
      </c>
      <c r="B1609" t="s">
        <v>6954</v>
      </c>
      <c r="C1609" s="2">
        <v>43209</v>
      </c>
      <c r="D1609" s="8">
        <f>Table1[[#This Row],[Order Date]]</f>
        <v>43209</v>
      </c>
      <c r="E1609" s="2">
        <v>43214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">
        <v>1198</v>
      </c>
      <c r="P1609" s="1" t="s">
        <v>43</v>
      </c>
      <c r="Q1609" s="1" t="s">
        <v>70</v>
      </c>
      <c r="R1609" s="1" t="s">
        <v>1199</v>
      </c>
      <c r="S1609" s="1">
        <v>5.84</v>
      </c>
      <c r="T1609" s="1">
        <v>1</v>
      </c>
      <c r="U1609" s="1">
        <v>0.2</v>
      </c>
      <c r="V1609" s="1">
        <v>1.9709999999999996</v>
      </c>
      <c r="W1609" t="str">
        <f>INDEX(People!$A$2:$A$5,MATCH(Orders!N1609,People!$B$2:$B$5,0))</f>
        <v>Anna Andreadi</v>
      </c>
      <c r="X1609" t="str">
        <f>IFERROR(INDEX(Returns!A1609:A2408,MATCH(Orders!B1609,Returns!B1609:B2408,0)),"No")</f>
        <v>No</v>
      </c>
      <c r="Y1609">
        <f t="shared" si="25"/>
        <v>7.008</v>
      </c>
    </row>
    <row r="1610" spans="1:25" x14ac:dyDescent="0.2">
      <c r="A1610" s="1">
        <v>1609</v>
      </c>
      <c r="B1610" t="s">
        <v>6954</v>
      </c>
      <c r="C1610" s="2">
        <v>43209</v>
      </c>
      <c r="D1610" s="8">
        <f>Table1[[#This Row],[Order Date]]</f>
        <v>43209</v>
      </c>
      <c r="E1610" s="2">
        <v>43214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">
        <v>494</v>
      </c>
      <c r="P1610" s="1" t="s">
        <v>43</v>
      </c>
      <c r="Q1610" s="1" t="s">
        <v>84</v>
      </c>
      <c r="R1610" s="1" t="s">
        <v>1879</v>
      </c>
      <c r="S1610" s="1">
        <v>22.72</v>
      </c>
      <c r="T1610" s="1">
        <v>4</v>
      </c>
      <c r="U1610" s="1">
        <v>0</v>
      </c>
      <c r="V1610" s="1">
        <v>10.223999999999998</v>
      </c>
      <c r="W1610" t="str">
        <f>INDEX(People!$A$2:$A$5,MATCH(Orders!N1610,People!$B$2:$B$5,0))</f>
        <v>Anna Andreadi</v>
      </c>
      <c r="X1610" t="str">
        <f>IFERROR(INDEX(Returns!A1610:A2409,MATCH(Orders!B1610,Returns!B1610:B2409,0)),"No")</f>
        <v>No</v>
      </c>
      <c r="Y1610">
        <f t="shared" si="25"/>
        <v>22.72</v>
      </c>
    </row>
    <row r="1611" spans="1:25" x14ac:dyDescent="0.2">
      <c r="A1611" s="1">
        <v>1610</v>
      </c>
      <c r="B1611" t="s">
        <v>6954</v>
      </c>
      <c r="C1611" s="2">
        <v>43209</v>
      </c>
      <c r="D1611" s="8">
        <f>Table1[[#This Row],[Order Date]]</f>
        <v>43209</v>
      </c>
      <c r="E1611" s="2">
        <v>43214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">
        <v>3459</v>
      </c>
      <c r="P1611" s="1" t="s">
        <v>43</v>
      </c>
      <c r="Q1611" s="1" t="s">
        <v>70</v>
      </c>
      <c r="R1611" s="1" t="s">
        <v>3460</v>
      </c>
      <c r="S1611" s="1">
        <v>9.3360000000000003</v>
      </c>
      <c r="T1611" s="1">
        <v>3</v>
      </c>
      <c r="U1611" s="1">
        <v>0.2</v>
      </c>
      <c r="V1611" s="1">
        <v>3.2675999999999994</v>
      </c>
      <c r="W1611" t="str">
        <f>INDEX(People!$A$2:$A$5,MATCH(Orders!N1611,People!$B$2:$B$5,0))</f>
        <v>Anna Andreadi</v>
      </c>
      <c r="X1611" t="str">
        <f>IFERROR(INDEX(Returns!A1611:A2410,MATCH(Orders!B1611,Returns!B1611:B2410,0)),"No")</f>
        <v>No</v>
      </c>
      <c r="Y1611">
        <f t="shared" si="25"/>
        <v>11.203200000000001</v>
      </c>
    </row>
    <row r="1612" spans="1:25" x14ac:dyDescent="0.2">
      <c r="A1612" s="1">
        <v>1611</v>
      </c>
      <c r="B1612" t="s">
        <v>5970</v>
      </c>
      <c r="C1612" s="2">
        <v>42516</v>
      </c>
      <c r="D1612" s="8">
        <f>Table1[[#This Row],[Order Date]]</f>
        <v>42516</v>
      </c>
      <c r="E1612" s="2">
        <v>42520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">
        <v>3442</v>
      </c>
      <c r="P1612" s="1" t="s">
        <v>30</v>
      </c>
      <c r="Q1612" s="1" t="s">
        <v>31</v>
      </c>
      <c r="R1612" s="1" t="s">
        <v>3443</v>
      </c>
      <c r="S1612" s="1">
        <v>290.666</v>
      </c>
      <c r="T1612" s="1">
        <v>2</v>
      </c>
      <c r="U1612" s="1">
        <v>0.15</v>
      </c>
      <c r="V1612" s="1">
        <v>27.356800000000007</v>
      </c>
      <c r="W1612" t="str">
        <f>INDEX(People!$A$2:$A$5,MATCH(Orders!N1612,People!$B$2:$B$5,0))</f>
        <v>Anna Andreadi</v>
      </c>
      <c r="X1612" t="str">
        <f>IFERROR(INDEX(Returns!A1612:A2411,MATCH(Orders!B1612,Returns!B1612:B2411,0)),"No")</f>
        <v>No</v>
      </c>
      <c r="Y1612">
        <f t="shared" si="25"/>
        <v>334.26589999999999</v>
      </c>
    </row>
    <row r="1613" spans="1:25" x14ac:dyDescent="0.2">
      <c r="A1613" s="1">
        <v>1612</v>
      </c>
      <c r="B1613" t="s">
        <v>5970</v>
      </c>
      <c r="C1613" s="2">
        <v>42516</v>
      </c>
      <c r="D1613" s="8">
        <f>Table1[[#This Row],[Order Date]]</f>
        <v>42516</v>
      </c>
      <c r="E1613" s="2">
        <v>42520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">
        <v>3463</v>
      </c>
      <c r="P1613" s="1" t="s">
        <v>66</v>
      </c>
      <c r="Q1613" s="1" t="s">
        <v>67</v>
      </c>
      <c r="R1613" s="1" t="s">
        <v>3464</v>
      </c>
      <c r="S1613" s="1">
        <v>201.584</v>
      </c>
      <c r="T1613" s="1">
        <v>2</v>
      </c>
      <c r="U1613" s="1">
        <v>0.2</v>
      </c>
      <c r="V1613" s="1">
        <v>20.158400000000015</v>
      </c>
      <c r="W1613" t="str">
        <f>INDEX(People!$A$2:$A$5,MATCH(Orders!N1613,People!$B$2:$B$5,0))</f>
        <v>Anna Andreadi</v>
      </c>
      <c r="X1613" t="str">
        <f>IFERROR(INDEX(Returns!A1613:A2412,MATCH(Orders!B1613,Returns!B1613:B2412,0)),"No")</f>
        <v>No</v>
      </c>
      <c r="Y1613">
        <f t="shared" si="25"/>
        <v>241.9008</v>
      </c>
    </row>
    <row r="1614" spans="1:25" x14ac:dyDescent="0.2">
      <c r="A1614" s="1">
        <v>1613</v>
      </c>
      <c r="B1614" t="s">
        <v>5970</v>
      </c>
      <c r="C1614" s="2">
        <v>42516</v>
      </c>
      <c r="D1614" s="8">
        <f>Table1[[#This Row],[Order Date]]</f>
        <v>42516</v>
      </c>
      <c r="E1614" s="2">
        <v>42520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">
        <v>282</v>
      </c>
      <c r="P1614" s="1" t="s">
        <v>66</v>
      </c>
      <c r="Q1614" s="1" t="s">
        <v>67</v>
      </c>
      <c r="R1614" s="1" t="s">
        <v>283</v>
      </c>
      <c r="S1614" s="1">
        <v>83.984000000000009</v>
      </c>
      <c r="T1614" s="1">
        <v>2</v>
      </c>
      <c r="U1614" s="1">
        <v>0.2</v>
      </c>
      <c r="V1614" s="1">
        <v>31.494</v>
      </c>
      <c r="W1614" t="str">
        <f>INDEX(People!$A$2:$A$5,MATCH(Orders!N1614,People!$B$2:$B$5,0))</f>
        <v>Anna Andreadi</v>
      </c>
      <c r="X1614" t="str">
        <f>IFERROR(INDEX(Returns!A1614:A2413,MATCH(Orders!B1614,Returns!B1614:B2413,0)),"No")</f>
        <v>No</v>
      </c>
      <c r="Y1614">
        <f t="shared" si="25"/>
        <v>100.78080000000001</v>
      </c>
    </row>
    <row r="1615" spans="1:25" x14ac:dyDescent="0.2">
      <c r="A1615" s="1">
        <v>1614</v>
      </c>
      <c r="B1615" t="s">
        <v>6955</v>
      </c>
      <c r="C1615" s="2">
        <v>43820</v>
      </c>
      <c r="D1615" s="8">
        <f>Table1[[#This Row],[Order Date]]</f>
        <v>43820</v>
      </c>
      <c r="E1615" s="2">
        <v>43824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">
        <v>1320</v>
      </c>
      <c r="P1615" s="1" t="s">
        <v>43</v>
      </c>
      <c r="Q1615" s="1" t="s">
        <v>55</v>
      </c>
      <c r="R1615" s="1" t="s">
        <v>1321</v>
      </c>
      <c r="S1615" s="1">
        <v>1000.0200000000001</v>
      </c>
      <c r="T1615" s="1">
        <v>7</v>
      </c>
      <c r="U1615" s="1">
        <v>0</v>
      </c>
      <c r="V1615" s="1">
        <v>290.00579999999991</v>
      </c>
      <c r="W1615" t="str">
        <f>INDEX(People!$A$2:$A$5,MATCH(Orders!N1615,People!$B$2:$B$5,0))</f>
        <v>Anna Andreadi</v>
      </c>
      <c r="X1615" t="str">
        <f>IFERROR(INDEX(Returns!A1615:A2414,MATCH(Orders!B1615,Returns!B1615:B2414,0)),"No")</f>
        <v>No</v>
      </c>
      <c r="Y1615">
        <f t="shared" si="25"/>
        <v>1000.0200000000001</v>
      </c>
    </row>
    <row r="1616" spans="1:25" x14ac:dyDescent="0.2">
      <c r="A1616" s="1">
        <v>1615</v>
      </c>
      <c r="B1616" t="s">
        <v>6956</v>
      </c>
      <c r="C1616" s="2">
        <v>43174</v>
      </c>
      <c r="D1616" s="8">
        <f>Table1[[#This Row],[Order Date]]</f>
        <v>43174</v>
      </c>
      <c r="E1616" s="2">
        <v>43178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">
        <v>3465</v>
      </c>
      <c r="P1616" s="1" t="s">
        <v>66</v>
      </c>
      <c r="Q1616" s="1" t="s">
        <v>146</v>
      </c>
      <c r="R1616" s="1" t="s">
        <v>3466</v>
      </c>
      <c r="S1616" s="1">
        <v>83.976000000000013</v>
      </c>
      <c r="T1616" s="1">
        <v>3</v>
      </c>
      <c r="U1616" s="1">
        <v>0.2</v>
      </c>
      <c r="V1616" s="1">
        <v>-13.646100000000001</v>
      </c>
      <c r="W1616" t="str">
        <f>INDEX(People!$A$2:$A$5,MATCH(Orders!N1616,People!$B$2:$B$5,0))</f>
        <v>Chuck Magee</v>
      </c>
      <c r="X1616" t="str">
        <f>IFERROR(INDEX(Returns!A1616:A2415,MATCH(Orders!B1616,Returns!B1616:B2415,0)),"No")</f>
        <v>No</v>
      </c>
      <c r="Y1616">
        <f t="shared" si="25"/>
        <v>100.77120000000001</v>
      </c>
    </row>
    <row r="1617" spans="1:25" x14ac:dyDescent="0.2">
      <c r="A1617" s="1">
        <v>1616</v>
      </c>
      <c r="B1617" t="s">
        <v>6957</v>
      </c>
      <c r="C1617" s="2">
        <v>42957</v>
      </c>
      <c r="D1617" s="8">
        <f>Table1[[#This Row],[Order Date]]</f>
        <v>42957</v>
      </c>
      <c r="E1617" s="2">
        <v>42963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">
        <v>1825</v>
      </c>
      <c r="P1617" s="1" t="s">
        <v>43</v>
      </c>
      <c r="Q1617" s="1" t="s">
        <v>44</v>
      </c>
      <c r="R1617" s="1" t="s">
        <v>1826</v>
      </c>
      <c r="S1617" s="1">
        <v>3.75</v>
      </c>
      <c r="T1617" s="1">
        <v>1</v>
      </c>
      <c r="U1617" s="1">
        <v>0</v>
      </c>
      <c r="V1617" s="1">
        <v>1.7999999999999998</v>
      </c>
      <c r="W1617" t="str">
        <f>INDEX(People!$A$2:$A$5,MATCH(Orders!N1617,People!$B$2:$B$5,0))</f>
        <v>Kelly Williams</v>
      </c>
      <c r="X1617" t="str">
        <f>IFERROR(INDEX(Returns!A1617:A2416,MATCH(Orders!B1617,Returns!B1617:B2416,0)),"No")</f>
        <v>No</v>
      </c>
      <c r="Y1617">
        <f t="shared" si="25"/>
        <v>3.75</v>
      </c>
    </row>
    <row r="1618" spans="1:25" x14ac:dyDescent="0.2">
      <c r="A1618" s="1">
        <v>1617</v>
      </c>
      <c r="B1618" t="s">
        <v>6957</v>
      </c>
      <c r="C1618" s="2">
        <v>42957</v>
      </c>
      <c r="D1618" s="8">
        <f>Table1[[#This Row],[Order Date]]</f>
        <v>42957</v>
      </c>
      <c r="E1618" s="2">
        <v>42963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">
        <v>913</v>
      </c>
      <c r="P1618" s="1" t="s">
        <v>43</v>
      </c>
      <c r="Q1618" s="1" t="s">
        <v>44</v>
      </c>
      <c r="R1618" s="1" t="s">
        <v>914</v>
      </c>
      <c r="S1618" s="1">
        <v>41.4</v>
      </c>
      <c r="T1618" s="1">
        <v>4</v>
      </c>
      <c r="U1618" s="1">
        <v>0</v>
      </c>
      <c r="V1618" s="1">
        <v>19.872</v>
      </c>
      <c r="W1618" t="str">
        <f>INDEX(People!$A$2:$A$5,MATCH(Orders!N1618,People!$B$2:$B$5,0))</f>
        <v>Kelly Williams</v>
      </c>
      <c r="X1618" t="str">
        <f>IFERROR(INDEX(Returns!A1618:A2417,MATCH(Orders!B1618,Returns!B1618:B2417,0)),"No")</f>
        <v>No</v>
      </c>
      <c r="Y1618">
        <f t="shared" si="25"/>
        <v>41.4</v>
      </c>
    </row>
    <row r="1619" spans="1:25" x14ac:dyDescent="0.2">
      <c r="A1619" s="1">
        <v>1618</v>
      </c>
      <c r="B1619" t="s">
        <v>6957</v>
      </c>
      <c r="C1619" s="2">
        <v>42957</v>
      </c>
      <c r="D1619" s="8">
        <f>Table1[[#This Row],[Order Date]]</f>
        <v>42957</v>
      </c>
      <c r="E1619" s="2">
        <v>42963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">
        <v>3467</v>
      </c>
      <c r="P1619" s="1" t="s">
        <v>43</v>
      </c>
      <c r="Q1619" s="1" t="s">
        <v>63</v>
      </c>
      <c r="R1619" s="1" t="s">
        <v>3468</v>
      </c>
      <c r="S1619" s="1">
        <v>29.79</v>
      </c>
      <c r="T1619" s="1">
        <v>3</v>
      </c>
      <c r="U1619" s="1">
        <v>0</v>
      </c>
      <c r="V1619" s="1">
        <v>12.511800000000001</v>
      </c>
      <c r="W1619" t="str">
        <f>INDEX(People!$A$2:$A$5,MATCH(Orders!N1619,People!$B$2:$B$5,0))</f>
        <v>Kelly Williams</v>
      </c>
      <c r="X1619" t="str">
        <f>IFERROR(INDEX(Returns!A1619:A2418,MATCH(Orders!B1619,Returns!B1619:B2418,0)),"No")</f>
        <v>No</v>
      </c>
      <c r="Y1619">
        <f t="shared" si="25"/>
        <v>29.79</v>
      </c>
    </row>
    <row r="1620" spans="1:25" x14ac:dyDescent="0.2">
      <c r="A1620" s="1">
        <v>1619</v>
      </c>
      <c r="B1620" t="s">
        <v>6958</v>
      </c>
      <c r="C1620" s="2">
        <v>43353</v>
      </c>
      <c r="D1620" s="8">
        <f>Table1[[#This Row],[Order Date]]</f>
        <v>43353</v>
      </c>
      <c r="E1620" s="2">
        <v>43357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">
        <v>3469</v>
      </c>
      <c r="P1620" s="1" t="s">
        <v>43</v>
      </c>
      <c r="Q1620" s="1" t="s">
        <v>55</v>
      </c>
      <c r="R1620" s="1" t="s">
        <v>3470</v>
      </c>
      <c r="S1620" s="1">
        <v>59.48</v>
      </c>
      <c r="T1620" s="1">
        <v>2</v>
      </c>
      <c r="U1620" s="1">
        <v>0</v>
      </c>
      <c r="V1620" s="1">
        <v>8.9220000000000041</v>
      </c>
      <c r="W1620" t="str">
        <f>INDEX(People!$A$2:$A$5,MATCH(Orders!N1620,People!$B$2:$B$5,0))</f>
        <v>Chuck Magee</v>
      </c>
      <c r="X1620" t="str">
        <f>IFERROR(INDEX(Returns!A1620:A2419,MATCH(Orders!B1620,Returns!B1620:B2419,0)),"No")</f>
        <v>No</v>
      </c>
      <c r="Y1620">
        <f t="shared" si="25"/>
        <v>59.48</v>
      </c>
    </row>
    <row r="1621" spans="1:25" x14ac:dyDescent="0.2">
      <c r="A1621" s="1">
        <v>1620</v>
      </c>
      <c r="B1621" t="s">
        <v>6958</v>
      </c>
      <c r="C1621" s="2">
        <v>43353</v>
      </c>
      <c r="D1621" s="8">
        <f>Table1[[#This Row],[Order Date]]</f>
        <v>43353</v>
      </c>
      <c r="E1621" s="2">
        <v>43357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">
        <v>3471</v>
      </c>
      <c r="P1621" s="1" t="s">
        <v>43</v>
      </c>
      <c r="Q1621" s="1" t="s">
        <v>84</v>
      </c>
      <c r="R1621" s="1" t="s">
        <v>3472</v>
      </c>
      <c r="S1621" s="1">
        <v>6.69</v>
      </c>
      <c r="T1621" s="1">
        <v>1</v>
      </c>
      <c r="U1621" s="1">
        <v>0</v>
      </c>
      <c r="V1621" s="1">
        <v>3.0773999999999999</v>
      </c>
      <c r="W1621" t="str">
        <f>INDEX(People!$A$2:$A$5,MATCH(Orders!N1621,People!$B$2:$B$5,0))</f>
        <v>Chuck Magee</v>
      </c>
      <c r="X1621" t="str">
        <f>IFERROR(INDEX(Returns!A1621:A2420,MATCH(Orders!B1621,Returns!B1621:B2420,0)),"No")</f>
        <v>No</v>
      </c>
      <c r="Y1621">
        <f t="shared" si="25"/>
        <v>6.69</v>
      </c>
    </row>
    <row r="1622" spans="1:25" x14ac:dyDescent="0.2">
      <c r="A1622" s="1">
        <v>1621</v>
      </c>
      <c r="B1622" t="s">
        <v>6959</v>
      </c>
      <c r="C1622" s="2">
        <v>43654</v>
      </c>
      <c r="D1622" s="8">
        <f>Table1[[#This Row],[Order Date]]</f>
        <v>43654</v>
      </c>
      <c r="E1622" s="2">
        <v>43661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">
        <v>3476</v>
      </c>
      <c r="P1622" s="1" t="s">
        <v>30</v>
      </c>
      <c r="Q1622" s="1" t="s">
        <v>60</v>
      </c>
      <c r="R1622" s="1" t="s">
        <v>3477</v>
      </c>
      <c r="S1622" s="1">
        <v>198.46</v>
      </c>
      <c r="T1622" s="1">
        <v>2</v>
      </c>
      <c r="U1622" s="1">
        <v>0</v>
      </c>
      <c r="V1622" s="1">
        <v>99.23</v>
      </c>
      <c r="W1622" t="str">
        <f>INDEX(People!$A$2:$A$5,MATCH(Orders!N1622,People!$B$2:$B$5,0))</f>
        <v>Anna Andreadi</v>
      </c>
      <c r="X1622" t="str">
        <f>IFERROR(INDEX(Returns!A1622:A2421,MATCH(Orders!B1622,Returns!B1622:B2421,0)),"No")</f>
        <v>No</v>
      </c>
      <c r="Y1622">
        <f t="shared" si="25"/>
        <v>198.46</v>
      </c>
    </row>
    <row r="1623" spans="1:25" x14ac:dyDescent="0.2">
      <c r="A1623" s="1">
        <v>1622</v>
      </c>
      <c r="B1623" t="s">
        <v>6959</v>
      </c>
      <c r="C1623" s="2">
        <v>43654</v>
      </c>
      <c r="D1623" s="8">
        <f>Table1[[#This Row],[Order Date]]</f>
        <v>43654</v>
      </c>
      <c r="E1623" s="2">
        <v>43661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">
        <v>1700</v>
      </c>
      <c r="P1623" s="1" t="s">
        <v>43</v>
      </c>
      <c r="Q1623" s="1" t="s">
        <v>44</v>
      </c>
      <c r="R1623" s="1" t="s">
        <v>1701</v>
      </c>
      <c r="S1623" s="1">
        <v>786.48</v>
      </c>
      <c r="T1623" s="1">
        <v>8</v>
      </c>
      <c r="U1623" s="1">
        <v>0</v>
      </c>
      <c r="V1623" s="1">
        <v>385.37520000000001</v>
      </c>
      <c r="W1623" t="str">
        <f>INDEX(People!$A$2:$A$5,MATCH(Orders!N1623,People!$B$2:$B$5,0))</f>
        <v>Anna Andreadi</v>
      </c>
      <c r="X1623" t="str">
        <f>IFERROR(INDEX(Returns!A1623:A2422,MATCH(Orders!B1623,Returns!B1623:B2422,0)),"No")</f>
        <v>No</v>
      </c>
      <c r="Y1623">
        <f t="shared" si="25"/>
        <v>786.48</v>
      </c>
    </row>
    <row r="1624" spans="1:25" x14ac:dyDescent="0.2">
      <c r="A1624" s="1">
        <v>1623</v>
      </c>
      <c r="B1624" t="s">
        <v>6959</v>
      </c>
      <c r="C1624" s="2">
        <v>43654</v>
      </c>
      <c r="D1624" s="8">
        <f>Table1[[#This Row],[Order Date]]</f>
        <v>43654</v>
      </c>
      <c r="E1624" s="2">
        <v>43661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">
        <v>1663</v>
      </c>
      <c r="P1624" s="1" t="s">
        <v>43</v>
      </c>
      <c r="Q1624" s="1" t="s">
        <v>70</v>
      </c>
      <c r="R1624" s="1" t="s">
        <v>1664</v>
      </c>
      <c r="S1624" s="1">
        <v>23.168000000000003</v>
      </c>
      <c r="T1624" s="1">
        <v>2</v>
      </c>
      <c r="U1624" s="1">
        <v>0.2</v>
      </c>
      <c r="V1624" s="1">
        <v>7.8191999999999995</v>
      </c>
      <c r="W1624" t="str">
        <f>INDEX(People!$A$2:$A$5,MATCH(Orders!N1624,People!$B$2:$B$5,0))</f>
        <v>Anna Andreadi</v>
      </c>
      <c r="X1624" t="str">
        <f>IFERROR(INDEX(Returns!A1624:A2423,MATCH(Orders!B1624,Returns!B1624:B2423,0)),"No")</f>
        <v>No</v>
      </c>
      <c r="Y1624">
        <f t="shared" si="25"/>
        <v>27.801600000000004</v>
      </c>
    </row>
    <row r="1625" spans="1:25" x14ac:dyDescent="0.2">
      <c r="A1625" s="1">
        <v>1624</v>
      </c>
      <c r="B1625" t="s">
        <v>6959</v>
      </c>
      <c r="C1625" s="2">
        <v>43654</v>
      </c>
      <c r="D1625" s="8">
        <f>Table1[[#This Row],[Order Date]]</f>
        <v>43654</v>
      </c>
      <c r="E1625" s="2">
        <v>43661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">
        <v>3478</v>
      </c>
      <c r="P1625" s="1" t="s">
        <v>66</v>
      </c>
      <c r="Q1625" s="1" t="s">
        <v>146</v>
      </c>
      <c r="R1625" s="1" t="s">
        <v>3479</v>
      </c>
      <c r="S1625" s="1">
        <v>50</v>
      </c>
      <c r="T1625" s="1">
        <v>2</v>
      </c>
      <c r="U1625" s="1">
        <v>0</v>
      </c>
      <c r="V1625" s="1">
        <v>10.5</v>
      </c>
      <c r="W1625" t="str">
        <f>INDEX(People!$A$2:$A$5,MATCH(Orders!N1625,People!$B$2:$B$5,0))</f>
        <v>Anna Andreadi</v>
      </c>
      <c r="X1625" t="str">
        <f>IFERROR(INDEX(Returns!A1625:A2424,MATCH(Orders!B1625,Returns!B1625:B2424,0)),"No")</f>
        <v>No</v>
      </c>
      <c r="Y1625">
        <f t="shared" si="25"/>
        <v>50</v>
      </c>
    </row>
    <row r="1626" spans="1:25" x14ac:dyDescent="0.2">
      <c r="A1626" s="1">
        <v>1625</v>
      </c>
      <c r="B1626" t="s">
        <v>6960</v>
      </c>
      <c r="C1626" s="2">
        <v>43088</v>
      </c>
      <c r="D1626" s="8">
        <f>Table1[[#This Row],[Order Date]]</f>
        <v>43088</v>
      </c>
      <c r="E1626" s="2">
        <v>43093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">
        <v>3181</v>
      </c>
      <c r="P1626" s="1" t="s">
        <v>66</v>
      </c>
      <c r="Q1626" s="1" t="s">
        <v>67</v>
      </c>
      <c r="R1626" s="1" t="s">
        <v>3182</v>
      </c>
      <c r="S1626" s="1">
        <v>675.96</v>
      </c>
      <c r="T1626" s="1">
        <v>5</v>
      </c>
      <c r="U1626" s="1">
        <v>0.2</v>
      </c>
      <c r="V1626" s="1">
        <v>84.494999999999948</v>
      </c>
      <c r="W1626" t="str">
        <f>INDEX(People!$A$2:$A$5,MATCH(Orders!N1626,People!$B$2:$B$5,0))</f>
        <v>Anna Andreadi</v>
      </c>
      <c r="X1626" t="str">
        <f>IFERROR(INDEX(Returns!A1626:A2425,MATCH(Orders!B1626,Returns!B1626:B2425,0)),"No")</f>
        <v>No</v>
      </c>
      <c r="Y1626">
        <f t="shared" si="25"/>
        <v>811.15200000000004</v>
      </c>
    </row>
    <row r="1627" spans="1:25" x14ac:dyDescent="0.2">
      <c r="A1627" s="1">
        <v>1626</v>
      </c>
      <c r="B1627" t="s">
        <v>6960</v>
      </c>
      <c r="C1627" s="2">
        <v>43088</v>
      </c>
      <c r="D1627" s="8">
        <f>Table1[[#This Row],[Order Date]]</f>
        <v>43088</v>
      </c>
      <c r="E1627" s="2">
        <v>43093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">
        <v>2298</v>
      </c>
      <c r="P1627" s="1" t="s">
        <v>66</v>
      </c>
      <c r="Q1627" s="1" t="s">
        <v>146</v>
      </c>
      <c r="R1627" s="1" t="s">
        <v>3482</v>
      </c>
      <c r="S1627" s="1">
        <v>1265.8499999999999</v>
      </c>
      <c r="T1627" s="1">
        <v>3</v>
      </c>
      <c r="U1627" s="1">
        <v>0</v>
      </c>
      <c r="V1627" s="1">
        <v>556.97400000000005</v>
      </c>
      <c r="W1627" t="str">
        <f>INDEX(People!$A$2:$A$5,MATCH(Orders!N1627,People!$B$2:$B$5,0))</f>
        <v>Anna Andreadi</v>
      </c>
      <c r="X1627" t="str">
        <f>IFERROR(INDEX(Returns!A1627:A2426,MATCH(Orders!B1627,Returns!B1627:B2426,0)),"No")</f>
        <v>No</v>
      </c>
      <c r="Y1627">
        <f t="shared" si="25"/>
        <v>1265.8499999999999</v>
      </c>
    </row>
    <row r="1628" spans="1:25" x14ac:dyDescent="0.2">
      <c r="A1628" s="1">
        <v>1627</v>
      </c>
      <c r="B1628" t="s">
        <v>6961</v>
      </c>
      <c r="C1628" s="2">
        <v>43055</v>
      </c>
      <c r="D1628" s="8">
        <f>Table1[[#This Row],[Order Date]]</f>
        <v>43055</v>
      </c>
      <c r="E1628" s="2">
        <v>43061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">
        <v>1835</v>
      </c>
      <c r="P1628" s="1" t="s">
        <v>43</v>
      </c>
      <c r="Q1628" s="1" t="s">
        <v>73</v>
      </c>
      <c r="R1628" s="1" t="s">
        <v>1836</v>
      </c>
      <c r="S1628" s="1">
        <v>523.25</v>
      </c>
      <c r="T1628" s="1">
        <v>5</v>
      </c>
      <c r="U1628" s="1">
        <v>0</v>
      </c>
      <c r="V1628" s="1">
        <v>141.27749999999997</v>
      </c>
      <c r="W1628" t="str">
        <f>INDEX(People!$A$2:$A$5,MATCH(Orders!N1628,People!$B$2:$B$5,0))</f>
        <v>Chuck Magee</v>
      </c>
      <c r="X1628" t="str">
        <f>IFERROR(INDEX(Returns!A1628:A2427,MATCH(Orders!B1628,Returns!B1628:B2427,0)),"No")</f>
        <v>No</v>
      </c>
      <c r="Y1628">
        <f t="shared" si="25"/>
        <v>523.25</v>
      </c>
    </row>
    <row r="1629" spans="1:25" x14ac:dyDescent="0.2">
      <c r="A1629" s="1">
        <v>1628</v>
      </c>
      <c r="B1629" t="s">
        <v>6962</v>
      </c>
      <c r="C1629" s="2">
        <v>43002</v>
      </c>
      <c r="D1629" s="8">
        <f>Table1[[#This Row],[Order Date]]</f>
        <v>43002</v>
      </c>
      <c r="E1629" s="2">
        <v>43008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">
        <v>2820</v>
      </c>
      <c r="P1629" s="1" t="s">
        <v>30</v>
      </c>
      <c r="Q1629" s="1" t="s">
        <v>34</v>
      </c>
      <c r="R1629" s="1" t="s">
        <v>2821</v>
      </c>
      <c r="S1629" s="1">
        <v>517.5</v>
      </c>
      <c r="T1629" s="1">
        <v>6</v>
      </c>
      <c r="U1629" s="1">
        <v>0</v>
      </c>
      <c r="V1629" s="1">
        <v>155.24999999999994</v>
      </c>
      <c r="W1629" t="str">
        <f>INDEX(People!$A$2:$A$5,MATCH(Orders!N1629,People!$B$2:$B$5,0))</f>
        <v>Cassandra Brandow</v>
      </c>
      <c r="X1629" t="str">
        <f>IFERROR(INDEX(Returns!A1629:A2428,MATCH(Orders!B1629,Returns!B1629:B2428,0)),"No")</f>
        <v>No</v>
      </c>
      <c r="Y1629">
        <f t="shared" si="25"/>
        <v>517.5</v>
      </c>
    </row>
    <row r="1630" spans="1:25" x14ac:dyDescent="0.2">
      <c r="A1630" s="1">
        <v>1629</v>
      </c>
      <c r="B1630" t="s">
        <v>6963</v>
      </c>
      <c r="C1630" s="2">
        <v>43637</v>
      </c>
      <c r="D1630" s="8">
        <f>Table1[[#This Row],[Order Date]]</f>
        <v>43637</v>
      </c>
      <c r="E1630" s="2">
        <v>43641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">
        <v>3486</v>
      </c>
      <c r="P1630" s="1" t="s">
        <v>30</v>
      </c>
      <c r="Q1630" s="1" t="s">
        <v>60</v>
      </c>
      <c r="R1630" s="1" t="s">
        <v>3487</v>
      </c>
      <c r="S1630" s="1">
        <v>17.920000000000002</v>
      </c>
      <c r="T1630" s="1">
        <v>5</v>
      </c>
      <c r="U1630" s="1">
        <v>0.2</v>
      </c>
      <c r="V1630" s="1">
        <v>2.4639999999999986</v>
      </c>
      <c r="W1630" t="str">
        <f>INDEX(People!$A$2:$A$5,MATCH(Orders!N1630,People!$B$2:$B$5,0))</f>
        <v>Chuck Magee</v>
      </c>
      <c r="X1630" t="str">
        <f>IFERROR(INDEX(Returns!A1630:A2429,MATCH(Orders!B1630,Returns!B1630:B2429,0)),"No")</f>
        <v>No</v>
      </c>
      <c r="Y1630">
        <f t="shared" si="25"/>
        <v>21.504000000000001</v>
      </c>
    </row>
    <row r="1631" spans="1:25" x14ac:dyDescent="0.2">
      <c r="A1631" s="1">
        <v>1630</v>
      </c>
      <c r="B1631" t="s">
        <v>6963</v>
      </c>
      <c r="C1631" s="2">
        <v>43637</v>
      </c>
      <c r="D1631" s="8">
        <f>Table1[[#This Row],[Order Date]]</f>
        <v>43637</v>
      </c>
      <c r="E1631" s="2">
        <v>43641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">
        <v>2349</v>
      </c>
      <c r="P1631" s="1" t="s">
        <v>43</v>
      </c>
      <c r="Q1631" s="1" t="s">
        <v>70</v>
      </c>
      <c r="R1631" s="1" t="s">
        <v>2350</v>
      </c>
      <c r="S1631" s="1">
        <v>41.256000000000007</v>
      </c>
      <c r="T1631" s="1">
        <v>6</v>
      </c>
      <c r="U1631" s="1">
        <v>0.7</v>
      </c>
      <c r="V1631" s="1">
        <v>-34.38000000000001</v>
      </c>
      <c r="W1631" t="str">
        <f>INDEX(People!$A$2:$A$5,MATCH(Orders!N1631,People!$B$2:$B$5,0))</f>
        <v>Chuck Magee</v>
      </c>
      <c r="X1631" t="str">
        <f>IFERROR(INDEX(Returns!A1631:A2430,MATCH(Orders!B1631,Returns!B1631:B2430,0)),"No")</f>
        <v>No</v>
      </c>
      <c r="Y1631">
        <f t="shared" si="25"/>
        <v>70.135200000000012</v>
      </c>
    </row>
    <row r="1632" spans="1:25" x14ac:dyDescent="0.2">
      <c r="A1632" s="1">
        <v>1631</v>
      </c>
      <c r="B1632" t="s">
        <v>6964</v>
      </c>
      <c r="C1632" s="2">
        <v>43228</v>
      </c>
      <c r="D1632" s="8">
        <f>Table1[[#This Row],[Order Date]]</f>
        <v>43228</v>
      </c>
      <c r="E1632" s="2">
        <v>43228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">
        <v>3488</v>
      </c>
      <c r="P1632" s="1" t="s">
        <v>43</v>
      </c>
      <c r="Q1632" s="1" t="s">
        <v>55</v>
      </c>
      <c r="R1632" s="1" t="s">
        <v>3489</v>
      </c>
      <c r="S1632" s="1">
        <v>1006.056</v>
      </c>
      <c r="T1632" s="1">
        <v>3</v>
      </c>
      <c r="U1632" s="1">
        <v>0.2</v>
      </c>
      <c r="V1632" s="1">
        <v>88.029900000000055</v>
      </c>
      <c r="W1632" t="str">
        <f>INDEX(People!$A$2:$A$5,MATCH(Orders!N1632,People!$B$2:$B$5,0))</f>
        <v>Chuck Magee</v>
      </c>
      <c r="X1632" t="str">
        <f>IFERROR(INDEX(Returns!A1632:A2431,MATCH(Orders!B1632,Returns!B1632:B2431,0)),"No")</f>
        <v>No</v>
      </c>
      <c r="Y1632">
        <f t="shared" si="25"/>
        <v>1207.2672</v>
      </c>
    </row>
    <row r="1633" spans="1:25" x14ac:dyDescent="0.2">
      <c r="A1633" s="1">
        <v>1632</v>
      </c>
      <c r="B1633" t="s">
        <v>6964</v>
      </c>
      <c r="C1633" s="2">
        <v>43228</v>
      </c>
      <c r="D1633" s="8">
        <f>Table1[[#This Row],[Order Date]]</f>
        <v>43228</v>
      </c>
      <c r="E1633" s="2">
        <v>43228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">
        <v>1613</v>
      </c>
      <c r="P1633" s="1" t="s">
        <v>43</v>
      </c>
      <c r="Q1633" s="1" t="s">
        <v>84</v>
      </c>
      <c r="R1633" s="1" t="s">
        <v>1614</v>
      </c>
      <c r="S1633" s="1">
        <v>10.688000000000001</v>
      </c>
      <c r="T1633" s="1">
        <v>2</v>
      </c>
      <c r="U1633" s="1">
        <v>0.2</v>
      </c>
      <c r="V1633" s="1">
        <v>3.7407999999999997</v>
      </c>
      <c r="W1633" t="str">
        <f>INDEX(People!$A$2:$A$5,MATCH(Orders!N1633,People!$B$2:$B$5,0))</f>
        <v>Chuck Magee</v>
      </c>
      <c r="X1633" t="str">
        <f>IFERROR(INDEX(Returns!A1633:A2432,MATCH(Orders!B1633,Returns!B1633:B2432,0)),"No")</f>
        <v>No</v>
      </c>
      <c r="Y1633">
        <f t="shared" si="25"/>
        <v>12.8256</v>
      </c>
    </row>
    <row r="1634" spans="1:25" x14ac:dyDescent="0.2">
      <c r="A1634" s="1">
        <v>1633</v>
      </c>
      <c r="B1634" t="s">
        <v>6964</v>
      </c>
      <c r="C1634" s="2">
        <v>43228</v>
      </c>
      <c r="D1634" s="8">
        <f>Table1[[#This Row],[Order Date]]</f>
        <v>43228</v>
      </c>
      <c r="E1634" s="2">
        <v>43228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">
        <v>1665</v>
      </c>
      <c r="P1634" s="1" t="s">
        <v>43</v>
      </c>
      <c r="Q1634" s="1" t="s">
        <v>84</v>
      </c>
      <c r="R1634" s="1" t="s">
        <v>1666</v>
      </c>
      <c r="S1634" s="1">
        <v>10.368000000000002</v>
      </c>
      <c r="T1634" s="1">
        <v>2</v>
      </c>
      <c r="U1634" s="1">
        <v>0.2</v>
      </c>
      <c r="V1634" s="1">
        <v>3.6288</v>
      </c>
      <c r="W1634" t="str">
        <f>INDEX(People!$A$2:$A$5,MATCH(Orders!N1634,People!$B$2:$B$5,0))</f>
        <v>Chuck Magee</v>
      </c>
      <c r="X1634" t="str">
        <f>IFERROR(INDEX(Returns!A1634:A2433,MATCH(Orders!B1634,Returns!B1634:B2433,0)),"No")</f>
        <v>No</v>
      </c>
      <c r="Y1634">
        <f t="shared" si="25"/>
        <v>12.441600000000003</v>
      </c>
    </row>
    <row r="1635" spans="1:25" x14ac:dyDescent="0.2">
      <c r="A1635" s="1">
        <v>1634</v>
      </c>
      <c r="B1635" t="s">
        <v>6964</v>
      </c>
      <c r="C1635" s="2">
        <v>43228</v>
      </c>
      <c r="D1635" s="8">
        <f>Table1[[#This Row],[Order Date]]</f>
        <v>43228</v>
      </c>
      <c r="E1635" s="2">
        <v>43228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">
        <v>3091</v>
      </c>
      <c r="P1635" s="1" t="s">
        <v>43</v>
      </c>
      <c r="Q1635" s="1" t="s">
        <v>55</v>
      </c>
      <c r="R1635" s="1" t="s">
        <v>3092</v>
      </c>
      <c r="S1635" s="1">
        <v>25.12</v>
      </c>
      <c r="T1635" s="1">
        <v>2</v>
      </c>
      <c r="U1635" s="1">
        <v>0.2</v>
      </c>
      <c r="V1635" s="1">
        <v>1.5700000000000012</v>
      </c>
      <c r="W1635" t="str">
        <f>INDEX(People!$A$2:$A$5,MATCH(Orders!N1635,People!$B$2:$B$5,0))</f>
        <v>Chuck Magee</v>
      </c>
      <c r="X1635" t="str">
        <f>IFERROR(INDEX(Returns!A1635:A2434,MATCH(Orders!B1635,Returns!B1635:B2434,0)),"No")</f>
        <v>No</v>
      </c>
      <c r="Y1635">
        <f t="shared" si="25"/>
        <v>30.143999999999998</v>
      </c>
    </row>
    <row r="1636" spans="1:25" x14ac:dyDescent="0.2">
      <c r="A1636" s="1">
        <v>1635</v>
      </c>
      <c r="B1636" t="s">
        <v>6964</v>
      </c>
      <c r="C1636" s="2">
        <v>43228</v>
      </c>
      <c r="D1636" s="8">
        <f>Table1[[#This Row],[Order Date]]</f>
        <v>43228</v>
      </c>
      <c r="E1636" s="2">
        <v>43228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">
        <v>1603</v>
      </c>
      <c r="P1636" s="1" t="s">
        <v>66</v>
      </c>
      <c r="Q1636" s="1" t="s">
        <v>146</v>
      </c>
      <c r="R1636" s="1" t="s">
        <v>1604</v>
      </c>
      <c r="S1636" s="1">
        <v>58.112000000000002</v>
      </c>
      <c r="T1636" s="1">
        <v>2</v>
      </c>
      <c r="U1636" s="1">
        <v>0.2</v>
      </c>
      <c r="V1636" s="1">
        <v>7.263999999999994</v>
      </c>
      <c r="W1636" t="str">
        <f>INDEX(People!$A$2:$A$5,MATCH(Orders!N1636,People!$B$2:$B$5,0))</f>
        <v>Chuck Magee</v>
      </c>
      <c r="X1636" t="str">
        <f>IFERROR(INDEX(Returns!A1636:A2435,MATCH(Orders!B1636,Returns!B1636:B2435,0)),"No")</f>
        <v>No</v>
      </c>
      <c r="Y1636">
        <f t="shared" si="25"/>
        <v>69.734399999999994</v>
      </c>
    </row>
    <row r="1637" spans="1:25" x14ac:dyDescent="0.2">
      <c r="A1637" s="1">
        <v>1636</v>
      </c>
      <c r="B1637" t="s">
        <v>6965</v>
      </c>
      <c r="C1637" s="2">
        <v>42700</v>
      </c>
      <c r="D1637" s="8">
        <f>Table1[[#This Row],[Order Date]]</f>
        <v>42700</v>
      </c>
      <c r="E1637" s="2">
        <v>42706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">
        <v>2563</v>
      </c>
      <c r="P1637" s="1" t="s">
        <v>43</v>
      </c>
      <c r="Q1637" s="1" t="s">
        <v>84</v>
      </c>
      <c r="R1637" s="1" t="s">
        <v>2564</v>
      </c>
      <c r="S1637" s="1">
        <v>15.552000000000003</v>
      </c>
      <c r="T1637" s="1">
        <v>3</v>
      </c>
      <c r="U1637" s="1">
        <v>0.2</v>
      </c>
      <c r="V1637" s="1">
        <v>5.4432</v>
      </c>
      <c r="W1637" t="str">
        <f>INDEX(People!$A$2:$A$5,MATCH(Orders!N1637,People!$B$2:$B$5,0))</f>
        <v>Anna Andreadi</v>
      </c>
      <c r="X1637" t="str">
        <f>IFERROR(INDEX(Returns!A1637:A2436,MATCH(Orders!B1637,Returns!B1637:B2436,0)),"No")</f>
        <v>No</v>
      </c>
      <c r="Y1637">
        <f t="shared" si="25"/>
        <v>18.662400000000002</v>
      </c>
    </row>
    <row r="1638" spans="1:25" x14ac:dyDescent="0.2">
      <c r="A1638" s="1">
        <v>1637</v>
      </c>
      <c r="B1638" t="s">
        <v>6965</v>
      </c>
      <c r="C1638" s="2">
        <v>42700</v>
      </c>
      <c r="D1638" s="8">
        <f>Table1[[#This Row],[Order Date]]</f>
        <v>42700</v>
      </c>
      <c r="E1638" s="2">
        <v>42706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">
        <v>2472</v>
      </c>
      <c r="P1638" s="1" t="s">
        <v>43</v>
      </c>
      <c r="Q1638" s="1" t="s">
        <v>55</v>
      </c>
      <c r="R1638" s="1" t="s">
        <v>2473</v>
      </c>
      <c r="S1638" s="1">
        <v>669.08</v>
      </c>
      <c r="T1638" s="1">
        <v>5</v>
      </c>
      <c r="U1638" s="1">
        <v>0.2</v>
      </c>
      <c r="V1638" s="1">
        <v>-167.27</v>
      </c>
      <c r="W1638" t="str">
        <f>INDEX(People!$A$2:$A$5,MATCH(Orders!N1638,People!$B$2:$B$5,0))</f>
        <v>Anna Andreadi</v>
      </c>
      <c r="X1638" t="str">
        <f>IFERROR(INDEX(Returns!A1638:A2437,MATCH(Orders!B1638,Returns!B1638:B2437,0)),"No")</f>
        <v>No</v>
      </c>
      <c r="Y1638">
        <f t="shared" si="25"/>
        <v>802.89600000000007</v>
      </c>
    </row>
    <row r="1639" spans="1:25" x14ac:dyDescent="0.2">
      <c r="A1639" s="1">
        <v>1638</v>
      </c>
      <c r="B1639" t="s">
        <v>6965</v>
      </c>
      <c r="C1639" s="2">
        <v>42700</v>
      </c>
      <c r="D1639" s="8">
        <f>Table1[[#This Row],[Order Date]]</f>
        <v>42700</v>
      </c>
      <c r="E1639" s="2">
        <v>42706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">
        <v>3493</v>
      </c>
      <c r="P1639" s="1" t="s">
        <v>66</v>
      </c>
      <c r="Q1639" s="1" t="s">
        <v>67</v>
      </c>
      <c r="R1639" s="1" t="s">
        <v>3494</v>
      </c>
      <c r="S1639" s="1">
        <v>438.33600000000001</v>
      </c>
      <c r="T1639" s="1">
        <v>4</v>
      </c>
      <c r="U1639" s="1">
        <v>0.2</v>
      </c>
      <c r="V1639" s="1">
        <v>-87.667200000000037</v>
      </c>
      <c r="W1639" t="str">
        <f>INDEX(People!$A$2:$A$5,MATCH(Orders!N1639,People!$B$2:$B$5,0))</f>
        <v>Anna Andreadi</v>
      </c>
      <c r="X1639" t="str">
        <f>IFERROR(INDEX(Returns!A1639:A2438,MATCH(Orders!B1639,Returns!B1639:B2438,0)),"No")</f>
        <v>No</v>
      </c>
      <c r="Y1639">
        <f t="shared" si="25"/>
        <v>526.00319999999999</v>
      </c>
    </row>
    <row r="1640" spans="1:25" x14ac:dyDescent="0.2">
      <c r="A1640" s="1">
        <v>1639</v>
      </c>
      <c r="B1640" t="s">
        <v>6966</v>
      </c>
      <c r="C1640" s="2">
        <v>43246</v>
      </c>
      <c r="D1640" s="8">
        <f>Table1[[#This Row],[Order Date]]</f>
        <v>43246</v>
      </c>
      <c r="E1640" s="2">
        <v>43252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">
        <v>3497</v>
      </c>
      <c r="P1640" s="1" t="s">
        <v>43</v>
      </c>
      <c r="Q1640" s="1" t="s">
        <v>84</v>
      </c>
      <c r="R1640" s="1" t="s">
        <v>3498</v>
      </c>
      <c r="S1640" s="1">
        <v>19.440000000000001</v>
      </c>
      <c r="T1640" s="1">
        <v>3</v>
      </c>
      <c r="U1640" s="1">
        <v>0</v>
      </c>
      <c r="V1640" s="1">
        <v>9.3312000000000008</v>
      </c>
      <c r="W1640" t="str">
        <f>INDEX(People!$A$2:$A$5,MATCH(Orders!N1640,People!$B$2:$B$5,0))</f>
        <v>Chuck Magee</v>
      </c>
      <c r="X1640" t="str">
        <f>IFERROR(INDEX(Returns!A1640:A2439,MATCH(Orders!B1640,Returns!B1640:B2439,0)),"No")</f>
        <v>No</v>
      </c>
      <c r="Y1640">
        <f t="shared" si="25"/>
        <v>19.440000000000001</v>
      </c>
    </row>
    <row r="1641" spans="1:25" x14ac:dyDescent="0.2">
      <c r="A1641" s="1">
        <v>1640</v>
      </c>
      <c r="B1641" t="s">
        <v>6966</v>
      </c>
      <c r="C1641" s="2">
        <v>43246</v>
      </c>
      <c r="D1641" s="8">
        <f>Table1[[#This Row],[Order Date]]</f>
        <v>43246</v>
      </c>
      <c r="E1641" s="2">
        <v>43252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">
        <v>1814</v>
      </c>
      <c r="P1641" s="1" t="s">
        <v>43</v>
      </c>
      <c r="Q1641" s="1" t="s">
        <v>70</v>
      </c>
      <c r="R1641" s="1" t="s">
        <v>1815</v>
      </c>
      <c r="S1641" s="1">
        <v>9.64</v>
      </c>
      <c r="T1641" s="1">
        <v>2</v>
      </c>
      <c r="U1641" s="1">
        <v>0</v>
      </c>
      <c r="V1641" s="1">
        <v>4.4344000000000001</v>
      </c>
      <c r="W1641" t="str">
        <f>INDEX(People!$A$2:$A$5,MATCH(Orders!N1641,People!$B$2:$B$5,0))</f>
        <v>Chuck Magee</v>
      </c>
      <c r="X1641" t="str">
        <f>IFERROR(INDEX(Returns!A1641:A2440,MATCH(Orders!B1641,Returns!B1641:B2440,0)),"No")</f>
        <v>No</v>
      </c>
      <c r="Y1641">
        <f t="shared" si="25"/>
        <v>9.64</v>
      </c>
    </row>
    <row r="1642" spans="1:25" x14ac:dyDescent="0.2">
      <c r="A1642" s="1">
        <v>1641</v>
      </c>
      <c r="B1642" t="s">
        <v>6966</v>
      </c>
      <c r="C1642" s="2">
        <v>43246</v>
      </c>
      <c r="D1642" s="8">
        <f>Table1[[#This Row],[Order Date]]</f>
        <v>43246</v>
      </c>
      <c r="E1642" s="2">
        <v>43252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">
        <v>295</v>
      </c>
      <c r="P1642" s="1" t="s">
        <v>43</v>
      </c>
      <c r="Q1642" s="1" t="s">
        <v>84</v>
      </c>
      <c r="R1642" s="1" t="s">
        <v>296</v>
      </c>
      <c r="S1642" s="1">
        <v>12.7</v>
      </c>
      <c r="T1642" s="1">
        <v>2</v>
      </c>
      <c r="U1642" s="1">
        <v>0</v>
      </c>
      <c r="V1642" s="1">
        <v>5.8419999999999996</v>
      </c>
      <c r="W1642" t="str">
        <f>INDEX(People!$A$2:$A$5,MATCH(Orders!N1642,People!$B$2:$B$5,0))</f>
        <v>Chuck Magee</v>
      </c>
      <c r="X1642" t="str">
        <f>IFERROR(INDEX(Returns!A1642:A2441,MATCH(Orders!B1642,Returns!B1642:B2441,0)),"No")</f>
        <v>No</v>
      </c>
      <c r="Y1642">
        <f t="shared" si="25"/>
        <v>12.7</v>
      </c>
    </row>
    <row r="1643" spans="1:25" x14ac:dyDescent="0.2">
      <c r="A1643" s="1">
        <v>1642</v>
      </c>
      <c r="B1643" t="s">
        <v>6966</v>
      </c>
      <c r="C1643" s="2">
        <v>43246</v>
      </c>
      <c r="D1643" s="8">
        <f>Table1[[#This Row],[Order Date]]</f>
        <v>43246</v>
      </c>
      <c r="E1643" s="2">
        <v>43252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">
        <v>378</v>
      </c>
      <c r="P1643" s="1" t="s">
        <v>30</v>
      </c>
      <c r="Q1643" s="1" t="s">
        <v>60</v>
      </c>
      <c r="R1643" s="1" t="s">
        <v>379</v>
      </c>
      <c r="S1643" s="1">
        <v>41.37</v>
      </c>
      <c r="T1643" s="1">
        <v>3</v>
      </c>
      <c r="U1643" s="1">
        <v>0</v>
      </c>
      <c r="V1643" s="1">
        <v>17.375399999999999</v>
      </c>
      <c r="W1643" t="str">
        <f>INDEX(People!$A$2:$A$5,MATCH(Orders!N1643,People!$B$2:$B$5,0))</f>
        <v>Chuck Magee</v>
      </c>
      <c r="X1643" t="str">
        <f>IFERROR(INDEX(Returns!A1643:A2442,MATCH(Orders!B1643,Returns!B1643:B2442,0)),"No")</f>
        <v>No</v>
      </c>
      <c r="Y1643">
        <f t="shared" si="25"/>
        <v>41.37</v>
      </c>
    </row>
    <row r="1644" spans="1:25" x14ac:dyDescent="0.2">
      <c r="A1644" s="1">
        <v>1643</v>
      </c>
      <c r="B1644" t="s">
        <v>6967</v>
      </c>
      <c r="C1644" s="2">
        <v>42703</v>
      </c>
      <c r="D1644" s="8">
        <f>Table1[[#This Row],[Order Date]]</f>
        <v>42703</v>
      </c>
      <c r="E1644" s="2">
        <v>42708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">
        <v>1838</v>
      </c>
      <c r="P1644" s="1" t="s">
        <v>43</v>
      </c>
      <c r="Q1644" s="1" t="s">
        <v>242</v>
      </c>
      <c r="R1644" s="1" t="s">
        <v>497</v>
      </c>
      <c r="S1644" s="1">
        <v>12.624000000000001</v>
      </c>
      <c r="T1644" s="1">
        <v>2</v>
      </c>
      <c r="U1644" s="1">
        <v>0.2</v>
      </c>
      <c r="V1644" s="1">
        <v>3.944999999999999</v>
      </c>
      <c r="W1644" t="str">
        <f>INDEX(People!$A$2:$A$5,MATCH(Orders!N1644,People!$B$2:$B$5,0))</f>
        <v>Kelly Williams</v>
      </c>
      <c r="X1644" t="str">
        <f>IFERROR(INDEX(Returns!A1644:A2443,MATCH(Orders!B1644,Returns!B1644:B2443,0)),"No")</f>
        <v>No</v>
      </c>
      <c r="Y1644">
        <f t="shared" si="25"/>
        <v>15.1488</v>
      </c>
    </row>
    <row r="1645" spans="1:25" x14ac:dyDescent="0.2">
      <c r="A1645" s="1">
        <v>1644</v>
      </c>
      <c r="B1645" t="s">
        <v>6968</v>
      </c>
      <c r="C1645" s="2">
        <v>42813</v>
      </c>
      <c r="D1645" s="8">
        <f>Table1[[#This Row],[Order Date]]</f>
        <v>42813</v>
      </c>
      <c r="E1645" s="2">
        <v>42814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">
        <v>1372</v>
      </c>
      <c r="P1645" s="1" t="s">
        <v>43</v>
      </c>
      <c r="Q1645" s="1" t="s">
        <v>55</v>
      </c>
      <c r="R1645" s="1" t="s">
        <v>1373</v>
      </c>
      <c r="S1645" s="1">
        <v>1247.6399999999999</v>
      </c>
      <c r="T1645" s="1">
        <v>3</v>
      </c>
      <c r="U1645" s="1">
        <v>0</v>
      </c>
      <c r="V1645" s="1">
        <v>349.33919999999995</v>
      </c>
      <c r="W1645" t="str">
        <f>INDEX(People!$A$2:$A$5,MATCH(Orders!N1645,People!$B$2:$B$5,0))</f>
        <v>Anna Andreadi</v>
      </c>
      <c r="X1645" t="str">
        <f>IFERROR(INDEX(Returns!A1645:A2444,MATCH(Orders!B1645,Returns!B1645:B2444,0)),"No")</f>
        <v>No</v>
      </c>
      <c r="Y1645">
        <f t="shared" si="25"/>
        <v>1247.6399999999999</v>
      </c>
    </row>
    <row r="1646" spans="1:25" x14ac:dyDescent="0.2">
      <c r="A1646" s="1">
        <v>1645</v>
      </c>
      <c r="B1646" t="s">
        <v>6968</v>
      </c>
      <c r="C1646" s="2">
        <v>42813</v>
      </c>
      <c r="D1646" s="8">
        <f>Table1[[#This Row],[Order Date]]</f>
        <v>42813</v>
      </c>
      <c r="E1646" s="2">
        <v>42814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">
        <v>3502</v>
      </c>
      <c r="P1646" s="1" t="s">
        <v>66</v>
      </c>
      <c r="Q1646" s="1" t="s">
        <v>1065</v>
      </c>
      <c r="R1646" s="1" t="s">
        <v>3503</v>
      </c>
      <c r="S1646" s="1">
        <v>3149.9300000000003</v>
      </c>
      <c r="T1646" s="1">
        <v>7</v>
      </c>
      <c r="U1646" s="1">
        <v>0</v>
      </c>
      <c r="V1646" s="1">
        <v>1480.4670999999998</v>
      </c>
      <c r="W1646" t="str">
        <f>INDEX(People!$A$2:$A$5,MATCH(Orders!N1646,People!$B$2:$B$5,0))</f>
        <v>Anna Andreadi</v>
      </c>
      <c r="X1646" t="str">
        <f>IFERROR(INDEX(Returns!A1646:A2445,MATCH(Orders!B1646,Returns!B1646:B2445,0)),"No")</f>
        <v>No</v>
      </c>
      <c r="Y1646">
        <f t="shared" si="25"/>
        <v>3149.9300000000003</v>
      </c>
    </row>
    <row r="1647" spans="1:25" x14ac:dyDescent="0.2">
      <c r="A1647" s="1">
        <v>1646</v>
      </c>
      <c r="B1647" t="s">
        <v>6968</v>
      </c>
      <c r="C1647" s="2">
        <v>42813</v>
      </c>
      <c r="D1647" s="8">
        <f>Table1[[#This Row],[Order Date]]</f>
        <v>42813</v>
      </c>
      <c r="E1647" s="2">
        <v>42814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">
        <v>3504</v>
      </c>
      <c r="P1647" s="1" t="s">
        <v>43</v>
      </c>
      <c r="Q1647" s="1" t="s">
        <v>84</v>
      </c>
      <c r="R1647" s="1" t="s">
        <v>3505</v>
      </c>
      <c r="S1647" s="1">
        <v>209.7</v>
      </c>
      <c r="T1647" s="1">
        <v>2</v>
      </c>
      <c r="U1647" s="1">
        <v>0</v>
      </c>
      <c r="V1647" s="1">
        <v>100.65599999999999</v>
      </c>
      <c r="W1647" t="str">
        <f>INDEX(People!$A$2:$A$5,MATCH(Orders!N1647,People!$B$2:$B$5,0))</f>
        <v>Anna Andreadi</v>
      </c>
      <c r="X1647" t="str">
        <f>IFERROR(INDEX(Returns!A1647:A2446,MATCH(Orders!B1647,Returns!B1647:B2446,0)),"No")</f>
        <v>No</v>
      </c>
      <c r="Y1647">
        <f t="shared" si="25"/>
        <v>209.7</v>
      </c>
    </row>
    <row r="1648" spans="1:25" x14ac:dyDescent="0.2">
      <c r="A1648" s="1">
        <v>1647</v>
      </c>
      <c r="B1648" t="s">
        <v>6969</v>
      </c>
      <c r="C1648" s="2">
        <v>43040</v>
      </c>
      <c r="D1648" s="8">
        <f>Table1[[#This Row],[Order Date]]</f>
        <v>43040</v>
      </c>
      <c r="E1648" s="2">
        <v>43042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">
        <v>663</v>
      </c>
      <c r="P1648" s="1" t="s">
        <v>66</v>
      </c>
      <c r="Q1648" s="1" t="s">
        <v>146</v>
      </c>
      <c r="R1648" s="1" t="s">
        <v>664</v>
      </c>
      <c r="S1648" s="1">
        <v>35.360000000000007</v>
      </c>
      <c r="T1648" s="1">
        <v>2</v>
      </c>
      <c r="U1648" s="1">
        <v>0.2</v>
      </c>
      <c r="V1648" s="1">
        <v>-3.0939999999999994</v>
      </c>
      <c r="W1648" t="str">
        <f>INDEX(People!$A$2:$A$5,MATCH(Orders!N1648,People!$B$2:$B$5,0))</f>
        <v>Chuck Magee</v>
      </c>
      <c r="X1648" t="str">
        <f>IFERROR(INDEX(Returns!A1648:A2447,MATCH(Orders!B1648,Returns!B1648:B2447,0)),"No")</f>
        <v>No</v>
      </c>
      <c r="Y1648">
        <f t="shared" si="25"/>
        <v>42.432000000000009</v>
      </c>
    </row>
    <row r="1649" spans="1:25" x14ac:dyDescent="0.2">
      <c r="A1649" s="1">
        <v>1648</v>
      </c>
      <c r="B1649" t="s">
        <v>6969</v>
      </c>
      <c r="C1649" s="2">
        <v>43040</v>
      </c>
      <c r="D1649" s="8">
        <f>Table1[[#This Row],[Order Date]]</f>
        <v>43040</v>
      </c>
      <c r="E1649" s="2">
        <v>43042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">
        <v>3506</v>
      </c>
      <c r="P1649" s="1" t="s">
        <v>43</v>
      </c>
      <c r="Q1649" s="1" t="s">
        <v>242</v>
      </c>
      <c r="R1649" s="1" t="s">
        <v>3507</v>
      </c>
      <c r="S1649" s="1">
        <v>3.1680000000000001</v>
      </c>
      <c r="T1649" s="1">
        <v>2</v>
      </c>
      <c r="U1649" s="1">
        <v>0.2</v>
      </c>
      <c r="V1649" s="1">
        <v>-0.71279999999999988</v>
      </c>
      <c r="W1649" t="str">
        <f>INDEX(People!$A$2:$A$5,MATCH(Orders!N1649,People!$B$2:$B$5,0))</f>
        <v>Chuck Magee</v>
      </c>
      <c r="X1649" t="str">
        <f>IFERROR(INDEX(Returns!A1649:A2448,MATCH(Orders!B1649,Returns!B1649:B2448,0)),"No")</f>
        <v>No</v>
      </c>
      <c r="Y1649">
        <f t="shared" si="25"/>
        <v>3.8016000000000001</v>
      </c>
    </row>
    <row r="1650" spans="1:25" x14ac:dyDescent="0.2">
      <c r="A1650" s="1">
        <v>1649</v>
      </c>
      <c r="B1650" t="s">
        <v>6970</v>
      </c>
      <c r="C1650" s="2">
        <v>43004</v>
      </c>
      <c r="D1650" s="8">
        <f>Table1[[#This Row],[Order Date]]</f>
        <v>43004</v>
      </c>
      <c r="E1650" s="2">
        <v>43007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">
        <v>3508</v>
      </c>
      <c r="P1650" s="1" t="s">
        <v>43</v>
      </c>
      <c r="Q1650" s="1" t="s">
        <v>70</v>
      </c>
      <c r="R1650" s="1" t="s">
        <v>3509</v>
      </c>
      <c r="S1650" s="1">
        <v>121.10400000000003</v>
      </c>
      <c r="T1650" s="1">
        <v>6</v>
      </c>
      <c r="U1650" s="1">
        <v>0.7</v>
      </c>
      <c r="V1650" s="1">
        <v>-100.91999999999999</v>
      </c>
      <c r="W1650" t="str">
        <f>INDEX(People!$A$2:$A$5,MATCH(Orders!N1650,People!$B$2:$B$5,0))</f>
        <v>Chuck Magee</v>
      </c>
      <c r="X1650" t="str">
        <f>IFERROR(INDEX(Returns!A1650:A2449,MATCH(Orders!B1650,Returns!B1650:B2449,0)),"No")</f>
        <v>No</v>
      </c>
      <c r="Y1650">
        <f t="shared" si="25"/>
        <v>205.87680000000003</v>
      </c>
    </row>
    <row r="1651" spans="1:25" x14ac:dyDescent="0.2">
      <c r="A1651" s="1">
        <v>1650</v>
      </c>
      <c r="B1651" t="s">
        <v>6970</v>
      </c>
      <c r="C1651" s="2">
        <v>43004</v>
      </c>
      <c r="D1651" s="8">
        <f>Table1[[#This Row],[Order Date]]</f>
        <v>43004</v>
      </c>
      <c r="E1651" s="2">
        <v>43007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">
        <v>3510</v>
      </c>
      <c r="P1651" s="1" t="s">
        <v>66</v>
      </c>
      <c r="Q1651" s="1" t="s">
        <v>67</v>
      </c>
      <c r="R1651" s="1" t="s">
        <v>3511</v>
      </c>
      <c r="S1651" s="1">
        <v>45.893999999999998</v>
      </c>
      <c r="T1651" s="1">
        <v>1</v>
      </c>
      <c r="U1651" s="1">
        <v>0.4</v>
      </c>
      <c r="V1651" s="1">
        <v>-9.178799999999999</v>
      </c>
      <c r="W1651" t="str">
        <f>INDEX(People!$A$2:$A$5,MATCH(Orders!N1651,People!$B$2:$B$5,0))</f>
        <v>Chuck Magee</v>
      </c>
      <c r="X1651" t="str">
        <f>IFERROR(INDEX(Returns!A1651:A2450,MATCH(Orders!B1651,Returns!B1651:B2450,0)),"No")</f>
        <v>No</v>
      </c>
      <c r="Y1651">
        <f t="shared" si="25"/>
        <v>64.251599999999996</v>
      </c>
    </row>
    <row r="1652" spans="1:25" x14ac:dyDescent="0.2">
      <c r="A1652" s="1">
        <v>1651</v>
      </c>
      <c r="B1652" t="s">
        <v>5959</v>
      </c>
      <c r="C1652" s="2">
        <v>42611</v>
      </c>
      <c r="D1652" s="8">
        <f>Table1[[#This Row],[Order Date]]</f>
        <v>42611</v>
      </c>
      <c r="E1652" s="2">
        <v>42611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">
        <v>3514</v>
      </c>
      <c r="P1652" s="1" t="s">
        <v>43</v>
      </c>
      <c r="Q1652" s="1" t="s">
        <v>84</v>
      </c>
      <c r="R1652" s="1" t="s">
        <v>3515</v>
      </c>
      <c r="S1652" s="1">
        <v>109.92</v>
      </c>
      <c r="T1652" s="1">
        <v>2</v>
      </c>
      <c r="U1652" s="1">
        <v>0</v>
      </c>
      <c r="V1652" s="1">
        <v>53.860799999999998</v>
      </c>
      <c r="W1652" t="str">
        <f>INDEX(People!$A$2:$A$5,MATCH(Orders!N1652,People!$B$2:$B$5,0))</f>
        <v>Anna Andreadi</v>
      </c>
      <c r="X1652" t="str">
        <f>IFERROR(INDEX(Returns!A1652:A2451,MATCH(Orders!B1652,Returns!B1652:B2451,0)),"No")</f>
        <v>No</v>
      </c>
      <c r="Y1652">
        <f t="shared" si="25"/>
        <v>109.92</v>
      </c>
    </row>
    <row r="1653" spans="1:25" x14ac:dyDescent="0.2">
      <c r="A1653" s="1">
        <v>1652</v>
      </c>
      <c r="B1653" t="s">
        <v>5959</v>
      </c>
      <c r="C1653" s="2">
        <v>42611</v>
      </c>
      <c r="D1653" s="8">
        <f>Table1[[#This Row],[Order Date]]</f>
        <v>42611</v>
      </c>
      <c r="E1653" s="2">
        <v>42611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">
        <v>3516</v>
      </c>
      <c r="P1653" s="1" t="s">
        <v>43</v>
      </c>
      <c r="Q1653" s="1" t="s">
        <v>84</v>
      </c>
      <c r="R1653" s="1" t="s">
        <v>3517</v>
      </c>
      <c r="S1653" s="1">
        <v>13.36</v>
      </c>
      <c r="T1653" s="1">
        <v>2</v>
      </c>
      <c r="U1653" s="1">
        <v>0</v>
      </c>
      <c r="V1653" s="1">
        <v>6.4127999999999998</v>
      </c>
      <c r="W1653" t="str">
        <f>INDEX(People!$A$2:$A$5,MATCH(Orders!N1653,People!$B$2:$B$5,0))</f>
        <v>Anna Andreadi</v>
      </c>
      <c r="X1653" t="str">
        <f>IFERROR(INDEX(Returns!A1653:A2452,MATCH(Orders!B1653,Returns!B1653:B2452,0)),"No")</f>
        <v>No</v>
      </c>
      <c r="Y1653">
        <f t="shared" si="25"/>
        <v>13.36</v>
      </c>
    </row>
    <row r="1654" spans="1:25" x14ac:dyDescent="0.2">
      <c r="A1654" s="1">
        <v>1653</v>
      </c>
      <c r="B1654" t="s">
        <v>6971</v>
      </c>
      <c r="C1654" s="2">
        <v>43787</v>
      </c>
      <c r="D1654" s="8">
        <f>Table1[[#This Row],[Order Date]]</f>
        <v>43787</v>
      </c>
      <c r="E1654" s="2">
        <v>43790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">
        <v>353</v>
      </c>
      <c r="P1654" s="1" t="s">
        <v>43</v>
      </c>
      <c r="Q1654" s="1" t="s">
        <v>55</v>
      </c>
      <c r="R1654" s="1" t="s">
        <v>354</v>
      </c>
      <c r="S1654" s="1">
        <v>169.68</v>
      </c>
      <c r="T1654" s="1">
        <v>6</v>
      </c>
      <c r="U1654" s="1">
        <v>0</v>
      </c>
      <c r="V1654" s="1">
        <v>45.813600000000001</v>
      </c>
      <c r="W1654" t="str">
        <f>INDEX(People!$A$2:$A$5,MATCH(Orders!N1654,People!$B$2:$B$5,0))</f>
        <v>Anna Andreadi</v>
      </c>
      <c r="X1654" t="str">
        <f>IFERROR(INDEX(Returns!A1654:A2453,MATCH(Orders!B1654,Returns!B1654:B2453,0)),"No")</f>
        <v>No</v>
      </c>
      <c r="Y1654">
        <f t="shared" si="25"/>
        <v>169.68</v>
      </c>
    </row>
    <row r="1655" spans="1:25" x14ac:dyDescent="0.2">
      <c r="A1655" s="1">
        <v>1654</v>
      </c>
      <c r="B1655" t="s">
        <v>6971</v>
      </c>
      <c r="C1655" s="2">
        <v>43787</v>
      </c>
      <c r="D1655" s="8">
        <f>Table1[[#This Row],[Order Date]]</f>
        <v>43787</v>
      </c>
      <c r="E1655" s="2">
        <v>43790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">
        <v>797</v>
      </c>
      <c r="P1655" s="1" t="s">
        <v>66</v>
      </c>
      <c r="Q1655" s="1" t="s">
        <v>146</v>
      </c>
      <c r="R1655" s="1" t="s">
        <v>1547</v>
      </c>
      <c r="S1655" s="1">
        <v>132.52000000000001</v>
      </c>
      <c r="T1655" s="1">
        <v>4</v>
      </c>
      <c r="U1655" s="1">
        <v>0</v>
      </c>
      <c r="V1655" s="1">
        <v>54.333200000000005</v>
      </c>
      <c r="W1655" t="str">
        <f>INDEX(People!$A$2:$A$5,MATCH(Orders!N1655,People!$B$2:$B$5,0))</f>
        <v>Anna Andreadi</v>
      </c>
      <c r="X1655" t="str">
        <f>IFERROR(INDEX(Returns!A1655:A2454,MATCH(Orders!B1655,Returns!B1655:B2454,0)),"No")</f>
        <v>No</v>
      </c>
      <c r="Y1655">
        <f t="shared" si="25"/>
        <v>132.52000000000001</v>
      </c>
    </row>
    <row r="1656" spans="1:25" x14ac:dyDescent="0.2">
      <c r="A1656" s="1">
        <v>1655</v>
      </c>
      <c r="B1656" t="s">
        <v>6971</v>
      </c>
      <c r="C1656" s="2">
        <v>43787</v>
      </c>
      <c r="D1656" s="8">
        <f>Table1[[#This Row],[Order Date]]</f>
        <v>43787</v>
      </c>
      <c r="E1656" s="2">
        <v>43790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">
        <v>3520</v>
      </c>
      <c r="P1656" s="1" t="s">
        <v>43</v>
      </c>
      <c r="Q1656" s="1" t="s">
        <v>242</v>
      </c>
      <c r="R1656" s="1" t="s">
        <v>3521</v>
      </c>
      <c r="S1656" s="1">
        <v>2.96</v>
      </c>
      <c r="T1656" s="1">
        <v>2</v>
      </c>
      <c r="U1656" s="1">
        <v>0</v>
      </c>
      <c r="V1656" s="1">
        <v>1.4207999999999998</v>
      </c>
      <c r="W1656" t="str">
        <f>INDEX(People!$A$2:$A$5,MATCH(Orders!N1656,People!$B$2:$B$5,0))</f>
        <v>Anna Andreadi</v>
      </c>
      <c r="X1656" t="str">
        <f>IFERROR(INDEX(Returns!A1656:A2455,MATCH(Orders!B1656,Returns!B1656:B2455,0)),"No")</f>
        <v>No</v>
      </c>
      <c r="Y1656">
        <f t="shared" si="25"/>
        <v>2.96</v>
      </c>
    </row>
    <row r="1657" spans="1:25" x14ac:dyDescent="0.2">
      <c r="A1657" s="1">
        <v>1656</v>
      </c>
      <c r="B1657" t="s">
        <v>6971</v>
      </c>
      <c r="C1657" s="2">
        <v>43787</v>
      </c>
      <c r="D1657" s="8">
        <f>Table1[[#This Row],[Order Date]]</f>
        <v>43787</v>
      </c>
      <c r="E1657" s="2">
        <v>43790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">
        <v>3522</v>
      </c>
      <c r="P1657" s="1" t="s">
        <v>43</v>
      </c>
      <c r="Q1657" s="1" t="s">
        <v>70</v>
      </c>
      <c r="R1657" s="1" t="s">
        <v>3523</v>
      </c>
      <c r="S1657" s="1">
        <v>8.4480000000000004</v>
      </c>
      <c r="T1657" s="1">
        <v>2</v>
      </c>
      <c r="U1657" s="1">
        <v>0.2</v>
      </c>
      <c r="V1657" s="1">
        <v>2.9568000000000003</v>
      </c>
      <c r="W1657" t="str">
        <f>INDEX(People!$A$2:$A$5,MATCH(Orders!N1657,People!$B$2:$B$5,0))</f>
        <v>Anna Andreadi</v>
      </c>
      <c r="X1657" t="str">
        <f>IFERROR(INDEX(Returns!A1657:A2456,MATCH(Orders!B1657,Returns!B1657:B2456,0)),"No")</f>
        <v>No</v>
      </c>
      <c r="Y1657">
        <f t="shared" si="25"/>
        <v>10.137600000000001</v>
      </c>
    </row>
    <row r="1658" spans="1:25" x14ac:dyDescent="0.2">
      <c r="A1658" s="1">
        <v>1657</v>
      </c>
      <c r="B1658" t="s">
        <v>6971</v>
      </c>
      <c r="C1658" s="2">
        <v>43787</v>
      </c>
      <c r="D1658" s="8">
        <f>Table1[[#This Row],[Order Date]]</f>
        <v>43787</v>
      </c>
      <c r="E1658" s="2">
        <v>43790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">
        <v>2950</v>
      </c>
      <c r="P1658" s="1" t="s">
        <v>43</v>
      </c>
      <c r="Q1658" s="1" t="s">
        <v>55</v>
      </c>
      <c r="R1658" s="1" t="s">
        <v>2951</v>
      </c>
      <c r="S1658" s="1">
        <v>95.94</v>
      </c>
      <c r="T1658" s="1">
        <v>3</v>
      </c>
      <c r="U1658" s="1">
        <v>0</v>
      </c>
      <c r="V1658" s="1">
        <v>9.5940000000000012</v>
      </c>
      <c r="W1658" t="str">
        <f>INDEX(People!$A$2:$A$5,MATCH(Orders!N1658,People!$B$2:$B$5,0))</f>
        <v>Anna Andreadi</v>
      </c>
      <c r="X1658" t="str">
        <f>IFERROR(INDEX(Returns!A1658:A2457,MATCH(Orders!B1658,Returns!B1658:B2457,0)),"No")</f>
        <v>No</v>
      </c>
      <c r="Y1658">
        <f t="shared" si="25"/>
        <v>95.94</v>
      </c>
    </row>
    <row r="1659" spans="1:25" x14ac:dyDescent="0.2">
      <c r="A1659" s="1">
        <v>1658</v>
      </c>
      <c r="B1659" t="s">
        <v>6972</v>
      </c>
      <c r="C1659" s="2">
        <v>42502</v>
      </c>
      <c r="D1659" s="8">
        <f>Table1[[#This Row],[Order Date]]</f>
        <v>42502</v>
      </c>
      <c r="E1659" s="2">
        <v>42505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">
        <v>1763</v>
      </c>
      <c r="P1659" s="1" t="s">
        <v>30</v>
      </c>
      <c r="Q1659" s="1" t="s">
        <v>60</v>
      </c>
      <c r="R1659" s="1" t="s">
        <v>1764</v>
      </c>
      <c r="S1659" s="1">
        <v>34.79</v>
      </c>
      <c r="T1659" s="1">
        <v>7</v>
      </c>
      <c r="U1659" s="1">
        <v>0</v>
      </c>
      <c r="V1659" s="1">
        <v>10.784899999999999</v>
      </c>
      <c r="W1659" t="str">
        <f>INDEX(People!$A$2:$A$5,MATCH(Orders!N1659,People!$B$2:$B$5,0))</f>
        <v>Kelly Williams</v>
      </c>
      <c r="X1659" t="str">
        <f>IFERROR(INDEX(Returns!A1659:A2458,MATCH(Orders!B1659,Returns!B1659:B2458,0)),"No")</f>
        <v>No</v>
      </c>
      <c r="Y1659">
        <f t="shared" si="25"/>
        <v>34.79</v>
      </c>
    </row>
    <row r="1660" spans="1:25" x14ac:dyDescent="0.2">
      <c r="A1660" s="1">
        <v>1659</v>
      </c>
      <c r="B1660" t="s">
        <v>6973</v>
      </c>
      <c r="C1660" s="2">
        <v>43485</v>
      </c>
      <c r="D1660" s="8">
        <f>Table1[[#This Row],[Order Date]]</f>
        <v>43485</v>
      </c>
      <c r="E1660" s="2">
        <v>43491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">
        <v>3526</v>
      </c>
      <c r="P1660" s="1" t="s">
        <v>66</v>
      </c>
      <c r="Q1660" s="1" t="s">
        <v>67</v>
      </c>
      <c r="R1660" s="1" t="s">
        <v>3527</v>
      </c>
      <c r="S1660" s="1">
        <v>160.77600000000001</v>
      </c>
      <c r="T1660" s="1">
        <v>3</v>
      </c>
      <c r="U1660" s="1">
        <v>0.2</v>
      </c>
      <c r="V1660" s="1">
        <v>10.048500000000004</v>
      </c>
      <c r="W1660" t="str">
        <f>INDEX(People!$A$2:$A$5,MATCH(Orders!N1660,People!$B$2:$B$5,0))</f>
        <v>Anna Andreadi</v>
      </c>
      <c r="X1660" t="str">
        <f>IFERROR(INDEX(Returns!A1660:A2459,MATCH(Orders!B1660,Returns!B1660:B2459,0)),"No")</f>
        <v>No</v>
      </c>
      <c r="Y1660">
        <f t="shared" si="25"/>
        <v>192.93120000000002</v>
      </c>
    </row>
    <row r="1661" spans="1:25" x14ac:dyDescent="0.2">
      <c r="A1661" s="1">
        <v>1660</v>
      </c>
      <c r="B1661" t="s">
        <v>6974</v>
      </c>
      <c r="C1661" s="2">
        <v>43768</v>
      </c>
      <c r="D1661" s="8">
        <f>Table1[[#This Row],[Order Date]]</f>
        <v>43768</v>
      </c>
      <c r="E1661" s="2">
        <v>43775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">
        <v>2639</v>
      </c>
      <c r="P1661" s="1" t="s">
        <v>43</v>
      </c>
      <c r="Q1661" s="1" t="s">
        <v>70</v>
      </c>
      <c r="R1661" s="1" t="s">
        <v>2640</v>
      </c>
      <c r="S1661" s="1">
        <v>88.751999999999995</v>
      </c>
      <c r="T1661" s="1">
        <v>3</v>
      </c>
      <c r="U1661" s="1">
        <v>0.2</v>
      </c>
      <c r="V1661" s="1">
        <v>27.734999999999996</v>
      </c>
      <c r="W1661" t="str">
        <f>INDEX(People!$A$2:$A$5,MATCH(Orders!N1661,People!$B$2:$B$5,0))</f>
        <v>Anna Andreadi</v>
      </c>
      <c r="X1661" t="str">
        <f>IFERROR(INDEX(Returns!A1661:A2460,MATCH(Orders!B1661,Returns!B1661:B2460,0)),"No")</f>
        <v>No</v>
      </c>
      <c r="Y1661">
        <f t="shared" si="25"/>
        <v>106.50239999999999</v>
      </c>
    </row>
    <row r="1662" spans="1:25" x14ac:dyDescent="0.2">
      <c r="A1662" s="1">
        <v>1661</v>
      </c>
      <c r="B1662" t="s">
        <v>6974</v>
      </c>
      <c r="C1662" s="2">
        <v>43768</v>
      </c>
      <c r="D1662" s="8">
        <f>Table1[[#This Row],[Order Date]]</f>
        <v>43768</v>
      </c>
      <c r="E1662" s="2">
        <v>43775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">
        <v>2757</v>
      </c>
      <c r="P1662" s="1" t="s">
        <v>43</v>
      </c>
      <c r="Q1662" s="1" t="s">
        <v>70</v>
      </c>
      <c r="R1662" s="1" t="s">
        <v>2758</v>
      </c>
      <c r="S1662" s="1">
        <v>13.904</v>
      </c>
      <c r="T1662" s="1">
        <v>2</v>
      </c>
      <c r="U1662" s="1">
        <v>0.2</v>
      </c>
      <c r="V1662" s="1">
        <v>5.2139999999999995</v>
      </c>
      <c r="W1662" t="str">
        <f>INDEX(People!$A$2:$A$5,MATCH(Orders!N1662,People!$B$2:$B$5,0))</f>
        <v>Anna Andreadi</v>
      </c>
      <c r="X1662" t="str">
        <f>IFERROR(INDEX(Returns!A1662:A2461,MATCH(Orders!B1662,Returns!B1662:B2461,0)),"No")</f>
        <v>No</v>
      </c>
      <c r="Y1662">
        <f t="shared" si="25"/>
        <v>16.684799999999999</v>
      </c>
    </row>
    <row r="1663" spans="1:25" x14ac:dyDescent="0.2">
      <c r="A1663" s="1">
        <v>1662</v>
      </c>
      <c r="B1663" t="s">
        <v>6975</v>
      </c>
      <c r="C1663" s="2">
        <v>43585</v>
      </c>
      <c r="D1663" s="8">
        <f>Table1[[#This Row],[Order Date]]</f>
        <v>43585</v>
      </c>
      <c r="E1663" s="2">
        <v>43591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">
        <v>3068</v>
      </c>
      <c r="P1663" s="1" t="s">
        <v>66</v>
      </c>
      <c r="Q1663" s="1" t="s">
        <v>67</v>
      </c>
      <c r="R1663" s="1" t="s">
        <v>3069</v>
      </c>
      <c r="S1663" s="1">
        <v>677.57999999999993</v>
      </c>
      <c r="T1663" s="1">
        <v>5</v>
      </c>
      <c r="U1663" s="1">
        <v>0.4</v>
      </c>
      <c r="V1663" s="1">
        <v>-158.10199999999998</v>
      </c>
      <c r="W1663" t="str">
        <f>INDEX(People!$A$2:$A$5,MATCH(Orders!N1663,People!$B$2:$B$5,0))</f>
        <v>Chuck Magee</v>
      </c>
      <c r="X1663" t="str">
        <f>IFERROR(INDEX(Returns!A1663:A2462,MATCH(Orders!B1663,Returns!B1663:B2462,0)),"No")</f>
        <v>No</v>
      </c>
      <c r="Y1663">
        <f t="shared" si="25"/>
        <v>948.61199999999985</v>
      </c>
    </row>
    <row r="1664" spans="1:25" x14ac:dyDescent="0.2">
      <c r="A1664" s="1">
        <v>1663</v>
      </c>
      <c r="B1664" t="s">
        <v>6975</v>
      </c>
      <c r="C1664" s="2">
        <v>43585</v>
      </c>
      <c r="D1664" s="8">
        <f>Table1[[#This Row],[Order Date]]</f>
        <v>43585</v>
      </c>
      <c r="E1664" s="2">
        <v>43591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">
        <v>3530</v>
      </c>
      <c r="P1664" s="1" t="s">
        <v>43</v>
      </c>
      <c r="Q1664" s="1" t="s">
        <v>70</v>
      </c>
      <c r="R1664" s="1" t="s">
        <v>3531</v>
      </c>
      <c r="S1664" s="1">
        <v>13.896000000000001</v>
      </c>
      <c r="T1664" s="1">
        <v>3</v>
      </c>
      <c r="U1664" s="1">
        <v>0.7</v>
      </c>
      <c r="V1664" s="1">
        <v>-9.2639999999999993</v>
      </c>
      <c r="W1664" t="str">
        <f>INDEX(People!$A$2:$A$5,MATCH(Orders!N1664,People!$B$2:$B$5,0))</f>
        <v>Chuck Magee</v>
      </c>
      <c r="X1664" t="str">
        <f>IFERROR(INDEX(Returns!A1664:A2463,MATCH(Orders!B1664,Returns!B1664:B2463,0)),"No")</f>
        <v>No</v>
      </c>
      <c r="Y1664">
        <f t="shared" si="25"/>
        <v>23.623200000000001</v>
      </c>
    </row>
    <row r="1665" spans="1:25" x14ac:dyDescent="0.2">
      <c r="A1665" s="1">
        <v>1664</v>
      </c>
      <c r="B1665" t="s">
        <v>6976</v>
      </c>
      <c r="C1665" s="2">
        <v>43428</v>
      </c>
      <c r="D1665" s="8">
        <f>Table1[[#This Row],[Order Date]]</f>
        <v>43428</v>
      </c>
      <c r="E1665" s="2">
        <v>43430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">
        <v>1580</v>
      </c>
      <c r="P1665" s="1" t="s">
        <v>43</v>
      </c>
      <c r="Q1665" s="1" t="s">
        <v>55</v>
      </c>
      <c r="R1665" s="1" t="s">
        <v>1581</v>
      </c>
      <c r="S1665" s="1">
        <v>41.92</v>
      </c>
      <c r="T1665" s="1">
        <v>5</v>
      </c>
      <c r="U1665" s="1">
        <v>0.2</v>
      </c>
      <c r="V1665" s="1">
        <v>3.6679999999999993</v>
      </c>
      <c r="W1665" t="str">
        <f>INDEX(People!$A$2:$A$5,MATCH(Orders!N1665,People!$B$2:$B$5,0))</f>
        <v>Kelly Williams</v>
      </c>
      <c r="X1665" t="str">
        <f>IFERROR(INDEX(Returns!A1665:A2464,MATCH(Orders!B1665,Returns!B1665:B2464,0)),"No")</f>
        <v>No</v>
      </c>
      <c r="Y1665">
        <f t="shared" si="25"/>
        <v>50.304000000000002</v>
      </c>
    </row>
    <row r="1666" spans="1:25" x14ac:dyDescent="0.2">
      <c r="A1666" s="1">
        <v>1665</v>
      </c>
      <c r="B1666" t="s">
        <v>6976</v>
      </c>
      <c r="C1666" s="2">
        <v>43428</v>
      </c>
      <c r="D1666" s="8">
        <f>Table1[[#This Row],[Order Date]]</f>
        <v>43428</v>
      </c>
      <c r="E1666" s="2">
        <v>43430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">
        <v>2298</v>
      </c>
      <c r="P1666" s="1" t="s">
        <v>66</v>
      </c>
      <c r="Q1666" s="1" t="s">
        <v>146</v>
      </c>
      <c r="R1666" s="1" t="s">
        <v>2299</v>
      </c>
      <c r="S1666" s="1">
        <v>297.57600000000002</v>
      </c>
      <c r="T1666" s="1">
        <v>3</v>
      </c>
      <c r="U1666" s="1">
        <v>0.2</v>
      </c>
      <c r="V1666" s="1">
        <v>-7.4394000000000347</v>
      </c>
      <c r="W1666" t="str">
        <f>INDEX(People!$A$2:$A$5,MATCH(Orders!N1666,People!$B$2:$B$5,0))</f>
        <v>Kelly Williams</v>
      </c>
      <c r="X1666" t="str">
        <f>IFERROR(INDEX(Returns!A1666:A2465,MATCH(Orders!B1666,Returns!B1666:B2465,0)),"No")</f>
        <v>No</v>
      </c>
      <c r="Y1666">
        <f t="shared" si="25"/>
        <v>357.09120000000001</v>
      </c>
    </row>
    <row r="1667" spans="1:25" x14ac:dyDescent="0.2">
      <c r="A1667" s="1">
        <v>1666</v>
      </c>
      <c r="B1667" t="s">
        <v>6976</v>
      </c>
      <c r="C1667" s="2">
        <v>43428</v>
      </c>
      <c r="D1667" s="8">
        <f>Table1[[#This Row],[Order Date]]</f>
        <v>43428</v>
      </c>
      <c r="E1667" s="2">
        <v>43430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">
        <v>3534</v>
      </c>
      <c r="P1667" s="1" t="s">
        <v>43</v>
      </c>
      <c r="Q1667" s="1" t="s">
        <v>242</v>
      </c>
      <c r="R1667" s="1" t="s">
        <v>3535</v>
      </c>
      <c r="S1667" s="1">
        <v>4.3440000000000003</v>
      </c>
      <c r="T1667" s="1">
        <v>3</v>
      </c>
      <c r="U1667" s="1">
        <v>0.2</v>
      </c>
      <c r="V1667" s="1">
        <v>0.86879999999999979</v>
      </c>
      <c r="W1667" t="str">
        <f>INDEX(People!$A$2:$A$5,MATCH(Orders!N1667,People!$B$2:$B$5,0))</f>
        <v>Kelly Williams</v>
      </c>
      <c r="X1667" t="str">
        <f>IFERROR(INDEX(Returns!A1667:A2466,MATCH(Orders!B1667,Returns!B1667:B2466,0)),"No")</f>
        <v>No</v>
      </c>
      <c r="Y1667">
        <f t="shared" ref="Y1667:Y1730" si="26">S1667*(1+U1667)</f>
        <v>5.2128000000000005</v>
      </c>
    </row>
    <row r="1668" spans="1:25" x14ac:dyDescent="0.2">
      <c r="A1668" s="1">
        <v>1667</v>
      </c>
      <c r="B1668" t="s">
        <v>6976</v>
      </c>
      <c r="C1668" s="2">
        <v>43428</v>
      </c>
      <c r="D1668" s="8">
        <f>Table1[[#This Row],[Order Date]]</f>
        <v>43428</v>
      </c>
      <c r="E1668" s="2">
        <v>43430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">
        <v>3536</v>
      </c>
      <c r="P1668" s="1" t="s">
        <v>66</v>
      </c>
      <c r="Q1668" s="1" t="s">
        <v>146</v>
      </c>
      <c r="R1668" s="1" t="s">
        <v>3537</v>
      </c>
      <c r="S1668" s="1">
        <v>94.992000000000004</v>
      </c>
      <c r="T1668" s="1">
        <v>2</v>
      </c>
      <c r="U1668" s="1">
        <v>0.2</v>
      </c>
      <c r="V1668" s="1">
        <v>-2.374800000000004</v>
      </c>
      <c r="W1668" t="str">
        <f>INDEX(People!$A$2:$A$5,MATCH(Orders!N1668,People!$B$2:$B$5,0))</f>
        <v>Kelly Williams</v>
      </c>
      <c r="X1668" t="str">
        <f>IFERROR(INDEX(Returns!A1668:A2467,MATCH(Orders!B1668,Returns!B1668:B2467,0)),"No")</f>
        <v>No</v>
      </c>
      <c r="Y1668">
        <f t="shared" si="26"/>
        <v>113.99040000000001</v>
      </c>
    </row>
    <row r="1669" spans="1:25" x14ac:dyDescent="0.2">
      <c r="A1669" s="1">
        <v>1668</v>
      </c>
      <c r="B1669" t="s">
        <v>6976</v>
      </c>
      <c r="C1669" s="2">
        <v>43428</v>
      </c>
      <c r="D1669" s="8">
        <f>Table1[[#This Row],[Order Date]]</f>
        <v>43428</v>
      </c>
      <c r="E1669" s="2">
        <v>43430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">
        <v>3538</v>
      </c>
      <c r="P1669" s="1" t="s">
        <v>43</v>
      </c>
      <c r="Q1669" s="1" t="s">
        <v>84</v>
      </c>
      <c r="R1669" s="1" t="s">
        <v>3539</v>
      </c>
      <c r="S1669" s="1">
        <v>74.352000000000004</v>
      </c>
      <c r="T1669" s="1">
        <v>3</v>
      </c>
      <c r="U1669" s="1">
        <v>0.2</v>
      </c>
      <c r="V1669" s="1">
        <v>23.234999999999992</v>
      </c>
      <c r="W1669" t="str">
        <f>INDEX(People!$A$2:$A$5,MATCH(Orders!N1669,People!$B$2:$B$5,0))</f>
        <v>Kelly Williams</v>
      </c>
      <c r="X1669" t="str">
        <f>IFERROR(INDEX(Returns!A1669:A2468,MATCH(Orders!B1669,Returns!B1669:B2468,0)),"No")</f>
        <v>No</v>
      </c>
      <c r="Y1669">
        <f t="shared" si="26"/>
        <v>89.222400000000007</v>
      </c>
    </row>
    <row r="1670" spans="1:25" x14ac:dyDescent="0.2">
      <c r="A1670" s="1">
        <v>1669</v>
      </c>
      <c r="B1670" t="s">
        <v>6976</v>
      </c>
      <c r="C1670" s="2">
        <v>43428</v>
      </c>
      <c r="D1670" s="8">
        <f>Table1[[#This Row],[Order Date]]</f>
        <v>43428</v>
      </c>
      <c r="E1670" s="2">
        <v>43430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">
        <v>2095</v>
      </c>
      <c r="P1670" s="1" t="s">
        <v>43</v>
      </c>
      <c r="Q1670" s="1" t="s">
        <v>63</v>
      </c>
      <c r="R1670" s="1" t="s">
        <v>2096</v>
      </c>
      <c r="S1670" s="1">
        <v>14.04</v>
      </c>
      <c r="T1670" s="1">
        <v>3</v>
      </c>
      <c r="U1670" s="1">
        <v>0.2</v>
      </c>
      <c r="V1670" s="1">
        <v>1.5794999999999986</v>
      </c>
      <c r="W1670" t="str">
        <f>INDEX(People!$A$2:$A$5,MATCH(Orders!N1670,People!$B$2:$B$5,0))</f>
        <v>Kelly Williams</v>
      </c>
      <c r="X1670" t="str">
        <f>IFERROR(INDEX(Returns!A1670:A2469,MATCH(Orders!B1670,Returns!B1670:B2469,0)),"No")</f>
        <v>No</v>
      </c>
      <c r="Y1670">
        <f t="shared" si="26"/>
        <v>16.847999999999999</v>
      </c>
    </row>
    <row r="1671" spans="1:25" x14ac:dyDescent="0.2">
      <c r="A1671" s="1">
        <v>1670</v>
      </c>
      <c r="B1671" t="s">
        <v>6977</v>
      </c>
      <c r="C1671" s="2">
        <v>42745</v>
      </c>
      <c r="D1671" s="8">
        <f>Table1[[#This Row],[Order Date]]</f>
        <v>42745</v>
      </c>
      <c r="E1671" s="2">
        <v>42750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">
        <v>1392</v>
      </c>
      <c r="P1671" s="1" t="s">
        <v>30</v>
      </c>
      <c r="Q1671" s="1" t="s">
        <v>52</v>
      </c>
      <c r="R1671" s="1" t="s">
        <v>1393</v>
      </c>
      <c r="S1671" s="1">
        <v>1018.1039999999999</v>
      </c>
      <c r="T1671" s="1">
        <v>4</v>
      </c>
      <c r="U1671" s="1">
        <v>0.4</v>
      </c>
      <c r="V1671" s="1">
        <v>-373.3048</v>
      </c>
      <c r="W1671" t="str">
        <f>INDEX(People!$A$2:$A$5,MATCH(Orders!N1671,People!$B$2:$B$5,0))</f>
        <v>Chuck Magee</v>
      </c>
      <c r="X1671" t="str">
        <f>IFERROR(INDEX(Returns!A1671:A2470,MATCH(Orders!B1671,Returns!B1671:B2470,0)),"No")</f>
        <v>No</v>
      </c>
      <c r="Y1671">
        <f t="shared" si="26"/>
        <v>1425.3455999999999</v>
      </c>
    </row>
    <row r="1672" spans="1:25" x14ac:dyDescent="0.2">
      <c r="A1672" s="1">
        <v>1671</v>
      </c>
      <c r="B1672" t="s">
        <v>6978</v>
      </c>
      <c r="C1672" s="2">
        <v>43757</v>
      </c>
      <c r="D1672" s="8">
        <f>Table1[[#This Row],[Order Date]]</f>
        <v>43757</v>
      </c>
      <c r="E1672" s="2">
        <v>43764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">
        <v>3540</v>
      </c>
      <c r="P1672" s="1" t="s">
        <v>66</v>
      </c>
      <c r="Q1672" s="1" t="s">
        <v>67</v>
      </c>
      <c r="R1672" s="1" t="s">
        <v>3541</v>
      </c>
      <c r="S1672" s="1">
        <v>16.68</v>
      </c>
      <c r="T1672" s="1">
        <v>3</v>
      </c>
      <c r="U1672" s="1">
        <v>0.2</v>
      </c>
      <c r="V1672" s="1">
        <v>5.2125000000000004</v>
      </c>
      <c r="W1672" t="str">
        <f>INDEX(People!$A$2:$A$5,MATCH(Orders!N1672,People!$B$2:$B$5,0))</f>
        <v>Kelly Williams</v>
      </c>
      <c r="X1672" t="str">
        <f>IFERROR(INDEX(Returns!A1672:A2471,MATCH(Orders!B1672,Returns!B1672:B2471,0)),"No")</f>
        <v>No</v>
      </c>
      <c r="Y1672">
        <f t="shared" si="26"/>
        <v>20.015999999999998</v>
      </c>
    </row>
    <row r="1673" spans="1:25" x14ac:dyDescent="0.2">
      <c r="A1673" s="1">
        <v>1672</v>
      </c>
      <c r="B1673" t="s">
        <v>6979</v>
      </c>
      <c r="C1673" s="2">
        <v>43181</v>
      </c>
      <c r="D1673" s="8">
        <f>Table1[[#This Row],[Order Date]]</f>
        <v>43181</v>
      </c>
      <c r="E1673" s="2">
        <v>43184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">
        <v>2707</v>
      </c>
      <c r="P1673" s="1" t="s">
        <v>66</v>
      </c>
      <c r="Q1673" s="1" t="s">
        <v>146</v>
      </c>
      <c r="R1673" s="1" t="s">
        <v>2708</v>
      </c>
      <c r="S1673" s="1">
        <v>58.58</v>
      </c>
      <c r="T1673" s="1">
        <v>2</v>
      </c>
      <c r="U1673" s="1">
        <v>0</v>
      </c>
      <c r="V1673" s="1">
        <v>19.331399999999995</v>
      </c>
      <c r="W1673" t="str">
        <f>INDEX(People!$A$2:$A$5,MATCH(Orders!N1673,People!$B$2:$B$5,0))</f>
        <v>Anna Andreadi</v>
      </c>
      <c r="X1673" t="str">
        <f>IFERROR(INDEX(Returns!A1673:A2472,MATCH(Orders!B1673,Returns!B1673:B2472,0)),"No")</f>
        <v>No</v>
      </c>
      <c r="Y1673">
        <f t="shared" si="26"/>
        <v>58.58</v>
      </c>
    </row>
    <row r="1674" spans="1:25" x14ac:dyDescent="0.2">
      <c r="A1674" s="1">
        <v>1673</v>
      </c>
      <c r="B1674" t="s">
        <v>6980</v>
      </c>
      <c r="C1674" s="2">
        <v>43649</v>
      </c>
      <c r="D1674" s="8">
        <f>Table1[[#This Row],[Order Date]]</f>
        <v>43649</v>
      </c>
      <c r="E1674" s="2">
        <v>43653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">
        <v>282</v>
      </c>
      <c r="P1674" s="1" t="s">
        <v>66</v>
      </c>
      <c r="Q1674" s="1" t="s">
        <v>67</v>
      </c>
      <c r="R1674" s="1" t="s">
        <v>283</v>
      </c>
      <c r="S1674" s="1">
        <v>167.96800000000002</v>
      </c>
      <c r="T1674" s="1">
        <v>4</v>
      </c>
      <c r="U1674" s="1">
        <v>0.2</v>
      </c>
      <c r="V1674" s="1">
        <v>62.988</v>
      </c>
      <c r="W1674" t="str">
        <f>INDEX(People!$A$2:$A$5,MATCH(Orders!N1674,People!$B$2:$B$5,0))</f>
        <v>Kelly Williams</v>
      </c>
      <c r="X1674" t="str">
        <f>IFERROR(INDEX(Returns!A1674:A2473,MATCH(Orders!B1674,Returns!B1674:B2473,0)),"No")</f>
        <v>No</v>
      </c>
      <c r="Y1674">
        <f t="shared" si="26"/>
        <v>201.56160000000003</v>
      </c>
    </row>
    <row r="1675" spans="1:25" x14ac:dyDescent="0.2">
      <c r="A1675" s="1">
        <v>1674</v>
      </c>
      <c r="B1675" t="s">
        <v>6981</v>
      </c>
      <c r="C1675" s="2">
        <v>43080</v>
      </c>
      <c r="D1675" s="8">
        <f>Table1[[#This Row],[Order Date]]</f>
        <v>43080</v>
      </c>
      <c r="E1675" s="2">
        <v>43081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">
        <v>1700</v>
      </c>
      <c r="P1675" s="1" t="s">
        <v>43</v>
      </c>
      <c r="Q1675" s="1" t="s">
        <v>44</v>
      </c>
      <c r="R1675" s="1" t="s">
        <v>1701</v>
      </c>
      <c r="S1675" s="1">
        <v>196.62</v>
      </c>
      <c r="T1675" s="1">
        <v>2</v>
      </c>
      <c r="U1675" s="1">
        <v>0</v>
      </c>
      <c r="V1675" s="1">
        <v>96.343800000000002</v>
      </c>
      <c r="W1675" t="str">
        <f>INDEX(People!$A$2:$A$5,MATCH(Orders!N1675,People!$B$2:$B$5,0))</f>
        <v>Cassandra Brandow</v>
      </c>
      <c r="X1675" t="str">
        <f>IFERROR(INDEX(Returns!A1675:A2474,MATCH(Orders!B1675,Returns!B1675:B2474,0)),"No")</f>
        <v>No</v>
      </c>
      <c r="Y1675">
        <f t="shared" si="26"/>
        <v>196.62</v>
      </c>
    </row>
    <row r="1676" spans="1:25" x14ac:dyDescent="0.2">
      <c r="A1676" s="1">
        <v>1675</v>
      </c>
      <c r="B1676" t="s">
        <v>6982</v>
      </c>
      <c r="C1676" s="2">
        <v>42995</v>
      </c>
      <c r="D1676" s="8">
        <f>Table1[[#This Row],[Order Date]]</f>
        <v>42995</v>
      </c>
      <c r="E1676" s="2">
        <v>42999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">
        <v>2927</v>
      </c>
      <c r="P1676" s="1" t="s">
        <v>30</v>
      </c>
      <c r="Q1676" s="1" t="s">
        <v>60</v>
      </c>
      <c r="R1676" s="1" t="s">
        <v>2928</v>
      </c>
      <c r="S1676" s="1">
        <v>21.936000000000003</v>
      </c>
      <c r="T1676" s="1">
        <v>2</v>
      </c>
      <c r="U1676" s="1">
        <v>0.6</v>
      </c>
      <c r="V1676" s="1">
        <v>-10.419600000000003</v>
      </c>
      <c r="W1676" t="str">
        <f>INDEX(People!$A$2:$A$5,MATCH(Orders!N1676,People!$B$2:$B$5,0))</f>
        <v>Kelly Williams</v>
      </c>
      <c r="X1676" t="str">
        <f>IFERROR(INDEX(Returns!A1676:A2475,MATCH(Orders!B1676,Returns!B1676:B2475,0)),"No")</f>
        <v>No</v>
      </c>
      <c r="Y1676">
        <f t="shared" si="26"/>
        <v>35.097600000000007</v>
      </c>
    </row>
    <row r="1677" spans="1:25" x14ac:dyDescent="0.2">
      <c r="A1677" s="1">
        <v>1676</v>
      </c>
      <c r="B1677" t="s">
        <v>6982</v>
      </c>
      <c r="C1677" s="2">
        <v>42995</v>
      </c>
      <c r="D1677" s="8">
        <f>Table1[[#This Row],[Order Date]]</f>
        <v>42995</v>
      </c>
      <c r="E1677" s="2">
        <v>42999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">
        <v>3404</v>
      </c>
      <c r="P1677" s="1" t="s">
        <v>43</v>
      </c>
      <c r="Q1677" s="1" t="s">
        <v>70</v>
      </c>
      <c r="R1677" s="1" t="s">
        <v>3405</v>
      </c>
      <c r="S1677" s="1">
        <v>6.5879999999999992</v>
      </c>
      <c r="T1677" s="1">
        <v>3</v>
      </c>
      <c r="U1677" s="1">
        <v>0.8</v>
      </c>
      <c r="V1677" s="1">
        <v>-10.211400000000005</v>
      </c>
      <c r="W1677" t="str">
        <f>INDEX(People!$A$2:$A$5,MATCH(Orders!N1677,People!$B$2:$B$5,0))</f>
        <v>Kelly Williams</v>
      </c>
      <c r="X1677" t="str">
        <f>IFERROR(INDEX(Returns!A1677:A2476,MATCH(Orders!B1677,Returns!B1677:B2476,0)),"No")</f>
        <v>No</v>
      </c>
      <c r="Y1677">
        <f t="shared" si="26"/>
        <v>11.8584</v>
      </c>
    </row>
    <row r="1678" spans="1:25" x14ac:dyDescent="0.2">
      <c r="A1678" s="1">
        <v>1677</v>
      </c>
      <c r="B1678" t="s">
        <v>6983</v>
      </c>
      <c r="C1678" s="2">
        <v>43238</v>
      </c>
      <c r="D1678" s="8">
        <f>Table1[[#This Row],[Order Date]]</f>
        <v>43238</v>
      </c>
      <c r="E1678" s="2">
        <v>43244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">
        <v>249</v>
      </c>
      <c r="P1678" s="1" t="s">
        <v>43</v>
      </c>
      <c r="Q1678" s="1" t="s">
        <v>55</v>
      </c>
      <c r="R1678" s="1" t="s">
        <v>250</v>
      </c>
      <c r="S1678" s="1">
        <v>104.28</v>
      </c>
      <c r="T1678" s="1">
        <v>3</v>
      </c>
      <c r="U1678" s="1">
        <v>0</v>
      </c>
      <c r="V1678" s="1">
        <v>26.069999999999993</v>
      </c>
      <c r="W1678" t="str">
        <f>INDEX(People!$A$2:$A$5,MATCH(Orders!N1678,People!$B$2:$B$5,0))</f>
        <v>Anna Andreadi</v>
      </c>
      <c r="X1678" t="str">
        <f>IFERROR(INDEX(Returns!A1678:A2477,MATCH(Orders!B1678,Returns!B1678:B2477,0)),"No")</f>
        <v>No</v>
      </c>
      <c r="Y1678">
        <f t="shared" si="26"/>
        <v>104.28</v>
      </c>
    </row>
    <row r="1679" spans="1:25" x14ac:dyDescent="0.2">
      <c r="A1679" s="1">
        <v>1678</v>
      </c>
      <c r="B1679" t="s">
        <v>6983</v>
      </c>
      <c r="C1679" s="2">
        <v>43238</v>
      </c>
      <c r="D1679" s="8">
        <f>Table1[[#This Row],[Order Date]]</f>
        <v>43238</v>
      </c>
      <c r="E1679" s="2">
        <v>43244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">
        <v>399</v>
      </c>
      <c r="P1679" s="1" t="s">
        <v>43</v>
      </c>
      <c r="Q1679" s="1" t="s">
        <v>84</v>
      </c>
      <c r="R1679" s="1" t="s">
        <v>400</v>
      </c>
      <c r="S1679" s="1">
        <v>17.940000000000001</v>
      </c>
      <c r="T1679" s="1">
        <v>3</v>
      </c>
      <c r="U1679" s="1">
        <v>0</v>
      </c>
      <c r="V1679" s="1">
        <v>8.7906000000000013</v>
      </c>
      <c r="W1679" t="str">
        <f>INDEX(People!$A$2:$A$5,MATCH(Orders!N1679,People!$B$2:$B$5,0))</f>
        <v>Anna Andreadi</v>
      </c>
      <c r="X1679" t="str">
        <f>IFERROR(INDEX(Returns!A1679:A2478,MATCH(Orders!B1679,Returns!B1679:B2478,0)),"No")</f>
        <v>No</v>
      </c>
      <c r="Y1679">
        <f t="shared" si="26"/>
        <v>17.940000000000001</v>
      </c>
    </row>
    <row r="1680" spans="1:25" x14ac:dyDescent="0.2">
      <c r="A1680" s="1">
        <v>1679</v>
      </c>
      <c r="B1680" t="s">
        <v>6984</v>
      </c>
      <c r="C1680" s="2">
        <v>42620</v>
      </c>
      <c r="D1680" s="8">
        <f>Table1[[#This Row],[Order Date]]</f>
        <v>42620</v>
      </c>
      <c r="E1680" s="2">
        <v>42626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">
        <v>2834</v>
      </c>
      <c r="P1680" s="1" t="s">
        <v>43</v>
      </c>
      <c r="Q1680" s="1" t="s">
        <v>55</v>
      </c>
      <c r="R1680" s="1" t="s">
        <v>2835</v>
      </c>
      <c r="S1680" s="1">
        <v>64.784000000000006</v>
      </c>
      <c r="T1680" s="1">
        <v>1</v>
      </c>
      <c r="U1680" s="1">
        <v>0.2</v>
      </c>
      <c r="V1680" s="1">
        <v>-14.576399999999996</v>
      </c>
      <c r="W1680" t="str">
        <f>INDEX(People!$A$2:$A$5,MATCH(Orders!N1680,People!$B$2:$B$5,0))</f>
        <v>Chuck Magee</v>
      </c>
      <c r="X1680" t="str">
        <f>IFERROR(INDEX(Returns!A1680:A2479,MATCH(Orders!B1680,Returns!B1680:B2479,0)),"No")</f>
        <v>No</v>
      </c>
      <c r="Y1680">
        <f t="shared" si="26"/>
        <v>77.740800000000007</v>
      </c>
    </row>
    <row r="1681" spans="1:25" x14ac:dyDescent="0.2">
      <c r="A1681" s="1">
        <v>1680</v>
      </c>
      <c r="B1681" t="s">
        <v>6984</v>
      </c>
      <c r="C1681" s="2">
        <v>42620</v>
      </c>
      <c r="D1681" s="8">
        <f>Table1[[#This Row],[Order Date]]</f>
        <v>42620</v>
      </c>
      <c r="E1681" s="2">
        <v>42626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">
        <v>2720</v>
      </c>
      <c r="P1681" s="1" t="s">
        <v>66</v>
      </c>
      <c r="Q1681" s="1" t="s">
        <v>67</v>
      </c>
      <c r="R1681" s="1" t="s">
        <v>2721</v>
      </c>
      <c r="S1681" s="1">
        <v>32.381999999999998</v>
      </c>
      <c r="T1681" s="1">
        <v>3</v>
      </c>
      <c r="U1681" s="1">
        <v>0.4</v>
      </c>
      <c r="V1681" s="1">
        <v>4.3175999999999988</v>
      </c>
      <c r="W1681" t="str">
        <f>INDEX(People!$A$2:$A$5,MATCH(Orders!N1681,People!$B$2:$B$5,0))</f>
        <v>Chuck Magee</v>
      </c>
      <c r="X1681" t="str">
        <f>IFERROR(INDEX(Returns!A1681:A2480,MATCH(Orders!B1681,Returns!B1681:B2480,0)),"No")</f>
        <v>No</v>
      </c>
      <c r="Y1681">
        <f t="shared" si="26"/>
        <v>45.334799999999994</v>
      </c>
    </row>
    <row r="1682" spans="1:25" x14ac:dyDescent="0.2">
      <c r="A1682" s="1">
        <v>1681</v>
      </c>
      <c r="B1682" t="s">
        <v>6984</v>
      </c>
      <c r="C1682" s="2">
        <v>42620</v>
      </c>
      <c r="D1682" s="8">
        <f>Table1[[#This Row],[Order Date]]</f>
        <v>42620</v>
      </c>
      <c r="E1682" s="2">
        <v>42626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">
        <v>3550</v>
      </c>
      <c r="P1682" s="1" t="s">
        <v>30</v>
      </c>
      <c r="Q1682" s="1" t="s">
        <v>60</v>
      </c>
      <c r="R1682" s="1" t="s">
        <v>3551</v>
      </c>
      <c r="S1682" s="1">
        <v>42.368000000000002</v>
      </c>
      <c r="T1682" s="1">
        <v>2</v>
      </c>
      <c r="U1682" s="1">
        <v>0.2</v>
      </c>
      <c r="V1682" s="1">
        <v>8.4735999999999958</v>
      </c>
      <c r="W1682" t="str">
        <f>INDEX(People!$A$2:$A$5,MATCH(Orders!N1682,People!$B$2:$B$5,0))</f>
        <v>Chuck Magee</v>
      </c>
      <c r="X1682" t="str">
        <f>IFERROR(INDEX(Returns!A1682:A2481,MATCH(Orders!B1682,Returns!B1682:B2481,0)),"No")</f>
        <v>No</v>
      </c>
      <c r="Y1682">
        <f t="shared" si="26"/>
        <v>50.8416</v>
      </c>
    </row>
    <row r="1683" spans="1:25" x14ac:dyDescent="0.2">
      <c r="A1683" s="1">
        <v>1682</v>
      </c>
      <c r="B1683" t="s">
        <v>6984</v>
      </c>
      <c r="C1683" s="2">
        <v>42620</v>
      </c>
      <c r="D1683" s="8">
        <f>Table1[[#This Row],[Order Date]]</f>
        <v>42620</v>
      </c>
      <c r="E1683" s="2">
        <v>42626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">
        <v>3552</v>
      </c>
      <c r="P1683" s="1" t="s">
        <v>66</v>
      </c>
      <c r="Q1683" s="1" t="s">
        <v>601</v>
      </c>
      <c r="R1683" s="1" t="s">
        <v>3553</v>
      </c>
      <c r="S1683" s="1">
        <v>399.54</v>
      </c>
      <c r="T1683" s="1">
        <v>4</v>
      </c>
      <c r="U1683" s="1">
        <v>0.7</v>
      </c>
      <c r="V1683" s="1">
        <v>-559.35599999999988</v>
      </c>
      <c r="W1683" t="str">
        <f>INDEX(People!$A$2:$A$5,MATCH(Orders!N1683,People!$B$2:$B$5,0))</f>
        <v>Chuck Magee</v>
      </c>
      <c r="X1683" t="str">
        <f>IFERROR(INDEX(Returns!A1683:A2482,MATCH(Orders!B1683,Returns!B1683:B2482,0)),"No")</f>
        <v>No</v>
      </c>
      <c r="Y1683">
        <f t="shared" si="26"/>
        <v>679.21799999999996</v>
      </c>
    </row>
    <row r="1684" spans="1:25" x14ac:dyDescent="0.2">
      <c r="A1684" s="1">
        <v>1683</v>
      </c>
      <c r="B1684" t="s">
        <v>6985</v>
      </c>
      <c r="C1684" s="2">
        <v>43372</v>
      </c>
      <c r="D1684" s="8">
        <f>Table1[[#This Row],[Order Date]]</f>
        <v>43372</v>
      </c>
      <c r="E1684" s="2">
        <v>43374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">
        <v>2131</v>
      </c>
      <c r="P1684" s="1" t="s">
        <v>43</v>
      </c>
      <c r="Q1684" s="1" t="s">
        <v>84</v>
      </c>
      <c r="R1684" s="1" t="s">
        <v>2132</v>
      </c>
      <c r="S1684" s="1">
        <v>18.97</v>
      </c>
      <c r="T1684" s="1">
        <v>1</v>
      </c>
      <c r="U1684" s="1">
        <v>0</v>
      </c>
      <c r="V1684" s="1">
        <v>9.105599999999999</v>
      </c>
      <c r="W1684" t="str">
        <f>INDEX(People!$A$2:$A$5,MATCH(Orders!N1684,People!$B$2:$B$5,0))</f>
        <v>Anna Andreadi</v>
      </c>
      <c r="X1684" t="str">
        <f>IFERROR(INDEX(Returns!A1684:A2483,MATCH(Orders!B1684,Returns!B1684:B2483,0)),"No")</f>
        <v>No</v>
      </c>
      <c r="Y1684">
        <f t="shared" si="26"/>
        <v>18.97</v>
      </c>
    </row>
    <row r="1685" spans="1:25" x14ac:dyDescent="0.2">
      <c r="A1685" s="1">
        <v>1684</v>
      </c>
      <c r="B1685" t="s">
        <v>6986</v>
      </c>
      <c r="C1685" s="2">
        <v>43411</v>
      </c>
      <c r="D1685" s="8">
        <f>Table1[[#This Row],[Order Date]]</f>
        <v>43411</v>
      </c>
      <c r="E1685" s="2">
        <v>43416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">
        <v>2091</v>
      </c>
      <c r="P1685" s="1" t="s">
        <v>30</v>
      </c>
      <c r="Q1685" s="1" t="s">
        <v>60</v>
      </c>
      <c r="R1685" s="1" t="s">
        <v>2092</v>
      </c>
      <c r="S1685" s="1">
        <v>14.82</v>
      </c>
      <c r="T1685" s="1">
        <v>3</v>
      </c>
      <c r="U1685" s="1">
        <v>0</v>
      </c>
      <c r="V1685" s="1">
        <v>6.224400000000001</v>
      </c>
      <c r="W1685" t="str">
        <f>INDEX(People!$A$2:$A$5,MATCH(Orders!N1685,People!$B$2:$B$5,0))</f>
        <v>Anna Andreadi</v>
      </c>
      <c r="X1685" t="str">
        <f>IFERROR(INDEX(Returns!A1685:A2484,MATCH(Orders!B1685,Returns!B1685:B2484,0)),"No")</f>
        <v>No</v>
      </c>
      <c r="Y1685">
        <f t="shared" si="26"/>
        <v>14.82</v>
      </c>
    </row>
    <row r="1686" spans="1:25" x14ac:dyDescent="0.2">
      <c r="A1686" s="1">
        <v>1685</v>
      </c>
      <c r="B1686" t="s">
        <v>6987</v>
      </c>
      <c r="C1686" s="2">
        <v>43579</v>
      </c>
      <c r="D1686" s="8">
        <f>Table1[[#This Row],[Order Date]]</f>
        <v>43579</v>
      </c>
      <c r="E1686" s="2">
        <v>43582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">
        <v>3556</v>
      </c>
      <c r="P1686" s="1" t="s">
        <v>43</v>
      </c>
      <c r="Q1686" s="1" t="s">
        <v>73</v>
      </c>
      <c r="R1686" s="1" t="s">
        <v>3557</v>
      </c>
      <c r="S1686" s="1">
        <v>99.28</v>
      </c>
      <c r="T1686" s="1">
        <v>2</v>
      </c>
      <c r="U1686" s="1">
        <v>0.2</v>
      </c>
      <c r="V1686" s="1">
        <v>12.409999999999989</v>
      </c>
      <c r="W1686" t="str">
        <f>INDEX(People!$A$2:$A$5,MATCH(Orders!N1686,People!$B$2:$B$5,0))</f>
        <v>Chuck Magee</v>
      </c>
      <c r="X1686" t="str">
        <f>IFERROR(INDEX(Returns!A1686:A2485,MATCH(Orders!B1686,Returns!B1686:B2485,0)),"No")</f>
        <v>No</v>
      </c>
      <c r="Y1686">
        <f t="shared" si="26"/>
        <v>119.136</v>
      </c>
    </row>
    <row r="1687" spans="1:25" x14ac:dyDescent="0.2">
      <c r="A1687" s="1">
        <v>1686</v>
      </c>
      <c r="B1687" t="s">
        <v>6987</v>
      </c>
      <c r="C1687" s="2">
        <v>43579</v>
      </c>
      <c r="D1687" s="8">
        <f>Table1[[#This Row],[Order Date]]</f>
        <v>43579</v>
      </c>
      <c r="E1687" s="2">
        <v>43582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">
        <v>2976</v>
      </c>
      <c r="P1687" s="1" t="s">
        <v>43</v>
      </c>
      <c r="Q1687" s="1" t="s">
        <v>70</v>
      </c>
      <c r="R1687" s="1" t="s">
        <v>2977</v>
      </c>
      <c r="S1687" s="1">
        <v>1.1880000000000002</v>
      </c>
      <c r="T1687" s="1">
        <v>2</v>
      </c>
      <c r="U1687" s="1">
        <v>0.7</v>
      </c>
      <c r="V1687" s="1">
        <v>-0.98999999999999977</v>
      </c>
      <c r="W1687" t="str">
        <f>INDEX(People!$A$2:$A$5,MATCH(Orders!N1687,People!$B$2:$B$5,0))</f>
        <v>Chuck Magee</v>
      </c>
      <c r="X1687" t="str">
        <f>IFERROR(INDEX(Returns!A1687:A2486,MATCH(Orders!B1687,Returns!B1687:B2486,0)),"No")</f>
        <v>No</v>
      </c>
      <c r="Y1687">
        <f t="shared" si="26"/>
        <v>2.0196000000000001</v>
      </c>
    </row>
    <row r="1688" spans="1:25" x14ac:dyDescent="0.2">
      <c r="A1688" s="1">
        <v>1687</v>
      </c>
      <c r="B1688" t="s">
        <v>6987</v>
      </c>
      <c r="C1688" s="2">
        <v>43579</v>
      </c>
      <c r="D1688" s="8">
        <f>Table1[[#This Row],[Order Date]]</f>
        <v>43579</v>
      </c>
      <c r="E1688" s="2">
        <v>43582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">
        <v>3558</v>
      </c>
      <c r="P1688" s="1" t="s">
        <v>43</v>
      </c>
      <c r="Q1688" s="1" t="s">
        <v>70</v>
      </c>
      <c r="R1688" s="1" t="s">
        <v>3559</v>
      </c>
      <c r="S1688" s="1">
        <v>7.5180000000000007</v>
      </c>
      <c r="T1688" s="1">
        <v>2</v>
      </c>
      <c r="U1688" s="1">
        <v>0.7</v>
      </c>
      <c r="V1688" s="1">
        <v>-5.7637999999999998</v>
      </c>
      <c r="W1688" t="str">
        <f>INDEX(People!$A$2:$A$5,MATCH(Orders!N1688,People!$B$2:$B$5,0))</f>
        <v>Chuck Magee</v>
      </c>
      <c r="X1688" t="str">
        <f>IFERROR(INDEX(Returns!A1688:A2487,MATCH(Orders!B1688,Returns!B1688:B2487,0)),"No")</f>
        <v>No</v>
      </c>
      <c r="Y1688">
        <f t="shared" si="26"/>
        <v>12.780600000000002</v>
      </c>
    </row>
    <row r="1689" spans="1:25" x14ac:dyDescent="0.2">
      <c r="A1689" s="1">
        <v>1688</v>
      </c>
      <c r="B1689" t="s">
        <v>6988</v>
      </c>
      <c r="C1689" s="2">
        <v>43809</v>
      </c>
      <c r="D1689" s="8">
        <f>Table1[[#This Row],[Order Date]]</f>
        <v>43809</v>
      </c>
      <c r="E1689" s="2">
        <v>43811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">
        <v>2435</v>
      </c>
      <c r="P1689" s="1" t="s">
        <v>43</v>
      </c>
      <c r="Q1689" s="1" t="s">
        <v>84</v>
      </c>
      <c r="R1689" s="1" t="s">
        <v>2436</v>
      </c>
      <c r="S1689" s="1">
        <v>10.368000000000002</v>
      </c>
      <c r="T1689" s="1">
        <v>2</v>
      </c>
      <c r="U1689" s="1">
        <v>0.2</v>
      </c>
      <c r="V1689" s="1">
        <v>3.6288</v>
      </c>
      <c r="W1689" t="str">
        <f>INDEX(People!$A$2:$A$5,MATCH(Orders!N1689,People!$B$2:$B$5,0))</f>
        <v>Chuck Magee</v>
      </c>
      <c r="X1689" t="str">
        <f>IFERROR(INDEX(Returns!A1689:A2488,MATCH(Orders!B1689,Returns!B1689:B2488,0)),"No")</f>
        <v>No</v>
      </c>
      <c r="Y1689">
        <f t="shared" si="26"/>
        <v>12.441600000000003</v>
      </c>
    </row>
    <row r="1690" spans="1:25" x14ac:dyDescent="0.2">
      <c r="A1690" s="1">
        <v>1689</v>
      </c>
      <c r="B1690" t="s">
        <v>6988</v>
      </c>
      <c r="C1690" s="2">
        <v>43809</v>
      </c>
      <c r="D1690" s="8">
        <f>Table1[[#This Row],[Order Date]]</f>
        <v>43809</v>
      </c>
      <c r="E1690" s="2">
        <v>43811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">
        <v>2079</v>
      </c>
      <c r="P1690" s="1" t="s">
        <v>30</v>
      </c>
      <c r="Q1690" s="1" t="s">
        <v>60</v>
      </c>
      <c r="R1690" s="1" t="s">
        <v>2080</v>
      </c>
      <c r="S1690" s="1">
        <v>310.88000000000005</v>
      </c>
      <c r="T1690" s="1">
        <v>2</v>
      </c>
      <c r="U1690" s="1">
        <v>0.2</v>
      </c>
      <c r="V1690" s="1">
        <v>23.315999999999988</v>
      </c>
      <c r="W1690" t="str">
        <f>INDEX(People!$A$2:$A$5,MATCH(Orders!N1690,People!$B$2:$B$5,0))</f>
        <v>Chuck Magee</v>
      </c>
      <c r="X1690" t="str">
        <f>IFERROR(INDEX(Returns!A1690:A2489,MATCH(Orders!B1690,Returns!B1690:B2489,0)),"No")</f>
        <v>No</v>
      </c>
      <c r="Y1690">
        <f t="shared" si="26"/>
        <v>373.05600000000004</v>
      </c>
    </row>
    <row r="1691" spans="1:25" x14ac:dyDescent="0.2">
      <c r="A1691" s="1">
        <v>1690</v>
      </c>
      <c r="B1691" t="s">
        <v>6989</v>
      </c>
      <c r="C1691" s="2">
        <v>42598</v>
      </c>
      <c r="D1691" s="8">
        <f>Table1[[#This Row],[Order Date]]</f>
        <v>42598</v>
      </c>
      <c r="E1691" s="2">
        <v>42602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">
        <v>75</v>
      </c>
      <c r="P1691" s="1" t="s">
        <v>30</v>
      </c>
      <c r="Q1691" s="1" t="s">
        <v>52</v>
      </c>
      <c r="R1691" s="1" t="s">
        <v>76</v>
      </c>
      <c r="S1691" s="1">
        <v>853.09199999999987</v>
      </c>
      <c r="T1691" s="1">
        <v>6</v>
      </c>
      <c r="U1691" s="1">
        <v>0.4</v>
      </c>
      <c r="V1691" s="1">
        <v>-227.49120000000016</v>
      </c>
      <c r="W1691" t="str">
        <f>INDEX(People!$A$2:$A$5,MATCH(Orders!N1691,People!$B$2:$B$5,0))</f>
        <v>Chuck Magee</v>
      </c>
      <c r="X1691" t="str">
        <f>IFERROR(INDEX(Returns!A1691:A2490,MATCH(Orders!B1691,Returns!B1691:B2490,0)),"No")</f>
        <v>No</v>
      </c>
      <c r="Y1691">
        <f t="shared" si="26"/>
        <v>1194.3287999999998</v>
      </c>
    </row>
    <row r="1692" spans="1:25" x14ac:dyDescent="0.2">
      <c r="A1692" s="1">
        <v>1691</v>
      </c>
      <c r="B1692" t="s">
        <v>6990</v>
      </c>
      <c r="C1692" s="2">
        <v>43808</v>
      </c>
      <c r="D1692" s="8">
        <f>Table1[[#This Row],[Order Date]]</f>
        <v>43808</v>
      </c>
      <c r="E1692" s="2">
        <v>43814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">
        <v>3471</v>
      </c>
      <c r="P1692" s="1" t="s">
        <v>43</v>
      </c>
      <c r="Q1692" s="1" t="s">
        <v>84</v>
      </c>
      <c r="R1692" s="1" t="s">
        <v>3472</v>
      </c>
      <c r="S1692" s="1">
        <v>33.450000000000003</v>
      </c>
      <c r="T1692" s="1">
        <v>5</v>
      </c>
      <c r="U1692" s="1">
        <v>0</v>
      </c>
      <c r="V1692" s="1">
        <v>15.387</v>
      </c>
      <c r="W1692" t="str">
        <f>INDEX(People!$A$2:$A$5,MATCH(Orders!N1692,People!$B$2:$B$5,0))</f>
        <v>Kelly Williams</v>
      </c>
      <c r="X1692" t="str">
        <f>IFERROR(INDEX(Returns!A1692:A2491,MATCH(Orders!B1692,Returns!B1692:B2491,0)),"No")</f>
        <v>No</v>
      </c>
      <c r="Y1692">
        <f t="shared" si="26"/>
        <v>33.450000000000003</v>
      </c>
    </row>
    <row r="1693" spans="1:25" x14ac:dyDescent="0.2">
      <c r="A1693" s="1">
        <v>1692</v>
      </c>
      <c r="B1693" t="s">
        <v>6990</v>
      </c>
      <c r="C1693" s="2">
        <v>43808</v>
      </c>
      <c r="D1693" s="8">
        <f>Table1[[#This Row],[Order Date]]</f>
        <v>43808</v>
      </c>
      <c r="E1693" s="2">
        <v>43814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">
        <v>309</v>
      </c>
      <c r="P1693" s="1" t="s">
        <v>43</v>
      </c>
      <c r="Q1693" s="1" t="s">
        <v>70</v>
      </c>
      <c r="R1693" s="1" t="s">
        <v>310</v>
      </c>
      <c r="S1693" s="1">
        <v>10.4</v>
      </c>
      <c r="T1693" s="1">
        <v>5</v>
      </c>
      <c r="U1693" s="1">
        <v>0</v>
      </c>
      <c r="V1693" s="1">
        <v>5.0960000000000001</v>
      </c>
      <c r="W1693" t="str">
        <f>INDEX(People!$A$2:$A$5,MATCH(Orders!N1693,People!$B$2:$B$5,0))</f>
        <v>Kelly Williams</v>
      </c>
      <c r="X1693" t="str">
        <f>IFERROR(INDEX(Returns!A1693:A2492,MATCH(Orders!B1693,Returns!B1693:B2492,0)),"No")</f>
        <v>No</v>
      </c>
      <c r="Y1693">
        <f t="shared" si="26"/>
        <v>10.4</v>
      </c>
    </row>
    <row r="1694" spans="1:25" x14ac:dyDescent="0.2">
      <c r="A1694" s="1">
        <v>1693</v>
      </c>
      <c r="B1694" t="s">
        <v>6991</v>
      </c>
      <c r="C1694" s="2">
        <v>43173</v>
      </c>
      <c r="D1694" s="8">
        <f>Table1[[#This Row],[Order Date]]</f>
        <v>43173</v>
      </c>
      <c r="E1694" s="2">
        <v>43178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">
        <v>1649</v>
      </c>
      <c r="P1694" s="1" t="s">
        <v>30</v>
      </c>
      <c r="Q1694" s="1" t="s">
        <v>60</v>
      </c>
      <c r="R1694" s="1" t="s">
        <v>1650</v>
      </c>
      <c r="S1694" s="1">
        <v>21.880000000000003</v>
      </c>
      <c r="T1694" s="1">
        <v>5</v>
      </c>
      <c r="U1694" s="1">
        <v>0.2</v>
      </c>
      <c r="V1694" s="1">
        <v>6.2904999999999998</v>
      </c>
      <c r="W1694" t="str">
        <f>INDEX(People!$A$2:$A$5,MATCH(Orders!N1694,People!$B$2:$B$5,0))</f>
        <v>Chuck Magee</v>
      </c>
      <c r="X1694" t="str">
        <f>IFERROR(INDEX(Returns!A1694:A2493,MATCH(Orders!B1694,Returns!B1694:B2493,0)),"No")</f>
        <v>No</v>
      </c>
      <c r="Y1694">
        <f t="shared" si="26"/>
        <v>26.256000000000004</v>
      </c>
    </row>
    <row r="1695" spans="1:25" x14ac:dyDescent="0.2">
      <c r="A1695" s="1">
        <v>1694</v>
      </c>
      <c r="B1695" t="s">
        <v>6992</v>
      </c>
      <c r="C1695" s="2">
        <v>43277</v>
      </c>
      <c r="D1695" s="8">
        <f>Table1[[#This Row],[Order Date]]</f>
        <v>43277</v>
      </c>
      <c r="E1695" s="2">
        <v>43280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">
        <v>3565</v>
      </c>
      <c r="P1695" s="1" t="s">
        <v>66</v>
      </c>
      <c r="Q1695" s="1" t="s">
        <v>146</v>
      </c>
      <c r="R1695" s="1" t="s">
        <v>3566</v>
      </c>
      <c r="S1695" s="1">
        <v>13.616</v>
      </c>
      <c r="T1695" s="1">
        <v>2</v>
      </c>
      <c r="U1695" s="1">
        <v>0.2</v>
      </c>
      <c r="V1695" s="1">
        <v>3.5742000000000012</v>
      </c>
      <c r="W1695" t="str">
        <f>INDEX(People!$A$2:$A$5,MATCH(Orders!N1695,People!$B$2:$B$5,0))</f>
        <v>Kelly Williams</v>
      </c>
      <c r="X1695" t="str">
        <f>IFERROR(INDEX(Returns!A1695:A2494,MATCH(Orders!B1695,Returns!B1695:B2494,0)),"No")</f>
        <v>No</v>
      </c>
      <c r="Y1695">
        <f t="shared" si="26"/>
        <v>16.339199999999998</v>
      </c>
    </row>
    <row r="1696" spans="1:25" x14ac:dyDescent="0.2">
      <c r="A1696" s="1">
        <v>1695</v>
      </c>
      <c r="B1696" t="s">
        <v>6993</v>
      </c>
      <c r="C1696" s="2">
        <v>43003</v>
      </c>
      <c r="D1696" s="8">
        <f>Table1[[#This Row],[Order Date]]</f>
        <v>43003</v>
      </c>
      <c r="E1696" s="2">
        <v>43006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">
        <v>3568</v>
      </c>
      <c r="P1696" s="1" t="s">
        <v>66</v>
      </c>
      <c r="Q1696" s="1" t="s">
        <v>146</v>
      </c>
      <c r="R1696" s="1" t="s">
        <v>3569</v>
      </c>
      <c r="S1696" s="1">
        <v>63.96</v>
      </c>
      <c r="T1696" s="1">
        <v>4</v>
      </c>
      <c r="U1696" s="1">
        <v>0</v>
      </c>
      <c r="V1696" s="1">
        <v>19.827599999999997</v>
      </c>
      <c r="W1696" t="str">
        <f>INDEX(People!$A$2:$A$5,MATCH(Orders!N1696,People!$B$2:$B$5,0))</f>
        <v>Chuck Magee</v>
      </c>
      <c r="X1696" t="str">
        <f>IFERROR(INDEX(Returns!A1696:A2495,MATCH(Orders!B1696,Returns!B1696:B2495,0)),"No")</f>
        <v>No</v>
      </c>
      <c r="Y1696">
        <f t="shared" si="26"/>
        <v>63.96</v>
      </c>
    </row>
    <row r="1697" spans="1:25" x14ac:dyDescent="0.2">
      <c r="A1697" s="1">
        <v>1696</v>
      </c>
      <c r="B1697" t="s">
        <v>6993</v>
      </c>
      <c r="C1697" s="2">
        <v>43003</v>
      </c>
      <c r="D1697" s="8">
        <f>Table1[[#This Row],[Order Date]]</f>
        <v>43003</v>
      </c>
      <c r="E1697" s="2">
        <v>43006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">
        <v>1071</v>
      </c>
      <c r="P1697" s="1" t="s">
        <v>43</v>
      </c>
      <c r="Q1697" s="1" t="s">
        <v>70</v>
      </c>
      <c r="R1697" s="1" t="s">
        <v>1072</v>
      </c>
      <c r="S1697" s="1">
        <v>14.46</v>
      </c>
      <c r="T1697" s="1">
        <v>3</v>
      </c>
      <c r="U1697" s="1">
        <v>0</v>
      </c>
      <c r="V1697" s="1">
        <v>7.0853999999999999</v>
      </c>
      <c r="W1697" t="str">
        <f>INDEX(People!$A$2:$A$5,MATCH(Orders!N1697,People!$B$2:$B$5,0))</f>
        <v>Chuck Magee</v>
      </c>
      <c r="X1697" t="str">
        <f>IFERROR(INDEX(Returns!A1697:A2496,MATCH(Orders!B1697,Returns!B1697:B2496,0)),"No")</f>
        <v>No</v>
      </c>
      <c r="Y1697">
        <f t="shared" si="26"/>
        <v>14.46</v>
      </c>
    </row>
    <row r="1698" spans="1:25" x14ac:dyDescent="0.2">
      <c r="A1698" s="1">
        <v>1697</v>
      </c>
      <c r="B1698" t="s">
        <v>6993</v>
      </c>
      <c r="C1698" s="2">
        <v>43003</v>
      </c>
      <c r="D1698" s="8">
        <f>Table1[[#This Row],[Order Date]]</f>
        <v>43003</v>
      </c>
      <c r="E1698" s="2">
        <v>43006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">
        <v>282</v>
      </c>
      <c r="P1698" s="1" t="s">
        <v>66</v>
      </c>
      <c r="Q1698" s="1" t="s">
        <v>67</v>
      </c>
      <c r="R1698" s="1" t="s">
        <v>283</v>
      </c>
      <c r="S1698" s="1">
        <v>104.98</v>
      </c>
      <c r="T1698" s="1">
        <v>2</v>
      </c>
      <c r="U1698" s="1">
        <v>0</v>
      </c>
      <c r="V1698" s="1">
        <v>52.49</v>
      </c>
      <c r="W1698" t="str">
        <f>INDEX(People!$A$2:$A$5,MATCH(Orders!N1698,People!$B$2:$B$5,0))</f>
        <v>Chuck Magee</v>
      </c>
      <c r="X1698" t="str">
        <f>IFERROR(INDEX(Returns!A1698:A2497,MATCH(Orders!B1698,Returns!B1698:B2497,0)),"No")</f>
        <v>No</v>
      </c>
      <c r="Y1698">
        <f t="shared" si="26"/>
        <v>104.98</v>
      </c>
    </row>
    <row r="1699" spans="1:25" x14ac:dyDescent="0.2">
      <c r="A1699" s="1">
        <v>1698</v>
      </c>
      <c r="B1699" t="s">
        <v>6994</v>
      </c>
      <c r="C1699" s="2">
        <v>43096</v>
      </c>
      <c r="D1699" s="8">
        <f>Table1[[#This Row],[Order Date]]</f>
        <v>43096</v>
      </c>
      <c r="E1699" s="2">
        <v>43100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">
        <v>2162</v>
      </c>
      <c r="P1699" s="1" t="s">
        <v>43</v>
      </c>
      <c r="Q1699" s="1" t="s">
        <v>73</v>
      </c>
      <c r="R1699" s="1" t="s">
        <v>2163</v>
      </c>
      <c r="S1699" s="1">
        <v>106.96</v>
      </c>
      <c r="T1699" s="1">
        <v>2</v>
      </c>
      <c r="U1699" s="1">
        <v>0</v>
      </c>
      <c r="V1699" s="1">
        <v>31.018399999999986</v>
      </c>
      <c r="W1699" t="str">
        <f>INDEX(People!$A$2:$A$5,MATCH(Orders!N1699,People!$B$2:$B$5,0))</f>
        <v>Anna Andreadi</v>
      </c>
      <c r="X1699" t="str">
        <f>IFERROR(INDEX(Returns!A1699:A2498,MATCH(Orders!B1699,Returns!B1699:B2498,0)),"No")</f>
        <v>No</v>
      </c>
      <c r="Y1699">
        <f t="shared" si="26"/>
        <v>106.96</v>
      </c>
    </row>
    <row r="1700" spans="1:25" x14ac:dyDescent="0.2">
      <c r="A1700" s="1">
        <v>1699</v>
      </c>
      <c r="B1700" t="s">
        <v>6994</v>
      </c>
      <c r="C1700" s="2">
        <v>43096</v>
      </c>
      <c r="D1700" s="8">
        <f>Table1[[#This Row],[Order Date]]</f>
        <v>43096</v>
      </c>
      <c r="E1700" s="2">
        <v>43100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">
        <v>3570</v>
      </c>
      <c r="P1700" s="1" t="s">
        <v>43</v>
      </c>
      <c r="Q1700" s="1" t="s">
        <v>44</v>
      </c>
      <c r="R1700" s="1" t="s">
        <v>3571</v>
      </c>
      <c r="S1700" s="1">
        <v>21.560000000000002</v>
      </c>
      <c r="T1700" s="1">
        <v>7</v>
      </c>
      <c r="U1700" s="1">
        <v>0</v>
      </c>
      <c r="V1700" s="1">
        <v>10.348799999999999</v>
      </c>
      <c r="W1700" t="str">
        <f>INDEX(People!$A$2:$A$5,MATCH(Orders!N1700,People!$B$2:$B$5,0))</f>
        <v>Anna Andreadi</v>
      </c>
      <c r="X1700" t="str">
        <f>IFERROR(INDEX(Returns!A1700:A2499,MATCH(Orders!B1700,Returns!B1700:B2499,0)),"No")</f>
        <v>No</v>
      </c>
      <c r="Y1700">
        <f t="shared" si="26"/>
        <v>21.560000000000002</v>
      </c>
    </row>
    <row r="1701" spans="1:25" x14ac:dyDescent="0.2">
      <c r="A1701" s="1">
        <v>1700</v>
      </c>
      <c r="B1701" t="s">
        <v>5958</v>
      </c>
      <c r="C1701" s="2">
        <v>42524</v>
      </c>
      <c r="D1701" s="8">
        <f>Table1[[#This Row],[Order Date]]</f>
        <v>42524</v>
      </c>
      <c r="E1701" s="2">
        <v>42528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">
        <v>2740</v>
      </c>
      <c r="P1701" s="1" t="s">
        <v>30</v>
      </c>
      <c r="Q1701" s="1" t="s">
        <v>52</v>
      </c>
      <c r="R1701" s="1" t="s">
        <v>2741</v>
      </c>
      <c r="S1701" s="1">
        <v>515.88</v>
      </c>
      <c r="T1701" s="1">
        <v>6</v>
      </c>
      <c r="U1701" s="1">
        <v>0</v>
      </c>
      <c r="V1701" s="1">
        <v>113.49359999999999</v>
      </c>
      <c r="W1701" t="str">
        <f>INDEX(People!$A$2:$A$5,MATCH(Orders!N1701,People!$B$2:$B$5,0))</f>
        <v>Anna Andreadi</v>
      </c>
      <c r="X1701" t="str">
        <f>IFERROR(INDEX(Returns!A1701:A2500,MATCH(Orders!B1701,Returns!B1701:B2500,0)),"No")</f>
        <v>No</v>
      </c>
      <c r="Y1701">
        <f t="shared" si="26"/>
        <v>515.88</v>
      </c>
    </row>
    <row r="1702" spans="1:25" x14ac:dyDescent="0.2">
      <c r="A1702" s="1">
        <v>1701</v>
      </c>
      <c r="B1702" t="s">
        <v>6995</v>
      </c>
      <c r="C1702" s="2">
        <v>42929</v>
      </c>
      <c r="D1702" s="8">
        <f>Table1[[#This Row],[Order Date]]</f>
        <v>42929</v>
      </c>
      <c r="E1702" s="2">
        <v>42931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">
        <v>2559</v>
      </c>
      <c r="P1702" s="1" t="s">
        <v>43</v>
      </c>
      <c r="Q1702" s="1" t="s">
        <v>70</v>
      </c>
      <c r="R1702" s="1" t="s">
        <v>2560</v>
      </c>
      <c r="S1702" s="1">
        <v>11.808</v>
      </c>
      <c r="T1702" s="1">
        <v>2</v>
      </c>
      <c r="U1702" s="1">
        <v>0.2</v>
      </c>
      <c r="V1702" s="1">
        <v>4.2804000000000002</v>
      </c>
      <c r="W1702" t="str">
        <f>INDEX(People!$A$2:$A$5,MATCH(Orders!N1702,People!$B$2:$B$5,0))</f>
        <v>Chuck Magee</v>
      </c>
      <c r="X1702" t="str">
        <f>IFERROR(INDEX(Returns!A1702:A2501,MATCH(Orders!B1702,Returns!B1702:B2501,0)),"No")</f>
        <v>No</v>
      </c>
      <c r="Y1702">
        <f t="shared" si="26"/>
        <v>14.169599999999999</v>
      </c>
    </row>
    <row r="1703" spans="1:25" x14ac:dyDescent="0.2">
      <c r="A1703" s="1">
        <v>1702</v>
      </c>
      <c r="B1703" t="s">
        <v>6995</v>
      </c>
      <c r="C1703" s="2">
        <v>42929</v>
      </c>
      <c r="D1703" s="8">
        <f>Table1[[#This Row],[Order Date]]</f>
        <v>42929</v>
      </c>
      <c r="E1703" s="2">
        <v>42931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">
        <v>1566</v>
      </c>
      <c r="P1703" s="1" t="s">
        <v>30</v>
      </c>
      <c r="Q1703" s="1" t="s">
        <v>34</v>
      </c>
      <c r="R1703" s="1" t="s">
        <v>1567</v>
      </c>
      <c r="S1703" s="1">
        <v>1931.04</v>
      </c>
      <c r="T1703" s="1">
        <v>9</v>
      </c>
      <c r="U1703" s="1">
        <v>0.1</v>
      </c>
      <c r="V1703" s="1">
        <v>321.83999999999992</v>
      </c>
      <c r="W1703" t="str">
        <f>INDEX(People!$A$2:$A$5,MATCH(Orders!N1703,People!$B$2:$B$5,0))</f>
        <v>Chuck Magee</v>
      </c>
      <c r="X1703" t="str">
        <f>IFERROR(INDEX(Returns!A1703:A2502,MATCH(Orders!B1703,Returns!B1703:B2502,0)),"No")</f>
        <v>No</v>
      </c>
      <c r="Y1703">
        <f t="shared" si="26"/>
        <v>2124.1440000000002</v>
      </c>
    </row>
    <row r="1704" spans="1:25" x14ac:dyDescent="0.2">
      <c r="A1704" s="1">
        <v>1703</v>
      </c>
      <c r="B1704" t="s">
        <v>6995</v>
      </c>
      <c r="C1704" s="2">
        <v>42929</v>
      </c>
      <c r="D1704" s="8">
        <f>Table1[[#This Row],[Order Date]]</f>
        <v>42929</v>
      </c>
      <c r="E1704" s="2">
        <v>42931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">
        <v>2670</v>
      </c>
      <c r="P1704" s="1" t="s">
        <v>43</v>
      </c>
      <c r="Q1704" s="1" t="s">
        <v>84</v>
      </c>
      <c r="R1704" s="1" t="s">
        <v>169</v>
      </c>
      <c r="S1704" s="1">
        <v>9.9600000000000009</v>
      </c>
      <c r="T1704" s="1">
        <v>2</v>
      </c>
      <c r="U1704" s="1">
        <v>0</v>
      </c>
      <c r="V1704" s="1">
        <v>4.6812000000000005</v>
      </c>
      <c r="W1704" t="str">
        <f>INDEX(People!$A$2:$A$5,MATCH(Orders!N1704,People!$B$2:$B$5,0))</f>
        <v>Chuck Magee</v>
      </c>
      <c r="X1704" t="str">
        <f>IFERROR(INDEX(Returns!A1704:A2503,MATCH(Orders!B1704,Returns!B1704:B2503,0)),"No")</f>
        <v>No</v>
      </c>
      <c r="Y1704">
        <f t="shared" si="26"/>
        <v>9.9600000000000009</v>
      </c>
    </row>
    <row r="1705" spans="1:25" x14ac:dyDescent="0.2">
      <c r="A1705" s="1">
        <v>1704</v>
      </c>
      <c r="B1705" t="s">
        <v>6996</v>
      </c>
      <c r="C1705" s="2">
        <v>42402</v>
      </c>
      <c r="D1705" s="8">
        <f>Table1[[#This Row],[Order Date]]</f>
        <v>42402</v>
      </c>
      <c r="E1705" s="2">
        <v>42406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">
        <v>3574</v>
      </c>
      <c r="P1705" s="1" t="s">
        <v>43</v>
      </c>
      <c r="Q1705" s="1" t="s">
        <v>242</v>
      </c>
      <c r="R1705" s="1" t="s">
        <v>497</v>
      </c>
      <c r="S1705" s="1">
        <v>12.350000000000001</v>
      </c>
      <c r="T1705" s="1">
        <v>5</v>
      </c>
      <c r="U1705" s="1">
        <v>0</v>
      </c>
      <c r="V1705" s="1">
        <v>5.8045</v>
      </c>
      <c r="W1705" t="str">
        <f>INDEX(People!$A$2:$A$5,MATCH(Orders!N1705,People!$B$2:$B$5,0))</f>
        <v>Anna Andreadi</v>
      </c>
      <c r="X1705" t="str">
        <f>IFERROR(INDEX(Returns!A1705:A2504,MATCH(Orders!B1705,Returns!B1705:B2504,0)),"No")</f>
        <v>No</v>
      </c>
      <c r="Y1705">
        <f t="shared" si="26"/>
        <v>12.350000000000001</v>
      </c>
    </row>
    <row r="1706" spans="1:25" x14ac:dyDescent="0.2">
      <c r="A1706" s="1">
        <v>1705</v>
      </c>
      <c r="B1706" t="s">
        <v>6997</v>
      </c>
      <c r="C1706" s="2">
        <v>43167</v>
      </c>
      <c r="D1706" s="8">
        <f>Table1[[#This Row],[Order Date]]</f>
        <v>43167</v>
      </c>
      <c r="E1706" s="2">
        <v>43167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">
        <v>2715</v>
      </c>
      <c r="P1706" s="1" t="s">
        <v>43</v>
      </c>
      <c r="Q1706" s="1" t="s">
        <v>70</v>
      </c>
      <c r="R1706" s="1" t="s">
        <v>2716</v>
      </c>
      <c r="S1706" s="1">
        <v>9.7020000000000017</v>
      </c>
      <c r="T1706" s="1">
        <v>3</v>
      </c>
      <c r="U1706" s="1">
        <v>0.7</v>
      </c>
      <c r="V1706" s="1">
        <v>-7.1147999999999989</v>
      </c>
      <c r="W1706" t="str">
        <f>INDEX(People!$A$2:$A$5,MATCH(Orders!N1706,People!$B$2:$B$5,0))</f>
        <v>Anna Andreadi</v>
      </c>
      <c r="X1706" t="str">
        <f>IFERROR(INDEX(Returns!A1706:A2505,MATCH(Orders!B1706,Returns!B1706:B2505,0)),"No")</f>
        <v>No</v>
      </c>
      <c r="Y1706">
        <f t="shared" si="26"/>
        <v>16.493400000000001</v>
      </c>
    </row>
    <row r="1707" spans="1:25" x14ac:dyDescent="0.2">
      <c r="A1707" s="1">
        <v>1706</v>
      </c>
      <c r="B1707" t="s">
        <v>6998</v>
      </c>
      <c r="C1707" s="2">
        <v>43061</v>
      </c>
      <c r="D1707" s="8">
        <f>Table1[[#This Row],[Order Date]]</f>
        <v>43061</v>
      </c>
      <c r="E1707" s="2">
        <v>43065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">
        <v>2043</v>
      </c>
      <c r="P1707" s="1" t="s">
        <v>43</v>
      </c>
      <c r="Q1707" s="1" t="s">
        <v>70</v>
      </c>
      <c r="R1707" s="1" t="s">
        <v>2044</v>
      </c>
      <c r="S1707" s="1">
        <v>11.610000000000003</v>
      </c>
      <c r="T1707" s="1">
        <v>2</v>
      </c>
      <c r="U1707" s="1">
        <v>0.7</v>
      </c>
      <c r="V1707" s="1">
        <v>-9.2880000000000003</v>
      </c>
      <c r="W1707" t="str">
        <f>INDEX(People!$A$2:$A$5,MATCH(Orders!N1707,People!$B$2:$B$5,0))</f>
        <v>Chuck Magee</v>
      </c>
      <c r="X1707" t="str">
        <f>IFERROR(INDEX(Returns!A1707:A2506,MATCH(Orders!B1707,Returns!B1707:B2506,0)),"No")</f>
        <v>No</v>
      </c>
      <c r="Y1707">
        <f t="shared" si="26"/>
        <v>19.737000000000005</v>
      </c>
    </row>
    <row r="1708" spans="1:25" x14ac:dyDescent="0.2">
      <c r="A1708" s="1">
        <v>1707</v>
      </c>
      <c r="B1708" t="s">
        <v>6122</v>
      </c>
      <c r="C1708" s="2">
        <v>43768</v>
      </c>
      <c r="D1708" s="8">
        <f>Table1[[#This Row],[Order Date]]</f>
        <v>43768</v>
      </c>
      <c r="E1708" s="2">
        <v>43774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">
        <v>3577</v>
      </c>
      <c r="P1708" s="1" t="s">
        <v>43</v>
      </c>
      <c r="Q1708" s="1" t="s">
        <v>44</v>
      </c>
      <c r="R1708" s="1" t="s">
        <v>3578</v>
      </c>
      <c r="S1708" s="1">
        <v>43.86</v>
      </c>
      <c r="T1708" s="1">
        <v>6</v>
      </c>
      <c r="U1708" s="1">
        <v>0</v>
      </c>
      <c r="V1708" s="1">
        <v>20.614199999999997</v>
      </c>
      <c r="W1708" t="str">
        <f>INDEX(People!$A$2:$A$5,MATCH(Orders!N1708,People!$B$2:$B$5,0))</f>
        <v>Anna Andreadi</v>
      </c>
      <c r="X1708" t="str">
        <f>IFERROR(INDEX(Returns!A1708:A2507,MATCH(Orders!B1708,Returns!B1708:B2507,0)),"No")</f>
        <v>No</v>
      </c>
      <c r="Y1708">
        <f t="shared" si="26"/>
        <v>43.86</v>
      </c>
    </row>
    <row r="1709" spans="1:25" x14ac:dyDescent="0.2">
      <c r="A1709" s="1">
        <v>1708</v>
      </c>
      <c r="B1709" t="s">
        <v>6122</v>
      </c>
      <c r="C1709" s="2">
        <v>43768</v>
      </c>
      <c r="D1709" s="8">
        <f>Table1[[#This Row],[Order Date]]</f>
        <v>43768</v>
      </c>
      <c r="E1709" s="2">
        <v>43774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">
        <v>2968</v>
      </c>
      <c r="P1709" s="1" t="s">
        <v>66</v>
      </c>
      <c r="Q1709" s="1" t="s">
        <v>67</v>
      </c>
      <c r="R1709" s="1" t="s">
        <v>2969</v>
      </c>
      <c r="S1709" s="1">
        <v>148.47999999999999</v>
      </c>
      <c r="T1709" s="1">
        <v>2</v>
      </c>
      <c r="U1709" s="1">
        <v>0.2</v>
      </c>
      <c r="V1709" s="1">
        <v>16.703999999999986</v>
      </c>
      <c r="W1709" t="str">
        <f>INDEX(People!$A$2:$A$5,MATCH(Orders!N1709,People!$B$2:$B$5,0))</f>
        <v>Anna Andreadi</v>
      </c>
      <c r="X1709" t="str">
        <f>IFERROR(INDEX(Returns!A1709:A2508,MATCH(Orders!B1709,Returns!B1709:B2508,0)),"No")</f>
        <v>No</v>
      </c>
      <c r="Y1709">
        <f t="shared" si="26"/>
        <v>178.17599999999999</v>
      </c>
    </row>
    <row r="1710" spans="1:25" x14ac:dyDescent="0.2">
      <c r="A1710" s="1">
        <v>1709</v>
      </c>
      <c r="B1710" t="s">
        <v>6122</v>
      </c>
      <c r="C1710" s="2">
        <v>43768</v>
      </c>
      <c r="D1710" s="8">
        <f>Table1[[#This Row],[Order Date]]</f>
        <v>43768</v>
      </c>
      <c r="E1710" s="2">
        <v>43774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">
        <v>3579</v>
      </c>
      <c r="P1710" s="1" t="s">
        <v>43</v>
      </c>
      <c r="Q1710" s="1" t="s">
        <v>84</v>
      </c>
      <c r="R1710" s="1" t="s">
        <v>3580</v>
      </c>
      <c r="S1710" s="1">
        <v>7.42</v>
      </c>
      <c r="T1710" s="1">
        <v>2</v>
      </c>
      <c r="U1710" s="1">
        <v>0</v>
      </c>
      <c r="V1710" s="1">
        <v>3.71</v>
      </c>
      <c r="W1710" t="str">
        <f>INDEX(People!$A$2:$A$5,MATCH(Orders!N1710,People!$B$2:$B$5,0))</f>
        <v>Anna Andreadi</v>
      </c>
      <c r="X1710" t="str">
        <f>IFERROR(INDEX(Returns!A1710:A2509,MATCH(Orders!B1710,Returns!B1710:B2509,0)),"No")</f>
        <v>No</v>
      </c>
      <c r="Y1710">
        <f t="shared" si="26"/>
        <v>7.42</v>
      </c>
    </row>
    <row r="1711" spans="1:25" x14ac:dyDescent="0.2">
      <c r="A1711" s="1">
        <v>1710</v>
      </c>
      <c r="B1711" t="s">
        <v>6122</v>
      </c>
      <c r="C1711" s="2">
        <v>43768</v>
      </c>
      <c r="D1711" s="8">
        <f>Table1[[#This Row],[Order Date]]</f>
        <v>43768</v>
      </c>
      <c r="E1711" s="2">
        <v>43774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">
        <v>235</v>
      </c>
      <c r="P1711" s="1" t="s">
        <v>30</v>
      </c>
      <c r="Q1711" s="1" t="s">
        <v>34</v>
      </c>
      <c r="R1711" s="1" t="s">
        <v>236</v>
      </c>
      <c r="S1711" s="1">
        <v>71.992000000000004</v>
      </c>
      <c r="T1711" s="1">
        <v>1</v>
      </c>
      <c r="U1711" s="1">
        <v>0.2</v>
      </c>
      <c r="V1711" s="1">
        <v>-0.89990000000001302</v>
      </c>
      <c r="W1711" t="str">
        <f>INDEX(People!$A$2:$A$5,MATCH(Orders!N1711,People!$B$2:$B$5,0))</f>
        <v>Anna Andreadi</v>
      </c>
      <c r="X1711" t="str">
        <f>IFERROR(INDEX(Returns!A1711:A2510,MATCH(Orders!B1711,Returns!B1711:B2510,0)),"No")</f>
        <v>No</v>
      </c>
      <c r="Y1711">
        <f t="shared" si="26"/>
        <v>86.3904</v>
      </c>
    </row>
    <row r="1712" spans="1:25" x14ac:dyDescent="0.2">
      <c r="A1712" s="1">
        <v>1711</v>
      </c>
      <c r="B1712" t="s">
        <v>6122</v>
      </c>
      <c r="C1712" s="2">
        <v>43768</v>
      </c>
      <c r="D1712" s="8">
        <f>Table1[[#This Row],[Order Date]]</f>
        <v>43768</v>
      </c>
      <c r="E1712" s="2">
        <v>43774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">
        <v>678</v>
      </c>
      <c r="P1712" s="1" t="s">
        <v>43</v>
      </c>
      <c r="Q1712" s="1" t="s">
        <v>63</v>
      </c>
      <c r="R1712" s="1" t="s">
        <v>679</v>
      </c>
      <c r="S1712" s="1">
        <v>19.899999999999999</v>
      </c>
      <c r="T1712" s="1">
        <v>5</v>
      </c>
      <c r="U1712" s="1">
        <v>0</v>
      </c>
      <c r="V1712" s="1">
        <v>6.5669999999999984</v>
      </c>
      <c r="W1712" t="str">
        <f>INDEX(People!$A$2:$A$5,MATCH(Orders!N1712,People!$B$2:$B$5,0))</f>
        <v>Anna Andreadi</v>
      </c>
      <c r="X1712" t="str">
        <f>IFERROR(INDEX(Returns!A1712:A2511,MATCH(Orders!B1712,Returns!B1712:B2511,0)),"No")</f>
        <v>No</v>
      </c>
      <c r="Y1712">
        <f t="shared" si="26"/>
        <v>19.899999999999999</v>
      </c>
    </row>
    <row r="1713" spans="1:25" x14ac:dyDescent="0.2">
      <c r="A1713" s="1">
        <v>1712</v>
      </c>
      <c r="B1713" t="s">
        <v>6122</v>
      </c>
      <c r="C1713" s="2">
        <v>43768</v>
      </c>
      <c r="D1713" s="8">
        <f>Table1[[#This Row],[Order Date]]</f>
        <v>43768</v>
      </c>
      <c r="E1713" s="2">
        <v>43774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">
        <v>629</v>
      </c>
      <c r="P1713" s="1" t="s">
        <v>43</v>
      </c>
      <c r="Q1713" s="1" t="s">
        <v>73</v>
      </c>
      <c r="R1713" s="1" t="s">
        <v>630</v>
      </c>
      <c r="S1713" s="1">
        <v>1702.12</v>
      </c>
      <c r="T1713" s="1">
        <v>14</v>
      </c>
      <c r="U1713" s="1">
        <v>0</v>
      </c>
      <c r="V1713" s="1">
        <v>510.63599999999985</v>
      </c>
      <c r="W1713" t="str">
        <f>INDEX(People!$A$2:$A$5,MATCH(Orders!N1713,People!$B$2:$B$5,0))</f>
        <v>Anna Andreadi</v>
      </c>
      <c r="X1713" t="str">
        <f>IFERROR(INDEX(Returns!A1713:A2512,MATCH(Orders!B1713,Returns!B1713:B2512,0)),"No")</f>
        <v>No</v>
      </c>
      <c r="Y1713">
        <f t="shared" si="26"/>
        <v>1702.12</v>
      </c>
    </row>
    <row r="1714" spans="1:25" x14ac:dyDescent="0.2">
      <c r="A1714" s="1">
        <v>1713</v>
      </c>
      <c r="B1714" t="s">
        <v>6999</v>
      </c>
      <c r="C1714" s="2">
        <v>42765</v>
      </c>
      <c r="D1714" s="8">
        <f>Table1[[#This Row],[Order Date]]</f>
        <v>42765</v>
      </c>
      <c r="E1714" s="2">
        <v>42770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">
        <v>3581</v>
      </c>
      <c r="P1714" s="1" t="s">
        <v>43</v>
      </c>
      <c r="Q1714" s="1" t="s">
        <v>84</v>
      </c>
      <c r="R1714" s="1" t="s">
        <v>3582</v>
      </c>
      <c r="S1714" s="1">
        <v>14.303999999999998</v>
      </c>
      <c r="T1714" s="1">
        <v>6</v>
      </c>
      <c r="U1714" s="1">
        <v>0.2</v>
      </c>
      <c r="V1714" s="1">
        <v>5.0064000000000002</v>
      </c>
      <c r="W1714" t="str">
        <f>INDEX(People!$A$2:$A$5,MATCH(Orders!N1714,People!$B$2:$B$5,0))</f>
        <v>Kelly Williams</v>
      </c>
      <c r="X1714" t="str">
        <f>IFERROR(INDEX(Returns!A1714:A2513,MATCH(Orders!B1714,Returns!B1714:B2513,0)),"No")</f>
        <v>No</v>
      </c>
      <c r="Y1714">
        <f t="shared" si="26"/>
        <v>17.164799999999996</v>
      </c>
    </row>
    <row r="1715" spans="1:25" x14ac:dyDescent="0.2">
      <c r="A1715" s="1">
        <v>1714</v>
      </c>
      <c r="B1715" t="s">
        <v>7000</v>
      </c>
      <c r="C1715" s="2">
        <v>43716</v>
      </c>
      <c r="D1715" s="8">
        <f>Table1[[#This Row],[Order Date]]</f>
        <v>43716</v>
      </c>
      <c r="E1715" s="2">
        <v>43721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">
        <v>710</v>
      </c>
      <c r="P1715" s="1" t="s">
        <v>30</v>
      </c>
      <c r="Q1715" s="1" t="s">
        <v>52</v>
      </c>
      <c r="R1715" s="1" t="s">
        <v>711</v>
      </c>
      <c r="S1715" s="1">
        <v>765.625</v>
      </c>
      <c r="T1715" s="1">
        <v>7</v>
      </c>
      <c r="U1715" s="1">
        <v>0.5</v>
      </c>
      <c r="V1715" s="1">
        <v>-566.5625</v>
      </c>
      <c r="W1715" t="str">
        <f>INDEX(People!$A$2:$A$5,MATCH(Orders!N1715,People!$B$2:$B$5,0))</f>
        <v>Kelly Williams</v>
      </c>
      <c r="X1715" t="str">
        <f>IFERROR(INDEX(Returns!A1715:A2514,MATCH(Orders!B1715,Returns!B1715:B2514,0)),"No")</f>
        <v>No</v>
      </c>
      <c r="Y1715">
        <f t="shared" si="26"/>
        <v>1148.4375</v>
      </c>
    </row>
    <row r="1716" spans="1:25" x14ac:dyDescent="0.2">
      <c r="A1716" s="1">
        <v>1715</v>
      </c>
      <c r="B1716" t="s">
        <v>7001</v>
      </c>
      <c r="C1716" s="2">
        <v>43745</v>
      </c>
      <c r="D1716" s="8">
        <f>Table1[[#This Row],[Order Date]]</f>
        <v>43745</v>
      </c>
      <c r="E1716" s="2">
        <v>43751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">
        <v>3583</v>
      </c>
      <c r="P1716" s="1" t="s">
        <v>30</v>
      </c>
      <c r="Q1716" s="1" t="s">
        <v>31</v>
      </c>
      <c r="R1716" s="1" t="s">
        <v>3584</v>
      </c>
      <c r="S1716" s="1">
        <v>307.666</v>
      </c>
      <c r="T1716" s="1">
        <v>2</v>
      </c>
      <c r="U1716" s="1">
        <v>0.15</v>
      </c>
      <c r="V1716" s="1">
        <v>-14.478399999999979</v>
      </c>
      <c r="W1716" t="str">
        <f>INDEX(People!$A$2:$A$5,MATCH(Orders!N1716,People!$B$2:$B$5,0))</f>
        <v>Anna Andreadi</v>
      </c>
      <c r="X1716" t="str">
        <f>IFERROR(INDEX(Returns!A1716:A2515,MATCH(Orders!B1716,Returns!B1716:B2515,0)),"No")</f>
        <v>No</v>
      </c>
      <c r="Y1716">
        <f t="shared" si="26"/>
        <v>353.81589999999994</v>
      </c>
    </row>
    <row r="1717" spans="1:25" x14ac:dyDescent="0.2">
      <c r="A1717" s="1">
        <v>1716</v>
      </c>
      <c r="B1717" t="s">
        <v>7002</v>
      </c>
      <c r="C1717" s="2">
        <v>43220</v>
      </c>
      <c r="D1717" s="8">
        <f>Table1[[#This Row],[Order Date]]</f>
        <v>43220</v>
      </c>
      <c r="E1717" s="2">
        <v>43224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">
        <v>1071</v>
      </c>
      <c r="P1717" s="1" t="s">
        <v>43</v>
      </c>
      <c r="Q1717" s="1" t="s">
        <v>70</v>
      </c>
      <c r="R1717" s="1" t="s">
        <v>1072</v>
      </c>
      <c r="S1717" s="1">
        <v>7.7120000000000006</v>
      </c>
      <c r="T1717" s="1">
        <v>2</v>
      </c>
      <c r="U1717" s="1">
        <v>0.2</v>
      </c>
      <c r="V1717" s="1">
        <v>2.7956000000000003</v>
      </c>
      <c r="W1717" t="str">
        <f>INDEX(People!$A$2:$A$5,MATCH(Orders!N1717,People!$B$2:$B$5,0))</f>
        <v>Chuck Magee</v>
      </c>
      <c r="X1717" t="str">
        <f>IFERROR(INDEX(Returns!A1717:A2516,MATCH(Orders!B1717,Returns!B1717:B2516,0)),"No")</f>
        <v>No</v>
      </c>
      <c r="Y1717">
        <f t="shared" si="26"/>
        <v>9.2544000000000004</v>
      </c>
    </row>
    <row r="1718" spans="1:25" x14ac:dyDescent="0.2">
      <c r="A1718" s="1">
        <v>1717</v>
      </c>
      <c r="B1718" t="s">
        <v>7003</v>
      </c>
      <c r="C1718" s="2">
        <v>43239</v>
      </c>
      <c r="D1718" s="8">
        <f>Table1[[#This Row],[Order Date]]</f>
        <v>43239</v>
      </c>
      <c r="E1718" s="2">
        <v>43244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">
        <v>1788</v>
      </c>
      <c r="P1718" s="1" t="s">
        <v>43</v>
      </c>
      <c r="Q1718" s="1" t="s">
        <v>73</v>
      </c>
      <c r="R1718" s="1" t="s">
        <v>1789</v>
      </c>
      <c r="S1718" s="1">
        <v>242.89999999999998</v>
      </c>
      <c r="T1718" s="1">
        <v>5</v>
      </c>
      <c r="U1718" s="1">
        <v>0</v>
      </c>
      <c r="V1718" s="1">
        <v>70.440999999999974</v>
      </c>
      <c r="W1718" t="str">
        <f>INDEX(People!$A$2:$A$5,MATCH(Orders!N1718,People!$B$2:$B$5,0))</f>
        <v>Chuck Magee</v>
      </c>
      <c r="X1718" t="str">
        <f>IFERROR(INDEX(Returns!A1718:A2517,MATCH(Orders!B1718,Returns!B1718:B2517,0)),"No")</f>
        <v>No</v>
      </c>
      <c r="Y1718">
        <f t="shared" si="26"/>
        <v>242.89999999999998</v>
      </c>
    </row>
    <row r="1719" spans="1:25" x14ac:dyDescent="0.2">
      <c r="A1719" s="1">
        <v>1718</v>
      </c>
      <c r="B1719" t="s">
        <v>7003</v>
      </c>
      <c r="C1719" s="2">
        <v>43239</v>
      </c>
      <c r="D1719" s="8">
        <f>Table1[[#This Row],[Order Date]]</f>
        <v>43239</v>
      </c>
      <c r="E1719" s="2">
        <v>43244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">
        <v>305</v>
      </c>
      <c r="P1719" s="1" t="s">
        <v>43</v>
      </c>
      <c r="Q1719" s="1" t="s">
        <v>55</v>
      </c>
      <c r="R1719" s="1" t="s">
        <v>306</v>
      </c>
      <c r="S1719" s="1">
        <v>454.90000000000003</v>
      </c>
      <c r="T1719" s="1">
        <v>5</v>
      </c>
      <c r="U1719" s="1">
        <v>0</v>
      </c>
      <c r="V1719" s="1">
        <v>0</v>
      </c>
      <c r="W1719" t="str">
        <f>INDEX(People!$A$2:$A$5,MATCH(Orders!N1719,People!$B$2:$B$5,0))</f>
        <v>Chuck Magee</v>
      </c>
      <c r="X1719" t="str">
        <f>IFERROR(INDEX(Returns!A1719:A2518,MATCH(Orders!B1719,Returns!B1719:B2518,0)),"No")</f>
        <v>No</v>
      </c>
      <c r="Y1719">
        <f t="shared" si="26"/>
        <v>454.90000000000003</v>
      </c>
    </row>
    <row r="1720" spans="1:25" x14ac:dyDescent="0.2">
      <c r="A1720" s="1">
        <v>1719</v>
      </c>
      <c r="B1720" t="s">
        <v>7003</v>
      </c>
      <c r="C1720" s="2">
        <v>43239</v>
      </c>
      <c r="D1720" s="8">
        <f>Table1[[#This Row],[Order Date]]</f>
        <v>43239</v>
      </c>
      <c r="E1720" s="2">
        <v>43244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">
        <v>3585</v>
      </c>
      <c r="P1720" s="1" t="s">
        <v>30</v>
      </c>
      <c r="Q1720" s="1" t="s">
        <v>60</v>
      </c>
      <c r="R1720" s="1" t="s">
        <v>3586</v>
      </c>
      <c r="S1720" s="1">
        <v>35.92</v>
      </c>
      <c r="T1720" s="1">
        <v>4</v>
      </c>
      <c r="U1720" s="1">
        <v>0</v>
      </c>
      <c r="V1720" s="1">
        <v>15.086400000000001</v>
      </c>
      <c r="W1720" t="str">
        <f>INDEX(People!$A$2:$A$5,MATCH(Orders!N1720,People!$B$2:$B$5,0))</f>
        <v>Chuck Magee</v>
      </c>
      <c r="X1720" t="str">
        <f>IFERROR(INDEX(Returns!A1720:A2519,MATCH(Orders!B1720,Returns!B1720:B2519,0)),"No")</f>
        <v>No</v>
      </c>
      <c r="Y1720">
        <f t="shared" si="26"/>
        <v>35.92</v>
      </c>
    </row>
    <row r="1721" spans="1:25" x14ac:dyDescent="0.2">
      <c r="A1721" s="1">
        <v>1720</v>
      </c>
      <c r="B1721" t="s">
        <v>7003</v>
      </c>
      <c r="C1721" s="2">
        <v>43239</v>
      </c>
      <c r="D1721" s="8">
        <f>Table1[[#This Row],[Order Date]]</f>
        <v>43239</v>
      </c>
      <c r="E1721" s="2">
        <v>43244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">
        <v>1763</v>
      </c>
      <c r="P1721" s="1" t="s">
        <v>30</v>
      </c>
      <c r="Q1721" s="1" t="s">
        <v>60</v>
      </c>
      <c r="R1721" s="1" t="s">
        <v>1764</v>
      </c>
      <c r="S1721" s="1">
        <v>39.76</v>
      </c>
      <c r="T1721" s="1">
        <v>8</v>
      </c>
      <c r="U1721" s="1">
        <v>0</v>
      </c>
      <c r="V1721" s="1">
        <v>12.325599999999998</v>
      </c>
      <c r="W1721" t="str">
        <f>INDEX(People!$A$2:$A$5,MATCH(Orders!N1721,People!$B$2:$B$5,0))</f>
        <v>Chuck Magee</v>
      </c>
      <c r="X1721" t="str">
        <f>IFERROR(INDEX(Returns!A1721:A2520,MATCH(Orders!B1721,Returns!B1721:B2520,0)),"No")</f>
        <v>No</v>
      </c>
      <c r="Y1721">
        <f t="shared" si="26"/>
        <v>39.76</v>
      </c>
    </row>
    <row r="1722" spans="1:25" x14ac:dyDescent="0.2">
      <c r="A1722" s="1">
        <v>1721</v>
      </c>
      <c r="B1722" t="s">
        <v>7003</v>
      </c>
      <c r="C1722" s="2">
        <v>43239</v>
      </c>
      <c r="D1722" s="8">
        <f>Table1[[#This Row],[Order Date]]</f>
        <v>43239</v>
      </c>
      <c r="E1722" s="2">
        <v>43244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">
        <v>1765</v>
      </c>
      <c r="P1722" s="1" t="s">
        <v>43</v>
      </c>
      <c r="Q1722" s="1" t="s">
        <v>70</v>
      </c>
      <c r="R1722" s="1" t="s">
        <v>1766</v>
      </c>
      <c r="S1722" s="1">
        <v>47.744</v>
      </c>
      <c r="T1722" s="1">
        <v>4</v>
      </c>
      <c r="U1722" s="1">
        <v>0.2</v>
      </c>
      <c r="V1722" s="1">
        <v>14.919999999999995</v>
      </c>
      <c r="W1722" t="str">
        <f>INDEX(People!$A$2:$A$5,MATCH(Orders!N1722,People!$B$2:$B$5,0))</f>
        <v>Chuck Magee</v>
      </c>
      <c r="X1722" t="str">
        <f>IFERROR(INDEX(Returns!A1722:A2521,MATCH(Orders!B1722,Returns!B1722:B2521,0)),"No")</f>
        <v>No</v>
      </c>
      <c r="Y1722">
        <f t="shared" si="26"/>
        <v>57.2928</v>
      </c>
    </row>
    <row r="1723" spans="1:25" x14ac:dyDescent="0.2">
      <c r="A1723" s="1">
        <v>1722</v>
      </c>
      <c r="B1723" t="s">
        <v>7004</v>
      </c>
      <c r="C1723" s="2">
        <v>43089</v>
      </c>
      <c r="D1723" s="8">
        <f>Table1[[#This Row],[Order Date]]</f>
        <v>43089</v>
      </c>
      <c r="E1723" s="2">
        <v>43094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">
        <v>2735</v>
      </c>
      <c r="P1723" s="1" t="s">
        <v>66</v>
      </c>
      <c r="Q1723" s="1" t="s">
        <v>67</v>
      </c>
      <c r="R1723" s="1" t="s">
        <v>2736</v>
      </c>
      <c r="S1723" s="1">
        <v>159.98400000000001</v>
      </c>
      <c r="T1723" s="1">
        <v>2</v>
      </c>
      <c r="U1723" s="1">
        <v>0.2</v>
      </c>
      <c r="V1723" s="1">
        <v>11.998799999999996</v>
      </c>
      <c r="W1723" t="str">
        <f>INDEX(People!$A$2:$A$5,MATCH(Orders!N1723,People!$B$2:$B$5,0))</f>
        <v>Kelly Williams</v>
      </c>
      <c r="X1723" t="str">
        <f>IFERROR(INDEX(Returns!A1723:A2522,MATCH(Orders!B1723,Returns!B1723:B2522,0)),"No")</f>
        <v>No</v>
      </c>
      <c r="Y1723">
        <f t="shared" si="26"/>
        <v>191.98080000000002</v>
      </c>
    </row>
    <row r="1724" spans="1:25" x14ac:dyDescent="0.2">
      <c r="A1724" s="1">
        <v>1723</v>
      </c>
      <c r="B1724" t="s">
        <v>7004</v>
      </c>
      <c r="C1724" s="2">
        <v>43089</v>
      </c>
      <c r="D1724" s="8">
        <f>Table1[[#This Row],[Order Date]]</f>
        <v>43089</v>
      </c>
      <c r="E1724" s="2">
        <v>43094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">
        <v>3587</v>
      </c>
      <c r="P1724" s="1" t="s">
        <v>66</v>
      </c>
      <c r="Q1724" s="1" t="s">
        <v>146</v>
      </c>
      <c r="R1724" s="1" t="s">
        <v>3588</v>
      </c>
      <c r="S1724" s="1">
        <v>255.96799999999999</v>
      </c>
      <c r="T1724" s="1">
        <v>4</v>
      </c>
      <c r="U1724" s="1">
        <v>0.2</v>
      </c>
      <c r="V1724" s="1">
        <v>51.193599999999996</v>
      </c>
      <c r="W1724" t="str">
        <f>INDEX(People!$A$2:$A$5,MATCH(Orders!N1724,People!$B$2:$B$5,0))</f>
        <v>Kelly Williams</v>
      </c>
      <c r="X1724" t="str">
        <f>IFERROR(INDEX(Returns!A1724:A2523,MATCH(Orders!B1724,Returns!B1724:B2523,0)),"No")</f>
        <v>No</v>
      </c>
      <c r="Y1724">
        <f t="shared" si="26"/>
        <v>307.16159999999996</v>
      </c>
    </row>
    <row r="1725" spans="1:25" x14ac:dyDescent="0.2">
      <c r="A1725" s="1">
        <v>1724</v>
      </c>
      <c r="B1725" t="s">
        <v>7004</v>
      </c>
      <c r="C1725" s="2">
        <v>43089</v>
      </c>
      <c r="D1725" s="8">
        <f>Table1[[#This Row],[Order Date]]</f>
        <v>43089</v>
      </c>
      <c r="E1725" s="2">
        <v>43094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">
        <v>3589</v>
      </c>
      <c r="P1725" s="1" t="s">
        <v>30</v>
      </c>
      <c r="Q1725" s="1" t="s">
        <v>31</v>
      </c>
      <c r="R1725" s="1" t="s">
        <v>3590</v>
      </c>
      <c r="S1725" s="1">
        <v>359.05799999999994</v>
      </c>
      <c r="T1725" s="1">
        <v>3</v>
      </c>
      <c r="U1725" s="1">
        <v>0.3</v>
      </c>
      <c r="V1725" s="1">
        <v>-71.811600000000027</v>
      </c>
      <c r="W1725" t="str">
        <f>INDEX(People!$A$2:$A$5,MATCH(Orders!N1725,People!$B$2:$B$5,0))</f>
        <v>Kelly Williams</v>
      </c>
      <c r="X1725" t="str">
        <f>IFERROR(INDEX(Returns!A1725:A2524,MATCH(Orders!B1725,Returns!B1725:B2524,0)),"No")</f>
        <v>No</v>
      </c>
      <c r="Y1725">
        <f t="shared" si="26"/>
        <v>466.77539999999993</v>
      </c>
    </row>
    <row r="1726" spans="1:25" x14ac:dyDescent="0.2">
      <c r="A1726" s="1">
        <v>1725</v>
      </c>
      <c r="B1726" t="s">
        <v>7005</v>
      </c>
      <c r="C1726" s="2">
        <v>43088</v>
      </c>
      <c r="D1726" s="8">
        <f>Table1[[#This Row],[Order Date]]</f>
        <v>43088</v>
      </c>
      <c r="E1726" s="2">
        <v>43089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">
        <v>3591</v>
      </c>
      <c r="P1726" s="1" t="s">
        <v>43</v>
      </c>
      <c r="Q1726" s="1" t="s">
        <v>73</v>
      </c>
      <c r="R1726" s="1" t="s">
        <v>3592</v>
      </c>
      <c r="S1726" s="1">
        <v>434.35199999999998</v>
      </c>
      <c r="T1726" s="1">
        <v>3</v>
      </c>
      <c r="U1726" s="1">
        <v>0.2</v>
      </c>
      <c r="V1726" s="1">
        <v>43.43519999999998</v>
      </c>
      <c r="W1726" t="str">
        <f>INDEX(People!$A$2:$A$5,MATCH(Orders!N1726,People!$B$2:$B$5,0))</f>
        <v>Chuck Magee</v>
      </c>
      <c r="X1726" t="str">
        <f>IFERROR(INDEX(Returns!A1726:A2525,MATCH(Orders!B1726,Returns!B1726:B2525,0)),"No")</f>
        <v>No</v>
      </c>
      <c r="Y1726">
        <f t="shared" si="26"/>
        <v>521.22239999999999</v>
      </c>
    </row>
    <row r="1727" spans="1:25" x14ac:dyDescent="0.2">
      <c r="A1727" s="1">
        <v>1726</v>
      </c>
      <c r="B1727" t="s">
        <v>7005</v>
      </c>
      <c r="C1727" s="2">
        <v>43088</v>
      </c>
      <c r="D1727" s="8">
        <f>Table1[[#This Row],[Order Date]]</f>
        <v>43088</v>
      </c>
      <c r="E1727" s="2">
        <v>43089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">
        <v>3593</v>
      </c>
      <c r="P1727" s="1" t="s">
        <v>43</v>
      </c>
      <c r="Q1727" s="1" t="s">
        <v>73</v>
      </c>
      <c r="R1727" s="1" t="s">
        <v>3594</v>
      </c>
      <c r="S1727" s="1">
        <v>3.5520000000000005</v>
      </c>
      <c r="T1727" s="1">
        <v>2</v>
      </c>
      <c r="U1727" s="1">
        <v>0.2</v>
      </c>
      <c r="V1727" s="1">
        <v>0.44399999999999973</v>
      </c>
      <c r="W1727" t="str">
        <f>INDEX(People!$A$2:$A$5,MATCH(Orders!N1727,People!$B$2:$B$5,0))</f>
        <v>Chuck Magee</v>
      </c>
      <c r="X1727" t="str">
        <f>IFERROR(INDEX(Returns!A1727:A2526,MATCH(Orders!B1727,Returns!B1727:B2526,0)),"No")</f>
        <v>No</v>
      </c>
      <c r="Y1727">
        <f t="shared" si="26"/>
        <v>4.2624000000000004</v>
      </c>
    </row>
    <row r="1728" spans="1:25" x14ac:dyDescent="0.2">
      <c r="A1728" s="1">
        <v>1727</v>
      </c>
      <c r="B1728" t="s">
        <v>7005</v>
      </c>
      <c r="C1728" s="2">
        <v>43088</v>
      </c>
      <c r="D1728" s="8">
        <f>Table1[[#This Row],[Order Date]]</f>
        <v>43088</v>
      </c>
      <c r="E1728" s="2">
        <v>43089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">
        <v>3595</v>
      </c>
      <c r="P1728" s="1" t="s">
        <v>43</v>
      </c>
      <c r="Q1728" s="1" t="s">
        <v>73</v>
      </c>
      <c r="R1728" s="1" t="s">
        <v>3596</v>
      </c>
      <c r="S1728" s="1">
        <v>88.832000000000008</v>
      </c>
      <c r="T1728" s="1">
        <v>4</v>
      </c>
      <c r="U1728" s="1">
        <v>0.2</v>
      </c>
      <c r="V1728" s="1">
        <v>7.7728000000000002</v>
      </c>
      <c r="W1728" t="str">
        <f>INDEX(People!$A$2:$A$5,MATCH(Orders!N1728,People!$B$2:$B$5,0))</f>
        <v>Chuck Magee</v>
      </c>
      <c r="X1728" t="str">
        <f>IFERROR(INDEX(Returns!A1728:A2527,MATCH(Orders!B1728,Returns!B1728:B2527,0)),"No")</f>
        <v>No</v>
      </c>
      <c r="Y1728">
        <f t="shared" si="26"/>
        <v>106.59840000000001</v>
      </c>
    </row>
    <row r="1729" spans="1:25" x14ac:dyDescent="0.2">
      <c r="A1729" s="1">
        <v>1728</v>
      </c>
      <c r="B1729" t="s">
        <v>7006</v>
      </c>
      <c r="C1729" s="2">
        <v>43584</v>
      </c>
      <c r="D1729" s="8">
        <f>Table1[[#This Row],[Order Date]]</f>
        <v>43584</v>
      </c>
      <c r="E1729" s="2">
        <v>43589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">
        <v>3599</v>
      </c>
      <c r="P1729" s="1" t="s">
        <v>30</v>
      </c>
      <c r="Q1729" s="1" t="s">
        <v>52</v>
      </c>
      <c r="R1729" s="1" t="s">
        <v>3600</v>
      </c>
      <c r="S1729" s="1">
        <v>1048.3499999999999</v>
      </c>
      <c r="T1729" s="1">
        <v>5</v>
      </c>
      <c r="U1729" s="1">
        <v>0.4</v>
      </c>
      <c r="V1729" s="1">
        <v>-69.889999999999986</v>
      </c>
      <c r="W1729" t="str">
        <f>INDEX(People!$A$2:$A$5,MATCH(Orders!N1729,People!$B$2:$B$5,0))</f>
        <v>Chuck Magee</v>
      </c>
      <c r="X1729" t="str">
        <f>IFERROR(INDEX(Returns!A1729:A2528,MATCH(Orders!B1729,Returns!B1729:B2528,0)),"No")</f>
        <v>No</v>
      </c>
      <c r="Y1729">
        <f t="shared" si="26"/>
        <v>1467.6899999999998</v>
      </c>
    </row>
    <row r="1730" spans="1:25" x14ac:dyDescent="0.2">
      <c r="A1730" s="1">
        <v>1729</v>
      </c>
      <c r="B1730" t="s">
        <v>7007</v>
      </c>
      <c r="C1730" s="2">
        <v>43138</v>
      </c>
      <c r="D1730" s="8">
        <f>Table1[[#This Row],[Order Date]]</f>
        <v>43138</v>
      </c>
      <c r="E1730" s="2">
        <v>43138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">
        <v>3478</v>
      </c>
      <c r="P1730" s="1" t="s">
        <v>66</v>
      </c>
      <c r="Q1730" s="1" t="s">
        <v>146</v>
      </c>
      <c r="R1730" s="1" t="s">
        <v>3479</v>
      </c>
      <c r="S1730" s="1">
        <v>100</v>
      </c>
      <c r="T1730" s="1">
        <v>4</v>
      </c>
      <c r="U1730" s="1">
        <v>0</v>
      </c>
      <c r="V1730" s="1">
        <v>21</v>
      </c>
      <c r="W1730" t="str">
        <f>INDEX(People!$A$2:$A$5,MATCH(Orders!N1730,People!$B$2:$B$5,0))</f>
        <v>Cassandra Brandow</v>
      </c>
      <c r="X1730" t="str">
        <f>IFERROR(INDEX(Returns!A1730:A2529,MATCH(Orders!B1730,Returns!B1730:B2529,0)),"No")</f>
        <v>No</v>
      </c>
      <c r="Y1730">
        <f t="shared" si="26"/>
        <v>100</v>
      </c>
    </row>
    <row r="1731" spans="1:25" x14ac:dyDescent="0.2">
      <c r="A1731" s="1">
        <v>1730</v>
      </c>
      <c r="B1731" t="s">
        <v>7007</v>
      </c>
      <c r="C1731" s="2">
        <v>43138</v>
      </c>
      <c r="D1731" s="8">
        <f>Table1[[#This Row],[Order Date]]</f>
        <v>43138</v>
      </c>
      <c r="E1731" s="2">
        <v>43138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">
        <v>2347</v>
      </c>
      <c r="P1731" s="1" t="s">
        <v>43</v>
      </c>
      <c r="Q1731" s="1" t="s">
        <v>44</v>
      </c>
      <c r="R1731" s="1" t="s">
        <v>2348</v>
      </c>
      <c r="S1731" s="1">
        <v>7.83</v>
      </c>
      <c r="T1731" s="1">
        <v>3</v>
      </c>
      <c r="U1731" s="1">
        <v>0</v>
      </c>
      <c r="V1731" s="1">
        <v>3.6017999999999999</v>
      </c>
      <c r="W1731" t="str">
        <f>INDEX(People!$A$2:$A$5,MATCH(Orders!N1731,People!$B$2:$B$5,0))</f>
        <v>Cassandra Brandow</v>
      </c>
      <c r="X1731" t="str">
        <f>IFERROR(INDEX(Returns!A1731:A2530,MATCH(Orders!B1731,Returns!B1731:B2530,0)),"No")</f>
        <v>No</v>
      </c>
      <c r="Y1731">
        <f t="shared" ref="Y1731:Y1794" si="27">S1731*(1+U1731)</f>
        <v>7.83</v>
      </c>
    </row>
    <row r="1732" spans="1:25" x14ac:dyDescent="0.2">
      <c r="A1732" s="1">
        <v>1731</v>
      </c>
      <c r="B1732" t="s">
        <v>7008</v>
      </c>
      <c r="C1732" s="2">
        <v>42641</v>
      </c>
      <c r="D1732" s="8">
        <f>Table1[[#This Row],[Order Date]]</f>
        <v>42641</v>
      </c>
      <c r="E1732" s="2">
        <v>42646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">
        <v>3601</v>
      </c>
      <c r="P1732" s="1" t="s">
        <v>43</v>
      </c>
      <c r="Q1732" s="1" t="s">
        <v>84</v>
      </c>
      <c r="R1732" s="1" t="s">
        <v>3602</v>
      </c>
      <c r="S1732" s="1">
        <v>96.256</v>
      </c>
      <c r="T1732" s="1">
        <v>8</v>
      </c>
      <c r="U1732" s="1">
        <v>0.2</v>
      </c>
      <c r="V1732" s="1">
        <v>31.283199999999987</v>
      </c>
      <c r="W1732" t="str">
        <f>INDEX(People!$A$2:$A$5,MATCH(Orders!N1732,People!$B$2:$B$5,0))</f>
        <v>Cassandra Brandow</v>
      </c>
      <c r="X1732" t="str">
        <f>IFERROR(INDEX(Returns!A1732:A2531,MATCH(Orders!B1732,Returns!B1732:B2531,0)),"No")</f>
        <v>No</v>
      </c>
      <c r="Y1732">
        <f t="shared" si="27"/>
        <v>115.5072</v>
      </c>
    </row>
    <row r="1733" spans="1:25" x14ac:dyDescent="0.2">
      <c r="A1733" s="1">
        <v>1732</v>
      </c>
      <c r="B1733" t="s">
        <v>7008</v>
      </c>
      <c r="C1733" s="2">
        <v>42641</v>
      </c>
      <c r="D1733" s="8">
        <f>Table1[[#This Row],[Order Date]]</f>
        <v>42641</v>
      </c>
      <c r="E1733" s="2">
        <v>42646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">
        <v>501</v>
      </c>
      <c r="P1733" s="1" t="s">
        <v>43</v>
      </c>
      <c r="Q1733" s="1" t="s">
        <v>84</v>
      </c>
      <c r="R1733" s="1" t="s">
        <v>502</v>
      </c>
      <c r="S1733" s="1">
        <v>10.688000000000001</v>
      </c>
      <c r="T1733" s="1">
        <v>2</v>
      </c>
      <c r="U1733" s="1">
        <v>0.2</v>
      </c>
      <c r="V1733" s="1">
        <v>3.7407999999999997</v>
      </c>
      <c r="W1733" t="str">
        <f>INDEX(People!$A$2:$A$5,MATCH(Orders!N1733,People!$B$2:$B$5,0))</f>
        <v>Cassandra Brandow</v>
      </c>
      <c r="X1733" t="str">
        <f>IFERROR(INDEX(Returns!A1733:A2532,MATCH(Orders!B1733,Returns!B1733:B2532,0)),"No")</f>
        <v>No</v>
      </c>
      <c r="Y1733">
        <f t="shared" si="27"/>
        <v>12.8256</v>
      </c>
    </row>
    <row r="1734" spans="1:25" x14ac:dyDescent="0.2">
      <c r="A1734" s="1">
        <v>1733</v>
      </c>
      <c r="B1734" t="s">
        <v>6208</v>
      </c>
      <c r="C1734" s="2">
        <v>43291</v>
      </c>
      <c r="D1734" s="8">
        <f>Table1[[#This Row],[Order Date]]</f>
        <v>43291</v>
      </c>
      <c r="E1734" s="2">
        <v>43295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">
        <v>1435</v>
      </c>
      <c r="P1734" s="1" t="s">
        <v>43</v>
      </c>
      <c r="Q1734" s="1" t="s">
        <v>55</v>
      </c>
      <c r="R1734" s="1" t="s">
        <v>1436</v>
      </c>
      <c r="S1734" s="1">
        <v>338.04</v>
      </c>
      <c r="T1734" s="1">
        <v>3</v>
      </c>
      <c r="U1734" s="1">
        <v>0.2</v>
      </c>
      <c r="V1734" s="1">
        <v>-33.804000000000002</v>
      </c>
      <c r="W1734" t="str">
        <f>INDEX(People!$A$2:$A$5,MATCH(Orders!N1734,People!$B$2:$B$5,0))</f>
        <v>Kelly Williams</v>
      </c>
      <c r="X1734" t="str">
        <f>IFERROR(INDEX(Returns!A1734:A2533,MATCH(Orders!B1734,Returns!B1734:B2533,0)),"No")</f>
        <v>No</v>
      </c>
      <c r="Y1734">
        <f t="shared" si="27"/>
        <v>405.64800000000002</v>
      </c>
    </row>
    <row r="1735" spans="1:25" x14ac:dyDescent="0.2">
      <c r="A1735" s="1">
        <v>1734</v>
      </c>
      <c r="B1735" t="s">
        <v>6208</v>
      </c>
      <c r="C1735" s="2">
        <v>43291</v>
      </c>
      <c r="D1735" s="8">
        <f>Table1[[#This Row],[Order Date]]</f>
        <v>43291</v>
      </c>
      <c r="E1735" s="2">
        <v>43295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">
        <v>983</v>
      </c>
      <c r="P1735" s="1" t="s">
        <v>43</v>
      </c>
      <c r="Q1735" s="1" t="s">
        <v>63</v>
      </c>
      <c r="R1735" s="1" t="s">
        <v>984</v>
      </c>
      <c r="S1735" s="1">
        <v>154.24</v>
      </c>
      <c r="T1735" s="1">
        <v>4</v>
      </c>
      <c r="U1735" s="1">
        <v>0.2</v>
      </c>
      <c r="V1735" s="1">
        <v>17.351999999999975</v>
      </c>
      <c r="W1735" t="str">
        <f>INDEX(People!$A$2:$A$5,MATCH(Orders!N1735,People!$B$2:$B$5,0))</f>
        <v>Kelly Williams</v>
      </c>
      <c r="X1735" t="str">
        <f>IFERROR(INDEX(Returns!A1735:A2534,MATCH(Orders!B1735,Returns!B1735:B2534,0)),"No")</f>
        <v>No</v>
      </c>
      <c r="Y1735">
        <f t="shared" si="27"/>
        <v>185.08799999999999</v>
      </c>
    </row>
    <row r="1736" spans="1:25" x14ac:dyDescent="0.2">
      <c r="A1736" s="1">
        <v>1735</v>
      </c>
      <c r="B1736" t="s">
        <v>7009</v>
      </c>
      <c r="C1736" s="2">
        <v>43675</v>
      </c>
      <c r="D1736" s="8">
        <f>Table1[[#This Row],[Order Date]]</f>
        <v>43675</v>
      </c>
      <c r="E1736" s="2">
        <v>43678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">
        <v>3603</v>
      </c>
      <c r="P1736" s="1" t="s">
        <v>43</v>
      </c>
      <c r="Q1736" s="1" t="s">
        <v>73</v>
      </c>
      <c r="R1736" s="1" t="s">
        <v>3604</v>
      </c>
      <c r="S1736" s="1">
        <v>34.848000000000006</v>
      </c>
      <c r="T1736" s="1">
        <v>2</v>
      </c>
      <c r="U1736" s="1">
        <v>0.2</v>
      </c>
      <c r="V1736" s="1">
        <v>6.5339999999999971</v>
      </c>
      <c r="W1736" t="str">
        <f>INDEX(People!$A$2:$A$5,MATCH(Orders!N1736,People!$B$2:$B$5,0))</f>
        <v>Cassandra Brandow</v>
      </c>
      <c r="X1736" t="str">
        <f>IFERROR(INDEX(Returns!A1736:A2535,MATCH(Orders!B1736,Returns!B1736:B2535,0)),"No")</f>
        <v>No</v>
      </c>
      <c r="Y1736">
        <f t="shared" si="27"/>
        <v>41.817600000000006</v>
      </c>
    </row>
    <row r="1737" spans="1:25" x14ac:dyDescent="0.2">
      <c r="A1737" s="1">
        <v>1736</v>
      </c>
      <c r="B1737" t="s">
        <v>7009</v>
      </c>
      <c r="C1737" s="2">
        <v>43675</v>
      </c>
      <c r="D1737" s="8">
        <f>Table1[[#This Row],[Order Date]]</f>
        <v>43675</v>
      </c>
      <c r="E1737" s="2">
        <v>43678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">
        <v>2900</v>
      </c>
      <c r="P1737" s="1" t="s">
        <v>66</v>
      </c>
      <c r="Q1737" s="1" t="s">
        <v>67</v>
      </c>
      <c r="R1737" s="1" t="s">
        <v>2901</v>
      </c>
      <c r="S1737" s="1">
        <v>22</v>
      </c>
      <c r="T1737" s="1">
        <v>5</v>
      </c>
      <c r="U1737" s="1">
        <v>0.2</v>
      </c>
      <c r="V1737" s="1">
        <v>1.375</v>
      </c>
      <c r="W1737" t="str">
        <f>INDEX(People!$A$2:$A$5,MATCH(Orders!N1737,People!$B$2:$B$5,0))</f>
        <v>Cassandra Brandow</v>
      </c>
      <c r="X1737" t="str">
        <f>IFERROR(INDEX(Returns!A1737:A2536,MATCH(Orders!B1737,Returns!B1737:B2536,0)),"No")</f>
        <v>No</v>
      </c>
      <c r="Y1737">
        <f t="shared" si="27"/>
        <v>26.4</v>
      </c>
    </row>
    <row r="1738" spans="1:25" x14ac:dyDescent="0.2">
      <c r="A1738" s="1">
        <v>1737</v>
      </c>
      <c r="B1738" t="s">
        <v>7009</v>
      </c>
      <c r="C1738" s="2">
        <v>43675</v>
      </c>
      <c r="D1738" s="8">
        <f>Table1[[#This Row],[Order Date]]</f>
        <v>43675</v>
      </c>
      <c r="E1738" s="2">
        <v>43678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">
        <v>62</v>
      </c>
      <c r="P1738" s="1" t="s">
        <v>43</v>
      </c>
      <c r="Q1738" s="1" t="s">
        <v>63</v>
      </c>
      <c r="R1738" s="1" t="s">
        <v>64</v>
      </c>
      <c r="S1738" s="1">
        <v>4.3680000000000003</v>
      </c>
      <c r="T1738" s="1">
        <v>3</v>
      </c>
      <c r="U1738" s="1">
        <v>0.2</v>
      </c>
      <c r="V1738" s="1">
        <v>0.3822000000000001</v>
      </c>
      <c r="W1738" t="str">
        <f>INDEX(People!$A$2:$A$5,MATCH(Orders!N1738,People!$B$2:$B$5,0))</f>
        <v>Cassandra Brandow</v>
      </c>
      <c r="X1738" t="str">
        <f>IFERROR(INDEX(Returns!A1738:A2537,MATCH(Orders!B1738,Returns!B1738:B2537,0)),"No")</f>
        <v>No</v>
      </c>
      <c r="Y1738">
        <f t="shared" si="27"/>
        <v>5.2416</v>
      </c>
    </row>
    <row r="1739" spans="1:25" x14ac:dyDescent="0.2">
      <c r="A1739" s="1">
        <v>1738</v>
      </c>
      <c r="B1739" t="s">
        <v>7010</v>
      </c>
      <c r="C1739" s="2">
        <v>42981</v>
      </c>
      <c r="D1739" s="8">
        <f>Table1[[#This Row],[Order Date]]</f>
        <v>42981</v>
      </c>
      <c r="E1739" s="2">
        <v>42987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">
        <v>1580</v>
      </c>
      <c r="P1739" s="1" t="s">
        <v>43</v>
      </c>
      <c r="Q1739" s="1" t="s">
        <v>55</v>
      </c>
      <c r="R1739" s="1" t="s">
        <v>1581</v>
      </c>
      <c r="S1739" s="1">
        <v>31.44</v>
      </c>
      <c r="T1739" s="1">
        <v>3</v>
      </c>
      <c r="U1739" s="1">
        <v>0</v>
      </c>
      <c r="V1739" s="1">
        <v>8.4888000000000012</v>
      </c>
      <c r="W1739" t="str">
        <f>INDEX(People!$A$2:$A$5,MATCH(Orders!N1739,People!$B$2:$B$5,0))</f>
        <v>Anna Andreadi</v>
      </c>
      <c r="X1739" t="str">
        <f>IFERROR(INDEX(Returns!A1739:A2538,MATCH(Orders!B1739,Returns!B1739:B2538,0)),"No")</f>
        <v>No</v>
      </c>
      <c r="Y1739">
        <f t="shared" si="27"/>
        <v>31.44</v>
      </c>
    </row>
    <row r="1740" spans="1:25" x14ac:dyDescent="0.2">
      <c r="A1740" s="1">
        <v>1739</v>
      </c>
      <c r="B1740" t="s">
        <v>7010</v>
      </c>
      <c r="C1740" s="2">
        <v>42981</v>
      </c>
      <c r="D1740" s="8">
        <f>Table1[[#This Row],[Order Date]]</f>
        <v>42981</v>
      </c>
      <c r="E1740" s="2">
        <v>42987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">
        <v>3402</v>
      </c>
      <c r="P1740" s="1" t="s">
        <v>66</v>
      </c>
      <c r="Q1740" s="1" t="s">
        <v>146</v>
      </c>
      <c r="R1740" s="1" t="s">
        <v>3403</v>
      </c>
      <c r="S1740" s="1">
        <v>17.899999999999999</v>
      </c>
      <c r="T1740" s="1">
        <v>2</v>
      </c>
      <c r="U1740" s="1">
        <v>0</v>
      </c>
      <c r="V1740" s="1">
        <v>3.400999999999998</v>
      </c>
      <c r="W1740" t="str">
        <f>INDEX(People!$A$2:$A$5,MATCH(Orders!N1740,People!$B$2:$B$5,0))</f>
        <v>Anna Andreadi</v>
      </c>
      <c r="X1740" t="str">
        <f>IFERROR(INDEX(Returns!A1740:A2539,MATCH(Orders!B1740,Returns!B1740:B2539,0)),"No")</f>
        <v>No</v>
      </c>
      <c r="Y1740">
        <f t="shared" si="27"/>
        <v>17.899999999999999</v>
      </c>
    </row>
    <row r="1741" spans="1:25" x14ac:dyDescent="0.2">
      <c r="A1741" s="1">
        <v>1740</v>
      </c>
      <c r="B1741" t="s">
        <v>7010</v>
      </c>
      <c r="C1741" s="2">
        <v>42981</v>
      </c>
      <c r="D1741" s="8">
        <f>Table1[[#This Row],[Order Date]]</f>
        <v>42981</v>
      </c>
      <c r="E1741" s="2">
        <v>42987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">
        <v>3605</v>
      </c>
      <c r="P1741" s="1" t="s">
        <v>66</v>
      </c>
      <c r="Q1741" s="1" t="s">
        <v>146</v>
      </c>
      <c r="R1741" s="1" t="s">
        <v>3606</v>
      </c>
      <c r="S1741" s="1">
        <v>129.44999999999999</v>
      </c>
      <c r="T1741" s="1">
        <v>5</v>
      </c>
      <c r="U1741" s="1">
        <v>0</v>
      </c>
      <c r="V1741" s="1">
        <v>46.601999999999997</v>
      </c>
      <c r="W1741" t="str">
        <f>INDEX(People!$A$2:$A$5,MATCH(Orders!N1741,People!$B$2:$B$5,0))</f>
        <v>Anna Andreadi</v>
      </c>
      <c r="X1741" t="str">
        <f>IFERROR(INDEX(Returns!A1741:A2540,MATCH(Orders!B1741,Returns!B1741:B2540,0)),"No")</f>
        <v>No</v>
      </c>
      <c r="Y1741">
        <f t="shared" si="27"/>
        <v>129.44999999999999</v>
      </c>
    </row>
    <row r="1742" spans="1:25" x14ac:dyDescent="0.2">
      <c r="A1742" s="1">
        <v>1741</v>
      </c>
      <c r="B1742" t="s">
        <v>7011</v>
      </c>
      <c r="C1742" s="2">
        <v>42591</v>
      </c>
      <c r="D1742" s="8">
        <f>Table1[[#This Row],[Order Date]]</f>
        <v>42591</v>
      </c>
      <c r="E1742" s="2">
        <v>42598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">
        <v>3079</v>
      </c>
      <c r="P1742" s="1" t="s">
        <v>43</v>
      </c>
      <c r="Q1742" s="1" t="s">
        <v>44</v>
      </c>
      <c r="R1742" s="1" t="s">
        <v>3080</v>
      </c>
      <c r="S1742" s="1">
        <v>20.88</v>
      </c>
      <c r="T1742" s="1">
        <v>8</v>
      </c>
      <c r="U1742" s="1">
        <v>0</v>
      </c>
      <c r="V1742" s="1">
        <v>9.6047999999999991</v>
      </c>
      <c r="W1742" t="str">
        <f>INDEX(People!$A$2:$A$5,MATCH(Orders!N1742,People!$B$2:$B$5,0))</f>
        <v>Anna Andreadi</v>
      </c>
      <c r="X1742" t="str">
        <f>IFERROR(INDEX(Returns!A1742:A2541,MATCH(Orders!B1742,Returns!B1742:B2541,0)),"No")</f>
        <v>No</v>
      </c>
      <c r="Y1742">
        <f t="shared" si="27"/>
        <v>20.88</v>
      </c>
    </row>
    <row r="1743" spans="1:25" x14ac:dyDescent="0.2">
      <c r="A1743" s="1">
        <v>1742</v>
      </c>
      <c r="B1743" t="s">
        <v>7012</v>
      </c>
      <c r="C1743" s="2">
        <v>43768</v>
      </c>
      <c r="D1743" s="8">
        <f>Table1[[#This Row],[Order Date]]</f>
        <v>43768</v>
      </c>
      <c r="E1743" s="2">
        <v>43772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">
        <v>3609</v>
      </c>
      <c r="P1743" s="1" t="s">
        <v>43</v>
      </c>
      <c r="Q1743" s="1" t="s">
        <v>84</v>
      </c>
      <c r="R1743" s="1" t="s">
        <v>3610</v>
      </c>
      <c r="S1743" s="1">
        <v>20.736000000000004</v>
      </c>
      <c r="T1743" s="1">
        <v>4</v>
      </c>
      <c r="U1743" s="1">
        <v>0.2</v>
      </c>
      <c r="V1743" s="1">
        <v>7.2576000000000001</v>
      </c>
      <c r="W1743" t="str">
        <f>INDEX(People!$A$2:$A$5,MATCH(Orders!N1743,People!$B$2:$B$5,0))</f>
        <v>Chuck Magee</v>
      </c>
      <c r="X1743" t="str">
        <f>IFERROR(INDEX(Returns!A1743:A2542,MATCH(Orders!B1743,Returns!B1743:B2542,0)),"No")</f>
        <v>No</v>
      </c>
      <c r="Y1743">
        <f t="shared" si="27"/>
        <v>24.883200000000006</v>
      </c>
    </row>
    <row r="1744" spans="1:25" x14ac:dyDescent="0.2">
      <c r="A1744" s="1">
        <v>1743</v>
      </c>
      <c r="B1744" t="s">
        <v>7012</v>
      </c>
      <c r="C1744" s="2">
        <v>43768</v>
      </c>
      <c r="D1744" s="8">
        <f>Table1[[#This Row],[Order Date]]</f>
        <v>43768</v>
      </c>
      <c r="E1744" s="2">
        <v>43772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">
        <v>3486</v>
      </c>
      <c r="P1744" s="1" t="s">
        <v>30</v>
      </c>
      <c r="Q1744" s="1" t="s">
        <v>60</v>
      </c>
      <c r="R1744" s="1" t="s">
        <v>3487</v>
      </c>
      <c r="S1744" s="1">
        <v>7.168000000000001</v>
      </c>
      <c r="T1744" s="1">
        <v>2</v>
      </c>
      <c r="U1744" s="1">
        <v>0.2</v>
      </c>
      <c r="V1744" s="1">
        <v>0.98559999999999937</v>
      </c>
      <c r="W1744" t="str">
        <f>INDEX(People!$A$2:$A$5,MATCH(Orders!N1744,People!$B$2:$B$5,0))</f>
        <v>Chuck Magee</v>
      </c>
      <c r="X1744" t="str">
        <f>IFERROR(INDEX(Returns!A1744:A2543,MATCH(Orders!B1744,Returns!B1744:B2543,0)),"No")</f>
        <v>No</v>
      </c>
      <c r="Y1744">
        <f t="shared" si="27"/>
        <v>8.6016000000000012</v>
      </c>
    </row>
    <row r="1745" spans="1:25" x14ac:dyDescent="0.2">
      <c r="A1745" s="1">
        <v>1744</v>
      </c>
      <c r="B1745" t="s">
        <v>7012</v>
      </c>
      <c r="C1745" s="2">
        <v>43768</v>
      </c>
      <c r="D1745" s="8">
        <f>Table1[[#This Row],[Order Date]]</f>
        <v>43768</v>
      </c>
      <c r="E1745" s="2">
        <v>43772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">
        <v>2316</v>
      </c>
      <c r="P1745" s="1" t="s">
        <v>43</v>
      </c>
      <c r="Q1745" s="1" t="s">
        <v>55</v>
      </c>
      <c r="R1745" s="1" t="s">
        <v>2317</v>
      </c>
      <c r="S1745" s="1">
        <v>11.168000000000001</v>
      </c>
      <c r="T1745" s="1">
        <v>2</v>
      </c>
      <c r="U1745" s="1">
        <v>0.2</v>
      </c>
      <c r="V1745" s="1">
        <v>-2.5128000000000008</v>
      </c>
      <c r="W1745" t="str">
        <f>INDEX(People!$A$2:$A$5,MATCH(Orders!N1745,People!$B$2:$B$5,0))</f>
        <v>Chuck Magee</v>
      </c>
      <c r="X1745" t="str">
        <f>IFERROR(INDEX(Returns!A1745:A2544,MATCH(Orders!B1745,Returns!B1745:B2544,0)),"No")</f>
        <v>No</v>
      </c>
      <c r="Y1745">
        <f t="shared" si="27"/>
        <v>13.4016</v>
      </c>
    </row>
    <row r="1746" spans="1:25" x14ac:dyDescent="0.2">
      <c r="A1746" s="1">
        <v>1745</v>
      </c>
      <c r="B1746" t="s">
        <v>7012</v>
      </c>
      <c r="C1746" s="2">
        <v>43768</v>
      </c>
      <c r="D1746" s="8">
        <f>Table1[[#This Row],[Order Date]]</f>
        <v>43768</v>
      </c>
      <c r="E1746" s="2">
        <v>43772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">
        <v>1844</v>
      </c>
      <c r="P1746" s="1" t="s">
        <v>66</v>
      </c>
      <c r="Q1746" s="1" t="s">
        <v>146</v>
      </c>
      <c r="R1746" s="1" t="s">
        <v>1845</v>
      </c>
      <c r="S1746" s="1">
        <v>442.40000000000003</v>
      </c>
      <c r="T1746" s="1">
        <v>7</v>
      </c>
      <c r="U1746" s="1">
        <v>0.2</v>
      </c>
      <c r="V1746" s="1">
        <v>-55.300000000000068</v>
      </c>
      <c r="W1746" t="str">
        <f>INDEX(People!$A$2:$A$5,MATCH(Orders!N1746,People!$B$2:$B$5,0))</f>
        <v>Chuck Magee</v>
      </c>
      <c r="X1746" t="str">
        <f>IFERROR(INDEX(Returns!A1746:A2545,MATCH(Orders!B1746,Returns!B1746:B2545,0)),"No")</f>
        <v>No</v>
      </c>
      <c r="Y1746">
        <f t="shared" si="27"/>
        <v>530.88</v>
      </c>
    </row>
    <row r="1747" spans="1:25" x14ac:dyDescent="0.2">
      <c r="A1747" s="1">
        <v>1746</v>
      </c>
      <c r="B1747" t="s">
        <v>7013</v>
      </c>
      <c r="C1747" s="2">
        <v>42527</v>
      </c>
      <c r="D1747" s="8">
        <f>Table1[[#This Row],[Order Date]]</f>
        <v>42527</v>
      </c>
      <c r="E1747" s="2">
        <v>42530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">
        <v>607</v>
      </c>
      <c r="P1747" s="1" t="s">
        <v>43</v>
      </c>
      <c r="Q1747" s="1" t="s">
        <v>63</v>
      </c>
      <c r="R1747" s="1" t="s">
        <v>608</v>
      </c>
      <c r="S1747" s="1">
        <v>13.36</v>
      </c>
      <c r="T1747" s="1">
        <v>2</v>
      </c>
      <c r="U1747" s="1">
        <v>0</v>
      </c>
      <c r="V1747" s="1">
        <v>4.9431999999999992</v>
      </c>
      <c r="W1747" t="str">
        <f>INDEX(People!$A$2:$A$5,MATCH(Orders!N1747,People!$B$2:$B$5,0))</f>
        <v>Chuck Magee</v>
      </c>
      <c r="X1747" t="str">
        <f>IFERROR(INDEX(Returns!A1747:A2546,MATCH(Orders!B1747,Returns!B1747:B2546,0)),"No")</f>
        <v>No</v>
      </c>
      <c r="Y1747">
        <f t="shared" si="27"/>
        <v>13.36</v>
      </c>
    </row>
    <row r="1748" spans="1:25" x14ac:dyDescent="0.2">
      <c r="A1748" s="1">
        <v>1747</v>
      </c>
      <c r="B1748" t="s">
        <v>7014</v>
      </c>
      <c r="C1748" s="2">
        <v>43325</v>
      </c>
      <c r="D1748" s="8">
        <f>Table1[[#This Row],[Order Date]]</f>
        <v>43325</v>
      </c>
      <c r="E1748" s="2">
        <v>43329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">
        <v>2019</v>
      </c>
      <c r="P1748" s="1" t="s">
        <v>43</v>
      </c>
      <c r="Q1748" s="1" t="s">
        <v>70</v>
      </c>
      <c r="R1748" s="1" t="s">
        <v>2020</v>
      </c>
      <c r="S1748" s="1">
        <v>11.232000000000001</v>
      </c>
      <c r="T1748" s="1">
        <v>8</v>
      </c>
      <c r="U1748" s="1">
        <v>0.7</v>
      </c>
      <c r="V1748" s="1">
        <v>-8.2367999999999988</v>
      </c>
      <c r="W1748" t="str">
        <f>INDEX(People!$A$2:$A$5,MATCH(Orders!N1748,People!$B$2:$B$5,0))</f>
        <v>Cassandra Brandow</v>
      </c>
      <c r="X1748" t="str">
        <f>IFERROR(INDEX(Returns!A1748:A2547,MATCH(Orders!B1748,Returns!B1748:B2547,0)),"No")</f>
        <v>No</v>
      </c>
      <c r="Y1748">
        <f t="shared" si="27"/>
        <v>19.0944</v>
      </c>
    </row>
    <row r="1749" spans="1:25" x14ac:dyDescent="0.2">
      <c r="A1749" s="1">
        <v>1748</v>
      </c>
      <c r="B1749" t="s">
        <v>7014</v>
      </c>
      <c r="C1749" s="2">
        <v>43325</v>
      </c>
      <c r="D1749" s="8">
        <f>Table1[[#This Row],[Order Date]]</f>
        <v>43325</v>
      </c>
      <c r="E1749" s="2">
        <v>43329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">
        <v>3611</v>
      </c>
      <c r="P1749" s="1" t="s">
        <v>43</v>
      </c>
      <c r="Q1749" s="1" t="s">
        <v>84</v>
      </c>
      <c r="R1749" s="1" t="s">
        <v>169</v>
      </c>
      <c r="S1749" s="1">
        <v>10.272000000000002</v>
      </c>
      <c r="T1749" s="1">
        <v>3</v>
      </c>
      <c r="U1749" s="1">
        <v>0.2</v>
      </c>
      <c r="V1749" s="1">
        <v>3.2099999999999982</v>
      </c>
      <c r="W1749" t="str">
        <f>INDEX(People!$A$2:$A$5,MATCH(Orders!N1749,People!$B$2:$B$5,0))</f>
        <v>Cassandra Brandow</v>
      </c>
      <c r="X1749" t="str">
        <f>IFERROR(INDEX(Returns!A1749:A2548,MATCH(Orders!B1749,Returns!B1749:B2548,0)),"No")</f>
        <v>No</v>
      </c>
      <c r="Y1749">
        <f t="shared" si="27"/>
        <v>12.326400000000001</v>
      </c>
    </row>
    <row r="1750" spans="1:25" x14ac:dyDescent="0.2">
      <c r="A1750" s="1">
        <v>1749</v>
      </c>
      <c r="B1750" t="s">
        <v>7015</v>
      </c>
      <c r="C1750" s="2">
        <v>42485</v>
      </c>
      <c r="D1750" s="8">
        <f>Table1[[#This Row],[Order Date]]</f>
        <v>42485</v>
      </c>
      <c r="E1750" s="2">
        <v>42489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">
        <v>2391</v>
      </c>
      <c r="P1750" s="1" t="s">
        <v>43</v>
      </c>
      <c r="Q1750" s="1" t="s">
        <v>84</v>
      </c>
      <c r="R1750" s="1" t="s">
        <v>2392</v>
      </c>
      <c r="S1750" s="1">
        <v>10.368000000000002</v>
      </c>
      <c r="T1750" s="1">
        <v>2</v>
      </c>
      <c r="U1750" s="1">
        <v>0.2</v>
      </c>
      <c r="V1750" s="1">
        <v>3.6288</v>
      </c>
      <c r="W1750" t="str">
        <f>INDEX(People!$A$2:$A$5,MATCH(Orders!N1750,People!$B$2:$B$5,0))</f>
        <v>Kelly Williams</v>
      </c>
      <c r="X1750" t="str">
        <f>IFERROR(INDEX(Returns!A1750:A2549,MATCH(Orders!B1750,Returns!B1750:B2549,0)),"No")</f>
        <v>No</v>
      </c>
      <c r="Y1750">
        <f t="shared" si="27"/>
        <v>12.441600000000003</v>
      </c>
    </row>
    <row r="1751" spans="1:25" x14ac:dyDescent="0.2">
      <c r="A1751" s="1">
        <v>1750</v>
      </c>
      <c r="B1751" t="s">
        <v>7015</v>
      </c>
      <c r="C1751" s="2">
        <v>42485</v>
      </c>
      <c r="D1751" s="8">
        <f>Table1[[#This Row],[Order Date]]</f>
        <v>42485</v>
      </c>
      <c r="E1751" s="2">
        <v>42489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">
        <v>3336</v>
      </c>
      <c r="P1751" s="1" t="s">
        <v>43</v>
      </c>
      <c r="Q1751" s="1" t="s">
        <v>63</v>
      </c>
      <c r="R1751" s="1" t="s">
        <v>3337</v>
      </c>
      <c r="S1751" s="1">
        <v>6.24</v>
      </c>
      <c r="T1751" s="1">
        <v>3</v>
      </c>
      <c r="U1751" s="1">
        <v>0.2</v>
      </c>
      <c r="V1751" s="1">
        <v>0.54600000000000071</v>
      </c>
      <c r="W1751" t="str">
        <f>INDEX(People!$A$2:$A$5,MATCH(Orders!N1751,People!$B$2:$B$5,0))</f>
        <v>Kelly Williams</v>
      </c>
      <c r="X1751" t="str">
        <f>IFERROR(INDEX(Returns!A1751:A2550,MATCH(Orders!B1751,Returns!B1751:B2550,0)),"No")</f>
        <v>No</v>
      </c>
      <c r="Y1751">
        <f t="shared" si="27"/>
        <v>7.4879999999999995</v>
      </c>
    </row>
    <row r="1752" spans="1:25" x14ac:dyDescent="0.2">
      <c r="A1752" s="1">
        <v>1751</v>
      </c>
      <c r="B1752" t="s">
        <v>7016</v>
      </c>
      <c r="C1752" s="2">
        <v>43061</v>
      </c>
      <c r="D1752" s="8">
        <f>Table1[[#This Row],[Order Date]]</f>
        <v>43061</v>
      </c>
      <c r="E1752" s="2">
        <v>43066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">
        <v>3614</v>
      </c>
      <c r="P1752" s="1" t="s">
        <v>30</v>
      </c>
      <c r="Q1752" s="1" t="s">
        <v>52</v>
      </c>
      <c r="R1752" s="1" t="s">
        <v>3615</v>
      </c>
      <c r="S1752" s="1">
        <v>206.96200000000002</v>
      </c>
      <c r="T1752" s="1">
        <v>2</v>
      </c>
      <c r="U1752" s="1">
        <v>0.3</v>
      </c>
      <c r="V1752" s="1">
        <v>-32.522600000000011</v>
      </c>
      <c r="W1752" t="str">
        <f>INDEX(People!$A$2:$A$5,MATCH(Orders!N1752,People!$B$2:$B$5,0))</f>
        <v>Kelly Williams</v>
      </c>
      <c r="X1752" t="str">
        <f>IFERROR(INDEX(Returns!A1752:A2551,MATCH(Orders!B1752,Returns!B1752:B2551,0)),"No")</f>
        <v>No</v>
      </c>
      <c r="Y1752">
        <f t="shared" si="27"/>
        <v>269.05060000000003</v>
      </c>
    </row>
    <row r="1753" spans="1:25" x14ac:dyDescent="0.2">
      <c r="A1753" s="1">
        <v>1752</v>
      </c>
      <c r="B1753" t="s">
        <v>7017</v>
      </c>
      <c r="C1753" s="2">
        <v>43752</v>
      </c>
      <c r="D1753" s="8">
        <f>Table1[[#This Row],[Order Date]]</f>
        <v>43752</v>
      </c>
      <c r="E1753" s="2">
        <v>43755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">
        <v>993</v>
      </c>
      <c r="P1753" s="1" t="s">
        <v>30</v>
      </c>
      <c r="Q1753" s="1" t="s">
        <v>60</v>
      </c>
      <c r="R1753" s="1" t="s">
        <v>994</v>
      </c>
      <c r="S1753" s="1">
        <v>9.4600000000000009</v>
      </c>
      <c r="T1753" s="1">
        <v>2</v>
      </c>
      <c r="U1753" s="1">
        <v>0</v>
      </c>
      <c r="V1753" s="1">
        <v>3.6894000000000009</v>
      </c>
      <c r="W1753" t="str">
        <f>INDEX(People!$A$2:$A$5,MATCH(Orders!N1753,People!$B$2:$B$5,0))</f>
        <v>Anna Andreadi</v>
      </c>
      <c r="X1753" t="str">
        <f>IFERROR(INDEX(Returns!A1753:A2552,MATCH(Orders!B1753,Returns!B1753:B2552,0)),"No")</f>
        <v>No</v>
      </c>
      <c r="Y1753">
        <f t="shared" si="27"/>
        <v>9.4600000000000009</v>
      </c>
    </row>
    <row r="1754" spans="1:25" x14ac:dyDescent="0.2">
      <c r="A1754" s="1">
        <v>1753</v>
      </c>
      <c r="B1754" t="s">
        <v>7018</v>
      </c>
      <c r="C1754" s="2">
        <v>43801</v>
      </c>
      <c r="D1754" s="8">
        <f>Table1[[#This Row],[Order Date]]</f>
        <v>43801</v>
      </c>
      <c r="E1754" s="2">
        <v>43804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">
        <v>2697</v>
      </c>
      <c r="P1754" s="1" t="s">
        <v>43</v>
      </c>
      <c r="Q1754" s="1" t="s">
        <v>55</v>
      </c>
      <c r="R1754" s="1" t="s">
        <v>2698</v>
      </c>
      <c r="S1754" s="1">
        <v>559.62</v>
      </c>
      <c r="T1754" s="1">
        <v>9</v>
      </c>
      <c r="U1754" s="1">
        <v>0</v>
      </c>
      <c r="V1754" s="1">
        <v>151.09740000000002</v>
      </c>
      <c r="W1754" t="str">
        <f>INDEX(People!$A$2:$A$5,MATCH(Orders!N1754,People!$B$2:$B$5,0))</f>
        <v>Anna Andreadi</v>
      </c>
      <c r="X1754" t="str">
        <f>IFERROR(INDEX(Returns!A1754:A2553,MATCH(Orders!B1754,Returns!B1754:B2553,0)),"No")</f>
        <v>No</v>
      </c>
      <c r="Y1754">
        <f t="shared" si="27"/>
        <v>559.62</v>
      </c>
    </row>
    <row r="1755" spans="1:25" x14ac:dyDescent="0.2">
      <c r="A1755" s="1">
        <v>1754</v>
      </c>
      <c r="B1755" t="s">
        <v>7018</v>
      </c>
      <c r="C1755" s="2">
        <v>43801</v>
      </c>
      <c r="D1755" s="8">
        <f>Table1[[#This Row],[Order Date]]</f>
        <v>43801</v>
      </c>
      <c r="E1755" s="2">
        <v>43804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">
        <v>3514</v>
      </c>
      <c r="P1755" s="1" t="s">
        <v>43</v>
      </c>
      <c r="Q1755" s="1" t="s">
        <v>84</v>
      </c>
      <c r="R1755" s="1" t="s">
        <v>3515</v>
      </c>
      <c r="S1755" s="1">
        <v>109.92</v>
      </c>
      <c r="T1755" s="1">
        <v>2</v>
      </c>
      <c r="U1755" s="1">
        <v>0</v>
      </c>
      <c r="V1755" s="1">
        <v>53.860799999999998</v>
      </c>
      <c r="W1755" t="str">
        <f>INDEX(People!$A$2:$A$5,MATCH(Orders!N1755,People!$B$2:$B$5,0))</f>
        <v>Anna Andreadi</v>
      </c>
      <c r="X1755" t="str">
        <f>IFERROR(INDEX(Returns!A1755:A2554,MATCH(Orders!B1755,Returns!B1755:B2554,0)),"No")</f>
        <v>No</v>
      </c>
      <c r="Y1755">
        <f t="shared" si="27"/>
        <v>109.92</v>
      </c>
    </row>
    <row r="1756" spans="1:25" x14ac:dyDescent="0.2">
      <c r="A1756" s="1">
        <v>1755</v>
      </c>
      <c r="B1756" t="s">
        <v>7018</v>
      </c>
      <c r="C1756" s="2">
        <v>43801</v>
      </c>
      <c r="D1756" s="8">
        <f>Table1[[#This Row],[Order Date]]</f>
        <v>43801</v>
      </c>
      <c r="E1756" s="2">
        <v>43804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">
        <v>3618</v>
      </c>
      <c r="P1756" s="1" t="s">
        <v>43</v>
      </c>
      <c r="Q1756" s="1" t="s">
        <v>84</v>
      </c>
      <c r="R1756" s="1" t="s">
        <v>3619</v>
      </c>
      <c r="S1756" s="1">
        <v>8.56</v>
      </c>
      <c r="T1756" s="1">
        <v>2</v>
      </c>
      <c r="U1756" s="1">
        <v>0</v>
      </c>
      <c r="V1756" s="1">
        <v>3.8519999999999994</v>
      </c>
      <c r="W1756" t="str">
        <f>INDEX(People!$A$2:$A$5,MATCH(Orders!N1756,People!$B$2:$B$5,0))</f>
        <v>Anna Andreadi</v>
      </c>
      <c r="X1756" t="str">
        <f>IFERROR(INDEX(Returns!A1756:A2555,MATCH(Orders!B1756,Returns!B1756:B2555,0)),"No")</f>
        <v>No</v>
      </c>
      <c r="Y1756">
        <f t="shared" si="27"/>
        <v>8.56</v>
      </c>
    </row>
    <row r="1757" spans="1:25" x14ac:dyDescent="0.2">
      <c r="A1757" s="1">
        <v>1756</v>
      </c>
      <c r="B1757" t="s">
        <v>7019</v>
      </c>
      <c r="C1757" s="2">
        <v>43077</v>
      </c>
      <c r="D1757" s="8">
        <f>Table1[[#This Row],[Order Date]]</f>
        <v>43077</v>
      </c>
      <c r="E1757" s="2">
        <v>43080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">
        <v>2742</v>
      </c>
      <c r="P1757" s="1" t="s">
        <v>43</v>
      </c>
      <c r="Q1757" s="1" t="s">
        <v>84</v>
      </c>
      <c r="R1757" s="1" t="s">
        <v>2743</v>
      </c>
      <c r="S1757" s="1">
        <v>360.71199999999999</v>
      </c>
      <c r="T1757" s="1">
        <v>11</v>
      </c>
      <c r="U1757" s="1">
        <v>0.2</v>
      </c>
      <c r="V1757" s="1">
        <v>130.75810000000001</v>
      </c>
      <c r="W1757" t="str">
        <f>INDEX(People!$A$2:$A$5,MATCH(Orders!N1757,People!$B$2:$B$5,0))</f>
        <v>Kelly Williams</v>
      </c>
      <c r="X1757" t="str">
        <f>IFERROR(INDEX(Returns!A1757:A2556,MATCH(Orders!B1757,Returns!B1757:B2556,0)),"No")</f>
        <v>No</v>
      </c>
      <c r="Y1757">
        <f t="shared" si="27"/>
        <v>432.8544</v>
      </c>
    </row>
    <row r="1758" spans="1:25" x14ac:dyDescent="0.2">
      <c r="A1758" s="1">
        <v>1757</v>
      </c>
      <c r="B1758" t="s">
        <v>7019</v>
      </c>
      <c r="C1758" s="2">
        <v>43077</v>
      </c>
      <c r="D1758" s="8">
        <f>Table1[[#This Row],[Order Date]]</f>
        <v>43077</v>
      </c>
      <c r="E1758" s="2">
        <v>43080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">
        <v>3620</v>
      </c>
      <c r="P1758" s="1" t="s">
        <v>66</v>
      </c>
      <c r="Q1758" s="1" t="s">
        <v>67</v>
      </c>
      <c r="R1758" s="1" t="s">
        <v>3621</v>
      </c>
      <c r="S1758" s="1">
        <v>1718.4</v>
      </c>
      <c r="T1758" s="1">
        <v>6</v>
      </c>
      <c r="U1758" s="1">
        <v>0.2</v>
      </c>
      <c r="V1758" s="1">
        <v>150.36000000000013</v>
      </c>
      <c r="W1758" t="str">
        <f>INDEX(People!$A$2:$A$5,MATCH(Orders!N1758,People!$B$2:$B$5,0))</f>
        <v>Kelly Williams</v>
      </c>
      <c r="X1758" t="str">
        <f>IFERROR(INDEX(Returns!A1758:A2557,MATCH(Orders!B1758,Returns!B1758:B2557,0)),"No")</f>
        <v>No</v>
      </c>
      <c r="Y1758">
        <f t="shared" si="27"/>
        <v>2062.08</v>
      </c>
    </row>
    <row r="1759" spans="1:25" x14ac:dyDescent="0.2">
      <c r="A1759" s="1">
        <v>1758</v>
      </c>
      <c r="B1759" t="s">
        <v>7020</v>
      </c>
      <c r="C1759" s="2">
        <v>42929</v>
      </c>
      <c r="D1759" s="8">
        <f>Table1[[#This Row],[Order Date]]</f>
        <v>42929</v>
      </c>
      <c r="E1759" s="2">
        <v>42931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">
        <v>3246</v>
      </c>
      <c r="P1759" s="1" t="s">
        <v>43</v>
      </c>
      <c r="Q1759" s="1" t="s">
        <v>70</v>
      </c>
      <c r="R1759" s="1" t="s">
        <v>3247</v>
      </c>
      <c r="S1759" s="1">
        <v>41.567999999999991</v>
      </c>
      <c r="T1759" s="1">
        <v>6</v>
      </c>
      <c r="U1759" s="1">
        <v>0.8</v>
      </c>
      <c r="V1759" s="1">
        <v>-66.508800000000036</v>
      </c>
      <c r="W1759" t="str">
        <f>INDEX(People!$A$2:$A$5,MATCH(Orders!N1759,People!$B$2:$B$5,0))</f>
        <v>Kelly Williams</v>
      </c>
      <c r="X1759" t="str">
        <f>IFERROR(INDEX(Returns!A1759:A2558,MATCH(Orders!B1759,Returns!B1759:B2558,0)),"No")</f>
        <v>No</v>
      </c>
      <c r="Y1759">
        <f t="shared" si="27"/>
        <v>74.822399999999988</v>
      </c>
    </row>
    <row r="1760" spans="1:25" x14ac:dyDescent="0.2">
      <c r="A1760" s="1">
        <v>1759</v>
      </c>
      <c r="B1760" t="s">
        <v>7021</v>
      </c>
      <c r="C1760" s="2">
        <v>42501</v>
      </c>
      <c r="D1760" s="8">
        <f>Table1[[#This Row],[Order Date]]</f>
        <v>42501</v>
      </c>
      <c r="E1760" s="2">
        <v>42507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">
        <v>2707</v>
      </c>
      <c r="P1760" s="1" t="s">
        <v>66</v>
      </c>
      <c r="Q1760" s="1" t="s">
        <v>146</v>
      </c>
      <c r="R1760" s="1" t="s">
        <v>2708</v>
      </c>
      <c r="S1760" s="1">
        <v>46.864000000000004</v>
      </c>
      <c r="T1760" s="1">
        <v>2</v>
      </c>
      <c r="U1760" s="1">
        <v>0.2</v>
      </c>
      <c r="V1760" s="1">
        <v>7.615399999999994</v>
      </c>
      <c r="W1760" t="str">
        <f>INDEX(People!$A$2:$A$5,MATCH(Orders!N1760,People!$B$2:$B$5,0))</f>
        <v>Kelly Williams</v>
      </c>
      <c r="X1760" t="str">
        <f>IFERROR(INDEX(Returns!A1760:A2559,MATCH(Orders!B1760,Returns!B1760:B2559,0)),"No")</f>
        <v>No</v>
      </c>
      <c r="Y1760">
        <f t="shared" si="27"/>
        <v>56.236800000000002</v>
      </c>
    </row>
    <row r="1761" spans="1:25" x14ac:dyDescent="0.2">
      <c r="A1761" s="1">
        <v>1760</v>
      </c>
      <c r="B1761" t="s">
        <v>7022</v>
      </c>
      <c r="C1761" s="2">
        <v>42374</v>
      </c>
      <c r="D1761" s="8">
        <f>Table1[[#This Row],[Order Date]]</f>
        <v>42374</v>
      </c>
      <c r="E1761" s="2">
        <v>42381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">
        <v>1241</v>
      </c>
      <c r="P1761" s="1" t="s">
        <v>43</v>
      </c>
      <c r="Q1761" s="1" t="s">
        <v>63</v>
      </c>
      <c r="R1761" s="1" t="s">
        <v>1242</v>
      </c>
      <c r="S1761" s="1">
        <v>19.536000000000001</v>
      </c>
      <c r="T1761" s="1">
        <v>3</v>
      </c>
      <c r="U1761" s="1">
        <v>0.2</v>
      </c>
      <c r="V1761" s="1">
        <v>4.8840000000000003</v>
      </c>
      <c r="W1761" t="str">
        <f>INDEX(People!$A$2:$A$5,MATCH(Orders!N1761,People!$B$2:$B$5,0))</f>
        <v>Chuck Magee</v>
      </c>
      <c r="X1761" t="str">
        <f>IFERROR(INDEX(Returns!A1761:A2560,MATCH(Orders!B1761,Returns!B1761:B2560,0)),"No")</f>
        <v>No</v>
      </c>
      <c r="Y1761">
        <f t="shared" si="27"/>
        <v>23.443200000000001</v>
      </c>
    </row>
    <row r="1762" spans="1:25" x14ac:dyDescent="0.2">
      <c r="A1762" s="1">
        <v>1761</v>
      </c>
      <c r="B1762" t="s">
        <v>5996</v>
      </c>
      <c r="C1762" s="2">
        <v>42983</v>
      </c>
      <c r="D1762" s="8">
        <f>Table1[[#This Row],[Order Date]]</f>
        <v>42983</v>
      </c>
      <c r="E1762" s="2">
        <v>42987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">
        <v>3624</v>
      </c>
      <c r="P1762" s="1" t="s">
        <v>30</v>
      </c>
      <c r="Q1762" s="1" t="s">
        <v>31</v>
      </c>
      <c r="R1762" s="1" t="s">
        <v>3625</v>
      </c>
      <c r="S1762" s="1">
        <v>411.33199999999999</v>
      </c>
      <c r="T1762" s="1">
        <v>4</v>
      </c>
      <c r="U1762" s="1">
        <v>0.15</v>
      </c>
      <c r="V1762" s="1">
        <v>-4.8391999999999769</v>
      </c>
      <c r="W1762" t="str">
        <f>INDEX(People!$A$2:$A$5,MATCH(Orders!N1762,People!$B$2:$B$5,0))</f>
        <v>Anna Andreadi</v>
      </c>
      <c r="X1762" t="str">
        <f>IFERROR(INDEX(Returns!A1762:A2561,MATCH(Orders!B1762,Returns!B1762:B2561,0)),"No")</f>
        <v>No</v>
      </c>
      <c r="Y1762">
        <f t="shared" si="27"/>
        <v>473.03179999999998</v>
      </c>
    </row>
    <row r="1763" spans="1:25" x14ac:dyDescent="0.2">
      <c r="A1763" s="1">
        <v>1762</v>
      </c>
      <c r="B1763" t="s">
        <v>5996</v>
      </c>
      <c r="C1763" s="2">
        <v>42983</v>
      </c>
      <c r="D1763" s="8">
        <f>Table1[[#This Row],[Order Date]]</f>
        <v>42983</v>
      </c>
      <c r="E1763" s="2">
        <v>42987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">
        <v>3626</v>
      </c>
      <c r="P1763" s="1" t="s">
        <v>43</v>
      </c>
      <c r="Q1763" s="1" t="s">
        <v>70</v>
      </c>
      <c r="R1763" s="1" t="s">
        <v>3627</v>
      </c>
      <c r="S1763" s="1">
        <v>28.752000000000002</v>
      </c>
      <c r="T1763" s="1">
        <v>6</v>
      </c>
      <c r="U1763" s="1">
        <v>0.2</v>
      </c>
      <c r="V1763" s="1">
        <v>9.7037999999999993</v>
      </c>
      <c r="W1763" t="str">
        <f>INDEX(People!$A$2:$A$5,MATCH(Orders!N1763,People!$B$2:$B$5,0))</f>
        <v>Anna Andreadi</v>
      </c>
      <c r="X1763" t="str">
        <f>IFERROR(INDEX(Returns!A1763:A2562,MATCH(Orders!B1763,Returns!B1763:B2562,0)),"No")</f>
        <v>No</v>
      </c>
      <c r="Y1763">
        <f t="shared" si="27"/>
        <v>34.502400000000002</v>
      </c>
    </row>
    <row r="1764" spans="1:25" x14ac:dyDescent="0.2">
      <c r="A1764" s="1">
        <v>1763</v>
      </c>
      <c r="B1764" t="s">
        <v>5996</v>
      </c>
      <c r="C1764" s="2">
        <v>42983</v>
      </c>
      <c r="D1764" s="8">
        <f>Table1[[#This Row],[Order Date]]</f>
        <v>42983</v>
      </c>
      <c r="E1764" s="2">
        <v>42987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">
        <v>3628</v>
      </c>
      <c r="P1764" s="1" t="s">
        <v>30</v>
      </c>
      <c r="Q1764" s="1" t="s">
        <v>31</v>
      </c>
      <c r="R1764" s="1" t="s">
        <v>3629</v>
      </c>
      <c r="S1764" s="1">
        <v>293.19900000000001</v>
      </c>
      <c r="T1764" s="1">
        <v>3</v>
      </c>
      <c r="U1764" s="1">
        <v>0.15</v>
      </c>
      <c r="V1764" s="1">
        <v>-20.696400000000025</v>
      </c>
      <c r="W1764" t="str">
        <f>INDEX(People!$A$2:$A$5,MATCH(Orders!N1764,People!$B$2:$B$5,0))</f>
        <v>Anna Andreadi</v>
      </c>
      <c r="X1764" t="str">
        <f>IFERROR(INDEX(Returns!A1764:A2563,MATCH(Orders!B1764,Returns!B1764:B2563,0)),"No")</f>
        <v>No</v>
      </c>
      <c r="Y1764">
        <f t="shared" si="27"/>
        <v>337.17885000000001</v>
      </c>
    </row>
    <row r="1765" spans="1:25" x14ac:dyDescent="0.2">
      <c r="A1765" s="1">
        <v>1764</v>
      </c>
      <c r="B1765" t="s">
        <v>7023</v>
      </c>
      <c r="C1765" s="2">
        <v>43316</v>
      </c>
      <c r="D1765" s="8">
        <f>Table1[[#This Row],[Order Date]]</f>
        <v>43316</v>
      </c>
      <c r="E1765" s="2">
        <v>43320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">
        <v>1226</v>
      </c>
      <c r="P1765" s="1" t="s">
        <v>43</v>
      </c>
      <c r="Q1765" s="1" t="s">
        <v>512</v>
      </c>
      <c r="R1765" s="1" t="s">
        <v>1227</v>
      </c>
      <c r="S1765" s="1">
        <v>35.06</v>
      </c>
      <c r="T1765" s="1">
        <v>2</v>
      </c>
      <c r="U1765" s="1">
        <v>0</v>
      </c>
      <c r="V1765" s="1">
        <v>10.517999999999997</v>
      </c>
      <c r="W1765" t="str">
        <f>INDEX(People!$A$2:$A$5,MATCH(Orders!N1765,People!$B$2:$B$5,0))</f>
        <v>Cassandra Brandow</v>
      </c>
      <c r="X1765" t="str">
        <f>IFERROR(INDEX(Returns!A1765:A2564,MATCH(Orders!B1765,Returns!B1765:B2564,0)),"No")</f>
        <v>No</v>
      </c>
      <c r="Y1765">
        <f t="shared" si="27"/>
        <v>35.06</v>
      </c>
    </row>
    <row r="1766" spans="1:25" x14ac:dyDescent="0.2">
      <c r="A1766" s="1">
        <v>1765</v>
      </c>
      <c r="B1766" t="s">
        <v>7023</v>
      </c>
      <c r="C1766" s="2">
        <v>43316</v>
      </c>
      <c r="D1766" s="8">
        <f>Table1[[#This Row],[Order Date]]</f>
        <v>43316</v>
      </c>
      <c r="E1766" s="2">
        <v>43320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">
        <v>2062</v>
      </c>
      <c r="P1766" s="1" t="s">
        <v>43</v>
      </c>
      <c r="Q1766" s="1" t="s">
        <v>44</v>
      </c>
      <c r="R1766" s="1" t="s">
        <v>2063</v>
      </c>
      <c r="S1766" s="1">
        <v>4.13</v>
      </c>
      <c r="T1766" s="1">
        <v>1</v>
      </c>
      <c r="U1766" s="1">
        <v>0</v>
      </c>
      <c r="V1766" s="1">
        <v>1.8997999999999999</v>
      </c>
      <c r="W1766" t="str">
        <f>INDEX(People!$A$2:$A$5,MATCH(Orders!N1766,People!$B$2:$B$5,0))</f>
        <v>Cassandra Brandow</v>
      </c>
      <c r="X1766" t="str">
        <f>IFERROR(INDEX(Returns!A1766:A2565,MATCH(Orders!B1766,Returns!B1766:B2565,0)),"No")</f>
        <v>No</v>
      </c>
      <c r="Y1766">
        <f t="shared" si="27"/>
        <v>4.13</v>
      </c>
    </row>
    <row r="1767" spans="1:25" x14ac:dyDescent="0.2">
      <c r="A1767" s="1">
        <v>1766</v>
      </c>
      <c r="B1767" t="s">
        <v>7023</v>
      </c>
      <c r="C1767" s="2">
        <v>43316</v>
      </c>
      <c r="D1767" s="8">
        <f>Table1[[#This Row],[Order Date]]</f>
        <v>43316</v>
      </c>
      <c r="E1767" s="2">
        <v>43320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">
        <v>3632</v>
      </c>
      <c r="P1767" s="1" t="s">
        <v>30</v>
      </c>
      <c r="Q1767" s="1" t="s">
        <v>60</v>
      </c>
      <c r="R1767" s="1" t="s">
        <v>3633</v>
      </c>
      <c r="S1767" s="1">
        <v>109.8</v>
      </c>
      <c r="T1767" s="1">
        <v>9</v>
      </c>
      <c r="U1767" s="1">
        <v>0</v>
      </c>
      <c r="V1767" s="1">
        <v>46.116000000000007</v>
      </c>
      <c r="W1767" t="str">
        <f>INDEX(People!$A$2:$A$5,MATCH(Orders!N1767,People!$B$2:$B$5,0))</f>
        <v>Cassandra Brandow</v>
      </c>
      <c r="X1767" t="str">
        <f>IFERROR(INDEX(Returns!A1767:A2566,MATCH(Orders!B1767,Returns!B1767:B2566,0)),"No")</f>
        <v>No</v>
      </c>
      <c r="Y1767">
        <f t="shared" si="27"/>
        <v>109.8</v>
      </c>
    </row>
    <row r="1768" spans="1:25" x14ac:dyDescent="0.2">
      <c r="A1768" s="1">
        <v>1767</v>
      </c>
      <c r="B1768" t="s">
        <v>7023</v>
      </c>
      <c r="C1768" s="2">
        <v>43316</v>
      </c>
      <c r="D1768" s="8">
        <f>Table1[[#This Row],[Order Date]]</f>
        <v>43316</v>
      </c>
      <c r="E1768" s="2">
        <v>43320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">
        <v>3634</v>
      </c>
      <c r="P1768" s="1" t="s">
        <v>43</v>
      </c>
      <c r="Q1768" s="1" t="s">
        <v>44</v>
      </c>
      <c r="R1768" s="1" t="s">
        <v>3635</v>
      </c>
      <c r="S1768" s="1">
        <v>9.82</v>
      </c>
      <c r="T1768" s="1">
        <v>2</v>
      </c>
      <c r="U1768" s="1">
        <v>0</v>
      </c>
      <c r="V1768" s="1">
        <v>4.8117999999999999</v>
      </c>
      <c r="W1768" t="str">
        <f>INDEX(People!$A$2:$A$5,MATCH(Orders!N1768,People!$B$2:$B$5,0))</f>
        <v>Cassandra Brandow</v>
      </c>
      <c r="X1768" t="str">
        <f>IFERROR(INDEX(Returns!A1768:A2567,MATCH(Orders!B1768,Returns!B1768:B2567,0)),"No")</f>
        <v>No</v>
      </c>
      <c r="Y1768">
        <f t="shared" si="27"/>
        <v>9.82</v>
      </c>
    </row>
    <row r="1769" spans="1:25" x14ac:dyDescent="0.2">
      <c r="A1769" s="1">
        <v>1768</v>
      </c>
      <c r="B1769" t="s">
        <v>7024</v>
      </c>
      <c r="C1769" s="2">
        <v>42451</v>
      </c>
      <c r="D1769" s="8">
        <f>Table1[[#This Row],[Order Date]]</f>
        <v>42451</v>
      </c>
      <c r="E1769" s="2">
        <v>42455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">
        <v>229</v>
      </c>
      <c r="P1769" s="1" t="s">
        <v>43</v>
      </c>
      <c r="Q1769" s="1" t="s">
        <v>70</v>
      </c>
      <c r="R1769" s="1" t="s">
        <v>230</v>
      </c>
      <c r="S1769" s="1">
        <v>7.644000000000001</v>
      </c>
      <c r="T1769" s="1">
        <v>4</v>
      </c>
      <c r="U1769" s="1">
        <v>0.7</v>
      </c>
      <c r="V1769" s="1">
        <v>-5.8603999999999985</v>
      </c>
      <c r="W1769" t="str">
        <f>INDEX(People!$A$2:$A$5,MATCH(Orders!N1769,People!$B$2:$B$5,0))</f>
        <v>Cassandra Brandow</v>
      </c>
      <c r="X1769" t="str">
        <f>IFERROR(INDEX(Returns!A1769:A2568,MATCH(Orders!B1769,Returns!B1769:B2568,0)),"No")</f>
        <v>No</v>
      </c>
      <c r="Y1769">
        <f t="shared" si="27"/>
        <v>12.994800000000001</v>
      </c>
    </row>
    <row r="1770" spans="1:25" x14ac:dyDescent="0.2">
      <c r="A1770" s="1">
        <v>1769</v>
      </c>
      <c r="B1770" t="s">
        <v>7024</v>
      </c>
      <c r="C1770" s="2">
        <v>42451</v>
      </c>
      <c r="D1770" s="8">
        <f>Table1[[#This Row],[Order Date]]</f>
        <v>42451</v>
      </c>
      <c r="E1770" s="2">
        <v>42455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">
        <v>545</v>
      </c>
      <c r="P1770" s="1" t="s">
        <v>43</v>
      </c>
      <c r="Q1770" s="1" t="s">
        <v>70</v>
      </c>
      <c r="R1770" s="1" t="s">
        <v>546</v>
      </c>
      <c r="S1770" s="1">
        <v>51.465000000000018</v>
      </c>
      <c r="T1770" s="1">
        <v>5</v>
      </c>
      <c r="U1770" s="1">
        <v>0.7</v>
      </c>
      <c r="V1770" s="1">
        <v>-39.456499999999991</v>
      </c>
      <c r="W1770" t="str">
        <f>INDEX(People!$A$2:$A$5,MATCH(Orders!N1770,People!$B$2:$B$5,0))</f>
        <v>Cassandra Brandow</v>
      </c>
      <c r="X1770" t="str">
        <f>IFERROR(INDEX(Returns!A1770:A2569,MATCH(Orders!B1770,Returns!B1770:B2569,0)),"No")</f>
        <v>No</v>
      </c>
      <c r="Y1770">
        <f t="shared" si="27"/>
        <v>87.490500000000026</v>
      </c>
    </row>
    <row r="1771" spans="1:25" x14ac:dyDescent="0.2">
      <c r="A1771" s="1">
        <v>1770</v>
      </c>
      <c r="B1771" t="s">
        <v>7025</v>
      </c>
      <c r="C1771" s="2">
        <v>43526</v>
      </c>
      <c r="D1771" s="8">
        <f>Table1[[#This Row],[Order Date]]</f>
        <v>43526</v>
      </c>
      <c r="E1771" s="2">
        <v>43532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">
        <v>1615</v>
      </c>
      <c r="P1771" s="1" t="s">
        <v>43</v>
      </c>
      <c r="Q1771" s="1" t="s">
        <v>512</v>
      </c>
      <c r="R1771" s="1" t="s">
        <v>1133</v>
      </c>
      <c r="S1771" s="1">
        <v>6.9760000000000009</v>
      </c>
      <c r="T1771" s="1">
        <v>4</v>
      </c>
      <c r="U1771" s="1">
        <v>0.2</v>
      </c>
      <c r="V1771" s="1">
        <v>-1.3952000000000013</v>
      </c>
      <c r="W1771" t="str">
        <f>INDEX(People!$A$2:$A$5,MATCH(Orders!N1771,People!$B$2:$B$5,0))</f>
        <v>Kelly Williams</v>
      </c>
      <c r="X1771" t="str">
        <f>IFERROR(INDEX(Returns!A1771:A2570,MATCH(Orders!B1771,Returns!B1771:B2570,0)),"No")</f>
        <v>No</v>
      </c>
      <c r="Y1771">
        <f t="shared" si="27"/>
        <v>8.3712</v>
      </c>
    </row>
    <row r="1772" spans="1:25" x14ac:dyDescent="0.2">
      <c r="A1772" s="1">
        <v>1771</v>
      </c>
      <c r="B1772" t="s">
        <v>7025</v>
      </c>
      <c r="C1772" s="2">
        <v>43526</v>
      </c>
      <c r="D1772" s="8">
        <f>Table1[[#This Row],[Order Date]]</f>
        <v>43526</v>
      </c>
      <c r="E1772" s="2">
        <v>43532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">
        <v>209</v>
      </c>
      <c r="P1772" s="1" t="s">
        <v>43</v>
      </c>
      <c r="Q1772" s="1" t="s">
        <v>70</v>
      </c>
      <c r="R1772" s="1" t="s">
        <v>210</v>
      </c>
      <c r="S1772" s="1">
        <v>12.221999999999998</v>
      </c>
      <c r="T1772" s="1">
        <v>7</v>
      </c>
      <c r="U1772" s="1">
        <v>0.8</v>
      </c>
      <c r="V1772" s="1">
        <v>-20.166300000000007</v>
      </c>
      <c r="W1772" t="str">
        <f>INDEX(People!$A$2:$A$5,MATCH(Orders!N1772,People!$B$2:$B$5,0))</f>
        <v>Kelly Williams</v>
      </c>
      <c r="X1772" t="str">
        <f>IFERROR(INDEX(Returns!A1772:A2571,MATCH(Orders!B1772,Returns!B1772:B2571,0)),"No")</f>
        <v>No</v>
      </c>
      <c r="Y1772">
        <f t="shared" si="27"/>
        <v>21.999599999999997</v>
      </c>
    </row>
    <row r="1773" spans="1:25" x14ac:dyDescent="0.2">
      <c r="A1773" s="1">
        <v>1772</v>
      </c>
      <c r="B1773" t="s">
        <v>7026</v>
      </c>
      <c r="C1773" s="2">
        <v>43431</v>
      </c>
      <c r="D1773" s="8">
        <f>Table1[[#This Row],[Order Date]]</f>
        <v>43431</v>
      </c>
      <c r="E1773" s="2">
        <v>43433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">
        <v>2782</v>
      </c>
      <c r="P1773" s="1" t="s">
        <v>43</v>
      </c>
      <c r="Q1773" s="1" t="s">
        <v>55</v>
      </c>
      <c r="R1773" s="1" t="s">
        <v>2783</v>
      </c>
      <c r="S1773" s="1">
        <v>97.984000000000009</v>
      </c>
      <c r="T1773" s="1">
        <v>2</v>
      </c>
      <c r="U1773" s="1">
        <v>0.2</v>
      </c>
      <c r="V1773" s="1">
        <v>-24.496000000000002</v>
      </c>
      <c r="W1773" t="str">
        <f>INDEX(People!$A$2:$A$5,MATCH(Orders!N1773,People!$B$2:$B$5,0))</f>
        <v>Kelly Williams</v>
      </c>
      <c r="X1773" t="str">
        <f>IFERROR(INDEX(Returns!A1773:A2572,MATCH(Orders!B1773,Returns!B1773:B2572,0)),"No")</f>
        <v>No</v>
      </c>
      <c r="Y1773">
        <f t="shared" si="27"/>
        <v>117.58080000000001</v>
      </c>
    </row>
    <row r="1774" spans="1:25" x14ac:dyDescent="0.2">
      <c r="A1774" s="1">
        <v>1773</v>
      </c>
      <c r="B1774" t="s">
        <v>7026</v>
      </c>
      <c r="C1774" s="2">
        <v>43431</v>
      </c>
      <c r="D1774" s="8">
        <f>Table1[[#This Row],[Order Date]]</f>
        <v>43431</v>
      </c>
      <c r="E1774" s="2">
        <v>43433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">
        <v>741</v>
      </c>
      <c r="P1774" s="1" t="s">
        <v>66</v>
      </c>
      <c r="Q1774" s="1" t="s">
        <v>146</v>
      </c>
      <c r="R1774" s="1" t="s">
        <v>742</v>
      </c>
      <c r="S1774" s="1">
        <v>62.400000000000006</v>
      </c>
      <c r="T1774" s="1">
        <v>6</v>
      </c>
      <c r="U1774" s="1">
        <v>0.2</v>
      </c>
      <c r="V1774" s="1">
        <v>19.499999999999993</v>
      </c>
      <c r="W1774" t="str">
        <f>INDEX(People!$A$2:$A$5,MATCH(Orders!N1774,People!$B$2:$B$5,0))</f>
        <v>Kelly Williams</v>
      </c>
      <c r="X1774" t="str">
        <f>IFERROR(INDEX(Returns!A1774:A2573,MATCH(Orders!B1774,Returns!B1774:B2573,0)),"No")</f>
        <v>No</v>
      </c>
      <c r="Y1774">
        <f t="shared" si="27"/>
        <v>74.88000000000001</v>
      </c>
    </row>
    <row r="1775" spans="1:25" x14ac:dyDescent="0.2">
      <c r="A1775" s="1">
        <v>1774</v>
      </c>
      <c r="B1775" t="s">
        <v>7027</v>
      </c>
      <c r="C1775" s="2">
        <v>42488</v>
      </c>
      <c r="D1775" s="8">
        <f>Table1[[#This Row],[Order Date]]</f>
        <v>42488</v>
      </c>
      <c r="E1775" s="2">
        <v>42493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">
        <v>3640</v>
      </c>
      <c r="P1775" s="1" t="s">
        <v>43</v>
      </c>
      <c r="Q1775" s="1" t="s">
        <v>70</v>
      </c>
      <c r="R1775" s="1" t="s">
        <v>3641</v>
      </c>
      <c r="S1775" s="1">
        <v>20.86</v>
      </c>
      <c r="T1775" s="1">
        <v>2</v>
      </c>
      <c r="U1775" s="1">
        <v>0</v>
      </c>
      <c r="V1775" s="1">
        <v>9.3869999999999987</v>
      </c>
      <c r="W1775" t="str">
        <f>INDEX(People!$A$2:$A$5,MATCH(Orders!N1775,People!$B$2:$B$5,0))</f>
        <v>Chuck Magee</v>
      </c>
      <c r="X1775" t="str">
        <f>IFERROR(INDEX(Returns!A1775:A2574,MATCH(Orders!B1775,Returns!B1775:B2574,0)),"No")</f>
        <v>No</v>
      </c>
      <c r="Y1775">
        <f t="shared" si="27"/>
        <v>20.86</v>
      </c>
    </row>
    <row r="1776" spans="1:25" x14ac:dyDescent="0.2">
      <c r="A1776" s="1">
        <v>1775</v>
      </c>
      <c r="B1776" t="s">
        <v>7027</v>
      </c>
      <c r="C1776" s="2">
        <v>42488</v>
      </c>
      <c r="D1776" s="8">
        <f>Table1[[#This Row],[Order Date]]</f>
        <v>42488</v>
      </c>
      <c r="E1776" s="2">
        <v>42493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">
        <v>3642</v>
      </c>
      <c r="P1776" s="1" t="s">
        <v>43</v>
      </c>
      <c r="Q1776" s="1" t="s">
        <v>55</v>
      </c>
      <c r="R1776" s="1" t="s">
        <v>3643</v>
      </c>
      <c r="S1776" s="1">
        <v>497.61</v>
      </c>
      <c r="T1776" s="1">
        <v>9</v>
      </c>
      <c r="U1776" s="1">
        <v>0</v>
      </c>
      <c r="V1776" s="1">
        <v>129.37860000000001</v>
      </c>
      <c r="W1776" t="str">
        <f>INDEX(People!$A$2:$A$5,MATCH(Orders!N1776,People!$B$2:$B$5,0))</f>
        <v>Chuck Magee</v>
      </c>
      <c r="X1776" t="str">
        <f>IFERROR(INDEX(Returns!A1776:A2575,MATCH(Orders!B1776,Returns!B1776:B2575,0)),"No")</f>
        <v>No</v>
      </c>
      <c r="Y1776">
        <f t="shared" si="27"/>
        <v>497.61</v>
      </c>
    </row>
    <row r="1777" spans="1:25" x14ac:dyDescent="0.2">
      <c r="A1777" s="1">
        <v>1776</v>
      </c>
      <c r="B1777" t="s">
        <v>7027</v>
      </c>
      <c r="C1777" s="2">
        <v>42488</v>
      </c>
      <c r="D1777" s="8">
        <f>Table1[[#This Row],[Order Date]]</f>
        <v>42488</v>
      </c>
      <c r="E1777" s="2">
        <v>42493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">
        <v>3644</v>
      </c>
      <c r="P1777" s="1" t="s">
        <v>43</v>
      </c>
      <c r="Q1777" s="1" t="s">
        <v>63</v>
      </c>
      <c r="R1777" s="1" t="s">
        <v>3645</v>
      </c>
      <c r="S1777" s="1">
        <v>5.34</v>
      </c>
      <c r="T1777" s="1">
        <v>2</v>
      </c>
      <c r="U1777" s="1">
        <v>0</v>
      </c>
      <c r="V1777" s="1">
        <v>1.4952000000000001</v>
      </c>
      <c r="W1777" t="str">
        <f>INDEX(People!$A$2:$A$5,MATCH(Orders!N1777,People!$B$2:$B$5,0))</f>
        <v>Chuck Magee</v>
      </c>
      <c r="X1777" t="str">
        <f>IFERROR(INDEX(Returns!A1777:A2576,MATCH(Orders!B1777,Returns!B1777:B2576,0)),"No")</f>
        <v>No</v>
      </c>
      <c r="Y1777">
        <f t="shared" si="27"/>
        <v>5.34</v>
      </c>
    </row>
    <row r="1778" spans="1:25" x14ac:dyDescent="0.2">
      <c r="A1778" s="1">
        <v>1777</v>
      </c>
      <c r="B1778" t="s">
        <v>7027</v>
      </c>
      <c r="C1778" s="2">
        <v>42488</v>
      </c>
      <c r="D1778" s="8">
        <f>Table1[[#This Row],[Order Date]]</f>
        <v>42488</v>
      </c>
      <c r="E1778" s="2">
        <v>42493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">
        <v>2682</v>
      </c>
      <c r="P1778" s="1" t="s">
        <v>43</v>
      </c>
      <c r="Q1778" s="1" t="s">
        <v>44</v>
      </c>
      <c r="R1778" s="1" t="s">
        <v>2683</v>
      </c>
      <c r="S1778" s="1">
        <v>3.15</v>
      </c>
      <c r="T1778" s="1">
        <v>1</v>
      </c>
      <c r="U1778" s="1">
        <v>0</v>
      </c>
      <c r="V1778" s="1">
        <v>1.512</v>
      </c>
      <c r="W1778" t="str">
        <f>INDEX(People!$A$2:$A$5,MATCH(Orders!N1778,People!$B$2:$B$5,0))</f>
        <v>Chuck Magee</v>
      </c>
      <c r="X1778" t="str">
        <f>IFERROR(INDEX(Returns!A1778:A2577,MATCH(Orders!B1778,Returns!B1778:B2577,0)),"No")</f>
        <v>No</v>
      </c>
      <c r="Y1778">
        <f t="shared" si="27"/>
        <v>3.15</v>
      </c>
    </row>
    <row r="1779" spans="1:25" x14ac:dyDescent="0.2">
      <c r="A1779" s="1">
        <v>1778</v>
      </c>
      <c r="B1779" t="s">
        <v>7028</v>
      </c>
      <c r="C1779" s="2">
        <v>43063</v>
      </c>
      <c r="D1779" s="8">
        <f>Table1[[#This Row],[Order Date]]</f>
        <v>43063</v>
      </c>
      <c r="E1779" s="2">
        <v>43067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">
        <v>3646</v>
      </c>
      <c r="P1779" s="1" t="s">
        <v>43</v>
      </c>
      <c r="Q1779" s="1" t="s">
        <v>84</v>
      </c>
      <c r="R1779" s="1" t="s">
        <v>3647</v>
      </c>
      <c r="S1779" s="1">
        <v>368.91</v>
      </c>
      <c r="T1779" s="1">
        <v>9</v>
      </c>
      <c r="U1779" s="1">
        <v>0</v>
      </c>
      <c r="V1779" s="1">
        <v>180.76590000000002</v>
      </c>
      <c r="W1779" t="str">
        <f>INDEX(People!$A$2:$A$5,MATCH(Orders!N1779,People!$B$2:$B$5,0))</f>
        <v>Anna Andreadi</v>
      </c>
      <c r="X1779" t="str">
        <f>IFERROR(INDEX(Returns!A1779:A2578,MATCH(Orders!B1779,Returns!B1779:B2578,0)),"No")</f>
        <v>No</v>
      </c>
      <c r="Y1779">
        <f t="shared" si="27"/>
        <v>368.91</v>
      </c>
    </row>
    <row r="1780" spans="1:25" x14ac:dyDescent="0.2">
      <c r="A1780" s="1">
        <v>1779</v>
      </c>
      <c r="B1780" t="s">
        <v>7028</v>
      </c>
      <c r="C1780" s="2">
        <v>43063</v>
      </c>
      <c r="D1780" s="8">
        <f>Table1[[#This Row],[Order Date]]</f>
        <v>43063</v>
      </c>
      <c r="E1780" s="2">
        <v>43067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">
        <v>1433</v>
      </c>
      <c r="P1780" s="1" t="s">
        <v>43</v>
      </c>
      <c r="Q1780" s="1" t="s">
        <v>63</v>
      </c>
      <c r="R1780" s="1" t="s">
        <v>1434</v>
      </c>
      <c r="S1780" s="1">
        <v>14.7</v>
      </c>
      <c r="T1780" s="1">
        <v>5</v>
      </c>
      <c r="U1780" s="1">
        <v>0</v>
      </c>
      <c r="V1780" s="1">
        <v>6.6150000000000002</v>
      </c>
      <c r="W1780" t="str">
        <f>INDEX(People!$A$2:$A$5,MATCH(Orders!N1780,People!$B$2:$B$5,0))</f>
        <v>Anna Andreadi</v>
      </c>
      <c r="X1780" t="str">
        <f>IFERROR(INDEX(Returns!A1780:A2579,MATCH(Orders!B1780,Returns!B1780:B2579,0)),"No")</f>
        <v>No</v>
      </c>
      <c r="Y1780">
        <f t="shared" si="27"/>
        <v>14.7</v>
      </c>
    </row>
    <row r="1781" spans="1:25" x14ac:dyDescent="0.2">
      <c r="A1781" s="1">
        <v>1780</v>
      </c>
      <c r="B1781" t="s">
        <v>7029</v>
      </c>
      <c r="C1781" s="2">
        <v>43415</v>
      </c>
      <c r="D1781" s="8">
        <f>Table1[[#This Row],[Order Date]]</f>
        <v>43415</v>
      </c>
      <c r="E1781" s="2">
        <v>43420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">
        <v>2658</v>
      </c>
      <c r="P1781" s="1" t="s">
        <v>66</v>
      </c>
      <c r="Q1781" s="1" t="s">
        <v>146</v>
      </c>
      <c r="R1781" s="1" t="s">
        <v>2659</v>
      </c>
      <c r="S1781" s="1">
        <v>59.97</v>
      </c>
      <c r="T1781" s="1">
        <v>3</v>
      </c>
      <c r="U1781" s="1">
        <v>0</v>
      </c>
      <c r="V1781" s="1">
        <v>14.992499999999996</v>
      </c>
      <c r="W1781" t="str">
        <f>INDEX(People!$A$2:$A$5,MATCH(Orders!N1781,People!$B$2:$B$5,0))</f>
        <v>Chuck Magee</v>
      </c>
      <c r="X1781" t="str">
        <f>IFERROR(INDEX(Returns!A1781:A2580,MATCH(Orders!B1781,Returns!B1781:B2580,0)),"No")</f>
        <v>No</v>
      </c>
      <c r="Y1781">
        <f t="shared" si="27"/>
        <v>59.97</v>
      </c>
    </row>
    <row r="1782" spans="1:25" x14ac:dyDescent="0.2">
      <c r="A1782" s="1">
        <v>1781</v>
      </c>
      <c r="B1782" t="s">
        <v>7029</v>
      </c>
      <c r="C1782" s="2">
        <v>43415</v>
      </c>
      <c r="D1782" s="8">
        <f>Table1[[#This Row],[Order Date]]</f>
        <v>43415</v>
      </c>
      <c r="E1782" s="2">
        <v>43420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">
        <v>821</v>
      </c>
      <c r="P1782" s="1" t="s">
        <v>43</v>
      </c>
      <c r="Q1782" s="1" t="s">
        <v>55</v>
      </c>
      <c r="R1782" s="1" t="s">
        <v>822</v>
      </c>
      <c r="S1782" s="1">
        <v>83.36</v>
      </c>
      <c r="T1782" s="1">
        <v>1</v>
      </c>
      <c r="U1782" s="1">
        <v>0</v>
      </c>
      <c r="V1782" s="1">
        <v>20.840000000000003</v>
      </c>
      <c r="W1782" t="str">
        <f>INDEX(People!$A$2:$A$5,MATCH(Orders!N1782,People!$B$2:$B$5,0))</f>
        <v>Chuck Magee</v>
      </c>
      <c r="X1782" t="str">
        <f>IFERROR(INDEX(Returns!A1782:A2581,MATCH(Orders!B1782,Returns!B1782:B2581,0)),"No")</f>
        <v>No</v>
      </c>
      <c r="Y1782">
        <f t="shared" si="27"/>
        <v>83.36</v>
      </c>
    </row>
    <row r="1783" spans="1:25" x14ac:dyDescent="0.2">
      <c r="A1783" s="1">
        <v>1782</v>
      </c>
      <c r="B1783" t="s">
        <v>7030</v>
      </c>
      <c r="C1783" s="2">
        <v>42925</v>
      </c>
      <c r="D1783" s="8">
        <f>Table1[[#This Row],[Order Date]]</f>
        <v>42925</v>
      </c>
      <c r="E1783" s="2">
        <v>42929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">
        <v>3648</v>
      </c>
      <c r="P1783" s="1" t="s">
        <v>43</v>
      </c>
      <c r="Q1783" s="1" t="s">
        <v>84</v>
      </c>
      <c r="R1783" s="1" t="s">
        <v>3649</v>
      </c>
      <c r="S1783" s="1">
        <v>6.58</v>
      </c>
      <c r="T1783" s="1">
        <v>2</v>
      </c>
      <c r="U1783" s="1">
        <v>0</v>
      </c>
      <c r="V1783" s="1">
        <v>3.0267999999999997</v>
      </c>
      <c r="W1783" t="str">
        <f>INDEX(People!$A$2:$A$5,MATCH(Orders!N1783,People!$B$2:$B$5,0))</f>
        <v>Chuck Magee</v>
      </c>
      <c r="X1783" t="str">
        <f>IFERROR(INDEX(Returns!A1783:A2582,MATCH(Orders!B1783,Returns!B1783:B2582,0)),"No")</f>
        <v>No</v>
      </c>
      <c r="Y1783">
        <f t="shared" si="27"/>
        <v>6.58</v>
      </c>
    </row>
    <row r="1784" spans="1:25" x14ac:dyDescent="0.2">
      <c r="A1784" s="1">
        <v>1783</v>
      </c>
      <c r="B1784" t="s">
        <v>7030</v>
      </c>
      <c r="C1784" s="2">
        <v>42925</v>
      </c>
      <c r="D1784" s="8">
        <f>Table1[[#This Row],[Order Date]]</f>
        <v>42925</v>
      </c>
      <c r="E1784" s="2">
        <v>42929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">
        <v>2625</v>
      </c>
      <c r="P1784" s="1" t="s">
        <v>43</v>
      </c>
      <c r="Q1784" s="1" t="s">
        <v>70</v>
      </c>
      <c r="R1784" s="1" t="s">
        <v>2626</v>
      </c>
      <c r="S1784" s="1">
        <v>122.94</v>
      </c>
      <c r="T1784" s="1">
        <v>3</v>
      </c>
      <c r="U1784" s="1">
        <v>0</v>
      </c>
      <c r="V1784" s="1">
        <v>59.011199999999988</v>
      </c>
      <c r="W1784" t="str">
        <f>INDEX(People!$A$2:$A$5,MATCH(Orders!N1784,People!$B$2:$B$5,0))</f>
        <v>Chuck Magee</v>
      </c>
      <c r="X1784" t="str">
        <f>IFERROR(INDEX(Returns!A1784:A2583,MATCH(Orders!B1784,Returns!B1784:B2583,0)),"No")</f>
        <v>No</v>
      </c>
      <c r="Y1784">
        <f t="shared" si="27"/>
        <v>122.94</v>
      </c>
    </row>
    <row r="1785" spans="1:25" x14ac:dyDescent="0.2">
      <c r="A1785" s="1">
        <v>1784</v>
      </c>
      <c r="B1785" t="s">
        <v>7031</v>
      </c>
      <c r="C1785" s="2">
        <v>43730</v>
      </c>
      <c r="D1785" s="8">
        <f>Table1[[#This Row],[Order Date]]</f>
        <v>43730</v>
      </c>
      <c r="E1785" s="2">
        <v>43734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">
        <v>3514</v>
      </c>
      <c r="P1785" s="1" t="s">
        <v>43</v>
      </c>
      <c r="Q1785" s="1" t="s">
        <v>84</v>
      </c>
      <c r="R1785" s="1" t="s">
        <v>3515</v>
      </c>
      <c r="S1785" s="1">
        <v>219.84</v>
      </c>
      <c r="T1785" s="1">
        <v>4</v>
      </c>
      <c r="U1785" s="1">
        <v>0</v>
      </c>
      <c r="V1785" s="1">
        <v>107.7216</v>
      </c>
      <c r="W1785" t="str">
        <f>INDEX(People!$A$2:$A$5,MATCH(Orders!N1785,People!$B$2:$B$5,0))</f>
        <v>Kelly Williams</v>
      </c>
      <c r="X1785" t="str">
        <f>IFERROR(INDEX(Returns!A1785:A2584,MATCH(Orders!B1785,Returns!B1785:B2584,0)),"No")</f>
        <v>No</v>
      </c>
      <c r="Y1785">
        <f t="shared" si="27"/>
        <v>219.84</v>
      </c>
    </row>
    <row r="1786" spans="1:25" x14ac:dyDescent="0.2">
      <c r="A1786" s="1">
        <v>1785</v>
      </c>
      <c r="B1786" t="s">
        <v>7031</v>
      </c>
      <c r="C1786" s="2">
        <v>43730</v>
      </c>
      <c r="D1786" s="8">
        <f>Table1[[#This Row],[Order Date]]</f>
        <v>43730</v>
      </c>
      <c r="E1786" s="2">
        <v>43734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">
        <v>3120</v>
      </c>
      <c r="P1786" s="1" t="s">
        <v>66</v>
      </c>
      <c r="Q1786" s="1" t="s">
        <v>146</v>
      </c>
      <c r="R1786" s="1" t="s">
        <v>3121</v>
      </c>
      <c r="S1786" s="1">
        <v>98.16</v>
      </c>
      <c r="T1786" s="1">
        <v>6</v>
      </c>
      <c r="U1786" s="1">
        <v>0</v>
      </c>
      <c r="V1786" s="1">
        <v>9.8159999999999954</v>
      </c>
      <c r="W1786" t="str">
        <f>INDEX(People!$A$2:$A$5,MATCH(Orders!N1786,People!$B$2:$B$5,0))</f>
        <v>Kelly Williams</v>
      </c>
      <c r="X1786" t="str">
        <f>IFERROR(INDEX(Returns!A1786:A2585,MATCH(Orders!B1786,Returns!B1786:B2585,0)),"No")</f>
        <v>No</v>
      </c>
      <c r="Y1786">
        <f t="shared" si="27"/>
        <v>98.16</v>
      </c>
    </row>
    <row r="1787" spans="1:25" x14ac:dyDescent="0.2">
      <c r="A1787" s="1">
        <v>1786</v>
      </c>
      <c r="B1787" t="s">
        <v>7031</v>
      </c>
      <c r="C1787" s="2">
        <v>43730</v>
      </c>
      <c r="D1787" s="8">
        <f>Table1[[#This Row],[Order Date]]</f>
        <v>43730</v>
      </c>
      <c r="E1787" s="2">
        <v>43734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">
        <v>2811</v>
      </c>
      <c r="P1787" s="1" t="s">
        <v>43</v>
      </c>
      <c r="Q1787" s="1" t="s">
        <v>70</v>
      </c>
      <c r="R1787" s="1" t="s">
        <v>2812</v>
      </c>
      <c r="S1787" s="1">
        <v>33.04</v>
      </c>
      <c r="T1787" s="1">
        <v>8</v>
      </c>
      <c r="U1787" s="1">
        <v>0</v>
      </c>
      <c r="V1787" s="1">
        <v>15.5288</v>
      </c>
      <c r="W1787" t="str">
        <f>INDEX(People!$A$2:$A$5,MATCH(Orders!N1787,People!$B$2:$B$5,0))</f>
        <v>Kelly Williams</v>
      </c>
      <c r="X1787" t="str">
        <f>IFERROR(INDEX(Returns!A1787:A2586,MATCH(Orders!B1787,Returns!B1787:B2586,0)),"No")</f>
        <v>No</v>
      </c>
      <c r="Y1787">
        <f t="shared" si="27"/>
        <v>33.04</v>
      </c>
    </row>
    <row r="1788" spans="1:25" x14ac:dyDescent="0.2">
      <c r="A1788" s="1">
        <v>1787</v>
      </c>
      <c r="B1788" t="s">
        <v>7031</v>
      </c>
      <c r="C1788" s="2">
        <v>43730</v>
      </c>
      <c r="D1788" s="8">
        <f>Table1[[#This Row],[Order Date]]</f>
        <v>43730</v>
      </c>
      <c r="E1788" s="2">
        <v>43734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">
        <v>3652</v>
      </c>
      <c r="P1788" s="1" t="s">
        <v>66</v>
      </c>
      <c r="Q1788" s="1" t="s">
        <v>67</v>
      </c>
      <c r="R1788" s="1" t="s">
        <v>3653</v>
      </c>
      <c r="S1788" s="1">
        <v>86.97</v>
      </c>
      <c r="T1788" s="1">
        <v>3</v>
      </c>
      <c r="U1788" s="1">
        <v>0</v>
      </c>
      <c r="V1788" s="1">
        <v>25.221299999999989</v>
      </c>
      <c r="W1788" t="str">
        <f>INDEX(People!$A$2:$A$5,MATCH(Orders!N1788,People!$B$2:$B$5,0))</f>
        <v>Kelly Williams</v>
      </c>
      <c r="X1788" t="str">
        <f>IFERROR(INDEX(Returns!A1788:A2587,MATCH(Orders!B1788,Returns!B1788:B2587,0)),"No")</f>
        <v>No</v>
      </c>
      <c r="Y1788">
        <f t="shared" si="27"/>
        <v>86.97</v>
      </c>
    </row>
    <row r="1789" spans="1:25" x14ac:dyDescent="0.2">
      <c r="A1789" s="1">
        <v>1788</v>
      </c>
      <c r="B1789" t="s">
        <v>7032</v>
      </c>
      <c r="C1789" s="2">
        <v>42781</v>
      </c>
      <c r="D1789" s="8">
        <f>Table1[[#This Row],[Order Date]]</f>
        <v>42781</v>
      </c>
      <c r="E1789" s="2">
        <v>42785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">
        <v>2684</v>
      </c>
      <c r="P1789" s="1" t="s">
        <v>66</v>
      </c>
      <c r="Q1789" s="1" t="s">
        <v>67</v>
      </c>
      <c r="R1789" s="1" t="s">
        <v>2685</v>
      </c>
      <c r="S1789" s="1">
        <v>134.97</v>
      </c>
      <c r="T1789" s="1">
        <v>3</v>
      </c>
      <c r="U1789" s="1">
        <v>0</v>
      </c>
      <c r="V1789" s="1">
        <v>64.785599999999988</v>
      </c>
      <c r="W1789" t="str">
        <f>INDEX(People!$A$2:$A$5,MATCH(Orders!N1789,People!$B$2:$B$5,0))</f>
        <v>Kelly Williams</v>
      </c>
      <c r="X1789" t="str">
        <f>IFERROR(INDEX(Returns!A1789:A2588,MATCH(Orders!B1789,Returns!B1789:B2588,0)),"No")</f>
        <v>No</v>
      </c>
      <c r="Y1789">
        <f t="shared" si="27"/>
        <v>134.97</v>
      </c>
    </row>
    <row r="1790" spans="1:25" x14ac:dyDescent="0.2">
      <c r="A1790" s="1">
        <v>1789</v>
      </c>
      <c r="B1790" t="s">
        <v>7032</v>
      </c>
      <c r="C1790" s="2">
        <v>42781</v>
      </c>
      <c r="D1790" s="8">
        <f>Table1[[#This Row],[Order Date]]</f>
        <v>42781</v>
      </c>
      <c r="E1790" s="2">
        <v>42785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">
        <v>2486</v>
      </c>
      <c r="P1790" s="1" t="s">
        <v>66</v>
      </c>
      <c r="Q1790" s="1" t="s">
        <v>67</v>
      </c>
      <c r="R1790" s="1" t="s">
        <v>2487</v>
      </c>
      <c r="S1790" s="1">
        <v>699.98</v>
      </c>
      <c r="T1790" s="1">
        <v>2</v>
      </c>
      <c r="U1790" s="1">
        <v>0</v>
      </c>
      <c r="V1790" s="1">
        <v>195.99440000000004</v>
      </c>
      <c r="W1790" t="str">
        <f>INDEX(People!$A$2:$A$5,MATCH(Orders!N1790,People!$B$2:$B$5,0))</f>
        <v>Kelly Williams</v>
      </c>
      <c r="X1790" t="str">
        <f>IFERROR(INDEX(Returns!A1790:A2589,MATCH(Orders!B1790,Returns!B1790:B2589,0)),"No")</f>
        <v>No</v>
      </c>
      <c r="Y1790">
        <f t="shared" si="27"/>
        <v>699.98</v>
      </c>
    </row>
    <row r="1791" spans="1:25" x14ac:dyDescent="0.2">
      <c r="A1791" s="1">
        <v>1790</v>
      </c>
      <c r="B1791" t="s">
        <v>7032</v>
      </c>
      <c r="C1791" s="2">
        <v>42781</v>
      </c>
      <c r="D1791" s="8">
        <f>Table1[[#This Row],[Order Date]]</f>
        <v>42781</v>
      </c>
      <c r="E1791" s="2">
        <v>42785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">
        <v>3657</v>
      </c>
      <c r="P1791" s="1" t="s">
        <v>66</v>
      </c>
      <c r="Q1791" s="1" t="s">
        <v>146</v>
      </c>
      <c r="R1791" s="1" t="s">
        <v>3658</v>
      </c>
      <c r="S1791" s="1">
        <v>139.94999999999999</v>
      </c>
      <c r="T1791" s="1">
        <v>5</v>
      </c>
      <c r="U1791" s="1">
        <v>0</v>
      </c>
      <c r="V1791" s="1">
        <v>26.590499999999988</v>
      </c>
      <c r="W1791" t="str">
        <f>INDEX(People!$A$2:$A$5,MATCH(Orders!N1791,People!$B$2:$B$5,0))</f>
        <v>Kelly Williams</v>
      </c>
      <c r="X1791" t="str">
        <f>IFERROR(INDEX(Returns!A1791:A2590,MATCH(Orders!B1791,Returns!B1791:B2590,0)),"No")</f>
        <v>No</v>
      </c>
      <c r="Y1791">
        <f t="shared" si="27"/>
        <v>139.94999999999999</v>
      </c>
    </row>
    <row r="1792" spans="1:25" x14ac:dyDescent="0.2">
      <c r="A1792" s="1">
        <v>1791</v>
      </c>
      <c r="B1792" t="s">
        <v>7033</v>
      </c>
      <c r="C1792" s="2">
        <v>42643</v>
      </c>
      <c r="D1792" s="8">
        <f>Table1[[#This Row],[Order Date]]</f>
        <v>42643</v>
      </c>
      <c r="E1792" s="2">
        <v>42647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">
        <v>1983</v>
      </c>
      <c r="P1792" s="1" t="s">
        <v>43</v>
      </c>
      <c r="Q1792" s="1" t="s">
        <v>84</v>
      </c>
      <c r="R1792" s="1" t="s">
        <v>1984</v>
      </c>
      <c r="S1792" s="1">
        <v>48.94</v>
      </c>
      <c r="T1792" s="1">
        <v>1</v>
      </c>
      <c r="U1792" s="1">
        <v>0</v>
      </c>
      <c r="V1792" s="1">
        <v>24.47</v>
      </c>
      <c r="W1792" t="str">
        <f>INDEX(People!$A$2:$A$5,MATCH(Orders!N1792,People!$B$2:$B$5,0))</f>
        <v>Chuck Magee</v>
      </c>
      <c r="X1792" t="str">
        <f>IFERROR(INDEX(Returns!A1792:A2591,MATCH(Orders!B1792,Returns!B1792:B2591,0)),"No")</f>
        <v>No</v>
      </c>
      <c r="Y1792">
        <f t="shared" si="27"/>
        <v>48.94</v>
      </c>
    </row>
    <row r="1793" spans="1:25" x14ac:dyDescent="0.2">
      <c r="A1793" s="1">
        <v>1792</v>
      </c>
      <c r="B1793" t="s">
        <v>7034</v>
      </c>
      <c r="C1793" s="2">
        <v>42705</v>
      </c>
      <c r="D1793" s="8">
        <f>Table1[[#This Row],[Order Date]]</f>
        <v>42705</v>
      </c>
      <c r="E1793" s="2">
        <v>42707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">
        <v>3659</v>
      </c>
      <c r="P1793" s="1" t="s">
        <v>30</v>
      </c>
      <c r="Q1793" s="1" t="s">
        <v>34</v>
      </c>
      <c r="R1793" s="1" t="s">
        <v>3660</v>
      </c>
      <c r="S1793" s="1">
        <v>2807.84</v>
      </c>
      <c r="T1793" s="1">
        <v>8</v>
      </c>
      <c r="U1793" s="1">
        <v>0</v>
      </c>
      <c r="V1793" s="1">
        <v>673.88160000000016</v>
      </c>
      <c r="W1793" t="str">
        <f>INDEX(People!$A$2:$A$5,MATCH(Orders!N1793,People!$B$2:$B$5,0))</f>
        <v>Kelly Williams</v>
      </c>
      <c r="X1793" t="str">
        <f>IFERROR(INDEX(Returns!A1793:A2592,MATCH(Orders!B1793,Returns!B1793:B2592,0)),"No")</f>
        <v>No</v>
      </c>
      <c r="Y1793">
        <f t="shared" si="27"/>
        <v>2807.84</v>
      </c>
    </row>
    <row r="1794" spans="1:25" x14ac:dyDescent="0.2">
      <c r="A1794" s="1">
        <v>1793</v>
      </c>
      <c r="B1794" t="s">
        <v>7034</v>
      </c>
      <c r="C1794" s="2">
        <v>42705</v>
      </c>
      <c r="D1794" s="8">
        <f>Table1[[#This Row],[Order Date]]</f>
        <v>42705</v>
      </c>
      <c r="E1794" s="2">
        <v>42707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">
        <v>3661</v>
      </c>
      <c r="P1794" s="1" t="s">
        <v>43</v>
      </c>
      <c r="Q1794" s="1" t="s">
        <v>63</v>
      </c>
      <c r="R1794" s="1" t="s">
        <v>3662</v>
      </c>
      <c r="S1794" s="1">
        <v>46.64</v>
      </c>
      <c r="T1794" s="1">
        <v>4</v>
      </c>
      <c r="U1794" s="1">
        <v>0</v>
      </c>
      <c r="V1794" s="1">
        <v>12.592800000000004</v>
      </c>
      <c r="W1794" t="str">
        <f>INDEX(People!$A$2:$A$5,MATCH(Orders!N1794,People!$B$2:$B$5,0))</f>
        <v>Kelly Williams</v>
      </c>
      <c r="X1794" t="str">
        <f>IFERROR(INDEX(Returns!A1794:A2593,MATCH(Orders!B1794,Returns!B1794:B2593,0)),"No")</f>
        <v>No</v>
      </c>
      <c r="Y1794">
        <f t="shared" si="27"/>
        <v>46.64</v>
      </c>
    </row>
    <row r="1795" spans="1:25" x14ac:dyDescent="0.2">
      <c r="A1795" s="1">
        <v>1794</v>
      </c>
      <c r="B1795" t="s">
        <v>7035</v>
      </c>
      <c r="C1795" s="2">
        <v>42712</v>
      </c>
      <c r="D1795" s="8">
        <f>Table1[[#This Row],[Order Date]]</f>
        <v>42712</v>
      </c>
      <c r="E1795" s="2">
        <v>42717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">
        <v>463</v>
      </c>
      <c r="P1795" s="1" t="s">
        <v>43</v>
      </c>
      <c r="Q1795" s="1" t="s">
        <v>55</v>
      </c>
      <c r="R1795" s="1" t="s">
        <v>464</v>
      </c>
      <c r="S1795" s="1">
        <v>60.415999999999997</v>
      </c>
      <c r="T1795" s="1">
        <v>2</v>
      </c>
      <c r="U1795" s="1">
        <v>0.2</v>
      </c>
      <c r="V1795" s="1">
        <v>6.0416000000000025</v>
      </c>
      <c r="W1795" t="str">
        <f>INDEX(People!$A$2:$A$5,MATCH(Orders!N1795,People!$B$2:$B$5,0))</f>
        <v>Kelly Williams</v>
      </c>
      <c r="X1795" t="str">
        <f>IFERROR(INDEX(Returns!A1795:A2594,MATCH(Orders!B1795,Returns!B1795:B2594,0)),"No")</f>
        <v>No</v>
      </c>
      <c r="Y1795">
        <f t="shared" ref="Y1795:Y1858" si="28">S1795*(1+U1795)</f>
        <v>72.499199999999988</v>
      </c>
    </row>
    <row r="1796" spans="1:25" x14ac:dyDescent="0.2">
      <c r="A1796" s="1">
        <v>1795</v>
      </c>
      <c r="B1796" t="s">
        <v>7036</v>
      </c>
      <c r="C1796" s="2">
        <v>43348</v>
      </c>
      <c r="D1796" s="8">
        <f>Table1[[#This Row],[Order Date]]</f>
        <v>43348</v>
      </c>
      <c r="E1796" s="2">
        <v>43353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">
        <v>2960</v>
      </c>
      <c r="P1796" s="1" t="s">
        <v>43</v>
      </c>
      <c r="Q1796" s="1" t="s">
        <v>63</v>
      </c>
      <c r="R1796" s="1" t="s">
        <v>2961</v>
      </c>
      <c r="S1796" s="1">
        <v>107.94</v>
      </c>
      <c r="T1796" s="1">
        <v>3</v>
      </c>
      <c r="U1796" s="1">
        <v>0</v>
      </c>
      <c r="V1796" s="1">
        <v>26.984999999999992</v>
      </c>
      <c r="W1796" t="str">
        <f>INDEX(People!$A$2:$A$5,MATCH(Orders!N1796,People!$B$2:$B$5,0))</f>
        <v>Kelly Williams</v>
      </c>
      <c r="X1796" t="str">
        <f>IFERROR(INDEX(Returns!A1796:A2595,MATCH(Orders!B1796,Returns!B1796:B2595,0)),"No")</f>
        <v>No</v>
      </c>
      <c r="Y1796">
        <f t="shared" si="28"/>
        <v>107.94</v>
      </c>
    </row>
    <row r="1797" spans="1:25" x14ac:dyDescent="0.2">
      <c r="A1797" s="1">
        <v>1796</v>
      </c>
      <c r="B1797" t="s">
        <v>7037</v>
      </c>
      <c r="C1797" s="2">
        <v>43704</v>
      </c>
      <c r="D1797" s="8">
        <f>Table1[[#This Row],[Order Date]]</f>
        <v>43704</v>
      </c>
      <c r="E1797" s="2">
        <v>43707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">
        <v>2806</v>
      </c>
      <c r="P1797" s="1" t="s">
        <v>43</v>
      </c>
      <c r="Q1797" s="1" t="s">
        <v>55</v>
      </c>
      <c r="R1797" s="1" t="s">
        <v>2807</v>
      </c>
      <c r="S1797" s="1">
        <v>63.84</v>
      </c>
      <c r="T1797" s="1">
        <v>8</v>
      </c>
      <c r="U1797" s="1">
        <v>0</v>
      </c>
      <c r="V1797" s="1">
        <v>16.598399999999998</v>
      </c>
      <c r="W1797" t="str">
        <f>INDEX(People!$A$2:$A$5,MATCH(Orders!N1797,People!$B$2:$B$5,0))</f>
        <v>Chuck Magee</v>
      </c>
      <c r="X1797" t="str">
        <f>IFERROR(INDEX(Returns!A1797:A2596,MATCH(Orders!B1797,Returns!B1797:B2596,0)),"No")</f>
        <v>No</v>
      </c>
      <c r="Y1797">
        <f t="shared" si="28"/>
        <v>63.84</v>
      </c>
    </row>
    <row r="1798" spans="1:25" x14ac:dyDescent="0.2">
      <c r="A1798" s="1">
        <v>1797</v>
      </c>
      <c r="B1798" t="s">
        <v>7037</v>
      </c>
      <c r="C1798" s="2">
        <v>43704</v>
      </c>
      <c r="D1798" s="8">
        <f>Table1[[#This Row],[Order Date]]</f>
        <v>43704</v>
      </c>
      <c r="E1798" s="2">
        <v>43707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">
        <v>3669</v>
      </c>
      <c r="P1798" s="1" t="s">
        <v>66</v>
      </c>
      <c r="Q1798" s="1" t="s">
        <v>67</v>
      </c>
      <c r="R1798" s="1" t="s">
        <v>3670</v>
      </c>
      <c r="S1798" s="1">
        <v>347.96999999999997</v>
      </c>
      <c r="T1798" s="1">
        <v>3</v>
      </c>
      <c r="U1798" s="1">
        <v>0</v>
      </c>
      <c r="V1798" s="1">
        <v>100.91129999999997</v>
      </c>
      <c r="W1798" t="str">
        <f>INDEX(People!$A$2:$A$5,MATCH(Orders!N1798,People!$B$2:$B$5,0))</f>
        <v>Chuck Magee</v>
      </c>
      <c r="X1798" t="str">
        <f>IFERROR(INDEX(Returns!A1798:A2597,MATCH(Orders!B1798,Returns!B1798:B2597,0)),"No")</f>
        <v>No</v>
      </c>
      <c r="Y1798">
        <f t="shared" si="28"/>
        <v>347.96999999999997</v>
      </c>
    </row>
    <row r="1799" spans="1:25" x14ac:dyDescent="0.2">
      <c r="A1799" s="1">
        <v>1798</v>
      </c>
      <c r="B1799" t="s">
        <v>7037</v>
      </c>
      <c r="C1799" s="2">
        <v>43704</v>
      </c>
      <c r="D1799" s="8">
        <f>Table1[[#This Row],[Order Date]]</f>
        <v>43704</v>
      </c>
      <c r="E1799" s="2">
        <v>43707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">
        <v>69</v>
      </c>
      <c r="P1799" s="1" t="s">
        <v>43</v>
      </c>
      <c r="Q1799" s="1" t="s">
        <v>70</v>
      </c>
      <c r="R1799" s="1" t="s">
        <v>71</v>
      </c>
      <c r="S1799" s="1">
        <v>37.008000000000003</v>
      </c>
      <c r="T1799" s="1">
        <v>6</v>
      </c>
      <c r="U1799" s="1">
        <v>0.2</v>
      </c>
      <c r="V1799" s="1">
        <v>11.565</v>
      </c>
      <c r="W1799" t="str">
        <f>INDEX(People!$A$2:$A$5,MATCH(Orders!N1799,People!$B$2:$B$5,0))</f>
        <v>Chuck Magee</v>
      </c>
      <c r="X1799" t="str">
        <f>IFERROR(INDEX(Returns!A1799:A2598,MATCH(Orders!B1799,Returns!B1799:B2598,0)),"No")</f>
        <v>No</v>
      </c>
      <c r="Y1799">
        <f t="shared" si="28"/>
        <v>44.409600000000005</v>
      </c>
    </row>
    <row r="1800" spans="1:25" x14ac:dyDescent="0.2">
      <c r="A1800" s="1">
        <v>1799</v>
      </c>
      <c r="B1800" t="s">
        <v>7038</v>
      </c>
      <c r="C1800" s="2">
        <v>43288</v>
      </c>
      <c r="D1800" s="8">
        <f>Table1[[#This Row],[Order Date]]</f>
        <v>43288</v>
      </c>
      <c r="E1800" s="2">
        <v>43292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">
        <v>1620</v>
      </c>
      <c r="P1800" s="1" t="s">
        <v>30</v>
      </c>
      <c r="Q1800" s="1" t="s">
        <v>60</v>
      </c>
      <c r="R1800" s="1" t="s">
        <v>1621</v>
      </c>
      <c r="S1800" s="1">
        <v>215.65</v>
      </c>
      <c r="T1800" s="1">
        <v>5</v>
      </c>
      <c r="U1800" s="1">
        <v>0</v>
      </c>
      <c r="V1800" s="1">
        <v>73.320999999999998</v>
      </c>
      <c r="W1800" t="str">
        <f>INDEX(People!$A$2:$A$5,MATCH(Orders!N1800,People!$B$2:$B$5,0))</f>
        <v>Anna Andreadi</v>
      </c>
      <c r="X1800" t="str">
        <f>IFERROR(INDEX(Returns!A1800:A2599,MATCH(Orders!B1800,Returns!B1800:B2599,0)),"No")</f>
        <v>No</v>
      </c>
      <c r="Y1800">
        <f t="shared" si="28"/>
        <v>215.65</v>
      </c>
    </row>
    <row r="1801" spans="1:25" x14ac:dyDescent="0.2">
      <c r="A1801" s="1">
        <v>1800</v>
      </c>
      <c r="B1801" t="s">
        <v>7039</v>
      </c>
      <c r="C1801" s="2">
        <v>43320</v>
      </c>
      <c r="D1801" s="8">
        <f>Table1[[#This Row],[Order Date]]</f>
        <v>43320</v>
      </c>
      <c r="E1801" s="2">
        <v>43322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">
        <v>761</v>
      </c>
      <c r="P1801" s="1" t="s">
        <v>43</v>
      </c>
      <c r="Q1801" s="1" t="s">
        <v>242</v>
      </c>
      <c r="R1801" s="1" t="s">
        <v>762</v>
      </c>
      <c r="S1801" s="1">
        <v>11.168000000000001</v>
      </c>
      <c r="T1801" s="1">
        <v>4</v>
      </c>
      <c r="U1801" s="1">
        <v>0.2</v>
      </c>
      <c r="V1801" s="1">
        <v>3.6295999999999995</v>
      </c>
      <c r="W1801" t="str">
        <f>INDEX(People!$A$2:$A$5,MATCH(Orders!N1801,People!$B$2:$B$5,0))</f>
        <v>Kelly Williams</v>
      </c>
      <c r="X1801" t="str">
        <f>IFERROR(INDEX(Returns!A1801:A2600,MATCH(Orders!B1801,Returns!B1801:B2600,0)),"No")</f>
        <v>No</v>
      </c>
      <c r="Y1801">
        <f t="shared" si="28"/>
        <v>13.4016</v>
      </c>
    </row>
    <row r="1802" spans="1:25" x14ac:dyDescent="0.2">
      <c r="A1802" s="1">
        <v>1801</v>
      </c>
      <c r="B1802" t="s">
        <v>7039</v>
      </c>
      <c r="C1802" s="2">
        <v>43320</v>
      </c>
      <c r="D1802" s="8">
        <f>Table1[[#This Row],[Order Date]]</f>
        <v>43320</v>
      </c>
      <c r="E1802" s="2">
        <v>43322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">
        <v>3673</v>
      </c>
      <c r="P1802" s="1" t="s">
        <v>43</v>
      </c>
      <c r="Q1802" s="1" t="s">
        <v>84</v>
      </c>
      <c r="R1802" s="1" t="s">
        <v>3674</v>
      </c>
      <c r="S1802" s="1">
        <v>53.952000000000005</v>
      </c>
      <c r="T1802" s="1">
        <v>3</v>
      </c>
      <c r="U1802" s="1">
        <v>0.2</v>
      </c>
      <c r="V1802" s="1">
        <v>17.534399999999998</v>
      </c>
      <c r="W1802" t="str">
        <f>INDEX(People!$A$2:$A$5,MATCH(Orders!N1802,People!$B$2:$B$5,0))</f>
        <v>Kelly Williams</v>
      </c>
      <c r="X1802" t="str">
        <f>IFERROR(INDEX(Returns!A1802:A2601,MATCH(Orders!B1802,Returns!B1802:B2601,0)),"No")</f>
        <v>No</v>
      </c>
      <c r="Y1802">
        <f t="shared" si="28"/>
        <v>64.742400000000004</v>
      </c>
    </row>
    <row r="1803" spans="1:25" x14ac:dyDescent="0.2">
      <c r="A1803" s="1">
        <v>1802</v>
      </c>
      <c r="B1803" t="s">
        <v>7040</v>
      </c>
      <c r="C1803" s="2">
        <v>43417</v>
      </c>
      <c r="D1803" s="8">
        <f>Table1[[#This Row],[Order Date]]</f>
        <v>43417</v>
      </c>
      <c r="E1803" s="2">
        <v>43423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">
        <v>3262</v>
      </c>
      <c r="P1803" s="1" t="s">
        <v>30</v>
      </c>
      <c r="Q1803" s="1" t="s">
        <v>60</v>
      </c>
      <c r="R1803" s="1" t="s">
        <v>3263</v>
      </c>
      <c r="S1803" s="1">
        <v>4.18</v>
      </c>
      <c r="T1803" s="1">
        <v>1</v>
      </c>
      <c r="U1803" s="1">
        <v>0</v>
      </c>
      <c r="V1803" s="1">
        <v>1.5047999999999999</v>
      </c>
      <c r="W1803" t="str">
        <f>INDEX(People!$A$2:$A$5,MATCH(Orders!N1803,People!$B$2:$B$5,0))</f>
        <v>Anna Andreadi</v>
      </c>
      <c r="X1803" t="str">
        <f>IFERROR(INDEX(Returns!A1803:A2602,MATCH(Orders!B1803,Returns!B1803:B2602,0)),"No")</f>
        <v>No</v>
      </c>
      <c r="Y1803">
        <f t="shared" si="28"/>
        <v>4.18</v>
      </c>
    </row>
    <row r="1804" spans="1:25" x14ac:dyDescent="0.2">
      <c r="A1804" s="1">
        <v>1803</v>
      </c>
      <c r="B1804" t="s">
        <v>7041</v>
      </c>
      <c r="C1804" s="2">
        <v>43730</v>
      </c>
      <c r="D1804" s="8">
        <f>Table1[[#This Row],[Order Date]]</f>
        <v>43730</v>
      </c>
      <c r="E1804" s="2">
        <v>43734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">
        <v>1485</v>
      </c>
      <c r="P1804" s="1" t="s">
        <v>43</v>
      </c>
      <c r="Q1804" s="1" t="s">
        <v>70</v>
      </c>
      <c r="R1804" s="1" t="s">
        <v>1486</v>
      </c>
      <c r="S1804" s="1">
        <v>5.6070000000000011</v>
      </c>
      <c r="T1804" s="1">
        <v>1</v>
      </c>
      <c r="U1804" s="1">
        <v>0.7</v>
      </c>
      <c r="V1804" s="1">
        <v>-4.2987000000000002</v>
      </c>
      <c r="W1804" t="str">
        <f>INDEX(People!$A$2:$A$5,MATCH(Orders!N1804,People!$B$2:$B$5,0))</f>
        <v>Chuck Magee</v>
      </c>
      <c r="X1804" t="str">
        <f>IFERROR(INDEX(Returns!A1804:A2603,MATCH(Orders!B1804,Returns!B1804:B2603,0)),"No")</f>
        <v>No</v>
      </c>
      <c r="Y1804">
        <f t="shared" si="28"/>
        <v>9.531900000000002</v>
      </c>
    </row>
    <row r="1805" spans="1:25" x14ac:dyDescent="0.2">
      <c r="A1805" s="1">
        <v>1804</v>
      </c>
      <c r="B1805" t="s">
        <v>7041</v>
      </c>
      <c r="C1805" s="2">
        <v>43730</v>
      </c>
      <c r="D1805" s="8">
        <f>Table1[[#This Row],[Order Date]]</f>
        <v>43730</v>
      </c>
      <c r="E1805" s="2">
        <v>43734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">
        <v>1560</v>
      </c>
      <c r="P1805" s="1" t="s">
        <v>43</v>
      </c>
      <c r="Q1805" s="1" t="s">
        <v>512</v>
      </c>
      <c r="R1805" s="1" t="s">
        <v>1561</v>
      </c>
      <c r="S1805" s="1">
        <v>4663.7360000000008</v>
      </c>
      <c r="T1805" s="1">
        <v>7</v>
      </c>
      <c r="U1805" s="1">
        <v>0.2</v>
      </c>
      <c r="V1805" s="1">
        <v>-1049.3406</v>
      </c>
      <c r="W1805" t="str">
        <f>INDEX(People!$A$2:$A$5,MATCH(Orders!N1805,People!$B$2:$B$5,0))</f>
        <v>Chuck Magee</v>
      </c>
      <c r="X1805" t="str">
        <f>IFERROR(INDEX(Returns!A1805:A2604,MATCH(Orders!B1805,Returns!B1805:B2604,0)),"No")</f>
        <v>No</v>
      </c>
      <c r="Y1805">
        <f t="shared" si="28"/>
        <v>5596.4832000000006</v>
      </c>
    </row>
    <row r="1806" spans="1:25" x14ac:dyDescent="0.2">
      <c r="A1806" s="1">
        <v>1805</v>
      </c>
      <c r="B1806" t="s">
        <v>7041</v>
      </c>
      <c r="C1806" s="2">
        <v>43730</v>
      </c>
      <c r="D1806" s="8">
        <f>Table1[[#This Row],[Order Date]]</f>
        <v>43730</v>
      </c>
      <c r="E1806" s="2">
        <v>43734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">
        <v>3675</v>
      </c>
      <c r="P1806" s="1" t="s">
        <v>66</v>
      </c>
      <c r="Q1806" s="1" t="s">
        <v>146</v>
      </c>
      <c r="R1806" s="1" t="s">
        <v>3676</v>
      </c>
      <c r="S1806" s="1">
        <v>79.984000000000009</v>
      </c>
      <c r="T1806" s="1">
        <v>2</v>
      </c>
      <c r="U1806" s="1">
        <v>0.2</v>
      </c>
      <c r="V1806" s="1">
        <v>22.995400000000004</v>
      </c>
      <c r="W1806" t="str">
        <f>INDEX(People!$A$2:$A$5,MATCH(Orders!N1806,People!$B$2:$B$5,0))</f>
        <v>Chuck Magee</v>
      </c>
      <c r="X1806" t="str">
        <f>IFERROR(INDEX(Returns!A1806:A2605,MATCH(Orders!B1806,Returns!B1806:B2605,0)),"No")</f>
        <v>No</v>
      </c>
      <c r="Y1806">
        <f t="shared" si="28"/>
        <v>95.980800000000002</v>
      </c>
    </row>
    <row r="1807" spans="1:25" x14ac:dyDescent="0.2">
      <c r="A1807" s="1">
        <v>1806</v>
      </c>
      <c r="B1807" t="s">
        <v>7042</v>
      </c>
      <c r="C1807" s="2">
        <v>43459</v>
      </c>
      <c r="D1807" s="8">
        <f>Table1[[#This Row],[Order Date]]</f>
        <v>43459</v>
      </c>
      <c r="E1807" s="2">
        <v>43462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">
        <v>2867</v>
      </c>
      <c r="P1807" s="1" t="s">
        <v>66</v>
      </c>
      <c r="Q1807" s="1" t="s">
        <v>67</v>
      </c>
      <c r="R1807" s="1" t="s">
        <v>2868</v>
      </c>
      <c r="S1807" s="1">
        <v>2575.944</v>
      </c>
      <c r="T1807" s="1">
        <v>7</v>
      </c>
      <c r="U1807" s="1">
        <v>0.2</v>
      </c>
      <c r="V1807" s="1">
        <v>257.59440000000029</v>
      </c>
      <c r="W1807" t="str">
        <f>INDEX(People!$A$2:$A$5,MATCH(Orders!N1807,People!$B$2:$B$5,0))</f>
        <v>Anna Andreadi</v>
      </c>
      <c r="X1807" t="str">
        <f>IFERROR(INDEX(Returns!A1807:A2606,MATCH(Orders!B1807,Returns!B1807:B2606,0)),"No")</f>
        <v>No</v>
      </c>
      <c r="Y1807">
        <f t="shared" si="28"/>
        <v>3091.1327999999999</v>
      </c>
    </row>
    <row r="1808" spans="1:25" x14ac:dyDescent="0.2">
      <c r="A1808" s="1">
        <v>1807</v>
      </c>
      <c r="B1808" t="s">
        <v>7042</v>
      </c>
      <c r="C1808" s="2">
        <v>43459</v>
      </c>
      <c r="D1808" s="8">
        <f>Table1[[#This Row],[Order Date]]</f>
        <v>43459</v>
      </c>
      <c r="E1808" s="2">
        <v>43462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">
        <v>1707</v>
      </c>
      <c r="P1808" s="1" t="s">
        <v>43</v>
      </c>
      <c r="Q1808" s="1" t="s">
        <v>84</v>
      </c>
      <c r="R1808" s="1" t="s">
        <v>1708</v>
      </c>
      <c r="S1808" s="1">
        <v>45.36</v>
      </c>
      <c r="T1808" s="1">
        <v>7</v>
      </c>
      <c r="U1808" s="1">
        <v>0</v>
      </c>
      <c r="V1808" s="1">
        <v>21.772800000000004</v>
      </c>
      <c r="W1808" t="str">
        <f>INDEX(People!$A$2:$A$5,MATCH(Orders!N1808,People!$B$2:$B$5,0))</f>
        <v>Anna Andreadi</v>
      </c>
      <c r="X1808" t="str">
        <f>IFERROR(INDEX(Returns!A1808:A2607,MATCH(Orders!B1808,Returns!B1808:B2607,0)),"No")</f>
        <v>No</v>
      </c>
      <c r="Y1808">
        <f t="shared" si="28"/>
        <v>45.36</v>
      </c>
    </row>
    <row r="1809" spans="1:25" x14ac:dyDescent="0.2">
      <c r="A1809" s="1">
        <v>1808</v>
      </c>
      <c r="B1809" t="s">
        <v>7042</v>
      </c>
      <c r="C1809" s="2">
        <v>43459</v>
      </c>
      <c r="D1809" s="8">
        <f>Table1[[#This Row],[Order Date]]</f>
        <v>43459</v>
      </c>
      <c r="E1809" s="2">
        <v>43462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">
        <v>1603</v>
      </c>
      <c r="P1809" s="1" t="s">
        <v>66</v>
      </c>
      <c r="Q1809" s="1" t="s">
        <v>146</v>
      </c>
      <c r="R1809" s="1" t="s">
        <v>1604</v>
      </c>
      <c r="S1809" s="1">
        <v>254.24</v>
      </c>
      <c r="T1809" s="1">
        <v>7</v>
      </c>
      <c r="U1809" s="1">
        <v>0</v>
      </c>
      <c r="V1809" s="1">
        <v>76.271999999999977</v>
      </c>
      <c r="W1809" t="str">
        <f>INDEX(People!$A$2:$A$5,MATCH(Orders!N1809,People!$B$2:$B$5,0))</f>
        <v>Anna Andreadi</v>
      </c>
      <c r="X1809" t="str">
        <f>IFERROR(INDEX(Returns!A1809:A2608,MATCH(Orders!B1809,Returns!B1809:B2608,0)),"No")</f>
        <v>No</v>
      </c>
      <c r="Y1809">
        <f t="shared" si="28"/>
        <v>254.24</v>
      </c>
    </row>
    <row r="1810" spans="1:25" x14ac:dyDescent="0.2">
      <c r="A1810" s="1">
        <v>1809</v>
      </c>
      <c r="B1810" t="s">
        <v>7043</v>
      </c>
      <c r="C1810" s="2">
        <v>43142</v>
      </c>
      <c r="D1810" s="8">
        <f>Table1[[#This Row],[Order Date]]</f>
        <v>43142</v>
      </c>
      <c r="E1810" s="2">
        <v>43144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">
        <v>3680</v>
      </c>
      <c r="P1810" s="1" t="s">
        <v>66</v>
      </c>
      <c r="Q1810" s="1" t="s">
        <v>67</v>
      </c>
      <c r="R1810" s="1" t="s">
        <v>3681</v>
      </c>
      <c r="S1810" s="1">
        <v>69.930000000000007</v>
      </c>
      <c r="T1810" s="1">
        <v>7</v>
      </c>
      <c r="U1810" s="1">
        <v>0</v>
      </c>
      <c r="V1810" s="1">
        <v>0.69929999999999914</v>
      </c>
      <c r="W1810" t="str">
        <f>INDEX(People!$A$2:$A$5,MATCH(Orders!N1810,People!$B$2:$B$5,0))</f>
        <v>Kelly Williams</v>
      </c>
      <c r="X1810" t="str">
        <f>IFERROR(INDEX(Returns!A1810:A2609,MATCH(Orders!B1810,Returns!B1810:B2609,0)),"No")</f>
        <v>No</v>
      </c>
      <c r="Y1810">
        <f t="shared" si="28"/>
        <v>69.930000000000007</v>
      </c>
    </row>
    <row r="1811" spans="1:25" x14ac:dyDescent="0.2">
      <c r="A1811" s="1">
        <v>1810</v>
      </c>
      <c r="B1811" t="s">
        <v>7044</v>
      </c>
      <c r="C1811" s="2">
        <v>43396</v>
      </c>
      <c r="D1811" s="8">
        <f>Table1[[#This Row],[Order Date]]</f>
        <v>43396</v>
      </c>
      <c r="E1811" s="2">
        <v>43402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">
        <v>3682</v>
      </c>
      <c r="P1811" s="1" t="s">
        <v>30</v>
      </c>
      <c r="Q1811" s="1" t="s">
        <v>60</v>
      </c>
      <c r="R1811" s="1" t="s">
        <v>3683</v>
      </c>
      <c r="S1811" s="1">
        <v>16.155999999999999</v>
      </c>
      <c r="T1811" s="1">
        <v>7</v>
      </c>
      <c r="U1811" s="1">
        <v>0.6</v>
      </c>
      <c r="V1811" s="1">
        <v>-12.116999999999999</v>
      </c>
      <c r="W1811" t="str">
        <f>INDEX(People!$A$2:$A$5,MATCH(Orders!N1811,People!$B$2:$B$5,0))</f>
        <v>Kelly Williams</v>
      </c>
      <c r="X1811" t="str">
        <f>IFERROR(INDEX(Returns!A1811:A2610,MATCH(Orders!B1811,Returns!B1811:B2610,0)),"No")</f>
        <v>No</v>
      </c>
      <c r="Y1811">
        <f t="shared" si="28"/>
        <v>25.849599999999999</v>
      </c>
    </row>
    <row r="1812" spans="1:25" x14ac:dyDescent="0.2">
      <c r="A1812" s="1">
        <v>1811</v>
      </c>
      <c r="B1812" t="s">
        <v>7044</v>
      </c>
      <c r="C1812" s="2">
        <v>43396</v>
      </c>
      <c r="D1812" s="8">
        <f>Table1[[#This Row],[Order Date]]</f>
        <v>43396</v>
      </c>
      <c r="E1812" s="2">
        <v>43402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">
        <v>3684</v>
      </c>
      <c r="P1812" s="1" t="s">
        <v>43</v>
      </c>
      <c r="Q1812" s="1" t="s">
        <v>84</v>
      </c>
      <c r="R1812" s="1" t="s">
        <v>3685</v>
      </c>
      <c r="S1812" s="1">
        <v>54.816000000000003</v>
      </c>
      <c r="T1812" s="1">
        <v>3</v>
      </c>
      <c r="U1812" s="1">
        <v>0.2</v>
      </c>
      <c r="V1812" s="1">
        <v>17.815199999999997</v>
      </c>
      <c r="W1812" t="str">
        <f>INDEX(People!$A$2:$A$5,MATCH(Orders!N1812,People!$B$2:$B$5,0))</f>
        <v>Kelly Williams</v>
      </c>
      <c r="X1812" t="str">
        <f>IFERROR(INDEX(Returns!A1812:A2611,MATCH(Orders!B1812,Returns!B1812:B2611,0)),"No")</f>
        <v>No</v>
      </c>
      <c r="Y1812">
        <f t="shared" si="28"/>
        <v>65.779200000000003</v>
      </c>
    </row>
    <row r="1813" spans="1:25" x14ac:dyDescent="0.2">
      <c r="A1813" s="1">
        <v>1812</v>
      </c>
      <c r="B1813" t="s">
        <v>7045</v>
      </c>
      <c r="C1813" s="2">
        <v>42530</v>
      </c>
      <c r="D1813" s="8">
        <f>Table1[[#This Row],[Order Date]]</f>
        <v>42530</v>
      </c>
      <c r="E1813" s="2">
        <v>42532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">
        <v>476</v>
      </c>
      <c r="P1813" s="1" t="s">
        <v>30</v>
      </c>
      <c r="Q1813" s="1" t="s">
        <v>52</v>
      </c>
      <c r="R1813" s="1" t="s">
        <v>477</v>
      </c>
      <c r="S1813" s="1">
        <v>1441.3</v>
      </c>
      <c r="T1813" s="1">
        <v>7</v>
      </c>
      <c r="U1813" s="1">
        <v>0</v>
      </c>
      <c r="V1813" s="1">
        <v>245.0209999999999</v>
      </c>
      <c r="W1813" t="str">
        <f>INDEX(People!$A$2:$A$5,MATCH(Orders!N1813,People!$B$2:$B$5,0))</f>
        <v>Cassandra Brandow</v>
      </c>
      <c r="X1813" t="str">
        <f>IFERROR(INDEX(Returns!A1813:A2612,MATCH(Orders!B1813,Returns!B1813:B2612,0)),"No")</f>
        <v>No</v>
      </c>
      <c r="Y1813">
        <f t="shared" si="28"/>
        <v>1441.3</v>
      </c>
    </row>
    <row r="1814" spans="1:25" x14ac:dyDescent="0.2">
      <c r="A1814" s="1">
        <v>1813</v>
      </c>
      <c r="B1814" t="s">
        <v>7046</v>
      </c>
      <c r="C1814" s="2">
        <v>43789</v>
      </c>
      <c r="D1814" s="8">
        <f>Table1[[#This Row],[Order Date]]</f>
        <v>43789</v>
      </c>
      <c r="E1814" s="2">
        <v>43795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">
        <v>965</v>
      </c>
      <c r="P1814" s="1" t="s">
        <v>30</v>
      </c>
      <c r="Q1814" s="1" t="s">
        <v>60</v>
      </c>
      <c r="R1814" s="1" t="s">
        <v>966</v>
      </c>
      <c r="S1814" s="1">
        <v>77.599999999999994</v>
      </c>
      <c r="T1814" s="1">
        <v>5</v>
      </c>
      <c r="U1814" s="1">
        <v>0.2</v>
      </c>
      <c r="V1814" s="1">
        <v>28.129999999999995</v>
      </c>
      <c r="W1814" t="str">
        <f>INDEX(People!$A$2:$A$5,MATCH(Orders!N1814,People!$B$2:$B$5,0))</f>
        <v>Chuck Magee</v>
      </c>
      <c r="X1814" t="str">
        <f>IFERROR(INDEX(Returns!A1814:A2613,MATCH(Orders!B1814,Returns!B1814:B2613,0)),"No")</f>
        <v>No</v>
      </c>
      <c r="Y1814">
        <f t="shared" si="28"/>
        <v>93.11999999999999</v>
      </c>
    </row>
    <row r="1815" spans="1:25" x14ac:dyDescent="0.2">
      <c r="A1815" s="1">
        <v>1814</v>
      </c>
      <c r="B1815" t="s">
        <v>7046</v>
      </c>
      <c r="C1815" s="2">
        <v>43789</v>
      </c>
      <c r="D1815" s="8">
        <f>Table1[[#This Row],[Order Date]]</f>
        <v>43789</v>
      </c>
      <c r="E1815" s="2">
        <v>43795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">
        <v>1353</v>
      </c>
      <c r="P1815" s="1" t="s">
        <v>30</v>
      </c>
      <c r="Q1815" s="1" t="s">
        <v>60</v>
      </c>
      <c r="R1815" s="1" t="s">
        <v>1354</v>
      </c>
      <c r="S1815" s="1">
        <v>4.6560000000000006</v>
      </c>
      <c r="T1815" s="1">
        <v>2</v>
      </c>
      <c r="U1815" s="1">
        <v>0.2</v>
      </c>
      <c r="V1815" s="1">
        <v>1.5713999999999997</v>
      </c>
      <c r="W1815" t="str">
        <f>INDEX(People!$A$2:$A$5,MATCH(Orders!N1815,People!$B$2:$B$5,0))</f>
        <v>Chuck Magee</v>
      </c>
      <c r="X1815" t="str">
        <f>IFERROR(INDEX(Returns!A1815:A2614,MATCH(Orders!B1815,Returns!B1815:B2614,0)),"No")</f>
        <v>No</v>
      </c>
      <c r="Y1815">
        <f t="shared" si="28"/>
        <v>5.5872000000000002</v>
      </c>
    </row>
    <row r="1816" spans="1:25" x14ac:dyDescent="0.2">
      <c r="A1816" s="1">
        <v>1815</v>
      </c>
      <c r="B1816" t="s">
        <v>7047</v>
      </c>
      <c r="C1816" s="2">
        <v>42992</v>
      </c>
      <c r="D1816" s="8">
        <f>Table1[[#This Row],[Order Date]]</f>
        <v>42992</v>
      </c>
      <c r="E1816" s="2">
        <v>42996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">
        <v>814</v>
      </c>
      <c r="P1816" s="1" t="s">
        <v>30</v>
      </c>
      <c r="Q1816" s="1" t="s">
        <v>52</v>
      </c>
      <c r="R1816" s="1" t="s">
        <v>815</v>
      </c>
      <c r="S1816" s="1">
        <v>170.13600000000002</v>
      </c>
      <c r="T1816" s="1">
        <v>3</v>
      </c>
      <c r="U1816" s="1">
        <v>0.2</v>
      </c>
      <c r="V1816" s="1">
        <v>-8.5067999999999913</v>
      </c>
      <c r="W1816" t="str">
        <f>INDEX(People!$A$2:$A$5,MATCH(Orders!N1816,People!$B$2:$B$5,0))</f>
        <v>Anna Andreadi</v>
      </c>
      <c r="X1816" t="str">
        <f>IFERROR(INDEX(Returns!A1816:A2615,MATCH(Orders!B1816,Returns!B1816:B2615,0)),"No")</f>
        <v>No</v>
      </c>
      <c r="Y1816">
        <f t="shared" si="28"/>
        <v>204.16320000000002</v>
      </c>
    </row>
    <row r="1817" spans="1:25" x14ac:dyDescent="0.2">
      <c r="A1817" s="1">
        <v>1816</v>
      </c>
      <c r="B1817" t="s">
        <v>7048</v>
      </c>
      <c r="C1817" s="2">
        <v>42890</v>
      </c>
      <c r="D1817" s="8">
        <f>Table1[[#This Row],[Order Date]]</f>
        <v>42890</v>
      </c>
      <c r="E1817" s="2">
        <v>42890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">
        <v>3688</v>
      </c>
      <c r="P1817" s="1" t="s">
        <v>43</v>
      </c>
      <c r="Q1817" s="1" t="s">
        <v>44</v>
      </c>
      <c r="R1817" s="1" t="s">
        <v>3689</v>
      </c>
      <c r="S1817" s="1">
        <v>7.38</v>
      </c>
      <c r="T1817" s="1">
        <v>2</v>
      </c>
      <c r="U1817" s="1">
        <v>0</v>
      </c>
      <c r="V1817" s="1">
        <v>3.4685999999999999</v>
      </c>
      <c r="W1817" t="str">
        <f>INDEX(People!$A$2:$A$5,MATCH(Orders!N1817,People!$B$2:$B$5,0))</f>
        <v>Anna Andreadi</v>
      </c>
      <c r="X1817" t="str">
        <f>IFERROR(INDEX(Returns!A1817:A2616,MATCH(Orders!B1817,Returns!B1817:B2616,0)),"No")</f>
        <v>No</v>
      </c>
      <c r="Y1817">
        <f t="shared" si="28"/>
        <v>7.38</v>
      </c>
    </row>
    <row r="1818" spans="1:25" x14ac:dyDescent="0.2">
      <c r="A1818" s="1">
        <v>1817</v>
      </c>
      <c r="B1818" t="s">
        <v>7048</v>
      </c>
      <c r="C1818" s="2">
        <v>42890</v>
      </c>
      <c r="D1818" s="8">
        <f>Table1[[#This Row],[Order Date]]</f>
        <v>42890</v>
      </c>
      <c r="E1818" s="2">
        <v>42890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">
        <v>686</v>
      </c>
      <c r="P1818" s="1" t="s">
        <v>43</v>
      </c>
      <c r="Q1818" s="1" t="s">
        <v>63</v>
      </c>
      <c r="R1818" s="1" t="s">
        <v>687</v>
      </c>
      <c r="S1818" s="1">
        <v>9.26</v>
      </c>
      <c r="T1818" s="1">
        <v>2</v>
      </c>
      <c r="U1818" s="1">
        <v>0</v>
      </c>
      <c r="V1818" s="1">
        <v>3.0557999999999996</v>
      </c>
      <c r="W1818" t="str">
        <f>INDEX(People!$A$2:$A$5,MATCH(Orders!N1818,People!$B$2:$B$5,0))</f>
        <v>Anna Andreadi</v>
      </c>
      <c r="X1818" t="str">
        <f>IFERROR(INDEX(Returns!A1818:A2617,MATCH(Orders!B1818,Returns!B1818:B2617,0)),"No")</f>
        <v>No</v>
      </c>
      <c r="Y1818">
        <f t="shared" si="28"/>
        <v>9.26</v>
      </c>
    </row>
    <row r="1819" spans="1:25" x14ac:dyDescent="0.2">
      <c r="A1819" s="1">
        <v>1818</v>
      </c>
      <c r="B1819" t="s">
        <v>7049</v>
      </c>
      <c r="C1819" s="2">
        <v>43082</v>
      </c>
      <c r="D1819" s="8">
        <f>Table1[[#This Row],[Order Date]]</f>
        <v>43082</v>
      </c>
      <c r="E1819" s="2">
        <v>43084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">
        <v>3690</v>
      </c>
      <c r="P1819" s="1" t="s">
        <v>43</v>
      </c>
      <c r="Q1819" s="1" t="s">
        <v>44</v>
      </c>
      <c r="R1819" s="1" t="s">
        <v>3691</v>
      </c>
      <c r="S1819" s="1">
        <v>9.9600000000000009</v>
      </c>
      <c r="T1819" s="1">
        <v>2</v>
      </c>
      <c r="U1819" s="1">
        <v>0</v>
      </c>
      <c r="V1819" s="1">
        <v>4.5815999999999999</v>
      </c>
      <c r="W1819" t="str">
        <f>INDEX(People!$A$2:$A$5,MATCH(Orders!N1819,People!$B$2:$B$5,0))</f>
        <v>Anna Andreadi</v>
      </c>
      <c r="X1819" t="str">
        <f>IFERROR(INDEX(Returns!A1819:A2618,MATCH(Orders!B1819,Returns!B1819:B2618,0)),"No")</f>
        <v>No</v>
      </c>
      <c r="Y1819">
        <f t="shared" si="28"/>
        <v>9.9600000000000009</v>
      </c>
    </row>
    <row r="1820" spans="1:25" x14ac:dyDescent="0.2">
      <c r="A1820" s="1">
        <v>1819</v>
      </c>
      <c r="B1820" t="s">
        <v>7050</v>
      </c>
      <c r="C1820" s="2">
        <v>42515</v>
      </c>
      <c r="D1820" s="8">
        <f>Table1[[#This Row],[Order Date]]</f>
        <v>42515</v>
      </c>
      <c r="E1820" s="2">
        <v>42519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">
        <v>3694</v>
      </c>
      <c r="P1820" s="1" t="s">
        <v>43</v>
      </c>
      <c r="Q1820" s="1" t="s">
        <v>73</v>
      </c>
      <c r="R1820" s="1" t="s">
        <v>3695</v>
      </c>
      <c r="S1820" s="1">
        <v>75.59999999999998</v>
      </c>
      <c r="T1820" s="1">
        <v>2</v>
      </c>
      <c r="U1820" s="1">
        <v>0.8</v>
      </c>
      <c r="V1820" s="1">
        <v>-166.32000000000005</v>
      </c>
      <c r="W1820" t="str">
        <f>INDEX(People!$A$2:$A$5,MATCH(Orders!N1820,People!$B$2:$B$5,0))</f>
        <v>Kelly Williams</v>
      </c>
      <c r="X1820" t="str">
        <f>IFERROR(INDEX(Returns!A1820:A2619,MATCH(Orders!B1820,Returns!B1820:B2619,0)),"No")</f>
        <v>No</v>
      </c>
      <c r="Y1820">
        <f t="shared" si="28"/>
        <v>136.07999999999996</v>
      </c>
    </row>
    <row r="1821" spans="1:25" x14ac:dyDescent="0.2">
      <c r="A1821" s="1">
        <v>1820</v>
      </c>
      <c r="B1821" t="s">
        <v>7050</v>
      </c>
      <c r="C1821" s="2">
        <v>42515</v>
      </c>
      <c r="D1821" s="8">
        <f>Table1[[#This Row],[Order Date]]</f>
        <v>42515</v>
      </c>
      <c r="E1821" s="2">
        <v>42519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">
        <v>3696</v>
      </c>
      <c r="P1821" s="1" t="s">
        <v>30</v>
      </c>
      <c r="Q1821" s="1" t="s">
        <v>60</v>
      </c>
      <c r="R1821" s="1" t="s">
        <v>3697</v>
      </c>
      <c r="S1821" s="1">
        <v>29.32</v>
      </c>
      <c r="T1821" s="1">
        <v>2</v>
      </c>
      <c r="U1821" s="1">
        <v>0.6</v>
      </c>
      <c r="V1821" s="1">
        <v>-24.188999999999993</v>
      </c>
      <c r="W1821" t="str">
        <f>INDEX(People!$A$2:$A$5,MATCH(Orders!N1821,People!$B$2:$B$5,0))</f>
        <v>Kelly Williams</v>
      </c>
      <c r="X1821" t="str">
        <f>IFERROR(INDEX(Returns!A1821:A2620,MATCH(Orders!B1821,Returns!B1821:B2620,0)),"No")</f>
        <v>No</v>
      </c>
      <c r="Y1821">
        <f t="shared" si="28"/>
        <v>46.912000000000006</v>
      </c>
    </row>
    <row r="1822" spans="1:25" x14ac:dyDescent="0.2">
      <c r="A1822" s="1">
        <v>1821</v>
      </c>
      <c r="B1822" t="s">
        <v>7051</v>
      </c>
      <c r="C1822" s="2">
        <v>43147</v>
      </c>
      <c r="D1822" s="8">
        <f>Table1[[#This Row],[Order Date]]</f>
        <v>43147</v>
      </c>
      <c r="E1822" s="2">
        <v>43151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">
        <v>3698</v>
      </c>
      <c r="P1822" s="1" t="s">
        <v>43</v>
      </c>
      <c r="Q1822" s="1" t="s">
        <v>73</v>
      </c>
      <c r="R1822" s="1" t="s">
        <v>3699</v>
      </c>
      <c r="S1822" s="1">
        <v>92.063999999999979</v>
      </c>
      <c r="T1822" s="1">
        <v>6</v>
      </c>
      <c r="U1822" s="1">
        <v>0.8</v>
      </c>
      <c r="V1822" s="1">
        <v>-225.55680000000007</v>
      </c>
      <c r="W1822" t="str">
        <f>INDEX(People!$A$2:$A$5,MATCH(Orders!N1822,People!$B$2:$B$5,0))</f>
        <v>Kelly Williams</v>
      </c>
      <c r="X1822" t="str">
        <f>IFERROR(INDEX(Returns!A1822:A2621,MATCH(Orders!B1822,Returns!B1822:B2621,0)),"No")</f>
        <v>No</v>
      </c>
      <c r="Y1822">
        <f t="shared" si="28"/>
        <v>165.71519999999995</v>
      </c>
    </row>
    <row r="1823" spans="1:25" x14ac:dyDescent="0.2">
      <c r="A1823" s="1">
        <v>1822</v>
      </c>
      <c r="B1823" t="s">
        <v>7051</v>
      </c>
      <c r="C1823" s="2">
        <v>43147</v>
      </c>
      <c r="D1823" s="8">
        <f>Table1[[#This Row],[Order Date]]</f>
        <v>43147</v>
      </c>
      <c r="E1823" s="2">
        <v>43151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">
        <v>241</v>
      </c>
      <c r="P1823" s="1" t="s">
        <v>43</v>
      </c>
      <c r="Q1823" s="1" t="s">
        <v>242</v>
      </c>
      <c r="R1823" s="1" t="s">
        <v>243</v>
      </c>
      <c r="S1823" s="1">
        <v>6.9760000000000009</v>
      </c>
      <c r="T1823" s="1">
        <v>4</v>
      </c>
      <c r="U1823" s="1">
        <v>0.2</v>
      </c>
      <c r="V1823" s="1">
        <v>1.8312000000000004</v>
      </c>
      <c r="W1823" t="str">
        <f>INDEX(People!$A$2:$A$5,MATCH(Orders!N1823,People!$B$2:$B$5,0))</f>
        <v>Kelly Williams</v>
      </c>
      <c r="X1823" t="str">
        <f>IFERROR(INDEX(Returns!A1823:A2622,MATCH(Orders!B1823,Returns!B1823:B2622,0)),"No")</f>
        <v>No</v>
      </c>
      <c r="Y1823">
        <f t="shared" si="28"/>
        <v>8.3712</v>
      </c>
    </row>
    <row r="1824" spans="1:25" x14ac:dyDescent="0.2">
      <c r="A1824" s="1">
        <v>1823</v>
      </c>
      <c r="B1824" t="s">
        <v>7051</v>
      </c>
      <c r="C1824" s="2">
        <v>43147</v>
      </c>
      <c r="D1824" s="8">
        <f>Table1[[#This Row],[Order Date]]</f>
        <v>43147</v>
      </c>
      <c r="E1824" s="2">
        <v>43151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">
        <v>3700</v>
      </c>
      <c r="P1824" s="1" t="s">
        <v>30</v>
      </c>
      <c r="Q1824" s="1" t="s">
        <v>34</v>
      </c>
      <c r="R1824" s="1" t="s">
        <v>3701</v>
      </c>
      <c r="S1824" s="1">
        <v>62.957999999999998</v>
      </c>
      <c r="T1824" s="1">
        <v>3</v>
      </c>
      <c r="U1824" s="1">
        <v>0.3</v>
      </c>
      <c r="V1824" s="1">
        <v>-2.6981999999999999</v>
      </c>
      <c r="W1824" t="str">
        <f>INDEX(People!$A$2:$A$5,MATCH(Orders!N1824,People!$B$2:$B$5,0))</f>
        <v>Kelly Williams</v>
      </c>
      <c r="X1824" t="str">
        <f>IFERROR(INDEX(Returns!A1824:A2623,MATCH(Orders!B1824,Returns!B1824:B2623,0)),"No")</f>
        <v>No</v>
      </c>
      <c r="Y1824">
        <f t="shared" si="28"/>
        <v>81.845399999999998</v>
      </c>
    </row>
    <row r="1825" spans="1:25" x14ac:dyDescent="0.2">
      <c r="A1825" s="1">
        <v>1824</v>
      </c>
      <c r="B1825" t="s">
        <v>7051</v>
      </c>
      <c r="C1825" s="2">
        <v>43147</v>
      </c>
      <c r="D1825" s="8">
        <f>Table1[[#This Row],[Order Date]]</f>
        <v>43147</v>
      </c>
      <c r="E1825" s="2">
        <v>43151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">
        <v>3702</v>
      </c>
      <c r="P1825" s="1" t="s">
        <v>43</v>
      </c>
      <c r="Q1825" s="1" t="s">
        <v>84</v>
      </c>
      <c r="R1825" s="1" t="s">
        <v>3703</v>
      </c>
      <c r="S1825" s="1">
        <v>5.1840000000000011</v>
      </c>
      <c r="T1825" s="1">
        <v>1</v>
      </c>
      <c r="U1825" s="1">
        <v>0.2</v>
      </c>
      <c r="V1825" s="1">
        <v>1.8144</v>
      </c>
      <c r="W1825" t="str">
        <f>INDEX(People!$A$2:$A$5,MATCH(Orders!N1825,People!$B$2:$B$5,0))</f>
        <v>Kelly Williams</v>
      </c>
      <c r="X1825" t="str">
        <f>IFERROR(INDEX(Returns!A1825:A2624,MATCH(Orders!B1825,Returns!B1825:B2624,0)),"No")</f>
        <v>No</v>
      </c>
      <c r="Y1825">
        <f t="shared" si="28"/>
        <v>6.2208000000000014</v>
      </c>
    </row>
    <row r="1826" spans="1:25" x14ac:dyDescent="0.2">
      <c r="A1826" s="1">
        <v>1825</v>
      </c>
      <c r="B1826" t="s">
        <v>7052</v>
      </c>
      <c r="C1826" s="2">
        <v>43456</v>
      </c>
      <c r="D1826" s="8">
        <f>Table1[[#This Row],[Order Date]]</f>
        <v>43456</v>
      </c>
      <c r="E1826" s="2">
        <v>43462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">
        <v>2813</v>
      </c>
      <c r="P1826" s="1" t="s">
        <v>43</v>
      </c>
      <c r="Q1826" s="1" t="s">
        <v>70</v>
      </c>
      <c r="R1826" s="1" t="s">
        <v>2814</v>
      </c>
      <c r="S1826" s="1">
        <v>31.32</v>
      </c>
      <c r="T1826" s="1">
        <v>10</v>
      </c>
      <c r="U1826" s="1">
        <v>0.7</v>
      </c>
      <c r="V1826" s="1">
        <v>-25.05599999999999</v>
      </c>
      <c r="W1826" t="str">
        <f>INDEX(People!$A$2:$A$5,MATCH(Orders!N1826,People!$B$2:$B$5,0))</f>
        <v>Anna Andreadi</v>
      </c>
      <c r="X1826" t="str">
        <f>IFERROR(INDEX(Returns!A1826:A2625,MATCH(Orders!B1826,Returns!B1826:B2625,0)),"No")</f>
        <v>No</v>
      </c>
      <c r="Y1826">
        <f t="shared" si="28"/>
        <v>53.244</v>
      </c>
    </row>
    <row r="1827" spans="1:25" x14ac:dyDescent="0.2">
      <c r="A1827" s="1">
        <v>1826</v>
      </c>
      <c r="B1827" t="s">
        <v>7052</v>
      </c>
      <c r="C1827" s="2">
        <v>43456</v>
      </c>
      <c r="D1827" s="8">
        <f>Table1[[#This Row],[Order Date]]</f>
        <v>43456</v>
      </c>
      <c r="E1827" s="2">
        <v>43462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">
        <v>1190</v>
      </c>
      <c r="P1827" s="1" t="s">
        <v>30</v>
      </c>
      <c r="Q1827" s="1" t="s">
        <v>60</v>
      </c>
      <c r="R1827" s="1" t="s">
        <v>1191</v>
      </c>
      <c r="S1827" s="1">
        <v>11.840000000000002</v>
      </c>
      <c r="T1827" s="1">
        <v>4</v>
      </c>
      <c r="U1827" s="1">
        <v>0.2</v>
      </c>
      <c r="V1827" s="1">
        <v>3.108000000000001</v>
      </c>
      <c r="W1827" t="str">
        <f>INDEX(People!$A$2:$A$5,MATCH(Orders!N1827,People!$B$2:$B$5,0))</f>
        <v>Anna Andreadi</v>
      </c>
      <c r="X1827" t="str">
        <f>IFERROR(INDEX(Returns!A1827:A2626,MATCH(Orders!B1827,Returns!B1827:B2626,0)),"No")</f>
        <v>No</v>
      </c>
      <c r="Y1827">
        <f t="shared" si="28"/>
        <v>14.208000000000002</v>
      </c>
    </row>
    <row r="1828" spans="1:25" x14ac:dyDescent="0.2">
      <c r="A1828" s="1">
        <v>1827</v>
      </c>
      <c r="B1828" t="s">
        <v>7052</v>
      </c>
      <c r="C1828" s="2">
        <v>43456</v>
      </c>
      <c r="D1828" s="8">
        <f>Table1[[#This Row],[Order Date]]</f>
        <v>43456</v>
      </c>
      <c r="E1828" s="2">
        <v>43462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">
        <v>3705</v>
      </c>
      <c r="P1828" s="1" t="s">
        <v>30</v>
      </c>
      <c r="Q1828" s="1" t="s">
        <v>60</v>
      </c>
      <c r="R1828" s="1" t="s">
        <v>3706</v>
      </c>
      <c r="S1828" s="1">
        <v>22.784000000000002</v>
      </c>
      <c r="T1828" s="1">
        <v>1</v>
      </c>
      <c r="U1828" s="1">
        <v>0.2</v>
      </c>
      <c r="V1828" s="1">
        <v>4.8416000000000006</v>
      </c>
      <c r="W1828" t="str">
        <f>INDEX(People!$A$2:$A$5,MATCH(Orders!N1828,People!$B$2:$B$5,0))</f>
        <v>Anna Andreadi</v>
      </c>
      <c r="X1828" t="str">
        <f>IFERROR(INDEX(Returns!A1828:A2627,MATCH(Orders!B1828,Returns!B1828:B2627,0)),"No")</f>
        <v>No</v>
      </c>
      <c r="Y1828">
        <f t="shared" si="28"/>
        <v>27.340800000000002</v>
      </c>
    </row>
    <row r="1829" spans="1:25" x14ac:dyDescent="0.2">
      <c r="A1829" s="1">
        <v>1828</v>
      </c>
      <c r="B1829" t="s">
        <v>7053</v>
      </c>
      <c r="C1829" s="2">
        <v>43139</v>
      </c>
      <c r="D1829" s="8">
        <f>Table1[[#This Row],[Order Date]]</f>
        <v>43139</v>
      </c>
      <c r="E1829" s="2">
        <v>43142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">
        <v>3710</v>
      </c>
      <c r="P1829" s="1" t="s">
        <v>66</v>
      </c>
      <c r="Q1829" s="1" t="s">
        <v>67</v>
      </c>
      <c r="R1829" s="1" t="s">
        <v>3711</v>
      </c>
      <c r="S1829" s="1">
        <v>1127.9760000000001</v>
      </c>
      <c r="T1829" s="1">
        <v>3</v>
      </c>
      <c r="U1829" s="1">
        <v>0.2</v>
      </c>
      <c r="V1829" s="1">
        <v>126.8972999999998</v>
      </c>
      <c r="W1829" t="str">
        <f>INDEX(People!$A$2:$A$5,MATCH(Orders!N1829,People!$B$2:$B$5,0))</f>
        <v>Cassandra Brandow</v>
      </c>
      <c r="X1829" t="str">
        <f>IFERROR(INDEX(Returns!A1829:A2628,MATCH(Orders!B1829,Returns!B1829:B2628,0)),"No")</f>
        <v>No</v>
      </c>
      <c r="Y1829">
        <f t="shared" si="28"/>
        <v>1353.5712000000001</v>
      </c>
    </row>
    <row r="1830" spans="1:25" x14ac:dyDescent="0.2">
      <c r="A1830" s="1">
        <v>1829</v>
      </c>
      <c r="B1830" t="s">
        <v>7054</v>
      </c>
      <c r="C1830" s="2">
        <v>42929</v>
      </c>
      <c r="D1830" s="8">
        <f>Table1[[#This Row],[Order Date]]</f>
        <v>42929</v>
      </c>
      <c r="E1830" s="2">
        <v>42931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">
        <v>2353</v>
      </c>
      <c r="P1830" s="1" t="s">
        <v>43</v>
      </c>
      <c r="Q1830" s="1" t="s">
        <v>84</v>
      </c>
      <c r="R1830" s="1" t="s">
        <v>2354</v>
      </c>
      <c r="S1830" s="1">
        <v>38.880000000000003</v>
      </c>
      <c r="T1830" s="1">
        <v>6</v>
      </c>
      <c r="U1830" s="1">
        <v>0</v>
      </c>
      <c r="V1830" s="1">
        <v>18.662400000000002</v>
      </c>
      <c r="W1830" t="str">
        <f>INDEX(People!$A$2:$A$5,MATCH(Orders!N1830,People!$B$2:$B$5,0))</f>
        <v>Cassandra Brandow</v>
      </c>
      <c r="X1830" t="str">
        <f>IFERROR(INDEX(Returns!A1830:A2629,MATCH(Orders!B1830,Returns!B1830:B2629,0)),"No")</f>
        <v>No</v>
      </c>
      <c r="Y1830">
        <f t="shared" si="28"/>
        <v>38.880000000000003</v>
      </c>
    </row>
    <row r="1831" spans="1:25" x14ac:dyDescent="0.2">
      <c r="A1831" s="1">
        <v>1830</v>
      </c>
      <c r="B1831" t="s">
        <v>5936</v>
      </c>
      <c r="C1831" s="2">
        <v>42508</v>
      </c>
      <c r="D1831" s="8">
        <f>Table1[[#This Row],[Order Date]]</f>
        <v>42508</v>
      </c>
      <c r="E1831" s="2">
        <v>42514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">
        <v>3714</v>
      </c>
      <c r="P1831" s="1" t="s">
        <v>66</v>
      </c>
      <c r="Q1831" s="1" t="s">
        <v>67</v>
      </c>
      <c r="R1831" s="1" t="s">
        <v>3715</v>
      </c>
      <c r="S1831" s="1">
        <v>779.79600000000005</v>
      </c>
      <c r="T1831" s="1">
        <v>2</v>
      </c>
      <c r="U1831" s="1">
        <v>0.4</v>
      </c>
      <c r="V1831" s="1">
        <v>-168.95579999999995</v>
      </c>
      <c r="W1831" t="str">
        <f>INDEX(People!$A$2:$A$5,MATCH(Orders!N1831,People!$B$2:$B$5,0))</f>
        <v>Chuck Magee</v>
      </c>
      <c r="X1831" t="str">
        <f>IFERROR(INDEX(Returns!A1831:A2630,MATCH(Orders!B1831,Returns!B1831:B2630,0)),"No")</f>
        <v>No</v>
      </c>
      <c r="Y1831">
        <f t="shared" si="28"/>
        <v>1091.7144000000001</v>
      </c>
    </row>
    <row r="1832" spans="1:25" x14ac:dyDescent="0.2">
      <c r="A1832" s="1">
        <v>1831</v>
      </c>
      <c r="B1832" t="s">
        <v>7055</v>
      </c>
      <c r="C1832" s="2">
        <v>43759</v>
      </c>
      <c r="D1832" s="8">
        <f>Table1[[#This Row],[Order Date]]</f>
        <v>43759</v>
      </c>
      <c r="E1832" s="2">
        <v>43759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">
        <v>3717</v>
      </c>
      <c r="P1832" s="1" t="s">
        <v>66</v>
      </c>
      <c r="Q1832" s="1" t="s">
        <v>67</v>
      </c>
      <c r="R1832" s="1" t="s">
        <v>3718</v>
      </c>
      <c r="S1832" s="1">
        <v>1439.92</v>
      </c>
      <c r="T1832" s="1">
        <v>8</v>
      </c>
      <c r="U1832" s="1">
        <v>0</v>
      </c>
      <c r="V1832" s="1">
        <v>374.37920000000008</v>
      </c>
      <c r="W1832" t="str">
        <f>INDEX(People!$A$2:$A$5,MATCH(Orders!N1832,People!$B$2:$B$5,0))</f>
        <v>Kelly Williams</v>
      </c>
      <c r="X1832" t="str">
        <f>IFERROR(INDEX(Returns!A1832:A2631,MATCH(Orders!B1832,Returns!B1832:B2631,0)),"No")</f>
        <v>No</v>
      </c>
      <c r="Y1832">
        <f t="shared" si="28"/>
        <v>1439.92</v>
      </c>
    </row>
    <row r="1833" spans="1:25" x14ac:dyDescent="0.2">
      <c r="A1833" s="1">
        <v>1832</v>
      </c>
      <c r="B1833" t="s">
        <v>7055</v>
      </c>
      <c r="C1833" s="2">
        <v>43759</v>
      </c>
      <c r="D1833" s="8">
        <f>Table1[[#This Row],[Order Date]]</f>
        <v>43759</v>
      </c>
      <c r="E1833" s="2">
        <v>43759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">
        <v>2429</v>
      </c>
      <c r="P1833" s="1" t="s">
        <v>30</v>
      </c>
      <c r="Q1833" s="1" t="s">
        <v>52</v>
      </c>
      <c r="R1833" s="1" t="s">
        <v>2430</v>
      </c>
      <c r="S1833" s="1">
        <v>262.11</v>
      </c>
      <c r="T1833" s="1">
        <v>1</v>
      </c>
      <c r="U1833" s="1">
        <v>0</v>
      </c>
      <c r="V1833" s="1">
        <v>62.906399999999991</v>
      </c>
      <c r="W1833" t="str">
        <f>INDEX(People!$A$2:$A$5,MATCH(Orders!N1833,People!$B$2:$B$5,0))</f>
        <v>Kelly Williams</v>
      </c>
      <c r="X1833" t="str">
        <f>IFERROR(INDEX(Returns!A1833:A2632,MATCH(Orders!B1833,Returns!B1833:B2632,0)),"No")</f>
        <v>No</v>
      </c>
      <c r="Y1833">
        <f t="shared" si="28"/>
        <v>262.11</v>
      </c>
    </row>
    <row r="1834" spans="1:25" x14ac:dyDescent="0.2">
      <c r="A1834" s="1">
        <v>1833</v>
      </c>
      <c r="B1834" t="s">
        <v>7056</v>
      </c>
      <c r="C1834" s="2">
        <v>43044</v>
      </c>
      <c r="D1834" s="8">
        <f>Table1[[#This Row],[Order Date]]</f>
        <v>43044</v>
      </c>
      <c r="E1834" s="2">
        <v>43048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">
        <v>2820</v>
      </c>
      <c r="P1834" s="1" t="s">
        <v>30</v>
      </c>
      <c r="Q1834" s="1" t="s">
        <v>34</v>
      </c>
      <c r="R1834" s="1" t="s">
        <v>2821</v>
      </c>
      <c r="S1834" s="1">
        <v>207</v>
      </c>
      <c r="T1834" s="1">
        <v>3</v>
      </c>
      <c r="U1834" s="1">
        <v>0.2</v>
      </c>
      <c r="V1834" s="1">
        <v>25.874999999999972</v>
      </c>
      <c r="W1834" t="str">
        <f>INDEX(People!$A$2:$A$5,MATCH(Orders!N1834,People!$B$2:$B$5,0))</f>
        <v>Cassandra Brandow</v>
      </c>
      <c r="X1834" t="str">
        <f>IFERROR(INDEX(Returns!A1834:A2633,MATCH(Orders!B1834,Returns!B1834:B2633,0)),"No")</f>
        <v>No</v>
      </c>
      <c r="Y1834">
        <f t="shared" si="28"/>
        <v>248.39999999999998</v>
      </c>
    </row>
    <row r="1835" spans="1:25" x14ac:dyDescent="0.2">
      <c r="A1835" s="1">
        <v>1834</v>
      </c>
      <c r="B1835" t="s">
        <v>7057</v>
      </c>
      <c r="C1835" s="2">
        <v>43678</v>
      </c>
      <c r="D1835" s="8">
        <f>Table1[[#This Row],[Order Date]]</f>
        <v>43678</v>
      </c>
      <c r="E1835" s="2">
        <v>43684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">
        <v>3719</v>
      </c>
      <c r="P1835" s="1" t="s">
        <v>66</v>
      </c>
      <c r="Q1835" s="1" t="s">
        <v>601</v>
      </c>
      <c r="R1835" s="1" t="s">
        <v>3720</v>
      </c>
      <c r="S1835" s="1">
        <v>1439.982</v>
      </c>
      <c r="T1835" s="1">
        <v>3</v>
      </c>
      <c r="U1835" s="1">
        <v>0.4</v>
      </c>
      <c r="V1835" s="1">
        <v>-263.99670000000026</v>
      </c>
      <c r="W1835" t="str">
        <f>INDEX(People!$A$2:$A$5,MATCH(Orders!N1835,People!$B$2:$B$5,0))</f>
        <v>Kelly Williams</v>
      </c>
      <c r="X1835" t="str">
        <f>IFERROR(INDEX(Returns!A1835:A2634,MATCH(Orders!B1835,Returns!B1835:B2634,0)),"No")</f>
        <v>No</v>
      </c>
      <c r="Y1835">
        <f t="shared" si="28"/>
        <v>2015.9747999999997</v>
      </c>
    </row>
    <row r="1836" spans="1:25" x14ac:dyDescent="0.2">
      <c r="A1836" s="1">
        <v>1835</v>
      </c>
      <c r="B1836" t="s">
        <v>7057</v>
      </c>
      <c r="C1836" s="2">
        <v>43678</v>
      </c>
      <c r="D1836" s="8">
        <f>Table1[[#This Row],[Order Date]]</f>
        <v>43678</v>
      </c>
      <c r="E1836" s="2">
        <v>43684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">
        <v>3721</v>
      </c>
      <c r="P1836" s="1" t="s">
        <v>43</v>
      </c>
      <c r="Q1836" s="1" t="s">
        <v>84</v>
      </c>
      <c r="R1836" s="1" t="s">
        <v>3722</v>
      </c>
      <c r="S1836" s="1">
        <v>36.288000000000011</v>
      </c>
      <c r="T1836" s="1">
        <v>7</v>
      </c>
      <c r="U1836" s="1">
        <v>0.2</v>
      </c>
      <c r="V1836" s="1">
        <v>12.700800000000001</v>
      </c>
      <c r="W1836" t="str">
        <f>INDEX(People!$A$2:$A$5,MATCH(Orders!N1836,People!$B$2:$B$5,0))</f>
        <v>Kelly Williams</v>
      </c>
      <c r="X1836" t="str">
        <f>IFERROR(INDEX(Returns!A1836:A2635,MATCH(Orders!B1836,Returns!B1836:B2635,0)),"No")</f>
        <v>No</v>
      </c>
      <c r="Y1836">
        <f t="shared" si="28"/>
        <v>43.545600000000015</v>
      </c>
    </row>
    <row r="1837" spans="1:25" x14ac:dyDescent="0.2">
      <c r="A1837" s="1">
        <v>1836</v>
      </c>
      <c r="B1837" t="s">
        <v>7058</v>
      </c>
      <c r="C1837" s="2">
        <v>42542</v>
      </c>
      <c r="D1837" s="8">
        <f>Table1[[#This Row],[Order Date]]</f>
        <v>42542</v>
      </c>
      <c r="E1837" s="2">
        <v>42545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">
        <v>117</v>
      </c>
      <c r="P1837" s="1" t="s">
        <v>43</v>
      </c>
      <c r="Q1837" s="1" t="s">
        <v>63</v>
      </c>
      <c r="R1837" s="1" t="s">
        <v>118</v>
      </c>
      <c r="S1837" s="1">
        <v>21.400000000000002</v>
      </c>
      <c r="T1837" s="1">
        <v>5</v>
      </c>
      <c r="U1837" s="1">
        <v>0</v>
      </c>
      <c r="V1837" s="1">
        <v>6.2059999999999977</v>
      </c>
      <c r="W1837" t="str">
        <f>INDEX(People!$A$2:$A$5,MATCH(Orders!N1837,People!$B$2:$B$5,0))</f>
        <v>Chuck Magee</v>
      </c>
      <c r="X1837" t="str">
        <f>IFERROR(INDEX(Returns!A1837:A2636,MATCH(Orders!B1837,Returns!B1837:B2636,0)),"No")</f>
        <v>No</v>
      </c>
      <c r="Y1837">
        <f t="shared" si="28"/>
        <v>21.400000000000002</v>
      </c>
    </row>
    <row r="1838" spans="1:25" x14ac:dyDescent="0.2">
      <c r="A1838" s="1">
        <v>1837</v>
      </c>
      <c r="B1838" t="s">
        <v>7059</v>
      </c>
      <c r="C1838" s="2">
        <v>43515</v>
      </c>
      <c r="D1838" s="8">
        <f>Table1[[#This Row],[Order Date]]</f>
        <v>43515</v>
      </c>
      <c r="E1838" s="2">
        <v>43517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">
        <v>609</v>
      </c>
      <c r="P1838" s="1" t="s">
        <v>43</v>
      </c>
      <c r="Q1838" s="1" t="s">
        <v>73</v>
      </c>
      <c r="R1838" s="1" t="s">
        <v>610</v>
      </c>
      <c r="S1838" s="1">
        <v>1245.8599999999999</v>
      </c>
      <c r="T1838" s="1">
        <v>7</v>
      </c>
      <c r="U1838" s="1">
        <v>0</v>
      </c>
      <c r="V1838" s="1">
        <v>361.29939999999988</v>
      </c>
      <c r="W1838" t="str">
        <f>INDEX(People!$A$2:$A$5,MATCH(Orders!N1838,People!$B$2:$B$5,0))</f>
        <v>Cassandra Brandow</v>
      </c>
      <c r="X1838" t="str">
        <f>IFERROR(INDEX(Returns!A1838:A2637,MATCH(Orders!B1838,Returns!B1838:B2637,0)),"No")</f>
        <v>No</v>
      </c>
      <c r="Y1838">
        <f t="shared" si="28"/>
        <v>1245.8599999999999</v>
      </c>
    </row>
    <row r="1839" spans="1:25" x14ac:dyDescent="0.2">
      <c r="A1839" s="1">
        <v>1838</v>
      </c>
      <c r="B1839" t="s">
        <v>7060</v>
      </c>
      <c r="C1839" s="2">
        <v>42583</v>
      </c>
      <c r="D1839" s="8">
        <f>Table1[[#This Row],[Order Date]]</f>
        <v>42583</v>
      </c>
      <c r="E1839" s="2">
        <v>42587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">
        <v>42</v>
      </c>
      <c r="P1839" s="1" t="s">
        <v>43</v>
      </c>
      <c r="Q1839" s="1" t="s">
        <v>44</v>
      </c>
      <c r="R1839" s="1" t="s">
        <v>45</v>
      </c>
      <c r="S1839" s="1">
        <v>17.544</v>
      </c>
      <c r="T1839" s="1">
        <v>3</v>
      </c>
      <c r="U1839" s="1">
        <v>0.2</v>
      </c>
      <c r="V1839" s="1">
        <v>5.9210999999999983</v>
      </c>
      <c r="W1839" t="str">
        <f>INDEX(People!$A$2:$A$5,MATCH(Orders!N1839,People!$B$2:$B$5,0))</f>
        <v>Cassandra Brandow</v>
      </c>
      <c r="X1839" t="str">
        <f>IFERROR(INDEX(Returns!A1839:A2638,MATCH(Orders!B1839,Returns!B1839:B2638,0)),"No")</f>
        <v>No</v>
      </c>
      <c r="Y1839">
        <f t="shared" si="28"/>
        <v>21.052800000000001</v>
      </c>
    </row>
    <row r="1840" spans="1:25" x14ac:dyDescent="0.2">
      <c r="A1840" s="1">
        <v>1839</v>
      </c>
      <c r="B1840" t="s">
        <v>7060</v>
      </c>
      <c r="C1840" s="2">
        <v>42583</v>
      </c>
      <c r="D1840" s="8">
        <f>Table1[[#This Row],[Order Date]]</f>
        <v>42583</v>
      </c>
      <c r="E1840" s="2">
        <v>42587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">
        <v>378</v>
      </c>
      <c r="P1840" s="1" t="s">
        <v>30</v>
      </c>
      <c r="Q1840" s="1" t="s">
        <v>60</v>
      </c>
      <c r="R1840" s="1" t="s">
        <v>379</v>
      </c>
      <c r="S1840" s="1">
        <v>44.128</v>
      </c>
      <c r="T1840" s="1">
        <v>4</v>
      </c>
      <c r="U1840" s="1">
        <v>0.2</v>
      </c>
      <c r="V1840" s="1">
        <v>12.135200000000001</v>
      </c>
      <c r="W1840" t="str">
        <f>INDEX(People!$A$2:$A$5,MATCH(Orders!N1840,People!$B$2:$B$5,0))</f>
        <v>Cassandra Brandow</v>
      </c>
      <c r="X1840" t="str">
        <f>IFERROR(INDEX(Returns!A1840:A2639,MATCH(Orders!B1840,Returns!B1840:B2639,0)),"No")</f>
        <v>No</v>
      </c>
      <c r="Y1840">
        <f t="shared" si="28"/>
        <v>52.953600000000002</v>
      </c>
    </row>
    <row r="1841" spans="1:25" x14ac:dyDescent="0.2">
      <c r="A1841" s="1">
        <v>1840</v>
      </c>
      <c r="B1841" t="s">
        <v>7060</v>
      </c>
      <c r="C1841" s="2">
        <v>42583</v>
      </c>
      <c r="D1841" s="8">
        <f>Table1[[#This Row],[Order Date]]</f>
        <v>42583</v>
      </c>
      <c r="E1841" s="2">
        <v>42587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">
        <v>3726</v>
      </c>
      <c r="P1841" s="1" t="s">
        <v>43</v>
      </c>
      <c r="Q1841" s="1" t="s">
        <v>73</v>
      </c>
      <c r="R1841" s="1" t="s">
        <v>3727</v>
      </c>
      <c r="S1841" s="1">
        <v>62.920000000000009</v>
      </c>
      <c r="T1841" s="1">
        <v>1</v>
      </c>
      <c r="U1841" s="1">
        <v>0.2</v>
      </c>
      <c r="V1841" s="1">
        <v>10.224499999999994</v>
      </c>
      <c r="W1841" t="str">
        <f>INDEX(People!$A$2:$A$5,MATCH(Orders!N1841,People!$B$2:$B$5,0))</f>
        <v>Cassandra Brandow</v>
      </c>
      <c r="X1841" t="str">
        <f>IFERROR(INDEX(Returns!A1841:A2640,MATCH(Orders!B1841,Returns!B1841:B2640,0)),"No")</f>
        <v>No</v>
      </c>
      <c r="Y1841">
        <f t="shared" si="28"/>
        <v>75.504000000000005</v>
      </c>
    </row>
    <row r="1842" spans="1:25" x14ac:dyDescent="0.2">
      <c r="A1842" s="1">
        <v>1841</v>
      </c>
      <c r="B1842" t="s">
        <v>7060</v>
      </c>
      <c r="C1842" s="2">
        <v>42583</v>
      </c>
      <c r="D1842" s="8">
        <f>Table1[[#This Row],[Order Date]]</f>
        <v>42583</v>
      </c>
      <c r="E1842" s="2">
        <v>42587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">
        <v>494</v>
      </c>
      <c r="P1842" s="1" t="s">
        <v>43</v>
      </c>
      <c r="Q1842" s="1" t="s">
        <v>84</v>
      </c>
      <c r="R1842" s="1" t="s">
        <v>495</v>
      </c>
      <c r="S1842" s="1">
        <v>78.304000000000002</v>
      </c>
      <c r="T1842" s="1">
        <v>2</v>
      </c>
      <c r="U1842" s="1">
        <v>0.2</v>
      </c>
      <c r="V1842" s="1">
        <v>29.363999999999997</v>
      </c>
      <c r="W1842" t="str">
        <f>INDEX(People!$A$2:$A$5,MATCH(Orders!N1842,People!$B$2:$B$5,0))</f>
        <v>Cassandra Brandow</v>
      </c>
      <c r="X1842" t="str">
        <f>IFERROR(INDEX(Returns!A1842:A2641,MATCH(Orders!B1842,Returns!B1842:B2641,0)),"No")</f>
        <v>No</v>
      </c>
      <c r="Y1842">
        <f t="shared" si="28"/>
        <v>93.964799999999997</v>
      </c>
    </row>
    <row r="1843" spans="1:25" x14ac:dyDescent="0.2">
      <c r="A1843" s="1">
        <v>1842</v>
      </c>
      <c r="B1843" t="s">
        <v>7061</v>
      </c>
      <c r="C1843" s="2">
        <v>43299</v>
      </c>
      <c r="D1843" s="8">
        <f>Table1[[#This Row],[Order Date]]</f>
        <v>43299</v>
      </c>
      <c r="E1843" s="2">
        <v>43304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">
        <v>3731</v>
      </c>
      <c r="P1843" s="1" t="s">
        <v>30</v>
      </c>
      <c r="Q1843" s="1" t="s">
        <v>34</v>
      </c>
      <c r="R1843" s="1" t="s">
        <v>3732</v>
      </c>
      <c r="S1843" s="1">
        <v>140.81</v>
      </c>
      <c r="T1843" s="1">
        <v>1</v>
      </c>
      <c r="U1843" s="1">
        <v>0</v>
      </c>
      <c r="V1843" s="1">
        <v>39.4268</v>
      </c>
      <c r="W1843" t="str">
        <f>INDEX(People!$A$2:$A$5,MATCH(Orders!N1843,People!$B$2:$B$5,0))</f>
        <v>Cassandra Brandow</v>
      </c>
      <c r="X1843" t="str">
        <f>IFERROR(INDEX(Returns!A1843:A2642,MATCH(Orders!B1843,Returns!B1843:B2642,0)),"No")</f>
        <v>No</v>
      </c>
      <c r="Y1843">
        <f t="shared" si="28"/>
        <v>140.81</v>
      </c>
    </row>
    <row r="1844" spans="1:25" x14ac:dyDescent="0.2">
      <c r="A1844" s="1">
        <v>1843</v>
      </c>
      <c r="B1844" t="s">
        <v>7062</v>
      </c>
      <c r="C1844" s="2">
        <v>42775</v>
      </c>
      <c r="D1844" s="8">
        <f>Table1[[#This Row],[Order Date]]</f>
        <v>42775</v>
      </c>
      <c r="E1844" s="2">
        <v>42777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">
        <v>1048</v>
      </c>
      <c r="P1844" s="1" t="s">
        <v>43</v>
      </c>
      <c r="Q1844" s="1" t="s">
        <v>44</v>
      </c>
      <c r="R1844" s="1" t="s">
        <v>1049</v>
      </c>
      <c r="S1844" s="1">
        <v>40.096000000000004</v>
      </c>
      <c r="T1844" s="1">
        <v>4</v>
      </c>
      <c r="U1844" s="1">
        <v>0.2</v>
      </c>
      <c r="V1844" s="1">
        <v>13.532399999999996</v>
      </c>
      <c r="W1844" t="str">
        <f>INDEX(People!$A$2:$A$5,MATCH(Orders!N1844,People!$B$2:$B$5,0))</f>
        <v>Kelly Williams</v>
      </c>
      <c r="X1844" t="str">
        <f>IFERROR(INDEX(Returns!A1844:A2643,MATCH(Orders!B1844,Returns!B1844:B2643,0)),"No")</f>
        <v>No</v>
      </c>
      <c r="Y1844">
        <f t="shared" si="28"/>
        <v>48.115200000000002</v>
      </c>
    </row>
    <row r="1845" spans="1:25" x14ac:dyDescent="0.2">
      <c r="A1845" s="1">
        <v>1844</v>
      </c>
      <c r="B1845" t="s">
        <v>7062</v>
      </c>
      <c r="C1845" s="2">
        <v>42775</v>
      </c>
      <c r="D1845" s="8">
        <f>Table1[[#This Row],[Order Date]]</f>
        <v>42775</v>
      </c>
      <c r="E1845" s="2">
        <v>42777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">
        <v>3733</v>
      </c>
      <c r="P1845" s="1" t="s">
        <v>30</v>
      </c>
      <c r="Q1845" s="1" t="s">
        <v>60</v>
      </c>
      <c r="R1845" s="1" t="s">
        <v>3734</v>
      </c>
      <c r="S1845" s="1">
        <v>40.783999999999999</v>
      </c>
      <c r="T1845" s="1">
        <v>2</v>
      </c>
      <c r="U1845" s="1">
        <v>0.6</v>
      </c>
      <c r="V1845" s="1">
        <v>-30.588000000000001</v>
      </c>
      <c r="W1845" t="str">
        <f>INDEX(People!$A$2:$A$5,MATCH(Orders!N1845,People!$B$2:$B$5,0))</f>
        <v>Kelly Williams</v>
      </c>
      <c r="X1845" t="str">
        <f>IFERROR(INDEX(Returns!A1845:A2644,MATCH(Orders!B1845,Returns!B1845:B2644,0)),"No")</f>
        <v>No</v>
      </c>
      <c r="Y1845">
        <f t="shared" si="28"/>
        <v>65.254400000000004</v>
      </c>
    </row>
    <row r="1846" spans="1:25" x14ac:dyDescent="0.2">
      <c r="A1846" s="1">
        <v>1845</v>
      </c>
      <c r="B1846" t="s">
        <v>7063</v>
      </c>
      <c r="C1846" s="2">
        <v>43675</v>
      </c>
      <c r="D1846" s="8">
        <f>Table1[[#This Row],[Order Date]]</f>
        <v>43675</v>
      </c>
      <c r="E1846" s="2">
        <v>43679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">
        <v>145</v>
      </c>
      <c r="P1846" s="1" t="s">
        <v>66</v>
      </c>
      <c r="Q1846" s="1" t="s">
        <v>146</v>
      </c>
      <c r="R1846" s="1" t="s">
        <v>147</v>
      </c>
      <c r="S1846" s="1">
        <v>90.570000000000007</v>
      </c>
      <c r="T1846" s="1">
        <v>3</v>
      </c>
      <c r="U1846" s="1">
        <v>0</v>
      </c>
      <c r="V1846" s="1">
        <v>11.774100000000004</v>
      </c>
      <c r="W1846" t="str">
        <f>INDEX(People!$A$2:$A$5,MATCH(Orders!N1846,People!$B$2:$B$5,0))</f>
        <v>Anna Andreadi</v>
      </c>
      <c r="X1846" t="str">
        <f>IFERROR(INDEX(Returns!A1846:A2645,MATCH(Orders!B1846,Returns!B1846:B2645,0)),"No")</f>
        <v>No</v>
      </c>
      <c r="Y1846">
        <f t="shared" si="28"/>
        <v>90.570000000000007</v>
      </c>
    </row>
    <row r="1847" spans="1:25" x14ac:dyDescent="0.2">
      <c r="A1847" s="1">
        <v>1846</v>
      </c>
      <c r="B1847" t="s">
        <v>7064</v>
      </c>
      <c r="C1847" s="2">
        <v>43477</v>
      </c>
      <c r="D1847" s="8">
        <f>Table1[[#This Row],[Order Date]]</f>
        <v>43477</v>
      </c>
      <c r="E1847" s="2">
        <v>43482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">
        <v>501</v>
      </c>
      <c r="P1847" s="1" t="s">
        <v>43</v>
      </c>
      <c r="Q1847" s="1" t="s">
        <v>84</v>
      </c>
      <c r="R1847" s="1" t="s">
        <v>502</v>
      </c>
      <c r="S1847" s="1">
        <v>40.08</v>
      </c>
      <c r="T1847" s="1">
        <v>6</v>
      </c>
      <c r="U1847" s="1">
        <v>0</v>
      </c>
      <c r="V1847" s="1">
        <v>19.238399999999999</v>
      </c>
      <c r="W1847" t="str">
        <f>INDEX(People!$A$2:$A$5,MATCH(Orders!N1847,People!$B$2:$B$5,0))</f>
        <v>Chuck Magee</v>
      </c>
      <c r="X1847" t="str">
        <f>IFERROR(INDEX(Returns!A1847:A2646,MATCH(Orders!B1847,Returns!B1847:B2646,0)),"No")</f>
        <v>No</v>
      </c>
      <c r="Y1847">
        <f t="shared" si="28"/>
        <v>40.08</v>
      </c>
    </row>
    <row r="1848" spans="1:25" x14ac:dyDescent="0.2">
      <c r="A1848" s="1">
        <v>1847</v>
      </c>
      <c r="B1848" t="s">
        <v>7064</v>
      </c>
      <c r="C1848" s="2">
        <v>43477</v>
      </c>
      <c r="D1848" s="8">
        <f>Table1[[#This Row],[Order Date]]</f>
        <v>43477</v>
      </c>
      <c r="E1848" s="2">
        <v>43482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">
        <v>3737</v>
      </c>
      <c r="P1848" s="1" t="s">
        <v>30</v>
      </c>
      <c r="Q1848" s="1" t="s">
        <v>60</v>
      </c>
      <c r="R1848" s="1" t="s">
        <v>3738</v>
      </c>
      <c r="S1848" s="1">
        <v>37.68</v>
      </c>
      <c r="T1848" s="1">
        <v>2</v>
      </c>
      <c r="U1848" s="1">
        <v>0</v>
      </c>
      <c r="V1848" s="1">
        <v>15.825600000000001</v>
      </c>
      <c r="W1848" t="str">
        <f>INDEX(People!$A$2:$A$5,MATCH(Orders!N1848,People!$B$2:$B$5,0))</f>
        <v>Chuck Magee</v>
      </c>
      <c r="X1848" t="str">
        <f>IFERROR(INDEX(Returns!A1848:A2647,MATCH(Orders!B1848,Returns!B1848:B2647,0)),"No")</f>
        <v>No</v>
      </c>
      <c r="Y1848">
        <f t="shared" si="28"/>
        <v>37.68</v>
      </c>
    </row>
    <row r="1849" spans="1:25" x14ac:dyDescent="0.2">
      <c r="A1849" s="1">
        <v>1848</v>
      </c>
      <c r="B1849" t="s">
        <v>7065</v>
      </c>
      <c r="C1849" s="2">
        <v>43718</v>
      </c>
      <c r="D1849" s="8">
        <f>Table1[[#This Row],[Order Date]]</f>
        <v>43718</v>
      </c>
      <c r="E1849" s="2">
        <v>43718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">
        <v>1019</v>
      </c>
      <c r="P1849" s="1" t="s">
        <v>30</v>
      </c>
      <c r="Q1849" s="1" t="s">
        <v>34</v>
      </c>
      <c r="R1849" s="1" t="s">
        <v>1020</v>
      </c>
      <c r="S1849" s="1">
        <v>362.35199999999998</v>
      </c>
      <c r="T1849" s="1">
        <v>3</v>
      </c>
      <c r="U1849" s="1">
        <v>0.2</v>
      </c>
      <c r="V1849" s="1">
        <v>27.176400000000015</v>
      </c>
      <c r="W1849" t="str">
        <f>INDEX(People!$A$2:$A$5,MATCH(Orders!N1849,People!$B$2:$B$5,0))</f>
        <v>Anna Andreadi</v>
      </c>
      <c r="X1849" t="str">
        <f>IFERROR(INDEX(Returns!A1849:A2648,MATCH(Orders!B1849,Returns!B1849:B2648,0)),"No")</f>
        <v>No</v>
      </c>
      <c r="Y1849">
        <f t="shared" si="28"/>
        <v>434.82239999999996</v>
      </c>
    </row>
    <row r="1850" spans="1:25" x14ac:dyDescent="0.2">
      <c r="A1850" s="1">
        <v>1849</v>
      </c>
      <c r="B1850" t="s">
        <v>7065</v>
      </c>
      <c r="C1850" s="2">
        <v>43718</v>
      </c>
      <c r="D1850" s="8">
        <f>Table1[[#This Row],[Order Date]]</f>
        <v>43718</v>
      </c>
      <c r="E1850" s="2">
        <v>43718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">
        <v>1067</v>
      </c>
      <c r="P1850" s="1" t="s">
        <v>43</v>
      </c>
      <c r="Q1850" s="1" t="s">
        <v>70</v>
      </c>
      <c r="R1850" s="1" t="s">
        <v>1068</v>
      </c>
      <c r="S1850" s="1">
        <v>7.1840000000000011</v>
      </c>
      <c r="T1850" s="1">
        <v>2</v>
      </c>
      <c r="U1850" s="1">
        <v>0.2</v>
      </c>
      <c r="V1850" s="1">
        <v>2.2449999999999992</v>
      </c>
      <c r="W1850" t="str">
        <f>INDEX(People!$A$2:$A$5,MATCH(Orders!N1850,People!$B$2:$B$5,0))</f>
        <v>Anna Andreadi</v>
      </c>
      <c r="X1850" t="str">
        <f>IFERROR(INDEX(Returns!A1850:A2649,MATCH(Orders!B1850,Returns!B1850:B2649,0)),"No")</f>
        <v>No</v>
      </c>
      <c r="Y1850">
        <f t="shared" si="28"/>
        <v>8.6208000000000009</v>
      </c>
    </row>
    <row r="1851" spans="1:25" x14ac:dyDescent="0.2">
      <c r="A1851" s="1">
        <v>1850</v>
      </c>
      <c r="B1851" t="s">
        <v>7066</v>
      </c>
      <c r="C1851" s="2">
        <v>42936</v>
      </c>
      <c r="D1851" s="8">
        <f>Table1[[#This Row],[Order Date]]</f>
        <v>42936</v>
      </c>
      <c r="E1851" s="2">
        <v>42941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">
        <v>3740</v>
      </c>
      <c r="P1851" s="1" t="s">
        <v>43</v>
      </c>
      <c r="Q1851" s="1" t="s">
        <v>55</v>
      </c>
      <c r="R1851" s="1" t="s">
        <v>3741</v>
      </c>
      <c r="S1851" s="1">
        <v>34.76</v>
      </c>
      <c r="T1851" s="1">
        <v>1</v>
      </c>
      <c r="U1851" s="1">
        <v>0</v>
      </c>
      <c r="V1851" s="1">
        <v>9.732800000000001</v>
      </c>
      <c r="W1851" t="str">
        <f>INDEX(People!$A$2:$A$5,MATCH(Orders!N1851,People!$B$2:$B$5,0))</f>
        <v>Kelly Williams</v>
      </c>
      <c r="X1851" t="str">
        <f>IFERROR(INDEX(Returns!A1851:A2650,MATCH(Orders!B1851,Returns!B1851:B2650,0)),"No")</f>
        <v>No</v>
      </c>
      <c r="Y1851">
        <f t="shared" si="28"/>
        <v>34.76</v>
      </c>
    </row>
    <row r="1852" spans="1:25" x14ac:dyDescent="0.2">
      <c r="A1852" s="1">
        <v>1851</v>
      </c>
      <c r="B1852" t="s">
        <v>7066</v>
      </c>
      <c r="C1852" s="2">
        <v>42936</v>
      </c>
      <c r="D1852" s="8">
        <f>Table1[[#This Row],[Order Date]]</f>
        <v>42936</v>
      </c>
      <c r="E1852" s="2">
        <v>42941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">
        <v>1927</v>
      </c>
      <c r="P1852" s="1" t="s">
        <v>66</v>
      </c>
      <c r="Q1852" s="1" t="s">
        <v>146</v>
      </c>
      <c r="R1852" s="1" t="s">
        <v>1928</v>
      </c>
      <c r="S1852" s="1">
        <v>831.2</v>
      </c>
      <c r="T1852" s="1">
        <v>5</v>
      </c>
      <c r="U1852" s="1">
        <v>0</v>
      </c>
      <c r="V1852" s="1">
        <v>124.68000000000004</v>
      </c>
      <c r="W1852" t="str">
        <f>INDEX(People!$A$2:$A$5,MATCH(Orders!N1852,People!$B$2:$B$5,0))</f>
        <v>Kelly Williams</v>
      </c>
      <c r="X1852" t="str">
        <f>IFERROR(INDEX(Returns!A1852:A2651,MATCH(Orders!B1852,Returns!B1852:B2651,0)),"No")</f>
        <v>No</v>
      </c>
      <c r="Y1852">
        <f t="shared" si="28"/>
        <v>831.2</v>
      </c>
    </row>
    <row r="1853" spans="1:25" x14ac:dyDescent="0.2">
      <c r="A1853" s="1">
        <v>1852</v>
      </c>
      <c r="B1853" t="s">
        <v>7066</v>
      </c>
      <c r="C1853" s="2">
        <v>42936</v>
      </c>
      <c r="D1853" s="8">
        <f>Table1[[#This Row],[Order Date]]</f>
        <v>42936</v>
      </c>
      <c r="E1853" s="2">
        <v>42941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">
        <v>3742</v>
      </c>
      <c r="P1853" s="1" t="s">
        <v>43</v>
      </c>
      <c r="Q1853" s="1" t="s">
        <v>84</v>
      </c>
      <c r="R1853" s="1" t="s">
        <v>3743</v>
      </c>
      <c r="S1853" s="1">
        <v>26.400000000000002</v>
      </c>
      <c r="T1853" s="1">
        <v>5</v>
      </c>
      <c r="U1853" s="1">
        <v>0</v>
      </c>
      <c r="V1853" s="1">
        <v>11.879999999999999</v>
      </c>
      <c r="W1853" t="str">
        <f>INDEX(People!$A$2:$A$5,MATCH(Orders!N1853,People!$B$2:$B$5,0))</f>
        <v>Kelly Williams</v>
      </c>
      <c r="X1853" t="str">
        <f>IFERROR(INDEX(Returns!A1853:A2652,MATCH(Orders!B1853,Returns!B1853:B2652,0)),"No")</f>
        <v>No</v>
      </c>
      <c r="Y1853">
        <f t="shared" si="28"/>
        <v>26.400000000000002</v>
      </c>
    </row>
    <row r="1854" spans="1:25" x14ac:dyDescent="0.2">
      <c r="A1854" s="1">
        <v>1853</v>
      </c>
      <c r="B1854" t="s">
        <v>7066</v>
      </c>
      <c r="C1854" s="2">
        <v>42936</v>
      </c>
      <c r="D1854" s="8">
        <f>Table1[[#This Row],[Order Date]]</f>
        <v>42936</v>
      </c>
      <c r="E1854" s="2">
        <v>42941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">
        <v>1282</v>
      </c>
      <c r="P1854" s="1" t="s">
        <v>43</v>
      </c>
      <c r="Q1854" s="1" t="s">
        <v>157</v>
      </c>
      <c r="R1854" s="1" t="s">
        <v>1283</v>
      </c>
      <c r="S1854" s="1">
        <v>106.75</v>
      </c>
      <c r="T1854" s="1">
        <v>7</v>
      </c>
      <c r="U1854" s="1">
        <v>0</v>
      </c>
      <c r="V1854" s="1">
        <v>49.10499999999999</v>
      </c>
      <c r="W1854" t="str">
        <f>INDEX(People!$A$2:$A$5,MATCH(Orders!N1854,People!$B$2:$B$5,0))</f>
        <v>Kelly Williams</v>
      </c>
      <c r="X1854" t="str">
        <f>IFERROR(INDEX(Returns!A1854:A2653,MATCH(Orders!B1854,Returns!B1854:B2653,0)),"No")</f>
        <v>No</v>
      </c>
      <c r="Y1854">
        <f t="shared" si="28"/>
        <v>106.75</v>
      </c>
    </row>
    <row r="1855" spans="1:25" x14ac:dyDescent="0.2">
      <c r="A1855" s="1">
        <v>1854</v>
      </c>
      <c r="B1855" t="s">
        <v>7066</v>
      </c>
      <c r="C1855" s="2">
        <v>42936</v>
      </c>
      <c r="D1855" s="8">
        <f>Table1[[#This Row],[Order Date]]</f>
        <v>42936</v>
      </c>
      <c r="E1855" s="2">
        <v>42941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">
        <v>3744</v>
      </c>
      <c r="P1855" s="1" t="s">
        <v>43</v>
      </c>
      <c r="Q1855" s="1" t="s">
        <v>84</v>
      </c>
      <c r="R1855" s="1" t="s">
        <v>3745</v>
      </c>
      <c r="S1855" s="1">
        <v>97.82</v>
      </c>
      <c r="T1855" s="1">
        <v>2</v>
      </c>
      <c r="U1855" s="1">
        <v>0</v>
      </c>
      <c r="V1855" s="1">
        <v>45.975399999999993</v>
      </c>
      <c r="W1855" t="str">
        <f>INDEX(People!$A$2:$A$5,MATCH(Orders!N1855,People!$B$2:$B$5,0))</f>
        <v>Kelly Williams</v>
      </c>
      <c r="X1855" t="str">
        <f>IFERROR(INDEX(Returns!A1855:A2654,MATCH(Orders!B1855,Returns!B1855:B2654,0)),"No")</f>
        <v>No</v>
      </c>
      <c r="Y1855">
        <f t="shared" si="28"/>
        <v>97.82</v>
      </c>
    </row>
    <row r="1856" spans="1:25" x14ac:dyDescent="0.2">
      <c r="A1856" s="1">
        <v>1855</v>
      </c>
      <c r="B1856" t="s">
        <v>7066</v>
      </c>
      <c r="C1856" s="2">
        <v>42936</v>
      </c>
      <c r="D1856" s="8">
        <f>Table1[[#This Row],[Order Date]]</f>
        <v>42936</v>
      </c>
      <c r="E1856" s="2">
        <v>42941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">
        <v>353</v>
      </c>
      <c r="P1856" s="1" t="s">
        <v>43</v>
      </c>
      <c r="Q1856" s="1" t="s">
        <v>55</v>
      </c>
      <c r="R1856" s="1" t="s">
        <v>354</v>
      </c>
      <c r="S1856" s="1">
        <v>141.4</v>
      </c>
      <c r="T1856" s="1">
        <v>5</v>
      </c>
      <c r="U1856" s="1">
        <v>0</v>
      </c>
      <c r="V1856" s="1">
        <v>38.177999999999997</v>
      </c>
      <c r="W1856" t="str">
        <f>INDEX(People!$A$2:$A$5,MATCH(Orders!N1856,People!$B$2:$B$5,0))</f>
        <v>Kelly Williams</v>
      </c>
      <c r="X1856" t="str">
        <f>IFERROR(INDEX(Returns!A1856:A2655,MATCH(Orders!B1856,Returns!B1856:B2655,0)),"No")</f>
        <v>No</v>
      </c>
      <c r="Y1856">
        <f t="shared" si="28"/>
        <v>141.4</v>
      </c>
    </row>
    <row r="1857" spans="1:25" x14ac:dyDescent="0.2">
      <c r="A1857" s="1">
        <v>1856</v>
      </c>
      <c r="B1857" t="s">
        <v>7067</v>
      </c>
      <c r="C1857" s="2">
        <v>42534</v>
      </c>
      <c r="D1857" s="8">
        <f>Table1[[#This Row],[Order Date]]</f>
        <v>42534</v>
      </c>
      <c r="E1857" s="2">
        <v>42538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">
        <v>3746</v>
      </c>
      <c r="P1857" s="1" t="s">
        <v>43</v>
      </c>
      <c r="Q1857" s="1" t="s">
        <v>63</v>
      </c>
      <c r="R1857" s="1" t="s">
        <v>2550</v>
      </c>
      <c r="S1857" s="1">
        <v>14.52</v>
      </c>
      <c r="T1857" s="1">
        <v>3</v>
      </c>
      <c r="U1857" s="1">
        <v>0</v>
      </c>
      <c r="V1857" s="1">
        <v>4.7915999999999999</v>
      </c>
      <c r="W1857" t="str">
        <f>INDEX(People!$A$2:$A$5,MATCH(Orders!N1857,People!$B$2:$B$5,0))</f>
        <v>Anna Andreadi</v>
      </c>
      <c r="X1857" t="str">
        <f>IFERROR(INDEX(Returns!A1857:A2656,MATCH(Orders!B1857,Returns!B1857:B2656,0)),"No")</f>
        <v>No</v>
      </c>
      <c r="Y1857">
        <f t="shared" si="28"/>
        <v>14.52</v>
      </c>
    </row>
    <row r="1858" spans="1:25" x14ac:dyDescent="0.2">
      <c r="A1858" s="1">
        <v>1857</v>
      </c>
      <c r="B1858" t="s">
        <v>7068</v>
      </c>
      <c r="C1858" s="2">
        <v>43597</v>
      </c>
      <c r="D1858" s="8">
        <f>Table1[[#This Row],[Order Date]]</f>
        <v>43597</v>
      </c>
      <c r="E1858" s="2">
        <v>43600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">
        <v>2950</v>
      </c>
      <c r="P1858" s="1" t="s">
        <v>43</v>
      </c>
      <c r="Q1858" s="1" t="s">
        <v>55</v>
      </c>
      <c r="R1858" s="1" t="s">
        <v>2951</v>
      </c>
      <c r="S1858" s="1">
        <v>127.92000000000002</v>
      </c>
      <c r="T1858" s="1">
        <v>5</v>
      </c>
      <c r="U1858" s="1">
        <v>0.2</v>
      </c>
      <c r="V1858" s="1">
        <v>-15.990000000000002</v>
      </c>
      <c r="W1858" t="str">
        <f>INDEX(People!$A$2:$A$5,MATCH(Orders!N1858,People!$B$2:$B$5,0))</f>
        <v>Kelly Williams</v>
      </c>
      <c r="X1858" t="str">
        <f>IFERROR(INDEX(Returns!A1858:A2657,MATCH(Orders!B1858,Returns!B1858:B2657,0)),"No")</f>
        <v>No</v>
      </c>
      <c r="Y1858">
        <f t="shared" si="28"/>
        <v>153.50400000000002</v>
      </c>
    </row>
    <row r="1859" spans="1:25" x14ac:dyDescent="0.2">
      <c r="A1859" s="1">
        <v>1858</v>
      </c>
      <c r="B1859" t="s">
        <v>7068</v>
      </c>
      <c r="C1859" s="2">
        <v>43597</v>
      </c>
      <c r="D1859" s="8">
        <f>Table1[[#This Row],[Order Date]]</f>
        <v>43597</v>
      </c>
      <c r="E1859" s="2">
        <v>43600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">
        <v>3747</v>
      </c>
      <c r="P1859" s="1" t="s">
        <v>43</v>
      </c>
      <c r="Q1859" s="1" t="s">
        <v>70</v>
      </c>
      <c r="R1859" s="1" t="s">
        <v>3748</v>
      </c>
      <c r="S1859" s="1">
        <v>34.239999999999988</v>
      </c>
      <c r="T1859" s="1">
        <v>4</v>
      </c>
      <c r="U1859" s="1">
        <v>0.8</v>
      </c>
      <c r="V1859" s="1">
        <v>-53.072000000000017</v>
      </c>
      <c r="W1859" t="str">
        <f>INDEX(People!$A$2:$A$5,MATCH(Orders!N1859,People!$B$2:$B$5,0))</f>
        <v>Kelly Williams</v>
      </c>
      <c r="X1859" t="str">
        <f>IFERROR(INDEX(Returns!A1859:A2658,MATCH(Orders!B1859,Returns!B1859:B2658,0)),"No")</f>
        <v>No</v>
      </c>
      <c r="Y1859">
        <f t="shared" ref="Y1859:Y1922" si="29">S1859*(1+U1859)</f>
        <v>61.631999999999977</v>
      </c>
    </row>
    <row r="1860" spans="1:25" x14ac:dyDescent="0.2">
      <c r="A1860" s="1">
        <v>1859</v>
      </c>
      <c r="B1860" t="s">
        <v>7069</v>
      </c>
      <c r="C1860" s="2">
        <v>42981</v>
      </c>
      <c r="D1860" s="8">
        <f>Table1[[#This Row],[Order Date]]</f>
        <v>42981</v>
      </c>
      <c r="E1860" s="2">
        <v>42983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">
        <v>98</v>
      </c>
      <c r="P1860" s="1" t="s">
        <v>43</v>
      </c>
      <c r="Q1860" s="1" t="s">
        <v>73</v>
      </c>
      <c r="R1860" s="1" t="s">
        <v>99</v>
      </c>
      <c r="S1860" s="1">
        <v>137.62</v>
      </c>
      <c r="T1860" s="1">
        <v>2</v>
      </c>
      <c r="U1860" s="1">
        <v>0</v>
      </c>
      <c r="V1860" s="1">
        <v>60.552800000000005</v>
      </c>
      <c r="W1860" t="str">
        <f>INDEX(People!$A$2:$A$5,MATCH(Orders!N1860,People!$B$2:$B$5,0))</f>
        <v>Chuck Magee</v>
      </c>
      <c r="X1860" t="str">
        <f>IFERROR(INDEX(Returns!A1860:A2659,MATCH(Orders!B1860,Returns!B1860:B2659,0)),"No")</f>
        <v>No</v>
      </c>
      <c r="Y1860">
        <f t="shared" si="29"/>
        <v>137.62</v>
      </c>
    </row>
    <row r="1861" spans="1:25" x14ac:dyDescent="0.2">
      <c r="A1861" s="1">
        <v>1860</v>
      </c>
      <c r="B1861" t="s">
        <v>7069</v>
      </c>
      <c r="C1861" s="2">
        <v>42981</v>
      </c>
      <c r="D1861" s="8">
        <f>Table1[[#This Row],[Order Date]]</f>
        <v>42981</v>
      </c>
      <c r="E1861" s="2">
        <v>42983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">
        <v>3749</v>
      </c>
      <c r="P1861" s="1" t="s">
        <v>66</v>
      </c>
      <c r="Q1861" s="1" t="s">
        <v>67</v>
      </c>
      <c r="R1861" s="1" t="s">
        <v>3750</v>
      </c>
      <c r="S1861" s="1">
        <v>100.49</v>
      </c>
      <c r="T1861" s="1">
        <v>1</v>
      </c>
      <c r="U1861" s="1">
        <v>0</v>
      </c>
      <c r="V1861" s="1">
        <v>25.122500000000002</v>
      </c>
      <c r="W1861" t="str">
        <f>INDEX(People!$A$2:$A$5,MATCH(Orders!N1861,People!$B$2:$B$5,0))</f>
        <v>Chuck Magee</v>
      </c>
      <c r="X1861" t="str">
        <f>IFERROR(INDEX(Returns!A1861:A2660,MATCH(Orders!B1861,Returns!B1861:B2660,0)),"No")</f>
        <v>No</v>
      </c>
      <c r="Y1861">
        <f t="shared" si="29"/>
        <v>100.49</v>
      </c>
    </row>
    <row r="1862" spans="1:25" x14ac:dyDescent="0.2">
      <c r="A1862" s="1">
        <v>1861</v>
      </c>
      <c r="B1862" t="s">
        <v>7070</v>
      </c>
      <c r="C1862" s="2">
        <v>43550</v>
      </c>
      <c r="D1862" s="8">
        <f>Table1[[#This Row],[Order Date]]</f>
        <v>43550</v>
      </c>
      <c r="E1862" s="2">
        <v>43551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">
        <v>3751</v>
      </c>
      <c r="P1862" s="1" t="s">
        <v>30</v>
      </c>
      <c r="Q1862" s="1" t="s">
        <v>31</v>
      </c>
      <c r="R1862" s="1" t="s">
        <v>3752</v>
      </c>
      <c r="S1862" s="1">
        <v>257.56799999999998</v>
      </c>
      <c r="T1862" s="1">
        <v>2</v>
      </c>
      <c r="U1862" s="1">
        <v>0.2</v>
      </c>
      <c r="V1862" s="1">
        <v>-28.976400000000012</v>
      </c>
      <c r="W1862" t="str">
        <f>INDEX(People!$A$2:$A$5,MATCH(Orders!N1862,People!$B$2:$B$5,0))</f>
        <v>Chuck Magee</v>
      </c>
      <c r="X1862" t="str">
        <f>IFERROR(INDEX(Returns!A1862:A2661,MATCH(Orders!B1862,Returns!B1862:B2661,0)),"No")</f>
        <v>No</v>
      </c>
      <c r="Y1862">
        <f t="shared" si="29"/>
        <v>309.08159999999998</v>
      </c>
    </row>
    <row r="1863" spans="1:25" x14ac:dyDescent="0.2">
      <c r="A1863" s="1">
        <v>1862</v>
      </c>
      <c r="B1863" t="s">
        <v>7070</v>
      </c>
      <c r="C1863" s="2">
        <v>43550</v>
      </c>
      <c r="D1863" s="8">
        <f>Table1[[#This Row],[Order Date]]</f>
        <v>43550</v>
      </c>
      <c r="E1863" s="2">
        <v>43551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">
        <v>651</v>
      </c>
      <c r="P1863" s="1" t="s">
        <v>66</v>
      </c>
      <c r="Q1863" s="1" t="s">
        <v>67</v>
      </c>
      <c r="R1863" s="1" t="s">
        <v>652</v>
      </c>
      <c r="S1863" s="1">
        <v>119.96</v>
      </c>
      <c r="T1863" s="1">
        <v>4</v>
      </c>
      <c r="U1863" s="1">
        <v>0</v>
      </c>
      <c r="V1863" s="1">
        <v>33.588800000000006</v>
      </c>
      <c r="W1863" t="str">
        <f>INDEX(People!$A$2:$A$5,MATCH(Orders!N1863,People!$B$2:$B$5,0))</f>
        <v>Chuck Magee</v>
      </c>
      <c r="X1863" t="str">
        <f>IFERROR(INDEX(Returns!A1863:A2662,MATCH(Orders!B1863,Returns!B1863:B2662,0)),"No")</f>
        <v>No</v>
      </c>
      <c r="Y1863">
        <f t="shared" si="29"/>
        <v>119.96</v>
      </c>
    </row>
    <row r="1864" spans="1:25" x14ac:dyDescent="0.2">
      <c r="A1864" s="1">
        <v>1863</v>
      </c>
      <c r="B1864" t="s">
        <v>7071</v>
      </c>
      <c r="C1864" s="2">
        <v>42686</v>
      </c>
      <c r="D1864" s="8">
        <f>Table1[[#This Row],[Order Date]]</f>
        <v>42686</v>
      </c>
      <c r="E1864" s="2">
        <v>42686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">
        <v>668</v>
      </c>
      <c r="P1864" s="1" t="s">
        <v>43</v>
      </c>
      <c r="Q1864" s="1" t="s">
        <v>55</v>
      </c>
      <c r="R1864" s="1" t="s">
        <v>669</v>
      </c>
      <c r="S1864" s="1">
        <v>49.632000000000005</v>
      </c>
      <c r="T1864" s="1">
        <v>4</v>
      </c>
      <c r="U1864" s="1">
        <v>0.2</v>
      </c>
      <c r="V1864" s="1">
        <v>4.9632000000000005</v>
      </c>
      <c r="W1864" t="str">
        <f>INDEX(People!$A$2:$A$5,MATCH(Orders!N1864,People!$B$2:$B$5,0))</f>
        <v>Kelly Williams</v>
      </c>
      <c r="X1864" t="str">
        <f>IFERROR(INDEX(Returns!A1864:A2663,MATCH(Orders!B1864,Returns!B1864:B2663,0)),"No")</f>
        <v>No</v>
      </c>
      <c r="Y1864">
        <f t="shared" si="29"/>
        <v>59.558400000000006</v>
      </c>
    </row>
    <row r="1865" spans="1:25" x14ac:dyDescent="0.2">
      <c r="A1865" s="1">
        <v>1864</v>
      </c>
      <c r="B1865" t="s">
        <v>7072</v>
      </c>
      <c r="C1865" s="2">
        <v>43386</v>
      </c>
      <c r="D1865" s="8">
        <f>Table1[[#This Row],[Order Date]]</f>
        <v>43386</v>
      </c>
      <c r="E1865" s="2">
        <v>43390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">
        <v>1073</v>
      </c>
      <c r="P1865" s="1" t="s">
        <v>30</v>
      </c>
      <c r="Q1865" s="1" t="s">
        <v>52</v>
      </c>
      <c r="R1865" s="1" t="s">
        <v>1074</v>
      </c>
      <c r="S1865" s="1">
        <v>727.45</v>
      </c>
      <c r="T1865" s="1">
        <v>5</v>
      </c>
      <c r="U1865" s="1">
        <v>0.5</v>
      </c>
      <c r="V1865" s="1">
        <v>-465.5680000000001</v>
      </c>
      <c r="W1865" t="str">
        <f>INDEX(People!$A$2:$A$5,MATCH(Orders!N1865,People!$B$2:$B$5,0))</f>
        <v>Anna Andreadi</v>
      </c>
      <c r="X1865" t="str">
        <f>IFERROR(INDEX(Returns!A1865:A2664,MATCH(Orders!B1865,Returns!B1865:B2664,0)),"No")</f>
        <v>No</v>
      </c>
      <c r="Y1865">
        <f t="shared" si="29"/>
        <v>1091.1750000000002</v>
      </c>
    </row>
    <row r="1866" spans="1:25" x14ac:dyDescent="0.2">
      <c r="A1866" s="1">
        <v>1865</v>
      </c>
      <c r="B1866" t="s">
        <v>7072</v>
      </c>
      <c r="C1866" s="2">
        <v>43386</v>
      </c>
      <c r="D1866" s="8">
        <f>Table1[[#This Row],[Order Date]]</f>
        <v>43386</v>
      </c>
      <c r="E1866" s="2">
        <v>43390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">
        <v>3755</v>
      </c>
      <c r="P1866" s="1" t="s">
        <v>30</v>
      </c>
      <c r="Q1866" s="1" t="s">
        <v>60</v>
      </c>
      <c r="R1866" s="1" t="s">
        <v>3756</v>
      </c>
      <c r="S1866" s="1">
        <v>24.96</v>
      </c>
      <c r="T1866" s="1">
        <v>3</v>
      </c>
      <c r="U1866" s="1">
        <v>0.2</v>
      </c>
      <c r="V1866" s="1">
        <v>4.3679999999999986</v>
      </c>
      <c r="W1866" t="str">
        <f>INDEX(People!$A$2:$A$5,MATCH(Orders!N1866,People!$B$2:$B$5,0))</f>
        <v>Anna Andreadi</v>
      </c>
      <c r="X1866" t="str">
        <f>IFERROR(INDEX(Returns!A1866:A2665,MATCH(Orders!B1866,Returns!B1866:B2665,0)),"No")</f>
        <v>No</v>
      </c>
      <c r="Y1866">
        <f t="shared" si="29"/>
        <v>29.951999999999998</v>
      </c>
    </row>
    <row r="1867" spans="1:25" x14ac:dyDescent="0.2">
      <c r="A1867" s="1">
        <v>1866</v>
      </c>
      <c r="B1867" t="s">
        <v>7073</v>
      </c>
      <c r="C1867" s="2">
        <v>43781</v>
      </c>
      <c r="D1867" s="8">
        <f>Table1[[#This Row],[Order Date]]</f>
        <v>43781</v>
      </c>
      <c r="E1867" s="2">
        <v>43781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">
        <v>3757</v>
      </c>
      <c r="P1867" s="1" t="s">
        <v>66</v>
      </c>
      <c r="Q1867" s="1" t="s">
        <v>67</v>
      </c>
      <c r="R1867" s="1" t="s">
        <v>3758</v>
      </c>
      <c r="S1867" s="1">
        <v>370.78199999999998</v>
      </c>
      <c r="T1867" s="1">
        <v>3</v>
      </c>
      <c r="U1867" s="1">
        <v>0.4</v>
      </c>
      <c r="V1867" s="1">
        <v>-92.695500000000038</v>
      </c>
      <c r="W1867" t="str">
        <f>INDEX(People!$A$2:$A$5,MATCH(Orders!N1867,People!$B$2:$B$5,0))</f>
        <v>Chuck Magee</v>
      </c>
      <c r="X1867" t="str">
        <f>IFERROR(INDEX(Returns!A1867:A2666,MATCH(Orders!B1867,Returns!B1867:B2666,0)),"No")</f>
        <v>No</v>
      </c>
      <c r="Y1867">
        <f t="shared" si="29"/>
        <v>519.09479999999996</v>
      </c>
    </row>
    <row r="1868" spans="1:25" x14ac:dyDescent="0.2">
      <c r="A1868" s="1">
        <v>1867</v>
      </c>
      <c r="B1868" t="s">
        <v>7074</v>
      </c>
      <c r="C1868" s="2">
        <v>43570</v>
      </c>
      <c r="D1868" s="8">
        <f>Table1[[#This Row],[Order Date]]</f>
        <v>43570</v>
      </c>
      <c r="E1868" s="2">
        <v>43573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">
        <v>2613</v>
      </c>
      <c r="P1868" s="1" t="s">
        <v>30</v>
      </c>
      <c r="Q1868" s="1" t="s">
        <v>60</v>
      </c>
      <c r="R1868" s="1" t="s">
        <v>2614</v>
      </c>
      <c r="S1868" s="1">
        <v>196.45</v>
      </c>
      <c r="T1868" s="1">
        <v>5</v>
      </c>
      <c r="U1868" s="1">
        <v>0</v>
      </c>
      <c r="V1868" s="1">
        <v>70.72199999999998</v>
      </c>
      <c r="W1868" t="str">
        <f>INDEX(People!$A$2:$A$5,MATCH(Orders!N1868,People!$B$2:$B$5,0))</f>
        <v>Anna Andreadi</v>
      </c>
      <c r="X1868" t="str">
        <f>IFERROR(INDEX(Returns!A1868:A2667,MATCH(Orders!B1868,Returns!B1868:B2667,0)),"No")</f>
        <v>No</v>
      </c>
      <c r="Y1868">
        <f t="shared" si="29"/>
        <v>196.45</v>
      </c>
    </row>
    <row r="1869" spans="1:25" x14ac:dyDescent="0.2">
      <c r="A1869" s="1">
        <v>1868</v>
      </c>
      <c r="B1869" t="s">
        <v>7075</v>
      </c>
      <c r="C1869" s="2">
        <v>42911</v>
      </c>
      <c r="D1869" s="8">
        <f>Table1[[#This Row],[Order Date]]</f>
        <v>42911</v>
      </c>
      <c r="E1869" s="2">
        <v>42917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">
        <v>3759</v>
      </c>
      <c r="P1869" s="1" t="s">
        <v>43</v>
      </c>
      <c r="Q1869" s="1" t="s">
        <v>84</v>
      </c>
      <c r="R1869" s="1" t="s">
        <v>3760</v>
      </c>
      <c r="S1869" s="1">
        <v>31.104000000000006</v>
      </c>
      <c r="T1869" s="1">
        <v>6</v>
      </c>
      <c r="U1869" s="1">
        <v>0.2</v>
      </c>
      <c r="V1869" s="1">
        <v>10.8864</v>
      </c>
      <c r="W1869" t="str">
        <f>INDEX(People!$A$2:$A$5,MATCH(Orders!N1869,People!$B$2:$B$5,0))</f>
        <v>Chuck Magee</v>
      </c>
      <c r="X1869" t="str">
        <f>IFERROR(INDEX(Returns!A1869:A2668,MATCH(Orders!B1869,Returns!B1869:B2668,0)),"No")</f>
        <v>No</v>
      </c>
      <c r="Y1869">
        <f t="shared" si="29"/>
        <v>37.324800000000003</v>
      </c>
    </row>
    <row r="1870" spans="1:25" x14ac:dyDescent="0.2">
      <c r="A1870" s="1">
        <v>1869</v>
      </c>
      <c r="B1870" t="s">
        <v>7075</v>
      </c>
      <c r="C1870" s="2">
        <v>42911</v>
      </c>
      <c r="D1870" s="8">
        <f>Table1[[#This Row],[Order Date]]</f>
        <v>42911</v>
      </c>
      <c r="E1870" s="2">
        <v>42917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">
        <v>3761</v>
      </c>
      <c r="P1870" s="1" t="s">
        <v>43</v>
      </c>
      <c r="Q1870" s="1" t="s">
        <v>55</v>
      </c>
      <c r="R1870" s="1" t="s">
        <v>3762</v>
      </c>
      <c r="S1870" s="1">
        <v>78.256</v>
      </c>
      <c r="T1870" s="1">
        <v>2</v>
      </c>
      <c r="U1870" s="1">
        <v>0.2</v>
      </c>
      <c r="V1870" s="1">
        <v>-17.607599999999998</v>
      </c>
      <c r="W1870" t="str">
        <f>INDEX(People!$A$2:$A$5,MATCH(Orders!N1870,People!$B$2:$B$5,0))</f>
        <v>Chuck Magee</v>
      </c>
      <c r="X1870" t="str">
        <f>IFERROR(INDEX(Returns!A1870:A2669,MATCH(Orders!B1870,Returns!B1870:B2669,0)),"No")</f>
        <v>No</v>
      </c>
      <c r="Y1870">
        <f t="shared" si="29"/>
        <v>93.907200000000003</v>
      </c>
    </row>
    <row r="1871" spans="1:25" x14ac:dyDescent="0.2">
      <c r="A1871" s="1">
        <v>1870</v>
      </c>
      <c r="B1871" t="s">
        <v>7076</v>
      </c>
      <c r="C1871" s="2">
        <v>43338</v>
      </c>
      <c r="D1871" s="8">
        <f>Table1[[#This Row],[Order Date]]</f>
        <v>43338</v>
      </c>
      <c r="E1871" s="2">
        <v>43341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">
        <v>2353</v>
      </c>
      <c r="P1871" s="1" t="s">
        <v>43</v>
      </c>
      <c r="Q1871" s="1" t="s">
        <v>84</v>
      </c>
      <c r="R1871" s="1" t="s">
        <v>2354</v>
      </c>
      <c r="S1871" s="1">
        <v>6.48</v>
      </c>
      <c r="T1871" s="1">
        <v>1</v>
      </c>
      <c r="U1871" s="1">
        <v>0</v>
      </c>
      <c r="V1871" s="1">
        <v>3.1104000000000003</v>
      </c>
      <c r="W1871" t="str">
        <f>INDEX(People!$A$2:$A$5,MATCH(Orders!N1871,People!$B$2:$B$5,0))</f>
        <v>Anna Andreadi</v>
      </c>
      <c r="X1871" t="str">
        <f>IFERROR(INDEX(Returns!A1871:A2670,MATCH(Orders!B1871,Returns!B1871:B2670,0)),"No")</f>
        <v>No</v>
      </c>
      <c r="Y1871">
        <f t="shared" si="29"/>
        <v>6.48</v>
      </c>
    </row>
    <row r="1872" spans="1:25" x14ac:dyDescent="0.2">
      <c r="A1872" s="1">
        <v>1871</v>
      </c>
      <c r="B1872" t="s">
        <v>7077</v>
      </c>
      <c r="C1872" s="2">
        <v>42572</v>
      </c>
      <c r="D1872" s="8">
        <f>Table1[[#This Row],[Order Date]]</f>
        <v>42572</v>
      </c>
      <c r="E1872" s="2">
        <v>42576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">
        <v>3765</v>
      </c>
      <c r="P1872" s="1" t="s">
        <v>43</v>
      </c>
      <c r="Q1872" s="1" t="s">
        <v>63</v>
      </c>
      <c r="R1872" s="1" t="s">
        <v>3766</v>
      </c>
      <c r="S1872" s="1">
        <v>99.2</v>
      </c>
      <c r="T1872" s="1">
        <v>5</v>
      </c>
      <c r="U1872" s="1">
        <v>0</v>
      </c>
      <c r="V1872" s="1">
        <v>25.792000000000002</v>
      </c>
      <c r="W1872" t="str">
        <f>INDEX(People!$A$2:$A$5,MATCH(Orders!N1872,People!$B$2:$B$5,0))</f>
        <v>Anna Andreadi</v>
      </c>
      <c r="X1872" t="str">
        <f>IFERROR(INDEX(Returns!A1872:A2671,MATCH(Orders!B1872,Returns!B1872:B2671,0)),"No")</f>
        <v>No</v>
      </c>
      <c r="Y1872">
        <f t="shared" si="29"/>
        <v>99.2</v>
      </c>
    </row>
    <row r="1873" spans="1:25" x14ac:dyDescent="0.2">
      <c r="A1873" s="1">
        <v>1872</v>
      </c>
      <c r="B1873" t="s">
        <v>7077</v>
      </c>
      <c r="C1873" s="2">
        <v>42572</v>
      </c>
      <c r="D1873" s="8">
        <f>Table1[[#This Row],[Order Date]]</f>
        <v>42572</v>
      </c>
      <c r="E1873" s="2">
        <v>42576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">
        <v>1498</v>
      </c>
      <c r="P1873" s="1" t="s">
        <v>30</v>
      </c>
      <c r="Q1873" s="1" t="s">
        <v>34</v>
      </c>
      <c r="R1873" s="1" t="s">
        <v>1499</v>
      </c>
      <c r="S1873" s="1">
        <v>801.5680000000001</v>
      </c>
      <c r="T1873" s="1">
        <v>2</v>
      </c>
      <c r="U1873" s="1">
        <v>0.2</v>
      </c>
      <c r="V1873" s="1">
        <v>50.097999999999985</v>
      </c>
      <c r="W1873" t="str">
        <f>INDEX(People!$A$2:$A$5,MATCH(Orders!N1873,People!$B$2:$B$5,0))</f>
        <v>Anna Andreadi</v>
      </c>
      <c r="X1873" t="str">
        <f>IFERROR(INDEX(Returns!A1873:A2672,MATCH(Orders!B1873,Returns!B1873:B2672,0)),"No")</f>
        <v>No</v>
      </c>
      <c r="Y1873">
        <f t="shared" si="29"/>
        <v>961.88160000000005</v>
      </c>
    </row>
    <row r="1874" spans="1:25" x14ac:dyDescent="0.2">
      <c r="A1874" s="1">
        <v>1873</v>
      </c>
      <c r="B1874" t="s">
        <v>7077</v>
      </c>
      <c r="C1874" s="2">
        <v>42572</v>
      </c>
      <c r="D1874" s="8">
        <f>Table1[[#This Row],[Order Date]]</f>
        <v>42572</v>
      </c>
      <c r="E1874" s="2">
        <v>42576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">
        <v>3767</v>
      </c>
      <c r="P1874" s="1" t="s">
        <v>30</v>
      </c>
      <c r="Q1874" s="1" t="s">
        <v>52</v>
      </c>
      <c r="R1874" s="1" t="s">
        <v>3768</v>
      </c>
      <c r="S1874" s="1">
        <v>272.84800000000001</v>
      </c>
      <c r="T1874" s="1">
        <v>1</v>
      </c>
      <c r="U1874" s="1">
        <v>0.2</v>
      </c>
      <c r="V1874" s="1">
        <v>27.284800000000004</v>
      </c>
      <c r="W1874" t="str">
        <f>INDEX(People!$A$2:$A$5,MATCH(Orders!N1874,People!$B$2:$B$5,0))</f>
        <v>Anna Andreadi</v>
      </c>
      <c r="X1874" t="str">
        <f>IFERROR(INDEX(Returns!A1874:A2673,MATCH(Orders!B1874,Returns!B1874:B2673,0)),"No")</f>
        <v>No</v>
      </c>
      <c r="Y1874">
        <f t="shared" si="29"/>
        <v>327.41759999999999</v>
      </c>
    </row>
    <row r="1875" spans="1:25" x14ac:dyDescent="0.2">
      <c r="A1875" s="1">
        <v>1874</v>
      </c>
      <c r="B1875" t="s">
        <v>6152</v>
      </c>
      <c r="C1875" s="2">
        <v>43790</v>
      </c>
      <c r="D1875" s="8">
        <f>Table1[[#This Row],[Order Date]]</f>
        <v>43790</v>
      </c>
      <c r="E1875" s="2">
        <v>43794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">
        <v>3772</v>
      </c>
      <c r="P1875" s="1" t="s">
        <v>30</v>
      </c>
      <c r="Q1875" s="1" t="s">
        <v>52</v>
      </c>
      <c r="R1875" s="1" t="s">
        <v>3773</v>
      </c>
      <c r="S1875" s="1">
        <v>70.98</v>
      </c>
      <c r="T1875" s="1">
        <v>1</v>
      </c>
      <c r="U1875" s="1">
        <v>0</v>
      </c>
      <c r="V1875" s="1">
        <v>20.584199999999996</v>
      </c>
      <c r="W1875" t="str">
        <f>INDEX(People!$A$2:$A$5,MATCH(Orders!N1875,People!$B$2:$B$5,0))</f>
        <v>Anna Andreadi</v>
      </c>
      <c r="X1875" t="str">
        <f>IFERROR(INDEX(Returns!A1875:A2674,MATCH(Orders!B1875,Returns!B1875:B2674,0)),"No")</f>
        <v>No</v>
      </c>
      <c r="Y1875">
        <f t="shared" si="29"/>
        <v>70.98</v>
      </c>
    </row>
    <row r="1876" spans="1:25" x14ac:dyDescent="0.2">
      <c r="A1876" s="1">
        <v>1875</v>
      </c>
      <c r="B1876" t="s">
        <v>7078</v>
      </c>
      <c r="C1876" s="2">
        <v>42525</v>
      </c>
      <c r="D1876" s="8">
        <f>Table1[[#This Row],[Order Date]]</f>
        <v>42525</v>
      </c>
      <c r="E1876" s="2">
        <v>42530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">
        <v>2873</v>
      </c>
      <c r="P1876" s="1" t="s">
        <v>43</v>
      </c>
      <c r="Q1876" s="1" t="s">
        <v>84</v>
      </c>
      <c r="R1876" s="1" t="s">
        <v>169</v>
      </c>
      <c r="S1876" s="1">
        <v>16.224</v>
      </c>
      <c r="T1876" s="1">
        <v>2</v>
      </c>
      <c r="U1876" s="1">
        <v>0.2</v>
      </c>
      <c r="V1876" s="1">
        <v>5.8812000000000006</v>
      </c>
      <c r="W1876" t="str">
        <f>INDEX(People!$A$2:$A$5,MATCH(Orders!N1876,People!$B$2:$B$5,0))</f>
        <v>Chuck Magee</v>
      </c>
      <c r="X1876" t="str">
        <f>IFERROR(INDEX(Returns!A1876:A2675,MATCH(Orders!B1876,Returns!B1876:B2675,0)),"No")</f>
        <v>No</v>
      </c>
      <c r="Y1876">
        <f t="shared" si="29"/>
        <v>19.468799999999998</v>
      </c>
    </row>
    <row r="1877" spans="1:25" x14ac:dyDescent="0.2">
      <c r="A1877" s="1">
        <v>1876</v>
      </c>
      <c r="B1877" t="s">
        <v>7079</v>
      </c>
      <c r="C1877" s="2">
        <v>43169</v>
      </c>
      <c r="D1877" s="8">
        <f>Table1[[#This Row],[Order Date]]</f>
        <v>43169</v>
      </c>
      <c r="E1877" s="2">
        <v>43175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">
        <v>1957</v>
      </c>
      <c r="P1877" s="1" t="s">
        <v>30</v>
      </c>
      <c r="Q1877" s="1" t="s">
        <v>31</v>
      </c>
      <c r="R1877" s="1" t="s">
        <v>1958</v>
      </c>
      <c r="S1877" s="1">
        <v>176.78399999999999</v>
      </c>
      <c r="T1877" s="1">
        <v>1</v>
      </c>
      <c r="U1877" s="1">
        <v>0.2</v>
      </c>
      <c r="V1877" s="1">
        <v>-22.098000000000013</v>
      </c>
      <c r="W1877" t="str">
        <f>INDEX(People!$A$2:$A$5,MATCH(Orders!N1877,People!$B$2:$B$5,0))</f>
        <v>Chuck Magee</v>
      </c>
      <c r="X1877" t="str">
        <f>IFERROR(INDEX(Returns!A1877:A2676,MATCH(Orders!B1877,Returns!B1877:B2676,0)),"No")</f>
        <v>No</v>
      </c>
      <c r="Y1877">
        <f t="shared" si="29"/>
        <v>212.14079999999998</v>
      </c>
    </row>
    <row r="1878" spans="1:25" x14ac:dyDescent="0.2">
      <c r="A1878" s="1">
        <v>1877</v>
      </c>
      <c r="B1878" t="s">
        <v>7080</v>
      </c>
      <c r="C1878" s="2">
        <v>43549</v>
      </c>
      <c r="D1878" s="8">
        <f>Table1[[#This Row],[Order Date]]</f>
        <v>43549</v>
      </c>
      <c r="E1878" s="2">
        <v>43553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">
        <v>1575</v>
      </c>
      <c r="P1878" s="1" t="s">
        <v>66</v>
      </c>
      <c r="Q1878" s="1" t="s">
        <v>67</v>
      </c>
      <c r="R1878" s="1" t="s">
        <v>1576</v>
      </c>
      <c r="S1878" s="1">
        <v>470.37600000000009</v>
      </c>
      <c r="T1878" s="1">
        <v>3</v>
      </c>
      <c r="U1878" s="1">
        <v>0.2</v>
      </c>
      <c r="V1878" s="1">
        <v>47.037600000000026</v>
      </c>
      <c r="W1878" t="str">
        <f>INDEX(People!$A$2:$A$5,MATCH(Orders!N1878,People!$B$2:$B$5,0))</f>
        <v>Kelly Williams</v>
      </c>
      <c r="X1878" t="str">
        <f>IFERROR(INDEX(Returns!A1878:A2677,MATCH(Orders!B1878,Returns!B1878:B2677,0)),"No")</f>
        <v>No</v>
      </c>
      <c r="Y1878">
        <f t="shared" si="29"/>
        <v>564.45120000000009</v>
      </c>
    </row>
    <row r="1879" spans="1:25" x14ac:dyDescent="0.2">
      <c r="A1879" s="1">
        <v>1878</v>
      </c>
      <c r="B1879" t="s">
        <v>7081</v>
      </c>
      <c r="C1879" s="2">
        <v>43828</v>
      </c>
      <c r="D1879" s="8">
        <f>Table1[[#This Row],[Order Date]]</f>
        <v>43828</v>
      </c>
      <c r="E1879" s="2">
        <v>43832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">
        <v>2671</v>
      </c>
      <c r="P1879" s="1" t="s">
        <v>30</v>
      </c>
      <c r="Q1879" s="1" t="s">
        <v>34</v>
      </c>
      <c r="R1879" s="1" t="s">
        <v>2672</v>
      </c>
      <c r="S1879" s="1">
        <v>393.56799999999998</v>
      </c>
      <c r="T1879" s="1">
        <v>4</v>
      </c>
      <c r="U1879" s="1">
        <v>0.2</v>
      </c>
      <c r="V1879" s="1">
        <v>-44.276400000000024</v>
      </c>
      <c r="W1879" t="str">
        <f>INDEX(People!$A$2:$A$5,MATCH(Orders!N1879,People!$B$2:$B$5,0))</f>
        <v>Anna Andreadi</v>
      </c>
      <c r="X1879" t="str">
        <f>IFERROR(INDEX(Returns!A1879:A2678,MATCH(Orders!B1879,Returns!B1879:B2678,0)),"No")</f>
        <v>No</v>
      </c>
      <c r="Y1879">
        <f t="shared" si="29"/>
        <v>472.28159999999997</v>
      </c>
    </row>
    <row r="1880" spans="1:25" x14ac:dyDescent="0.2">
      <c r="A1880" s="1">
        <v>1879</v>
      </c>
      <c r="B1880" t="s">
        <v>7081</v>
      </c>
      <c r="C1880" s="2">
        <v>43828</v>
      </c>
      <c r="D1880" s="8">
        <f>Table1[[#This Row],[Order Date]]</f>
        <v>43828</v>
      </c>
      <c r="E1880" s="2">
        <v>43832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">
        <v>756</v>
      </c>
      <c r="P1880" s="1" t="s">
        <v>66</v>
      </c>
      <c r="Q1880" s="1" t="s">
        <v>67</v>
      </c>
      <c r="R1880" s="1" t="s">
        <v>757</v>
      </c>
      <c r="S1880" s="1">
        <v>302.37599999999998</v>
      </c>
      <c r="T1880" s="1">
        <v>3</v>
      </c>
      <c r="U1880" s="1">
        <v>0.2</v>
      </c>
      <c r="V1880" s="1">
        <v>22.678200000000018</v>
      </c>
      <c r="W1880" t="str">
        <f>INDEX(People!$A$2:$A$5,MATCH(Orders!N1880,People!$B$2:$B$5,0))</f>
        <v>Anna Andreadi</v>
      </c>
      <c r="X1880" t="str">
        <f>IFERROR(INDEX(Returns!A1880:A2679,MATCH(Orders!B1880,Returns!B1880:B2679,0)),"No")</f>
        <v>No</v>
      </c>
      <c r="Y1880">
        <f t="shared" si="29"/>
        <v>362.85119999999995</v>
      </c>
    </row>
    <row r="1881" spans="1:25" x14ac:dyDescent="0.2">
      <c r="A1881" s="1">
        <v>1880</v>
      </c>
      <c r="B1881" t="s">
        <v>7082</v>
      </c>
      <c r="C1881" s="2">
        <v>43552</v>
      </c>
      <c r="D1881" s="8">
        <f>Table1[[#This Row],[Order Date]]</f>
        <v>43552</v>
      </c>
      <c r="E1881" s="2">
        <v>43557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">
        <v>3195</v>
      </c>
      <c r="P1881" s="1" t="s">
        <v>43</v>
      </c>
      <c r="Q1881" s="1" t="s">
        <v>70</v>
      </c>
      <c r="R1881" s="1" t="s">
        <v>3196</v>
      </c>
      <c r="S1881" s="1">
        <v>68.742000000000019</v>
      </c>
      <c r="T1881" s="1">
        <v>9</v>
      </c>
      <c r="U1881" s="1">
        <v>0.7</v>
      </c>
      <c r="V1881" s="1">
        <v>-48.119399999999985</v>
      </c>
      <c r="W1881" t="str">
        <f>INDEX(People!$A$2:$A$5,MATCH(Orders!N1881,People!$B$2:$B$5,0))</f>
        <v>Cassandra Brandow</v>
      </c>
      <c r="X1881" t="str">
        <f>IFERROR(INDEX(Returns!A1881:A2680,MATCH(Orders!B1881,Returns!B1881:B2680,0)),"No")</f>
        <v>No</v>
      </c>
      <c r="Y1881">
        <f t="shared" si="29"/>
        <v>116.86140000000003</v>
      </c>
    </row>
    <row r="1882" spans="1:25" x14ac:dyDescent="0.2">
      <c r="A1882" s="1">
        <v>1881</v>
      </c>
      <c r="B1882" t="s">
        <v>7083</v>
      </c>
      <c r="C1882" s="2">
        <v>42799</v>
      </c>
      <c r="D1882" s="8">
        <f>Table1[[#This Row],[Order Date]]</f>
        <v>42799</v>
      </c>
      <c r="E1882" s="2">
        <v>42799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">
        <v>3776</v>
      </c>
      <c r="P1882" s="1" t="s">
        <v>43</v>
      </c>
      <c r="Q1882" s="1" t="s">
        <v>157</v>
      </c>
      <c r="R1882" s="1" t="s">
        <v>590</v>
      </c>
      <c r="S1882" s="1">
        <v>29.339999999999996</v>
      </c>
      <c r="T1882" s="1">
        <v>3</v>
      </c>
      <c r="U1882" s="1">
        <v>0</v>
      </c>
      <c r="V1882" s="1">
        <v>14.669999999999998</v>
      </c>
      <c r="W1882" t="str">
        <f>INDEX(People!$A$2:$A$5,MATCH(Orders!N1882,People!$B$2:$B$5,0))</f>
        <v>Chuck Magee</v>
      </c>
      <c r="X1882" t="str">
        <f>IFERROR(INDEX(Returns!A1882:A2681,MATCH(Orders!B1882,Returns!B1882:B2681,0)),"No")</f>
        <v>No</v>
      </c>
      <c r="Y1882">
        <f t="shared" si="29"/>
        <v>29.339999999999996</v>
      </c>
    </row>
    <row r="1883" spans="1:25" x14ac:dyDescent="0.2">
      <c r="A1883" s="1">
        <v>1882</v>
      </c>
      <c r="B1883" t="s">
        <v>7083</v>
      </c>
      <c r="C1883" s="2">
        <v>42799</v>
      </c>
      <c r="D1883" s="8">
        <f>Table1[[#This Row],[Order Date]]</f>
        <v>42799</v>
      </c>
      <c r="E1883" s="2">
        <v>42799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">
        <v>274</v>
      </c>
      <c r="P1883" s="1" t="s">
        <v>30</v>
      </c>
      <c r="Q1883" s="1" t="s">
        <v>34</v>
      </c>
      <c r="R1883" s="1" t="s">
        <v>275</v>
      </c>
      <c r="S1883" s="1">
        <v>383.60700000000003</v>
      </c>
      <c r="T1883" s="1">
        <v>7</v>
      </c>
      <c r="U1883" s="1">
        <v>0.1</v>
      </c>
      <c r="V1883" s="1">
        <v>63.934499999999971</v>
      </c>
      <c r="W1883" t="str">
        <f>INDEX(People!$A$2:$A$5,MATCH(Orders!N1883,People!$B$2:$B$5,0))</f>
        <v>Chuck Magee</v>
      </c>
      <c r="X1883" t="str">
        <f>IFERROR(INDEX(Returns!A1883:A2682,MATCH(Orders!B1883,Returns!B1883:B2682,0)),"No")</f>
        <v>No</v>
      </c>
      <c r="Y1883">
        <f t="shared" si="29"/>
        <v>421.96770000000004</v>
      </c>
    </row>
    <row r="1884" spans="1:25" x14ac:dyDescent="0.2">
      <c r="A1884" s="1">
        <v>1883</v>
      </c>
      <c r="B1884" t="s">
        <v>7083</v>
      </c>
      <c r="C1884" s="2">
        <v>42799</v>
      </c>
      <c r="D1884" s="8">
        <f>Table1[[#This Row],[Order Date]]</f>
        <v>42799</v>
      </c>
      <c r="E1884" s="2">
        <v>42799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">
        <v>1435</v>
      </c>
      <c r="P1884" s="1" t="s">
        <v>43</v>
      </c>
      <c r="Q1884" s="1" t="s">
        <v>55</v>
      </c>
      <c r="R1884" s="1" t="s">
        <v>1436</v>
      </c>
      <c r="S1884" s="1">
        <v>563.4</v>
      </c>
      <c r="T1884" s="1">
        <v>4</v>
      </c>
      <c r="U1884" s="1">
        <v>0</v>
      </c>
      <c r="V1884" s="1">
        <v>67.608000000000004</v>
      </c>
      <c r="W1884" t="str">
        <f>INDEX(People!$A$2:$A$5,MATCH(Orders!N1884,People!$B$2:$B$5,0))</f>
        <v>Chuck Magee</v>
      </c>
      <c r="X1884" t="str">
        <f>IFERROR(INDEX(Returns!A1884:A2683,MATCH(Orders!B1884,Returns!B1884:B2683,0)),"No")</f>
        <v>No</v>
      </c>
      <c r="Y1884">
        <f t="shared" si="29"/>
        <v>563.4</v>
      </c>
    </row>
    <row r="1885" spans="1:25" x14ac:dyDescent="0.2">
      <c r="A1885" s="1">
        <v>1884</v>
      </c>
      <c r="B1885" t="s">
        <v>7084</v>
      </c>
      <c r="C1885" s="2">
        <v>43417</v>
      </c>
      <c r="D1885" s="8">
        <f>Table1[[#This Row],[Order Date]]</f>
        <v>43417</v>
      </c>
      <c r="E1885" s="2">
        <v>43421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">
        <v>3143</v>
      </c>
      <c r="P1885" s="1" t="s">
        <v>43</v>
      </c>
      <c r="Q1885" s="1" t="s">
        <v>84</v>
      </c>
      <c r="R1885" s="1" t="s">
        <v>3144</v>
      </c>
      <c r="S1885" s="1">
        <v>217.05599999999998</v>
      </c>
      <c r="T1885" s="1">
        <v>7</v>
      </c>
      <c r="U1885" s="1">
        <v>0.2</v>
      </c>
      <c r="V1885" s="1">
        <v>78.6828</v>
      </c>
      <c r="W1885" t="str">
        <f>INDEX(People!$A$2:$A$5,MATCH(Orders!N1885,People!$B$2:$B$5,0))</f>
        <v>Chuck Magee</v>
      </c>
      <c r="X1885" t="str">
        <f>IFERROR(INDEX(Returns!A1885:A2684,MATCH(Orders!B1885,Returns!B1885:B2684,0)),"No")</f>
        <v>No</v>
      </c>
      <c r="Y1885">
        <f t="shared" si="29"/>
        <v>260.46719999999999</v>
      </c>
    </row>
    <row r="1886" spans="1:25" x14ac:dyDescent="0.2">
      <c r="A1886" s="1">
        <v>1885</v>
      </c>
      <c r="B1886" t="s">
        <v>7085</v>
      </c>
      <c r="C1886" s="2">
        <v>43484</v>
      </c>
      <c r="D1886" s="8">
        <f>Table1[[#This Row],[Order Date]]</f>
        <v>43484</v>
      </c>
      <c r="E1886" s="2">
        <v>43488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">
        <v>3778</v>
      </c>
      <c r="P1886" s="1" t="s">
        <v>43</v>
      </c>
      <c r="Q1886" s="1" t="s">
        <v>44</v>
      </c>
      <c r="R1886" s="1" t="s">
        <v>3779</v>
      </c>
      <c r="S1886" s="1">
        <v>6</v>
      </c>
      <c r="T1886" s="1">
        <v>2</v>
      </c>
      <c r="U1886" s="1">
        <v>0.2</v>
      </c>
      <c r="V1886" s="1">
        <v>2.0999999999999996</v>
      </c>
      <c r="W1886" t="str">
        <f>INDEX(People!$A$2:$A$5,MATCH(Orders!N1886,People!$B$2:$B$5,0))</f>
        <v>Kelly Williams</v>
      </c>
      <c r="X1886" t="str">
        <f>IFERROR(INDEX(Returns!A1886:A2685,MATCH(Orders!B1886,Returns!B1886:B2685,0)),"No")</f>
        <v>No</v>
      </c>
      <c r="Y1886">
        <f t="shared" si="29"/>
        <v>7.1999999999999993</v>
      </c>
    </row>
    <row r="1887" spans="1:25" x14ac:dyDescent="0.2">
      <c r="A1887" s="1">
        <v>1886</v>
      </c>
      <c r="B1887" t="s">
        <v>7086</v>
      </c>
      <c r="C1887" s="2">
        <v>43212</v>
      </c>
      <c r="D1887" s="8">
        <f>Table1[[#This Row],[Order Date]]</f>
        <v>43212</v>
      </c>
      <c r="E1887" s="2">
        <v>43216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">
        <v>3780</v>
      </c>
      <c r="P1887" s="1" t="s">
        <v>30</v>
      </c>
      <c r="Q1887" s="1" t="s">
        <v>60</v>
      </c>
      <c r="R1887" s="1" t="s">
        <v>3781</v>
      </c>
      <c r="S1887" s="1">
        <v>31.56</v>
      </c>
      <c r="T1887" s="1">
        <v>3</v>
      </c>
      <c r="U1887" s="1">
        <v>0</v>
      </c>
      <c r="V1887" s="1">
        <v>10.4148</v>
      </c>
      <c r="W1887" t="str">
        <f>INDEX(People!$A$2:$A$5,MATCH(Orders!N1887,People!$B$2:$B$5,0))</f>
        <v>Anna Andreadi</v>
      </c>
      <c r="X1887" t="str">
        <f>IFERROR(INDEX(Returns!A1887:A2686,MATCH(Orders!B1887,Returns!B1887:B2686,0)),"No")</f>
        <v>No</v>
      </c>
      <c r="Y1887">
        <f t="shared" si="29"/>
        <v>31.56</v>
      </c>
    </row>
    <row r="1888" spans="1:25" x14ac:dyDescent="0.2">
      <c r="A1888" s="1">
        <v>1887</v>
      </c>
      <c r="B1888" t="s">
        <v>7087</v>
      </c>
      <c r="C1888" s="2">
        <v>42503</v>
      </c>
      <c r="D1888" s="8">
        <f>Table1[[#This Row],[Order Date]]</f>
        <v>42503</v>
      </c>
      <c r="E1888" s="2">
        <v>42505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">
        <v>1550</v>
      </c>
      <c r="P1888" s="1" t="s">
        <v>43</v>
      </c>
      <c r="Q1888" s="1" t="s">
        <v>242</v>
      </c>
      <c r="R1888" s="1" t="s">
        <v>497</v>
      </c>
      <c r="S1888" s="1">
        <v>7.104000000000001</v>
      </c>
      <c r="T1888" s="1">
        <v>2</v>
      </c>
      <c r="U1888" s="1">
        <v>0.2</v>
      </c>
      <c r="V1888" s="1">
        <v>2.3976000000000002</v>
      </c>
      <c r="W1888" t="str">
        <f>INDEX(People!$A$2:$A$5,MATCH(Orders!N1888,People!$B$2:$B$5,0))</f>
        <v>Cassandra Brandow</v>
      </c>
      <c r="X1888" t="str">
        <f>IFERROR(INDEX(Returns!A1888:A2687,MATCH(Orders!B1888,Returns!B1888:B2687,0)),"No")</f>
        <v>No</v>
      </c>
      <c r="Y1888">
        <f t="shared" si="29"/>
        <v>8.5248000000000008</v>
      </c>
    </row>
    <row r="1889" spans="1:25" x14ac:dyDescent="0.2">
      <c r="A1889" s="1">
        <v>1888</v>
      </c>
      <c r="B1889" t="s">
        <v>7087</v>
      </c>
      <c r="C1889" s="2">
        <v>42503</v>
      </c>
      <c r="D1889" s="8">
        <f>Table1[[#This Row],[Order Date]]</f>
        <v>42503</v>
      </c>
      <c r="E1889" s="2">
        <v>42505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">
        <v>2902</v>
      </c>
      <c r="P1889" s="1" t="s">
        <v>43</v>
      </c>
      <c r="Q1889" s="1" t="s">
        <v>70</v>
      </c>
      <c r="R1889" s="1" t="s">
        <v>2903</v>
      </c>
      <c r="S1889" s="1">
        <v>398.35200000000003</v>
      </c>
      <c r="T1889" s="1">
        <v>8</v>
      </c>
      <c r="U1889" s="1">
        <v>0.7</v>
      </c>
      <c r="V1889" s="1">
        <v>-331.95999999999992</v>
      </c>
      <c r="W1889" t="str">
        <f>INDEX(People!$A$2:$A$5,MATCH(Orders!N1889,People!$B$2:$B$5,0))</f>
        <v>Cassandra Brandow</v>
      </c>
      <c r="X1889" t="str">
        <f>IFERROR(INDEX(Returns!A1889:A2688,MATCH(Orders!B1889,Returns!B1889:B2688,0)),"No")</f>
        <v>No</v>
      </c>
      <c r="Y1889">
        <f t="shared" si="29"/>
        <v>677.19839999999999</v>
      </c>
    </row>
    <row r="1890" spans="1:25" x14ac:dyDescent="0.2">
      <c r="A1890" s="1">
        <v>1889</v>
      </c>
      <c r="B1890" t="s">
        <v>7088</v>
      </c>
      <c r="C1890" s="2">
        <v>42664</v>
      </c>
      <c r="D1890" s="8">
        <f>Table1[[#This Row],[Order Date]]</f>
        <v>42664</v>
      </c>
      <c r="E1890" s="2">
        <v>42665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">
        <v>1718</v>
      </c>
      <c r="P1890" s="1" t="s">
        <v>43</v>
      </c>
      <c r="Q1890" s="1" t="s">
        <v>73</v>
      </c>
      <c r="R1890" s="1" t="s">
        <v>1719</v>
      </c>
      <c r="S1890" s="1">
        <v>121.79200000000002</v>
      </c>
      <c r="T1890" s="1">
        <v>4</v>
      </c>
      <c r="U1890" s="1">
        <v>0.2</v>
      </c>
      <c r="V1890" s="1">
        <v>13.701599999999988</v>
      </c>
      <c r="W1890" t="str">
        <f>INDEX(People!$A$2:$A$5,MATCH(Orders!N1890,People!$B$2:$B$5,0))</f>
        <v>Chuck Magee</v>
      </c>
      <c r="X1890" t="str">
        <f>IFERROR(INDEX(Returns!A1890:A2689,MATCH(Orders!B1890,Returns!B1890:B2689,0)),"No")</f>
        <v>No</v>
      </c>
      <c r="Y1890">
        <f t="shared" si="29"/>
        <v>146.15040000000002</v>
      </c>
    </row>
    <row r="1891" spans="1:25" x14ac:dyDescent="0.2">
      <c r="A1891" s="1">
        <v>1890</v>
      </c>
      <c r="B1891" t="s">
        <v>7088</v>
      </c>
      <c r="C1891" s="2">
        <v>42664</v>
      </c>
      <c r="D1891" s="8">
        <f>Table1[[#This Row],[Order Date]]</f>
        <v>42664</v>
      </c>
      <c r="E1891" s="2">
        <v>42665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">
        <v>1182</v>
      </c>
      <c r="P1891" s="1" t="s">
        <v>30</v>
      </c>
      <c r="Q1891" s="1" t="s">
        <v>52</v>
      </c>
      <c r="R1891" s="1" t="s">
        <v>1183</v>
      </c>
      <c r="S1891" s="1">
        <v>409.59000000000003</v>
      </c>
      <c r="T1891" s="1">
        <v>3</v>
      </c>
      <c r="U1891" s="1">
        <v>0.4</v>
      </c>
      <c r="V1891" s="1">
        <v>-122.87700000000004</v>
      </c>
      <c r="W1891" t="str">
        <f>INDEX(People!$A$2:$A$5,MATCH(Orders!N1891,People!$B$2:$B$5,0))</f>
        <v>Chuck Magee</v>
      </c>
      <c r="X1891" t="str">
        <f>IFERROR(INDEX(Returns!A1891:A2690,MATCH(Orders!B1891,Returns!B1891:B2690,0)),"No")</f>
        <v>No</v>
      </c>
      <c r="Y1891">
        <f t="shared" si="29"/>
        <v>573.42600000000004</v>
      </c>
    </row>
    <row r="1892" spans="1:25" x14ac:dyDescent="0.2">
      <c r="A1892" s="1">
        <v>1891</v>
      </c>
      <c r="B1892" t="s">
        <v>7089</v>
      </c>
      <c r="C1892" s="2">
        <v>42443</v>
      </c>
      <c r="D1892" s="8">
        <f>Table1[[#This Row],[Order Date]]</f>
        <v>42443</v>
      </c>
      <c r="E1892" s="2">
        <v>42447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">
        <v>1750</v>
      </c>
      <c r="P1892" s="1" t="s">
        <v>43</v>
      </c>
      <c r="Q1892" s="1" t="s">
        <v>84</v>
      </c>
      <c r="R1892" s="1" t="s">
        <v>1751</v>
      </c>
      <c r="S1892" s="1">
        <v>10.56</v>
      </c>
      <c r="T1892" s="1">
        <v>2</v>
      </c>
      <c r="U1892" s="1">
        <v>0</v>
      </c>
      <c r="V1892" s="1">
        <v>4.7519999999999998</v>
      </c>
      <c r="W1892" t="str">
        <f>INDEX(People!$A$2:$A$5,MATCH(Orders!N1892,People!$B$2:$B$5,0))</f>
        <v>Anna Andreadi</v>
      </c>
      <c r="X1892" t="str">
        <f>IFERROR(INDEX(Returns!A1892:A2691,MATCH(Orders!B1892,Returns!B1892:B2691,0)),"No")</f>
        <v>No</v>
      </c>
      <c r="Y1892">
        <f t="shared" si="29"/>
        <v>10.56</v>
      </c>
    </row>
    <row r="1893" spans="1:25" x14ac:dyDescent="0.2">
      <c r="A1893" s="1">
        <v>1892</v>
      </c>
      <c r="B1893" t="s">
        <v>7089</v>
      </c>
      <c r="C1893" s="2">
        <v>42443</v>
      </c>
      <c r="D1893" s="8">
        <f>Table1[[#This Row],[Order Date]]</f>
        <v>42443</v>
      </c>
      <c r="E1893" s="2">
        <v>42447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">
        <v>3782</v>
      </c>
      <c r="P1893" s="1" t="s">
        <v>43</v>
      </c>
      <c r="Q1893" s="1" t="s">
        <v>63</v>
      </c>
      <c r="R1893" s="1" t="s">
        <v>3783</v>
      </c>
      <c r="S1893" s="1">
        <v>3.38</v>
      </c>
      <c r="T1893" s="1">
        <v>1</v>
      </c>
      <c r="U1893" s="1">
        <v>0</v>
      </c>
      <c r="V1893" s="1">
        <v>1.2505999999999999</v>
      </c>
      <c r="W1893" t="str">
        <f>INDEX(People!$A$2:$A$5,MATCH(Orders!N1893,People!$B$2:$B$5,0))</f>
        <v>Anna Andreadi</v>
      </c>
      <c r="X1893" t="str">
        <f>IFERROR(INDEX(Returns!A1893:A2692,MATCH(Orders!B1893,Returns!B1893:B2692,0)),"No")</f>
        <v>No</v>
      </c>
      <c r="Y1893">
        <f t="shared" si="29"/>
        <v>3.38</v>
      </c>
    </row>
    <row r="1894" spans="1:25" x14ac:dyDescent="0.2">
      <c r="A1894" s="1">
        <v>1893</v>
      </c>
      <c r="B1894" t="s">
        <v>7090</v>
      </c>
      <c r="C1894" s="2">
        <v>43821</v>
      </c>
      <c r="D1894" s="8">
        <f>Table1[[#This Row],[Order Date]]</f>
        <v>43821</v>
      </c>
      <c r="E1894" s="2">
        <v>43823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">
        <v>3776</v>
      </c>
      <c r="P1894" s="1" t="s">
        <v>43</v>
      </c>
      <c r="Q1894" s="1" t="s">
        <v>157</v>
      </c>
      <c r="R1894" s="1" t="s">
        <v>590</v>
      </c>
      <c r="S1894" s="1">
        <v>7.8239999999999998</v>
      </c>
      <c r="T1894" s="1">
        <v>1</v>
      </c>
      <c r="U1894" s="1">
        <v>0.2</v>
      </c>
      <c r="V1894" s="1">
        <v>2.9339999999999997</v>
      </c>
      <c r="W1894" t="str">
        <f>INDEX(People!$A$2:$A$5,MATCH(Orders!N1894,People!$B$2:$B$5,0))</f>
        <v>Cassandra Brandow</v>
      </c>
      <c r="X1894" t="str">
        <f>IFERROR(INDEX(Returns!A1894:A2693,MATCH(Orders!B1894,Returns!B1894:B2693,0)),"No")</f>
        <v>No</v>
      </c>
      <c r="Y1894">
        <f t="shared" si="29"/>
        <v>9.3887999999999998</v>
      </c>
    </row>
    <row r="1895" spans="1:25" x14ac:dyDescent="0.2">
      <c r="A1895" s="1">
        <v>1894</v>
      </c>
      <c r="B1895" t="s">
        <v>7091</v>
      </c>
      <c r="C1895" s="2">
        <v>43428</v>
      </c>
      <c r="D1895" s="8">
        <f>Table1[[#This Row],[Order Date]]</f>
        <v>43428</v>
      </c>
      <c r="E1895" s="2">
        <v>43433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">
        <v>3786</v>
      </c>
      <c r="P1895" s="1" t="s">
        <v>43</v>
      </c>
      <c r="Q1895" s="1" t="s">
        <v>84</v>
      </c>
      <c r="R1895" s="1" t="s">
        <v>3787</v>
      </c>
      <c r="S1895" s="1">
        <v>24.784000000000002</v>
      </c>
      <c r="T1895" s="1">
        <v>1</v>
      </c>
      <c r="U1895" s="1">
        <v>0.2</v>
      </c>
      <c r="V1895" s="1">
        <v>7.7449999999999983</v>
      </c>
      <c r="W1895" t="str">
        <f>INDEX(People!$A$2:$A$5,MATCH(Orders!N1895,People!$B$2:$B$5,0))</f>
        <v>Anna Andreadi</v>
      </c>
      <c r="X1895" t="str">
        <f>IFERROR(INDEX(Returns!A1895:A2694,MATCH(Orders!B1895,Returns!B1895:B2694,0)),"No")</f>
        <v>No</v>
      </c>
      <c r="Y1895">
        <f t="shared" si="29"/>
        <v>29.7408</v>
      </c>
    </row>
    <row r="1896" spans="1:25" x14ac:dyDescent="0.2">
      <c r="A1896" s="1">
        <v>1895</v>
      </c>
      <c r="B1896" t="s">
        <v>7092</v>
      </c>
      <c r="C1896" s="2">
        <v>43801</v>
      </c>
      <c r="D1896" s="8">
        <f>Table1[[#This Row],[Order Date]]</f>
        <v>43801</v>
      </c>
      <c r="E1896" s="2">
        <v>43804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">
        <v>3791</v>
      </c>
      <c r="P1896" s="1" t="s">
        <v>43</v>
      </c>
      <c r="Q1896" s="1" t="s">
        <v>63</v>
      </c>
      <c r="R1896" s="1" t="s">
        <v>3792</v>
      </c>
      <c r="S1896" s="1">
        <v>34.650000000000006</v>
      </c>
      <c r="T1896" s="1">
        <v>3</v>
      </c>
      <c r="U1896" s="1">
        <v>0</v>
      </c>
      <c r="V1896" s="1">
        <v>10.395</v>
      </c>
      <c r="W1896" t="str">
        <f>INDEX(People!$A$2:$A$5,MATCH(Orders!N1896,People!$B$2:$B$5,0))</f>
        <v>Cassandra Brandow</v>
      </c>
      <c r="X1896" t="str">
        <f>IFERROR(INDEX(Returns!A1896:A2695,MATCH(Orders!B1896,Returns!B1896:B2695,0)),"No")</f>
        <v>No</v>
      </c>
      <c r="Y1896">
        <f t="shared" si="29"/>
        <v>34.650000000000006</v>
      </c>
    </row>
    <row r="1897" spans="1:25" x14ac:dyDescent="0.2">
      <c r="A1897" s="1">
        <v>1896</v>
      </c>
      <c r="B1897" t="s">
        <v>7093</v>
      </c>
      <c r="C1897" s="2">
        <v>43100</v>
      </c>
      <c r="D1897" s="8">
        <f>Table1[[#This Row],[Order Date]]</f>
        <v>43100</v>
      </c>
      <c r="E1897" s="2">
        <v>43104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">
        <v>1897</v>
      </c>
      <c r="P1897" s="1" t="s">
        <v>43</v>
      </c>
      <c r="Q1897" s="1" t="s">
        <v>70</v>
      </c>
      <c r="R1897" s="1" t="s">
        <v>1898</v>
      </c>
      <c r="S1897" s="1">
        <v>487.98400000000004</v>
      </c>
      <c r="T1897" s="1">
        <v>2</v>
      </c>
      <c r="U1897" s="1">
        <v>0.2</v>
      </c>
      <c r="V1897" s="1">
        <v>152.49499999999998</v>
      </c>
      <c r="W1897" t="str">
        <f>INDEX(People!$A$2:$A$5,MATCH(Orders!N1897,People!$B$2:$B$5,0))</f>
        <v>Anna Andreadi</v>
      </c>
      <c r="X1897" t="str">
        <f>IFERROR(INDEX(Returns!A1897:A2696,MATCH(Orders!B1897,Returns!B1897:B2696,0)),"No")</f>
        <v>No</v>
      </c>
      <c r="Y1897">
        <f t="shared" si="29"/>
        <v>585.58080000000007</v>
      </c>
    </row>
    <row r="1898" spans="1:25" x14ac:dyDescent="0.2">
      <c r="A1898" s="1">
        <v>1897</v>
      </c>
      <c r="B1898" t="s">
        <v>7094</v>
      </c>
      <c r="C1898" s="2">
        <v>43741</v>
      </c>
      <c r="D1898" s="8">
        <f>Table1[[#This Row],[Order Date]]</f>
        <v>43741</v>
      </c>
      <c r="E1898" s="2">
        <v>43744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">
        <v>3796</v>
      </c>
      <c r="P1898" s="1" t="s">
        <v>43</v>
      </c>
      <c r="Q1898" s="1" t="s">
        <v>70</v>
      </c>
      <c r="R1898" s="1" t="s">
        <v>3797</v>
      </c>
      <c r="S1898" s="1">
        <v>1793.98</v>
      </c>
      <c r="T1898" s="1">
        <v>2</v>
      </c>
      <c r="U1898" s="1">
        <v>0</v>
      </c>
      <c r="V1898" s="1">
        <v>843.17059999999992</v>
      </c>
      <c r="W1898" t="str">
        <f>INDEX(People!$A$2:$A$5,MATCH(Orders!N1898,People!$B$2:$B$5,0))</f>
        <v>Kelly Williams</v>
      </c>
      <c r="X1898" t="str">
        <f>IFERROR(INDEX(Returns!A1898:A2697,MATCH(Orders!B1898,Returns!B1898:B2697,0)),"No")</f>
        <v>No</v>
      </c>
      <c r="Y1898">
        <f t="shared" si="29"/>
        <v>1793.98</v>
      </c>
    </row>
    <row r="1899" spans="1:25" x14ac:dyDescent="0.2">
      <c r="A1899" s="1">
        <v>1898</v>
      </c>
      <c r="B1899" t="s">
        <v>7095</v>
      </c>
      <c r="C1899" s="2">
        <v>42611</v>
      </c>
      <c r="D1899" s="8">
        <f>Table1[[#This Row],[Order Date]]</f>
        <v>42611</v>
      </c>
      <c r="E1899" s="2">
        <v>42615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">
        <v>3798</v>
      </c>
      <c r="P1899" s="1" t="s">
        <v>43</v>
      </c>
      <c r="Q1899" s="1" t="s">
        <v>157</v>
      </c>
      <c r="R1899" s="1" t="s">
        <v>3799</v>
      </c>
      <c r="S1899" s="1">
        <v>29.808</v>
      </c>
      <c r="T1899" s="1">
        <v>2</v>
      </c>
      <c r="U1899" s="1">
        <v>0.2</v>
      </c>
      <c r="V1899" s="1">
        <v>10.805399999999997</v>
      </c>
      <c r="W1899" t="str">
        <f>INDEX(People!$A$2:$A$5,MATCH(Orders!N1899,People!$B$2:$B$5,0))</f>
        <v>Cassandra Brandow</v>
      </c>
      <c r="X1899" t="str">
        <f>IFERROR(INDEX(Returns!A1899:A2698,MATCH(Orders!B1899,Returns!B1899:B2698,0)),"No")</f>
        <v>No</v>
      </c>
      <c r="Y1899">
        <f t="shared" si="29"/>
        <v>35.769599999999997</v>
      </c>
    </row>
    <row r="1900" spans="1:25" x14ac:dyDescent="0.2">
      <c r="A1900" s="1">
        <v>1899</v>
      </c>
      <c r="B1900" t="s">
        <v>7095</v>
      </c>
      <c r="C1900" s="2">
        <v>42611</v>
      </c>
      <c r="D1900" s="8">
        <f>Table1[[#This Row],[Order Date]]</f>
        <v>42611</v>
      </c>
      <c r="E1900" s="2">
        <v>42615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">
        <v>3800</v>
      </c>
      <c r="P1900" s="1" t="s">
        <v>43</v>
      </c>
      <c r="Q1900" s="1" t="s">
        <v>70</v>
      </c>
      <c r="R1900" s="1" t="s">
        <v>3801</v>
      </c>
      <c r="S1900" s="1">
        <v>505.1760000000001</v>
      </c>
      <c r="T1900" s="1">
        <v>4</v>
      </c>
      <c r="U1900" s="1">
        <v>0.7</v>
      </c>
      <c r="V1900" s="1">
        <v>-336.78399999999988</v>
      </c>
      <c r="W1900" t="str">
        <f>INDEX(People!$A$2:$A$5,MATCH(Orders!N1900,People!$B$2:$B$5,0))</f>
        <v>Cassandra Brandow</v>
      </c>
      <c r="X1900" t="str">
        <f>IFERROR(INDEX(Returns!A1900:A2699,MATCH(Orders!B1900,Returns!B1900:B2699,0)),"No")</f>
        <v>No</v>
      </c>
      <c r="Y1900">
        <f t="shared" si="29"/>
        <v>858.79920000000016</v>
      </c>
    </row>
    <row r="1901" spans="1:25" x14ac:dyDescent="0.2">
      <c r="A1901" s="1">
        <v>1900</v>
      </c>
      <c r="B1901" t="s">
        <v>7095</v>
      </c>
      <c r="C1901" s="2">
        <v>42611</v>
      </c>
      <c r="D1901" s="8">
        <f>Table1[[#This Row],[Order Date]]</f>
        <v>42611</v>
      </c>
      <c r="E1901" s="2">
        <v>42615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">
        <v>1476</v>
      </c>
      <c r="P1901" s="1" t="s">
        <v>30</v>
      </c>
      <c r="Q1901" s="1" t="s">
        <v>52</v>
      </c>
      <c r="R1901" s="1" t="s">
        <v>1477</v>
      </c>
      <c r="S1901" s="1">
        <v>174.05850000000001</v>
      </c>
      <c r="T1901" s="1">
        <v>3</v>
      </c>
      <c r="U1901" s="1">
        <v>0.45</v>
      </c>
      <c r="V1901" s="1">
        <v>-110.76450000000001</v>
      </c>
      <c r="W1901" t="str">
        <f>INDEX(People!$A$2:$A$5,MATCH(Orders!N1901,People!$B$2:$B$5,0))</f>
        <v>Cassandra Brandow</v>
      </c>
      <c r="X1901" t="str">
        <f>IFERROR(INDEX(Returns!A1901:A2700,MATCH(Orders!B1901,Returns!B1901:B2700,0)),"No")</f>
        <v>No</v>
      </c>
      <c r="Y1901">
        <f t="shared" si="29"/>
        <v>252.38482500000001</v>
      </c>
    </row>
    <row r="1902" spans="1:25" x14ac:dyDescent="0.2">
      <c r="A1902" s="1">
        <v>1901</v>
      </c>
      <c r="B1902" t="s">
        <v>7096</v>
      </c>
      <c r="C1902" s="2">
        <v>43280</v>
      </c>
      <c r="D1902" s="8">
        <f>Table1[[#This Row],[Order Date]]</f>
        <v>43280</v>
      </c>
      <c r="E1902" s="2">
        <v>43284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">
        <v>2950</v>
      </c>
      <c r="P1902" s="1" t="s">
        <v>43</v>
      </c>
      <c r="Q1902" s="1" t="s">
        <v>55</v>
      </c>
      <c r="R1902" s="1" t="s">
        <v>2951</v>
      </c>
      <c r="S1902" s="1">
        <v>191.88</v>
      </c>
      <c r="T1902" s="1">
        <v>6</v>
      </c>
      <c r="U1902" s="1">
        <v>0</v>
      </c>
      <c r="V1902" s="1">
        <v>19.188000000000002</v>
      </c>
      <c r="W1902" t="str">
        <f>INDEX(People!$A$2:$A$5,MATCH(Orders!N1902,People!$B$2:$B$5,0))</f>
        <v>Cassandra Brandow</v>
      </c>
      <c r="X1902" t="str">
        <f>IFERROR(INDEX(Returns!A1902:A2701,MATCH(Orders!B1902,Returns!B1902:B2701,0)),"No")</f>
        <v>No</v>
      </c>
      <c r="Y1902">
        <f t="shared" si="29"/>
        <v>191.88</v>
      </c>
    </row>
    <row r="1903" spans="1:25" x14ac:dyDescent="0.2">
      <c r="A1903" s="1">
        <v>1902</v>
      </c>
      <c r="B1903" t="s">
        <v>7097</v>
      </c>
      <c r="C1903" s="2">
        <v>43332</v>
      </c>
      <c r="D1903" s="8">
        <f>Table1[[#This Row],[Order Date]]</f>
        <v>43332</v>
      </c>
      <c r="E1903" s="2">
        <v>43335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">
        <v>3802</v>
      </c>
      <c r="P1903" s="1" t="s">
        <v>66</v>
      </c>
      <c r="Q1903" s="1" t="s">
        <v>67</v>
      </c>
      <c r="R1903" s="1" t="s">
        <v>3803</v>
      </c>
      <c r="S1903" s="1">
        <v>14.78</v>
      </c>
      <c r="T1903" s="1">
        <v>2</v>
      </c>
      <c r="U1903" s="1">
        <v>0</v>
      </c>
      <c r="V1903" s="1">
        <v>3.9906000000000006</v>
      </c>
      <c r="W1903" t="str">
        <f>INDEX(People!$A$2:$A$5,MATCH(Orders!N1903,People!$B$2:$B$5,0))</f>
        <v>Kelly Williams</v>
      </c>
      <c r="X1903" t="str">
        <f>IFERROR(INDEX(Returns!A1903:A2702,MATCH(Orders!B1903,Returns!B1903:B2702,0)),"No")</f>
        <v>No</v>
      </c>
      <c r="Y1903">
        <f t="shared" si="29"/>
        <v>14.78</v>
      </c>
    </row>
    <row r="1904" spans="1:25" x14ac:dyDescent="0.2">
      <c r="A1904" s="1">
        <v>1903</v>
      </c>
      <c r="B1904" t="s">
        <v>7098</v>
      </c>
      <c r="C1904" s="2">
        <v>43759</v>
      </c>
      <c r="D1904" s="8">
        <f>Table1[[#This Row],[Order Date]]</f>
        <v>43759</v>
      </c>
      <c r="E1904" s="2">
        <v>43760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">
        <v>2146</v>
      </c>
      <c r="P1904" s="1" t="s">
        <v>43</v>
      </c>
      <c r="Q1904" s="1" t="s">
        <v>84</v>
      </c>
      <c r="R1904" s="1" t="s">
        <v>2147</v>
      </c>
      <c r="S1904" s="1">
        <v>5.1840000000000011</v>
      </c>
      <c r="T1904" s="1">
        <v>1</v>
      </c>
      <c r="U1904" s="1">
        <v>0.2</v>
      </c>
      <c r="V1904" s="1">
        <v>1.8144</v>
      </c>
      <c r="W1904" t="str">
        <f>INDEX(People!$A$2:$A$5,MATCH(Orders!N1904,People!$B$2:$B$5,0))</f>
        <v>Anna Andreadi</v>
      </c>
      <c r="X1904" t="str">
        <f>IFERROR(INDEX(Returns!A1904:A2703,MATCH(Orders!B1904,Returns!B1904:B2703,0)),"No")</f>
        <v>No</v>
      </c>
      <c r="Y1904">
        <f t="shared" si="29"/>
        <v>6.2208000000000014</v>
      </c>
    </row>
    <row r="1905" spans="1:25" x14ac:dyDescent="0.2">
      <c r="A1905" s="1">
        <v>1904</v>
      </c>
      <c r="B1905" t="s">
        <v>7098</v>
      </c>
      <c r="C1905" s="2">
        <v>43759</v>
      </c>
      <c r="D1905" s="8">
        <f>Table1[[#This Row],[Order Date]]</f>
        <v>43759</v>
      </c>
      <c r="E1905" s="2">
        <v>43760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">
        <v>3804</v>
      </c>
      <c r="P1905" s="1" t="s">
        <v>30</v>
      </c>
      <c r="Q1905" s="1" t="s">
        <v>34</v>
      </c>
      <c r="R1905" s="1" t="s">
        <v>3805</v>
      </c>
      <c r="S1905" s="1">
        <v>478.48</v>
      </c>
      <c r="T1905" s="1">
        <v>2</v>
      </c>
      <c r="U1905" s="1">
        <v>0.2</v>
      </c>
      <c r="V1905" s="1">
        <v>47.848000000000013</v>
      </c>
      <c r="W1905" t="str">
        <f>INDEX(People!$A$2:$A$5,MATCH(Orders!N1905,People!$B$2:$B$5,0))</f>
        <v>Anna Andreadi</v>
      </c>
      <c r="X1905" t="str">
        <f>IFERROR(INDEX(Returns!A1905:A2704,MATCH(Orders!B1905,Returns!B1905:B2704,0)),"No")</f>
        <v>No</v>
      </c>
      <c r="Y1905">
        <f t="shared" si="29"/>
        <v>574.17600000000004</v>
      </c>
    </row>
    <row r="1906" spans="1:25" x14ac:dyDescent="0.2">
      <c r="A1906" s="1">
        <v>1905</v>
      </c>
      <c r="B1906" t="s">
        <v>7098</v>
      </c>
      <c r="C1906" s="2">
        <v>43759</v>
      </c>
      <c r="D1906" s="8">
        <f>Table1[[#This Row],[Order Date]]</f>
        <v>43759</v>
      </c>
      <c r="E1906" s="2">
        <v>43760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">
        <v>3023</v>
      </c>
      <c r="P1906" s="1" t="s">
        <v>66</v>
      </c>
      <c r="Q1906" s="1" t="s">
        <v>146</v>
      </c>
      <c r="R1906" s="1" t="s">
        <v>3024</v>
      </c>
      <c r="S1906" s="1">
        <v>28.400000000000002</v>
      </c>
      <c r="T1906" s="1">
        <v>2</v>
      </c>
      <c r="U1906" s="1">
        <v>0.2</v>
      </c>
      <c r="V1906" s="1">
        <v>6.7449999999999983</v>
      </c>
      <c r="W1906" t="str">
        <f>INDEX(People!$A$2:$A$5,MATCH(Orders!N1906,People!$B$2:$B$5,0))</f>
        <v>Anna Andreadi</v>
      </c>
      <c r="X1906" t="str">
        <f>IFERROR(INDEX(Returns!A1906:A2705,MATCH(Orders!B1906,Returns!B1906:B2705,0)),"No")</f>
        <v>No</v>
      </c>
      <c r="Y1906">
        <f t="shared" si="29"/>
        <v>34.08</v>
      </c>
    </row>
    <row r="1907" spans="1:25" x14ac:dyDescent="0.2">
      <c r="A1907" s="1">
        <v>1906</v>
      </c>
      <c r="B1907" t="s">
        <v>7099</v>
      </c>
      <c r="C1907" s="2">
        <v>43759</v>
      </c>
      <c r="D1907" s="8">
        <f>Table1[[#This Row],[Order Date]]</f>
        <v>43759</v>
      </c>
      <c r="E1907" s="2">
        <v>43762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">
        <v>1415</v>
      </c>
      <c r="P1907" s="1" t="s">
        <v>43</v>
      </c>
      <c r="Q1907" s="1" t="s">
        <v>55</v>
      </c>
      <c r="R1907" s="1" t="s">
        <v>1416</v>
      </c>
      <c r="S1907" s="1">
        <v>909.12</v>
      </c>
      <c r="T1907" s="1">
        <v>8</v>
      </c>
      <c r="U1907" s="1">
        <v>0</v>
      </c>
      <c r="V1907" s="1">
        <v>9.091199999999958</v>
      </c>
      <c r="W1907" t="str">
        <f>INDEX(People!$A$2:$A$5,MATCH(Orders!N1907,People!$B$2:$B$5,0))</f>
        <v>Kelly Williams</v>
      </c>
      <c r="X1907" t="str">
        <f>IFERROR(INDEX(Returns!A1907:A2706,MATCH(Orders!B1907,Returns!B1907:B2706,0)),"No")</f>
        <v>No</v>
      </c>
      <c r="Y1907">
        <f t="shared" si="29"/>
        <v>909.12</v>
      </c>
    </row>
    <row r="1908" spans="1:25" x14ac:dyDescent="0.2">
      <c r="A1908" s="1">
        <v>1907</v>
      </c>
      <c r="B1908" t="s">
        <v>7100</v>
      </c>
      <c r="C1908" s="2">
        <v>43237</v>
      </c>
      <c r="D1908" s="8">
        <f>Table1[[#This Row],[Order Date]]</f>
        <v>43237</v>
      </c>
      <c r="E1908" s="2">
        <v>43241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">
        <v>3809</v>
      </c>
      <c r="P1908" s="1" t="s">
        <v>43</v>
      </c>
      <c r="Q1908" s="1" t="s">
        <v>70</v>
      </c>
      <c r="R1908" s="1" t="s">
        <v>3810</v>
      </c>
      <c r="S1908" s="1">
        <v>2.9520000000000004</v>
      </c>
      <c r="T1908" s="1">
        <v>2</v>
      </c>
      <c r="U1908" s="1">
        <v>0.7</v>
      </c>
      <c r="V1908" s="1">
        <v>-2.1648000000000005</v>
      </c>
      <c r="W1908" t="str">
        <f>INDEX(People!$A$2:$A$5,MATCH(Orders!N1908,People!$B$2:$B$5,0))</f>
        <v>Cassandra Brandow</v>
      </c>
      <c r="X1908" t="str">
        <f>IFERROR(INDEX(Returns!A1908:A2707,MATCH(Orders!B1908,Returns!B1908:B2707,0)),"No")</f>
        <v>No</v>
      </c>
      <c r="Y1908">
        <f t="shared" si="29"/>
        <v>5.0184000000000006</v>
      </c>
    </row>
    <row r="1909" spans="1:25" x14ac:dyDescent="0.2">
      <c r="A1909" s="1">
        <v>1908</v>
      </c>
      <c r="B1909" t="s">
        <v>7100</v>
      </c>
      <c r="C1909" s="2">
        <v>43237</v>
      </c>
      <c r="D1909" s="8">
        <f>Table1[[#This Row],[Order Date]]</f>
        <v>43237</v>
      </c>
      <c r="E1909" s="2">
        <v>43241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">
        <v>1643</v>
      </c>
      <c r="P1909" s="1" t="s">
        <v>43</v>
      </c>
      <c r="Q1909" s="1" t="s">
        <v>70</v>
      </c>
      <c r="R1909" s="1" t="s">
        <v>1644</v>
      </c>
      <c r="S1909" s="1">
        <v>27.018000000000008</v>
      </c>
      <c r="T1909" s="1">
        <v>6</v>
      </c>
      <c r="U1909" s="1">
        <v>0.7</v>
      </c>
      <c r="V1909" s="1">
        <v>-21.61440000000001</v>
      </c>
      <c r="W1909" t="str">
        <f>INDEX(People!$A$2:$A$5,MATCH(Orders!N1909,People!$B$2:$B$5,0))</f>
        <v>Cassandra Brandow</v>
      </c>
      <c r="X1909" t="str">
        <f>IFERROR(INDEX(Returns!A1909:A2708,MATCH(Orders!B1909,Returns!B1909:B2708,0)),"No")</f>
        <v>No</v>
      </c>
      <c r="Y1909">
        <f t="shared" si="29"/>
        <v>45.930600000000013</v>
      </c>
    </row>
    <row r="1910" spans="1:25" x14ac:dyDescent="0.2">
      <c r="A1910" s="1">
        <v>1909</v>
      </c>
      <c r="B1910" t="s">
        <v>7101</v>
      </c>
      <c r="C1910" s="2">
        <v>42769</v>
      </c>
      <c r="D1910" s="8">
        <f>Table1[[#This Row],[Order Date]]</f>
        <v>42769</v>
      </c>
      <c r="E1910" s="2">
        <v>42770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">
        <v>3811</v>
      </c>
      <c r="P1910" s="1" t="s">
        <v>30</v>
      </c>
      <c r="Q1910" s="1" t="s">
        <v>60</v>
      </c>
      <c r="R1910" s="1" t="s">
        <v>3812</v>
      </c>
      <c r="S1910" s="1">
        <v>136.91999999999999</v>
      </c>
      <c r="T1910" s="1">
        <v>4</v>
      </c>
      <c r="U1910" s="1">
        <v>0</v>
      </c>
      <c r="V1910" s="1">
        <v>41.075999999999993</v>
      </c>
      <c r="W1910" t="str">
        <f>INDEX(People!$A$2:$A$5,MATCH(Orders!N1910,People!$B$2:$B$5,0))</f>
        <v>Anna Andreadi</v>
      </c>
      <c r="X1910" t="str">
        <f>IFERROR(INDEX(Returns!A1910:A2709,MATCH(Orders!B1910,Returns!B1910:B2709,0)),"No")</f>
        <v>No</v>
      </c>
      <c r="Y1910">
        <f t="shared" si="29"/>
        <v>136.91999999999999</v>
      </c>
    </row>
    <row r="1911" spans="1:25" x14ac:dyDescent="0.2">
      <c r="A1911" s="1">
        <v>1910</v>
      </c>
      <c r="B1911" t="s">
        <v>7102</v>
      </c>
      <c r="C1911" s="2">
        <v>43817</v>
      </c>
      <c r="D1911" s="8">
        <f>Table1[[#This Row],[Order Date]]</f>
        <v>43817</v>
      </c>
      <c r="E1911" s="2">
        <v>43822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">
        <v>3815</v>
      </c>
      <c r="P1911" s="1" t="s">
        <v>30</v>
      </c>
      <c r="Q1911" s="1" t="s">
        <v>60</v>
      </c>
      <c r="R1911" s="1" t="s">
        <v>3816</v>
      </c>
      <c r="S1911" s="1">
        <v>18.96</v>
      </c>
      <c r="T1911" s="1">
        <v>2</v>
      </c>
      <c r="U1911" s="1">
        <v>0</v>
      </c>
      <c r="V1911" s="1">
        <v>8.532</v>
      </c>
      <c r="W1911" t="str">
        <f>INDEX(People!$A$2:$A$5,MATCH(Orders!N1911,People!$B$2:$B$5,0))</f>
        <v>Chuck Magee</v>
      </c>
      <c r="X1911" t="str">
        <f>IFERROR(INDEX(Returns!A1911:A2710,MATCH(Orders!B1911,Returns!B1911:B2710,0)),"No")</f>
        <v>No</v>
      </c>
      <c r="Y1911">
        <f t="shared" si="29"/>
        <v>18.96</v>
      </c>
    </row>
    <row r="1912" spans="1:25" x14ac:dyDescent="0.2">
      <c r="A1912" s="1">
        <v>1911</v>
      </c>
      <c r="B1912" t="s">
        <v>7103</v>
      </c>
      <c r="C1912" s="2">
        <v>43419</v>
      </c>
      <c r="D1912" s="8">
        <f>Table1[[#This Row],[Order Date]]</f>
        <v>43419</v>
      </c>
      <c r="E1912" s="2">
        <v>43426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">
        <v>797</v>
      </c>
      <c r="P1912" s="1" t="s">
        <v>66</v>
      </c>
      <c r="Q1912" s="1" t="s">
        <v>146</v>
      </c>
      <c r="R1912" s="1" t="s">
        <v>1547</v>
      </c>
      <c r="S1912" s="1">
        <v>99.390000000000015</v>
      </c>
      <c r="T1912" s="1">
        <v>3</v>
      </c>
      <c r="U1912" s="1">
        <v>0</v>
      </c>
      <c r="V1912" s="1">
        <v>40.749900000000004</v>
      </c>
      <c r="W1912" t="str">
        <f>INDEX(People!$A$2:$A$5,MATCH(Orders!N1912,People!$B$2:$B$5,0))</f>
        <v>Anna Andreadi</v>
      </c>
      <c r="X1912" t="str">
        <f>IFERROR(INDEX(Returns!A1912:A2711,MATCH(Orders!B1912,Returns!B1912:B2711,0)),"No")</f>
        <v>No</v>
      </c>
      <c r="Y1912">
        <f t="shared" si="29"/>
        <v>99.390000000000015</v>
      </c>
    </row>
    <row r="1913" spans="1:25" x14ac:dyDescent="0.2">
      <c r="A1913" s="1">
        <v>1912</v>
      </c>
      <c r="B1913" t="s">
        <v>7104</v>
      </c>
      <c r="C1913" s="2">
        <v>43649</v>
      </c>
      <c r="D1913" s="8">
        <f>Table1[[#This Row],[Order Date]]</f>
        <v>43649</v>
      </c>
      <c r="E1913" s="2">
        <v>43652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">
        <v>3817</v>
      </c>
      <c r="P1913" s="1" t="s">
        <v>43</v>
      </c>
      <c r="Q1913" s="1" t="s">
        <v>84</v>
      </c>
      <c r="R1913" s="1" t="s">
        <v>3818</v>
      </c>
      <c r="S1913" s="1">
        <v>273.89600000000002</v>
      </c>
      <c r="T1913" s="1">
        <v>7</v>
      </c>
      <c r="U1913" s="1">
        <v>0.2</v>
      </c>
      <c r="V1913" s="1">
        <v>92.43989999999998</v>
      </c>
      <c r="W1913" t="str">
        <f>INDEX(People!$A$2:$A$5,MATCH(Orders!N1913,People!$B$2:$B$5,0))</f>
        <v>Kelly Williams</v>
      </c>
      <c r="X1913" t="str">
        <f>IFERROR(INDEX(Returns!A1913:A2712,MATCH(Orders!B1913,Returns!B1913:B2712,0)),"No")</f>
        <v>No</v>
      </c>
      <c r="Y1913">
        <f t="shared" si="29"/>
        <v>328.67520000000002</v>
      </c>
    </row>
    <row r="1914" spans="1:25" x14ac:dyDescent="0.2">
      <c r="A1914" s="1">
        <v>1913</v>
      </c>
      <c r="B1914" t="s">
        <v>7104</v>
      </c>
      <c r="C1914" s="2">
        <v>43649</v>
      </c>
      <c r="D1914" s="8">
        <f>Table1[[#This Row],[Order Date]]</f>
        <v>43649</v>
      </c>
      <c r="E1914" s="2">
        <v>43652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">
        <v>3819</v>
      </c>
      <c r="P1914" s="1" t="s">
        <v>66</v>
      </c>
      <c r="Q1914" s="1" t="s">
        <v>601</v>
      </c>
      <c r="R1914" s="1" t="s">
        <v>3820</v>
      </c>
      <c r="S1914" s="1">
        <v>597.13200000000006</v>
      </c>
      <c r="T1914" s="1">
        <v>3</v>
      </c>
      <c r="U1914" s="1">
        <v>0.4</v>
      </c>
      <c r="V1914" s="1">
        <v>49.760999999999967</v>
      </c>
      <c r="W1914" t="str">
        <f>INDEX(People!$A$2:$A$5,MATCH(Orders!N1914,People!$B$2:$B$5,0))</f>
        <v>Kelly Williams</v>
      </c>
      <c r="X1914" t="str">
        <f>IFERROR(INDEX(Returns!A1914:A2713,MATCH(Orders!B1914,Returns!B1914:B2713,0)),"No")</f>
        <v>No</v>
      </c>
      <c r="Y1914">
        <f t="shared" si="29"/>
        <v>835.98480000000006</v>
      </c>
    </row>
    <row r="1915" spans="1:25" x14ac:dyDescent="0.2">
      <c r="A1915" s="1">
        <v>1914</v>
      </c>
      <c r="B1915" t="s">
        <v>7105</v>
      </c>
      <c r="C1915" s="2">
        <v>42384</v>
      </c>
      <c r="D1915" s="8">
        <f>Table1[[#This Row],[Order Date]]</f>
        <v>42384</v>
      </c>
      <c r="E1915" s="2">
        <v>42386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">
        <v>892</v>
      </c>
      <c r="P1915" s="1" t="s">
        <v>66</v>
      </c>
      <c r="Q1915" s="1" t="s">
        <v>146</v>
      </c>
      <c r="R1915" s="1" t="s">
        <v>893</v>
      </c>
      <c r="S1915" s="1">
        <v>149.94999999999999</v>
      </c>
      <c r="T1915" s="1">
        <v>5</v>
      </c>
      <c r="U1915" s="1">
        <v>0</v>
      </c>
      <c r="V1915" s="1">
        <v>65.978000000000009</v>
      </c>
      <c r="W1915" t="str">
        <f>INDEX(People!$A$2:$A$5,MATCH(Orders!N1915,People!$B$2:$B$5,0))</f>
        <v>Cassandra Brandow</v>
      </c>
      <c r="X1915" t="str">
        <f>IFERROR(INDEX(Returns!A1915:A2714,MATCH(Orders!B1915,Returns!B1915:B2714,0)),"No")</f>
        <v>No</v>
      </c>
      <c r="Y1915">
        <f t="shared" si="29"/>
        <v>149.94999999999999</v>
      </c>
    </row>
    <row r="1916" spans="1:25" x14ac:dyDescent="0.2">
      <c r="A1916" s="1">
        <v>1915</v>
      </c>
      <c r="B1916" t="s">
        <v>7106</v>
      </c>
      <c r="C1916" s="2">
        <v>43585</v>
      </c>
      <c r="D1916" s="8">
        <f>Table1[[#This Row],[Order Date]]</f>
        <v>43585</v>
      </c>
      <c r="E1916" s="2">
        <v>43590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">
        <v>3823</v>
      </c>
      <c r="P1916" s="1" t="s">
        <v>43</v>
      </c>
      <c r="Q1916" s="1" t="s">
        <v>44</v>
      </c>
      <c r="R1916" s="1" t="s">
        <v>3824</v>
      </c>
      <c r="S1916" s="1">
        <v>4.6079999999999997</v>
      </c>
      <c r="T1916" s="1">
        <v>2</v>
      </c>
      <c r="U1916" s="1">
        <v>0.2</v>
      </c>
      <c r="V1916" s="1">
        <v>1.6704000000000001</v>
      </c>
      <c r="W1916" t="str">
        <f>INDEX(People!$A$2:$A$5,MATCH(Orders!N1916,People!$B$2:$B$5,0))</f>
        <v>Cassandra Brandow</v>
      </c>
      <c r="X1916" t="str">
        <f>IFERROR(INDEX(Returns!A1916:A2715,MATCH(Orders!B1916,Returns!B1916:B2715,0)),"No")</f>
        <v>No</v>
      </c>
      <c r="Y1916">
        <f t="shared" si="29"/>
        <v>5.5295999999999994</v>
      </c>
    </row>
    <row r="1917" spans="1:25" x14ac:dyDescent="0.2">
      <c r="A1917" s="1">
        <v>1916</v>
      </c>
      <c r="B1917" t="s">
        <v>7106</v>
      </c>
      <c r="C1917" s="2">
        <v>43585</v>
      </c>
      <c r="D1917" s="8">
        <f>Table1[[#This Row],[Order Date]]</f>
        <v>43585</v>
      </c>
      <c r="E1917" s="2">
        <v>43590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">
        <v>2916</v>
      </c>
      <c r="P1917" s="1" t="s">
        <v>43</v>
      </c>
      <c r="Q1917" s="1" t="s">
        <v>63</v>
      </c>
      <c r="R1917" s="1" t="s">
        <v>2550</v>
      </c>
      <c r="S1917" s="1">
        <v>15.528</v>
      </c>
      <c r="T1917" s="1">
        <v>3</v>
      </c>
      <c r="U1917" s="1">
        <v>0.2</v>
      </c>
      <c r="V1917" s="1">
        <v>4.8524999999999991</v>
      </c>
      <c r="W1917" t="str">
        <f>INDEX(People!$A$2:$A$5,MATCH(Orders!N1917,People!$B$2:$B$5,0))</f>
        <v>Cassandra Brandow</v>
      </c>
      <c r="X1917" t="str">
        <f>IFERROR(INDEX(Returns!A1917:A2716,MATCH(Orders!B1917,Returns!B1917:B2716,0)),"No")</f>
        <v>No</v>
      </c>
      <c r="Y1917">
        <f t="shared" si="29"/>
        <v>18.633600000000001</v>
      </c>
    </row>
    <row r="1918" spans="1:25" x14ac:dyDescent="0.2">
      <c r="A1918" s="1">
        <v>1917</v>
      </c>
      <c r="B1918" t="s">
        <v>7106</v>
      </c>
      <c r="C1918" s="2">
        <v>43585</v>
      </c>
      <c r="D1918" s="8">
        <f>Table1[[#This Row],[Order Date]]</f>
        <v>43585</v>
      </c>
      <c r="E1918" s="2">
        <v>43590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">
        <v>2127</v>
      </c>
      <c r="P1918" s="1" t="s">
        <v>43</v>
      </c>
      <c r="Q1918" s="1" t="s">
        <v>44</v>
      </c>
      <c r="R1918" s="1" t="s">
        <v>2128</v>
      </c>
      <c r="S1918" s="1">
        <v>11.952000000000002</v>
      </c>
      <c r="T1918" s="1">
        <v>3</v>
      </c>
      <c r="U1918" s="1">
        <v>0.2</v>
      </c>
      <c r="V1918" s="1">
        <v>3.8843999999999994</v>
      </c>
      <c r="W1918" t="str">
        <f>INDEX(People!$A$2:$A$5,MATCH(Orders!N1918,People!$B$2:$B$5,0))</f>
        <v>Cassandra Brandow</v>
      </c>
      <c r="X1918" t="str">
        <f>IFERROR(INDEX(Returns!A1918:A2717,MATCH(Orders!B1918,Returns!B1918:B2717,0)),"No")</f>
        <v>No</v>
      </c>
      <c r="Y1918">
        <f t="shared" si="29"/>
        <v>14.342400000000001</v>
      </c>
    </row>
    <row r="1919" spans="1:25" x14ac:dyDescent="0.2">
      <c r="A1919" s="1">
        <v>1918</v>
      </c>
      <c r="B1919" t="s">
        <v>7107</v>
      </c>
      <c r="C1919" s="2">
        <v>43047</v>
      </c>
      <c r="D1919" s="8">
        <f>Table1[[#This Row],[Order Date]]</f>
        <v>43047</v>
      </c>
      <c r="E1919" s="2">
        <v>43053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">
        <v>1280</v>
      </c>
      <c r="P1919" s="1" t="s">
        <v>43</v>
      </c>
      <c r="Q1919" s="1" t="s">
        <v>63</v>
      </c>
      <c r="R1919" s="1" t="s">
        <v>1281</v>
      </c>
      <c r="S1919" s="1">
        <v>11.65</v>
      </c>
      <c r="T1919" s="1">
        <v>5</v>
      </c>
      <c r="U1919" s="1">
        <v>0</v>
      </c>
      <c r="V1919" s="1">
        <v>3.3784999999999989</v>
      </c>
      <c r="W1919" t="str">
        <f>INDEX(People!$A$2:$A$5,MATCH(Orders!N1919,People!$B$2:$B$5,0))</f>
        <v>Chuck Magee</v>
      </c>
      <c r="X1919" t="str">
        <f>IFERROR(INDEX(Returns!A1919:A2718,MATCH(Orders!B1919,Returns!B1919:B2718,0)),"No")</f>
        <v>No</v>
      </c>
      <c r="Y1919">
        <f t="shared" si="29"/>
        <v>11.65</v>
      </c>
    </row>
    <row r="1920" spans="1:25" x14ac:dyDescent="0.2">
      <c r="A1920" s="1">
        <v>1919</v>
      </c>
      <c r="B1920" t="s">
        <v>7108</v>
      </c>
      <c r="C1920" s="2">
        <v>43038</v>
      </c>
      <c r="D1920" s="8">
        <f>Table1[[#This Row],[Order Date]]</f>
        <v>43038</v>
      </c>
      <c r="E1920" s="2">
        <v>43040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">
        <v>3825</v>
      </c>
      <c r="P1920" s="1" t="s">
        <v>66</v>
      </c>
      <c r="Q1920" s="1" t="s">
        <v>67</v>
      </c>
      <c r="R1920" s="1" t="s">
        <v>3826</v>
      </c>
      <c r="S1920" s="1">
        <v>299.89999999999998</v>
      </c>
      <c r="T1920" s="1">
        <v>2</v>
      </c>
      <c r="U1920" s="1">
        <v>0</v>
      </c>
      <c r="V1920" s="1">
        <v>74.974999999999994</v>
      </c>
      <c r="W1920" t="str">
        <f>INDEX(People!$A$2:$A$5,MATCH(Orders!N1920,People!$B$2:$B$5,0))</f>
        <v>Kelly Williams</v>
      </c>
      <c r="X1920" t="str">
        <f>IFERROR(INDEX(Returns!A1920:A2719,MATCH(Orders!B1920,Returns!B1920:B2719,0)),"No")</f>
        <v>No</v>
      </c>
      <c r="Y1920">
        <f t="shared" si="29"/>
        <v>299.89999999999998</v>
      </c>
    </row>
    <row r="1921" spans="1:25" x14ac:dyDescent="0.2">
      <c r="A1921" s="1">
        <v>1920</v>
      </c>
      <c r="B1921" t="s">
        <v>7109</v>
      </c>
      <c r="C1921" s="2">
        <v>43694</v>
      </c>
      <c r="D1921" s="8">
        <f>Table1[[#This Row],[Order Date]]</f>
        <v>43694</v>
      </c>
      <c r="E1921" s="2">
        <v>43696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">
        <v>3829</v>
      </c>
      <c r="P1921" s="1" t="s">
        <v>43</v>
      </c>
      <c r="Q1921" s="1" t="s">
        <v>70</v>
      </c>
      <c r="R1921" s="1" t="s">
        <v>3830</v>
      </c>
      <c r="S1921" s="1">
        <v>895.92</v>
      </c>
      <c r="T1921" s="1">
        <v>5</v>
      </c>
      <c r="U1921" s="1">
        <v>0.2</v>
      </c>
      <c r="V1921" s="1">
        <v>302.37299999999993</v>
      </c>
      <c r="W1921" t="str">
        <f>INDEX(People!$A$2:$A$5,MATCH(Orders!N1921,People!$B$2:$B$5,0))</f>
        <v>Chuck Magee</v>
      </c>
      <c r="X1921" t="str">
        <f>IFERROR(INDEX(Returns!A1921:A2720,MATCH(Orders!B1921,Returns!B1921:B2720,0)),"No")</f>
        <v>No</v>
      </c>
      <c r="Y1921">
        <f t="shared" si="29"/>
        <v>1075.1039999999998</v>
      </c>
    </row>
    <row r="1922" spans="1:25" x14ac:dyDescent="0.2">
      <c r="A1922" s="1">
        <v>1921</v>
      </c>
      <c r="B1922" t="s">
        <v>7109</v>
      </c>
      <c r="C1922" s="2">
        <v>43694</v>
      </c>
      <c r="D1922" s="8">
        <f>Table1[[#This Row],[Order Date]]</f>
        <v>43694</v>
      </c>
      <c r="E1922" s="2">
        <v>43696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">
        <v>3831</v>
      </c>
      <c r="P1922" s="1" t="s">
        <v>30</v>
      </c>
      <c r="Q1922" s="1" t="s">
        <v>34</v>
      </c>
      <c r="R1922" s="1" t="s">
        <v>3832</v>
      </c>
      <c r="S1922" s="1">
        <v>462.56400000000002</v>
      </c>
      <c r="T1922" s="1">
        <v>2</v>
      </c>
      <c r="U1922" s="1">
        <v>0.1</v>
      </c>
      <c r="V1922" s="1">
        <v>97.652399999999943</v>
      </c>
      <c r="W1922" t="str">
        <f>INDEX(People!$A$2:$A$5,MATCH(Orders!N1922,People!$B$2:$B$5,0))</f>
        <v>Chuck Magee</v>
      </c>
      <c r="X1922" t="str">
        <f>IFERROR(INDEX(Returns!A1922:A2721,MATCH(Orders!B1922,Returns!B1922:B2721,0)),"No")</f>
        <v>No</v>
      </c>
      <c r="Y1922">
        <f t="shared" si="29"/>
        <v>508.82040000000006</v>
      </c>
    </row>
    <row r="1923" spans="1:25" x14ac:dyDescent="0.2">
      <c r="A1923" s="1">
        <v>1922</v>
      </c>
      <c r="B1923" t="s">
        <v>7110</v>
      </c>
      <c r="C1923" s="2">
        <v>43011</v>
      </c>
      <c r="D1923" s="8">
        <f>Table1[[#This Row],[Order Date]]</f>
        <v>43011</v>
      </c>
      <c r="E1923" s="2">
        <v>43017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">
        <v>3834</v>
      </c>
      <c r="P1923" s="1" t="s">
        <v>43</v>
      </c>
      <c r="Q1923" s="1" t="s">
        <v>55</v>
      </c>
      <c r="R1923" s="1" t="s">
        <v>2259</v>
      </c>
      <c r="S1923" s="1">
        <v>15.008000000000003</v>
      </c>
      <c r="T1923" s="1">
        <v>2</v>
      </c>
      <c r="U1923" s="1">
        <v>0.2</v>
      </c>
      <c r="V1923" s="1">
        <v>1.5007999999999999</v>
      </c>
      <c r="W1923" t="str">
        <f>INDEX(People!$A$2:$A$5,MATCH(Orders!N1923,People!$B$2:$B$5,0))</f>
        <v>Chuck Magee</v>
      </c>
      <c r="X1923" t="str">
        <f>IFERROR(INDEX(Returns!A1923:A2722,MATCH(Orders!B1923,Returns!B1923:B2722,0)),"No")</f>
        <v>No</v>
      </c>
      <c r="Y1923">
        <f t="shared" ref="Y1923:Y1986" si="30">S1923*(1+U1923)</f>
        <v>18.009600000000002</v>
      </c>
    </row>
    <row r="1924" spans="1:25" x14ac:dyDescent="0.2">
      <c r="A1924" s="1">
        <v>1923</v>
      </c>
      <c r="B1924" t="s">
        <v>7111</v>
      </c>
      <c r="C1924" s="2">
        <v>43289</v>
      </c>
      <c r="D1924" s="8">
        <f>Table1[[#This Row],[Order Date]]</f>
        <v>43289</v>
      </c>
      <c r="E1924" s="2">
        <v>43291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">
        <v>3837</v>
      </c>
      <c r="P1924" s="1" t="s">
        <v>66</v>
      </c>
      <c r="Q1924" s="1" t="s">
        <v>67</v>
      </c>
      <c r="R1924" s="1" t="s">
        <v>3838</v>
      </c>
      <c r="S1924" s="1">
        <v>863.6400000000001</v>
      </c>
      <c r="T1924" s="1">
        <v>9</v>
      </c>
      <c r="U1924" s="1">
        <v>0.2</v>
      </c>
      <c r="V1924" s="1">
        <v>107.95499999999998</v>
      </c>
      <c r="W1924" t="str">
        <f>INDEX(People!$A$2:$A$5,MATCH(Orders!N1924,People!$B$2:$B$5,0))</f>
        <v>Kelly Williams</v>
      </c>
      <c r="X1924" t="str">
        <f>IFERROR(INDEX(Returns!A1924:A2723,MATCH(Orders!B1924,Returns!B1924:B2723,0)),"No")</f>
        <v>No</v>
      </c>
      <c r="Y1924">
        <f t="shared" si="30"/>
        <v>1036.3680000000002</v>
      </c>
    </row>
    <row r="1925" spans="1:25" x14ac:dyDescent="0.2">
      <c r="A1925" s="1">
        <v>1924</v>
      </c>
      <c r="B1925" t="s">
        <v>7111</v>
      </c>
      <c r="C1925" s="2">
        <v>43289</v>
      </c>
      <c r="D1925" s="8">
        <f>Table1[[#This Row],[Order Date]]</f>
        <v>43289</v>
      </c>
      <c r="E1925" s="2">
        <v>43291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">
        <v>1358</v>
      </c>
      <c r="P1925" s="1" t="s">
        <v>43</v>
      </c>
      <c r="Q1925" s="1" t="s">
        <v>63</v>
      </c>
      <c r="R1925" s="1" t="s">
        <v>1359</v>
      </c>
      <c r="S1925" s="1">
        <v>47.616</v>
      </c>
      <c r="T1925" s="1">
        <v>3</v>
      </c>
      <c r="U1925" s="1">
        <v>0.2</v>
      </c>
      <c r="V1925" s="1">
        <v>3.571200000000001</v>
      </c>
      <c r="W1925" t="str">
        <f>INDEX(People!$A$2:$A$5,MATCH(Orders!N1925,People!$B$2:$B$5,0))</f>
        <v>Kelly Williams</v>
      </c>
      <c r="X1925" t="str">
        <f>IFERROR(INDEX(Returns!A1925:A2724,MATCH(Orders!B1925,Returns!B1925:B2724,0)),"No")</f>
        <v>No</v>
      </c>
      <c r="Y1925">
        <f t="shared" si="30"/>
        <v>57.139199999999995</v>
      </c>
    </row>
    <row r="1926" spans="1:25" x14ac:dyDescent="0.2">
      <c r="A1926" s="1">
        <v>1925</v>
      </c>
      <c r="B1926" t="s">
        <v>7112</v>
      </c>
      <c r="C1926" s="2">
        <v>43804</v>
      </c>
      <c r="D1926" s="8">
        <f>Table1[[#This Row],[Order Date]]</f>
        <v>43804</v>
      </c>
      <c r="E1926" s="2">
        <v>43806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">
        <v>1155</v>
      </c>
      <c r="P1926" s="1" t="s">
        <v>43</v>
      </c>
      <c r="Q1926" s="1" t="s">
        <v>84</v>
      </c>
      <c r="R1926" s="1" t="s">
        <v>1156</v>
      </c>
      <c r="S1926" s="1">
        <v>92.94</v>
      </c>
      <c r="T1926" s="1">
        <v>3</v>
      </c>
      <c r="U1926" s="1">
        <v>0</v>
      </c>
      <c r="V1926" s="1">
        <v>41.822999999999993</v>
      </c>
      <c r="W1926" t="str">
        <f>INDEX(People!$A$2:$A$5,MATCH(Orders!N1926,People!$B$2:$B$5,0))</f>
        <v>Anna Andreadi</v>
      </c>
      <c r="X1926" t="str">
        <f>IFERROR(INDEX(Returns!A1926:A2725,MATCH(Orders!B1926,Returns!B1926:B2725,0)),"No")</f>
        <v>No</v>
      </c>
      <c r="Y1926">
        <f t="shared" si="30"/>
        <v>92.94</v>
      </c>
    </row>
    <row r="1927" spans="1:25" x14ac:dyDescent="0.2">
      <c r="A1927" s="1">
        <v>1926</v>
      </c>
      <c r="B1927" t="s">
        <v>7113</v>
      </c>
      <c r="C1927" s="2">
        <v>43533</v>
      </c>
      <c r="D1927" s="8">
        <f>Table1[[#This Row],[Order Date]]</f>
        <v>43533</v>
      </c>
      <c r="E1927" s="2">
        <v>43537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">
        <v>1033</v>
      </c>
      <c r="P1927" s="1" t="s">
        <v>66</v>
      </c>
      <c r="Q1927" s="1" t="s">
        <v>146</v>
      </c>
      <c r="R1927" s="1" t="s">
        <v>1034</v>
      </c>
      <c r="S1927" s="1">
        <v>199.98</v>
      </c>
      <c r="T1927" s="1">
        <v>2</v>
      </c>
      <c r="U1927" s="1">
        <v>0</v>
      </c>
      <c r="V1927" s="1">
        <v>69.992999999999995</v>
      </c>
      <c r="W1927" t="str">
        <f>INDEX(People!$A$2:$A$5,MATCH(Orders!N1927,People!$B$2:$B$5,0))</f>
        <v>Anna Andreadi</v>
      </c>
      <c r="X1927" t="str">
        <f>IFERROR(INDEX(Returns!A1927:A2726,MATCH(Orders!B1927,Returns!B1927:B2726,0)),"No")</f>
        <v>No</v>
      </c>
      <c r="Y1927">
        <f t="shared" si="30"/>
        <v>199.98</v>
      </c>
    </row>
    <row r="1928" spans="1:25" x14ac:dyDescent="0.2">
      <c r="A1928" s="1">
        <v>1927</v>
      </c>
      <c r="B1928" t="s">
        <v>7114</v>
      </c>
      <c r="C1928" s="2">
        <v>43260</v>
      </c>
      <c r="D1928" s="8">
        <f>Table1[[#This Row],[Order Date]]</f>
        <v>43260</v>
      </c>
      <c r="E1928" s="2">
        <v>43266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">
        <v>3839</v>
      </c>
      <c r="P1928" s="1" t="s">
        <v>66</v>
      </c>
      <c r="Q1928" s="1" t="s">
        <v>67</v>
      </c>
      <c r="R1928" s="1" t="s">
        <v>3840</v>
      </c>
      <c r="S1928" s="1">
        <v>177.48000000000002</v>
      </c>
      <c r="T1928" s="1">
        <v>3</v>
      </c>
      <c r="U1928" s="1">
        <v>0.2</v>
      </c>
      <c r="V1928" s="1">
        <v>19.966499999999982</v>
      </c>
      <c r="W1928" t="str">
        <f>INDEX(People!$A$2:$A$5,MATCH(Orders!N1928,People!$B$2:$B$5,0))</f>
        <v>Anna Andreadi</v>
      </c>
      <c r="X1928" t="str">
        <f>IFERROR(INDEX(Returns!A1928:A2727,MATCH(Orders!B1928,Returns!B1928:B2727,0)),"No")</f>
        <v>No</v>
      </c>
      <c r="Y1928">
        <f t="shared" si="30"/>
        <v>212.97600000000003</v>
      </c>
    </row>
    <row r="1929" spans="1:25" x14ac:dyDescent="0.2">
      <c r="A1929" s="1">
        <v>1928</v>
      </c>
      <c r="B1929" t="s">
        <v>7115</v>
      </c>
      <c r="C1929" s="2">
        <v>43797</v>
      </c>
      <c r="D1929" s="8">
        <f>Table1[[#This Row],[Order Date]]</f>
        <v>43797</v>
      </c>
      <c r="E1929" s="2">
        <v>43800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">
        <v>1411</v>
      </c>
      <c r="P1929" s="1" t="s">
        <v>43</v>
      </c>
      <c r="Q1929" s="1" t="s">
        <v>84</v>
      </c>
      <c r="R1929" s="1" t="s">
        <v>1412</v>
      </c>
      <c r="S1929" s="1">
        <v>88.768000000000001</v>
      </c>
      <c r="T1929" s="1">
        <v>2</v>
      </c>
      <c r="U1929" s="1">
        <v>0.2</v>
      </c>
      <c r="V1929" s="1">
        <v>31.068799999999996</v>
      </c>
      <c r="W1929" t="str">
        <f>INDEX(People!$A$2:$A$5,MATCH(Orders!N1929,People!$B$2:$B$5,0))</f>
        <v>Anna Andreadi</v>
      </c>
      <c r="X1929" t="str">
        <f>IFERROR(INDEX(Returns!A1929:A2728,MATCH(Orders!B1929,Returns!B1929:B2728,0)),"No")</f>
        <v>No</v>
      </c>
      <c r="Y1929">
        <f t="shared" si="30"/>
        <v>106.52159999999999</v>
      </c>
    </row>
    <row r="1930" spans="1:25" x14ac:dyDescent="0.2">
      <c r="A1930" s="1">
        <v>1929</v>
      </c>
      <c r="B1930" t="s">
        <v>7116</v>
      </c>
      <c r="C1930" s="2">
        <v>43540</v>
      </c>
      <c r="D1930" s="8">
        <f>Table1[[#This Row],[Order Date]]</f>
        <v>43540</v>
      </c>
      <c r="E1930" s="2">
        <v>43542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">
        <v>3841</v>
      </c>
      <c r="P1930" s="1" t="s">
        <v>43</v>
      </c>
      <c r="Q1930" s="1" t="s">
        <v>84</v>
      </c>
      <c r="R1930" s="1" t="s">
        <v>3842</v>
      </c>
      <c r="S1930" s="1">
        <v>6.48</v>
      </c>
      <c r="T1930" s="1">
        <v>1</v>
      </c>
      <c r="U1930" s="1">
        <v>0</v>
      </c>
      <c r="V1930" s="1">
        <v>3.1104000000000003</v>
      </c>
      <c r="W1930" t="str">
        <f>INDEX(People!$A$2:$A$5,MATCH(Orders!N1930,People!$B$2:$B$5,0))</f>
        <v>Anna Andreadi</v>
      </c>
      <c r="X1930" t="str">
        <f>IFERROR(INDEX(Returns!A1930:A2729,MATCH(Orders!B1930,Returns!B1930:B2729,0)),"No")</f>
        <v>No</v>
      </c>
      <c r="Y1930">
        <f t="shared" si="30"/>
        <v>6.48</v>
      </c>
    </row>
    <row r="1931" spans="1:25" x14ac:dyDescent="0.2">
      <c r="A1931" s="1">
        <v>1930</v>
      </c>
      <c r="B1931" t="s">
        <v>7116</v>
      </c>
      <c r="C1931" s="2">
        <v>43540</v>
      </c>
      <c r="D1931" s="8">
        <f>Table1[[#This Row],[Order Date]]</f>
        <v>43540</v>
      </c>
      <c r="E1931" s="2">
        <v>43542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">
        <v>884</v>
      </c>
      <c r="P1931" s="1" t="s">
        <v>43</v>
      </c>
      <c r="Q1931" s="1" t="s">
        <v>55</v>
      </c>
      <c r="R1931" s="1" t="s">
        <v>885</v>
      </c>
      <c r="S1931" s="1">
        <v>46.51</v>
      </c>
      <c r="T1931" s="1">
        <v>1</v>
      </c>
      <c r="U1931" s="1">
        <v>0</v>
      </c>
      <c r="V1931" s="1">
        <v>1.8603999999999985</v>
      </c>
      <c r="W1931" t="str">
        <f>INDEX(People!$A$2:$A$5,MATCH(Orders!N1931,People!$B$2:$B$5,0))</f>
        <v>Anna Andreadi</v>
      </c>
      <c r="X1931" t="str">
        <f>IFERROR(INDEX(Returns!A1931:A2730,MATCH(Orders!B1931,Returns!B1931:B2730,0)),"No")</f>
        <v>No</v>
      </c>
      <c r="Y1931">
        <f t="shared" si="30"/>
        <v>46.51</v>
      </c>
    </row>
    <row r="1932" spans="1:25" x14ac:dyDescent="0.2">
      <c r="A1932" s="1">
        <v>1931</v>
      </c>
      <c r="B1932" t="s">
        <v>7116</v>
      </c>
      <c r="C1932" s="2">
        <v>43540</v>
      </c>
      <c r="D1932" s="8">
        <f>Table1[[#This Row],[Order Date]]</f>
        <v>43540</v>
      </c>
      <c r="E1932" s="2">
        <v>43542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">
        <v>2921</v>
      </c>
      <c r="P1932" s="1" t="s">
        <v>66</v>
      </c>
      <c r="Q1932" s="1" t="s">
        <v>67</v>
      </c>
      <c r="R1932" s="1" t="s">
        <v>2922</v>
      </c>
      <c r="S1932" s="1">
        <v>659.97600000000011</v>
      </c>
      <c r="T1932" s="1">
        <v>3</v>
      </c>
      <c r="U1932" s="1">
        <v>0.2</v>
      </c>
      <c r="V1932" s="1">
        <v>49.498199999999969</v>
      </c>
      <c r="W1932" t="str">
        <f>INDEX(People!$A$2:$A$5,MATCH(Orders!N1932,People!$B$2:$B$5,0))</f>
        <v>Anna Andreadi</v>
      </c>
      <c r="X1932" t="str">
        <f>IFERROR(INDEX(Returns!A1932:A2731,MATCH(Orders!B1932,Returns!B1932:B2731,0)),"No")</f>
        <v>No</v>
      </c>
      <c r="Y1932">
        <f t="shared" si="30"/>
        <v>791.97120000000007</v>
      </c>
    </row>
    <row r="1933" spans="1:25" x14ac:dyDescent="0.2">
      <c r="A1933" s="1">
        <v>1932</v>
      </c>
      <c r="B1933" t="s">
        <v>7117</v>
      </c>
      <c r="C1933" s="2">
        <v>43431</v>
      </c>
      <c r="D1933" s="8">
        <f>Table1[[#This Row],[Order Date]]</f>
        <v>43431</v>
      </c>
      <c r="E1933" s="2">
        <v>43433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">
        <v>3843</v>
      </c>
      <c r="P1933" s="1" t="s">
        <v>66</v>
      </c>
      <c r="Q1933" s="1" t="s">
        <v>67</v>
      </c>
      <c r="R1933" s="1" t="s">
        <v>3844</v>
      </c>
      <c r="S1933" s="1">
        <v>271.99200000000002</v>
      </c>
      <c r="T1933" s="1">
        <v>1</v>
      </c>
      <c r="U1933" s="1">
        <v>0.2</v>
      </c>
      <c r="V1933" s="1">
        <v>23.799300000000002</v>
      </c>
      <c r="W1933" t="str">
        <f>INDEX(People!$A$2:$A$5,MATCH(Orders!N1933,People!$B$2:$B$5,0))</f>
        <v>Anna Andreadi</v>
      </c>
      <c r="X1933" t="str">
        <f>IFERROR(INDEX(Returns!A1933:A2732,MATCH(Orders!B1933,Returns!B1933:B2732,0)),"No")</f>
        <v>No</v>
      </c>
      <c r="Y1933">
        <f t="shared" si="30"/>
        <v>326.3904</v>
      </c>
    </row>
    <row r="1934" spans="1:25" x14ac:dyDescent="0.2">
      <c r="A1934" s="1">
        <v>1933</v>
      </c>
      <c r="B1934" t="s">
        <v>7118</v>
      </c>
      <c r="C1934" s="2">
        <v>43683</v>
      </c>
      <c r="D1934" s="8">
        <f>Table1[[#This Row],[Order Date]]</f>
        <v>43683</v>
      </c>
      <c r="E1934" s="2">
        <v>43687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">
        <v>3845</v>
      </c>
      <c r="P1934" s="1" t="s">
        <v>30</v>
      </c>
      <c r="Q1934" s="1" t="s">
        <v>31</v>
      </c>
      <c r="R1934" s="1" t="s">
        <v>3846</v>
      </c>
      <c r="S1934" s="1">
        <v>145.74</v>
      </c>
      <c r="T1934" s="1">
        <v>3</v>
      </c>
      <c r="U1934" s="1">
        <v>0</v>
      </c>
      <c r="V1934" s="1">
        <v>23.318400000000011</v>
      </c>
      <c r="W1934" t="str">
        <f>INDEX(People!$A$2:$A$5,MATCH(Orders!N1934,People!$B$2:$B$5,0))</f>
        <v>Cassandra Brandow</v>
      </c>
      <c r="X1934" t="str">
        <f>IFERROR(INDEX(Returns!A1934:A2733,MATCH(Orders!B1934,Returns!B1934:B2733,0)),"No")</f>
        <v>No</v>
      </c>
      <c r="Y1934">
        <f t="shared" si="30"/>
        <v>145.74</v>
      </c>
    </row>
    <row r="1935" spans="1:25" x14ac:dyDescent="0.2">
      <c r="A1935" s="1">
        <v>1934</v>
      </c>
      <c r="B1935" t="s">
        <v>7118</v>
      </c>
      <c r="C1935" s="2">
        <v>43683</v>
      </c>
      <c r="D1935" s="8">
        <f>Table1[[#This Row],[Order Date]]</f>
        <v>43683</v>
      </c>
      <c r="E1935" s="2">
        <v>43687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">
        <v>233</v>
      </c>
      <c r="P1935" s="1" t="s">
        <v>30</v>
      </c>
      <c r="Q1935" s="1" t="s">
        <v>60</v>
      </c>
      <c r="R1935" s="1" t="s">
        <v>234</v>
      </c>
      <c r="S1935" s="1">
        <v>15.4</v>
      </c>
      <c r="T1935" s="1">
        <v>5</v>
      </c>
      <c r="U1935" s="1">
        <v>0</v>
      </c>
      <c r="V1935" s="1">
        <v>7.3919999999999995</v>
      </c>
      <c r="W1935" t="str">
        <f>INDEX(People!$A$2:$A$5,MATCH(Orders!N1935,People!$B$2:$B$5,0))</f>
        <v>Cassandra Brandow</v>
      </c>
      <c r="X1935" t="str">
        <f>IFERROR(INDEX(Returns!A1935:A2734,MATCH(Orders!B1935,Returns!B1935:B2734,0)),"No")</f>
        <v>No</v>
      </c>
      <c r="Y1935">
        <f t="shared" si="30"/>
        <v>15.4</v>
      </c>
    </row>
    <row r="1936" spans="1:25" x14ac:dyDescent="0.2">
      <c r="A1936" s="1">
        <v>1935</v>
      </c>
      <c r="B1936" t="s">
        <v>7119</v>
      </c>
      <c r="C1936" s="2">
        <v>43796</v>
      </c>
      <c r="D1936" s="8">
        <f>Table1[[#This Row],[Order Date]]</f>
        <v>43796</v>
      </c>
      <c r="E1936" s="2">
        <v>43802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">
        <v>3744</v>
      </c>
      <c r="P1936" s="1" t="s">
        <v>43</v>
      </c>
      <c r="Q1936" s="1" t="s">
        <v>84</v>
      </c>
      <c r="R1936" s="1" t="s">
        <v>3745</v>
      </c>
      <c r="S1936" s="1">
        <v>244.54999999999998</v>
      </c>
      <c r="T1936" s="1">
        <v>5</v>
      </c>
      <c r="U1936" s="1">
        <v>0</v>
      </c>
      <c r="V1936" s="1">
        <v>114.93849999999998</v>
      </c>
      <c r="W1936" t="str">
        <f>INDEX(People!$A$2:$A$5,MATCH(Orders!N1936,People!$B$2:$B$5,0))</f>
        <v>Anna Andreadi</v>
      </c>
      <c r="X1936" t="str">
        <f>IFERROR(INDEX(Returns!A1936:A2735,MATCH(Orders!B1936,Returns!B1936:B2735,0)),"No")</f>
        <v>No</v>
      </c>
      <c r="Y1936">
        <f t="shared" si="30"/>
        <v>244.54999999999998</v>
      </c>
    </row>
    <row r="1937" spans="1:25" x14ac:dyDescent="0.2">
      <c r="A1937" s="1">
        <v>1936</v>
      </c>
      <c r="B1937" t="s">
        <v>7119</v>
      </c>
      <c r="C1937" s="2">
        <v>43796</v>
      </c>
      <c r="D1937" s="8">
        <f>Table1[[#This Row],[Order Date]]</f>
        <v>43796</v>
      </c>
      <c r="E1937" s="2">
        <v>43802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">
        <v>3847</v>
      </c>
      <c r="P1937" s="1" t="s">
        <v>66</v>
      </c>
      <c r="Q1937" s="1" t="s">
        <v>146</v>
      </c>
      <c r="R1937" s="1" t="s">
        <v>3848</v>
      </c>
      <c r="S1937" s="1">
        <v>166.16</v>
      </c>
      <c r="T1937" s="1">
        <v>8</v>
      </c>
      <c r="U1937" s="1">
        <v>0</v>
      </c>
      <c r="V1937" s="1">
        <v>59.817599999999999</v>
      </c>
      <c r="W1937" t="str">
        <f>INDEX(People!$A$2:$A$5,MATCH(Orders!N1937,People!$B$2:$B$5,0))</f>
        <v>Anna Andreadi</v>
      </c>
      <c r="X1937" t="str">
        <f>IFERROR(INDEX(Returns!A1937:A2736,MATCH(Orders!B1937,Returns!B1937:B2736,0)),"No")</f>
        <v>No</v>
      </c>
      <c r="Y1937">
        <f t="shared" si="30"/>
        <v>166.16</v>
      </c>
    </row>
    <row r="1938" spans="1:25" x14ac:dyDescent="0.2">
      <c r="A1938" s="1">
        <v>1937</v>
      </c>
      <c r="B1938" t="s">
        <v>7120</v>
      </c>
      <c r="C1938" s="2">
        <v>42880</v>
      </c>
      <c r="D1938" s="8">
        <f>Table1[[#This Row],[Order Date]]</f>
        <v>42880</v>
      </c>
      <c r="E1938" s="2">
        <v>42882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">
        <v>2845</v>
      </c>
      <c r="P1938" s="1" t="s">
        <v>30</v>
      </c>
      <c r="Q1938" s="1" t="s">
        <v>60</v>
      </c>
      <c r="R1938" s="1" t="s">
        <v>2846</v>
      </c>
      <c r="S1938" s="1">
        <v>14.73</v>
      </c>
      <c r="T1938" s="1">
        <v>3</v>
      </c>
      <c r="U1938" s="1">
        <v>0</v>
      </c>
      <c r="V1938" s="1">
        <v>4.8608999999999991</v>
      </c>
      <c r="W1938" t="str">
        <f>INDEX(People!$A$2:$A$5,MATCH(Orders!N1938,People!$B$2:$B$5,0))</f>
        <v>Anna Andreadi</v>
      </c>
      <c r="X1938" t="str">
        <f>IFERROR(INDEX(Returns!A1938:A2737,MATCH(Orders!B1938,Returns!B1938:B2737,0)),"No")</f>
        <v>No</v>
      </c>
      <c r="Y1938">
        <f t="shared" si="30"/>
        <v>14.73</v>
      </c>
    </row>
    <row r="1939" spans="1:25" x14ac:dyDescent="0.2">
      <c r="A1939" s="1">
        <v>1938</v>
      </c>
      <c r="B1939" t="s">
        <v>7121</v>
      </c>
      <c r="C1939" s="2">
        <v>43289</v>
      </c>
      <c r="D1939" s="8">
        <f>Table1[[#This Row],[Order Date]]</f>
        <v>43289</v>
      </c>
      <c r="E1939" s="2">
        <v>43293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">
        <v>3852</v>
      </c>
      <c r="P1939" s="1" t="s">
        <v>43</v>
      </c>
      <c r="Q1939" s="1" t="s">
        <v>70</v>
      </c>
      <c r="R1939" s="1" t="s">
        <v>3853</v>
      </c>
      <c r="S1939" s="1">
        <v>19.968000000000004</v>
      </c>
      <c r="T1939" s="1">
        <v>2</v>
      </c>
      <c r="U1939" s="1">
        <v>0.7</v>
      </c>
      <c r="V1939" s="1">
        <v>-13.311999999999998</v>
      </c>
      <c r="W1939" t="str">
        <f>INDEX(People!$A$2:$A$5,MATCH(Orders!N1939,People!$B$2:$B$5,0))</f>
        <v>Anna Andreadi</v>
      </c>
      <c r="X1939" t="str">
        <f>IFERROR(INDEX(Returns!A1939:A2738,MATCH(Orders!B1939,Returns!B1939:B2738,0)),"No")</f>
        <v>No</v>
      </c>
      <c r="Y1939">
        <f t="shared" si="30"/>
        <v>33.945600000000006</v>
      </c>
    </row>
    <row r="1940" spans="1:25" x14ac:dyDescent="0.2">
      <c r="A1940" s="1">
        <v>1939</v>
      </c>
      <c r="B1940" t="s">
        <v>7121</v>
      </c>
      <c r="C1940" s="2">
        <v>43289</v>
      </c>
      <c r="D1940" s="8">
        <f>Table1[[#This Row],[Order Date]]</f>
        <v>43289</v>
      </c>
      <c r="E1940" s="2">
        <v>43293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">
        <v>3854</v>
      </c>
      <c r="P1940" s="1" t="s">
        <v>43</v>
      </c>
      <c r="Q1940" s="1" t="s">
        <v>55</v>
      </c>
      <c r="R1940" s="1" t="s">
        <v>3855</v>
      </c>
      <c r="S1940" s="1">
        <v>33.488000000000007</v>
      </c>
      <c r="T1940" s="1">
        <v>7</v>
      </c>
      <c r="U1940" s="1">
        <v>0.2</v>
      </c>
      <c r="V1940" s="1">
        <v>-1.2558000000000051</v>
      </c>
      <c r="W1940" t="str">
        <f>INDEX(People!$A$2:$A$5,MATCH(Orders!N1940,People!$B$2:$B$5,0))</f>
        <v>Anna Andreadi</v>
      </c>
      <c r="X1940" t="str">
        <f>IFERROR(INDEX(Returns!A1940:A2739,MATCH(Orders!B1940,Returns!B1940:B2739,0)),"No")</f>
        <v>No</v>
      </c>
      <c r="Y1940">
        <f t="shared" si="30"/>
        <v>40.185600000000008</v>
      </c>
    </row>
    <row r="1941" spans="1:25" x14ac:dyDescent="0.2">
      <c r="A1941" s="1">
        <v>1940</v>
      </c>
      <c r="B1941" t="s">
        <v>7121</v>
      </c>
      <c r="C1941" s="2">
        <v>43289</v>
      </c>
      <c r="D1941" s="8">
        <f>Table1[[#This Row],[Order Date]]</f>
        <v>43289</v>
      </c>
      <c r="E1941" s="2">
        <v>43293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">
        <v>143</v>
      </c>
      <c r="P1941" s="1" t="s">
        <v>43</v>
      </c>
      <c r="Q1941" s="1" t="s">
        <v>70</v>
      </c>
      <c r="R1941" s="1" t="s">
        <v>144</v>
      </c>
      <c r="S1941" s="1">
        <v>8.7360000000000024</v>
      </c>
      <c r="T1941" s="1">
        <v>4</v>
      </c>
      <c r="U1941" s="1">
        <v>0.7</v>
      </c>
      <c r="V1941" s="1">
        <v>-6.1151999999999997</v>
      </c>
      <c r="W1941" t="str">
        <f>INDEX(People!$A$2:$A$5,MATCH(Orders!N1941,People!$B$2:$B$5,0))</f>
        <v>Anna Andreadi</v>
      </c>
      <c r="X1941" t="str">
        <f>IFERROR(INDEX(Returns!A1941:A2740,MATCH(Orders!B1941,Returns!B1941:B2740,0)),"No")</f>
        <v>No</v>
      </c>
      <c r="Y1941">
        <f t="shared" si="30"/>
        <v>14.851200000000004</v>
      </c>
    </row>
    <row r="1942" spans="1:25" x14ac:dyDescent="0.2">
      <c r="A1942" s="1">
        <v>1941</v>
      </c>
      <c r="B1942" t="s">
        <v>7121</v>
      </c>
      <c r="C1942" s="2">
        <v>43289</v>
      </c>
      <c r="D1942" s="8">
        <f>Table1[[#This Row],[Order Date]]</f>
        <v>43289</v>
      </c>
      <c r="E1942" s="2">
        <v>43293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">
        <v>605</v>
      </c>
      <c r="P1942" s="1" t="s">
        <v>30</v>
      </c>
      <c r="Q1942" s="1" t="s">
        <v>34</v>
      </c>
      <c r="R1942" s="1" t="s">
        <v>606</v>
      </c>
      <c r="S1942" s="1">
        <v>662.88</v>
      </c>
      <c r="T1942" s="1">
        <v>3</v>
      </c>
      <c r="U1942" s="1">
        <v>0.2</v>
      </c>
      <c r="V1942" s="1">
        <v>74.573999999999955</v>
      </c>
      <c r="W1942" t="str">
        <f>INDEX(People!$A$2:$A$5,MATCH(Orders!N1942,People!$B$2:$B$5,0))</f>
        <v>Anna Andreadi</v>
      </c>
      <c r="X1942" t="str">
        <f>IFERROR(INDEX(Returns!A1942:A2741,MATCH(Orders!B1942,Returns!B1942:B2741,0)),"No")</f>
        <v>No</v>
      </c>
      <c r="Y1942">
        <f t="shared" si="30"/>
        <v>795.45600000000002</v>
      </c>
    </row>
    <row r="1943" spans="1:25" x14ac:dyDescent="0.2">
      <c r="A1943" s="1">
        <v>1942</v>
      </c>
      <c r="B1943" t="s">
        <v>6154</v>
      </c>
      <c r="C1943" s="2">
        <v>43706</v>
      </c>
      <c r="D1943" s="8">
        <f>Table1[[#This Row],[Order Date]]</f>
        <v>43706</v>
      </c>
      <c r="E1943" s="2">
        <v>43709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">
        <v>746</v>
      </c>
      <c r="P1943" s="1" t="s">
        <v>43</v>
      </c>
      <c r="Q1943" s="1" t="s">
        <v>44</v>
      </c>
      <c r="R1943" s="1" t="s">
        <v>747</v>
      </c>
      <c r="S1943" s="1">
        <v>47.360000000000007</v>
      </c>
      <c r="T1943" s="1">
        <v>4</v>
      </c>
      <c r="U1943" s="1">
        <v>0.2</v>
      </c>
      <c r="V1943" s="1">
        <v>17.759999999999998</v>
      </c>
      <c r="W1943" t="str">
        <f>INDEX(People!$A$2:$A$5,MATCH(Orders!N1943,People!$B$2:$B$5,0))</f>
        <v>Kelly Williams</v>
      </c>
      <c r="X1943" t="str">
        <f>IFERROR(INDEX(Returns!A1943:A2742,MATCH(Orders!B1943,Returns!B1943:B2742,0)),"No")</f>
        <v>No</v>
      </c>
      <c r="Y1943">
        <f t="shared" si="30"/>
        <v>56.832000000000008</v>
      </c>
    </row>
    <row r="1944" spans="1:25" x14ac:dyDescent="0.2">
      <c r="A1944" s="1">
        <v>1943</v>
      </c>
      <c r="B1944" t="s">
        <v>6154</v>
      </c>
      <c r="C1944" s="2">
        <v>43706</v>
      </c>
      <c r="D1944" s="8">
        <f>Table1[[#This Row],[Order Date]]</f>
        <v>43706</v>
      </c>
      <c r="E1944" s="2">
        <v>43709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">
        <v>1531</v>
      </c>
      <c r="P1944" s="1" t="s">
        <v>43</v>
      </c>
      <c r="Q1944" s="1" t="s">
        <v>55</v>
      </c>
      <c r="R1944" s="1" t="s">
        <v>1532</v>
      </c>
      <c r="S1944" s="1">
        <v>27.439999999999998</v>
      </c>
      <c r="T1944" s="1">
        <v>2</v>
      </c>
      <c r="U1944" s="1">
        <v>0.2</v>
      </c>
      <c r="V1944" s="1">
        <v>2.4009999999999998</v>
      </c>
      <c r="W1944" t="str">
        <f>INDEX(People!$A$2:$A$5,MATCH(Orders!N1944,People!$B$2:$B$5,0))</f>
        <v>Kelly Williams</v>
      </c>
      <c r="X1944" t="str">
        <f>IFERROR(INDEX(Returns!A1944:A2743,MATCH(Orders!B1944,Returns!B1944:B2743,0)),"No")</f>
        <v>No</v>
      </c>
      <c r="Y1944">
        <f t="shared" si="30"/>
        <v>32.927999999999997</v>
      </c>
    </row>
    <row r="1945" spans="1:25" x14ac:dyDescent="0.2">
      <c r="A1945" s="1">
        <v>1944</v>
      </c>
      <c r="B1945" t="s">
        <v>6154</v>
      </c>
      <c r="C1945" s="2">
        <v>43706</v>
      </c>
      <c r="D1945" s="8">
        <f>Table1[[#This Row],[Order Date]]</f>
        <v>43706</v>
      </c>
      <c r="E1945" s="2">
        <v>43709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">
        <v>2476</v>
      </c>
      <c r="P1945" s="1" t="s">
        <v>43</v>
      </c>
      <c r="Q1945" s="1" t="s">
        <v>70</v>
      </c>
      <c r="R1945" s="1" t="s">
        <v>2477</v>
      </c>
      <c r="S1945" s="1">
        <v>3.2399999999999993</v>
      </c>
      <c r="T1945" s="1">
        <v>9</v>
      </c>
      <c r="U1945" s="1">
        <v>0.8</v>
      </c>
      <c r="V1945" s="1">
        <v>-5.1840000000000011</v>
      </c>
      <c r="W1945" t="str">
        <f>INDEX(People!$A$2:$A$5,MATCH(Orders!N1945,People!$B$2:$B$5,0))</f>
        <v>Kelly Williams</v>
      </c>
      <c r="X1945" t="str">
        <f>IFERROR(INDEX(Returns!A1945:A2744,MATCH(Orders!B1945,Returns!B1945:B2744,0)),"No")</f>
        <v>No</v>
      </c>
      <c r="Y1945">
        <f t="shared" si="30"/>
        <v>5.831999999999999</v>
      </c>
    </row>
    <row r="1946" spans="1:25" x14ac:dyDescent="0.2">
      <c r="A1946" s="1">
        <v>1945</v>
      </c>
      <c r="B1946" t="s">
        <v>7122</v>
      </c>
      <c r="C1946" s="2">
        <v>43271</v>
      </c>
      <c r="D1946" s="8">
        <f>Table1[[#This Row],[Order Date]]</f>
        <v>43271</v>
      </c>
      <c r="E1946" s="2">
        <v>43277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">
        <v>3292</v>
      </c>
      <c r="P1946" s="1" t="s">
        <v>66</v>
      </c>
      <c r="Q1946" s="1" t="s">
        <v>146</v>
      </c>
      <c r="R1946" s="1" t="s">
        <v>3293</v>
      </c>
      <c r="S1946" s="1">
        <v>95.968000000000004</v>
      </c>
      <c r="T1946" s="1">
        <v>4</v>
      </c>
      <c r="U1946" s="1">
        <v>0.2</v>
      </c>
      <c r="V1946" s="1">
        <v>26.391200000000001</v>
      </c>
      <c r="W1946" t="str">
        <f>INDEX(People!$A$2:$A$5,MATCH(Orders!N1946,People!$B$2:$B$5,0))</f>
        <v>Kelly Williams</v>
      </c>
      <c r="X1946" t="str">
        <f>IFERROR(INDEX(Returns!A1946:A2745,MATCH(Orders!B1946,Returns!B1946:B2745,0)),"No")</f>
        <v>No</v>
      </c>
      <c r="Y1946">
        <f t="shared" si="30"/>
        <v>115.16159999999999</v>
      </c>
    </row>
    <row r="1947" spans="1:25" x14ac:dyDescent="0.2">
      <c r="A1947" s="1">
        <v>1946</v>
      </c>
      <c r="B1947" t="s">
        <v>7122</v>
      </c>
      <c r="C1947" s="2">
        <v>43271</v>
      </c>
      <c r="D1947" s="8">
        <f>Table1[[#This Row],[Order Date]]</f>
        <v>43271</v>
      </c>
      <c r="E1947" s="2">
        <v>43277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">
        <v>3702</v>
      </c>
      <c r="P1947" s="1" t="s">
        <v>43</v>
      </c>
      <c r="Q1947" s="1" t="s">
        <v>84</v>
      </c>
      <c r="R1947" s="1" t="s">
        <v>3703</v>
      </c>
      <c r="S1947" s="1">
        <v>10.368000000000002</v>
      </c>
      <c r="T1947" s="1">
        <v>2</v>
      </c>
      <c r="U1947" s="1">
        <v>0.2</v>
      </c>
      <c r="V1947" s="1">
        <v>3.6288</v>
      </c>
      <c r="W1947" t="str">
        <f>INDEX(People!$A$2:$A$5,MATCH(Orders!N1947,People!$B$2:$B$5,0))</f>
        <v>Kelly Williams</v>
      </c>
      <c r="X1947" t="str">
        <f>IFERROR(INDEX(Returns!A1947:A2746,MATCH(Orders!B1947,Returns!B1947:B2746,0)),"No")</f>
        <v>No</v>
      </c>
      <c r="Y1947">
        <f t="shared" si="30"/>
        <v>12.441600000000003</v>
      </c>
    </row>
    <row r="1948" spans="1:25" x14ac:dyDescent="0.2">
      <c r="A1948" s="1">
        <v>1947</v>
      </c>
      <c r="B1948" t="s">
        <v>7123</v>
      </c>
      <c r="C1948" s="2">
        <v>43710</v>
      </c>
      <c r="D1948" s="8">
        <f>Table1[[#This Row],[Order Date]]</f>
        <v>43710</v>
      </c>
      <c r="E1948" s="2">
        <v>43714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">
        <v>1148</v>
      </c>
      <c r="P1948" s="1" t="s">
        <v>43</v>
      </c>
      <c r="Q1948" s="1" t="s">
        <v>63</v>
      </c>
      <c r="R1948" s="1" t="s">
        <v>1149</v>
      </c>
      <c r="S1948" s="1">
        <v>23.1</v>
      </c>
      <c r="T1948" s="1">
        <v>2</v>
      </c>
      <c r="U1948" s="1">
        <v>0</v>
      </c>
      <c r="V1948" s="1">
        <v>6.468</v>
      </c>
      <c r="W1948" t="str">
        <f>INDEX(People!$A$2:$A$5,MATCH(Orders!N1948,People!$B$2:$B$5,0))</f>
        <v>Chuck Magee</v>
      </c>
      <c r="X1948" t="str">
        <f>IFERROR(INDEX(Returns!A1948:A2747,MATCH(Orders!B1948,Returns!B1948:B2747,0)),"No")</f>
        <v>No</v>
      </c>
      <c r="Y1948">
        <f t="shared" si="30"/>
        <v>23.1</v>
      </c>
    </row>
    <row r="1949" spans="1:25" x14ac:dyDescent="0.2">
      <c r="A1949" s="1">
        <v>1948</v>
      </c>
      <c r="B1949" t="s">
        <v>7123</v>
      </c>
      <c r="C1949" s="2">
        <v>43710</v>
      </c>
      <c r="D1949" s="8">
        <f>Table1[[#This Row],[Order Date]]</f>
        <v>43710</v>
      </c>
      <c r="E1949" s="2">
        <v>43714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">
        <v>3682</v>
      </c>
      <c r="P1949" s="1" t="s">
        <v>30</v>
      </c>
      <c r="Q1949" s="1" t="s">
        <v>60</v>
      </c>
      <c r="R1949" s="1" t="s">
        <v>3683</v>
      </c>
      <c r="S1949" s="1">
        <v>11.54</v>
      </c>
      <c r="T1949" s="1">
        <v>2</v>
      </c>
      <c r="U1949" s="1">
        <v>0</v>
      </c>
      <c r="V1949" s="1">
        <v>3.4619999999999997</v>
      </c>
      <c r="W1949" t="str">
        <f>INDEX(People!$A$2:$A$5,MATCH(Orders!N1949,People!$B$2:$B$5,0))</f>
        <v>Chuck Magee</v>
      </c>
      <c r="X1949" t="str">
        <f>IFERROR(INDEX(Returns!A1949:A2748,MATCH(Orders!B1949,Returns!B1949:B2748,0)),"No")</f>
        <v>No</v>
      </c>
      <c r="Y1949">
        <f t="shared" si="30"/>
        <v>11.54</v>
      </c>
    </row>
    <row r="1950" spans="1:25" x14ac:dyDescent="0.2">
      <c r="A1950" s="1">
        <v>1949</v>
      </c>
      <c r="B1950" t="s">
        <v>7123</v>
      </c>
      <c r="C1950" s="2">
        <v>43710</v>
      </c>
      <c r="D1950" s="8">
        <f>Table1[[#This Row],[Order Date]]</f>
        <v>43710</v>
      </c>
      <c r="E1950" s="2">
        <v>43714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">
        <v>1392</v>
      </c>
      <c r="P1950" s="1" t="s">
        <v>30</v>
      </c>
      <c r="Q1950" s="1" t="s">
        <v>52</v>
      </c>
      <c r="R1950" s="1" t="s">
        <v>1393</v>
      </c>
      <c r="S1950" s="1">
        <v>254.52599999999998</v>
      </c>
      <c r="T1950" s="1">
        <v>1</v>
      </c>
      <c r="U1950" s="1">
        <v>0.4</v>
      </c>
      <c r="V1950" s="1">
        <v>-93.3262</v>
      </c>
      <c r="W1950" t="str">
        <f>INDEX(People!$A$2:$A$5,MATCH(Orders!N1950,People!$B$2:$B$5,0))</f>
        <v>Chuck Magee</v>
      </c>
      <c r="X1950" t="str">
        <f>IFERROR(INDEX(Returns!A1950:A2749,MATCH(Orders!B1950,Returns!B1950:B2749,0)),"No")</f>
        <v>No</v>
      </c>
      <c r="Y1950">
        <f t="shared" si="30"/>
        <v>356.33639999999997</v>
      </c>
    </row>
    <row r="1951" spans="1:25" x14ac:dyDescent="0.2">
      <c r="A1951" s="1">
        <v>1950</v>
      </c>
      <c r="B1951" t="s">
        <v>7123</v>
      </c>
      <c r="C1951" s="2">
        <v>43710</v>
      </c>
      <c r="D1951" s="8">
        <f>Table1[[#This Row],[Order Date]]</f>
        <v>43710</v>
      </c>
      <c r="E1951" s="2">
        <v>43714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">
        <v>387</v>
      </c>
      <c r="P1951" s="1" t="s">
        <v>43</v>
      </c>
      <c r="Q1951" s="1" t="s">
        <v>73</v>
      </c>
      <c r="R1951" s="1" t="s">
        <v>388</v>
      </c>
      <c r="S1951" s="1">
        <v>12.98</v>
      </c>
      <c r="T1951" s="1">
        <v>1</v>
      </c>
      <c r="U1951" s="1">
        <v>0</v>
      </c>
      <c r="V1951" s="1">
        <v>3.7641999999999989</v>
      </c>
      <c r="W1951" t="str">
        <f>INDEX(People!$A$2:$A$5,MATCH(Orders!N1951,People!$B$2:$B$5,0))</f>
        <v>Chuck Magee</v>
      </c>
      <c r="X1951" t="str">
        <f>IFERROR(INDEX(Returns!A1951:A2750,MATCH(Orders!B1951,Returns!B1951:B2750,0)),"No")</f>
        <v>No</v>
      </c>
      <c r="Y1951">
        <f t="shared" si="30"/>
        <v>12.98</v>
      </c>
    </row>
    <row r="1952" spans="1:25" x14ac:dyDescent="0.2">
      <c r="A1952" s="1">
        <v>1951</v>
      </c>
      <c r="B1952" t="s">
        <v>7123</v>
      </c>
      <c r="C1952" s="2">
        <v>43710</v>
      </c>
      <c r="D1952" s="8">
        <f>Table1[[#This Row],[Order Date]]</f>
        <v>43710</v>
      </c>
      <c r="E1952" s="2">
        <v>43714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">
        <v>2987</v>
      </c>
      <c r="P1952" s="1" t="s">
        <v>43</v>
      </c>
      <c r="Q1952" s="1" t="s">
        <v>70</v>
      </c>
      <c r="R1952" s="1" t="s">
        <v>2988</v>
      </c>
      <c r="S1952" s="1">
        <v>26.432000000000002</v>
      </c>
      <c r="T1952" s="1">
        <v>8</v>
      </c>
      <c r="U1952" s="1">
        <v>0.2</v>
      </c>
      <c r="V1952" s="1">
        <v>8.9207999999999998</v>
      </c>
      <c r="W1952" t="str">
        <f>INDEX(People!$A$2:$A$5,MATCH(Orders!N1952,People!$B$2:$B$5,0))</f>
        <v>Chuck Magee</v>
      </c>
      <c r="X1952" t="str">
        <f>IFERROR(INDEX(Returns!A1952:A2751,MATCH(Orders!B1952,Returns!B1952:B2751,0)),"No")</f>
        <v>No</v>
      </c>
      <c r="Y1952">
        <f t="shared" si="30"/>
        <v>31.718400000000003</v>
      </c>
    </row>
    <row r="1953" spans="1:25" x14ac:dyDescent="0.2">
      <c r="A1953" s="1">
        <v>1952</v>
      </c>
      <c r="B1953" t="s">
        <v>7123</v>
      </c>
      <c r="C1953" s="2">
        <v>43710</v>
      </c>
      <c r="D1953" s="8">
        <f>Table1[[#This Row],[Order Date]]</f>
        <v>43710</v>
      </c>
      <c r="E1953" s="2">
        <v>43714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">
        <v>2569</v>
      </c>
      <c r="P1953" s="1" t="s">
        <v>66</v>
      </c>
      <c r="Q1953" s="1" t="s">
        <v>67</v>
      </c>
      <c r="R1953" s="1" t="s">
        <v>2570</v>
      </c>
      <c r="S1953" s="1">
        <v>197.96999999999997</v>
      </c>
      <c r="T1953" s="1">
        <v>3</v>
      </c>
      <c r="U1953" s="1">
        <v>0</v>
      </c>
      <c r="V1953" s="1">
        <v>57.41129999999999</v>
      </c>
      <c r="W1953" t="str">
        <f>INDEX(People!$A$2:$A$5,MATCH(Orders!N1953,People!$B$2:$B$5,0))</f>
        <v>Chuck Magee</v>
      </c>
      <c r="X1953" t="str">
        <f>IFERROR(INDEX(Returns!A1953:A2752,MATCH(Orders!B1953,Returns!B1953:B2752,0)),"No")</f>
        <v>No</v>
      </c>
      <c r="Y1953">
        <f t="shared" si="30"/>
        <v>197.96999999999997</v>
      </c>
    </row>
    <row r="1954" spans="1:25" x14ac:dyDescent="0.2">
      <c r="A1954" s="1">
        <v>1953</v>
      </c>
      <c r="B1954" t="s">
        <v>7123</v>
      </c>
      <c r="C1954" s="2">
        <v>43710</v>
      </c>
      <c r="D1954" s="8">
        <f>Table1[[#This Row],[Order Date]]</f>
        <v>43710</v>
      </c>
      <c r="E1954" s="2">
        <v>43714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">
        <v>3391</v>
      </c>
      <c r="P1954" s="1" t="s">
        <v>43</v>
      </c>
      <c r="Q1954" s="1" t="s">
        <v>44</v>
      </c>
      <c r="R1954" s="1" t="s">
        <v>3392</v>
      </c>
      <c r="S1954" s="1">
        <v>18.899999999999999</v>
      </c>
      <c r="T1954" s="1">
        <v>6</v>
      </c>
      <c r="U1954" s="1">
        <v>0</v>
      </c>
      <c r="V1954" s="1">
        <v>9.0719999999999992</v>
      </c>
      <c r="W1954" t="str">
        <f>INDEX(People!$A$2:$A$5,MATCH(Orders!N1954,People!$B$2:$B$5,0))</f>
        <v>Chuck Magee</v>
      </c>
      <c r="X1954" t="str">
        <f>IFERROR(INDEX(Returns!A1954:A2753,MATCH(Orders!B1954,Returns!B1954:B2753,0)),"No")</f>
        <v>No</v>
      </c>
      <c r="Y1954">
        <f t="shared" si="30"/>
        <v>18.899999999999999</v>
      </c>
    </row>
    <row r="1955" spans="1:25" x14ac:dyDescent="0.2">
      <c r="A1955" s="1">
        <v>1954</v>
      </c>
      <c r="B1955" t="s">
        <v>7123</v>
      </c>
      <c r="C1955" s="2">
        <v>43710</v>
      </c>
      <c r="D1955" s="8">
        <f>Table1[[#This Row],[Order Date]]</f>
        <v>43710</v>
      </c>
      <c r="E1955" s="2">
        <v>43714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">
        <v>1554</v>
      </c>
      <c r="P1955" s="1" t="s">
        <v>30</v>
      </c>
      <c r="Q1955" s="1" t="s">
        <v>34</v>
      </c>
      <c r="R1955" s="1" t="s">
        <v>1555</v>
      </c>
      <c r="S1955" s="1">
        <v>1282.4100000000001</v>
      </c>
      <c r="T1955" s="1">
        <v>5</v>
      </c>
      <c r="U1955" s="1">
        <v>0.1</v>
      </c>
      <c r="V1955" s="1">
        <v>213.73500000000001</v>
      </c>
      <c r="W1955" t="str">
        <f>INDEX(People!$A$2:$A$5,MATCH(Orders!N1955,People!$B$2:$B$5,0))</f>
        <v>Chuck Magee</v>
      </c>
      <c r="X1955" t="str">
        <f>IFERROR(INDEX(Returns!A1955:A2754,MATCH(Orders!B1955,Returns!B1955:B2754,0)),"No")</f>
        <v>No</v>
      </c>
      <c r="Y1955">
        <f t="shared" si="30"/>
        <v>1410.6510000000003</v>
      </c>
    </row>
    <row r="1956" spans="1:25" x14ac:dyDescent="0.2">
      <c r="A1956" s="1">
        <v>1955</v>
      </c>
      <c r="B1956" t="s">
        <v>7123</v>
      </c>
      <c r="C1956" s="2">
        <v>43710</v>
      </c>
      <c r="D1956" s="8">
        <f>Table1[[#This Row],[Order Date]]</f>
        <v>43710</v>
      </c>
      <c r="E1956" s="2">
        <v>43714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">
        <v>3858</v>
      </c>
      <c r="P1956" s="1" t="s">
        <v>43</v>
      </c>
      <c r="Q1956" s="1" t="s">
        <v>63</v>
      </c>
      <c r="R1956" s="1" t="s">
        <v>3859</v>
      </c>
      <c r="S1956" s="1">
        <v>4.92</v>
      </c>
      <c r="T1956" s="1">
        <v>3</v>
      </c>
      <c r="U1956" s="1">
        <v>0</v>
      </c>
      <c r="V1956" s="1">
        <v>2.2139999999999995</v>
      </c>
      <c r="W1956" t="str">
        <f>INDEX(People!$A$2:$A$5,MATCH(Orders!N1956,People!$B$2:$B$5,0))</f>
        <v>Chuck Magee</v>
      </c>
      <c r="X1956" t="str">
        <f>IFERROR(INDEX(Returns!A1956:A2755,MATCH(Orders!B1956,Returns!B1956:B2755,0)),"No")</f>
        <v>No</v>
      </c>
      <c r="Y1956">
        <f t="shared" si="30"/>
        <v>4.92</v>
      </c>
    </row>
    <row r="1957" spans="1:25" x14ac:dyDescent="0.2">
      <c r="A1957" s="1">
        <v>1956</v>
      </c>
      <c r="B1957" t="s">
        <v>7123</v>
      </c>
      <c r="C1957" s="2">
        <v>43710</v>
      </c>
      <c r="D1957" s="8">
        <f>Table1[[#This Row],[Order Date]]</f>
        <v>43710</v>
      </c>
      <c r="E1957" s="2">
        <v>43714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">
        <v>3860</v>
      </c>
      <c r="P1957" s="1" t="s">
        <v>66</v>
      </c>
      <c r="Q1957" s="1" t="s">
        <v>146</v>
      </c>
      <c r="R1957" s="1" t="s">
        <v>3861</v>
      </c>
      <c r="S1957" s="1">
        <v>238</v>
      </c>
      <c r="T1957" s="1">
        <v>2</v>
      </c>
      <c r="U1957" s="1">
        <v>0</v>
      </c>
      <c r="V1957" s="1">
        <v>38.080000000000013</v>
      </c>
      <c r="W1957" t="str">
        <f>INDEX(People!$A$2:$A$5,MATCH(Orders!N1957,People!$B$2:$B$5,0))</f>
        <v>Chuck Magee</v>
      </c>
      <c r="X1957" t="str">
        <f>IFERROR(INDEX(Returns!A1957:A2756,MATCH(Orders!B1957,Returns!B1957:B2756,0)),"No")</f>
        <v>No</v>
      </c>
      <c r="Y1957">
        <f t="shared" si="30"/>
        <v>238</v>
      </c>
    </row>
    <row r="1958" spans="1:25" x14ac:dyDescent="0.2">
      <c r="A1958" s="1">
        <v>1957</v>
      </c>
      <c r="B1958" t="s">
        <v>7123</v>
      </c>
      <c r="C1958" s="2">
        <v>43710</v>
      </c>
      <c r="D1958" s="8">
        <f>Table1[[#This Row],[Order Date]]</f>
        <v>43710</v>
      </c>
      <c r="E1958" s="2">
        <v>43714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">
        <v>752</v>
      </c>
      <c r="P1958" s="1" t="s">
        <v>66</v>
      </c>
      <c r="Q1958" s="1" t="s">
        <v>146</v>
      </c>
      <c r="R1958" s="1" t="s">
        <v>753</v>
      </c>
      <c r="S1958" s="1">
        <v>167.97</v>
      </c>
      <c r="T1958" s="1">
        <v>3</v>
      </c>
      <c r="U1958" s="1">
        <v>0</v>
      </c>
      <c r="V1958" s="1">
        <v>40.31280000000001</v>
      </c>
      <c r="W1958" t="str">
        <f>INDEX(People!$A$2:$A$5,MATCH(Orders!N1958,People!$B$2:$B$5,0))</f>
        <v>Chuck Magee</v>
      </c>
      <c r="X1958" t="str">
        <f>IFERROR(INDEX(Returns!A1958:A2757,MATCH(Orders!B1958,Returns!B1958:B2757,0)),"No")</f>
        <v>No</v>
      </c>
      <c r="Y1958">
        <f t="shared" si="30"/>
        <v>167.97</v>
      </c>
    </row>
    <row r="1959" spans="1:25" x14ac:dyDescent="0.2">
      <c r="A1959" s="1">
        <v>1958</v>
      </c>
      <c r="B1959" t="s">
        <v>7123</v>
      </c>
      <c r="C1959" s="2">
        <v>43710</v>
      </c>
      <c r="D1959" s="8">
        <f>Table1[[#This Row],[Order Date]]</f>
        <v>43710</v>
      </c>
      <c r="E1959" s="2">
        <v>43714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">
        <v>3618</v>
      </c>
      <c r="P1959" s="1" t="s">
        <v>43</v>
      </c>
      <c r="Q1959" s="1" t="s">
        <v>84</v>
      </c>
      <c r="R1959" s="1" t="s">
        <v>3619</v>
      </c>
      <c r="S1959" s="1">
        <v>17.12</v>
      </c>
      <c r="T1959" s="1">
        <v>4</v>
      </c>
      <c r="U1959" s="1">
        <v>0</v>
      </c>
      <c r="V1959" s="1">
        <v>7.7039999999999988</v>
      </c>
      <c r="W1959" t="str">
        <f>INDEX(People!$A$2:$A$5,MATCH(Orders!N1959,People!$B$2:$B$5,0))</f>
        <v>Chuck Magee</v>
      </c>
      <c r="X1959" t="str">
        <f>IFERROR(INDEX(Returns!A1959:A2758,MATCH(Orders!B1959,Returns!B1959:B2758,0)),"No")</f>
        <v>No</v>
      </c>
      <c r="Y1959">
        <f t="shared" si="30"/>
        <v>17.12</v>
      </c>
    </row>
    <row r="1960" spans="1:25" x14ac:dyDescent="0.2">
      <c r="A1960" s="1">
        <v>1959</v>
      </c>
      <c r="B1960" t="s">
        <v>7124</v>
      </c>
      <c r="C1960" s="2">
        <v>43718</v>
      </c>
      <c r="D1960" s="8">
        <f>Table1[[#This Row],[Order Date]]</f>
        <v>43718</v>
      </c>
      <c r="E1960" s="2">
        <v>43723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">
        <v>2652</v>
      </c>
      <c r="P1960" s="1" t="s">
        <v>43</v>
      </c>
      <c r="Q1960" s="1" t="s">
        <v>70</v>
      </c>
      <c r="R1960" s="1" t="s">
        <v>2653</v>
      </c>
      <c r="S1960" s="1">
        <v>16.200000000000003</v>
      </c>
      <c r="T1960" s="1">
        <v>3</v>
      </c>
      <c r="U1960" s="1">
        <v>0</v>
      </c>
      <c r="V1960" s="1">
        <v>7.7759999999999998</v>
      </c>
      <c r="W1960" t="str">
        <f>INDEX(People!$A$2:$A$5,MATCH(Orders!N1960,People!$B$2:$B$5,0))</f>
        <v>Kelly Williams</v>
      </c>
      <c r="X1960" t="str">
        <f>IFERROR(INDEX(Returns!A1960:A2759,MATCH(Orders!B1960,Returns!B1960:B2759,0)),"No")</f>
        <v>No</v>
      </c>
      <c r="Y1960">
        <f t="shared" si="30"/>
        <v>16.200000000000003</v>
      </c>
    </row>
    <row r="1961" spans="1:25" x14ac:dyDescent="0.2">
      <c r="A1961" s="1">
        <v>1960</v>
      </c>
      <c r="B1961" t="s">
        <v>7124</v>
      </c>
      <c r="C1961" s="2">
        <v>43718</v>
      </c>
      <c r="D1961" s="8">
        <f>Table1[[#This Row],[Order Date]]</f>
        <v>43718</v>
      </c>
      <c r="E1961" s="2">
        <v>43723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">
        <v>3862</v>
      </c>
      <c r="P1961" s="1" t="s">
        <v>43</v>
      </c>
      <c r="Q1961" s="1" t="s">
        <v>73</v>
      </c>
      <c r="R1961" s="1" t="s">
        <v>3863</v>
      </c>
      <c r="S1961" s="1">
        <v>33.99</v>
      </c>
      <c r="T1961" s="1">
        <v>3</v>
      </c>
      <c r="U1961" s="1">
        <v>0</v>
      </c>
      <c r="V1961" s="1">
        <v>14.615700000000004</v>
      </c>
      <c r="W1961" t="str">
        <f>INDEX(People!$A$2:$A$5,MATCH(Orders!N1961,People!$B$2:$B$5,0))</f>
        <v>Kelly Williams</v>
      </c>
      <c r="X1961" t="str">
        <f>IFERROR(INDEX(Returns!A1961:A2760,MATCH(Orders!B1961,Returns!B1961:B2760,0)),"No")</f>
        <v>No</v>
      </c>
      <c r="Y1961">
        <f t="shared" si="30"/>
        <v>33.99</v>
      </c>
    </row>
    <row r="1962" spans="1:25" x14ac:dyDescent="0.2">
      <c r="A1962" s="1">
        <v>1961</v>
      </c>
      <c r="B1962" t="s">
        <v>7124</v>
      </c>
      <c r="C1962" s="2">
        <v>43718</v>
      </c>
      <c r="D1962" s="8">
        <f>Table1[[#This Row],[Order Date]]</f>
        <v>43718</v>
      </c>
      <c r="E1962" s="2">
        <v>43723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">
        <v>3536</v>
      </c>
      <c r="P1962" s="1" t="s">
        <v>66</v>
      </c>
      <c r="Q1962" s="1" t="s">
        <v>146</v>
      </c>
      <c r="R1962" s="1" t="s">
        <v>3537</v>
      </c>
      <c r="S1962" s="1">
        <v>296.84999999999997</v>
      </c>
      <c r="T1962" s="1">
        <v>5</v>
      </c>
      <c r="U1962" s="1">
        <v>0</v>
      </c>
      <c r="V1962" s="1">
        <v>53.432999999999993</v>
      </c>
      <c r="W1962" t="str">
        <f>INDEX(People!$A$2:$A$5,MATCH(Orders!N1962,People!$B$2:$B$5,0))</f>
        <v>Kelly Williams</v>
      </c>
      <c r="X1962" t="str">
        <f>IFERROR(INDEX(Returns!A1962:A2761,MATCH(Orders!B1962,Returns!B1962:B2761,0)),"No")</f>
        <v>No</v>
      </c>
      <c r="Y1962">
        <f t="shared" si="30"/>
        <v>296.84999999999997</v>
      </c>
    </row>
    <row r="1963" spans="1:25" x14ac:dyDescent="0.2">
      <c r="A1963" s="1">
        <v>1962</v>
      </c>
      <c r="B1963" t="s">
        <v>7124</v>
      </c>
      <c r="C1963" s="2">
        <v>43718</v>
      </c>
      <c r="D1963" s="8">
        <f>Table1[[#This Row],[Order Date]]</f>
        <v>43718</v>
      </c>
      <c r="E1963" s="2">
        <v>43723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">
        <v>3864</v>
      </c>
      <c r="P1963" s="1" t="s">
        <v>66</v>
      </c>
      <c r="Q1963" s="1" t="s">
        <v>146</v>
      </c>
      <c r="R1963" s="1" t="s">
        <v>3865</v>
      </c>
      <c r="S1963" s="1">
        <v>112.80000000000001</v>
      </c>
      <c r="T1963" s="1">
        <v>6</v>
      </c>
      <c r="U1963" s="1">
        <v>0</v>
      </c>
      <c r="V1963" s="1">
        <v>6.7680000000000007</v>
      </c>
      <c r="W1963" t="str">
        <f>INDEX(People!$A$2:$A$5,MATCH(Orders!N1963,People!$B$2:$B$5,0))</f>
        <v>Kelly Williams</v>
      </c>
      <c r="X1963" t="str">
        <f>IFERROR(INDEX(Returns!A1963:A2762,MATCH(Orders!B1963,Returns!B1963:B2762,0)),"No")</f>
        <v>No</v>
      </c>
      <c r="Y1963">
        <f t="shared" si="30"/>
        <v>112.80000000000001</v>
      </c>
    </row>
    <row r="1964" spans="1:25" x14ac:dyDescent="0.2">
      <c r="A1964" s="1">
        <v>1963</v>
      </c>
      <c r="B1964" t="s">
        <v>7124</v>
      </c>
      <c r="C1964" s="2">
        <v>43718</v>
      </c>
      <c r="D1964" s="8">
        <f>Table1[[#This Row],[Order Date]]</f>
        <v>43718</v>
      </c>
      <c r="E1964" s="2">
        <v>43723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">
        <v>3866</v>
      </c>
      <c r="P1964" s="1" t="s">
        <v>43</v>
      </c>
      <c r="Q1964" s="1" t="s">
        <v>70</v>
      </c>
      <c r="R1964" s="1" t="s">
        <v>3867</v>
      </c>
      <c r="S1964" s="1">
        <v>13.71</v>
      </c>
      <c r="T1964" s="1">
        <v>3</v>
      </c>
      <c r="U1964" s="1">
        <v>0</v>
      </c>
      <c r="V1964" s="1">
        <v>6.5808</v>
      </c>
      <c r="W1964" t="str">
        <f>INDEX(People!$A$2:$A$5,MATCH(Orders!N1964,People!$B$2:$B$5,0))</f>
        <v>Kelly Williams</v>
      </c>
      <c r="X1964" t="str">
        <f>IFERROR(INDEX(Returns!A1964:A2763,MATCH(Orders!B1964,Returns!B1964:B2763,0)),"No")</f>
        <v>No</v>
      </c>
      <c r="Y1964">
        <f t="shared" si="30"/>
        <v>13.71</v>
      </c>
    </row>
    <row r="1965" spans="1:25" x14ac:dyDescent="0.2">
      <c r="A1965" s="1">
        <v>1964</v>
      </c>
      <c r="B1965" t="s">
        <v>7124</v>
      </c>
      <c r="C1965" s="2">
        <v>43718</v>
      </c>
      <c r="D1965" s="8">
        <f>Table1[[#This Row],[Order Date]]</f>
        <v>43718</v>
      </c>
      <c r="E1965" s="2">
        <v>43723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">
        <v>3333</v>
      </c>
      <c r="P1965" s="1" t="s">
        <v>43</v>
      </c>
      <c r="Q1965" s="1" t="s">
        <v>84</v>
      </c>
      <c r="R1965" s="1" t="s">
        <v>3334</v>
      </c>
      <c r="S1965" s="1">
        <v>24.900000000000002</v>
      </c>
      <c r="T1965" s="1">
        <v>5</v>
      </c>
      <c r="U1965" s="1">
        <v>0</v>
      </c>
      <c r="V1965" s="1">
        <v>11.703000000000001</v>
      </c>
      <c r="W1965" t="str">
        <f>INDEX(People!$A$2:$A$5,MATCH(Orders!N1965,People!$B$2:$B$5,0))</f>
        <v>Kelly Williams</v>
      </c>
      <c r="X1965" t="str">
        <f>IFERROR(INDEX(Returns!A1965:A2764,MATCH(Orders!B1965,Returns!B1965:B2764,0)),"No")</f>
        <v>No</v>
      </c>
      <c r="Y1965">
        <f t="shared" si="30"/>
        <v>24.900000000000002</v>
      </c>
    </row>
    <row r="1966" spans="1:25" x14ac:dyDescent="0.2">
      <c r="A1966" s="1">
        <v>1965</v>
      </c>
      <c r="B1966" t="s">
        <v>7124</v>
      </c>
      <c r="C1966" s="2">
        <v>43718</v>
      </c>
      <c r="D1966" s="8">
        <f>Table1[[#This Row],[Order Date]]</f>
        <v>43718</v>
      </c>
      <c r="E1966" s="2">
        <v>43723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">
        <v>2075</v>
      </c>
      <c r="P1966" s="1" t="s">
        <v>43</v>
      </c>
      <c r="Q1966" s="1" t="s">
        <v>55</v>
      </c>
      <c r="R1966" s="1" t="s">
        <v>2076</v>
      </c>
      <c r="S1966" s="1">
        <v>286.29000000000002</v>
      </c>
      <c r="T1966" s="1">
        <v>3</v>
      </c>
      <c r="U1966" s="1">
        <v>0</v>
      </c>
      <c r="V1966" s="1">
        <v>17.177399999999977</v>
      </c>
      <c r="W1966" t="str">
        <f>INDEX(People!$A$2:$A$5,MATCH(Orders!N1966,People!$B$2:$B$5,0))</f>
        <v>Kelly Williams</v>
      </c>
      <c r="X1966" t="str">
        <f>IFERROR(INDEX(Returns!A1966:A2765,MATCH(Orders!B1966,Returns!B1966:B2765,0)),"No")</f>
        <v>No</v>
      </c>
      <c r="Y1966">
        <f t="shared" si="30"/>
        <v>286.29000000000002</v>
      </c>
    </row>
    <row r="1967" spans="1:25" x14ac:dyDescent="0.2">
      <c r="A1967" s="1">
        <v>1966</v>
      </c>
      <c r="B1967" t="s">
        <v>7124</v>
      </c>
      <c r="C1967" s="2">
        <v>43718</v>
      </c>
      <c r="D1967" s="8">
        <f>Table1[[#This Row],[Order Date]]</f>
        <v>43718</v>
      </c>
      <c r="E1967" s="2">
        <v>43723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">
        <v>3868</v>
      </c>
      <c r="P1967" s="1" t="s">
        <v>43</v>
      </c>
      <c r="Q1967" s="1" t="s">
        <v>73</v>
      </c>
      <c r="R1967" s="1" t="s">
        <v>3869</v>
      </c>
      <c r="S1967" s="1">
        <v>24.18</v>
      </c>
      <c r="T1967" s="1">
        <v>2</v>
      </c>
      <c r="U1967" s="1">
        <v>0</v>
      </c>
      <c r="V1967" s="1">
        <v>7.2539999999999978</v>
      </c>
      <c r="W1967" t="str">
        <f>INDEX(People!$A$2:$A$5,MATCH(Orders!N1967,People!$B$2:$B$5,0))</f>
        <v>Kelly Williams</v>
      </c>
      <c r="X1967" t="str">
        <f>IFERROR(INDEX(Returns!A1967:A2766,MATCH(Orders!B1967,Returns!B1967:B2766,0)),"No")</f>
        <v>No</v>
      </c>
      <c r="Y1967">
        <f t="shared" si="30"/>
        <v>24.18</v>
      </c>
    </row>
    <row r="1968" spans="1:25" x14ac:dyDescent="0.2">
      <c r="A1968" s="1">
        <v>1967</v>
      </c>
      <c r="B1968" t="s">
        <v>7125</v>
      </c>
      <c r="C1968" s="2">
        <v>43820</v>
      </c>
      <c r="D1968" s="8">
        <f>Table1[[#This Row],[Order Date]]</f>
        <v>43820</v>
      </c>
      <c r="E1968" s="2">
        <v>43827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">
        <v>1798</v>
      </c>
      <c r="P1968" s="1" t="s">
        <v>66</v>
      </c>
      <c r="Q1968" s="1" t="s">
        <v>67</v>
      </c>
      <c r="R1968" s="1" t="s">
        <v>1799</v>
      </c>
      <c r="S1968" s="1">
        <v>281.96999999999997</v>
      </c>
      <c r="T1968" s="1">
        <v>3</v>
      </c>
      <c r="U1968" s="1">
        <v>0</v>
      </c>
      <c r="V1968" s="1">
        <v>78.951599999999999</v>
      </c>
      <c r="W1968" t="str">
        <f>INDEX(People!$A$2:$A$5,MATCH(Orders!N1968,People!$B$2:$B$5,0))</f>
        <v>Chuck Magee</v>
      </c>
      <c r="X1968" t="str">
        <f>IFERROR(INDEX(Returns!A1968:A2767,MATCH(Orders!B1968,Returns!B1968:B2767,0)),"No")</f>
        <v>No</v>
      </c>
      <c r="Y1968">
        <f t="shared" si="30"/>
        <v>281.96999999999997</v>
      </c>
    </row>
    <row r="1969" spans="1:25" x14ac:dyDescent="0.2">
      <c r="A1969" s="1">
        <v>1968</v>
      </c>
      <c r="B1969" t="s">
        <v>7125</v>
      </c>
      <c r="C1969" s="2">
        <v>43820</v>
      </c>
      <c r="D1969" s="8">
        <f>Table1[[#This Row],[Order Date]]</f>
        <v>43820</v>
      </c>
      <c r="E1969" s="2">
        <v>43827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">
        <v>3871</v>
      </c>
      <c r="P1969" s="1" t="s">
        <v>43</v>
      </c>
      <c r="Q1969" s="1" t="s">
        <v>512</v>
      </c>
      <c r="R1969" s="1" t="s">
        <v>3872</v>
      </c>
      <c r="S1969" s="1">
        <v>69.5</v>
      </c>
      <c r="T1969" s="1">
        <v>5</v>
      </c>
      <c r="U1969" s="1">
        <v>0</v>
      </c>
      <c r="V1969" s="1">
        <v>20.154999999999994</v>
      </c>
      <c r="W1969" t="str">
        <f>INDEX(People!$A$2:$A$5,MATCH(Orders!N1969,People!$B$2:$B$5,0))</f>
        <v>Chuck Magee</v>
      </c>
      <c r="X1969" t="str">
        <f>IFERROR(INDEX(Returns!A1969:A2768,MATCH(Orders!B1969,Returns!B1969:B2768,0)),"No")</f>
        <v>No</v>
      </c>
      <c r="Y1969">
        <f t="shared" si="30"/>
        <v>69.5</v>
      </c>
    </row>
    <row r="1970" spans="1:25" x14ac:dyDescent="0.2">
      <c r="A1970" s="1">
        <v>1969</v>
      </c>
      <c r="B1970" t="s">
        <v>7125</v>
      </c>
      <c r="C1970" s="2">
        <v>43820</v>
      </c>
      <c r="D1970" s="8">
        <f>Table1[[#This Row],[Order Date]]</f>
        <v>43820</v>
      </c>
      <c r="E1970" s="2">
        <v>43827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">
        <v>617</v>
      </c>
      <c r="P1970" s="1" t="s">
        <v>43</v>
      </c>
      <c r="Q1970" s="1" t="s">
        <v>84</v>
      </c>
      <c r="R1970" s="1" t="s">
        <v>618</v>
      </c>
      <c r="S1970" s="1">
        <v>166.44</v>
      </c>
      <c r="T1970" s="1">
        <v>3</v>
      </c>
      <c r="U1970" s="1">
        <v>0</v>
      </c>
      <c r="V1970" s="1">
        <v>79.891199999999998</v>
      </c>
      <c r="W1970" t="str">
        <f>INDEX(People!$A$2:$A$5,MATCH(Orders!N1970,People!$B$2:$B$5,0))</f>
        <v>Chuck Magee</v>
      </c>
      <c r="X1970" t="str">
        <f>IFERROR(INDEX(Returns!A1970:A2769,MATCH(Orders!B1970,Returns!B1970:B2769,0)),"No")</f>
        <v>No</v>
      </c>
      <c r="Y1970">
        <f t="shared" si="30"/>
        <v>166.44</v>
      </c>
    </row>
    <row r="1971" spans="1:25" x14ac:dyDescent="0.2">
      <c r="A1971" s="1">
        <v>1970</v>
      </c>
      <c r="B1971" t="s">
        <v>7126</v>
      </c>
      <c r="C1971" s="2">
        <v>43731</v>
      </c>
      <c r="D1971" s="8">
        <f>Table1[[#This Row],[Order Date]]</f>
        <v>43731</v>
      </c>
      <c r="E1971" s="2">
        <v>43737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">
        <v>643</v>
      </c>
      <c r="P1971" s="1" t="s">
        <v>66</v>
      </c>
      <c r="Q1971" s="1" t="s">
        <v>146</v>
      </c>
      <c r="R1971" s="1" t="s">
        <v>644</v>
      </c>
      <c r="S1971" s="1">
        <v>291.95999999999998</v>
      </c>
      <c r="T1971" s="1">
        <v>4</v>
      </c>
      <c r="U1971" s="1">
        <v>0</v>
      </c>
      <c r="V1971" s="1">
        <v>102.18599999999998</v>
      </c>
      <c r="W1971" t="str">
        <f>INDEX(People!$A$2:$A$5,MATCH(Orders!N1971,People!$B$2:$B$5,0))</f>
        <v>Kelly Williams</v>
      </c>
      <c r="X1971" t="str">
        <f>IFERROR(INDEX(Returns!A1971:A2770,MATCH(Orders!B1971,Returns!B1971:B2770,0)),"No")</f>
        <v>No</v>
      </c>
      <c r="Y1971">
        <f t="shared" si="30"/>
        <v>291.95999999999998</v>
      </c>
    </row>
    <row r="1972" spans="1:25" x14ac:dyDescent="0.2">
      <c r="A1972" s="1">
        <v>1971</v>
      </c>
      <c r="B1972" t="s">
        <v>7127</v>
      </c>
      <c r="C1972" s="2">
        <v>43591</v>
      </c>
      <c r="D1972" s="8">
        <f>Table1[[#This Row],[Order Date]]</f>
        <v>43591</v>
      </c>
      <c r="E1972" s="2">
        <v>43596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">
        <v>3644</v>
      </c>
      <c r="P1972" s="1" t="s">
        <v>43</v>
      </c>
      <c r="Q1972" s="1" t="s">
        <v>63</v>
      </c>
      <c r="R1972" s="1" t="s">
        <v>3645</v>
      </c>
      <c r="S1972" s="1">
        <v>6.4080000000000004</v>
      </c>
      <c r="T1972" s="1">
        <v>3</v>
      </c>
      <c r="U1972" s="1">
        <v>0.2</v>
      </c>
      <c r="V1972" s="1">
        <v>0.64079999999999981</v>
      </c>
      <c r="W1972" t="str">
        <f>INDEX(People!$A$2:$A$5,MATCH(Orders!N1972,People!$B$2:$B$5,0))</f>
        <v>Kelly Williams</v>
      </c>
      <c r="X1972" t="str">
        <f>IFERROR(INDEX(Returns!A1972:A2771,MATCH(Orders!B1972,Returns!B1972:B2771,0)),"No")</f>
        <v>No</v>
      </c>
      <c r="Y1972">
        <f t="shared" si="30"/>
        <v>7.6896000000000004</v>
      </c>
    </row>
    <row r="1973" spans="1:25" x14ac:dyDescent="0.2">
      <c r="A1973" s="1">
        <v>1972</v>
      </c>
      <c r="B1973" t="s">
        <v>7127</v>
      </c>
      <c r="C1973" s="2">
        <v>43591</v>
      </c>
      <c r="D1973" s="8">
        <f>Table1[[#This Row],[Order Date]]</f>
        <v>43591</v>
      </c>
      <c r="E1973" s="2">
        <v>43596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">
        <v>643</v>
      </c>
      <c r="P1973" s="1" t="s">
        <v>66</v>
      </c>
      <c r="Q1973" s="1" t="s">
        <v>146</v>
      </c>
      <c r="R1973" s="1" t="s">
        <v>644</v>
      </c>
      <c r="S1973" s="1">
        <v>408.74399999999997</v>
      </c>
      <c r="T1973" s="1">
        <v>7</v>
      </c>
      <c r="U1973" s="1">
        <v>0.2</v>
      </c>
      <c r="V1973" s="1">
        <v>76.639499999999984</v>
      </c>
      <c r="W1973" t="str">
        <f>INDEX(People!$A$2:$A$5,MATCH(Orders!N1973,People!$B$2:$B$5,0))</f>
        <v>Kelly Williams</v>
      </c>
      <c r="X1973" t="str">
        <f>IFERROR(INDEX(Returns!A1973:A2772,MATCH(Orders!B1973,Returns!B1973:B2772,0)),"No")</f>
        <v>No</v>
      </c>
      <c r="Y1973">
        <f t="shared" si="30"/>
        <v>490.49279999999993</v>
      </c>
    </row>
    <row r="1974" spans="1:25" x14ac:dyDescent="0.2">
      <c r="A1974" s="1">
        <v>1973</v>
      </c>
      <c r="B1974" t="s">
        <v>5966</v>
      </c>
      <c r="C1974" s="2">
        <v>42718</v>
      </c>
      <c r="D1974" s="8">
        <f>Table1[[#This Row],[Order Date]]</f>
        <v>42718</v>
      </c>
      <c r="E1974" s="2">
        <v>42723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">
        <v>3875</v>
      </c>
      <c r="P1974" s="1" t="s">
        <v>43</v>
      </c>
      <c r="Q1974" s="1" t="s">
        <v>70</v>
      </c>
      <c r="R1974" s="1" t="s">
        <v>3876</v>
      </c>
      <c r="S1974" s="1">
        <v>5.1039999999999992</v>
      </c>
      <c r="T1974" s="1">
        <v>4</v>
      </c>
      <c r="U1974" s="1">
        <v>0.8</v>
      </c>
      <c r="V1974" s="1">
        <v>-8.6768000000000018</v>
      </c>
      <c r="W1974" t="str">
        <f>INDEX(People!$A$2:$A$5,MATCH(Orders!N1974,People!$B$2:$B$5,0))</f>
        <v>Kelly Williams</v>
      </c>
      <c r="X1974" t="str">
        <f>IFERROR(INDEX(Returns!A1974:A2773,MATCH(Orders!B1974,Returns!B1974:B2773,0)),"No")</f>
        <v>No</v>
      </c>
      <c r="Y1974">
        <f t="shared" si="30"/>
        <v>9.1871999999999989</v>
      </c>
    </row>
    <row r="1975" spans="1:25" x14ac:dyDescent="0.2">
      <c r="A1975" s="1">
        <v>1974</v>
      </c>
      <c r="B1975" t="s">
        <v>5966</v>
      </c>
      <c r="C1975" s="2">
        <v>42718</v>
      </c>
      <c r="D1975" s="8">
        <f>Table1[[#This Row],[Order Date]]</f>
        <v>42718</v>
      </c>
      <c r="E1975" s="2">
        <v>42723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">
        <v>2637</v>
      </c>
      <c r="P1975" s="1" t="s">
        <v>43</v>
      </c>
      <c r="Q1975" s="1" t="s">
        <v>242</v>
      </c>
      <c r="R1975" s="1" t="s">
        <v>2638</v>
      </c>
      <c r="S1975" s="1">
        <v>2.8960000000000004</v>
      </c>
      <c r="T1975" s="1">
        <v>2</v>
      </c>
      <c r="U1975" s="1">
        <v>0.2</v>
      </c>
      <c r="V1975" s="1">
        <v>0.4705999999999998</v>
      </c>
      <c r="W1975" t="str">
        <f>INDEX(People!$A$2:$A$5,MATCH(Orders!N1975,People!$B$2:$B$5,0))</f>
        <v>Kelly Williams</v>
      </c>
      <c r="X1975" t="str">
        <f>IFERROR(INDEX(Returns!A1975:A2774,MATCH(Orders!B1975,Returns!B1975:B2774,0)),"No")</f>
        <v>No</v>
      </c>
      <c r="Y1975">
        <f t="shared" si="30"/>
        <v>3.4752000000000005</v>
      </c>
    </row>
    <row r="1976" spans="1:25" x14ac:dyDescent="0.2">
      <c r="A1976" s="1">
        <v>1975</v>
      </c>
      <c r="B1976" t="s">
        <v>5966</v>
      </c>
      <c r="C1976" s="2">
        <v>42718</v>
      </c>
      <c r="D1976" s="8">
        <f>Table1[[#This Row],[Order Date]]</f>
        <v>42718</v>
      </c>
      <c r="E1976" s="2">
        <v>42723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">
        <v>3877</v>
      </c>
      <c r="P1976" s="1" t="s">
        <v>66</v>
      </c>
      <c r="Q1976" s="1" t="s">
        <v>146</v>
      </c>
      <c r="R1976" s="1" t="s">
        <v>3878</v>
      </c>
      <c r="S1976" s="1">
        <v>35.016000000000005</v>
      </c>
      <c r="T1976" s="1">
        <v>3</v>
      </c>
      <c r="U1976" s="1">
        <v>0.2</v>
      </c>
      <c r="V1976" s="1">
        <v>-2.188500000000003</v>
      </c>
      <c r="W1976" t="str">
        <f>INDEX(People!$A$2:$A$5,MATCH(Orders!N1976,People!$B$2:$B$5,0))</f>
        <v>Kelly Williams</v>
      </c>
      <c r="X1976" t="str">
        <f>IFERROR(INDEX(Returns!A1976:A2775,MATCH(Orders!B1976,Returns!B1976:B2775,0)),"No")</f>
        <v>No</v>
      </c>
      <c r="Y1976">
        <f t="shared" si="30"/>
        <v>42.019200000000005</v>
      </c>
    </row>
    <row r="1977" spans="1:25" x14ac:dyDescent="0.2">
      <c r="A1977" s="1">
        <v>1976</v>
      </c>
      <c r="B1977" t="s">
        <v>7128</v>
      </c>
      <c r="C1977" s="2">
        <v>42661</v>
      </c>
      <c r="D1977" s="8">
        <f>Table1[[#This Row],[Order Date]]</f>
        <v>42661</v>
      </c>
      <c r="E1977" s="2">
        <v>42663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">
        <v>737</v>
      </c>
      <c r="P1977" s="1" t="s">
        <v>43</v>
      </c>
      <c r="Q1977" s="1" t="s">
        <v>55</v>
      </c>
      <c r="R1977" s="1" t="s">
        <v>738</v>
      </c>
      <c r="S1977" s="1">
        <v>275.96999999999997</v>
      </c>
      <c r="T1977" s="1">
        <v>3</v>
      </c>
      <c r="U1977" s="1">
        <v>0</v>
      </c>
      <c r="V1977" s="1">
        <v>11.038799999999981</v>
      </c>
      <c r="W1977" t="str">
        <f>INDEX(People!$A$2:$A$5,MATCH(Orders!N1977,People!$B$2:$B$5,0))</f>
        <v>Cassandra Brandow</v>
      </c>
      <c r="X1977" t="str">
        <f>IFERROR(INDEX(Returns!A1977:A2776,MATCH(Orders!B1977,Returns!B1977:B2776,0)),"No")</f>
        <v>No</v>
      </c>
      <c r="Y1977">
        <f t="shared" si="30"/>
        <v>275.96999999999997</v>
      </c>
    </row>
    <row r="1978" spans="1:25" x14ac:dyDescent="0.2">
      <c r="A1978" s="1">
        <v>1977</v>
      </c>
      <c r="B1978" t="s">
        <v>7128</v>
      </c>
      <c r="C1978" s="2">
        <v>42661</v>
      </c>
      <c r="D1978" s="8">
        <f>Table1[[#This Row],[Order Date]]</f>
        <v>42661</v>
      </c>
      <c r="E1978" s="2">
        <v>42663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">
        <v>3879</v>
      </c>
      <c r="P1978" s="1" t="s">
        <v>66</v>
      </c>
      <c r="Q1978" s="1" t="s">
        <v>67</v>
      </c>
      <c r="R1978" s="1" t="s">
        <v>3880</v>
      </c>
      <c r="S1978" s="1">
        <v>1394.95</v>
      </c>
      <c r="T1978" s="1">
        <v>5</v>
      </c>
      <c r="U1978" s="1">
        <v>0</v>
      </c>
      <c r="V1978" s="1">
        <v>362.68699999999995</v>
      </c>
      <c r="W1978" t="str">
        <f>INDEX(People!$A$2:$A$5,MATCH(Orders!N1978,People!$B$2:$B$5,0))</f>
        <v>Cassandra Brandow</v>
      </c>
      <c r="X1978" t="str">
        <f>IFERROR(INDEX(Returns!A1978:A2777,MATCH(Orders!B1978,Returns!B1978:B2777,0)),"No")</f>
        <v>No</v>
      </c>
      <c r="Y1978">
        <f t="shared" si="30"/>
        <v>1394.95</v>
      </c>
    </row>
    <row r="1979" spans="1:25" x14ac:dyDescent="0.2">
      <c r="A1979" s="1">
        <v>1978</v>
      </c>
      <c r="B1979" t="s">
        <v>7128</v>
      </c>
      <c r="C1979" s="2">
        <v>42661</v>
      </c>
      <c r="D1979" s="8">
        <f>Table1[[#This Row],[Order Date]]</f>
        <v>42661</v>
      </c>
      <c r="E1979" s="2">
        <v>42663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">
        <v>3881</v>
      </c>
      <c r="P1979" s="1" t="s">
        <v>30</v>
      </c>
      <c r="Q1979" s="1" t="s">
        <v>34</v>
      </c>
      <c r="R1979" s="1" t="s">
        <v>3882</v>
      </c>
      <c r="S1979" s="1">
        <v>545.88</v>
      </c>
      <c r="T1979" s="1">
        <v>6</v>
      </c>
      <c r="U1979" s="1">
        <v>0</v>
      </c>
      <c r="V1979" s="1">
        <v>70.964399999999983</v>
      </c>
      <c r="W1979" t="str">
        <f>INDEX(People!$A$2:$A$5,MATCH(Orders!N1979,People!$B$2:$B$5,0))</f>
        <v>Cassandra Brandow</v>
      </c>
      <c r="X1979" t="str">
        <f>IFERROR(INDEX(Returns!A1979:A2778,MATCH(Orders!B1979,Returns!B1979:B2778,0)),"No")</f>
        <v>No</v>
      </c>
      <c r="Y1979">
        <f t="shared" si="30"/>
        <v>545.88</v>
      </c>
    </row>
    <row r="1980" spans="1:25" x14ac:dyDescent="0.2">
      <c r="A1980" s="1">
        <v>1979</v>
      </c>
      <c r="B1980" t="s">
        <v>7129</v>
      </c>
      <c r="C1980" s="2">
        <v>42863</v>
      </c>
      <c r="D1980" s="8">
        <f>Table1[[#This Row],[Order Date]]</f>
        <v>42863</v>
      </c>
      <c r="E1980" s="2">
        <v>42867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">
        <v>3883</v>
      </c>
      <c r="P1980" s="1" t="s">
        <v>43</v>
      </c>
      <c r="Q1980" s="1" t="s">
        <v>63</v>
      </c>
      <c r="R1980" s="1" t="s">
        <v>3884</v>
      </c>
      <c r="S1980" s="1">
        <v>5.2480000000000002</v>
      </c>
      <c r="T1980" s="1">
        <v>2</v>
      </c>
      <c r="U1980" s="1">
        <v>0.2</v>
      </c>
      <c r="V1980" s="1">
        <v>0.59039999999999915</v>
      </c>
      <c r="W1980" t="str">
        <f>INDEX(People!$A$2:$A$5,MATCH(Orders!N1980,People!$B$2:$B$5,0))</f>
        <v>Anna Andreadi</v>
      </c>
      <c r="X1980" t="str">
        <f>IFERROR(INDEX(Returns!A1980:A2779,MATCH(Orders!B1980,Returns!B1980:B2779,0)),"No")</f>
        <v>No</v>
      </c>
      <c r="Y1980">
        <f t="shared" si="30"/>
        <v>6.2976000000000001</v>
      </c>
    </row>
    <row r="1981" spans="1:25" x14ac:dyDescent="0.2">
      <c r="A1981" s="1">
        <v>1980</v>
      </c>
      <c r="B1981" t="s">
        <v>7130</v>
      </c>
      <c r="C1981" s="2">
        <v>43204</v>
      </c>
      <c r="D1981" s="8">
        <f>Table1[[#This Row],[Order Date]]</f>
        <v>43204</v>
      </c>
      <c r="E1981" s="2">
        <v>43204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">
        <v>995</v>
      </c>
      <c r="P1981" s="1" t="s">
        <v>30</v>
      </c>
      <c r="Q1981" s="1" t="s">
        <v>34</v>
      </c>
      <c r="R1981" s="1" t="s">
        <v>996</v>
      </c>
      <c r="S1981" s="1">
        <v>933.53600000000006</v>
      </c>
      <c r="T1981" s="1">
        <v>4</v>
      </c>
      <c r="U1981" s="1">
        <v>0.2</v>
      </c>
      <c r="V1981" s="1">
        <v>105.02279999999996</v>
      </c>
      <c r="W1981" t="str">
        <f>INDEX(People!$A$2:$A$5,MATCH(Orders!N1981,People!$B$2:$B$5,0))</f>
        <v>Anna Andreadi</v>
      </c>
      <c r="X1981" t="str">
        <f>IFERROR(INDEX(Returns!A1981:A2780,MATCH(Orders!B1981,Returns!B1981:B2780,0)),"No")</f>
        <v>No</v>
      </c>
      <c r="Y1981">
        <f t="shared" si="30"/>
        <v>1120.2432000000001</v>
      </c>
    </row>
    <row r="1982" spans="1:25" x14ac:dyDescent="0.2">
      <c r="A1982" s="1">
        <v>1981</v>
      </c>
      <c r="B1982" t="s">
        <v>7130</v>
      </c>
      <c r="C1982" s="2">
        <v>43204</v>
      </c>
      <c r="D1982" s="8">
        <f>Table1[[#This Row],[Order Date]]</f>
        <v>43204</v>
      </c>
      <c r="E1982" s="2">
        <v>43204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">
        <v>838</v>
      </c>
      <c r="P1982" s="1" t="s">
        <v>43</v>
      </c>
      <c r="Q1982" s="1" t="s">
        <v>55</v>
      </c>
      <c r="R1982" s="1" t="s">
        <v>839</v>
      </c>
      <c r="S1982" s="1">
        <v>42.975999999999999</v>
      </c>
      <c r="T1982" s="1">
        <v>4</v>
      </c>
      <c r="U1982" s="1">
        <v>0.2</v>
      </c>
      <c r="V1982" s="1">
        <v>4.2976000000000028</v>
      </c>
      <c r="W1982" t="str">
        <f>INDEX(People!$A$2:$A$5,MATCH(Orders!N1982,People!$B$2:$B$5,0))</f>
        <v>Anna Andreadi</v>
      </c>
      <c r="X1982" t="str">
        <f>IFERROR(INDEX(Returns!A1982:A2781,MATCH(Orders!B1982,Returns!B1982:B2781,0)),"No")</f>
        <v>No</v>
      </c>
      <c r="Y1982">
        <f t="shared" si="30"/>
        <v>51.571199999999997</v>
      </c>
    </row>
    <row r="1983" spans="1:25" x14ac:dyDescent="0.2">
      <c r="A1983" s="1">
        <v>1982</v>
      </c>
      <c r="B1983" t="s">
        <v>7131</v>
      </c>
      <c r="C1983" s="2">
        <v>43083</v>
      </c>
      <c r="D1983" s="8">
        <f>Table1[[#This Row],[Order Date]]</f>
        <v>43083</v>
      </c>
      <c r="E1983" s="2">
        <v>43085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">
        <v>2073</v>
      </c>
      <c r="P1983" s="1" t="s">
        <v>43</v>
      </c>
      <c r="Q1983" s="1" t="s">
        <v>70</v>
      </c>
      <c r="R1983" s="1" t="s">
        <v>2074</v>
      </c>
      <c r="S1983" s="1">
        <v>3.76</v>
      </c>
      <c r="T1983" s="1">
        <v>2</v>
      </c>
      <c r="U1983" s="1">
        <v>0</v>
      </c>
      <c r="V1983" s="1">
        <v>1.8047999999999997</v>
      </c>
      <c r="W1983" t="str">
        <f>INDEX(People!$A$2:$A$5,MATCH(Orders!N1983,People!$B$2:$B$5,0))</f>
        <v>Cassandra Brandow</v>
      </c>
      <c r="X1983" t="str">
        <f>IFERROR(INDEX(Returns!A1983:A2782,MATCH(Orders!B1983,Returns!B1983:B2782,0)),"No")</f>
        <v>No</v>
      </c>
      <c r="Y1983">
        <f t="shared" si="30"/>
        <v>3.76</v>
      </c>
    </row>
    <row r="1984" spans="1:25" x14ac:dyDescent="0.2">
      <c r="A1984" s="1">
        <v>1983</v>
      </c>
      <c r="B1984" t="s">
        <v>7132</v>
      </c>
      <c r="C1984" s="2">
        <v>42707</v>
      </c>
      <c r="D1984" s="8">
        <f>Table1[[#This Row],[Order Date]]</f>
        <v>42707</v>
      </c>
      <c r="E1984" s="2">
        <v>42713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">
        <v>3886</v>
      </c>
      <c r="P1984" s="1" t="s">
        <v>66</v>
      </c>
      <c r="Q1984" s="1" t="s">
        <v>67</v>
      </c>
      <c r="R1984" s="1" t="s">
        <v>3887</v>
      </c>
      <c r="S1984" s="1">
        <v>479.96</v>
      </c>
      <c r="T1984" s="1">
        <v>4</v>
      </c>
      <c r="U1984" s="1">
        <v>0</v>
      </c>
      <c r="V1984" s="1">
        <v>134.3888</v>
      </c>
      <c r="W1984" t="str">
        <f>INDEX(People!$A$2:$A$5,MATCH(Orders!N1984,People!$B$2:$B$5,0))</f>
        <v>Kelly Williams</v>
      </c>
      <c r="X1984" t="str">
        <f>IFERROR(INDEX(Returns!A1984:A2783,MATCH(Orders!B1984,Returns!B1984:B2783,0)),"No")</f>
        <v>No</v>
      </c>
      <c r="Y1984">
        <f t="shared" si="30"/>
        <v>479.96</v>
      </c>
    </row>
    <row r="1985" spans="1:25" x14ac:dyDescent="0.2">
      <c r="A1985" s="1">
        <v>1984</v>
      </c>
      <c r="B1985" t="s">
        <v>5975</v>
      </c>
      <c r="C1985" s="2">
        <v>42699</v>
      </c>
      <c r="D1985" s="8">
        <f>Table1[[#This Row],[Order Date]]</f>
        <v>42699</v>
      </c>
      <c r="E1985" s="2">
        <v>42701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">
        <v>2162</v>
      </c>
      <c r="P1985" s="1" t="s">
        <v>43</v>
      </c>
      <c r="Q1985" s="1" t="s">
        <v>73</v>
      </c>
      <c r="R1985" s="1" t="s">
        <v>2163</v>
      </c>
      <c r="S1985" s="1">
        <v>320.88</v>
      </c>
      <c r="T1985" s="1">
        <v>6</v>
      </c>
      <c r="U1985" s="1">
        <v>0</v>
      </c>
      <c r="V1985" s="1">
        <v>93.055199999999957</v>
      </c>
      <c r="W1985" t="str">
        <f>INDEX(People!$A$2:$A$5,MATCH(Orders!N1985,People!$B$2:$B$5,0))</f>
        <v>Anna Andreadi</v>
      </c>
      <c r="X1985" t="str">
        <f>IFERROR(INDEX(Returns!A1985:A2784,MATCH(Orders!B1985,Returns!B1985:B2784,0)),"No")</f>
        <v>No</v>
      </c>
      <c r="Y1985">
        <f t="shared" si="30"/>
        <v>320.88</v>
      </c>
    </row>
    <row r="1986" spans="1:25" x14ac:dyDescent="0.2">
      <c r="A1986" s="1">
        <v>1985</v>
      </c>
      <c r="B1986" t="s">
        <v>5975</v>
      </c>
      <c r="C1986" s="2">
        <v>42699</v>
      </c>
      <c r="D1986" s="8">
        <f>Table1[[#This Row],[Order Date]]</f>
        <v>42699</v>
      </c>
      <c r="E1986" s="2">
        <v>42701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">
        <v>2439</v>
      </c>
      <c r="P1986" s="1" t="s">
        <v>30</v>
      </c>
      <c r="Q1986" s="1" t="s">
        <v>60</v>
      </c>
      <c r="R1986" s="1" t="s">
        <v>811</v>
      </c>
      <c r="S1986" s="1">
        <v>23.88</v>
      </c>
      <c r="T1986" s="1">
        <v>3</v>
      </c>
      <c r="U1986" s="1">
        <v>0</v>
      </c>
      <c r="V1986" s="1">
        <v>10.507200000000001</v>
      </c>
      <c r="W1986" t="str">
        <f>INDEX(People!$A$2:$A$5,MATCH(Orders!N1986,People!$B$2:$B$5,0))</f>
        <v>Anna Andreadi</v>
      </c>
      <c r="X1986" t="str">
        <f>IFERROR(INDEX(Returns!A1986:A2785,MATCH(Orders!B1986,Returns!B1986:B2785,0)),"No")</f>
        <v>No</v>
      </c>
      <c r="Y1986">
        <f t="shared" si="30"/>
        <v>23.88</v>
      </c>
    </row>
    <row r="1987" spans="1:25" x14ac:dyDescent="0.2">
      <c r="A1987" s="1">
        <v>1986</v>
      </c>
      <c r="B1987" t="s">
        <v>5975</v>
      </c>
      <c r="C1987" s="2">
        <v>42699</v>
      </c>
      <c r="D1987" s="8">
        <f>Table1[[#This Row],[Order Date]]</f>
        <v>42699</v>
      </c>
      <c r="E1987" s="2">
        <v>42701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">
        <v>3471</v>
      </c>
      <c r="P1987" s="1" t="s">
        <v>43</v>
      </c>
      <c r="Q1987" s="1" t="s">
        <v>84</v>
      </c>
      <c r="R1987" s="1" t="s">
        <v>3472</v>
      </c>
      <c r="S1987" s="1">
        <v>26.76</v>
      </c>
      <c r="T1987" s="1">
        <v>4</v>
      </c>
      <c r="U1987" s="1">
        <v>0</v>
      </c>
      <c r="V1987" s="1">
        <v>12.3096</v>
      </c>
      <c r="W1987" t="str">
        <f>INDEX(People!$A$2:$A$5,MATCH(Orders!N1987,People!$B$2:$B$5,0))</f>
        <v>Anna Andreadi</v>
      </c>
      <c r="X1987" t="str">
        <f>IFERROR(INDEX(Returns!A1987:A2786,MATCH(Orders!B1987,Returns!B1987:B2786,0)),"No")</f>
        <v>No</v>
      </c>
      <c r="Y1987">
        <f t="shared" ref="Y1987:Y2050" si="31">S1987*(1+U1987)</f>
        <v>26.76</v>
      </c>
    </row>
    <row r="1988" spans="1:25" x14ac:dyDescent="0.2">
      <c r="A1988" s="1">
        <v>1987</v>
      </c>
      <c r="B1988" t="s">
        <v>7133</v>
      </c>
      <c r="C1988" s="2">
        <v>43306</v>
      </c>
      <c r="D1988" s="8">
        <f>Table1[[#This Row],[Order Date]]</f>
        <v>43306</v>
      </c>
      <c r="E1988" s="2">
        <v>43308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">
        <v>1064</v>
      </c>
      <c r="P1988" s="1" t="s">
        <v>66</v>
      </c>
      <c r="Q1988" s="1" t="s">
        <v>1065</v>
      </c>
      <c r="R1988" s="1" t="s">
        <v>1066</v>
      </c>
      <c r="S1988" s="1">
        <v>1439.9759999999999</v>
      </c>
      <c r="T1988" s="1">
        <v>4</v>
      </c>
      <c r="U1988" s="1">
        <v>0.4</v>
      </c>
      <c r="V1988" s="1">
        <v>191.99680000000001</v>
      </c>
      <c r="W1988" t="str">
        <f>INDEX(People!$A$2:$A$5,MATCH(Orders!N1988,People!$B$2:$B$5,0))</f>
        <v>Chuck Magee</v>
      </c>
      <c r="X1988" t="str">
        <f>IFERROR(INDEX(Returns!A1988:A2787,MATCH(Orders!B1988,Returns!B1988:B2787,0)),"No")</f>
        <v>No</v>
      </c>
      <c r="Y1988">
        <f t="shared" si="31"/>
        <v>2015.9663999999998</v>
      </c>
    </row>
    <row r="1989" spans="1:25" x14ac:dyDescent="0.2">
      <c r="A1989" s="1">
        <v>1988</v>
      </c>
      <c r="B1989" t="s">
        <v>7134</v>
      </c>
      <c r="C1989" s="2">
        <v>43048</v>
      </c>
      <c r="D1989" s="8">
        <f>Table1[[#This Row],[Order Date]]</f>
        <v>43048</v>
      </c>
      <c r="E1989" s="2">
        <v>43052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">
        <v>3890</v>
      </c>
      <c r="P1989" s="1" t="s">
        <v>43</v>
      </c>
      <c r="Q1989" s="1" t="s">
        <v>70</v>
      </c>
      <c r="R1989" s="1" t="s">
        <v>3891</v>
      </c>
      <c r="S1989" s="1">
        <v>17.22</v>
      </c>
      <c r="T1989" s="1">
        <v>3</v>
      </c>
      <c r="U1989" s="1">
        <v>0</v>
      </c>
      <c r="V1989" s="1">
        <v>7.9212000000000007</v>
      </c>
      <c r="W1989" t="str">
        <f>INDEX(People!$A$2:$A$5,MATCH(Orders!N1989,People!$B$2:$B$5,0))</f>
        <v>Kelly Williams</v>
      </c>
      <c r="X1989" t="str">
        <f>IFERROR(INDEX(Returns!A1989:A2788,MATCH(Orders!B1989,Returns!B1989:B2788,0)),"No")</f>
        <v>No</v>
      </c>
      <c r="Y1989">
        <f t="shared" si="31"/>
        <v>17.22</v>
      </c>
    </row>
    <row r="1990" spans="1:25" x14ac:dyDescent="0.2">
      <c r="A1990" s="1">
        <v>1989</v>
      </c>
      <c r="B1990" t="s">
        <v>7134</v>
      </c>
      <c r="C1990" s="2">
        <v>43048</v>
      </c>
      <c r="D1990" s="8">
        <f>Table1[[#This Row],[Order Date]]</f>
        <v>43048</v>
      </c>
      <c r="E1990" s="2">
        <v>43052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">
        <v>3892</v>
      </c>
      <c r="P1990" s="1" t="s">
        <v>30</v>
      </c>
      <c r="Q1990" s="1" t="s">
        <v>52</v>
      </c>
      <c r="R1990" s="1" t="s">
        <v>3893</v>
      </c>
      <c r="S1990" s="1">
        <v>1024.3800000000001</v>
      </c>
      <c r="T1990" s="1">
        <v>7</v>
      </c>
      <c r="U1990" s="1">
        <v>0</v>
      </c>
      <c r="V1990" s="1">
        <v>215.11979999999994</v>
      </c>
      <c r="W1990" t="str">
        <f>INDEX(People!$A$2:$A$5,MATCH(Orders!N1990,People!$B$2:$B$5,0))</f>
        <v>Kelly Williams</v>
      </c>
      <c r="X1990" t="str">
        <f>IFERROR(INDEX(Returns!A1990:A2789,MATCH(Orders!B1990,Returns!B1990:B2789,0)),"No")</f>
        <v>No</v>
      </c>
      <c r="Y1990">
        <f t="shared" si="31"/>
        <v>1024.3800000000001</v>
      </c>
    </row>
    <row r="1991" spans="1:25" x14ac:dyDescent="0.2">
      <c r="A1991" s="1">
        <v>1990</v>
      </c>
      <c r="B1991" t="s">
        <v>7134</v>
      </c>
      <c r="C1991" s="2">
        <v>43048</v>
      </c>
      <c r="D1991" s="8">
        <f>Table1[[#This Row],[Order Date]]</f>
        <v>43048</v>
      </c>
      <c r="E1991" s="2">
        <v>43052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">
        <v>3894</v>
      </c>
      <c r="P1991" s="1" t="s">
        <v>43</v>
      </c>
      <c r="Q1991" s="1" t="s">
        <v>157</v>
      </c>
      <c r="R1991" s="1" t="s">
        <v>2491</v>
      </c>
      <c r="S1991" s="1">
        <v>26.22</v>
      </c>
      <c r="T1991" s="1">
        <v>3</v>
      </c>
      <c r="U1991" s="1">
        <v>0</v>
      </c>
      <c r="V1991" s="1">
        <v>12.323399999999999</v>
      </c>
      <c r="W1991" t="str">
        <f>INDEX(People!$A$2:$A$5,MATCH(Orders!N1991,People!$B$2:$B$5,0))</f>
        <v>Kelly Williams</v>
      </c>
      <c r="X1991" t="str">
        <f>IFERROR(INDEX(Returns!A1991:A2790,MATCH(Orders!B1991,Returns!B1991:B2790,0)),"No")</f>
        <v>No</v>
      </c>
      <c r="Y1991">
        <f t="shared" si="31"/>
        <v>26.22</v>
      </c>
    </row>
    <row r="1992" spans="1:25" x14ac:dyDescent="0.2">
      <c r="A1992" s="1">
        <v>1991</v>
      </c>
      <c r="B1992" t="s">
        <v>7134</v>
      </c>
      <c r="C1992" s="2">
        <v>43048</v>
      </c>
      <c r="D1992" s="8">
        <f>Table1[[#This Row],[Order Date]]</f>
        <v>43048</v>
      </c>
      <c r="E1992" s="2">
        <v>43052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">
        <v>3895</v>
      </c>
      <c r="P1992" s="1" t="s">
        <v>43</v>
      </c>
      <c r="Q1992" s="1" t="s">
        <v>84</v>
      </c>
      <c r="R1992" s="1" t="s">
        <v>3896</v>
      </c>
      <c r="S1992" s="1">
        <v>17.34</v>
      </c>
      <c r="T1992" s="1">
        <v>3</v>
      </c>
      <c r="U1992" s="1">
        <v>0</v>
      </c>
      <c r="V1992" s="1">
        <v>8.4966000000000008</v>
      </c>
      <c r="W1992" t="str">
        <f>INDEX(People!$A$2:$A$5,MATCH(Orders!N1992,People!$B$2:$B$5,0))</f>
        <v>Kelly Williams</v>
      </c>
      <c r="X1992" t="str">
        <f>IFERROR(INDEX(Returns!A1992:A2791,MATCH(Orders!B1992,Returns!B1992:B2791,0)),"No")</f>
        <v>No</v>
      </c>
      <c r="Y1992">
        <f t="shared" si="31"/>
        <v>17.34</v>
      </c>
    </row>
    <row r="1993" spans="1:25" x14ac:dyDescent="0.2">
      <c r="A1993" s="1">
        <v>1992</v>
      </c>
      <c r="B1993" t="s">
        <v>7135</v>
      </c>
      <c r="C1993" s="2">
        <v>43520</v>
      </c>
      <c r="D1993" s="8">
        <f>Table1[[#This Row],[Order Date]]</f>
        <v>43520</v>
      </c>
      <c r="E1993" s="2">
        <v>43524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">
        <v>2987</v>
      </c>
      <c r="P1993" s="1" t="s">
        <v>43</v>
      </c>
      <c r="Q1993" s="1" t="s">
        <v>70</v>
      </c>
      <c r="R1993" s="1" t="s">
        <v>2988</v>
      </c>
      <c r="S1993" s="1">
        <v>4.9560000000000004</v>
      </c>
      <c r="T1993" s="1">
        <v>4</v>
      </c>
      <c r="U1993" s="1">
        <v>0.7</v>
      </c>
      <c r="V1993" s="1">
        <v>-3.7995999999999981</v>
      </c>
      <c r="W1993" t="str">
        <f>INDEX(People!$A$2:$A$5,MATCH(Orders!N1993,People!$B$2:$B$5,0))</f>
        <v>Chuck Magee</v>
      </c>
      <c r="X1993" t="str">
        <f>IFERROR(INDEX(Returns!A1993:A2792,MATCH(Orders!B1993,Returns!B1993:B2792,0)),"No")</f>
        <v>No</v>
      </c>
      <c r="Y1993">
        <f t="shared" si="31"/>
        <v>8.4252000000000002</v>
      </c>
    </row>
    <row r="1994" spans="1:25" x14ac:dyDescent="0.2">
      <c r="A1994" s="1">
        <v>1993</v>
      </c>
      <c r="B1994" t="s">
        <v>7136</v>
      </c>
      <c r="C1994" s="2">
        <v>43641</v>
      </c>
      <c r="D1994" s="8">
        <f>Table1[[#This Row],[Order Date]]</f>
        <v>43641</v>
      </c>
      <c r="E1994" s="2">
        <v>43648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">
        <v>1447</v>
      </c>
      <c r="P1994" s="1" t="s">
        <v>43</v>
      </c>
      <c r="Q1994" s="1" t="s">
        <v>44</v>
      </c>
      <c r="R1994" s="1" t="s">
        <v>1448</v>
      </c>
      <c r="S1994" s="1">
        <v>71.040000000000006</v>
      </c>
      <c r="T1994" s="1">
        <v>6</v>
      </c>
      <c r="U1994" s="1">
        <v>0.2</v>
      </c>
      <c r="V1994" s="1">
        <v>26.640000000000004</v>
      </c>
      <c r="W1994" t="str">
        <f>INDEX(People!$A$2:$A$5,MATCH(Orders!N1994,People!$B$2:$B$5,0))</f>
        <v>Anna Andreadi</v>
      </c>
      <c r="X1994" t="str">
        <f>IFERROR(INDEX(Returns!A1994:A2793,MATCH(Orders!B1994,Returns!B1994:B2793,0)),"No")</f>
        <v>No</v>
      </c>
      <c r="Y1994">
        <f t="shared" si="31"/>
        <v>85.248000000000005</v>
      </c>
    </row>
    <row r="1995" spans="1:25" x14ac:dyDescent="0.2">
      <c r="A1995" s="1">
        <v>1994</v>
      </c>
      <c r="B1995" t="s">
        <v>7136</v>
      </c>
      <c r="C1995" s="2">
        <v>43641</v>
      </c>
      <c r="D1995" s="8">
        <f>Table1[[#This Row],[Order Date]]</f>
        <v>43641</v>
      </c>
      <c r="E1995" s="2">
        <v>43648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">
        <v>3897</v>
      </c>
      <c r="P1995" s="1" t="s">
        <v>43</v>
      </c>
      <c r="Q1995" s="1" t="s">
        <v>63</v>
      </c>
      <c r="R1995" s="1" t="s">
        <v>3898</v>
      </c>
      <c r="S1995" s="1">
        <v>5.3440000000000003</v>
      </c>
      <c r="T1995" s="1">
        <v>2</v>
      </c>
      <c r="U1995" s="1">
        <v>0.2</v>
      </c>
      <c r="V1995" s="1">
        <v>0.73479999999999923</v>
      </c>
      <c r="W1995" t="str">
        <f>INDEX(People!$A$2:$A$5,MATCH(Orders!N1995,People!$B$2:$B$5,0))</f>
        <v>Anna Andreadi</v>
      </c>
      <c r="X1995" t="str">
        <f>IFERROR(INDEX(Returns!A1995:A2794,MATCH(Orders!B1995,Returns!B1995:B2794,0)),"No")</f>
        <v>No</v>
      </c>
      <c r="Y1995">
        <f t="shared" si="31"/>
        <v>6.4127999999999998</v>
      </c>
    </row>
    <row r="1996" spans="1:25" x14ac:dyDescent="0.2">
      <c r="A1996" s="1">
        <v>1995</v>
      </c>
      <c r="B1996" t="s">
        <v>7136</v>
      </c>
      <c r="C1996" s="2">
        <v>43641</v>
      </c>
      <c r="D1996" s="8">
        <f>Table1[[#This Row],[Order Date]]</f>
        <v>43641</v>
      </c>
      <c r="E1996" s="2">
        <v>43648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">
        <v>3899</v>
      </c>
      <c r="P1996" s="1" t="s">
        <v>43</v>
      </c>
      <c r="Q1996" s="1" t="s">
        <v>242</v>
      </c>
      <c r="R1996" s="1" t="s">
        <v>3900</v>
      </c>
      <c r="S1996" s="1">
        <v>11.304</v>
      </c>
      <c r="T1996" s="1">
        <v>3</v>
      </c>
      <c r="U1996" s="1">
        <v>0.2</v>
      </c>
      <c r="V1996" s="1">
        <v>-2.1194999999999999</v>
      </c>
      <c r="W1996" t="str">
        <f>INDEX(People!$A$2:$A$5,MATCH(Orders!N1996,People!$B$2:$B$5,0))</f>
        <v>Anna Andreadi</v>
      </c>
      <c r="X1996" t="str">
        <f>IFERROR(INDEX(Returns!A1996:A2795,MATCH(Orders!B1996,Returns!B1996:B2795,0)),"No")</f>
        <v>No</v>
      </c>
      <c r="Y1996">
        <f t="shared" si="31"/>
        <v>13.5648</v>
      </c>
    </row>
    <row r="1997" spans="1:25" x14ac:dyDescent="0.2">
      <c r="A1997" s="1">
        <v>1996</v>
      </c>
      <c r="B1997" t="s">
        <v>7137</v>
      </c>
      <c r="C1997" s="2">
        <v>43801</v>
      </c>
      <c r="D1997" s="8">
        <f>Table1[[#This Row],[Order Date]]</f>
        <v>43801</v>
      </c>
      <c r="E1997" s="2">
        <v>43803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">
        <v>3903</v>
      </c>
      <c r="P1997" s="1" t="s">
        <v>43</v>
      </c>
      <c r="Q1997" s="1" t="s">
        <v>73</v>
      </c>
      <c r="R1997" s="1" t="s">
        <v>3904</v>
      </c>
      <c r="S1997" s="1">
        <v>294.61999999999995</v>
      </c>
      <c r="T1997" s="1">
        <v>5</v>
      </c>
      <c r="U1997" s="1">
        <v>0.8</v>
      </c>
      <c r="V1997" s="1">
        <v>-766.01199999999994</v>
      </c>
      <c r="W1997" t="str">
        <f>INDEX(People!$A$2:$A$5,MATCH(Orders!N1997,People!$B$2:$B$5,0))</f>
        <v>Kelly Williams</v>
      </c>
      <c r="X1997" t="str">
        <f>IFERROR(INDEX(Returns!A1997:A2796,MATCH(Orders!B1997,Returns!B1997:B2796,0)),"No")</f>
        <v>No</v>
      </c>
      <c r="Y1997">
        <f t="shared" si="31"/>
        <v>530.31599999999992</v>
      </c>
    </row>
    <row r="1998" spans="1:25" x14ac:dyDescent="0.2">
      <c r="A1998" s="1">
        <v>1997</v>
      </c>
      <c r="B1998" t="s">
        <v>7137</v>
      </c>
      <c r="C1998" s="2">
        <v>43801</v>
      </c>
      <c r="D1998" s="8">
        <f>Table1[[#This Row],[Order Date]]</f>
        <v>43801</v>
      </c>
      <c r="E1998" s="2">
        <v>43803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">
        <v>1649</v>
      </c>
      <c r="P1998" s="1" t="s">
        <v>30</v>
      </c>
      <c r="Q1998" s="1" t="s">
        <v>60</v>
      </c>
      <c r="R1998" s="1" t="s">
        <v>1650</v>
      </c>
      <c r="S1998" s="1">
        <v>8.7520000000000007</v>
      </c>
      <c r="T1998" s="1">
        <v>4</v>
      </c>
      <c r="U1998" s="1">
        <v>0.6</v>
      </c>
      <c r="V1998" s="1">
        <v>-3.719599999999998</v>
      </c>
      <c r="W1998" t="str">
        <f>INDEX(People!$A$2:$A$5,MATCH(Orders!N1998,People!$B$2:$B$5,0))</f>
        <v>Kelly Williams</v>
      </c>
      <c r="X1998" t="str">
        <f>IFERROR(INDEX(Returns!A1998:A2797,MATCH(Orders!B1998,Returns!B1998:B2797,0)),"No")</f>
        <v>No</v>
      </c>
      <c r="Y1998">
        <f t="shared" si="31"/>
        <v>14.003200000000001</v>
      </c>
    </row>
    <row r="1999" spans="1:25" x14ac:dyDescent="0.2">
      <c r="A1999" s="1">
        <v>1998</v>
      </c>
      <c r="B1999" t="s">
        <v>7138</v>
      </c>
      <c r="C1999" s="2">
        <v>42406</v>
      </c>
      <c r="D1999" s="8">
        <f>Table1[[#This Row],[Order Date]]</f>
        <v>42406</v>
      </c>
      <c r="E1999" s="2">
        <v>42409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">
        <v>1825</v>
      </c>
      <c r="P1999" s="1" t="s">
        <v>43</v>
      </c>
      <c r="Q1999" s="1" t="s">
        <v>44</v>
      </c>
      <c r="R1999" s="1" t="s">
        <v>1826</v>
      </c>
      <c r="S1999" s="1">
        <v>15</v>
      </c>
      <c r="T1999" s="1">
        <v>4</v>
      </c>
      <c r="U1999" s="1">
        <v>0</v>
      </c>
      <c r="V1999" s="1">
        <v>7.1999999999999993</v>
      </c>
      <c r="W1999" t="str">
        <f>INDEX(People!$A$2:$A$5,MATCH(Orders!N1999,People!$B$2:$B$5,0))</f>
        <v>Cassandra Brandow</v>
      </c>
      <c r="X1999" t="str">
        <f>IFERROR(INDEX(Returns!A1999:A2798,MATCH(Orders!B1999,Returns!B1999:B2798,0)),"No")</f>
        <v>No</v>
      </c>
      <c r="Y1999">
        <f t="shared" si="31"/>
        <v>15</v>
      </c>
    </row>
    <row r="2000" spans="1:25" x14ac:dyDescent="0.2">
      <c r="A2000" s="1">
        <v>1999</v>
      </c>
      <c r="B2000" t="s">
        <v>7138</v>
      </c>
      <c r="C2000" s="2">
        <v>42406</v>
      </c>
      <c r="D2000" s="8">
        <f>Table1[[#This Row],[Order Date]]</f>
        <v>42406</v>
      </c>
      <c r="E2000" s="2">
        <v>42409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">
        <v>1042</v>
      </c>
      <c r="P2000" s="1" t="s">
        <v>66</v>
      </c>
      <c r="Q2000" s="1" t="s">
        <v>67</v>
      </c>
      <c r="R2000" s="1" t="s">
        <v>1043</v>
      </c>
      <c r="S2000" s="1">
        <v>161.61000000000001</v>
      </c>
      <c r="T2000" s="1">
        <v>1</v>
      </c>
      <c r="U2000" s="1">
        <v>0</v>
      </c>
      <c r="V2000" s="1">
        <v>42.018600000000006</v>
      </c>
      <c r="W2000" t="str">
        <f>INDEX(People!$A$2:$A$5,MATCH(Orders!N2000,People!$B$2:$B$5,0))</f>
        <v>Cassandra Brandow</v>
      </c>
      <c r="X2000" t="str">
        <f>IFERROR(INDEX(Returns!A2000:A2799,MATCH(Orders!B2000,Returns!B2000:B2799,0)),"No")</f>
        <v>No</v>
      </c>
      <c r="Y2000">
        <f t="shared" si="31"/>
        <v>161.61000000000001</v>
      </c>
    </row>
    <row r="2001" spans="1:25" x14ac:dyDescent="0.2">
      <c r="A2001" s="1">
        <v>2000</v>
      </c>
      <c r="B2001" t="s">
        <v>7138</v>
      </c>
      <c r="C2001" s="2">
        <v>42406</v>
      </c>
      <c r="D2001" s="8">
        <f>Table1[[#This Row],[Order Date]]</f>
        <v>42406</v>
      </c>
      <c r="E2001" s="2">
        <v>42409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">
        <v>3652</v>
      </c>
      <c r="P2001" s="1" t="s">
        <v>66</v>
      </c>
      <c r="Q2001" s="1" t="s">
        <v>67</v>
      </c>
      <c r="R2001" s="1" t="s">
        <v>3653</v>
      </c>
      <c r="S2001" s="1">
        <v>144.94999999999999</v>
      </c>
      <c r="T2001" s="1">
        <v>5</v>
      </c>
      <c r="U2001" s="1">
        <v>0</v>
      </c>
      <c r="V2001" s="1">
        <v>42.035499999999985</v>
      </c>
      <c r="W2001" t="str">
        <f>INDEX(People!$A$2:$A$5,MATCH(Orders!N2001,People!$B$2:$B$5,0))</f>
        <v>Cassandra Brandow</v>
      </c>
      <c r="X2001" t="str">
        <f>IFERROR(INDEX(Returns!A2001:A2800,MATCH(Orders!B2001,Returns!B2001:B2800,0)),"No")</f>
        <v>No</v>
      </c>
      <c r="Y2001">
        <f t="shared" si="31"/>
        <v>144.94999999999999</v>
      </c>
    </row>
    <row r="2002" spans="1:25" x14ac:dyDescent="0.2">
      <c r="A2002" s="1">
        <v>2001</v>
      </c>
      <c r="B2002" t="s">
        <v>7139</v>
      </c>
      <c r="C2002" s="2">
        <v>43566</v>
      </c>
      <c r="D2002" s="8">
        <f>Table1[[#This Row],[Order Date]]</f>
        <v>43566</v>
      </c>
      <c r="E2002" s="2">
        <v>43573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">
        <v>393</v>
      </c>
      <c r="P2002" s="1" t="s">
        <v>66</v>
      </c>
      <c r="Q2002" s="1" t="s">
        <v>146</v>
      </c>
      <c r="R2002" s="1" t="s">
        <v>394</v>
      </c>
      <c r="S2002" s="1">
        <v>199.95000000000002</v>
      </c>
      <c r="T2002" s="1">
        <v>5</v>
      </c>
      <c r="U2002" s="1">
        <v>0</v>
      </c>
      <c r="V2002" s="1">
        <v>21.994499999999988</v>
      </c>
      <c r="W2002" t="str">
        <f>INDEX(People!$A$2:$A$5,MATCH(Orders!N2002,People!$B$2:$B$5,0))</f>
        <v>Anna Andreadi</v>
      </c>
      <c r="X2002" t="str">
        <f>IFERROR(INDEX(Returns!A2002:A2801,MATCH(Orders!B2002,Returns!B2002:B2801,0)),"No")</f>
        <v>No</v>
      </c>
      <c r="Y2002">
        <f t="shared" si="31"/>
        <v>199.95000000000002</v>
      </c>
    </row>
    <row r="2003" spans="1:25" x14ac:dyDescent="0.2">
      <c r="A2003" s="1">
        <v>2002</v>
      </c>
      <c r="B2003" t="s">
        <v>7139</v>
      </c>
      <c r="C2003" s="2">
        <v>43566</v>
      </c>
      <c r="D2003" s="8">
        <f>Table1[[#This Row],[Order Date]]</f>
        <v>43566</v>
      </c>
      <c r="E2003" s="2">
        <v>43573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">
        <v>3432</v>
      </c>
      <c r="P2003" s="1" t="s">
        <v>43</v>
      </c>
      <c r="Q2003" s="1" t="s">
        <v>63</v>
      </c>
      <c r="R2003" s="1" t="s">
        <v>3433</v>
      </c>
      <c r="S2003" s="1">
        <v>41.86</v>
      </c>
      <c r="T2003" s="1">
        <v>7</v>
      </c>
      <c r="U2003" s="1">
        <v>0</v>
      </c>
      <c r="V2003" s="1">
        <v>14.232399999999998</v>
      </c>
      <c r="W2003" t="str">
        <f>INDEX(People!$A$2:$A$5,MATCH(Orders!N2003,People!$B$2:$B$5,0))</f>
        <v>Anna Andreadi</v>
      </c>
      <c r="X2003" t="str">
        <f>IFERROR(INDEX(Returns!A2003:A2802,MATCH(Orders!B2003,Returns!B2003:B2802,0)),"No")</f>
        <v>No</v>
      </c>
      <c r="Y2003">
        <f t="shared" si="31"/>
        <v>41.86</v>
      </c>
    </row>
    <row r="2004" spans="1:25" x14ac:dyDescent="0.2">
      <c r="A2004" s="1">
        <v>2003</v>
      </c>
      <c r="B2004" t="s">
        <v>7140</v>
      </c>
      <c r="C2004" s="2">
        <v>43824</v>
      </c>
      <c r="D2004" s="8">
        <f>Table1[[#This Row],[Order Date]]</f>
        <v>43824</v>
      </c>
      <c r="E2004" s="2">
        <v>43827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">
        <v>2950</v>
      </c>
      <c r="P2004" s="1" t="s">
        <v>43</v>
      </c>
      <c r="Q2004" s="1" t="s">
        <v>55</v>
      </c>
      <c r="R2004" s="1" t="s">
        <v>2951</v>
      </c>
      <c r="S2004" s="1">
        <v>95.94</v>
      </c>
      <c r="T2004" s="1">
        <v>3</v>
      </c>
      <c r="U2004" s="1">
        <v>0</v>
      </c>
      <c r="V2004" s="1">
        <v>9.5940000000000012</v>
      </c>
      <c r="W2004" t="str">
        <f>INDEX(People!$A$2:$A$5,MATCH(Orders!N2004,People!$B$2:$B$5,0))</f>
        <v>Cassandra Brandow</v>
      </c>
      <c r="X2004" t="str">
        <f>IFERROR(INDEX(Returns!A2004:A2803,MATCH(Orders!B2004,Returns!B2004:B2803,0)),"No")</f>
        <v>No</v>
      </c>
      <c r="Y2004">
        <f t="shared" si="31"/>
        <v>95.94</v>
      </c>
    </row>
    <row r="2005" spans="1:25" x14ac:dyDescent="0.2">
      <c r="A2005" s="1">
        <v>2004</v>
      </c>
      <c r="B2005" t="s">
        <v>7140</v>
      </c>
      <c r="C2005" s="2">
        <v>43824</v>
      </c>
      <c r="D2005" s="8">
        <f>Table1[[#This Row],[Order Date]]</f>
        <v>43824</v>
      </c>
      <c r="E2005" s="2">
        <v>43827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">
        <v>274</v>
      </c>
      <c r="P2005" s="1" t="s">
        <v>30</v>
      </c>
      <c r="Q2005" s="1" t="s">
        <v>34</v>
      </c>
      <c r="R2005" s="1" t="s">
        <v>275</v>
      </c>
      <c r="S2005" s="1">
        <v>304.45</v>
      </c>
      <c r="T2005" s="1">
        <v>5</v>
      </c>
      <c r="U2005" s="1">
        <v>0</v>
      </c>
      <c r="V2005" s="1">
        <v>76.112499999999983</v>
      </c>
      <c r="W2005" t="str">
        <f>INDEX(People!$A$2:$A$5,MATCH(Orders!N2005,People!$B$2:$B$5,0))</f>
        <v>Cassandra Brandow</v>
      </c>
      <c r="X2005" t="str">
        <f>IFERROR(INDEX(Returns!A2005:A2804,MATCH(Orders!B2005,Returns!B2005:B2804,0)),"No")</f>
        <v>No</v>
      </c>
      <c r="Y2005">
        <f t="shared" si="31"/>
        <v>304.45</v>
      </c>
    </row>
    <row r="2006" spans="1:25" x14ac:dyDescent="0.2">
      <c r="A2006" s="1">
        <v>2005</v>
      </c>
      <c r="B2006" t="s">
        <v>7141</v>
      </c>
      <c r="C2006" s="2">
        <v>43566</v>
      </c>
      <c r="D2006" s="8">
        <f>Table1[[#This Row],[Order Date]]</f>
        <v>43566</v>
      </c>
      <c r="E2006" s="2">
        <v>43573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">
        <v>374</v>
      </c>
      <c r="P2006" s="1" t="s">
        <v>43</v>
      </c>
      <c r="Q2006" s="1" t="s">
        <v>70</v>
      </c>
      <c r="R2006" s="1" t="s">
        <v>375</v>
      </c>
      <c r="S2006" s="1">
        <v>11.363999999999997</v>
      </c>
      <c r="T2006" s="1">
        <v>3</v>
      </c>
      <c r="U2006" s="1">
        <v>0.8</v>
      </c>
      <c r="V2006" s="1">
        <v>-17.045999999999999</v>
      </c>
      <c r="W2006" t="str">
        <f>INDEX(People!$A$2:$A$5,MATCH(Orders!N2006,People!$B$2:$B$5,0))</f>
        <v>Kelly Williams</v>
      </c>
      <c r="X2006" t="str">
        <f>IFERROR(INDEX(Returns!A2006:A2805,MATCH(Orders!B2006,Returns!B2006:B2805,0)),"No")</f>
        <v>No</v>
      </c>
      <c r="Y2006">
        <f t="shared" si="31"/>
        <v>20.455199999999994</v>
      </c>
    </row>
    <row r="2007" spans="1:25" x14ac:dyDescent="0.2">
      <c r="A2007" s="1">
        <v>2006</v>
      </c>
      <c r="B2007" t="s">
        <v>7142</v>
      </c>
      <c r="C2007" s="2">
        <v>42735</v>
      </c>
      <c r="D2007" s="8">
        <f>Table1[[#This Row],[Order Date]]</f>
        <v>42735</v>
      </c>
      <c r="E2007" s="2">
        <v>42739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">
        <v>2484</v>
      </c>
      <c r="P2007" s="1" t="s">
        <v>43</v>
      </c>
      <c r="Q2007" s="1" t="s">
        <v>63</v>
      </c>
      <c r="R2007" s="1" t="s">
        <v>2485</v>
      </c>
      <c r="S2007" s="1">
        <v>29.68</v>
      </c>
      <c r="T2007" s="1">
        <v>7</v>
      </c>
      <c r="U2007" s="1">
        <v>0</v>
      </c>
      <c r="V2007" s="1">
        <v>11.575199999999999</v>
      </c>
      <c r="W2007" t="str">
        <f>INDEX(People!$A$2:$A$5,MATCH(Orders!N2007,People!$B$2:$B$5,0))</f>
        <v>Kelly Williams</v>
      </c>
      <c r="X2007" t="str">
        <f>IFERROR(INDEX(Returns!A2007:A2806,MATCH(Orders!B2007,Returns!B2007:B2806,0)),"No")</f>
        <v>No</v>
      </c>
      <c r="Y2007">
        <f t="shared" si="31"/>
        <v>29.68</v>
      </c>
    </row>
    <row r="2008" spans="1:25" x14ac:dyDescent="0.2">
      <c r="A2008" s="1">
        <v>2007</v>
      </c>
      <c r="B2008" t="s">
        <v>7142</v>
      </c>
      <c r="C2008" s="2">
        <v>42735</v>
      </c>
      <c r="D2008" s="8">
        <f>Table1[[#This Row],[Order Date]]</f>
        <v>42735</v>
      </c>
      <c r="E2008" s="2">
        <v>42739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">
        <v>850</v>
      </c>
      <c r="P2008" s="1" t="s">
        <v>66</v>
      </c>
      <c r="Q2008" s="1" t="s">
        <v>146</v>
      </c>
      <c r="R2008" s="1" t="s">
        <v>851</v>
      </c>
      <c r="S2008" s="1">
        <v>47.53</v>
      </c>
      <c r="T2008" s="1">
        <v>7</v>
      </c>
      <c r="U2008" s="1">
        <v>0</v>
      </c>
      <c r="V2008" s="1">
        <v>16.160200000000003</v>
      </c>
      <c r="W2008" t="str">
        <f>INDEX(People!$A$2:$A$5,MATCH(Orders!N2008,People!$B$2:$B$5,0))</f>
        <v>Kelly Williams</v>
      </c>
      <c r="X2008" t="str">
        <f>IFERROR(INDEX(Returns!A2008:A2807,MATCH(Orders!B2008,Returns!B2008:B2807,0)),"No")</f>
        <v>No</v>
      </c>
      <c r="Y2008">
        <f t="shared" si="31"/>
        <v>47.53</v>
      </c>
    </row>
    <row r="2009" spans="1:25" x14ac:dyDescent="0.2">
      <c r="A2009" s="1">
        <v>2008</v>
      </c>
      <c r="B2009" t="s">
        <v>7143</v>
      </c>
      <c r="C2009" s="2">
        <v>43680</v>
      </c>
      <c r="D2009" s="8">
        <f>Table1[[#This Row],[Order Date]]</f>
        <v>43680</v>
      </c>
      <c r="E2009" s="2">
        <v>43681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">
        <v>3909</v>
      </c>
      <c r="P2009" s="1" t="s">
        <v>30</v>
      </c>
      <c r="Q2009" s="1" t="s">
        <v>31</v>
      </c>
      <c r="R2009" s="1" t="s">
        <v>3910</v>
      </c>
      <c r="S2009" s="1">
        <v>183.37199999999999</v>
      </c>
      <c r="T2009" s="1">
        <v>2</v>
      </c>
      <c r="U2009" s="1">
        <v>0.3</v>
      </c>
      <c r="V2009" s="1">
        <v>-36.674399999999991</v>
      </c>
      <c r="W2009" t="str">
        <f>INDEX(People!$A$2:$A$5,MATCH(Orders!N2009,People!$B$2:$B$5,0))</f>
        <v>Kelly Williams</v>
      </c>
      <c r="X2009" t="str">
        <f>IFERROR(INDEX(Returns!A2009:A2808,MATCH(Orders!B2009,Returns!B2009:B2808,0)),"No")</f>
        <v>No</v>
      </c>
      <c r="Y2009">
        <f t="shared" si="31"/>
        <v>238.3836</v>
      </c>
    </row>
    <row r="2010" spans="1:25" x14ac:dyDescent="0.2">
      <c r="A2010" s="1">
        <v>2009</v>
      </c>
      <c r="B2010" t="s">
        <v>7144</v>
      </c>
      <c r="C2010" s="2">
        <v>42689</v>
      </c>
      <c r="D2010" s="8">
        <f>Table1[[#This Row],[Order Date]]</f>
        <v>42689</v>
      </c>
      <c r="E2010" s="2">
        <v>42695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">
        <v>3380</v>
      </c>
      <c r="P2010" s="1" t="s">
        <v>43</v>
      </c>
      <c r="Q2010" s="1" t="s">
        <v>63</v>
      </c>
      <c r="R2010" s="1" t="s">
        <v>3381</v>
      </c>
      <c r="S2010" s="1">
        <v>4.2240000000000002</v>
      </c>
      <c r="T2010" s="1">
        <v>3</v>
      </c>
      <c r="U2010" s="1">
        <v>0.2</v>
      </c>
      <c r="V2010" s="1">
        <v>0.47519999999999984</v>
      </c>
      <c r="W2010" t="str">
        <f>INDEX(People!$A$2:$A$5,MATCH(Orders!N2010,People!$B$2:$B$5,0))</f>
        <v>Cassandra Brandow</v>
      </c>
      <c r="X2010" t="str">
        <f>IFERROR(INDEX(Returns!A2010:A2809,MATCH(Orders!B2010,Returns!B2010:B2809,0)),"No")</f>
        <v>No</v>
      </c>
      <c r="Y2010">
        <f t="shared" si="31"/>
        <v>5.0688000000000004</v>
      </c>
    </row>
    <row r="2011" spans="1:25" x14ac:dyDescent="0.2">
      <c r="A2011" s="1">
        <v>2010</v>
      </c>
      <c r="B2011" t="s">
        <v>7144</v>
      </c>
      <c r="C2011" s="2">
        <v>42689</v>
      </c>
      <c r="D2011" s="8">
        <f>Table1[[#This Row],[Order Date]]</f>
        <v>42689</v>
      </c>
      <c r="E2011" s="2">
        <v>42695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">
        <v>321</v>
      </c>
      <c r="P2011" s="1" t="s">
        <v>43</v>
      </c>
      <c r="Q2011" s="1" t="s">
        <v>73</v>
      </c>
      <c r="R2011" s="1" t="s">
        <v>322</v>
      </c>
      <c r="S2011" s="1">
        <v>333.05600000000004</v>
      </c>
      <c r="T2011" s="1">
        <v>2</v>
      </c>
      <c r="U2011" s="1">
        <v>0.2</v>
      </c>
      <c r="V2011" s="1">
        <v>29.142400000000009</v>
      </c>
      <c r="W2011" t="str">
        <f>INDEX(People!$A$2:$A$5,MATCH(Orders!N2011,People!$B$2:$B$5,0))</f>
        <v>Cassandra Brandow</v>
      </c>
      <c r="X2011" t="str">
        <f>IFERROR(INDEX(Returns!A2011:A2810,MATCH(Orders!B2011,Returns!B2011:B2810,0)),"No")</f>
        <v>No</v>
      </c>
      <c r="Y2011">
        <f t="shared" si="31"/>
        <v>399.66720000000004</v>
      </c>
    </row>
    <row r="2012" spans="1:25" x14ac:dyDescent="0.2">
      <c r="A2012" s="1">
        <v>2011</v>
      </c>
      <c r="B2012" t="s">
        <v>7144</v>
      </c>
      <c r="C2012" s="2">
        <v>42689</v>
      </c>
      <c r="D2012" s="8">
        <f>Table1[[#This Row],[Order Date]]</f>
        <v>42689</v>
      </c>
      <c r="E2012" s="2">
        <v>42695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">
        <v>1886</v>
      </c>
      <c r="P2012" s="1" t="s">
        <v>43</v>
      </c>
      <c r="Q2012" s="1" t="s">
        <v>84</v>
      </c>
      <c r="R2012" s="1" t="s">
        <v>1887</v>
      </c>
      <c r="S2012" s="1">
        <v>24.896000000000001</v>
      </c>
      <c r="T2012" s="1">
        <v>4</v>
      </c>
      <c r="U2012" s="1">
        <v>0.2</v>
      </c>
      <c r="V2012" s="1">
        <v>7.7799999999999976</v>
      </c>
      <c r="W2012" t="str">
        <f>INDEX(People!$A$2:$A$5,MATCH(Orders!N2012,People!$B$2:$B$5,0))</f>
        <v>Cassandra Brandow</v>
      </c>
      <c r="X2012" t="str">
        <f>IFERROR(INDEX(Returns!A2012:A2811,MATCH(Orders!B2012,Returns!B2012:B2811,0)),"No")</f>
        <v>No</v>
      </c>
      <c r="Y2012">
        <f t="shared" si="31"/>
        <v>29.8752</v>
      </c>
    </row>
    <row r="2013" spans="1:25" x14ac:dyDescent="0.2">
      <c r="A2013" s="1">
        <v>2012</v>
      </c>
      <c r="B2013" t="s">
        <v>6023</v>
      </c>
      <c r="C2013" s="2">
        <v>43080</v>
      </c>
      <c r="D2013" s="8">
        <f>Table1[[#This Row],[Order Date]]</f>
        <v>43080</v>
      </c>
      <c r="E2013" s="2">
        <v>43080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">
        <v>1971</v>
      </c>
      <c r="P2013" s="1" t="s">
        <v>66</v>
      </c>
      <c r="Q2013" s="1" t="s">
        <v>146</v>
      </c>
      <c r="R2013" s="1" t="s">
        <v>1972</v>
      </c>
      <c r="S2013" s="1">
        <v>159.98400000000001</v>
      </c>
      <c r="T2013" s="1">
        <v>2</v>
      </c>
      <c r="U2013" s="1">
        <v>0.2</v>
      </c>
      <c r="V2013" s="1">
        <v>35.996400000000001</v>
      </c>
      <c r="W2013" t="str">
        <f>INDEX(People!$A$2:$A$5,MATCH(Orders!N2013,People!$B$2:$B$5,0))</f>
        <v>Kelly Williams</v>
      </c>
      <c r="X2013" t="str">
        <f>IFERROR(INDEX(Returns!A2013:A2812,MATCH(Orders!B2013,Returns!B2013:B2812,0)),"No")</f>
        <v>No</v>
      </c>
      <c r="Y2013">
        <f t="shared" si="31"/>
        <v>191.98080000000002</v>
      </c>
    </row>
    <row r="2014" spans="1:25" x14ac:dyDescent="0.2">
      <c r="A2014" s="1">
        <v>2013</v>
      </c>
      <c r="B2014" t="s">
        <v>6023</v>
      </c>
      <c r="C2014" s="2">
        <v>43080</v>
      </c>
      <c r="D2014" s="8">
        <f>Table1[[#This Row],[Order Date]]</f>
        <v>43080</v>
      </c>
      <c r="E2014" s="2">
        <v>43080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">
        <v>3914</v>
      </c>
      <c r="P2014" s="1" t="s">
        <v>43</v>
      </c>
      <c r="Q2014" s="1" t="s">
        <v>55</v>
      </c>
      <c r="R2014" s="1" t="s">
        <v>3915</v>
      </c>
      <c r="S2014" s="1">
        <v>46.344000000000001</v>
      </c>
      <c r="T2014" s="1">
        <v>3</v>
      </c>
      <c r="U2014" s="1">
        <v>0.2</v>
      </c>
      <c r="V2014" s="1">
        <v>4.6344000000000012</v>
      </c>
      <c r="W2014" t="str">
        <f>INDEX(People!$A$2:$A$5,MATCH(Orders!N2014,People!$B$2:$B$5,0))</f>
        <v>Kelly Williams</v>
      </c>
      <c r="X2014" t="str">
        <f>IFERROR(INDEX(Returns!A2014:A2813,MATCH(Orders!B2014,Returns!B2014:B2813,0)),"No")</f>
        <v>No</v>
      </c>
      <c r="Y2014">
        <f t="shared" si="31"/>
        <v>55.6128</v>
      </c>
    </row>
    <row r="2015" spans="1:25" x14ac:dyDescent="0.2">
      <c r="A2015" s="1">
        <v>2014</v>
      </c>
      <c r="B2015" t="s">
        <v>7145</v>
      </c>
      <c r="C2015" s="2">
        <v>43361</v>
      </c>
      <c r="D2015" s="8">
        <f>Table1[[#This Row],[Order Date]]</f>
        <v>43361</v>
      </c>
      <c r="E2015" s="2">
        <v>43366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">
        <v>3659</v>
      </c>
      <c r="P2015" s="1" t="s">
        <v>30</v>
      </c>
      <c r="Q2015" s="1" t="s">
        <v>34</v>
      </c>
      <c r="R2015" s="1" t="s">
        <v>3660</v>
      </c>
      <c r="S2015" s="1">
        <v>350.98</v>
      </c>
      <c r="T2015" s="1">
        <v>1</v>
      </c>
      <c r="U2015" s="1">
        <v>0</v>
      </c>
      <c r="V2015" s="1">
        <v>84.23520000000002</v>
      </c>
      <c r="W2015" t="str">
        <f>INDEX(People!$A$2:$A$5,MATCH(Orders!N2015,People!$B$2:$B$5,0))</f>
        <v>Cassandra Brandow</v>
      </c>
      <c r="X2015" t="str">
        <f>IFERROR(INDEX(Returns!A2015:A2814,MATCH(Orders!B2015,Returns!B2015:B2814,0)),"No")</f>
        <v>No</v>
      </c>
      <c r="Y2015">
        <f t="shared" si="31"/>
        <v>350.98</v>
      </c>
    </row>
    <row r="2016" spans="1:25" x14ac:dyDescent="0.2">
      <c r="A2016" s="1">
        <v>2015</v>
      </c>
      <c r="B2016" t="s">
        <v>7145</v>
      </c>
      <c r="C2016" s="2">
        <v>43361</v>
      </c>
      <c r="D2016" s="8">
        <f>Table1[[#This Row],[Order Date]]</f>
        <v>43361</v>
      </c>
      <c r="E2016" s="2">
        <v>43366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">
        <v>3918</v>
      </c>
      <c r="P2016" s="1" t="s">
        <v>43</v>
      </c>
      <c r="Q2016" s="1" t="s">
        <v>84</v>
      </c>
      <c r="R2016" s="1" t="s">
        <v>3919</v>
      </c>
      <c r="S2016" s="1">
        <v>13.08</v>
      </c>
      <c r="T2016" s="1">
        <v>2</v>
      </c>
      <c r="U2016" s="1">
        <v>0</v>
      </c>
      <c r="V2016" s="1">
        <v>6.0167999999999999</v>
      </c>
      <c r="W2016" t="str">
        <f>INDEX(People!$A$2:$A$5,MATCH(Orders!N2016,People!$B$2:$B$5,0))</f>
        <v>Cassandra Brandow</v>
      </c>
      <c r="X2016" t="str">
        <f>IFERROR(INDEX(Returns!A2016:A2815,MATCH(Orders!B2016,Returns!B2016:B2815,0)),"No")</f>
        <v>No</v>
      </c>
      <c r="Y2016">
        <f t="shared" si="31"/>
        <v>13.08</v>
      </c>
    </row>
    <row r="2017" spans="1:25" x14ac:dyDescent="0.2">
      <c r="A2017" s="1">
        <v>2016</v>
      </c>
      <c r="B2017" t="s">
        <v>7145</v>
      </c>
      <c r="C2017" s="2">
        <v>43361</v>
      </c>
      <c r="D2017" s="8">
        <f>Table1[[#This Row],[Order Date]]</f>
        <v>43361</v>
      </c>
      <c r="E2017" s="2">
        <v>43366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">
        <v>2929</v>
      </c>
      <c r="P2017" s="1" t="s">
        <v>43</v>
      </c>
      <c r="Q2017" s="1" t="s">
        <v>55</v>
      </c>
      <c r="R2017" s="1" t="s">
        <v>2930</v>
      </c>
      <c r="S2017" s="1">
        <v>900.08</v>
      </c>
      <c r="T2017" s="1">
        <v>4</v>
      </c>
      <c r="U2017" s="1">
        <v>0</v>
      </c>
      <c r="V2017" s="1">
        <v>117.0104</v>
      </c>
      <c r="W2017" t="str">
        <f>INDEX(People!$A$2:$A$5,MATCH(Orders!N2017,People!$B$2:$B$5,0))</f>
        <v>Cassandra Brandow</v>
      </c>
      <c r="X2017" t="str">
        <f>IFERROR(INDEX(Returns!A2017:A2816,MATCH(Orders!B2017,Returns!B2017:B2816,0)),"No")</f>
        <v>No</v>
      </c>
      <c r="Y2017">
        <f t="shared" si="31"/>
        <v>900.08</v>
      </c>
    </row>
    <row r="2018" spans="1:25" x14ac:dyDescent="0.2">
      <c r="A2018" s="1">
        <v>2017</v>
      </c>
      <c r="B2018" t="s">
        <v>7146</v>
      </c>
      <c r="C2018" s="2">
        <v>42813</v>
      </c>
      <c r="D2018" s="8">
        <f>Table1[[#This Row],[Order Date]]</f>
        <v>42813</v>
      </c>
      <c r="E2018" s="2">
        <v>42817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">
        <v>3404</v>
      </c>
      <c r="P2018" s="1" t="s">
        <v>43</v>
      </c>
      <c r="Q2018" s="1" t="s">
        <v>70</v>
      </c>
      <c r="R2018" s="1" t="s">
        <v>3405</v>
      </c>
      <c r="S2018" s="1">
        <v>17.568000000000001</v>
      </c>
      <c r="T2018" s="1">
        <v>2</v>
      </c>
      <c r="U2018" s="1">
        <v>0.2</v>
      </c>
      <c r="V2018" s="1">
        <v>6.3684000000000003</v>
      </c>
      <c r="W2018" t="str">
        <f>INDEX(People!$A$2:$A$5,MATCH(Orders!N2018,People!$B$2:$B$5,0))</f>
        <v>Anna Andreadi</v>
      </c>
      <c r="X2018" t="str">
        <f>IFERROR(INDEX(Returns!A2018:A2817,MATCH(Orders!B2018,Returns!B2018:B2817,0)),"No")</f>
        <v>No</v>
      </c>
      <c r="Y2018">
        <f t="shared" si="31"/>
        <v>21.081600000000002</v>
      </c>
    </row>
    <row r="2019" spans="1:25" x14ac:dyDescent="0.2">
      <c r="A2019" s="1">
        <v>2018</v>
      </c>
      <c r="B2019" t="s">
        <v>7146</v>
      </c>
      <c r="C2019" s="2">
        <v>42813</v>
      </c>
      <c r="D2019" s="8">
        <f>Table1[[#This Row],[Order Date]]</f>
        <v>42813</v>
      </c>
      <c r="E2019" s="2">
        <v>42817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 t="s">
        <v>45</v>
      </c>
      <c r="S2019" s="1">
        <v>14.62</v>
      </c>
      <c r="T2019" s="1">
        <v>2</v>
      </c>
      <c r="U2019" s="1">
        <v>0</v>
      </c>
      <c r="V2019" s="1">
        <v>6.8713999999999995</v>
      </c>
      <c r="W2019" t="str">
        <f>INDEX(People!$A$2:$A$5,MATCH(Orders!N2019,People!$B$2:$B$5,0))</f>
        <v>Anna Andreadi</v>
      </c>
      <c r="X2019" t="str">
        <f>IFERROR(INDEX(Returns!A2019:A2818,MATCH(Orders!B2019,Returns!B2019:B2818,0)),"No")</f>
        <v>No</v>
      </c>
      <c r="Y2019">
        <f t="shared" si="31"/>
        <v>14.62</v>
      </c>
    </row>
    <row r="2020" spans="1:25" x14ac:dyDescent="0.2">
      <c r="A2020" s="1">
        <v>2019</v>
      </c>
      <c r="B2020" t="s">
        <v>7146</v>
      </c>
      <c r="C2020" s="2">
        <v>42813</v>
      </c>
      <c r="D2020" s="8">
        <f>Table1[[#This Row],[Order Date]]</f>
        <v>42813</v>
      </c>
      <c r="E2020" s="2">
        <v>42817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">
        <v>3447</v>
      </c>
      <c r="P2020" s="1" t="s">
        <v>43</v>
      </c>
      <c r="Q2020" s="1" t="s">
        <v>512</v>
      </c>
      <c r="R2020" s="1" t="s">
        <v>3448</v>
      </c>
      <c r="S2020" s="1">
        <v>33.36</v>
      </c>
      <c r="T2020" s="1">
        <v>4</v>
      </c>
      <c r="U2020" s="1">
        <v>0</v>
      </c>
      <c r="V2020" s="1">
        <v>8.6736000000000004</v>
      </c>
      <c r="W2020" t="str">
        <f>INDEX(People!$A$2:$A$5,MATCH(Orders!N2020,People!$B$2:$B$5,0))</f>
        <v>Anna Andreadi</v>
      </c>
      <c r="X2020" t="str">
        <f>IFERROR(INDEX(Returns!A2020:A2819,MATCH(Orders!B2020,Returns!B2020:B2819,0)),"No")</f>
        <v>No</v>
      </c>
      <c r="Y2020">
        <f t="shared" si="31"/>
        <v>33.36</v>
      </c>
    </row>
    <row r="2021" spans="1:25" x14ac:dyDescent="0.2">
      <c r="A2021" s="1">
        <v>2020</v>
      </c>
      <c r="B2021" t="s">
        <v>7146</v>
      </c>
      <c r="C2021" s="2">
        <v>42813</v>
      </c>
      <c r="D2021" s="8">
        <f>Table1[[#This Row],[Order Date]]</f>
        <v>42813</v>
      </c>
      <c r="E2021" s="2">
        <v>42817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">
        <v>700</v>
      </c>
      <c r="P2021" s="1" t="s">
        <v>43</v>
      </c>
      <c r="Q2021" s="1" t="s">
        <v>84</v>
      </c>
      <c r="R2021" s="1" t="s">
        <v>701</v>
      </c>
      <c r="S2021" s="1">
        <v>40.14</v>
      </c>
      <c r="T2021" s="1">
        <v>6</v>
      </c>
      <c r="U2021" s="1">
        <v>0</v>
      </c>
      <c r="V2021" s="1">
        <v>19.668600000000001</v>
      </c>
      <c r="W2021" t="str">
        <f>INDEX(People!$A$2:$A$5,MATCH(Orders!N2021,People!$B$2:$B$5,0))</f>
        <v>Anna Andreadi</v>
      </c>
      <c r="X2021" t="str">
        <f>IFERROR(INDEX(Returns!A2021:A2820,MATCH(Orders!B2021,Returns!B2021:B2820,0)),"No")</f>
        <v>No</v>
      </c>
      <c r="Y2021">
        <f t="shared" si="31"/>
        <v>40.14</v>
      </c>
    </row>
    <row r="2022" spans="1:25" x14ac:dyDescent="0.2">
      <c r="A2022" s="1">
        <v>2021</v>
      </c>
      <c r="B2022" t="s">
        <v>7147</v>
      </c>
      <c r="C2022" s="2">
        <v>43362</v>
      </c>
      <c r="D2022" s="8">
        <f>Table1[[#This Row],[Order Date]]</f>
        <v>43362</v>
      </c>
      <c r="E2022" s="2">
        <v>43364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">
        <v>1734</v>
      </c>
      <c r="P2022" s="1" t="s">
        <v>43</v>
      </c>
      <c r="Q2022" s="1" t="s">
        <v>55</v>
      </c>
      <c r="R2022" s="1" t="s">
        <v>1735</v>
      </c>
      <c r="S2022" s="1">
        <v>1606.23</v>
      </c>
      <c r="T2022" s="1">
        <v>9</v>
      </c>
      <c r="U2022" s="1">
        <v>0</v>
      </c>
      <c r="V2022" s="1">
        <v>481.86899999999986</v>
      </c>
      <c r="W2022" t="str">
        <f>INDEX(People!$A$2:$A$5,MATCH(Orders!N2022,People!$B$2:$B$5,0))</f>
        <v>Chuck Magee</v>
      </c>
      <c r="X2022" t="str">
        <f>IFERROR(INDEX(Returns!A2022:A2821,MATCH(Orders!B2022,Returns!B2022:B2821,0)),"No")</f>
        <v>No</v>
      </c>
      <c r="Y2022">
        <f t="shared" si="31"/>
        <v>1606.23</v>
      </c>
    </row>
    <row r="2023" spans="1:25" x14ac:dyDescent="0.2">
      <c r="A2023" s="1">
        <v>2022</v>
      </c>
      <c r="B2023" t="s">
        <v>7147</v>
      </c>
      <c r="C2023" s="2">
        <v>43362</v>
      </c>
      <c r="D2023" s="8">
        <f>Table1[[#This Row],[Order Date]]</f>
        <v>43362</v>
      </c>
      <c r="E2023" s="2">
        <v>43364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">
        <v>494</v>
      </c>
      <c r="P2023" s="1" t="s">
        <v>43</v>
      </c>
      <c r="Q2023" s="1" t="s">
        <v>84</v>
      </c>
      <c r="R2023" s="1" t="s">
        <v>1879</v>
      </c>
      <c r="S2023" s="1">
        <v>17.04</v>
      </c>
      <c r="T2023" s="1">
        <v>3</v>
      </c>
      <c r="U2023" s="1">
        <v>0</v>
      </c>
      <c r="V2023" s="1">
        <v>7.6679999999999993</v>
      </c>
      <c r="W2023" t="str">
        <f>INDEX(People!$A$2:$A$5,MATCH(Orders!N2023,People!$B$2:$B$5,0))</f>
        <v>Chuck Magee</v>
      </c>
      <c r="X2023" t="str">
        <f>IFERROR(INDEX(Returns!A2023:A2822,MATCH(Orders!B2023,Returns!B2023:B2822,0)),"No")</f>
        <v>No</v>
      </c>
      <c r="Y2023">
        <f t="shared" si="31"/>
        <v>17.04</v>
      </c>
    </row>
    <row r="2024" spans="1:25" x14ac:dyDescent="0.2">
      <c r="A2024" s="1">
        <v>2023</v>
      </c>
      <c r="B2024" t="s">
        <v>7147</v>
      </c>
      <c r="C2024" s="2">
        <v>43362</v>
      </c>
      <c r="D2024" s="8">
        <f>Table1[[#This Row],[Order Date]]</f>
        <v>43362</v>
      </c>
      <c r="E2024" s="2">
        <v>43364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">
        <v>2408</v>
      </c>
      <c r="P2024" s="1" t="s">
        <v>43</v>
      </c>
      <c r="Q2024" s="1" t="s">
        <v>70</v>
      </c>
      <c r="R2024" s="1" t="s">
        <v>2409</v>
      </c>
      <c r="S2024" s="1">
        <v>49.53</v>
      </c>
      <c r="T2024" s="1">
        <v>3</v>
      </c>
      <c r="U2024" s="1">
        <v>0</v>
      </c>
      <c r="V2024" s="1">
        <v>23.774400000000004</v>
      </c>
      <c r="W2024" t="str">
        <f>INDEX(People!$A$2:$A$5,MATCH(Orders!N2024,People!$B$2:$B$5,0))</f>
        <v>Chuck Magee</v>
      </c>
      <c r="X2024" t="str">
        <f>IFERROR(INDEX(Returns!A2024:A2823,MATCH(Orders!B2024,Returns!B2024:B2823,0)),"No")</f>
        <v>No</v>
      </c>
      <c r="Y2024">
        <f t="shared" si="31"/>
        <v>49.53</v>
      </c>
    </row>
    <row r="2025" spans="1:25" x14ac:dyDescent="0.2">
      <c r="A2025" s="1">
        <v>2024</v>
      </c>
      <c r="B2025" t="s">
        <v>7147</v>
      </c>
      <c r="C2025" s="2">
        <v>43362</v>
      </c>
      <c r="D2025" s="8">
        <f>Table1[[#This Row],[Order Date]]</f>
        <v>43362</v>
      </c>
      <c r="E2025" s="2">
        <v>43364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">
        <v>2114</v>
      </c>
      <c r="P2025" s="1" t="s">
        <v>30</v>
      </c>
      <c r="Q2025" s="1" t="s">
        <v>34</v>
      </c>
      <c r="R2025" s="1" t="s">
        <v>2115</v>
      </c>
      <c r="S2025" s="1">
        <v>872.32</v>
      </c>
      <c r="T2025" s="1">
        <v>4</v>
      </c>
      <c r="U2025" s="1">
        <v>0</v>
      </c>
      <c r="V2025" s="1">
        <v>244.24959999999999</v>
      </c>
      <c r="W2025" t="str">
        <f>INDEX(People!$A$2:$A$5,MATCH(Orders!N2025,People!$B$2:$B$5,0))</f>
        <v>Chuck Magee</v>
      </c>
      <c r="X2025" t="str">
        <f>IFERROR(INDEX(Returns!A2025:A2824,MATCH(Orders!B2025,Returns!B2025:B2824,0)),"No")</f>
        <v>No</v>
      </c>
      <c r="Y2025">
        <f t="shared" si="31"/>
        <v>872.32</v>
      </c>
    </row>
    <row r="2026" spans="1:25" x14ac:dyDescent="0.2">
      <c r="A2026" s="1">
        <v>2025</v>
      </c>
      <c r="B2026" t="s">
        <v>7148</v>
      </c>
      <c r="C2026" s="2">
        <v>43697</v>
      </c>
      <c r="D2026" s="8">
        <f>Table1[[#This Row],[Order Date]]</f>
        <v>43697</v>
      </c>
      <c r="E2026" s="2">
        <v>43699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">
        <v>3173</v>
      </c>
      <c r="P2026" s="1" t="s">
        <v>43</v>
      </c>
      <c r="Q2026" s="1" t="s">
        <v>70</v>
      </c>
      <c r="R2026" s="1" t="s">
        <v>3174</v>
      </c>
      <c r="S2026" s="1">
        <v>239.12000000000003</v>
      </c>
      <c r="T2026" s="1">
        <v>5</v>
      </c>
      <c r="U2026" s="1">
        <v>0.2</v>
      </c>
      <c r="V2026" s="1">
        <v>77.71399999999997</v>
      </c>
      <c r="W2026" t="str">
        <f>INDEX(People!$A$2:$A$5,MATCH(Orders!N2026,People!$B$2:$B$5,0))</f>
        <v>Anna Andreadi</v>
      </c>
      <c r="X2026" t="str">
        <f>IFERROR(INDEX(Returns!A2026:A2825,MATCH(Orders!B2026,Returns!B2026:B2825,0)),"No")</f>
        <v>No</v>
      </c>
      <c r="Y2026">
        <f t="shared" si="31"/>
        <v>286.94400000000002</v>
      </c>
    </row>
    <row r="2027" spans="1:25" x14ac:dyDescent="0.2">
      <c r="A2027" s="1">
        <v>2026</v>
      </c>
      <c r="B2027" t="s">
        <v>7149</v>
      </c>
      <c r="C2027" s="2">
        <v>42807</v>
      </c>
      <c r="D2027" s="8">
        <f>Table1[[#This Row],[Order Date]]</f>
        <v>42807</v>
      </c>
      <c r="E2027" s="2">
        <v>42809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">
        <v>2103</v>
      </c>
      <c r="P2027" s="1" t="s">
        <v>30</v>
      </c>
      <c r="Q2027" s="1" t="s">
        <v>31</v>
      </c>
      <c r="R2027" s="1" t="s">
        <v>2104</v>
      </c>
      <c r="S2027" s="1">
        <v>141.96</v>
      </c>
      <c r="T2027" s="1">
        <v>2</v>
      </c>
      <c r="U2027" s="1">
        <v>0</v>
      </c>
      <c r="V2027" s="1">
        <v>39.748800000000003</v>
      </c>
      <c r="W2027" t="str">
        <f>INDEX(People!$A$2:$A$5,MATCH(Orders!N2027,People!$B$2:$B$5,0))</f>
        <v>Anna Andreadi</v>
      </c>
      <c r="X2027" t="str">
        <f>IFERROR(INDEX(Returns!A2027:A2826,MATCH(Orders!B2027,Returns!B2027:B2826,0)),"No")</f>
        <v>No</v>
      </c>
      <c r="Y2027">
        <f t="shared" si="31"/>
        <v>141.96</v>
      </c>
    </row>
    <row r="2028" spans="1:25" x14ac:dyDescent="0.2">
      <c r="A2028" s="1">
        <v>2027</v>
      </c>
      <c r="B2028" t="s">
        <v>7150</v>
      </c>
      <c r="C2028" s="2">
        <v>43351</v>
      </c>
      <c r="D2028" s="8">
        <f>Table1[[#This Row],[Order Date]]</f>
        <v>43351</v>
      </c>
      <c r="E2028" s="2">
        <v>43353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">
        <v>1173</v>
      </c>
      <c r="P2028" s="1" t="s">
        <v>43</v>
      </c>
      <c r="Q2028" s="1" t="s">
        <v>70</v>
      </c>
      <c r="R2028" s="1" t="s">
        <v>1174</v>
      </c>
      <c r="S2028" s="1">
        <v>33.024000000000001</v>
      </c>
      <c r="T2028" s="1">
        <v>2</v>
      </c>
      <c r="U2028" s="1">
        <v>0.2</v>
      </c>
      <c r="V2028" s="1">
        <v>11.558399999999999</v>
      </c>
      <c r="W2028" t="str">
        <f>INDEX(People!$A$2:$A$5,MATCH(Orders!N2028,People!$B$2:$B$5,0))</f>
        <v>Anna Andreadi</v>
      </c>
      <c r="X2028" t="str">
        <f>IFERROR(INDEX(Returns!A2028:A2827,MATCH(Orders!B2028,Returns!B2028:B2827,0)),"No")</f>
        <v>No</v>
      </c>
      <c r="Y2028">
        <f t="shared" si="31"/>
        <v>39.628799999999998</v>
      </c>
    </row>
    <row r="2029" spans="1:25" x14ac:dyDescent="0.2">
      <c r="A2029" s="1">
        <v>2028</v>
      </c>
      <c r="B2029" t="s">
        <v>7150</v>
      </c>
      <c r="C2029" s="2">
        <v>43351</v>
      </c>
      <c r="D2029" s="8">
        <f>Table1[[#This Row],[Order Date]]</f>
        <v>43351</v>
      </c>
      <c r="E2029" s="2">
        <v>43353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">
        <v>1809</v>
      </c>
      <c r="P2029" s="1" t="s">
        <v>43</v>
      </c>
      <c r="Q2029" s="1" t="s">
        <v>70</v>
      </c>
      <c r="R2029" s="1" t="s">
        <v>1810</v>
      </c>
      <c r="S2029" s="1">
        <v>67.13600000000001</v>
      </c>
      <c r="T2029" s="1">
        <v>4</v>
      </c>
      <c r="U2029" s="1">
        <v>0.2</v>
      </c>
      <c r="V2029" s="1">
        <v>23.497599999999995</v>
      </c>
      <c r="W2029" t="str">
        <f>INDEX(People!$A$2:$A$5,MATCH(Orders!N2029,People!$B$2:$B$5,0))</f>
        <v>Anna Andreadi</v>
      </c>
      <c r="X2029" t="str">
        <f>IFERROR(INDEX(Returns!A2029:A2828,MATCH(Orders!B2029,Returns!B2029:B2828,0)),"No")</f>
        <v>No</v>
      </c>
      <c r="Y2029">
        <f t="shared" si="31"/>
        <v>80.563200000000009</v>
      </c>
    </row>
    <row r="2030" spans="1:25" x14ac:dyDescent="0.2">
      <c r="A2030" s="1">
        <v>2029</v>
      </c>
      <c r="B2030" t="s">
        <v>7151</v>
      </c>
      <c r="C2030" s="2">
        <v>43065</v>
      </c>
      <c r="D2030" s="8">
        <f>Table1[[#This Row],[Order Date]]</f>
        <v>43065</v>
      </c>
      <c r="E2030" s="2">
        <v>43069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">
        <v>698</v>
      </c>
      <c r="P2030" s="1" t="s">
        <v>43</v>
      </c>
      <c r="Q2030" s="1" t="s">
        <v>70</v>
      </c>
      <c r="R2030" s="1" t="s">
        <v>699</v>
      </c>
      <c r="S2030" s="1">
        <v>14.73</v>
      </c>
      <c r="T2030" s="1">
        <v>3</v>
      </c>
      <c r="U2030" s="1">
        <v>0</v>
      </c>
      <c r="V2030" s="1">
        <v>6.9230999999999998</v>
      </c>
      <c r="W2030" t="str">
        <f>INDEX(People!$A$2:$A$5,MATCH(Orders!N2030,People!$B$2:$B$5,0))</f>
        <v>Chuck Magee</v>
      </c>
      <c r="X2030" t="str">
        <f>IFERROR(INDEX(Returns!A2030:A2829,MATCH(Orders!B2030,Returns!B2030:B2829,0)),"No")</f>
        <v>No</v>
      </c>
      <c r="Y2030">
        <f t="shared" si="31"/>
        <v>14.73</v>
      </c>
    </row>
    <row r="2031" spans="1:25" x14ac:dyDescent="0.2">
      <c r="A2031" s="1">
        <v>2030</v>
      </c>
      <c r="B2031" t="s">
        <v>7151</v>
      </c>
      <c r="C2031" s="2">
        <v>43065</v>
      </c>
      <c r="D2031" s="8">
        <f>Table1[[#This Row],[Order Date]]</f>
        <v>43065</v>
      </c>
      <c r="E2031" s="2">
        <v>43069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">
        <v>3924</v>
      </c>
      <c r="P2031" s="1" t="s">
        <v>43</v>
      </c>
      <c r="Q2031" s="1" t="s">
        <v>55</v>
      </c>
      <c r="R2031" s="1" t="s">
        <v>3925</v>
      </c>
      <c r="S2031" s="1">
        <v>104.9</v>
      </c>
      <c r="T2031" s="1">
        <v>5</v>
      </c>
      <c r="U2031" s="1">
        <v>0</v>
      </c>
      <c r="V2031" s="1">
        <v>25.175999999999998</v>
      </c>
      <c r="W2031" t="str">
        <f>INDEX(People!$A$2:$A$5,MATCH(Orders!N2031,People!$B$2:$B$5,0))</f>
        <v>Chuck Magee</v>
      </c>
      <c r="X2031" t="str">
        <f>IFERROR(INDEX(Returns!A2031:A2830,MATCH(Orders!B2031,Returns!B2031:B2830,0)),"No")</f>
        <v>No</v>
      </c>
      <c r="Y2031">
        <f t="shared" si="31"/>
        <v>104.9</v>
      </c>
    </row>
    <row r="2032" spans="1:25" x14ac:dyDescent="0.2">
      <c r="A2032" s="1">
        <v>2031</v>
      </c>
      <c r="B2032" t="s">
        <v>7151</v>
      </c>
      <c r="C2032" s="2">
        <v>43065</v>
      </c>
      <c r="D2032" s="8">
        <f>Table1[[#This Row],[Order Date]]</f>
        <v>43065</v>
      </c>
      <c r="E2032" s="2">
        <v>43069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">
        <v>2582</v>
      </c>
      <c r="P2032" s="1" t="s">
        <v>43</v>
      </c>
      <c r="Q2032" s="1" t="s">
        <v>70</v>
      </c>
      <c r="R2032" s="1" t="s">
        <v>2583</v>
      </c>
      <c r="S2032" s="1">
        <v>61.04</v>
      </c>
      <c r="T2032" s="1">
        <v>4</v>
      </c>
      <c r="U2032" s="1">
        <v>0</v>
      </c>
      <c r="V2032" s="1">
        <v>30.52</v>
      </c>
      <c r="W2032" t="str">
        <f>INDEX(People!$A$2:$A$5,MATCH(Orders!N2032,People!$B$2:$B$5,0))</f>
        <v>Chuck Magee</v>
      </c>
      <c r="X2032" t="str">
        <f>IFERROR(INDEX(Returns!A2032:A2831,MATCH(Orders!B2032,Returns!B2032:B2831,0)),"No")</f>
        <v>No</v>
      </c>
      <c r="Y2032">
        <f t="shared" si="31"/>
        <v>61.04</v>
      </c>
    </row>
    <row r="2033" spans="1:25" x14ac:dyDescent="0.2">
      <c r="A2033" s="1">
        <v>2032</v>
      </c>
      <c r="B2033" t="s">
        <v>7151</v>
      </c>
      <c r="C2033" s="2">
        <v>43065</v>
      </c>
      <c r="D2033" s="8">
        <f>Table1[[#This Row],[Order Date]]</f>
        <v>43065</v>
      </c>
      <c r="E2033" s="2">
        <v>43069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">
        <v>3342</v>
      </c>
      <c r="P2033" s="1" t="s">
        <v>43</v>
      </c>
      <c r="Q2033" s="1" t="s">
        <v>84</v>
      </c>
      <c r="R2033" s="1" t="s">
        <v>3343</v>
      </c>
      <c r="S2033" s="1">
        <v>10.95</v>
      </c>
      <c r="T2033" s="1">
        <v>3</v>
      </c>
      <c r="U2033" s="1">
        <v>0</v>
      </c>
      <c r="V2033" s="1">
        <v>5.1464999999999996</v>
      </c>
      <c r="W2033" t="str">
        <f>INDEX(People!$A$2:$A$5,MATCH(Orders!N2033,People!$B$2:$B$5,0))</f>
        <v>Chuck Magee</v>
      </c>
      <c r="X2033" t="str">
        <f>IFERROR(INDEX(Returns!A2033:A2832,MATCH(Orders!B2033,Returns!B2033:B2832,0)),"No")</f>
        <v>No</v>
      </c>
      <c r="Y2033">
        <f t="shared" si="31"/>
        <v>10.95</v>
      </c>
    </row>
    <row r="2034" spans="1:25" x14ac:dyDescent="0.2">
      <c r="A2034" s="1">
        <v>2033</v>
      </c>
      <c r="B2034" t="s">
        <v>7152</v>
      </c>
      <c r="C2034" s="2">
        <v>43443</v>
      </c>
      <c r="D2034" s="8">
        <f>Table1[[#This Row],[Order Date]]</f>
        <v>43443</v>
      </c>
      <c r="E2034" s="2">
        <v>43447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">
        <v>2340</v>
      </c>
      <c r="P2034" s="1" t="s">
        <v>43</v>
      </c>
      <c r="Q2034" s="1" t="s">
        <v>84</v>
      </c>
      <c r="R2034" s="1" t="s">
        <v>2341</v>
      </c>
      <c r="S2034" s="1">
        <v>9.3920000000000012</v>
      </c>
      <c r="T2034" s="1">
        <v>2</v>
      </c>
      <c r="U2034" s="1">
        <v>0.2</v>
      </c>
      <c r="V2034" s="1">
        <v>3.2871999999999999</v>
      </c>
      <c r="W2034" t="str">
        <f>INDEX(People!$A$2:$A$5,MATCH(Orders!N2034,People!$B$2:$B$5,0))</f>
        <v>Kelly Williams</v>
      </c>
      <c r="X2034" t="str">
        <f>IFERROR(INDEX(Returns!A2034:A2833,MATCH(Orders!B2034,Returns!B2034:B2833,0)),"No")</f>
        <v>No</v>
      </c>
      <c r="Y2034">
        <f t="shared" si="31"/>
        <v>11.2704</v>
      </c>
    </row>
    <row r="2035" spans="1:25" x14ac:dyDescent="0.2">
      <c r="A2035" s="1">
        <v>2034</v>
      </c>
      <c r="B2035" t="s">
        <v>7152</v>
      </c>
      <c r="C2035" s="2">
        <v>43443</v>
      </c>
      <c r="D2035" s="8">
        <f>Table1[[#This Row],[Order Date]]</f>
        <v>43443</v>
      </c>
      <c r="E2035" s="2">
        <v>43447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">
        <v>3661</v>
      </c>
      <c r="P2035" s="1" t="s">
        <v>43</v>
      </c>
      <c r="Q2035" s="1" t="s">
        <v>63</v>
      </c>
      <c r="R2035" s="1" t="s">
        <v>3662</v>
      </c>
      <c r="S2035" s="1">
        <v>9.3280000000000012</v>
      </c>
      <c r="T2035" s="1">
        <v>1</v>
      </c>
      <c r="U2035" s="1">
        <v>0.2</v>
      </c>
      <c r="V2035" s="1">
        <v>0.8162000000000007</v>
      </c>
      <c r="W2035" t="str">
        <f>INDEX(People!$A$2:$A$5,MATCH(Orders!N2035,People!$B$2:$B$5,0))</f>
        <v>Kelly Williams</v>
      </c>
      <c r="X2035" t="str">
        <f>IFERROR(INDEX(Returns!A2035:A2834,MATCH(Orders!B2035,Returns!B2035:B2834,0)),"No")</f>
        <v>No</v>
      </c>
      <c r="Y2035">
        <f t="shared" si="31"/>
        <v>11.193600000000002</v>
      </c>
    </row>
    <row r="2036" spans="1:25" x14ac:dyDescent="0.2">
      <c r="A2036" s="1">
        <v>2035</v>
      </c>
      <c r="B2036" t="s">
        <v>7153</v>
      </c>
      <c r="C2036" s="2">
        <v>43733</v>
      </c>
      <c r="D2036" s="8">
        <f>Table1[[#This Row],[Order Date]]</f>
        <v>43733</v>
      </c>
      <c r="E2036" s="2">
        <v>43737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">
        <v>2811</v>
      </c>
      <c r="P2036" s="1" t="s">
        <v>43</v>
      </c>
      <c r="Q2036" s="1" t="s">
        <v>70</v>
      </c>
      <c r="R2036" s="1" t="s">
        <v>2812</v>
      </c>
      <c r="S2036" s="1">
        <v>8.26</v>
      </c>
      <c r="T2036" s="1">
        <v>2</v>
      </c>
      <c r="U2036" s="1">
        <v>0</v>
      </c>
      <c r="V2036" s="1">
        <v>3.8822000000000001</v>
      </c>
      <c r="W2036" t="str">
        <f>INDEX(People!$A$2:$A$5,MATCH(Orders!N2036,People!$B$2:$B$5,0))</f>
        <v>Kelly Williams</v>
      </c>
      <c r="X2036" t="str">
        <f>IFERROR(INDEX(Returns!A2036:A2835,MATCH(Orders!B2036,Returns!B2036:B2835,0)),"No")</f>
        <v>No</v>
      </c>
      <c r="Y2036">
        <f t="shared" si="31"/>
        <v>8.26</v>
      </c>
    </row>
    <row r="2037" spans="1:25" x14ac:dyDescent="0.2">
      <c r="A2037" s="1">
        <v>2036</v>
      </c>
      <c r="B2037" t="s">
        <v>7153</v>
      </c>
      <c r="C2037" s="2">
        <v>43733</v>
      </c>
      <c r="D2037" s="8">
        <f>Table1[[#This Row],[Order Date]]</f>
        <v>43733</v>
      </c>
      <c r="E2037" s="2">
        <v>43737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">
        <v>235</v>
      </c>
      <c r="P2037" s="1" t="s">
        <v>30</v>
      </c>
      <c r="Q2037" s="1" t="s">
        <v>34</v>
      </c>
      <c r="R2037" s="1" t="s">
        <v>236</v>
      </c>
      <c r="S2037" s="1">
        <v>269.96999999999997</v>
      </c>
      <c r="T2037" s="1">
        <v>3</v>
      </c>
      <c r="U2037" s="1">
        <v>0</v>
      </c>
      <c r="V2037" s="1">
        <v>51.294299999999964</v>
      </c>
      <c r="W2037" t="str">
        <f>INDEX(People!$A$2:$A$5,MATCH(Orders!N2037,People!$B$2:$B$5,0))</f>
        <v>Kelly Williams</v>
      </c>
      <c r="X2037" t="str">
        <f>IFERROR(INDEX(Returns!A2037:A2836,MATCH(Orders!B2037,Returns!B2037:B2836,0)),"No")</f>
        <v>No</v>
      </c>
      <c r="Y2037">
        <f t="shared" si="31"/>
        <v>269.96999999999997</v>
      </c>
    </row>
    <row r="2038" spans="1:25" x14ac:dyDescent="0.2">
      <c r="A2038" s="1">
        <v>2037</v>
      </c>
      <c r="B2038" t="s">
        <v>5991</v>
      </c>
      <c r="C2038" s="2">
        <v>42758</v>
      </c>
      <c r="D2038" s="8">
        <f>Table1[[#This Row],[Order Date]]</f>
        <v>42758</v>
      </c>
      <c r="E2038" s="2">
        <v>42762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">
        <v>1255</v>
      </c>
      <c r="P2038" s="1" t="s">
        <v>43</v>
      </c>
      <c r="Q2038" s="1" t="s">
        <v>84</v>
      </c>
      <c r="R2038" s="1" t="s">
        <v>1256</v>
      </c>
      <c r="S2038" s="1">
        <v>29.04</v>
      </c>
      <c r="T2038" s="1">
        <v>3</v>
      </c>
      <c r="U2038" s="1">
        <v>0</v>
      </c>
      <c r="V2038" s="1">
        <v>13.9392</v>
      </c>
      <c r="W2038" t="str">
        <f>INDEX(People!$A$2:$A$5,MATCH(Orders!N2038,People!$B$2:$B$5,0))</f>
        <v>Anna Andreadi</v>
      </c>
      <c r="X2038" t="str">
        <f>IFERROR(INDEX(Returns!A2038:A2837,MATCH(Orders!B2038,Returns!B2038:B2837,0)),"No")</f>
        <v>No</v>
      </c>
      <c r="Y2038">
        <f t="shared" si="31"/>
        <v>29.04</v>
      </c>
    </row>
    <row r="2039" spans="1:25" x14ac:dyDescent="0.2">
      <c r="A2039" s="1">
        <v>2038</v>
      </c>
      <c r="B2039" t="s">
        <v>5991</v>
      </c>
      <c r="C2039" s="2">
        <v>42758</v>
      </c>
      <c r="D2039" s="8">
        <f>Table1[[#This Row],[Order Date]]</f>
        <v>42758</v>
      </c>
      <c r="E2039" s="2">
        <v>42762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">
        <v>3577</v>
      </c>
      <c r="P2039" s="1" t="s">
        <v>43</v>
      </c>
      <c r="Q2039" s="1" t="s">
        <v>44</v>
      </c>
      <c r="R2039" s="1" t="s">
        <v>3578</v>
      </c>
      <c r="S2039" s="1">
        <v>14.62</v>
      </c>
      <c r="T2039" s="1">
        <v>2</v>
      </c>
      <c r="U2039" s="1">
        <v>0</v>
      </c>
      <c r="V2039" s="1">
        <v>6.8713999999999995</v>
      </c>
      <c r="W2039" t="str">
        <f>INDEX(People!$A$2:$A$5,MATCH(Orders!N2039,People!$B$2:$B$5,0))</f>
        <v>Anna Andreadi</v>
      </c>
      <c r="X2039" t="str">
        <f>IFERROR(INDEX(Returns!A2039:A2838,MATCH(Orders!B2039,Returns!B2039:B2838,0)),"No")</f>
        <v>No</v>
      </c>
      <c r="Y2039">
        <f t="shared" si="31"/>
        <v>14.62</v>
      </c>
    </row>
    <row r="2040" spans="1:25" x14ac:dyDescent="0.2">
      <c r="A2040" s="1">
        <v>2039</v>
      </c>
      <c r="B2040" t="s">
        <v>7154</v>
      </c>
      <c r="C2040" s="2">
        <v>42904</v>
      </c>
      <c r="D2040" s="8">
        <f>Table1[[#This Row],[Order Date]]</f>
        <v>42904</v>
      </c>
      <c r="E2040" s="2">
        <v>42909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">
        <v>3929</v>
      </c>
      <c r="P2040" s="1" t="s">
        <v>43</v>
      </c>
      <c r="Q2040" s="1" t="s">
        <v>84</v>
      </c>
      <c r="R2040" s="1" t="s">
        <v>3930</v>
      </c>
      <c r="S2040" s="1">
        <v>11.952000000000002</v>
      </c>
      <c r="T2040" s="1">
        <v>3</v>
      </c>
      <c r="U2040" s="1">
        <v>0.2</v>
      </c>
      <c r="V2040" s="1">
        <v>4.3326000000000002</v>
      </c>
      <c r="W2040" t="str">
        <f>INDEX(People!$A$2:$A$5,MATCH(Orders!N2040,People!$B$2:$B$5,0))</f>
        <v>Anna Andreadi</v>
      </c>
      <c r="X2040" t="str">
        <f>IFERROR(INDEX(Returns!A2040:A2839,MATCH(Orders!B2040,Returns!B2040:B2839,0)),"No")</f>
        <v>No</v>
      </c>
      <c r="Y2040">
        <f t="shared" si="31"/>
        <v>14.342400000000001</v>
      </c>
    </row>
    <row r="2041" spans="1:25" x14ac:dyDescent="0.2">
      <c r="A2041" s="1">
        <v>2040</v>
      </c>
      <c r="B2041" t="s">
        <v>7154</v>
      </c>
      <c r="C2041" s="2">
        <v>42904</v>
      </c>
      <c r="D2041" s="8">
        <f>Table1[[#This Row],[Order Date]]</f>
        <v>42904</v>
      </c>
      <c r="E2041" s="2">
        <v>42909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">
        <v>2832</v>
      </c>
      <c r="P2041" s="1" t="s">
        <v>43</v>
      </c>
      <c r="Q2041" s="1" t="s">
        <v>70</v>
      </c>
      <c r="R2041" s="1" t="s">
        <v>2833</v>
      </c>
      <c r="S2041" s="1">
        <v>4.5360000000000014</v>
      </c>
      <c r="T2041" s="1">
        <v>7</v>
      </c>
      <c r="U2041" s="1">
        <v>0.7</v>
      </c>
      <c r="V2041" s="1">
        <v>-3.3263999999999996</v>
      </c>
      <c r="W2041" t="str">
        <f>INDEX(People!$A$2:$A$5,MATCH(Orders!N2041,People!$B$2:$B$5,0))</f>
        <v>Anna Andreadi</v>
      </c>
      <c r="X2041" t="str">
        <f>IFERROR(INDEX(Returns!A2041:A2840,MATCH(Orders!B2041,Returns!B2041:B2840,0)),"No")</f>
        <v>No</v>
      </c>
      <c r="Y2041">
        <f t="shared" si="31"/>
        <v>7.7112000000000025</v>
      </c>
    </row>
    <row r="2042" spans="1:25" x14ac:dyDescent="0.2">
      <c r="A2042" s="1">
        <v>2041</v>
      </c>
      <c r="B2042" t="s">
        <v>7154</v>
      </c>
      <c r="C2042" s="2">
        <v>42904</v>
      </c>
      <c r="D2042" s="8">
        <f>Table1[[#This Row],[Order Date]]</f>
        <v>42904</v>
      </c>
      <c r="E2042" s="2">
        <v>42909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">
        <v>2582</v>
      </c>
      <c r="P2042" s="1" t="s">
        <v>43</v>
      </c>
      <c r="Q2042" s="1" t="s">
        <v>70</v>
      </c>
      <c r="R2042" s="1" t="s">
        <v>2583</v>
      </c>
      <c r="S2042" s="1">
        <v>9.1560000000000006</v>
      </c>
      <c r="T2042" s="1">
        <v>2</v>
      </c>
      <c r="U2042" s="1">
        <v>0.7</v>
      </c>
      <c r="V2042" s="1">
        <v>-6.1039999999999974</v>
      </c>
      <c r="W2042" t="str">
        <f>INDEX(People!$A$2:$A$5,MATCH(Orders!N2042,People!$B$2:$B$5,0))</f>
        <v>Anna Andreadi</v>
      </c>
      <c r="X2042" t="str">
        <f>IFERROR(INDEX(Returns!A2042:A2841,MATCH(Orders!B2042,Returns!B2042:B2841,0)),"No")</f>
        <v>No</v>
      </c>
      <c r="Y2042">
        <f t="shared" si="31"/>
        <v>15.565200000000001</v>
      </c>
    </row>
    <row r="2043" spans="1:25" x14ac:dyDescent="0.2">
      <c r="A2043" s="1">
        <v>2042</v>
      </c>
      <c r="B2043" t="s">
        <v>7154</v>
      </c>
      <c r="C2043" s="2">
        <v>42904</v>
      </c>
      <c r="D2043" s="8">
        <f>Table1[[#This Row],[Order Date]]</f>
        <v>42904</v>
      </c>
      <c r="E2043" s="2">
        <v>42909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">
        <v>3737</v>
      </c>
      <c r="P2043" s="1" t="s">
        <v>30</v>
      </c>
      <c r="Q2043" s="1" t="s">
        <v>60</v>
      </c>
      <c r="R2043" s="1" t="s">
        <v>3738</v>
      </c>
      <c r="S2043" s="1">
        <v>75.36</v>
      </c>
      <c r="T2043" s="1">
        <v>5</v>
      </c>
      <c r="U2043" s="1">
        <v>0.2</v>
      </c>
      <c r="V2043" s="1">
        <v>20.724000000000007</v>
      </c>
      <c r="W2043" t="str">
        <f>INDEX(People!$A$2:$A$5,MATCH(Orders!N2043,People!$B$2:$B$5,0))</f>
        <v>Anna Andreadi</v>
      </c>
      <c r="X2043" t="str">
        <f>IFERROR(INDEX(Returns!A2043:A2842,MATCH(Orders!B2043,Returns!B2043:B2842,0)),"No")</f>
        <v>No</v>
      </c>
      <c r="Y2043">
        <f t="shared" si="31"/>
        <v>90.432000000000002</v>
      </c>
    </row>
    <row r="2044" spans="1:25" x14ac:dyDescent="0.2">
      <c r="A2044" s="1">
        <v>2043</v>
      </c>
      <c r="B2044" t="s">
        <v>7155</v>
      </c>
      <c r="C2044" s="2">
        <v>43010</v>
      </c>
      <c r="D2044" s="8">
        <f>Table1[[#This Row],[Order Date]]</f>
        <v>43010</v>
      </c>
      <c r="E2044" s="2">
        <v>43016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">
        <v>3931</v>
      </c>
      <c r="P2044" s="1" t="s">
        <v>43</v>
      </c>
      <c r="Q2044" s="1" t="s">
        <v>70</v>
      </c>
      <c r="R2044" s="1" t="s">
        <v>3932</v>
      </c>
      <c r="S2044" s="1">
        <v>57.504000000000005</v>
      </c>
      <c r="T2044" s="1">
        <v>6</v>
      </c>
      <c r="U2044" s="1">
        <v>0.2</v>
      </c>
      <c r="V2044" s="1">
        <v>20.1264</v>
      </c>
      <c r="W2044" t="str">
        <f>INDEX(People!$A$2:$A$5,MATCH(Orders!N2044,People!$B$2:$B$5,0))</f>
        <v>Anna Andreadi</v>
      </c>
      <c r="X2044" t="str">
        <f>IFERROR(INDEX(Returns!A2044:A2843,MATCH(Orders!B2044,Returns!B2044:B2843,0)),"No")</f>
        <v>No</v>
      </c>
      <c r="Y2044">
        <f t="shared" si="31"/>
        <v>69.004800000000003</v>
      </c>
    </row>
    <row r="2045" spans="1:25" x14ac:dyDescent="0.2">
      <c r="A2045" s="1">
        <v>2044</v>
      </c>
      <c r="B2045" t="s">
        <v>7156</v>
      </c>
      <c r="C2045" s="2">
        <v>43787</v>
      </c>
      <c r="D2045" s="8">
        <f>Table1[[#This Row],[Order Date]]</f>
        <v>43787</v>
      </c>
      <c r="E2045" s="2">
        <v>43792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">
        <v>2985</v>
      </c>
      <c r="P2045" s="1" t="s">
        <v>43</v>
      </c>
      <c r="Q2045" s="1" t="s">
        <v>63</v>
      </c>
      <c r="R2045" s="1" t="s">
        <v>2986</v>
      </c>
      <c r="S2045" s="1">
        <v>38.864000000000004</v>
      </c>
      <c r="T2045" s="1">
        <v>7</v>
      </c>
      <c r="U2045" s="1">
        <v>0.2</v>
      </c>
      <c r="V2045" s="1">
        <v>7.7728000000000002</v>
      </c>
      <c r="W2045" t="str">
        <f>INDEX(People!$A$2:$A$5,MATCH(Orders!N2045,People!$B$2:$B$5,0))</f>
        <v>Chuck Magee</v>
      </c>
      <c r="X2045" t="str">
        <f>IFERROR(INDEX(Returns!A2045:A2844,MATCH(Orders!B2045,Returns!B2045:B2844,0)),"No")</f>
        <v>No</v>
      </c>
      <c r="Y2045">
        <f t="shared" si="31"/>
        <v>46.636800000000001</v>
      </c>
    </row>
    <row r="2046" spans="1:25" x14ac:dyDescent="0.2">
      <c r="A2046" s="1">
        <v>2045</v>
      </c>
      <c r="B2046" t="s">
        <v>7157</v>
      </c>
      <c r="C2046" s="2">
        <v>42599</v>
      </c>
      <c r="D2046" s="8">
        <f>Table1[[#This Row],[Order Date]]</f>
        <v>42599</v>
      </c>
      <c r="E2046" s="2">
        <v>42605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">
        <v>3202</v>
      </c>
      <c r="P2046" s="1" t="s">
        <v>43</v>
      </c>
      <c r="Q2046" s="1" t="s">
        <v>84</v>
      </c>
      <c r="R2046" s="1" t="s">
        <v>3203</v>
      </c>
      <c r="S2046" s="1">
        <v>15.552000000000003</v>
      </c>
      <c r="T2046" s="1">
        <v>3</v>
      </c>
      <c r="U2046" s="1">
        <v>0.2</v>
      </c>
      <c r="V2046" s="1">
        <v>5.4432</v>
      </c>
      <c r="W2046" t="str">
        <f>INDEX(People!$A$2:$A$5,MATCH(Orders!N2046,People!$B$2:$B$5,0))</f>
        <v>Kelly Williams</v>
      </c>
      <c r="X2046" t="str">
        <f>IFERROR(INDEX(Returns!A2046:A2845,MATCH(Orders!B2046,Returns!B2046:B2845,0)),"No")</f>
        <v>No</v>
      </c>
      <c r="Y2046">
        <f t="shared" si="31"/>
        <v>18.662400000000002</v>
      </c>
    </row>
    <row r="2047" spans="1:25" x14ac:dyDescent="0.2">
      <c r="A2047" s="1">
        <v>2046</v>
      </c>
      <c r="B2047" t="s">
        <v>7158</v>
      </c>
      <c r="C2047" s="2">
        <v>43298</v>
      </c>
      <c r="D2047" s="8">
        <f>Table1[[#This Row],[Order Date]]</f>
        <v>43298</v>
      </c>
      <c r="E2047" s="2">
        <v>43302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">
        <v>2385</v>
      </c>
      <c r="P2047" s="1" t="s">
        <v>43</v>
      </c>
      <c r="Q2047" s="1" t="s">
        <v>73</v>
      </c>
      <c r="R2047" s="1" t="s">
        <v>2386</v>
      </c>
      <c r="S2047" s="1">
        <v>162.63999999999999</v>
      </c>
      <c r="T2047" s="1">
        <v>2</v>
      </c>
      <c r="U2047" s="1">
        <v>0</v>
      </c>
      <c r="V2047" s="1">
        <v>45.539199999999994</v>
      </c>
      <c r="W2047" t="str">
        <f>INDEX(People!$A$2:$A$5,MATCH(Orders!N2047,People!$B$2:$B$5,0))</f>
        <v>Chuck Magee</v>
      </c>
      <c r="X2047" t="str">
        <f>IFERROR(INDEX(Returns!A2047:A2846,MATCH(Orders!B2047,Returns!B2047:B2846,0)),"No")</f>
        <v>No</v>
      </c>
      <c r="Y2047">
        <f t="shared" si="31"/>
        <v>162.63999999999999</v>
      </c>
    </row>
    <row r="2048" spans="1:25" x14ac:dyDescent="0.2">
      <c r="A2048" s="1">
        <v>2047</v>
      </c>
      <c r="B2048" t="s">
        <v>7158</v>
      </c>
      <c r="C2048" s="2">
        <v>43298</v>
      </c>
      <c r="D2048" s="8">
        <f>Table1[[#This Row],[Order Date]]</f>
        <v>43298</v>
      </c>
      <c r="E2048" s="2">
        <v>43302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">
        <v>917</v>
      </c>
      <c r="P2048" s="1" t="s">
        <v>66</v>
      </c>
      <c r="Q2048" s="1" t="s">
        <v>67</v>
      </c>
      <c r="R2048" s="1" t="s">
        <v>918</v>
      </c>
      <c r="S2048" s="1">
        <v>597</v>
      </c>
      <c r="T2048" s="1">
        <v>3</v>
      </c>
      <c r="U2048" s="1">
        <v>0</v>
      </c>
      <c r="V2048" s="1">
        <v>280.59000000000003</v>
      </c>
      <c r="W2048" t="str">
        <f>INDEX(People!$A$2:$A$5,MATCH(Orders!N2048,People!$B$2:$B$5,0))</f>
        <v>Chuck Magee</v>
      </c>
      <c r="X2048" t="str">
        <f>IFERROR(INDEX(Returns!A2048:A2847,MATCH(Orders!B2048,Returns!B2048:B2847,0)),"No")</f>
        <v>No</v>
      </c>
      <c r="Y2048">
        <f t="shared" si="31"/>
        <v>597</v>
      </c>
    </row>
    <row r="2049" spans="1:25" x14ac:dyDescent="0.2">
      <c r="A2049" s="1">
        <v>2048</v>
      </c>
      <c r="B2049" t="s">
        <v>7158</v>
      </c>
      <c r="C2049" s="2">
        <v>43298</v>
      </c>
      <c r="D2049" s="8">
        <f>Table1[[#This Row],[Order Date]]</f>
        <v>43298</v>
      </c>
      <c r="E2049" s="2">
        <v>43302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">
        <v>1411</v>
      </c>
      <c r="P2049" s="1" t="s">
        <v>43</v>
      </c>
      <c r="Q2049" s="1" t="s">
        <v>84</v>
      </c>
      <c r="R2049" s="1" t="s">
        <v>1412</v>
      </c>
      <c r="S2049" s="1">
        <v>55.48</v>
      </c>
      <c r="T2049" s="1">
        <v>1</v>
      </c>
      <c r="U2049" s="1">
        <v>0</v>
      </c>
      <c r="V2049" s="1">
        <v>26.630399999999998</v>
      </c>
      <c r="W2049" t="str">
        <f>INDEX(People!$A$2:$A$5,MATCH(Orders!N2049,People!$B$2:$B$5,0))</f>
        <v>Chuck Magee</v>
      </c>
      <c r="X2049" t="str">
        <f>IFERROR(INDEX(Returns!A2049:A2848,MATCH(Orders!B2049,Returns!B2049:B2848,0)),"No")</f>
        <v>No</v>
      </c>
      <c r="Y2049">
        <f t="shared" si="31"/>
        <v>55.48</v>
      </c>
    </row>
    <row r="2050" spans="1:25" x14ac:dyDescent="0.2">
      <c r="A2050" s="1">
        <v>2049</v>
      </c>
      <c r="B2050" t="s">
        <v>7159</v>
      </c>
      <c r="C2050" s="2">
        <v>42927</v>
      </c>
      <c r="D2050" s="8">
        <f>Table1[[#This Row],[Order Date]]</f>
        <v>42927</v>
      </c>
      <c r="E2050" s="2">
        <v>42929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">
        <v>154</v>
      </c>
      <c r="P2050" s="1" t="s">
        <v>30</v>
      </c>
      <c r="Q2050" s="1" t="s">
        <v>60</v>
      </c>
      <c r="R2050" s="1" t="s">
        <v>155</v>
      </c>
      <c r="S2050" s="1">
        <v>289.80000000000007</v>
      </c>
      <c r="T2050" s="1">
        <v>7</v>
      </c>
      <c r="U2050" s="1">
        <v>0.2</v>
      </c>
      <c r="V2050" s="1">
        <v>36.224999999999966</v>
      </c>
      <c r="W2050" t="str">
        <f>INDEX(People!$A$2:$A$5,MATCH(Orders!N2050,People!$B$2:$B$5,0))</f>
        <v>Chuck Magee</v>
      </c>
      <c r="X2050" t="str">
        <f>IFERROR(INDEX(Returns!A2050:A2849,MATCH(Orders!B2050,Returns!B2050:B2849,0)),"No")</f>
        <v>No</v>
      </c>
      <c r="Y2050">
        <f t="shared" si="31"/>
        <v>347.76000000000005</v>
      </c>
    </row>
    <row r="2051" spans="1:25" x14ac:dyDescent="0.2">
      <c r="A2051" s="1">
        <v>2050</v>
      </c>
      <c r="B2051" t="s">
        <v>7159</v>
      </c>
      <c r="C2051" s="2">
        <v>42927</v>
      </c>
      <c r="D2051" s="8">
        <f>Table1[[#This Row],[Order Date]]</f>
        <v>42927</v>
      </c>
      <c r="E2051" s="2">
        <v>42929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">
        <v>2496</v>
      </c>
      <c r="P2051" s="1" t="s">
        <v>43</v>
      </c>
      <c r="Q2051" s="1" t="s">
        <v>70</v>
      </c>
      <c r="R2051" s="1" t="s">
        <v>2497</v>
      </c>
      <c r="S2051" s="1">
        <v>2.5020000000000002</v>
      </c>
      <c r="T2051" s="1">
        <v>3</v>
      </c>
      <c r="U2051" s="1">
        <v>0.7</v>
      </c>
      <c r="V2051" s="1">
        <v>-2.0015999999999998</v>
      </c>
      <c r="W2051" t="str">
        <f>INDEX(People!$A$2:$A$5,MATCH(Orders!N2051,People!$B$2:$B$5,0))</f>
        <v>Chuck Magee</v>
      </c>
      <c r="X2051" t="str">
        <f>IFERROR(INDEX(Returns!A2051:A2850,MATCH(Orders!B2051,Returns!B2051:B2850,0)),"No")</f>
        <v>No</v>
      </c>
      <c r="Y2051">
        <f t="shared" ref="Y2051:Y2114" si="32">S2051*(1+U2051)</f>
        <v>4.2534000000000001</v>
      </c>
    </row>
    <row r="2052" spans="1:25" x14ac:dyDescent="0.2">
      <c r="A2052" s="1">
        <v>2051</v>
      </c>
      <c r="B2052" t="s">
        <v>7159</v>
      </c>
      <c r="C2052" s="2">
        <v>42927</v>
      </c>
      <c r="D2052" s="8">
        <f>Table1[[#This Row],[Order Date]]</f>
        <v>42927</v>
      </c>
      <c r="E2052" s="2">
        <v>42929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">
        <v>2652</v>
      </c>
      <c r="P2052" s="1" t="s">
        <v>43</v>
      </c>
      <c r="Q2052" s="1" t="s">
        <v>70</v>
      </c>
      <c r="R2052" s="1" t="s">
        <v>2653</v>
      </c>
      <c r="S2052" s="1">
        <v>6.4800000000000013</v>
      </c>
      <c r="T2052" s="1">
        <v>4</v>
      </c>
      <c r="U2052" s="1">
        <v>0.7</v>
      </c>
      <c r="V2052" s="1">
        <v>-4.7519999999999989</v>
      </c>
      <c r="W2052" t="str">
        <f>INDEX(People!$A$2:$A$5,MATCH(Orders!N2052,People!$B$2:$B$5,0))</f>
        <v>Chuck Magee</v>
      </c>
      <c r="X2052" t="str">
        <f>IFERROR(INDEX(Returns!A2052:A2851,MATCH(Orders!B2052,Returns!B2052:B2851,0)),"No")</f>
        <v>No</v>
      </c>
      <c r="Y2052">
        <f t="shared" si="32"/>
        <v>11.016000000000002</v>
      </c>
    </row>
    <row r="2053" spans="1:25" x14ac:dyDescent="0.2">
      <c r="A2053" s="1">
        <v>2052</v>
      </c>
      <c r="B2053" t="s">
        <v>7159</v>
      </c>
      <c r="C2053" s="2">
        <v>42927</v>
      </c>
      <c r="D2053" s="8">
        <f>Table1[[#This Row],[Order Date]]</f>
        <v>42927</v>
      </c>
      <c r="E2053" s="2">
        <v>42929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">
        <v>3936</v>
      </c>
      <c r="P2053" s="1" t="s">
        <v>30</v>
      </c>
      <c r="Q2053" s="1" t="s">
        <v>34</v>
      </c>
      <c r="R2053" s="1" t="s">
        <v>3937</v>
      </c>
      <c r="S2053" s="1">
        <v>341.48799999999994</v>
      </c>
      <c r="T2053" s="1">
        <v>8</v>
      </c>
      <c r="U2053" s="1">
        <v>0.3</v>
      </c>
      <c r="V2053" s="1">
        <v>-73.175999999999988</v>
      </c>
      <c r="W2053" t="str">
        <f>INDEX(People!$A$2:$A$5,MATCH(Orders!N2053,People!$B$2:$B$5,0))</f>
        <v>Chuck Magee</v>
      </c>
      <c r="X2053" t="str">
        <f>IFERROR(INDEX(Returns!A2053:A2852,MATCH(Orders!B2053,Returns!B2053:B2852,0)),"No")</f>
        <v>No</v>
      </c>
      <c r="Y2053">
        <f t="shared" si="32"/>
        <v>443.93439999999993</v>
      </c>
    </row>
    <row r="2054" spans="1:25" x14ac:dyDescent="0.2">
      <c r="A2054" s="1">
        <v>2053</v>
      </c>
      <c r="B2054" t="s">
        <v>7159</v>
      </c>
      <c r="C2054" s="2">
        <v>42927</v>
      </c>
      <c r="D2054" s="8">
        <f>Table1[[#This Row],[Order Date]]</f>
        <v>42927</v>
      </c>
      <c r="E2054" s="2">
        <v>42929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">
        <v>1120</v>
      </c>
      <c r="P2054" s="1" t="s">
        <v>43</v>
      </c>
      <c r="Q2054" s="1" t="s">
        <v>63</v>
      </c>
      <c r="R2054" s="1" t="s">
        <v>1121</v>
      </c>
      <c r="S2054" s="1">
        <v>11.12</v>
      </c>
      <c r="T2054" s="1">
        <v>5</v>
      </c>
      <c r="U2054" s="1">
        <v>0.2</v>
      </c>
      <c r="V2054" s="1">
        <v>0.83399999999999963</v>
      </c>
      <c r="W2054" t="str">
        <f>INDEX(People!$A$2:$A$5,MATCH(Orders!N2054,People!$B$2:$B$5,0))</f>
        <v>Chuck Magee</v>
      </c>
      <c r="X2054" t="str">
        <f>IFERROR(INDEX(Returns!A2054:A2853,MATCH(Orders!B2054,Returns!B2054:B2853,0)),"No")</f>
        <v>No</v>
      </c>
      <c r="Y2054">
        <f t="shared" si="32"/>
        <v>13.343999999999999</v>
      </c>
    </row>
    <row r="2055" spans="1:25" x14ac:dyDescent="0.2">
      <c r="A2055" s="1">
        <v>2054</v>
      </c>
      <c r="B2055" t="s">
        <v>7159</v>
      </c>
      <c r="C2055" s="2">
        <v>42927</v>
      </c>
      <c r="D2055" s="8">
        <f>Table1[[#This Row],[Order Date]]</f>
        <v>42927</v>
      </c>
      <c r="E2055" s="2">
        <v>42929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">
        <v>3938</v>
      </c>
      <c r="P2055" s="1" t="s">
        <v>30</v>
      </c>
      <c r="Q2055" s="1" t="s">
        <v>60</v>
      </c>
      <c r="R2055" s="1" t="s">
        <v>3939</v>
      </c>
      <c r="S2055" s="1">
        <v>25.344000000000001</v>
      </c>
      <c r="T2055" s="1">
        <v>6</v>
      </c>
      <c r="U2055" s="1">
        <v>0.2</v>
      </c>
      <c r="V2055" s="1">
        <v>3.4847999999999981</v>
      </c>
      <c r="W2055" t="str">
        <f>INDEX(People!$A$2:$A$5,MATCH(Orders!N2055,People!$B$2:$B$5,0))</f>
        <v>Chuck Magee</v>
      </c>
      <c r="X2055" t="str">
        <f>IFERROR(INDEX(Returns!A2055:A2854,MATCH(Orders!B2055,Returns!B2055:B2854,0)),"No")</f>
        <v>No</v>
      </c>
      <c r="Y2055">
        <f t="shared" si="32"/>
        <v>30.412800000000001</v>
      </c>
    </row>
    <row r="2056" spans="1:25" x14ac:dyDescent="0.2">
      <c r="A2056" s="1">
        <v>2055</v>
      </c>
      <c r="B2056" t="s">
        <v>7160</v>
      </c>
      <c r="C2056" s="2">
        <v>43435</v>
      </c>
      <c r="D2056" s="8">
        <f>Table1[[#This Row],[Order Date]]</f>
        <v>43435</v>
      </c>
      <c r="E2056" s="2">
        <v>43441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">
        <v>3682</v>
      </c>
      <c r="P2056" s="1" t="s">
        <v>30</v>
      </c>
      <c r="Q2056" s="1" t="s">
        <v>60</v>
      </c>
      <c r="R2056" s="1" t="s">
        <v>3683</v>
      </c>
      <c r="S2056" s="1">
        <v>17.309999999999999</v>
      </c>
      <c r="T2056" s="1">
        <v>3</v>
      </c>
      <c r="U2056" s="1">
        <v>0</v>
      </c>
      <c r="V2056" s="1">
        <v>5.1929999999999996</v>
      </c>
      <c r="W2056" t="str">
        <f>INDEX(People!$A$2:$A$5,MATCH(Orders!N2056,People!$B$2:$B$5,0))</f>
        <v>Kelly Williams</v>
      </c>
      <c r="X2056" t="str">
        <f>IFERROR(INDEX(Returns!A2056:A2855,MATCH(Orders!B2056,Returns!B2056:B2855,0)),"No")</f>
        <v>No</v>
      </c>
      <c r="Y2056">
        <f t="shared" si="32"/>
        <v>17.309999999999999</v>
      </c>
    </row>
    <row r="2057" spans="1:25" x14ac:dyDescent="0.2">
      <c r="A2057" s="1">
        <v>2056</v>
      </c>
      <c r="B2057" t="s">
        <v>7161</v>
      </c>
      <c r="C2057" s="2">
        <v>43821</v>
      </c>
      <c r="D2057" s="8">
        <f>Table1[[#This Row],[Order Date]]</f>
        <v>43821</v>
      </c>
      <c r="E2057" s="2">
        <v>43824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">
        <v>3940</v>
      </c>
      <c r="P2057" s="1" t="s">
        <v>66</v>
      </c>
      <c r="Q2057" s="1" t="s">
        <v>146</v>
      </c>
      <c r="R2057" s="1" t="s">
        <v>3941</v>
      </c>
      <c r="S2057" s="1">
        <v>199.95000000000002</v>
      </c>
      <c r="T2057" s="1">
        <v>5</v>
      </c>
      <c r="U2057" s="1">
        <v>0</v>
      </c>
      <c r="V2057" s="1">
        <v>63.983999999999988</v>
      </c>
      <c r="W2057" t="str">
        <f>INDEX(People!$A$2:$A$5,MATCH(Orders!N2057,People!$B$2:$B$5,0))</f>
        <v>Kelly Williams</v>
      </c>
      <c r="X2057" t="str">
        <f>IFERROR(INDEX(Returns!A2057:A2856,MATCH(Orders!B2057,Returns!B2057:B2856,0)),"No")</f>
        <v>No</v>
      </c>
      <c r="Y2057">
        <f t="shared" si="32"/>
        <v>199.95000000000002</v>
      </c>
    </row>
    <row r="2058" spans="1:25" x14ac:dyDescent="0.2">
      <c r="A2058" s="1">
        <v>2057</v>
      </c>
      <c r="B2058" t="s">
        <v>7161</v>
      </c>
      <c r="C2058" s="2">
        <v>43821</v>
      </c>
      <c r="D2058" s="8">
        <f>Table1[[#This Row],[Order Date]]</f>
        <v>43821</v>
      </c>
      <c r="E2058" s="2">
        <v>43824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">
        <v>2097</v>
      </c>
      <c r="P2058" s="1" t="s">
        <v>30</v>
      </c>
      <c r="Q2058" s="1" t="s">
        <v>34</v>
      </c>
      <c r="R2058" s="1" t="s">
        <v>2098</v>
      </c>
      <c r="S2058" s="1">
        <v>1586.6899999999998</v>
      </c>
      <c r="T2058" s="1">
        <v>7</v>
      </c>
      <c r="U2058" s="1">
        <v>0</v>
      </c>
      <c r="V2058" s="1">
        <v>412.5394</v>
      </c>
      <c r="W2058" t="str">
        <f>INDEX(People!$A$2:$A$5,MATCH(Orders!N2058,People!$B$2:$B$5,0))</f>
        <v>Kelly Williams</v>
      </c>
      <c r="X2058" t="str">
        <f>IFERROR(INDEX(Returns!A2058:A2857,MATCH(Orders!B2058,Returns!B2058:B2857,0)),"No")</f>
        <v>No</v>
      </c>
      <c r="Y2058">
        <f t="shared" si="32"/>
        <v>1586.6899999999998</v>
      </c>
    </row>
    <row r="2059" spans="1:25" x14ac:dyDescent="0.2">
      <c r="A2059" s="1">
        <v>2058</v>
      </c>
      <c r="B2059" t="s">
        <v>7161</v>
      </c>
      <c r="C2059" s="2">
        <v>43821</v>
      </c>
      <c r="D2059" s="8">
        <f>Table1[[#This Row],[Order Date]]</f>
        <v>43821</v>
      </c>
      <c r="E2059" s="2">
        <v>43824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">
        <v>423</v>
      </c>
      <c r="P2059" s="1" t="s">
        <v>66</v>
      </c>
      <c r="Q2059" s="1" t="s">
        <v>146</v>
      </c>
      <c r="R2059" s="1" t="s">
        <v>424</v>
      </c>
      <c r="S2059" s="1">
        <v>84.99</v>
      </c>
      <c r="T2059" s="1">
        <v>1</v>
      </c>
      <c r="U2059" s="1">
        <v>0</v>
      </c>
      <c r="V2059" s="1">
        <v>30.596399999999996</v>
      </c>
      <c r="W2059" t="str">
        <f>INDEX(People!$A$2:$A$5,MATCH(Orders!N2059,People!$B$2:$B$5,0))</f>
        <v>Kelly Williams</v>
      </c>
      <c r="X2059" t="str">
        <f>IFERROR(INDEX(Returns!A2059:A2858,MATCH(Orders!B2059,Returns!B2059:B2858,0)),"No")</f>
        <v>No</v>
      </c>
      <c r="Y2059">
        <f t="shared" si="32"/>
        <v>84.99</v>
      </c>
    </row>
    <row r="2060" spans="1:25" x14ac:dyDescent="0.2">
      <c r="A2060" s="1">
        <v>2059</v>
      </c>
      <c r="B2060" t="s">
        <v>7161</v>
      </c>
      <c r="C2060" s="2">
        <v>43821</v>
      </c>
      <c r="D2060" s="8">
        <f>Table1[[#This Row],[Order Date]]</f>
        <v>43821</v>
      </c>
      <c r="E2060" s="2">
        <v>43824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">
        <v>476</v>
      </c>
      <c r="P2060" s="1" t="s">
        <v>30</v>
      </c>
      <c r="Q2060" s="1" t="s">
        <v>52</v>
      </c>
      <c r="R2060" s="1" t="s">
        <v>477</v>
      </c>
      <c r="S2060" s="1">
        <v>411.8</v>
      </c>
      <c r="T2060" s="1">
        <v>2</v>
      </c>
      <c r="U2060" s="1">
        <v>0</v>
      </c>
      <c r="V2060" s="1">
        <v>70.005999999999972</v>
      </c>
      <c r="W2060" t="str">
        <f>INDEX(People!$A$2:$A$5,MATCH(Orders!N2060,People!$B$2:$B$5,0))</f>
        <v>Kelly Williams</v>
      </c>
      <c r="X2060" t="str">
        <f>IFERROR(INDEX(Returns!A2060:A2859,MATCH(Orders!B2060,Returns!B2060:B2859,0)),"No")</f>
        <v>No</v>
      </c>
      <c r="Y2060">
        <f t="shared" si="32"/>
        <v>411.8</v>
      </c>
    </row>
    <row r="2061" spans="1:25" x14ac:dyDescent="0.2">
      <c r="A2061" s="1">
        <v>2060</v>
      </c>
      <c r="B2061" t="s">
        <v>7162</v>
      </c>
      <c r="C2061" s="2">
        <v>42674</v>
      </c>
      <c r="D2061" s="8">
        <f>Table1[[#This Row],[Order Date]]</f>
        <v>42674</v>
      </c>
      <c r="E2061" s="2">
        <v>42678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">
        <v>3942</v>
      </c>
      <c r="P2061" s="1" t="s">
        <v>43</v>
      </c>
      <c r="Q2061" s="1" t="s">
        <v>242</v>
      </c>
      <c r="R2061" s="1" t="s">
        <v>497</v>
      </c>
      <c r="S2061" s="1">
        <v>11.34</v>
      </c>
      <c r="T2061" s="1">
        <v>3</v>
      </c>
      <c r="U2061" s="1">
        <v>0</v>
      </c>
      <c r="V2061" s="1">
        <v>5.2164000000000001</v>
      </c>
      <c r="W2061" t="str">
        <f>INDEX(People!$A$2:$A$5,MATCH(Orders!N2061,People!$B$2:$B$5,0))</f>
        <v>Anna Andreadi</v>
      </c>
      <c r="X2061" t="str">
        <f>IFERROR(INDEX(Returns!A2061:A2860,MATCH(Orders!B2061,Returns!B2061:B2860,0)),"No")</f>
        <v>No</v>
      </c>
      <c r="Y2061">
        <f t="shared" si="32"/>
        <v>11.34</v>
      </c>
    </row>
    <row r="2062" spans="1:25" x14ac:dyDescent="0.2">
      <c r="A2062" s="1">
        <v>2061</v>
      </c>
      <c r="B2062" t="s">
        <v>7162</v>
      </c>
      <c r="C2062" s="2">
        <v>42674</v>
      </c>
      <c r="D2062" s="8">
        <f>Table1[[#This Row],[Order Date]]</f>
        <v>42674</v>
      </c>
      <c r="E2062" s="2">
        <v>42678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">
        <v>3943</v>
      </c>
      <c r="P2062" s="1" t="s">
        <v>43</v>
      </c>
      <c r="Q2062" s="1" t="s">
        <v>55</v>
      </c>
      <c r="R2062" s="1" t="s">
        <v>3944</v>
      </c>
      <c r="S2062" s="1">
        <v>80.3</v>
      </c>
      <c r="T2062" s="1">
        <v>5</v>
      </c>
      <c r="U2062" s="1">
        <v>0</v>
      </c>
      <c r="V2062" s="1">
        <v>20.877999999999997</v>
      </c>
      <c r="W2062" t="str">
        <f>INDEX(People!$A$2:$A$5,MATCH(Orders!N2062,People!$B$2:$B$5,0))</f>
        <v>Anna Andreadi</v>
      </c>
      <c r="X2062" t="str">
        <f>IFERROR(INDEX(Returns!A2062:A2861,MATCH(Orders!B2062,Returns!B2062:B2861,0)),"No")</f>
        <v>No</v>
      </c>
      <c r="Y2062">
        <f t="shared" si="32"/>
        <v>80.3</v>
      </c>
    </row>
    <row r="2063" spans="1:25" x14ac:dyDescent="0.2">
      <c r="A2063" s="1">
        <v>2062</v>
      </c>
      <c r="B2063" t="s">
        <v>7162</v>
      </c>
      <c r="C2063" s="2">
        <v>42674</v>
      </c>
      <c r="D2063" s="8">
        <f>Table1[[#This Row],[Order Date]]</f>
        <v>42674</v>
      </c>
      <c r="E2063" s="2">
        <v>42678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">
        <v>3945</v>
      </c>
      <c r="P2063" s="1" t="s">
        <v>43</v>
      </c>
      <c r="Q2063" s="1" t="s">
        <v>70</v>
      </c>
      <c r="R2063" s="1" t="s">
        <v>3946</v>
      </c>
      <c r="S2063" s="1">
        <v>15.968000000000002</v>
      </c>
      <c r="T2063" s="1">
        <v>2</v>
      </c>
      <c r="U2063" s="1">
        <v>0.2</v>
      </c>
      <c r="V2063" s="1">
        <v>5.3891999999999989</v>
      </c>
      <c r="W2063" t="str">
        <f>INDEX(People!$A$2:$A$5,MATCH(Orders!N2063,People!$B$2:$B$5,0))</f>
        <v>Anna Andreadi</v>
      </c>
      <c r="X2063" t="str">
        <f>IFERROR(INDEX(Returns!A2063:A2862,MATCH(Orders!B2063,Returns!B2063:B2862,0)),"No")</f>
        <v>No</v>
      </c>
      <c r="Y2063">
        <f t="shared" si="32"/>
        <v>19.1616</v>
      </c>
    </row>
    <row r="2064" spans="1:25" x14ac:dyDescent="0.2">
      <c r="A2064" s="1">
        <v>2063</v>
      </c>
      <c r="B2064" t="s">
        <v>7162</v>
      </c>
      <c r="C2064" s="2">
        <v>42674</v>
      </c>
      <c r="D2064" s="8">
        <f>Table1[[#This Row],[Order Date]]</f>
        <v>42674</v>
      </c>
      <c r="E2064" s="2">
        <v>42678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">
        <v>3947</v>
      </c>
      <c r="P2064" s="1" t="s">
        <v>43</v>
      </c>
      <c r="Q2064" s="1" t="s">
        <v>84</v>
      </c>
      <c r="R2064" s="1" t="s">
        <v>3948</v>
      </c>
      <c r="S2064" s="1">
        <v>64.740000000000009</v>
      </c>
      <c r="T2064" s="1">
        <v>13</v>
      </c>
      <c r="U2064" s="1">
        <v>0</v>
      </c>
      <c r="V2064" s="1">
        <v>30.427800000000005</v>
      </c>
      <c r="W2064" t="str">
        <f>INDEX(People!$A$2:$A$5,MATCH(Orders!N2064,People!$B$2:$B$5,0))</f>
        <v>Anna Andreadi</v>
      </c>
      <c r="X2064" t="str">
        <f>IFERROR(INDEX(Returns!A2064:A2863,MATCH(Orders!B2064,Returns!B2064:B2863,0)),"No")</f>
        <v>No</v>
      </c>
      <c r="Y2064">
        <f t="shared" si="32"/>
        <v>64.740000000000009</v>
      </c>
    </row>
    <row r="2065" spans="1:25" x14ac:dyDescent="0.2">
      <c r="A2065" s="1">
        <v>2064</v>
      </c>
      <c r="B2065" t="s">
        <v>7162</v>
      </c>
      <c r="C2065" s="2">
        <v>42674</v>
      </c>
      <c r="D2065" s="8">
        <f>Table1[[#This Row],[Order Date]]</f>
        <v>42674</v>
      </c>
      <c r="E2065" s="2">
        <v>42678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">
        <v>3949</v>
      </c>
      <c r="P2065" s="1" t="s">
        <v>43</v>
      </c>
      <c r="Q2065" s="1" t="s">
        <v>70</v>
      </c>
      <c r="R2065" s="1" t="s">
        <v>3950</v>
      </c>
      <c r="S2065" s="1">
        <v>19.295999999999999</v>
      </c>
      <c r="T2065" s="1">
        <v>3</v>
      </c>
      <c r="U2065" s="1">
        <v>0.2</v>
      </c>
      <c r="V2065" s="1">
        <v>6.0299999999999994</v>
      </c>
      <c r="W2065" t="str">
        <f>INDEX(People!$A$2:$A$5,MATCH(Orders!N2065,People!$B$2:$B$5,0))</f>
        <v>Anna Andreadi</v>
      </c>
      <c r="X2065" t="str">
        <f>IFERROR(INDEX(Returns!A2065:A2864,MATCH(Orders!B2065,Returns!B2065:B2864,0)),"No")</f>
        <v>No</v>
      </c>
      <c r="Y2065">
        <f t="shared" si="32"/>
        <v>23.155199999999997</v>
      </c>
    </row>
    <row r="2066" spans="1:25" x14ac:dyDescent="0.2">
      <c r="A2066" s="1">
        <v>2065</v>
      </c>
      <c r="B2066" t="s">
        <v>7162</v>
      </c>
      <c r="C2066" s="2">
        <v>42674</v>
      </c>
      <c r="D2066" s="8">
        <f>Table1[[#This Row],[Order Date]]</f>
        <v>42674</v>
      </c>
      <c r="E2066" s="2">
        <v>42678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">
        <v>1794</v>
      </c>
      <c r="P2066" s="1" t="s">
        <v>43</v>
      </c>
      <c r="Q2066" s="1" t="s">
        <v>55</v>
      </c>
      <c r="R2066" s="1" t="s">
        <v>1795</v>
      </c>
      <c r="S2066" s="1">
        <v>405.64</v>
      </c>
      <c r="T2066" s="1">
        <v>4</v>
      </c>
      <c r="U2066" s="1">
        <v>0</v>
      </c>
      <c r="V2066" s="1">
        <v>12.169199999999989</v>
      </c>
      <c r="W2066" t="str">
        <f>INDEX(People!$A$2:$A$5,MATCH(Orders!N2066,People!$B$2:$B$5,0))</f>
        <v>Anna Andreadi</v>
      </c>
      <c r="X2066" t="str">
        <f>IFERROR(INDEX(Returns!A2066:A2865,MATCH(Orders!B2066,Returns!B2066:B2865,0)),"No")</f>
        <v>No</v>
      </c>
      <c r="Y2066">
        <f t="shared" si="32"/>
        <v>405.64</v>
      </c>
    </row>
    <row r="2067" spans="1:25" x14ac:dyDescent="0.2">
      <c r="A2067" s="1">
        <v>2066</v>
      </c>
      <c r="B2067" t="s">
        <v>7162</v>
      </c>
      <c r="C2067" s="2">
        <v>42674</v>
      </c>
      <c r="D2067" s="8">
        <f>Table1[[#This Row],[Order Date]]</f>
        <v>42674</v>
      </c>
      <c r="E2067" s="2">
        <v>42678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">
        <v>3936</v>
      </c>
      <c r="P2067" s="1" t="s">
        <v>30</v>
      </c>
      <c r="Q2067" s="1" t="s">
        <v>34</v>
      </c>
      <c r="R2067" s="1" t="s">
        <v>3937</v>
      </c>
      <c r="S2067" s="1">
        <v>146.352</v>
      </c>
      <c r="T2067" s="1">
        <v>3</v>
      </c>
      <c r="U2067" s="1">
        <v>0.2</v>
      </c>
      <c r="V2067" s="1">
        <v>-9.1470000000000056</v>
      </c>
      <c r="W2067" t="str">
        <f>INDEX(People!$A$2:$A$5,MATCH(Orders!N2067,People!$B$2:$B$5,0))</f>
        <v>Anna Andreadi</v>
      </c>
      <c r="X2067" t="str">
        <f>IFERROR(INDEX(Returns!A2067:A2866,MATCH(Orders!B2067,Returns!B2067:B2866,0)),"No")</f>
        <v>No</v>
      </c>
      <c r="Y2067">
        <f t="shared" si="32"/>
        <v>175.6224</v>
      </c>
    </row>
    <row r="2068" spans="1:25" x14ac:dyDescent="0.2">
      <c r="A2068" s="1">
        <v>2067</v>
      </c>
      <c r="B2068" t="s">
        <v>7162</v>
      </c>
      <c r="C2068" s="2">
        <v>42674</v>
      </c>
      <c r="D2068" s="8">
        <f>Table1[[#This Row],[Order Date]]</f>
        <v>42674</v>
      </c>
      <c r="E2068" s="2">
        <v>42678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">
        <v>3657</v>
      </c>
      <c r="P2068" s="1" t="s">
        <v>66</v>
      </c>
      <c r="Q2068" s="1" t="s">
        <v>146</v>
      </c>
      <c r="R2068" s="1" t="s">
        <v>3658</v>
      </c>
      <c r="S2068" s="1">
        <v>251.91</v>
      </c>
      <c r="T2068" s="1">
        <v>9</v>
      </c>
      <c r="U2068" s="1">
        <v>0</v>
      </c>
      <c r="V2068" s="1">
        <v>47.862899999999982</v>
      </c>
      <c r="W2068" t="str">
        <f>INDEX(People!$A$2:$A$5,MATCH(Orders!N2068,People!$B$2:$B$5,0))</f>
        <v>Anna Andreadi</v>
      </c>
      <c r="X2068" t="str">
        <f>IFERROR(INDEX(Returns!A2068:A2867,MATCH(Orders!B2068,Returns!B2068:B2867,0)),"No")</f>
        <v>No</v>
      </c>
      <c r="Y2068">
        <f t="shared" si="32"/>
        <v>251.91</v>
      </c>
    </row>
    <row r="2069" spans="1:25" x14ac:dyDescent="0.2">
      <c r="A2069" s="1">
        <v>2068</v>
      </c>
      <c r="B2069" t="s">
        <v>7162</v>
      </c>
      <c r="C2069" s="2">
        <v>42674</v>
      </c>
      <c r="D2069" s="8">
        <f>Table1[[#This Row],[Order Date]]</f>
        <v>42674</v>
      </c>
      <c r="E2069" s="2">
        <v>42678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">
        <v>3329</v>
      </c>
      <c r="P2069" s="1" t="s">
        <v>43</v>
      </c>
      <c r="Q2069" s="1" t="s">
        <v>63</v>
      </c>
      <c r="R2069" s="1" t="s">
        <v>3330</v>
      </c>
      <c r="S2069" s="1">
        <v>12.39</v>
      </c>
      <c r="T2069" s="1">
        <v>3</v>
      </c>
      <c r="U2069" s="1">
        <v>0</v>
      </c>
      <c r="V2069" s="1">
        <v>3.7169999999999996</v>
      </c>
      <c r="W2069" t="str">
        <f>INDEX(People!$A$2:$A$5,MATCH(Orders!N2069,People!$B$2:$B$5,0))</f>
        <v>Anna Andreadi</v>
      </c>
      <c r="X2069" t="str">
        <f>IFERROR(INDEX(Returns!A2069:A2868,MATCH(Orders!B2069,Returns!B2069:B2868,0)),"No")</f>
        <v>No</v>
      </c>
      <c r="Y2069">
        <f t="shared" si="32"/>
        <v>12.39</v>
      </c>
    </row>
    <row r="2070" spans="1:25" x14ac:dyDescent="0.2">
      <c r="A2070" s="1">
        <v>2069</v>
      </c>
      <c r="B2070" t="s">
        <v>7163</v>
      </c>
      <c r="C2070" s="2">
        <v>42838</v>
      </c>
      <c r="D2070" s="8">
        <f>Table1[[#This Row],[Order Date]]</f>
        <v>42838</v>
      </c>
      <c r="E2070" s="2">
        <v>42844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">
        <v>3951</v>
      </c>
      <c r="P2070" s="1" t="s">
        <v>66</v>
      </c>
      <c r="Q2070" s="1" t="s">
        <v>146</v>
      </c>
      <c r="R2070" s="1" t="s">
        <v>3952</v>
      </c>
      <c r="S2070" s="1">
        <v>199.96</v>
      </c>
      <c r="T2070" s="1">
        <v>4</v>
      </c>
      <c r="U2070" s="1">
        <v>0</v>
      </c>
      <c r="V2070" s="1">
        <v>69.98599999999999</v>
      </c>
      <c r="W2070" t="str">
        <f>INDEX(People!$A$2:$A$5,MATCH(Orders!N2070,People!$B$2:$B$5,0))</f>
        <v>Anna Andreadi</v>
      </c>
      <c r="X2070" t="str">
        <f>IFERROR(INDEX(Returns!A2070:A2869,MATCH(Orders!B2070,Returns!B2070:B2869,0)),"No")</f>
        <v>No</v>
      </c>
      <c r="Y2070">
        <f t="shared" si="32"/>
        <v>199.96</v>
      </c>
    </row>
    <row r="2071" spans="1:25" x14ac:dyDescent="0.2">
      <c r="A2071" s="1">
        <v>2070</v>
      </c>
      <c r="B2071" t="s">
        <v>7163</v>
      </c>
      <c r="C2071" s="2">
        <v>42838</v>
      </c>
      <c r="D2071" s="8">
        <f>Table1[[#This Row],[Order Date]]</f>
        <v>42838</v>
      </c>
      <c r="E2071" s="2">
        <v>42844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">
        <v>3953</v>
      </c>
      <c r="P2071" s="1" t="s">
        <v>30</v>
      </c>
      <c r="Q2071" s="1" t="s">
        <v>52</v>
      </c>
      <c r="R2071" s="1" t="s">
        <v>3954</v>
      </c>
      <c r="S2071" s="1">
        <v>710.83200000000011</v>
      </c>
      <c r="T2071" s="1">
        <v>3</v>
      </c>
      <c r="U2071" s="1">
        <v>0.2</v>
      </c>
      <c r="V2071" s="1">
        <v>-97.739399999999989</v>
      </c>
      <c r="W2071" t="str">
        <f>INDEX(People!$A$2:$A$5,MATCH(Orders!N2071,People!$B$2:$B$5,0))</f>
        <v>Anna Andreadi</v>
      </c>
      <c r="X2071" t="str">
        <f>IFERROR(INDEX(Returns!A2071:A2870,MATCH(Orders!B2071,Returns!B2071:B2870,0)),"No")</f>
        <v>No</v>
      </c>
      <c r="Y2071">
        <f t="shared" si="32"/>
        <v>852.99840000000006</v>
      </c>
    </row>
    <row r="2072" spans="1:25" x14ac:dyDescent="0.2">
      <c r="A2072" s="1">
        <v>2071</v>
      </c>
      <c r="B2072" t="s">
        <v>7164</v>
      </c>
      <c r="C2072" s="2">
        <v>43302</v>
      </c>
      <c r="D2072" s="8">
        <f>Table1[[#This Row],[Order Date]]</f>
        <v>43302</v>
      </c>
      <c r="E2072" s="2">
        <v>43304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">
        <v>2087</v>
      </c>
      <c r="P2072" s="1" t="s">
        <v>43</v>
      </c>
      <c r="Q2072" s="1" t="s">
        <v>70</v>
      </c>
      <c r="R2072" s="1" t="s">
        <v>2088</v>
      </c>
      <c r="S2072" s="1">
        <v>1.9410000000000003</v>
      </c>
      <c r="T2072" s="1">
        <v>1</v>
      </c>
      <c r="U2072" s="1">
        <v>0.7</v>
      </c>
      <c r="V2072" s="1">
        <v>-1.294</v>
      </c>
      <c r="W2072" t="str">
        <f>INDEX(People!$A$2:$A$5,MATCH(Orders!N2072,People!$B$2:$B$5,0))</f>
        <v>Chuck Magee</v>
      </c>
      <c r="X2072" t="str">
        <f>IFERROR(INDEX(Returns!A2072:A2871,MATCH(Orders!B2072,Returns!B2072:B2871,0)),"No")</f>
        <v>No</v>
      </c>
      <c r="Y2072">
        <f t="shared" si="32"/>
        <v>3.2997000000000005</v>
      </c>
    </row>
    <row r="2073" spans="1:25" x14ac:dyDescent="0.2">
      <c r="A2073" s="1">
        <v>2072</v>
      </c>
      <c r="B2073" t="s">
        <v>7165</v>
      </c>
      <c r="C2073" s="2">
        <v>43789</v>
      </c>
      <c r="D2073" s="8">
        <f>Table1[[#This Row],[Order Date]]</f>
        <v>43789</v>
      </c>
      <c r="E2073" s="2">
        <v>43794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">
        <v>1262</v>
      </c>
      <c r="P2073" s="1" t="s">
        <v>30</v>
      </c>
      <c r="Q2073" s="1" t="s">
        <v>34</v>
      </c>
      <c r="R2073" s="1" t="s">
        <v>1263</v>
      </c>
      <c r="S2073" s="1">
        <v>283.92</v>
      </c>
      <c r="T2073" s="1">
        <v>5</v>
      </c>
      <c r="U2073" s="1">
        <v>0.2</v>
      </c>
      <c r="V2073" s="1">
        <v>-46.137000000000029</v>
      </c>
      <c r="W2073" t="str">
        <f>INDEX(People!$A$2:$A$5,MATCH(Orders!N2073,People!$B$2:$B$5,0))</f>
        <v>Anna Andreadi</v>
      </c>
      <c r="X2073" t="str">
        <f>IFERROR(INDEX(Returns!A2073:A2872,MATCH(Orders!B2073,Returns!B2073:B2872,0)),"No")</f>
        <v>No</v>
      </c>
      <c r="Y2073">
        <f t="shared" si="32"/>
        <v>340.70400000000001</v>
      </c>
    </row>
    <row r="2074" spans="1:25" x14ac:dyDescent="0.2">
      <c r="A2074" s="1">
        <v>2073</v>
      </c>
      <c r="B2074" t="s">
        <v>7166</v>
      </c>
      <c r="C2074" s="2">
        <v>43430</v>
      </c>
      <c r="D2074" s="8">
        <f>Table1[[#This Row],[Order Date]]</f>
        <v>43430</v>
      </c>
      <c r="E2074" s="2">
        <v>43436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">
        <v>3866</v>
      </c>
      <c r="P2074" s="1" t="s">
        <v>43</v>
      </c>
      <c r="Q2074" s="1" t="s">
        <v>70</v>
      </c>
      <c r="R2074" s="1" t="s">
        <v>3867</v>
      </c>
      <c r="S2074" s="1">
        <v>7.3120000000000012</v>
      </c>
      <c r="T2074" s="1">
        <v>2</v>
      </c>
      <c r="U2074" s="1">
        <v>0.2</v>
      </c>
      <c r="V2074" s="1">
        <v>2.5591999999999997</v>
      </c>
      <c r="W2074" t="str">
        <f>INDEX(People!$A$2:$A$5,MATCH(Orders!N2074,People!$B$2:$B$5,0))</f>
        <v>Anna Andreadi</v>
      </c>
      <c r="X2074" t="str">
        <f>IFERROR(INDEX(Returns!A2074:A2873,MATCH(Orders!B2074,Returns!B2074:B2873,0)),"No")</f>
        <v>No</v>
      </c>
      <c r="Y2074">
        <f t="shared" si="32"/>
        <v>8.7744000000000018</v>
      </c>
    </row>
    <row r="2075" spans="1:25" x14ac:dyDescent="0.2">
      <c r="A2075" s="1">
        <v>2074</v>
      </c>
      <c r="B2075" t="s">
        <v>6120</v>
      </c>
      <c r="C2075" s="2">
        <v>43776</v>
      </c>
      <c r="D2075" s="8">
        <f>Table1[[#This Row],[Order Date]]</f>
        <v>43776</v>
      </c>
      <c r="E2075" s="2">
        <v>43781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">
        <v>3962</v>
      </c>
      <c r="P2075" s="1" t="s">
        <v>66</v>
      </c>
      <c r="Q2075" s="1" t="s">
        <v>146</v>
      </c>
      <c r="R2075" s="1" t="s">
        <v>3963</v>
      </c>
      <c r="S2075" s="1">
        <v>59.97</v>
      </c>
      <c r="T2075" s="1">
        <v>3</v>
      </c>
      <c r="U2075" s="1">
        <v>0</v>
      </c>
      <c r="V2075" s="1">
        <v>13.793099999999999</v>
      </c>
      <c r="W2075" t="str">
        <f>INDEX(People!$A$2:$A$5,MATCH(Orders!N2075,People!$B$2:$B$5,0))</f>
        <v>Anna Andreadi</v>
      </c>
      <c r="X2075" t="str">
        <f>IFERROR(INDEX(Returns!A2075:A2874,MATCH(Orders!B2075,Returns!B2075:B2874,0)),"No")</f>
        <v>No</v>
      </c>
      <c r="Y2075">
        <f t="shared" si="32"/>
        <v>59.97</v>
      </c>
    </row>
    <row r="2076" spans="1:25" x14ac:dyDescent="0.2">
      <c r="A2076" s="1">
        <v>2075</v>
      </c>
      <c r="B2076" t="s">
        <v>6120</v>
      </c>
      <c r="C2076" s="2">
        <v>43776</v>
      </c>
      <c r="D2076" s="8">
        <f>Table1[[#This Row],[Order Date]]</f>
        <v>43776</v>
      </c>
      <c r="E2076" s="2">
        <v>43781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">
        <v>3964</v>
      </c>
      <c r="P2076" s="1" t="s">
        <v>66</v>
      </c>
      <c r="Q2076" s="1" t="s">
        <v>67</v>
      </c>
      <c r="R2076" s="1" t="s">
        <v>3965</v>
      </c>
      <c r="S2076" s="1">
        <v>761.5440000000001</v>
      </c>
      <c r="T2076" s="1">
        <v>7</v>
      </c>
      <c r="U2076" s="1">
        <v>0.2</v>
      </c>
      <c r="V2076" s="1">
        <v>66.635100000000023</v>
      </c>
      <c r="W2076" t="str">
        <f>INDEX(People!$A$2:$A$5,MATCH(Orders!N2076,People!$B$2:$B$5,0))</f>
        <v>Anna Andreadi</v>
      </c>
      <c r="X2076" t="str">
        <f>IFERROR(INDEX(Returns!A2076:A2875,MATCH(Orders!B2076,Returns!B2076:B2875,0)),"No")</f>
        <v>No</v>
      </c>
      <c r="Y2076">
        <f t="shared" si="32"/>
        <v>913.85280000000012</v>
      </c>
    </row>
    <row r="2077" spans="1:25" x14ac:dyDescent="0.2">
      <c r="A2077" s="1">
        <v>2076</v>
      </c>
      <c r="B2077" t="s">
        <v>7167</v>
      </c>
      <c r="C2077" s="2">
        <v>42705</v>
      </c>
      <c r="D2077" s="8">
        <f>Table1[[#This Row],[Order Date]]</f>
        <v>42705</v>
      </c>
      <c r="E2077" s="2">
        <v>42709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">
        <v>965</v>
      </c>
      <c r="P2077" s="1" t="s">
        <v>30</v>
      </c>
      <c r="Q2077" s="1" t="s">
        <v>60</v>
      </c>
      <c r="R2077" s="1" t="s">
        <v>966</v>
      </c>
      <c r="S2077" s="1">
        <v>58.199999999999996</v>
      </c>
      <c r="T2077" s="1">
        <v>3</v>
      </c>
      <c r="U2077" s="1">
        <v>0</v>
      </c>
      <c r="V2077" s="1">
        <v>28.517999999999994</v>
      </c>
      <c r="W2077" t="str">
        <f>INDEX(People!$A$2:$A$5,MATCH(Orders!N2077,People!$B$2:$B$5,0))</f>
        <v>Anna Andreadi</v>
      </c>
      <c r="X2077" t="str">
        <f>IFERROR(INDEX(Returns!A2077:A2876,MATCH(Orders!B2077,Returns!B2077:B2876,0)),"No")</f>
        <v>No</v>
      </c>
      <c r="Y2077">
        <f t="shared" si="32"/>
        <v>58.199999999999996</v>
      </c>
    </row>
    <row r="2078" spans="1:25" x14ac:dyDescent="0.2">
      <c r="A2078" s="1">
        <v>2077</v>
      </c>
      <c r="B2078" t="s">
        <v>7168</v>
      </c>
      <c r="C2078" s="2">
        <v>43720</v>
      </c>
      <c r="D2078" s="8">
        <f>Table1[[#This Row],[Order Date]]</f>
        <v>43720</v>
      </c>
      <c r="E2078" s="2">
        <v>43723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">
        <v>823</v>
      </c>
      <c r="P2078" s="1" t="s">
        <v>43</v>
      </c>
      <c r="Q2078" s="1" t="s">
        <v>84</v>
      </c>
      <c r="R2078" s="1" t="s">
        <v>824</v>
      </c>
      <c r="S2078" s="1">
        <v>39.900000000000006</v>
      </c>
      <c r="T2078" s="1">
        <v>5</v>
      </c>
      <c r="U2078" s="1">
        <v>0</v>
      </c>
      <c r="V2078" s="1">
        <v>19.950000000000003</v>
      </c>
      <c r="W2078" t="str">
        <f>INDEX(People!$A$2:$A$5,MATCH(Orders!N2078,People!$B$2:$B$5,0))</f>
        <v>Chuck Magee</v>
      </c>
      <c r="X2078" t="str">
        <f>IFERROR(INDEX(Returns!A2078:A2877,MATCH(Orders!B2078,Returns!B2078:B2877,0)),"No")</f>
        <v>No</v>
      </c>
      <c r="Y2078">
        <f t="shared" si="32"/>
        <v>39.900000000000006</v>
      </c>
    </row>
    <row r="2079" spans="1:25" x14ac:dyDescent="0.2">
      <c r="A2079" s="1">
        <v>2078</v>
      </c>
      <c r="B2079" t="s">
        <v>7168</v>
      </c>
      <c r="C2079" s="2">
        <v>43720</v>
      </c>
      <c r="D2079" s="8">
        <f>Table1[[#This Row],[Order Date]]</f>
        <v>43720</v>
      </c>
      <c r="E2079" s="2">
        <v>43723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">
        <v>387</v>
      </c>
      <c r="P2079" s="1" t="s">
        <v>43</v>
      </c>
      <c r="Q2079" s="1" t="s">
        <v>73</v>
      </c>
      <c r="R2079" s="1" t="s">
        <v>388</v>
      </c>
      <c r="S2079" s="1">
        <v>90.86</v>
      </c>
      <c r="T2079" s="1">
        <v>7</v>
      </c>
      <c r="U2079" s="1">
        <v>0</v>
      </c>
      <c r="V2079" s="1">
        <v>26.349399999999992</v>
      </c>
      <c r="W2079" t="str">
        <f>INDEX(People!$A$2:$A$5,MATCH(Orders!N2079,People!$B$2:$B$5,0))</f>
        <v>Chuck Magee</v>
      </c>
      <c r="X2079" t="str">
        <f>IFERROR(INDEX(Returns!A2079:A2878,MATCH(Orders!B2079,Returns!B2079:B2878,0)),"No")</f>
        <v>No</v>
      </c>
      <c r="Y2079">
        <f t="shared" si="32"/>
        <v>90.86</v>
      </c>
    </row>
    <row r="2080" spans="1:25" x14ac:dyDescent="0.2">
      <c r="A2080" s="1">
        <v>2079</v>
      </c>
      <c r="B2080" t="s">
        <v>7168</v>
      </c>
      <c r="C2080" s="2">
        <v>43720</v>
      </c>
      <c r="D2080" s="8">
        <f>Table1[[#This Row],[Order Date]]</f>
        <v>43720</v>
      </c>
      <c r="E2080" s="2">
        <v>43723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">
        <v>963</v>
      </c>
      <c r="P2080" s="1" t="s">
        <v>43</v>
      </c>
      <c r="Q2080" s="1" t="s">
        <v>84</v>
      </c>
      <c r="R2080" s="1" t="s">
        <v>964</v>
      </c>
      <c r="S2080" s="1">
        <v>94.85</v>
      </c>
      <c r="T2080" s="1">
        <v>5</v>
      </c>
      <c r="U2080" s="1">
        <v>0</v>
      </c>
      <c r="V2080" s="1">
        <v>45.527999999999992</v>
      </c>
      <c r="W2080" t="str">
        <f>INDEX(People!$A$2:$A$5,MATCH(Orders!N2080,People!$B$2:$B$5,0))</f>
        <v>Chuck Magee</v>
      </c>
      <c r="X2080" t="str">
        <f>IFERROR(INDEX(Returns!A2080:A2879,MATCH(Orders!B2080,Returns!B2080:B2879,0)),"No")</f>
        <v>No</v>
      </c>
      <c r="Y2080">
        <f t="shared" si="32"/>
        <v>94.85</v>
      </c>
    </row>
    <row r="2081" spans="1:25" x14ac:dyDescent="0.2">
      <c r="A2081" s="1">
        <v>2080</v>
      </c>
      <c r="B2081" t="s">
        <v>7169</v>
      </c>
      <c r="C2081" s="2">
        <v>43093</v>
      </c>
      <c r="D2081" s="8">
        <f>Table1[[#This Row],[Order Date]]</f>
        <v>43093</v>
      </c>
      <c r="E2081" s="2">
        <v>43098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">
        <v>3968</v>
      </c>
      <c r="P2081" s="1" t="s">
        <v>43</v>
      </c>
      <c r="Q2081" s="1" t="s">
        <v>84</v>
      </c>
      <c r="R2081" s="1" t="s">
        <v>3969</v>
      </c>
      <c r="S2081" s="1">
        <v>106.232</v>
      </c>
      <c r="T2081" s="1">
        <v>7</v>
      </c>
      <c r="U2081" s="1">
        <v>0.2</v>
      </c>
      <c r="V2081" s="1">
        <v>37.181199999999997</v>
      </c>
      <c r="W2081" t="str">
        <f>INDEX(People!$A$2:$A$5,MATCH(Orders!N2081,People!$B$2:$B$5,0))</f>
        <v>Anna Andreadi</v>
      </c>
      <c r="X2081" t="str">
        <f>IFERROR(INDEX(Returns!A2081:A2880,MATCH(Orders!B2081,Returns!B2081:B2880,0)),"No")</f>
        <v>No</v>
      </c>
      <c r="Y2081">
        <f t="shared" si="32"/>
        <v>127.47839999999999</v>
      </c>
    </row>
    <row r="2082" spans="1:25" x14ac:dyDescent="0.2">
      <c r="A2082" s="1">
        <v>2081</v>
      </c>
      <c r="B2082" t="s">
        <v>7169</v>
      </c>
      <c r="C2082" s="2">
        <v>43093</v>
      </c>
      <c r="D2082" s="8">
        <f>Table1[[#This Row],[Order Date]]</f>
        <v>43093</v>
      </c>
      <c r="E2082" s="2">
        <v>43098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">
        <v>2002</v>
      </c>
      <c r="P2082" s="1" t="s">
        <v>66</v>
      </c>
      <c r="Q2082" s="1" t="s">
        <v>67</v>
      </c>
      <c r="R2082" s="1" t="s">
        <v>2003</v>
      </c>
      <c r="S2082" s="1">
        <v>111.98399999999999</v>
      </c>
      <c r="T2082" s="1">
        <v>2</v>
      </c>
      <c r="U2082" s="1">
        <v>0.2</v>
      </c>
      <c r="V2082" s="1">
        <v>11.198400000000003</v>
      </c>
      <c r="W2082" t="str">
        <f>INDEX(People!$A$2:$A$5,MATCH(Orders!N2082,People!$B$2:$B$5,0))</f>
        <v>Anna Andreadi</v>
      </c>
      <c r="X2082" t="str">
        <f>IFERROR(INDEX(Returns!A2082:A2881,MATCH(Orders!B2082,Returns!B2082:B2881,0)),"No")</f>
        <v>No</v>
      </c>
      <c r="Y2082">
        <f t="shared" si="32"/>
        <v>134.38079999999999</v>
      </c>
    </row>
    <row r="2083" spans="1:25" x14ac:dyDescent="0.2">
      <c r="A2083" s="1">
        <v>2082</v>
      </c>
      <c r="B2083" t="s">
        <v>7169</v>
      </c>
      <c r="C2083" s="2">
        <v>43093</v>
      </c>
      <c r="D2083" s="8">
        <f>Table1[[#This Row],[Order Date]]</f>
        <v>43093</v>
      </c>
      <c r="E2083" s="2">
        <v>43098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">
        <v>2516</v>
      </c>
      <c r="P2083" s="1" t="s">
        <v>30</v>
      </c>
      <c r="Q2083" s="1" t="s">
        <v>60</v>
      </c>
      <c r="R2083" s="1" t="s">
        <v>2517</v>
      </c>
      <c r="S2083" s="1">
        <v>7.7120000000000006</v>
      </c>
      <c r="T2083" s="1">
        <v>2</v>
      </c>
      <c r="U2083" s="1">
        <v>0.2</v>
      </c>
      <c r="V2083" s="1">
        <v>1.7352000000000005</v>
      </c>
      <c r="W2083" t="str">
        <f>INDEX(People!$A$2:$A$5,MATCH(Orders!N2083,People!$B$2:$B$5,0))</f>
        <v>Anna Andreadi</v>
      </c>
      <c r="X2083" t="str">
        <f>IFERROR(INDEX(Returns!A2083:A2882,MATCH(Orders!B2083,Returns!B2083:B2882,0)),"No")</f>
        <v>No</v>
      </c>
      <c r="Y2083">
        <f t="shared" si="32"/>
        <v>9.2544000000000004</v>
      </c>
    </row>
    <row r="2084" spans="1:25" x14ac:dyDescent="0.2">
      <c r="A2084" s="1">
        <v>2083</v>
      </c>
      <c r="B2084" t="s">
        <v>7170</v>
      </c>
      <c r="C2084" s="2">
        <v>43519</v>
      </c>
      <c r="D2084" s="8">
        <f>Table1[[#This Row],[Order Date]]</f>
        <v>43519</v>
      </c>
      <c r="E2084" s="2">
        <v>43525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">
        <v>2948</v>
      </c>
      <c r="P2084" s="1" t="s">
        <v>43</v>
      </c>
      <c r="Q2084" s="1" t="s">
        <v>84</v>
      </c>
      <c r="R2084" s="1" t="s">
        <v>2949</v>
      </c>
      <c r="S2084" s="1">
        <v>37.44</v>
      </c>
      <c r="T2084" s="1">
        <v>6</v>
      </c>
      <c r="U2084" s="1">
        <v>0</v>
      </c>
      <c r="V2084" s="1">
        <v>16.847999999999999</v>
      </c>
      <c r="W2084" t="str">
        <f>INDEX(People!$A$2:$A$5,MATCH(Orders!N2084,People!$B$2:$B$5,0))</f>
        <v>Anna Andreadi</v>
      </c>
      <c r="X2084" t="str">
        <f>IFERROR(INDEX(Returns!A2084:A2883,MATCH(Orders!B2084,Returns!B2084:B2883,0)),"No")</f>
        <v>No</v>
      </c>
      <c r="Y2084">
        <f t="shared" si="32"/>
        <v>37.44</v>
      </c>
    </row>
    <row r="2085" spans="1:25" x14ac:dyDescent="0.2">
      <c r="A2085" s="1">
        <v>2084</v>
      </c>
      <c r="B2085" t="s">
        <v>7171</v>
      </c>
      <c r="C2085" s="2">
        <v>42697</v>
      </c>
      <c r="D2085" s="8">
        <f>Table1[[#This Row],[Order Date]]</f>
        <v>42697</v>
      </c>
      <c r="E2085" s="2">
        <v>42703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">
        <v>1447</v>
      </c>
      <c r="P2085" s="1" t="s">
        <v>43</v>
      </c>
      <c r="Q2085" s="1" t="s">
        <v>44</v>
      </c>
      <c r="R2085" s="1" t="s">
        <v>1448</v>
      </c>
      <c r="S2085" s="1">
        <v>23.680000000000003</v>
      </c>
      <c r="T2085" s="1">
        <v>2</v>
      </c>
      <c r="U2085" s="1">
        <v>0.2</v>
      </c>
      <c r="V2085" s="1">
        <v>8.879999999999999</v>
      </c>
      <c r="W2085" t="str">
        <f>INDEX(People!$A$2:$A$5,MATCH(Orders!N2085,People!$B$2:$B$5,0))</f>
        <v>Kelly Williams</v>
      </c>
      <c r="X2085" t="str">
        <f>IFERROR(INDEX(Returns!A2085:A2884,MATCH(Orders!B2085,Returns!B2085:B2884,0)),"No")</f>
        <v>No</v>
      </c>
      <c r="Y2085">
        <f t="shared" si="32"/>
        <v>28.416000000000004</v>
      </c>
    </row>
    <row r="2086" spans="1:25" x14ac:dyDescent="0.2">
      <c r="A2086" s="1">
        <v>2085</v>
      </c>
      <c r="B2086" t="s">
        <v>7172</v>
      </c>
      <c r="C2086" s="2">
        <v>43274</v>
      </c>
      <c r="D2086" s="8">
        <f>Table1[[#This Row],[Order Date]]</f>
        <v>43274</v>
      </c>
      <c r="E2086" s="2">
        <v>43279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">
        <v>1936</v>
      </c>
      <c r="P2086" s="1" t="s">
        <v>43</v>
      </c>
      <c r="Q2086" s="1" t="s">
        <v>44</v>
      </c>
      <c r="R2086" s="1" t="s">
        <v>1937</v>
      </c>
      <c r="S2086" s="1">
        <v>122.12</v>
      </c>
      <c r="T2086" s="1">
        <v>4</v>
      </c>
      <c r="U2086" s="1">
        <v>0</v>
      </c>
      <c r="V2086" s="1">
        <v>56.175200000000004</v>
      </c>
      <c r="W2086" t="str">
        <f>INDEX(People!$A$2:$A$5,MATCH(Orders!N2086,People!$B$2:$B$5,0))</f>
        <v>Chuck Magee</v>
      </c>
      <c r="X2086" t="str">
        <f>IFERROR(INDEX(Returns!A2086:A2885,MATCH(Orders!B2086,Returns!B2086:B2885,0)),"No")</f>
        <v>No</v>
      </c>
      <c r="Y2086">
        <f t="shared" si="32"/>
        <v>122.12</v>
      </c>
    </row>
    <row r="2087" spans="1:25" x14ac:dyDescent="0.2">
      <c r="A2087" s="1">
        <v>2086</v>
      </c>
      <c r="B2087" t="s">
        <v>7172</v>
      </c>
      <c r="C2087" s="2">
        <v>43274</v>
      </c>
      <c r="D2087" s="8">
        <f>Table1[[#This Row],[Order Date]]</f>
        <v>43274</v>
      </c>
      <c r="E2087" s="2">
        <v>43279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">
        <v>3970</v>
      </c>
      <c r="P2087" s="1" t="s">
        <v>43</v>
      </c>
      <c r="Q2087" s="1" t="s">
        <v>44</v>
      </c>
      <c r="R2087" s="1" t="s">
        <v>3971</v>
      </c>
      <c r="S2087" s="1">
        <v>18.45</v>
      </c>
      <c r="T2087" s="1">
        <v>5</v>
      </c>
      <c r="U2087" s="1">
        <v>0</v>
      </c>
      <c r="V2087" s="1">
        <v>8.6715</v>
      </c>
      <c r="W2087" t="str">
        <f>INDEX(People!$A$2:$A$5,MATCH(Orders!N2087,People!$B$2:$B$5,0))</f>
        <v>Chuck Magee</v>
      </c>
      <c r="X2087" t="str">
        <f>IFERROR(INDEX(Returns!A2087:A2886,MATCH(Orders!B2087,Returns!B2087:B2886,0)),"No")</f>
        <v>No</v>
      </c>
      <c r="Y2087">
        <f t="shared" si="32"/>
        <v>18.45</v>
      </c>
    </row>
    <row r="2088" spans="1:25" x14ac:dyDescent="0.2">
      <c r="A2088" s="1">
        <v>2087</v>
      </c>
      <c r="B2088" t="s">
        <v>7172</v>
      </c>
      <c r="C2088" s="2">
        <v>43274</v>
      </c>
      <c r="D2088" s="8">
        <f>Table1[[#This Row],[Order Date]]</f>
        <v>43274</v>
      </c>
      <c r="E2088" s="2">
        <v>43279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">
        <v>1341</v>
      </c>
      <c r="P2088" s="1" t="s">
        <v>43</v>
      </c>
      <c r="Q2088" s="1" t="s">
        <v>55</v>
      </c>
      <c r="R2088" s="1" t="s">
        <v>1342</v>
      </c>
      <c r="S2088" s="1">
        <v>324.90000000000003</v>
      </c>
      <c r="T2088" s="1">
        <v>5</v>
      </c>
      <c r="U2088" s="1">
        <v>0</v>
      </c>
      <c r="V2088" s="1">
        <v>38.988000000000014</v>
      </c>
      <c r="W2088" t="str">
        <f>INDEX(People!$A$2:$A$5,MATCH(Orders!N2088,People!$B$2:$B$5,0))</f>
        <v>Chuck Magee</v>
      </c>
      <c r="X2088" t="str">
        <f>IFERROR(INDEX(Returns!A2088:A2887,MATCH(Orders!B2088,Returns!B2088:B2887,0)),"No")</f>
        <v>No</v>
      </c>
      <c r="Y2088">
        <f t="shared" si="32"/>
        <v>324.90000000000003</v>
      </c>
    </row>
    <row r="2089" spans="1:25" x14ac:dyDescent="0.2">
      <c r="A2089" s="1">
        <v>2088</v>
      </c>
      <c r="B2089" t="s">
        <v>7172</v>
      </c>
      <c r="C2089" s="2">
        <v>43274</v>
      </c>
      <c r="D2089" s="8">
        <f>Table1[[#This Row],[Order Date]]</f>
        <v>43274</v>
      </c>
      <c r="E2089" s="2">
        <v>43279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">
        <v>3744</v>
      </c>
      <c r="P2089" s="1" t="s">
        <v>43</v>
      </c>
      <c r="Q2089" s="1" t="s">
        <v>84</v>
      </c>
      <c r="R2089" s="1" t="s">
        <v>3745</v>
      </c>
      <c r="S2089" s="1">
        <v>146.72999999999999</v>
      </c>
      <c r="T2089" s="1">
        <v>3</v>
      </c>
      <c r="U2089" s="1">
        <v>0</v>
      </c>
      <c r="V2089" s="1">
        <v>68.963099999999997</v>
      </c>
      <c r="W2089" t="str">
        <f>INDEX(People!$A$2:$A$5,MATCH(Orders!N2089,People!$B$2:$B$5,0))</f>
        <v>Chuck Magee</v>
      </c>
      <c r="X2089" t="str">
        <f>IFERROR(INDEX(Returns!A2089:A2888,MATCH(Orders!B2089,Returns!B2089:B2888,0)),"No")</f>
        <v>No</v>
      </c>
      <c r="Y2089">
        <f t="shared" si="32"/>
        <v>146.72999999999999</v>
      </c>
    </row>
    <row r="2090" spans="1:25" x14ac:dyDescent="0.2">
      <c r="A2090" s="1">
        <v>2089</v>
      </c>
      <c r="B2090" t="s">
        <v>7172</v>
      </c>
      <c r="C2090" s="2">
        <v>43274</v>
      </c>
      <c r="D2090" s="8">
        <f>Table1[[#This Row],[Order Date]]</f>
        <v>43274</v>
      </c>
      <c r="E2090" s="2">
        <v>43279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">
        <v>3972</v>
      </c>
      <c r="P2090" s="1" t="s">
        <v>43</v>
      </c>
      <c r="Q2090" s="1" t="s">
        <v>242</v>
      </c>
      <c r="R2090" s="1" t="s">
        <v>3973</v>
      </c>
      <c r="S2090" s="1">
        <v>3.96</v>
      </c>
      <c r="T2090" s="1">
        <v>2</v>
      </c>
      <c r="U2090" s="1">
        <v>0</v>
      </c>
      <c r="V2090" s="1">
        <v>1.4651999999999998</v>
      </c>
      <c r="W2090" t="str">
        <f>INDEX(People!$A$2:$A$5,MATCH(Orders!N2090,People!$B$2:$B$5,0))</f>
        <v>Chuck Magee</v>
      </c>
      <c r="X2090" t="str">
        <f>IFERROR(INDEX(Returns!A2090:A2889,MATCH(Orders!B2090,Returns!B2090:B2889,0)),"No")</f>
        <v>No</v>
      </c>
      <c r="Y2090">
        <f t="shared" si="32"/>
        <v>3.96</v>
      </c>
    </row>
    <row r="2091" spans="1:25" x14ac:dyDescent="0.2">
      <c r="A2091" s="1">
        <v>2090</v>
      </c>
      <c r="B2091" t="s">
        <v>7173</v>
      </c>
      <c r="C2091" s="2">
        <v>43034</v>
      </c>
      <c r="D2091" s="8">
        <f>Table1[[#This Row],[Order Date]]</f>
        <v>43034</v>
      </c>
      <c r="E2091" s="2">
        <v>43038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">
        <v>3975</v>
      </c>
      <c r="P2091" s="1" t="s">
        <v>43</v>
      </c>
      <c r="Q2091" s="1" t="s">
        <v>44</v>
      </c>
      <c r="R2091" s="1" t="s">
        <v>3976</v>
      </c>
      <c r="S2091" s="1">
        <v>5.76</v>
      </c>
      <c r="T2091" s="1">
        <v>2</v>
      </c>
      <c r="U2091" s="1">
        <v>0</v>
      </c>
      <c r="V2091" s="1">
        <v>2.6495999999999995</v>
      </c>
      <c r="W2091" t="str">
        <f>INDEX(People!$A$2:$A$5,MATCH(Orders!N2091,People!$B$2:$B$5,0))</f>
        <v>Anna Andreadi</v>
      </c>
      <c r="X2091" t="str">
        <f>IFERROR(INDEX(Returns!A2091:A2890,MATCH(Orders!B2091,Returns!B2091:B2890,0)),"No")</f>
        <v>No</v>
      </c>
      <c r="Y2091">
        <f t="shared" si="32"/>
        <v>5.76</v>
      </c>
    </row>
    <row r="2092" spans="1:25" x14ac:dyDescent="0.2">
      <c r="A2092" s="1">
        <v>2091</v>
      </c>
      <c r="B2092" t="s">
        <v>6178</v>
      </c>
      <c r="C2092" s="2">
        <v>43661</v>
      </c>
      <c r="D2092" s="8">
        <f>Table1[[#This Row],[Order Date]]</f>
        <v>43661</v>
      </c>
      <c r="E2092" s="2">
        <v>43665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">
        <v>2027</v>
      </c>
      <c r="P2092" s="1" t="s">
        <v>43</v>
      </c>
      <c r="Q2092" s="1" t="s">
        <v>70</v>
      </c>
      <c r="R2092" s="1" t="s">
        <v>2028</v>
      </c>
      <c r="S2092" s="1">
        <v>26.549999999999997</v>
      </c>
      <c r="T2092" s="1">
        <v>3</v>
      </c>
      <c r="U2092" s="1">
        <v>0</v>
      </c>
      <c r="V2092" s="1">
        <v>13.009499999999999</v>
      </c>
      <c r="W2092" t="str">
        <f>INDEX(People!$A$2:$A$5,MATCH(Orders!N2092,People!$B$2:$B$5,0))</f>
        <v>Chuck Magee</v>
      </c>
      <c r="X2092" t="str">
        <f>IFERROR(INDEX(Returns!A2092:A2891,MATCH(Orders!B2092,Returns!B2092:B2891,0)),"No")</f>
        <v>No</v>
      </c>
      <c r="Y2092">
        <f t="shared" si="32"/>
        <v>26.549999999999997</v>
      </c>
    </row>
    <row r="2093" spans="1:25" x14ac:dyDescent="0.2">
      <c r="A2093" s="1">
        <v>2092</v>
      </c>
      <c r="B2093" t="s">
        <v>6178</v>
      </c>
      <c r="C2093" s="2">
        <v>43661</v>
      </c>
      <c r="D2093" s="8">
        <f>Table1[[#This Row],[Order Date]]</f>
        <v>43661</v>
      </c>
      <c r="E2093" s="2">
        <v>43665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">
        <v>3614</v>
      </c>
      <c r="P2093" s="1" t="s">
        <v>30</v>
      </c>
      <c r="Q2093" s="1" t="s">
        <v>52</v>
      </c>
      <c r="R2093" s="1" t="s">
        <v>3615</v>
      </c>
      <c r="S2093" s="1">
        <v>310.44300000000004</v>
      </c>
      <c r="T2093" s="1">
        <v>3</v>
      </c>
      <c r="U2093" s="1">
        <v>0.3</v>
      </c>
      <c r="V2093" s="1">
        <v>-48.783900000000031</v>
      </c>
      <c r="W2093" t="str">
        <f>INDEX(People!$A$2:$A$5,MATCH(Orders!N2093,People!$B$2:$B$5,0))</f>
        <v>Chuck Magee</v>
      </c>
      <c r="X2093" t="str">
        <f>IFERROR(INDEX(Returns!A2093:A2892,MATCH(Orders!B2093,Returns!B2093:B2892,0)),"No")</f>
        <v>No</v>
      </c>
      <c r="Y2093">
        <f t="shared" si="32"/>
        <v>403.57590000000005</v>
      </c>
    </row>
    <row r="2094" spans="1:25" x14ac:dyDescent="0.2">
      <c r="A2094" s="1">
        <v>2093</v>
      </c>
      <c r="B2094" t="s">
        <v>7174</v>
      </c>
      <c r="C2094" s="2">
        <v>42691</v>
      </c>
      <c r="D2094" s="8">
        <f>Table1[[#This Row],[Order Date]]</f>
        <v>42691</v>
      </c>
      <c r="E2094" s="2">
        <v>42695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">
        <v>3215</v>
      </c>
      <c r="P2094" s="1" t="s">
        <v>30</v>
      </c>
      <c r="Q2094" s="1" t="s">
        <v>34</v>
      </c>
      <c r="R2094" s="1" t="s">
        <v>3216</v>
      </c>
      <c r="S2094" s="1">
        <v>479.90000000000003</v>
      </c>
      <c r="T2094" s="1">
        <v>5</v>
      </c>
      <c r="U2094" s="1">
        <v>0</v>
      </c>
      <c r="V2094" s="1">
        <v>81.58299999999997</v>
      </c>
      <c r="W2094" t="str">
        <f>INDEX(People!$A$2:$A$5,MATCH(Orders!N2094,People!$B$2:$B$5,0))</f>
        <v>Kelly Williams</v>
      </c>
      <c r="X2094" t="str">
        <f>IFERROR(INDEX(Returns!A2094:A2893,MATCH(Orders!B2094,Returns!B2094:B2893,0)),"No")</f>
        <v>No</v>
      </c>
      <c r="Y2094">
        <f t="shared" si="32"/>
        <v>479.90000000000003</v>
      </c>
    </row>
    <row r="2095" spans="1:25" x14ac:dyDescent="0.2">
      <c r="A2095" s="1">
        <v>2094</v>
      </c>
      <c r="B2095" t="s">
        <v>7175</v>
      </c>
      <c r="C2095" s="2">
        <v>42838</v>
      </c>
      <c r="D2095" s="8">
        <f>Table1[[#This Row],[Order Date]]</f>
        <v>42838</v>
      </c>
      <c r="E2095" s="2">
        <v>42840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">
        <v>1690</v>
      </c>
      <c r="P2095" s="1" t="s">
        <v>43</v>
      </c>
      <c r="Q2095" s="1" t="s">
        <v>512</v>
      </c>
      <c r="R2095" s="1" t="s">
        <v>1691</v>
      </c>
      <c r="S2095" s="1">
        <v>12.88</v>
      </c>
      <c r="T2095" s="1">
        <v>1</v>
      </c>
      <c r="U2095" s="1">
        <v>0</v>
      </c>
      <c r="V2095" s="1">
        <v>0.38640000000000008</v>
      </c>
      <c r="W2095" t="str">
        <f>INDEX(People!$A$2:$A$5,MATCH(Orders!N2095,People!$B$2:$B$5,0))</f>
        <v>Anna Andreadi</v>
      </c>
      <c r="X2095" t="str">
        <f>IFERROR(INDEX(Returns!A2095:A2894,MATCH(Orders!B2095,Returns!B2095:B2894,0)),"No")</f>
        <v>No</v>
      </c>
      <c r="Y2095">
        <f t="shared" si="32"/>
        <v>12.88</v>
      </c>
    </row>
    <row r="2096" spans="1:25" x14ac:dyDescent="0.2">
      <c r="A2096" s="1">
        <v>2095</v>
      </c>
      <c r="B2096" t="s">
        <v>7176</v>
      </c>
      <c r="C2096" s="2">
        <v>43064</v>
      </c>
      <c r="D2096" s="8">
        <f>Table1[[#This Row],[Order Date]]</f>
        <v>43064</v>
      </c>
      <c r="E2096" s="2">
        <v>43068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">
        <v>3980</v>
      </c>
      <c r="P2096" s="1" t="s">
        <v>43</v>
      </c>
      <c r="Q2096" s="1" t="s">
        <v>63</v>
      </c>
      <c r="R2096" s="1" t="s">
        <v>3981</v>
      </c>
      <c r="S2096" s="1">
        <v>13.120000000000001</v>
      </c>
      <c r="T2096" s="1">
        <v>5</v>
      </c>
      <c r="U2096" s="1">
        <v>0.2</v>
      </c>
      <c r="V2096" s="1">
        <v>1.4759999999999982</v>
      </c>
      <c r="W2096" t="str">
        <f>INDEX(People!$A$2:$A$5,MATCH(Orders!N2096,People!$B$2:$B$5,0))</f>
        <v>Cassandra Brandow</v>
      </c>
      <c r="X2096" t="str">
        <f>IFERROR(INDEX(Returns!A2096:A2895,MATCH(Orders!B2096,Returns!B2096:B2895,0)),"No")</f>
        <v>No</v>
      </c>
      <c r="Y2096">
        <f t="shared" si="32"/>
        <v>15.744</v>
      </c>
    </row>
    <row r="2097" spans="1:25" x14ac:dyDescent="0.2">
      <c r="A2097" s="1">
        <v>2096</v>
      </c>
      <c r="B2097" t="s">
        <v>7177</v>
      </c>
      <c r="C2097" s="2">
        <v>43235</v>
      </c>
      <c r="D2097" s="8">
        <f>Table1[[#This Row],[Order Date]]</f>
        <v>43235</v>
      </c>
      <c r="E2097" s="2">
        <v>43240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">
        <v>3982</v>
      </c>
      <c r="P2097" s="1" t="s">
        <v>43</v>
      </c>
      <c r="Q2097" s="1" t="s">
        <v>70</v>
      </c>
      <c r="R2097" s="1" t="s">
        <v>3983</v>
      </c>
      <c r="S2097" s="1">
        <v>511.84</v>
      </c>
      <c r="T2097" s="1">
        <v>8</v>
      </c>
      <c r="U2097" s="1">
        <v>0</v>
      </c>
      <c r="V2097" s="1">
        <v>240.56479999999999</v>
      </c>
      <c r="W2097" t="str">
        <f>INDEX(People!$A$2:$A$5,MATCH(Orders!N2097,People!$B$2:$B$5,0))</f>
        <v>Cassandra Brandow</v>
      </c>
      <c r="X2097" t="str">
        <f>IFERROR(INDEX(Returns!A2097:A2896,MATCH(Orders!B2097,Returns!B2097:B2896,0)),"No")</f>
        <v>No</v>
      </c>
      <c r="Y2097">
        <f t="shared" si="32"/>
        <v>511.84</v>
      </c>
    </row>
    <row r="2098" spans="1:25" x14ac:dyDescent="0.2">
      <c r="A2098" s="1">
        <v>2097</v>
      </c>
      <c r="B2098" t="s">
        <v>7177</v>
      </c>
      <c r="C2098" s="2">
        <v>43235</v>
      </c>
      <c r="D2098" s="8">
        <f>Table1[[#This Row],[Order Date]]</f>
        <v>43235</v>
      </c>
      <c r="E2098" s="2">
        <v>43240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">
        <v>3984</v>
      </c>
      <c r="P2098" s="1" t="s">
        <v>43</v>
      </c>
      <c r="Q2098" s="1" t="s">
        <v>63</v>
      </c>
      <c r="R2098" s="1" t="s">
        <v>3985</v>
      </c>
      <c r="S2098" s="1">
        <v>91.96</v>
      </c>
      <c r="T2098" s="1">
        <v>4</v>
      </c>
      <c r="U2098" s="1">
        <v>0</v>
      </c>
      <c r="V2098" s="1">
        <v>25.748800000000003</v>
      </c>
      <c r="W2098" t="str">
        <f>INDEX(People!$A$2:$A$5,MATCH(Orders!N2098,People!$B$2:$B$5,0))</f>
        <v>Cassandra Brandow</v>
      </c>
      <c r="X2098" t="str">
        <f>IFERROR(INDEX(Returns!A2098:A2897,MATCH(Orders!B2098,Returns!B2098:B2897,0)),"No")</f>
        <v>No</v>
      </c>
      <c r="Y2098">
        <f t="shared" si="32"/>
        <v>91.96</v>
      </c>
    </row>
    <row r="2099" spans="1:25" x14ac:dyDescent="0.2">
      <c r="A2099" s="1">
        <v>2098</v>
      </c>
      <c r="B2099" t="s">
        <v>7177</v>
      </c>
      <c r="C2099" s="2">
        <v>43235</v>
      </c>
      <c r="D2099" s="8">
        <f>Table1[[#This Row],[Order Date]]</f>
        <v>43235</v>
      </c>
      <c r="E2099" s="2">
        <v>43240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">
        <v>1509</v>
      </c>
      <c r="P2099" s="1" t="s">
        <v>43</v>
      </c>
      <c r="Q2099" s="1" t="s">
        <v>63</v>
      </c>
      <c r="R2099" s="1" t="s">
        <v>1510</v>
      </c>
      <c r="S2099" s="1">
        <v>8.34</v>
      </c>
      <c r="T2099" s="1">
        <v>3</v>
      </c>
      <c r="U2099" s="1">
        <v>0</v>
      </c>
      <c r="V2099" s="1">
        <v>2.1683999999999997</v>
      </c>
      <c r="W2099" t="str">
        <f>INDEX(People!$A$2:$A$5,MATCH(Orders!N2099,People!$B$2:$B$5,0))</f>
        <v>Cassandra Brandow</v>
      </c>
      <c r="X2099" t="str">
        <f>IFERROR(INDEX(Returns!A2099:A2898,MATCH(Orders!B2099,Returns!B2099:B2898,0)),"No")</f>
        <v>No</v>
      </c>
      <c r="Y2099">
        <f t="shared" si="32"/>
        <v>8.34</v>
      </c>
    </row>
    <row r="2100" spans="1:25" x14ac:dyDescent="0.2">
      <c r="A2100" s="1">
        <v>2099</v>
      </c>
      <c r="B2100" t="s">
        <v>6123</v>
      </c>
      <c r="C2100" s="2">
        <v>43715</v>
      </c>
      <c r="D2100" s="8">
        <f>Table1[[#This Row],[Order Date]]</f>
        <v>43715</v>
      </c>
      <c r="E2100" s="2">
        <v>43720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">
        <v>3091</v>
      </c>
      <c r="P2100" s="1" t="s">
        <v>43</v>
      </c>
      <c r="Q2100" s="1" t="s">
        <v>55</v>
      </c>
      <c r="R2100" s="1" t="s">
        <v>3092</v>
      </c>
      <c r="S2100" s="1">
        <v>37.68</v>
      </c>
      <c r="T2100" s="1">
        <v>3</v>
      </c>
      <c r="U2100" s="1">
        <v>0.2</v>
      </c>
      <c r="V2100" s="1">
        <v>2.3550000000000022</v>
      </c>
      <c r="W2100" t="str">
        <f>INDEX(People!$A$2:$A$5,MATCH(Orders!N2100,People!$B$2:$B$5,0))</f>
        <v>Anna Andreadi</v>
      </c>
      <c r="X2100" t="str">
        <f>IFERROR(INDEX(Returns!A2100:A2899,MATCH(Orders!B2100,Returns!B2100:B2899,0)),"No")</f>
        <v>No</v>
      </c>
      <c r="Y2100">
        <f t="shared" si="32"/>
        <v>45.216000000000001</v>
      </c>
    </row>
    <row r="2101" spans="1:25" x14ac:dyDescent="0.2">
      <c r="A2101" s="1">
        <v>2100</v>
      </c>
      <c r="B2101" t="s">
        <v>6123</v>
      </c>
      <c r="C2101" s="2">
        <v>43715</v>
      </c>
      <c r="D2101" s="8">
        <f>Table1[[#This Row],[Order Date]]</f>
        <v>43715</v>
      </c>
      <c r="E2101" s="2">
        <v>43720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">
        <v>3675</v>
      </c>
      <c r="P2101" s="1" t="s">
        <v>66</v>
      </c>
      <c r="Q2101" s="1" t="s">
        <v>146</v>
      </c>
      <c r="R2101" s="1" t="s">
        <v>3676</v>
      </c>
      <c r="S2101" s="1">
        <v>279.94400000000002</v>
      </c>
      <c r="T2101" s="1">
        <v>7</v>
      </c>
      <c r="U2101" s="1">
        <v>0.2</v>
      </c>
      <c r="V2101" s="1">
        <v>80.48390000000002</v>
      </c>
      <c r="W2101" t="str">
        <f>INDEX(People!$A$2:$A$5,MATCH(Orders!N2101,People!$B$2:$B$5,0))</f>
        <v>Anna Andreadi</v>
      </c>
      <c r="X2101" t="str">
        <f>IFERROR(INDEX(Returns!A2101:A2900,MATCH(Orders!B2101,Returns!B2101:B2900,0)),"No")</f>
        <v>No</v>
      </c>
      <c r="Y2101">
        <f t="shared" si="32"/>
        <v>335.93279999999999</v>
      </c>
    </row>
    <row r="2102" spans="1:25" x14ac:dyDescent="0.2">
      <c r="A2102" s="1">
        <v>2101</v>
      </c>
      <c r="B2102" t="s">
        <v>7178</v>
      </c>
      <c r="C2102" s="2">
        <v>42439</v>
      </c>
      <c r="D2102" s="8">
        <f>Table1[[#This Row],[Order Date]]</f>
        <v>42439</v>
      </c>
      <c r="E2102" s="2">
        <v>42446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">
        <v>3986</v>
      </c>
      <c r="P2102" s="1" t="s">
        <v>43</v>
      </c>
      <c r="Q2102" s="1" t="s">
        <v>55</v>
      </c>
      <c r="R2102" s="1" t="s">
        <v>3987</v>
      </c>
      <c r="S2102" s="1">
        <v>636.40800000000013</v>
      </c>
      <c r="T2102" s="1">
        <v>3</v>
      </c>
      <c r="U2102" s="1">
        <v>0.2</v>
      </c>
      <c r="V2102" s="1">
        <v>-15.910200000000088</v>
      </c>
      <c r="W2102" t="str">
        <f>INDEX(People!$A$2:$A$5,MATCH(Orders!N2102,People!$B$2:$B$5,0))</f>
        <v>Anna Andreadi</v>
      </c>
      <c r="X2102" t="str">
        <f>IFERROR(INDEX(Returns!A2102:A2901,MATCH(Orders!B2102,Returns!B2102:B2901,0)),"No")</f>
        <v>No</v>
      </c>
      <c r="Y2102">
        <f t="shared" si="32"/>
        <v>763.68960000000015</v>
      </c>
    </row>
    <row r="2103" spans="1:25" x14ac:dyDescent="0.2">
      <c r="A2103" s="1">
        <v>2102</v>
      </c>
      <c r="B2103" t="s">
        <v>7178</v>
      </c>
      <c r="C2103" s="2">
        <v>42439</v>
      </c>
      <c r="D2103" s="8">
        <f>Table1[[#This Row],[Order Date]]</f>
        <v>42439</v>
      </c>
      <c r="E2103" s="2">
        <v>42446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">
        <v>3453</v>
      </c>
      <c r="P2103" s="1" t="s">
        <v>43</v>
      </c>
      <c r="Q2103" s="1" t="s">
        <v>63</v>
      </c>
      <c r="R2103" s="1" t="s">
        <v>3454</v>
      </c>
      <c r="S2103" s="1">
        <v>83.168000000000006</v>
      </c>
      <c r="T2103" s="1">
        <v>4</v>
      </c>
      <c r="U2103" s="1">
        <v>0.2</v>
      </c>
      <c r="V2103" s="1">
        <v>9.3563999999999936</v>
      </c>
      <c r="W2103" t="str">
        <f>INDEX(People!$A$2:$A$5,MATCH(Orders!N2103,People!$B$2:$B$5,0))</f>
        <v>Anna Andreadi</v>
      </c>
      <c r="X2103" t="str">
        <f>IFERROR(INDEX(Returns!A2103:A2902,MATCH(Orders!B2103,Returns!B2103:B2902,0)),"No")</f>
        <v>No</v>
      </c>
      <c r="Y2103">
        <f t="shared" si="32"/>
        <v>99.801600000000008</v>
      </c>
    </row>
    <row r="2104" spans="1:25" x14ac:dyDescent="0.2">
      <c r="A2104" s="1">
        <v>2103</v>
      </c>
      <c r="B2104" t="s">
        <v>7179</v>
      </c>
      <c r="C2104" s="2">
        <v>42569</v>
      </c>
      <c r="D2104" s="8">
        <f>Table1[[#This Row],[Order Date]]</f>
        <v>42569</v>
      </c>
      <c r="E2104" s="2">
        <v>42569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">
        <v>1347</v>
      </c>
      <c r="P2104" s="1" t="s">
        <v>30</v>
      </c>
      <c r="Q2104" s="1" t="s">
        <v>34</v>
      </c>
      <c r="R2104" s="1" t="s">
        <v>1348</v>
      </c>
      <c r="S2104" s="1">
        <v>259.13600000000002</v>
      </c>
      <c r="T2104" s="1">
        <v>4</v>
      </c>
      <c r="U2104" s="1">
        <v>0.2</v>
      </c>
      <c r="V2104" s="1">
        <v>-25.913599999999988</v>
      </c>
      <c r="W2104" t="str">
        <f>INDEX(People!$A$2:$A$5,MATCH(Orders!N2104,People!$B$2:$B$5,0))</f>
        <v>Anna Andreadi</v>
      </c>
      <c r="X2104" t="str">
        <f>IFERROR(INDEX(Returns!A2104:A2903,MATCH(Orders!B2104,Returns!B2104:B2903,0)),"No")</f>
        <v>No</v>
      </c>
      <c r="Y2104">
        <f t="shared" si="32"/>
        <v>310.96320000000003</v>
      </c>
    </row>
    <row r="2105" spans="1:25" x14ac:dyDescent="0.2">
      <c r="A2105" s="1">
        <v>2104</v>
      </c>
      <c r="B2105" t="s">
        <v>7180</v>
      </c>
      <c r="C2105" s="2">
        <v>43548</v>
      </c>
      <c r="D2105" s="8">
        <f>Table1[[#This Row],[Order Date]]</f>
        <v>43548</v>
      </c>
      <c r="E2105" s="2">
        <v>43552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">
        <v>1502</v>
      </c>
      <c r="P2105" s="1" t="s">
        <v>43</v>
      </c>
      <c r="Q2105" s="1" t="s">
        <v>84</v>
      </c>
      <c r="R2105" s="1" t="s">
        <v>3990</v>
      </c>
      <c r="S2105" s="1">
        <v>221.92</v>
      </c>
      <c r="T2105" s="1">
        <v>4</v>
      </c>
      <c r="U2105" s="1">
        <v>0</v>
      </c>
      <c r="V2105" s="1">
        <v>106.52159999999999</v>
      </c>
      <c r="W2105" t="str">
        <f>INDEX(People!$A$2:$A$5,MATCH(Orders!N2105,People!$B$2:$B$5,0))</f>
        <v>Chuck Magee</v>
      </c>
      <c r="X2105" t="str">
        <f>IFERROR(INDEX(Returns!A2105:A2904,MATCH(Orders!B2105,Returns!B2105:B2904,0)),"No")</f>
        <v>No</v>
      </c>
      <c r="Y2105">
        <f t="shared" si="32"/>
        <v>221.92</v>
      </c>
    </row>
    <row r="2106" spans="1:25" x14ac:dyDescent="0.2">
      <c r="A2106" s="1">
        <v>2105</v>
      </c>
      <c r="B2106" t="s">
        <v>7180</v>
      </c>
      <c r="C2106" s="2">
        <v>43548</v>
      </c>
      <c r="D2106" s="8">
        <f>Table1[[#This Row],[Order Date]]</f>
        <v>43548</v>
      </c>
      <c r="E2106" s="2">
        <v>43552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">
        <v>741</v>
      </c>
      <c r="P2106" s="1" t="s">
        <v>66</v>
      </c>
      <c r="Q2106" s="1" t="s">
        <v>146</v>
      </c>
      <c r="R2106" s="1" t="s">
        <v>742</v>
      </c>
      <c r="S2106" s="1">
        <v>26</v>
      </c>
      <c r="T2106" s="1">
        <v>2</v>
      </c>
      <c r="U2106" s="1">
        <v>0</v>
      </c>
      <c r="V2106" s="1">
        <v>11.7</v>
      </c>
      <c r="W2106" t="str">
        <f>INDEX(People!$A$2:$A$5,MATCH(Orders!N2106,People!$B$2:$B$5,0))</f>
        <v>Chuck Magee</v>
      </c>
      <c r="X2106" t="str">
        <f>IFERROR(INDEX(Returns!A2106:A2905,MATCH(Orders!B2106,Returns!B2106:B2905,0)),"No")</f>
        <v>No</v>
      </c>
      <c r="Y2106">
        <f t="shared" si="32"/>
        <v>26</v>
      </c>
    </row>
    <row r="2107" spans="1:25" x14ac:dyDescent="0.2">
      <c r="A2107" s="1">
        <v>2106</v>
      </c>
      <c r="B2107" t="s">
        <v>7181</v>
      </c>
      <c r="C2107" s="2">
        <v>42643</v>
      </c>
      <c r="D2107" s="8">
        <f>Table1[[#This Row],[Order Date]]</f>
        <v>42643</v>
      </c>
      <c r="E2107" s="2">
        <v>42648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">
        <v>3158</v>
      </c>
      <c r="P2107" s="1" t="s">
        <v>43</v>
      </c>
      <c r="Q2107" s="1" t="s">
        <v>84</v>
      </c>
      <c r="R2107" s="1" t="s">
        <v>3159</v>
      </c>
      <c r="S2107" s="1">
        <v>15.552000000000003</v>
      </c>
      <c r="T2107" s="1">
        <v>3</v>
      </c>
      <c r="U2107" s="1">
        <v>0.2</v>
      </c>
      <c r="V2107" s="1">
        <v>5.4432</v>
      </c>
      <c r="W2107" t="str">
        <f>INDEX(People!$A$2:$A$5,MATCH(Orders!N2107,People!$B$2:$B$5,0))</f>
        <v>Cassandra Brandow</v>
      </c>
      <c r="X2107" t="str">
        <f>IFERROR(INDEX(Returns!A2107:A2906,MATCH(Orders!B2107,Returns!B2107:B2906,0)),"No")</f>
        <v>No</v>
      </c>
      <c r="Y2107">
        <f t="shared" si="32"/>
        <v>18.662400000000002</v>
      </c>
    </row>
    <row r="2108" spans="1:25" x14ac:dyDescent="0.2">
      <c r="A2108" s="1">
        <v>2107</v>
      </c>
      <c r="B2108" t="s">
        <v>7182</v>
      </c>
      <c r="C2108" s="2">
        <v>42639</v>
      </c>
      <c r="D2108" s="8">
        <f>Table1[[#This Row],[Order Date]]</f>
        <v>42639</v>
      </c>
      <c r="E2108" s="2">
        <v>42639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">
        <v>854</v>
      </c>
      <c r="P2108" s="1" t="s">
        <v>43</v>
      </c>
      <c r="Q2108" s="1" t="s">
        <v>70</v>
      </c>
      <c r="R2108" s="1" t="s">
        <v>855</v>
      </c>
      <c r="S2108" s="1">
        <v>0.87599999999999978</v>
      </c>
      <c r="T2108" s="1">
        <v>1</v>
      </c>
      <c r="U2108" s="1">
        <v>0.8</v>
      </c>
      <c r="V2108" s="1">
        <v>-1.4016000000000002</v>
      </c>
      <c r="W2108" t="str">
        <f>INDEX(People!$A$2:$A$5,MATCH(Orders!N2108,People!$B$2:$B$5,0))</f>
        <v>Kelly Williams</v>
      </c>
      <c r="X2108" t="str">
        <f>IFERROR(INDEX(Returns!A2108:A2907,MATCH(Orders!B2108,Returns!B2108:B2907,0)),"No")</f>
        <v>No</v>
      </c>
      <c r="Y2108">
        <f t="shared" si="32"/>
        <v>1.5767999999999995</v>
      </c>
    </row>
    <row r="2109" spans="1:25" x14ac:dyDescent="0.2">
      <c r="A2109" s="1">
        <v>2108</v>
      </c>
      <c r="B2109" t="s">
        <v>6029</v>
      </c>
      <c r="C2109" s="2">
        <v>43039</v>
      </c>
      <c r="D2109" s="8">
        <f>Table1[[#This Row],[Order Date]]</f>
        <v>43039</v>
      </c>
      <c r="E2109" s="2">
        <v>43039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">
        <v>1266</v>
      </c>
      <c r="P2109" s="1" t="s">
        <v>43</v>
      </c>
      <c r="Q2109" s="1" t="s">
        <v>84</v>
      </c>
      <c r="R2109" s="1" t="s">
        <v>1267</v>
      </c>
      <c r="S2109" s="1">
        <v>19.98</v>
      </c>
      <c r="T2109" s="1">
        <v>1</v>
      </c>
      <c r="U2109" s="1">
        <v>0</v>
      </c>
      <c r="V2109" s="1">
        <v>9.3905999999999992</v>
      </c>
      <c r="W2109" t="str">
        <f>INDEX(People!$A$2:$A$5,MATCH(Orders!N2109,People!$B$2:$B$5,0))</f>
        <v>Anna Andreadi</v>
      </c>
      <c r="X2109" t="str">
        <f>IFERROR(INDEX(Returns!A2109:A2908,MATCH(Orders!B2109,Returns!B2109:B2908,0)),"No")</f>
        <v>No</v>
      </c>
      <c r="Y2109">
        <f t="shared" si="32"/>
        <v>19.98</v>
      </c>
    </row>
    <row r="2110" spans="1:25" x14ac:dyDescent="0.2">
      <c r="A2110" s="1">
        <v>2109</v>
      </c>
      <c r="B2110" t="s">
        <v>6029</v>
      </c>
      <c r="C2110" s="2">
        <v>43039</v>
      </c>
      <c r="D2110" s="8">
        <f>Table1[[#This Row],[Order Date]]</f>
        <v>43039</v>
      </c>
      <c r="E2110" s="2">
        <v>43039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">
        <v>2902</v>
      </c>
      <c r="P2110" s="1" t="s">
        <v>43</v>
      </c>
      <c r="Q2110" s="1" t="s">
        <v>70</v>
      </c>
      <c r="R2110" s="1" t="s">
        <v>2903</v>
      </c>
      <c r="S2110" s="1">
        <v>398.35199999999998</v>
      </c>
      <c r="T2110" s="1">
        <v>3</v>
      </c>
      <c r="U2110" s="1">
        <v>0.2</v>
      </c>
      <c r="V2110" s="1">
        <v>124.48499999999999</v>
      </c>
      <c r="W2110" t="str">
        <f>INDEX(People!$A$2:$A$5,MATCH(Orders!N2110,People!$B$2:$B$5,0))</f>
        <v>Anna Andreadi</v>
      </c>
      <c r="X2110" t="str">
        <f>IFERROR(INDEX(Returns!A2110:A2909,MATCH(Orders!B2110,Returns!B2110:B2909,0)),"No")</f>
        <v>No</v>
      </c>
      <c r="Y2110">
        <f t="shared" si="32"/>
        <v>478.02239999999995</v>
      </c>
    </row>
    <row r="2111" spans="1:25" x14ac:dyDescent="0.2">
      <c r="A2111" s="1">
        <v>2110</v>
      </c>
      <c r="B2111" t="s">
        <v>6029</v>
      </c>
      <c r="C2111" s="2">
        <v>43039</v>
      </c>
      <c r="D2111" s="8">
        <f>Table1[[#This Row],[Order Date]]</f>
        <v>43039</v>
      </c>
      <c r="E2111" s="2">
        <v>43039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">
        <v>3994</v>
      </c>
      <c r="P2111" s="1" t="s">
        <v>43</v>
      </c>
      <c r="Q2111" s="1" t="s">
        <v>63</v>
      </c>
      <c r="R2111" s="1" t="s">
        <v>3995</v>
      </c>
      <c r="S2111" s="1">
        <v>5.04</v>
      </c>
      <c r="T2111" s="1">
        <v>3</v>
      </c>
      <c r="U2111" s="1">
        <v>0</v>
      </c>
      <c r="V2111" s="1">
        <v>1.2599999999999998</v>
      </c>
      <c r="W2111" t="str">
        <f>INDEX(People!$A$2:$A$5,MATCH(Orders!N2111,People!$B$2:$B$5,0))</f>
        <v>Anna Andreadi</v>
      </c>
      <c r="X2111" t="str">
        <f>IFERROR(INDEX(Returns!A2111:A2910,MATCH(Orders!B2111,Returns!B2111:B2910,0)),"No")</f>
        <v>No</v>
      </c>
      <c r="Y2111">
        <f t="shared" si="32"/>
        <v>5.04</v>
      </c>
    </row>
    <row r="2112" spans="1:25" x14ac:dyDescent="0.2">
      <c r="A2112" s="1">
        <v>2111</v>
      </c>
      <c r="B2112" t="s">
        <v>6029</v>
      </c>
      <c r="C2112" s="2">
        <v>43039</v>
      </c>
      <c r="D2112" s="8">
        <f>Table1[[#This Row],[Order Date]]</f>
        <v>43039</v>
      </c>
      <c r="E2112" s="2">
        <v>43039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">
        <v>761</v>
      </c>
      <c r="P2112" s="1" t="s">
        <v>43</v>
      </c>
      <c r="Q2112" s="1" t="s">
        <v>242</v>
      </c>
      <c r="R2112" s="1" t="s">
        <v>762</v>
      </c>
      <c r="S2112" s="1">
        <v>17.450000000000003</v>
      </c>
      <c r="T2112" s="1">
        <v>5</v>
      </c>
      <c r="U2112" s="1">
        <v>0</v>
      </c>
      <c r="V2112" s="1">
        <v>8.0269999999999992</v>
      </c>
      <c r="W2112" t="str">
        <f>INDEX(People!$A$2:$A$5,MATCH(Orders!N2112,People!$B$2:$B$5,0))</f>
        <v>Anna Andreadi</v>
      </c>
      <c r="X2112" t="str">
        <f>IFERROR(INDEX(Returns!A2112:A2911,MATCH(Orders!B2112,Returns!B2112:B2911,0)),"No")</f>
        <v>No</v>
      </c>
      <c r="Y2112">
        <f t="shared" si="32"/>
        <v>17.450000000000003</v>
      </c>
    </row>
    <row r="2113" spans="1:25" x14ac:dyDescent="0.2">
      <c r="A2113" s="1">
        <v>2112</v>
      </c>
      <c r="B2113" t="s">
        <v>6029</v>
      </c>
      <c r="C2113" s="2">
        <v>43039</v>
      </c>
      <c r="D2113" s="8">
        <f>Table1[[#This Row],[Order Date]]</f>
        <v>43039</v>
      </c>
      <c r="E2113" s="2">
        <v>43039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">
        <v>184</v>
      </c>
      <c r="P2113" s="1" t="s">
        <v>30</v>
      </c>
      <c r="Q2113" s="1" t="s">
        <v>34</v>
      </c>
      <c r="R2113" s="1" t="s">
        <v>185</v>
      </c>
      <c r="S2113" s="1">
        <v>323.13600000000002</v>
      </c>
      <c r="T2113" s="1">
        <v>4</v>
      </c>
      <c r="U2113" s="1">
        <v>0.2</v>
      </c>
      <c r="V2113" s="1">
        <v>20.196000000000012</v>
      </c>
      <c r="W2113" t="str">
        <f>INDEX(People!$A$2:$A$5,MATCH(Orders!N2113,People!$B$2:$B$5,0))</f>
        <v>Anna Andreadi</v>
      </c>
      <c r="X2113" t="str">
        <f>IFERROR(INDEX(Returns!A2113:A2912,MATCH(Orders!B2113,Returns!B2113:B2912,0)),"No")</f>
        <v>No</v>
      </c>
      <c r="Y2113">
        <f t="shared" si="32"/>
        <v>387.76320000000004</v>
      </c>
    </row>
    <row r="2114" spans="1:25" x14ac:dyDescent="0.2">
      <c r="A2114" s="1">
        <v>2113</v>
      </c>
      <c r="B2114" t="s">
        <v>6029</v>
      </c>
      <c r="C2114" s="2">
        <v>43039</v>
      </c>
      <c r="D2114" s="8">
        <f>Table1[[#This Row],[Order Date]]</f>
        <v>43039</v>
      </c>
      <c r="E2114" s="2">
        <v>43039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">
        <v>1866</v>
      </c>
      <c r="P2114" s="1" t="s">
        <v>43</v>
      </c>
      <c r="Q2114" s="1" t="s">
        <v>512</v>
      </c>
      <c r="R2114" s="1" t="s">
        <v>1867</v>
      </c>
      <c r="S2114" s="1">
        <v>29.700000000000003</v>
      </c>
      <c r="T2114" s="1">
        <v>3</v>
      </c>
      <c r="U2114" s="1">
        <v>0</v>
      </c>
      <c r="V2114" s="1">
        <v>8.0190000000000001</v>
      </c>
      <c r="W2114" t="str">
        <f>INDEX(People!$A$2:$A$5,MATCH(Orders!N2114,People!$B$2:$B$5,0))</f>
        <v>Anna Andreadi</v>
      </c>
      <c r="X2114" t="str">
        <f>IFERROR(INDEX(Returns!A2114:A2913,MATCH(Orders!B2114,Returns!B2114:B2913,0)),"No")</f>
        <v>No</v>
      </c>
      <c r="Y2114">
        <f t="shared" si="32"/>
        <v>29.700000000000003</v>
      </c>
    </row>
    <row r="2115" spans="1:25" x14ac:dyDescent="0.2">
      <c r="A2115" s="1">
        <v>2114</v>
      </c>
      <c r="B2115" t="s">
        <v>6029</v>
      </c>
      <c r="C2115" s="2">
        <v>43039</v>
      </c>
      <c r="D2115" s="8">
        <f>Table1[[#This Row],[Order Date]]</f>
        <v>43039</v>
      </c>
      <c r="E2115" s="2">
        <v>43039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">
        <v>3996</v>
      </c>
      <c r="P2115" s="1" t="s">
        <v>66</v>
      </c>
      <c r="Q2115" s="1" t="s">
        <v>67</v>
      </c>
      <c r="R2115" s="1" t="s">
        <v>3997</v>
      </c>
      <c r="S2115" s="1">
        <v>1295.8400000000001</v>
      </c>
      <c r="T2115" s="1">
        <v>4</v>
      </c>
      <c r="U2115" s="1">
        <v>0.2</v>
      </c>
      <c r="V2115" s="1">
        <v>145.78199999999993</v>
      </c>
      <c r="W2115" t="str">
        <f>INDEX(People!$A$2:$A$5,MATCH(Orders!N2115,People!$B$2:$B$5,0))</f>
        <v>Anna Andreadi</v>
      </c>
      <c r="X2115" t="str">
        <f>IFERROR(INDEX(Returns!A2115:A2914,MATCH(Orders!B2115,Returns!B2115:B2914,0)),"No")</f>
        <v>No</v>
      </c>
      <c r="Y2115">
        <f t="shared" ref="Y2115:Y2178" si="33">S2115*(1+U2115)</f>
        <v>1555.008</v>
      </c>
    </row>
    <row r="2116" spans="1:25" x14ac:dyDescent="0.2">
      <c r="A2116" s="1">
        <v>2115</v>
      </c>
      <c r="B2116" t="s">
        <v>6029</v>
      </c>
      <c r="C2116" s="2">
        <v>43039</v>
      </c>
      <c r="D2116" s="8">
        <f>Table1[[#This Row],[Order Date]]</f>
        <v>43039</v>
      </c>
      <c r="E2116" s="2">
        <v>43039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">
        <v>3998</v>
      </c>
      <c r="P2116" s="1" t="s">
        <v>43</v>
      </c>
      <c r="Q2116" s="1" t="s">
        <v>55</v>
      </c>
      <c r="R2116" s="1" t="s">
        <v>3999</v>
      </c>
      <c r="S2116" s="1">
        <v>46.84</v>
      </c>
      <c r="T2116" s="1">
        <v>2</v>
      </c>
      <c r="U2116" s="1">
        <v>0</v>
      </c>
      <c r="V2116" s="1">
        <v>12.646799999999999</v>
      </c>
      <c r="W2116" t="str">
        <f>INDEX(People!$A$2:$A$5,MATCH(Orders!N2116,People!$B$2:$B$5,0))</f>
        <v>Anna Andreadi</v>
      </c>
      <c r="X2116" t="str">
        <f>IFERROR(INDEX(Returns!A2116:A2915,MATCH(Orders!B2116,Returns!B2116:B2915,0)),"No")</f>
        <v>No</v>
      </c>
      <c r="Y2116">
        <f t="shared" si="33"/>
        <v>46.84</v>
      </c>
    </row>
    <row r="2117" spans="1:25" x14ac:dyDescent="0.2">
      <c r="A2117" s="1">
        <v>2116</v>
      </c>
      <c r="B2117" t="s">
        <v>6029</v>
      </c>
      <c r="C2117" s="2">
        <v>43039</v>
      </c>
      <c r="D2117" s="8">
        <f>Table1[[#This Row],[Order Date]]</f>
        <v>43039</v>
      </c>
      <c r="E2117" s="2">
        <v>43039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">
        <v>4000</v>
      </c>
      <c r="P2117" s="1" t="s">
        <v>30</v>
      </c>
      <c r="Q2117" s="1" t="s">
        <v>31</v>
      </c>
      <c r="R2117" s="1" t="s">
        <v>4001</v>
      </c>
      <c r="S2117" s="1">
        <v>425.83300000000003</v>
      </c>
      <c r="T2117" s="1">
        <v>1</v>
      </c>
      <c r="U2117" s="1">
        <v>0.15</v>
      </c>
      <c r="V2117" s="1">
        <v>20.03919999999998</v>
      </c>
      <c r="W2117" t="str">
        <f>INDEX(People!$A$2:$A$5,MATCH(Orders!N2117,People!$B$2:$B$5,0))</f>
        <v>Anna Andreadi</v>
      </c>
      <c r="X2117" t="str">
        <f>IFERROR(INDEX(Returns!A2117:A2916,MATCH(Orders!B2117,Returns!B2117:B2916,0)),"No")</f>
        <v>No</v>
      </c>
      <c r="Y2117">
        <f t="shared" si="33"/>
        <v>489.70794999999998</v>
      </c>
    </row>
    <row r="2118" spans="1:25" x14ac:dyDescent="0.2">
      <c r="A2118" s="1">
        <v>2117</v>
      </c>
      <c r="B2118" t="s">
        <v>7183</v>
      </c>
      <c r="C2118" s="2">
        <v>43020</v>
      </c>
      <c r="D2118" s="8">
        <f>Table1[[#This Row],[Order Date]]</f>
        <v>43020</v>
      </c>
      <c r="E2118" s="2">
        <v>43025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">
        <v>3599</v>
      </c>
      <c r="P2118" s="1" t="s">
        <v>30</v>
      </c>
      <c r="Q2118" s="1" t="s">
        <v>52</v>
      </c>
      <c r="R2118" s="1" t="s">
        <v>3600</v>
      </c>
      <c r="S2118" s="1">
        <v>209.67</v>
      </c>
      <c r="T2118" s="1">
        <v>1</v>
      </c>
      <c r="U2118" s="1">
        <v>0.4</v>
      </c>
      <c r="V2118" s="1">
        <v>-13.978000000000009</v>
      </c>
      <c r="W2118" t="str">
        <f>INDEX(People!$A$2:$A$5,MATCH(Orders!N2118,People!$B$2:$B$5,0))</f>
        <v>Chuck Magee</v>
      </c>
      <c r="X2118" t="str">
        <f>IFERROR(INDEX(Returns!A2118:A2917,MATCH(Orders!B2118,Returns!B2118:B2917,0)),"No")</f>
        <v>No</v>
      </c>
      <c r="Y2118">
        <f t="shared" si="33"/>
        <v>293.53799999999995</v>
      </c>
    </row>
    <row r="2119" spans="1:25" x14ac:dyDescent="0.2">
      <c r="A2119" s="1">
        <v>2118</v>
      </c>
      <c r="B2119" t="s">
        <v>7184</v>
      </c>
      <c r="C2119" s="2">
        <v>43362</v>
      </c>
      <c r="D2119" s="8">
        <f>Table1[[#This Row],[Order Date]]</f>
        <v>43362</v>
      </c>
      <c r="E2119" s="2">
        <v>43366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">
        <v>1345</v>
      </c>
      <c r="P2119" s="1" t="s">
        <v>43</v>
      </c>
      <c r="Q2119" s="1" t="s">
        <v>84</v>
      </c>
      <c r="R2119" s="1" t="s">
        <v>1346</v>
      </c>
      <c r="S2119" s="1">
        <v>159.88</v>
      </c>
      <c r="T2119" s="1">
        <v>7</v>
      </c>
      <c r="U2119" s="1">
        <v>0</v>
      </c>
      <c r="V2119" s="1">
        <v>73.544799999999995</v>
      </c>
      <c r="W2119" t="str">
        <f>INDEX(People!$A$2:$A$5,MATCH(Orders!N2119,People!$B$2:$B$5,0))</f>
        <v>Anna Andreadi</v>
      </c>
      <c r="X2119" t="str">
        <f>IFERROR(INDEX(Returns!A2119:A2918,MATCH(Orders!B2119,Returns!B2119:B2918,0)),"No")</f>
        <v>No</v>
      </c>
      <c r="Y2119">
        <f t="shared" si="33"/>
        <v>159.88</v>
      </c>
    </row>
    <row r="2120" spans="1:25" x14ac:dyDescent="0.2">
      <c r="A2120" s="1">
        <v>2119</v>
      </c>
      <c r="B2120" t="s">
        <v>7185</v>
      </c>
      <c r="C2120" s="2">
        <v>43568</v>
      </c>
      <c r="D2120" s="8">
        <f>Table1[[#This Row],[Order Date]]</f>
        <v>43568</v>
      </c>
      <c r="E2120" s="2">
        <v>43570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">
        <v>802</v>
      </c>
      <c r="P2120" s="1" t="s">
        <v>43</v>
      </c>
      <c r="Q2120" s="1" t="s">
        <v>84</v>
      </c>
      <c r="R2120" s="1" t="s">
        <v>803</v>
      </c>
      <c r="S2120" s="1">
        <v>5.28</v>
      </c>
      <c r="T2120" s="1">
        <v>1</v>
      </c>
      <c r="U2120" s="1">
        <v>0</v>
      </c>
      <c r="V2120" s="1">
        <v>2.3759999999999999</v>
      </c>
      <c r="W2120" t="str">
        <f>INDEX(People!$A$2:$A$5,MATCH(Orders!N2120,People!$B$2:$B$5,0))</f>
        <v>Anna Andreadi</v>
      </c>
      <c r="X2120" t="str">
        <f>IFERROR(INDEX(Returns!A2120:A2919,MATCH(Orders!B2120,Returns!B2120:B2919,0)),"No")</f>
        <v>No</v>
      </c>
      <c r="Y2120">
        <f t="shared" si="33"/>
        <v>5.28</v>
      </c>
    </row>
    <row r="2121" spans="1:25" x14ac:dyDescent="0.2">
      <c r="A2121" s="1">
        <v>2120</v>
      </c>
      <c r="B2121" t="s">
        <v>7185</v>
      </c>
      <c r="C2121" s="2">
        <v>43568</v>
      </c>
      <c r="D2121" s="8">
        <f>Table1[[#This Row],[Order Date]]</f>
        <v>43568</v>
      </c>
      <c r="E2121" s="2">
        <v>43570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">
        <v>3829</v>
      </c>
      <c r="P2121" s="1" t="s">
        <v>43</v>
      </c>
      <c r="Q2121" s="1" t="s">
        <v>70</v>
      </c>
      <c r="R2121" s="1" t="s">
        <v>3830</v>
      </c>
      <c r="S2121" s="1">
        <v>895.92</v>
      </c>
      <c r="T2121" s="1">
        <v>5</v>
      </c>
      <c r="U2121" s="1">
        <v>0.2</v>
      </c>
      <c r="V2121" s="1">
        <v>302.37299999999993</v>
      </c>
      <c r="W2121" t="str">
        <f>INDEX(People!$A$2:$A$5,MATCH(Orders!N2121,People!$B$2:$B$5,0))</f>
        <v>Anna Andreadi</v>
      </c>
      <c r="X2121" t="str">
        <f>IFERROR(INDEX(Returns!A2121:A2920,MATCH(Orders!B2121,Returns!B2121:B2920,0)),"No")</f>
        <v>No</v>
      </c>
      <c r="Y2121">
        <f t="shared" si="33"/>
        <v>1075.1039999999998</v>
      </c>
    </row>
    <row r="2122" spans="1:25" x14ac:dyDescent="0.2">
      <c r="A2122" s="1">
        <v>2121</v>
      </c>
      <c r="B2122" t="s">
        <v>7186</v>
      </c>
      <c r="C2122" s="2">
        <v>43472</v>
      </c>
      <c r="D2122" s="8">
        <f>Table1[[#This Row],[Order Date]]</f>
        <v>43472</v>
      </c>
      <c r="E2122" s="2">
        <v>43478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">
        <v>2459</v>
      </c>
      <c r="P2122" s="1" t="s">
        <v>43</v>
      </c>
      <c r="Q2122" s="1" t="s">
        <v>70</v>
      </c>
      <c r="R2122" s="1" t="s">
        <v>2460</v>
      </c>
      <c r="S2122" s="1">
        <v>2.8080000000000007</v>
      </c>
      <c r="T2122" s="1">
        <v>3</v>
      </c>
      <c r="U2122" s="1">
        <v>0.7</v>
      </c>
      <c r="V2122" s="1">
        <v>-1.9656000000000002</v>
      </c>
      <c r="W2122" t="str">
        <f>INDEX(People!$A$2:$A$5,MATCH(Orders!N2122,People!$B$2:$B$5,0))</f>
        <v>Cassandra Brandow</v>
      </c>
      <c r="X2122" t="str">
        <f>IFERROR(INDEX(Returns!A2122:A2921,MATCH(Orders!B2122,Returns!B2122:B2921,0)),"No")</f>
        <v>No</v>
      </c>
      <c r="Y2122">
        <f t="shared" si="33"/>
        <v>4.773600000000001</v>
      </c>
    </row>
    <row r="2123" spans="1:25" x14ac:dyDescent="0.2">
      <c r="A2123" s="1">
        <v>2122</v>
      </c>
      <c r="B2123" t="s">
        <v>7187</v>
      </c>
      <c r="C2123" s="2">
        <v>43778</v>
      </c>
      <c r="D2123" s="8">
        <f>Table1[[#This Row],[Order Date]]</f>
        <v>43778</v>
      </c>
      <c r="E2123" s="2">
        <v>43780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">
        <v>235</v>
      </c>
      <c r="P2123" s="1" t="s">
        <v>30</v>
      </c>
      <c r="Q2123" s="1" t="s">
        <v>34</v>
      </c>
      <c r="R2123" s="1" t="s">
        <v>236</v>
      </c>
      <c r="S2123" s="1">
        <v>215.976</v>
      </c>
      <c r="T2123" s="1">
        <v>3</v>
      </c>
      <c r="U2123" s="1">
        <v>0.2</v>
      </c>
      <c r="V2123" s="1">
        <v>-2.6997000000000355</v>
      </c>
      <c r="W2123" t="str">
        <f>INDEX(People!$A$2:$A$5,MATCH(Orders!N2123,People!$B$2:$B$5,0))</f>
        <v>Anna Andreadi</v>
      </c>
      <c r="X2123" t="str">
        <f>IFERROR(INDEX(Returns!A2123:A2922,MATCH(Orders!B2123,Returns!B2123:B2922,0)),"No")</f>
        <v>No</v>
      </c>
      <c r="Y2123">
        <f t="shared" si="33"/>
        <v>259.1712</v>
      </c>
    </row>
    <row r="2124" spans="1:25" x14ac:dyDescent="0.2">
      <c r="A2124" s="1">
        <v>2123</v>
      </c>
      <c r="B2124" t="s">
        <v>7188</v>
      </c>
      <c r="C2124" s="2">
        <v>43730</v>
      </c>
      <c r="D2124" s="8">
        <f>Table1[[#This Row],[Order Date]]</f>
        <v>43730</v>
      </c>
      <c r="E2124" s="2">
        <v>43732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">
        <v>1260</v>
      </c>
      <c r="P2124" s="1" t="s">
        <v>30</v>
      </c>
      <c r="Q2124" s="1" t="s">
        <v>31</v>
      </c>
      <c r="R2124" s="1" t="s">
        <v>1261</v>
      </c>
      <c r="S2124" s="1">
        <v>241.96</v>
      </c>
      <c r="T2124" s="1">
        <v>2</v>
      </c>
      <c r="U2124" s="1">
        <v>0</v>
      </c>
      <c r="V2124" s="1">
        <v>41.133199999999988</v>
      </c>
      <c r="W2124" t="str">
        <f>INDEX(People!$A$2:$A$5,MATCH(Orders!N2124,People!$B$2:$B$5,0))</f>
        <v>Kelly Williams</v>
      </c>
      <c r="X2124" t="str">
        <f>IFERROR(INDEX(Returns!A2124:A2923,MATCH(Orders!B2124,Returns!B2124:B2923,0)),"No")</f>
        <v>No</v>
      </c>
      <c r="Y2124">
        <f t="shared" si="33"/>
        <v>241.96</v>
      </c>
    </row>
    <row r="2125" spans="1:25" x14ac:dyDescent="0.2">
      <c r="A2125" s="1">
        <v>2124</v>
      </c>
      <c r="B2125" t="s">
        <v>7188</v>
      </c>
      <c r="C2125" s="2">
        <v>43730</v>
      </c>
      <c r="D2125" s="8">
        <f>Table1[[#This Row],[Order Date]]</f>
        <v>43730</v>
      </c>
      <c r="E2125" s="2">
        <v>43732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">
        <v>349</v>
      </c>
      <c r="P2125" s="1" t="s">
        <v>43</v>
      </c>
      <c r="Q2125" s="1" t="s">
        <v>44</v>
      </c>
      <c r="R2125" s="1" t="s">
        <v>350</v>
      </c>
      <c r="S2125" s="1">
        <v>27.72</v>
      </c>
      <c r="T2125" s="1">
        <v>9</v>
      </c>
      <c r="U2125" s="1">
        <v>0</v>
      </c>
      <c r="V2125" s="1">
        <v>13.3056</v>
      </c>
      <c r="W2125" t="str">
        <f>INDEX(People!$A$2:$A$5,MATCH(Orders!N2125,People!$B$2:$B$5,0))</f>
        <v>Kelly Williams</v>
      </c>
      <c r="X2125" t="str">
        <f>IFERROR(INDEX(Returns!A2125:A2924,MATCH(Orders!B2125,Returns!B2125:B2924,0)),"No")</f>
        <v>No</v>
      </c>
      <c r="Y2125">
        <f t="shared" si="33"/>
        <v>27.72</v>
      </c>
    </row>
    <row r="2126" spans="1:25" x14ac:dyDescent="0.2">
      <c r="A2126" s="1">
        <v>2125</v>
      </c>
      <c r="B2126" t="s">
        <v>7189</v>
      </c>
      <c r="C2126" s="2">
        <v>43800</v>
      </c>
      <c r="D2126" s="8">
        <f>Table1[[#This Row],[Order Date]]</f>
        <v>43800</v>
      </c>
      <c r="E2126" s="2">
        <v>43804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">
        <v>4007</v>
      </c>
      <c r="P2126" s="1" t="s">
        <v>43</v>
      </c>
      <c r="Q2126" s="1" t="s">
        <v>157</v>
      </c>
      <c r="R2126" s="1" t="s">
        <v>4008</v>
      </c>
      <c r="S2126" s="1">
        <v>104.68000000000002</v>
      </c>
      <c r="T2126" s="1">
        <v>5</v>
      </c>
      <c r="U2126" s="1">
        <v>0.2</v>
      </c>
      <c r="V2126" s="1">
        <v>35.329499999999996</v>
      </c>
      <c r="W2126" t="str">
        <f>INDEX(People!$A$2:$A$5,MATCH(Orders!N2126,People!$B$2:$B$5,0))</f>
        <v>Chuck Magee</v>
      </c>
      <c r="X2126" t="str">
        <f>IFERROR(INDEX(Returns!A2126:A2925,MATCH(Orders!B2126,Returns!B2126:B2925,0)),"No")</f>
        <v>No</v>
      </c>
      <c r="Y2126">
        <f t="shared" si="33"/>
        <v>125.61600000000001</v>
      </c>
    </row>
    <row r="2127" spans="1:25" x14ac:dyDescent="0.2">
      <c r="A2127" s="1">
        <v>2126</v>
      </c>
      <c r="B2127" t="s">
        <v>7189</v>
      </c>
      <c r="C2127" s="2">
        <v>43800</v>
      </c>
      <c r="D2127" s="8">
        <f>Table1[[#This Row],[Order Date]]</f>
        <v>43800</v>
      </c>
      <c r="E2127" s="2">
        <v>43804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">
        <v>4009</v>
      </c>
      <c r="P2127" s="1" t="s">
        <v>66</v>
      </c>
      <c r="Q2127" s="1" t="s">
        <v>67</v>
      </c>
      <c r="R2127" s="1" t="s">
        <v>4010</v>
      </c>
      <c r="S2127" s="1">
        <v>62.957999999999998</v>
      </c>
      <c r="T2127" s="1">
        <v>7</v>
      </c>
      <c r="U2127" s="1">
        <v>0.4</v>
      </c>
      <c r="V2127" s="1">
        <v>9.4436999999999998</v>
      </c>
      <c r="W2127" t="str">
        <f>INDEX(People!$A$2:$A$5,MATCH(Orders!N2127,People!$B$2:$B$5,0))</f>
        <v>Chuck Magee</v>
      </c>
      <c r="X2127" t="str">
        <f>IFERROR(INDEX(Returns!A2127:A2926,MATCH(Orders!B2127,Returns!B2127:B2926,0)),"No")</f>
        <v>No</v>
      </c>
      <c r="Y2127">
        <f t="shared" si="33"/>
        <v>88.141199999999998</v>
      </c>
    </row>
    <row r="2128" spans="1:25" x14ac:dyDescent="0.2">
      <c r="A2128" s="1">
        <v>2127</v>
      </c>
      <c r="B2128" t="s">
        <v>7190</v>
      </c>
      <c r="C2128" s="2">
        <v>42544</v>
      </c>
      <c r="D2128" s="8">
        <f>Table1[[#This Row],[Order Date]]</f>
        <v>42544</v>
      </c>
      <c r="E2128" s="2">
        <v>42549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">
        <v>1234</v>
      </c>
      <c r="P2128" s="1" t="s">
        <v>66</v>
      </c>
      <c r="Q2128" s="1" t="s">
        <v>146</v>
      </c>
      <c r="R2128" s="1" t="s">
        <v>1235</v>
      </c>
      <c r="S2128" s="1">
        <v>86.376000000000005</v>
      </c>
      <c r="T2128" s="1">
        <v>3</v>
      </c>
      <c r="U2128" s="1">
        <v>0.2</v>
      </c>
      <c r="V2128" s="1">
        <v>1.079699999999999</v>
      </c>
      <c r="W2128" t="str">
        <f>INDEX(People!$A$2:$A$5,MATCH(Orders!N2128,People!$B$2:$B$5,0))</f>
        <v>Chuck Magee</v>
      </c>
      <c r="X2128" t="str">
        <f>IFERROR(INDEX(Returns!A2128:A2927,MATCH(Orders!B2128,Returns!B2128:B2927,0)),"No")</f>
        <v>No</v>
      </c>
      <c r="Y2128">
        <f t="shared" si="33"/>
        <v>103.6512</v>
      </c>
    </row>
    <row r="2129" spans="1:25" x14ac:dyDescent="0.2">
      <c r="A2129" s="1">
        <v>2128</v>
      </c>
      <c r="B2129" t="s">
        <v>7191</v>
      </c>
      <c r="C2129" s="2">
        <v>43012</v>
      </c>
      <c r="D2129" s="8">
        <f>Table1[[#This Row],[Order Date]]</f>
        <v>43012</v>
      </c>
      <c r="E2129" s="2">
        <v>43017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">
        <v>4013</v>
      </c>
      <c r="P2129" s="1" t="s">
        <v>30</v>
      </c>
      <c r="Q2129" s="1" t="s">
        <v>60</v>
      </c>
      <c r="R2129" s="1" t="s">
        <v>4014</v>
      </c>
      <c r="S2129" s="1">
        <v>64.944000000000003</v>
      </c>
      <c r="T2129" s="1">
        <v>3</v>
      </c>
      <c r="U2129" s="1">
        <v>0.2</v>
      </c>
      <c r="V2129" s="1">
        <v>6.4943999999999953</v>
      </c>
      <c r="W2129" t="str">
        <f>INDEX(People!$A$2:$A$5,MATCH(Orders!N2129,People!$B$2:$B$5,0))</f>
        <v>Chuck Magee</v>
      </c>
      <c r="X2129" t="str">
        <f>IFERROR(INDEX(Returns!A2129:A2928,MATCH(Orders!B2129,Returns!B2129:B2928,0)),"No")</f>
        <v>No</v>
      </c>
      <c r="Y2129">
        <f t="shared" si="33"/>
        <v>77.9328</v>
      </c>
    </row>
    <row r="2130" spans="1:25" x14ac:dyDescent="0.2">
      <c r="A2130" s="1">
        <v>2129</v>
      </c>
      <c r="B2130" t="s">
        <v>7191</v>
      </c>
      <c r="C2130" s="2">
        <v>43012</v>
      </c>
      <c r="D2130" s="8">
        <f>Table1[[#This Row],[Order Date]]</f>
        <v>43012</v>
      </c>
      <c r="E2130" s="2">
        <v>43017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">
        <v>3256</v>
      </c>
      <c r="P2130" s="1" t="s">
        <v>43</v>
      </c>
      <c r="Q2130" s="1" t="s">
        <v>84</v>
      </c>
      <c r="R2130" s="1" t="s">
        <v>3257</v>
      </c>
      <c r="S2130" s="1">
        <v>20.736000000000004</v>
      </c>
      <c r="T2130" s="1">
        <v>4</v>
      </c>
      <c r="U2130" s="1">
        <v>0.2</v>
      </c>
      <c r="V2130" s="1">
        <v>7.2576000000000001</v>
      </c>
      <c r="W2130" t="str">
        <f>INDEX(People!$A$2:$A$5,MATCH(Orders!N2130,People!$B$2:$B$5,0))</f>
        <v>Chuck Magee</v>
      </c>
      <c r="X2130" t="str">
        <f>IFERROR(INDEX(Returns!A2130:A2929,MATCH(Orders!B2130,Returns!B2130:B2929,0)),"No")</f>
        <v>No</v>
      </c>
      <c r="Y2130">
        <f t="shared" si="33"/>
        <v>24.883200000000006</v>
      </c>
    </row>
    <row r="2131" spans="1:25" x14ac:dyDescent="0.2">
      <c r="A2131" s="1">
        <v>2130</v>
      </c>
      <c r="B2131" t="s">
        <v>7192</v>
      </c>
      <c r="C2131" s="2">
        <v>42510</v>
      </c>
      <c r="D2131" s="8">
        <f>Table1[[#This Row],[Order Date]]</f>
        <v>42510</v>
      </c>
      <c r="E2131" s="2">
        <v>42512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">
        <v>4017</v>
      </c>
      <c r="P2131" s="1" t="s">
        <v>43</v>
      </c>
      <c r="Q2131" s="1" t="s">
        <v>73</v>
      </c>
      <c r="R2131" s="1" t="s">
        <v>4018</v>
      </c>
      <c r="S2131" s="1">
        <v>33.28</v>
      </c>
      <c r="T2131" s="1">
        <v>4</v>
      </c>
      <c r="U2131" s="1">
        <v>0</v>
      </c>
      <c r="V2131" s="1">
        <v>9.3184000000000005</v>
      </c>
      <c r="W2131" t="str">
        <f>INDEX(People!$A$2:$A$5,MATCH(Orders!N2131,People!$B$2:$B$5,0))</f>
        <v>Chuck Magee</v>
      </c>
      <c r="X2131" t="str">
        <f>IFERROR(INDEX(Returns!A2131:A2930,MATCH(Orders!B2131,Returns!B2131:B2930,0)),"No")</f>
        <v>No</v>
      </c>
      <c r="Y2131">
        <f t="shared" si="33"/>
        <v>33.28</v>
      </c>
    </row>
    <row r="2132" spans="1:25" x14ac:dyDescent="0.2">
      <c r="A2132" s="1">
        <v>2131</v>
      </c>
      <c r="B2132" t="s">
        <v>7192</v>
      </c>
      <c r="C2132" s="2">
        <v>42510</v>
      </c>
      <c r="D2132" s="8">
        <f>Table1[[#This Row],[Order Date]]</f>
        <v>42510</v>
      </c>
      <c r="E2132" s="2">
        <v>42512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">
        <v>4019</v>
      </c>
      <c r="P2132" s="1" t="s">
        <v>43</v>
      </c>
      <c r="Q2132" s="1" t="s">
        <v>63</v>
      </c>
      <c r="R2132" s="1" t="s">
        <v>4020</v>
      </c>
      <c r="S2132" s="1">
        <v>38.520000000000003</v>
      </c>
      <c r="T2132" s="1">
        <v>9</v>
      </c>
      <c r="U2132" s="1">
        <v>0</v>
      </c>
      <c r="V2132" s="1">
        <v>11.9412</v>
      </c>
      <c r="W2132" t="str">
        <f>INDEX(People!$A$2:$A$5,MATCH(Orders!N2132,People!$B$2:$B$5,0))</f>
        <v>Chuck Magee</v>
      </c>
      <c r="X2132" t="str">
        <f>IFERROR(INDEX(Returns!A2132:A2931,MATCH(Orders!B2132,Returns!B2132:B2931,0)),"No")</f>
        <v>No</v>
      </c>
      <c r="Y2132">
        <f t="shared" si="33"/>
        <v>38.520000000000003</v>
      </c>
    </row>
    <row r="2133" spans="1:25" x14ac:dyDescent="0.2">
      <c r="A2133" s="1">
        <v>2132</v>
      </c>
      <c r="B2133" t="s">
        <v>7192</v>
      </c>
      <c r="C2133" s="2">
        <v>42510</v>
      </c>
      <c r="D2133" s="8">
        <f>Table1[[#This Row],[Order Date]]</f>
        <v>42510</v>
      </c>
      <c r="E2133" s="2">
        <v>42512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">
        <v>2890</v>
      </c>
      <c r="P2133" s="1" t="s">
        <v>30</v>
      </c>
      <c r="Q2133" s="1" t="s">
        <v>60</v>
      </c>
      <c r="R2133" s="1" t="s">
        <v>2891</v>
      </c>
      <c r="S2133" s="1">
        <v>139.86000000000001</v>
      </c>
      <c r="T2133" s="1">
        <v>7</v>
      </c>
      <c r="U2133" s="1">
        <v>0</v>
      </c>
      <c r="V2133" s="1">
        <v>60.139800000000015</v>
      </c>
      <c r="W2133" t="str">
        <f>INDEX(People!$A$2:$A$5,MATCH(Orders!N2133,People!$B$2:$B$5,0))</f>
        <v>Chuck Magee</v>
      </c>
      <c r="X2133" t="str">
        <f>IFERROR(INDEX(Returns!A2133:A2932,MATCH(Orders!B2133,Returns!B2133:B2932,0)),"No")</f>
        <v>No</v>
      </c>
      <c r="Y2133">
        <f t="shared" si="33"/>
        <v>139.86000000000001</v>
      </c>
    </row>
    <row r="2134" spans="1:25" x14ac:dyDescent="0.2">
      <c r="A2134" s="1">
        <v>2133</v>
      </c>
      <c r="B2134" t="s">
        <v>7193</v>
      </c>
      <c r="C2134" s="2">
        <v>43059</v>
      </c>
      <c r="D2134" s="8">
        <f>Table1[[#This Row],[Order Date]]</f>
        <v>43059</v>
      </c>
      <c r="E2134" s="2">
        <v>43065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">
        <v>4021</v>
      </c>
      <c r="P2134" s="1" t="s">
        <v>43</v>
      </c>
      <c r="Q2134" s="1" t="s">
        <v>84</v>
      </c>
      <c r="R2134" s="1" t="s">
        <v>4022</v>
      </c>
      <c r="S2134" s="1">
        <v>19.649999999999999</v>
      </c>
      <c r="T2134" s="1">
        <v>3</v>
      </c>
      <c r="U2134" s="1">
        <v>0</v>
      </c>
      <c r="V2134" s="1">
        <v>9.0389999999999997</v>
      </c>
      <c r="W2134" t="str">
        <f>INDEX(People!$A$2:$A$5,MATCH(Orders!N2134,People!$B$2:$B$5,0))</f>
        <v>Chuck Magee</v>
      </c>
      <c r="X2134" t="str">
        <f>IFERROR(INDEX(Returns!A2134:A2933,MATCH(Orders!B2134,Returns!B2134:B2933,0)),"No")</f>
        <v>No</v>
      </c>
      <c r="Y2134">
        <f t="shared" si="33"/>
        <v>19.649999999999999</v>
      </c>
    </row>
    <row r="2135" spans="1:25" x14ac:dyDescent="0.2">
      <c r="A2135" s="1">
        <v>2134</v>
      </c>
      <c r="B2135" t="s">
        <v>7194</v>
      </c>
      <c r="C2135" s="2">
        <v>43069</v>
      </c>
      <c r="D2135" s="8">
        <f>Table1[[#This Row],[Order Date]]</f>
        <v>43069</v>
      </c>
      <c r="E2135" s="2">
        <v>43073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">
        <v>90</v>
      </c>
      <c r="P2135" s="1" t="s">
        <v>43</v>
      </c>
      <c r="Q2135" s="1" t="s">
        <v>70</v>
      </c>
      <c r="R2135" s="1" t="s">
        <v>91</v>
      </c>
      <c r="S2135" s="1">
        <v>152.99100000000001</v>
      </c>
      <c r="T2135" s="1">
        <v>3</v>
      </c>
      <c r="U2135" s="1">
        <v>0.7</v>
      </c>
      <c r="V2135" s="1">
        <v>-122.39280000000002</v>
      </c>
      <c r="W2135" t="str">
        <f>INDEX(People!$A$2:$A$5,MATCH(Orders!N2135,People!$B$2:$B$5,0))</f>
        <v>Chuck Magee</v>
      </c>
      <c r="X2135" t="str">
        <f>IFERROR(INDEX(Returns!A2135:A2934,MATCH(Orders!B2135,Returns!B2135:B2934,0)),"No")</f>
        <v>No</v>
      </c>
      <c r="Y2135">
        <f t="shared" si="33"/>
        <v>260.0847</v>
      </c>
    </row>
    <row r="2136" spans="1:25" x14ac:dyDescent="0.2">
      <c r="A2136" s="1">
        <v>2135</v>
      </c>
      <c r="B2136" t="s">
        <v>7194</v>
      </c>
      <c r="C2136" s="2">
        <v>43069</v>
      </c>
      <c r="D2136" s="8">
        <f>Table1[[#This Row],[Order Date]]</f>
        <v>43069</v>
      </c>
      <c r="E2136" s="2">
        <v>43073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">
        <v>3145</v>
      </c>
      <c r="P2136" s="1" t="s">
        <v>43</v>
      </c>
      <c r="Q2136" s="1" t="s">
        <v>242</v>
      </c>
      <c r="R2136" s="1" t="s">
        <v>3146</v>
      </c>
      <c r="S2136" s="1">
        <v>10.584</v>
      </c>
      <c r="T2136" s="1">
        <v>7</v>
      </c>
      <c r="U2136" s="1">
        <v>0.2</v>
      </c>
      <c r="V2136" s="1">
        <v>-2.3813999999999993</v>
      </c>
      <c r="W2136" t="str">
        <f>INDEX(People!$A$2:$A$5,MATCH(Orders!N2136,People!$B$2:$B$5,0))</f>
        <v>Chuck Magee</v>
      </c>
      <c r="X2136" t="str">
        <f>IFERROR(INDEX(Returns!A2136:A2935,MATCH(Orders!B2136,Returns!B2136:B2935,0)),"No")</f>
        <v>No</v>
      </c>
      <c r="Y2136">
        <f t="shared" si="33"/>
        <v>12.700799999999999</v>
      </c>
    </row>
    <row r="2137" spans="1:25" x14ac:dyDescent="0.2">
      <c r="A2137" s="1">
        <v>2136</v>
      </c>
      <c r="B2137" t="s">
        <v>7194</v>
      </c>
      <c r="C2137" s="2">
        <v>43069</v>
      </c>
      <c r="D2137" s="8">
        <f>Table1[[#This Row],[Order Date]]</f>
        <v>43069</v>
      </c>
      <c r="E2137" s="2">
        <v>43073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">
        <v>4025</v>
      </c>
      <c r="P2137" s="1" t="s">
        <v>66</v>
      </c>
      <c r="Q2137" s="1" t="s">
        <v>67</v>
      </c>
      <c r="R2137" s="1" t="s">
        <v>4026</v>
      </c>
      <c r="S2137" s="1">
        <v>94.919999999999987</v>
      </c>
      <c r="T2137" s="1">
        <v>4</v>
      </c>
      <c r="U2137" s="1">
        <v>0.4</v>
      </c>
      <c r="V2137" s="1">
        <v>15.819999999999993</v>
      </c>
      <c r="W2137" t="str">
        <f>INDEX(People!$A$2:$A$5,MATCH(Orders!N2137,People!$B$2:$B$5,0))</f>
        <v>Chuck Magee</v>
      </c>
      <c r="X2137" t="str">
        <f>IFERROR(INDEX(Returns!A2137:A2936,MATCH(Orders!B2137,Returns!B2137:B2936,0)),"No")</f>
        <v>No</v>
      </c>
      <c r="Y2137">
        <f t="shared" si="33"/>
        <v>132.88799999999998</v>
      </c>
    </row>
    <row r="2138" spans="1:25" x14ac:dyDescent="0.2">
      <c r="A2138" s="1">
        <v>2137</v>
      </c>
      <c r="B2138" t="s">
        <v>7195</v>
      </c>
      <c r="C2138" s="2">
        <v>43100</v>
      </c>
      <c r="D2138" s="8">
        <f>Table1[[#This Row],[Order Date]]</f>
        <v>43100</v>
      </c>
      <c r="E2138" s="2">
        <v>43105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">
        <v>4029</v>
      </c>
      <c r="P2138" s="1" t="s">
        <v>30</v>
      </c>
      <c r="Q2138" s="1" t="s">
        <v>60</v>
      </c>
      <c r="R2138" s="1" t="s">
        <v>4030</v>
      </c>
      <c r="S2138" s="1">
        <v>14.76</v>
      </c>
      <c r="T2138" s="1">
        <v>5</v>
      </c>
      <c r="U2138" s="1">
        <v>0.6</v>
      </c>
      <c r="V2138" s="1">
        <v>-11.439000000000004</v>
      </c>
      <c r="W2138" t="str">
        <f>INDEX(People!$A$2:$A$5,MATCH(Orders!N2138,People!$B$2:$B$5,0))</f>
        <v>Kelly Williams</v>
      </c>
      <c r="X2138" t="str">
        <f>IFERROR(INDEX(Returns!A2138:A2937,MATCH(Orders!B2138,Returns!B2138:B2937,0)),"No")</f>
        <v>No</v>
      </c>
      <c r="Y2138">
        <f t="shared" si="33"/>
        <v>23.616</v>
      </c>
    </row>
    <row r="2139" spans="1:25" x14ac:dyDescent="0.2">
      <c r="A2139" s="1">
        <v>2138</v>
      </c>
      <c r="B2139" t="s">
        <v>7195</v>
      </c>
      <c r="C2139" s="2">
        <v>43100</v>
      </c>
      <c r="D2139" s="8">
        <f>Table1[[#This Row],[Order Date]]</f>
        <v>43100</v>
      </c>
      <c r="E2139" s="2">
        <v>43105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">
        <v>3866</v>
      </c>
      <c r="P2139" s="1" t="s">
        <v>43</v>
      </c>
      <c r="Q2139" s="1" t="s">
        <v>70</v>
      </c>
      <c r="R2139" s="1" t="s">
        <v>3867</v>
      </c>
      <c r="S2139" s="1">
        <v>3.6559999999999993</v>
      </c>
      <c r="T2139" s="1">
        <v>4</v>
      </c>
      <c r="U2139" s="1">
        <v>0.8</v>
      </c>
      <c r="V2139" s="1">
        <v>-5.8496000000000024</v>
      </c>
      <c r="W2139" t="str">
        <f>INDEX(People!$A$2:$A$5,MATCH(Orders!N2139,People!$B$2:$B$5,0))</f>
        <v>Kelly Williams</v>
      </c>
      <c r="X2139" t="str">
        <f>IFERROR(INDEX(Returns!A2139:A2938,MATCH(Orders!B2139,Returns!B2139:B2938,0)),"No")</f>
        <v>No</v>
      </c>
      <c r="Y2139">
        <f t="shared" si="33"/>
        <v>6.5807999999999991</v>
      </c>
    </row>
    <row r="2140" spans="1:25" x14ac:dyDescent="0.2">
      <c r="A2140" s="1">
        <v>2139</v>
      </c>
      <c r="B2140" t="s">
        <v>7196</v>
      </c>
      <c r="C2140" s="2">
        <v>43785</v>
      </c>
      <c r="D2140" s="8">
        <f>Table1[[#This Row],[Order Date]]</f>
        <v>43785</v>
      </c>
      <c r="E2140" s="2">
        <v>43785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">
        <v>1983</v>
      </c>
      <c r="P2140" s="1" t="s">
        <v>43</v>
      </c>
      <c r="Q2140" s="1" t="s">
        <v>84</v>
      </c>
      <c r="R2140" s="1" t="s">
        <v>1984</v>
      </c>
      <c r="S2140" s="1">
        <v>146.82</v>
      </c>
      <c r="T2140" s="1">
        <v>3</v>
      </c>
      <c r="U2140" s="1">
        <v>0</v>
      </c>
      <c r="V2140" s="1">
        <v>73.41</v>
      </c>
      <c r="W2140" t="str">
        <f>INDEX(People!$A$2:$A$5,MATCH(Orders!N2140,People!$B$2:$B$5,0))</f>
        <v>Chuck Magee</v>
      </c>
      <c r="X2140" t="str">
        <f>IFERROR(INDEX(Returns!A2140:A2939,MATCH(Orders!B2140,Returns!B2140:B2939,0)),"No")</f>
        <v>No</v>
      </c>
      <c r="Y2140">
        <f t="shared" si="33"/>
        <v>146.82</v>
      </c>
    </row>
    <row r="2141" spans="1:25" x14ac:dyDescent="0.2">
      <c r="A2141" s="1">
        <v>2140</v>
      </c>
      <c r="B2141" t="s">
        <v>7197</v>
      </c>
      <c r="C2141" s="2">
        <v>42527</v>
      </c>
      <c r="D2141" s="8">
        <f>Table1[[#This Row],[Order Date]]</f>
        <v>42527</v>
      </c>
      <c r="E2141" s="2">
        <v>42532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">
        <v>1210</v>
      </c>
      <c r="P2141" s="1" t="s">
        <v>43</v>
      </c>
      <c r="Q2141" s="1" t="s">
        <v>70</v>
      </c>
      <c r="R2141" s="1" t="s">
        <v>1211</v>
      </c>
      <c r="S2141" s="1">
        <v>149.54399999999998</v>
      </c>
      <c r="T2141" s="1">
        <v>9</v>
      </c>
      <c r="U2141" s="1">
        <v>0.2</v>
      </c>
      <c r="V2141" s="1">
        <v>50.471099999999993</v>
      </c>
      <c r="W2141" t="str">
        <f>INDEX(People!$A$2:$A$5,MATCH(Orders!N2141,People!$B$2:$B$5,0))</f>
        <v>Chuck Magee</v>
      </c>
      <c r="X2141" t="str">
        <f>IFERROR(INDEX(Returns!A2141:A2940,MATCH(Orders!B2141,Returns!B2141:B2940,0)),"No")</f>
        <v>No</v>
      </c>
      <c r="Y2141">
        <f t="shared" si="33"/>
        <v>179.45279999999997</v>
      </c>
    </row>
    <row r="2142" spans="1:25" x14ac:dyDescent="0.2">
      <c r="A2142" s="1">
        <v>2141</v>
      </c>
      <c r="B2142" t="s">
        <v>7197</v>
      </c>
      <c r="C2142" s="2">
        <v>42527</v>
      </c>
      <c r="D2142" s="8">
        <f>Table1[[#This Row],[Order Date]]</f>
        <v>42527</v>
      </c>
      <c r="E2142" s="2">
        <v>42532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">
        <v>4031</v>
      </c>
      <c r="P2142" s="1" t="s">
        <v>43</v>
      </c>
      <c r="Q2142" s="1" t="s">
        <v>512</v>
      </c>
      <c r="R2142" s="1" t="s">
        <v>4032</v>
      </c>
      <c r="S2142" s="1">
        <v>17.14</v>
      </c>
      <c r="T2142" s="1">
        <v>2</v>
      </c>
      <c r="U2142" s="1">
        <v>0</v>
      </c>
      <c r="V2142" s="1">
        <v>4.4564000000000004</v>
      </c>
      <c r="W2142" t="str">
        <f>INDEX(People!$A$2:$A$5,MATCH(Orders!N2142,People!$B$2:$B$5,0))</f>
        <v>Chuck Magee</v>
      </c>
      <c r="X2142" t="str">
        <f>IFERROR(INDEX(Returns!A2142:A2941,MATCH(Orders!B2142,Returns!B2142:B2941,0)),"No")</f>
        <v>No</v>
      </c>
      <c r="Y2142">
        <f t="shared" si="33"/>
        <v>17.14</v>
      </c>
    </row>
    <row r="2143" spans="1:25" x14ac:dyDescent="0.2">
      <c r="A2143" s="1">
        <v>2142</v>
      </c>
      <c r="B2143" t="s">
        <v>7197</v>
      </c>
      <c r="C2143" s="2">
        <v>42527</v>
      </c>
      <c r="D2143" s="8">
        <f>Table1[[#This Row],[Order Date]]</f>
        <v>42527</v>
      </c>
      <c r="E2143" s="2">
        <v>42532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">
        <v>4033</v>
      </c>
      <c r="P2143" s="1" t="s">
        <v>30</v>
      </c>
      <c r="Q2143" s="1" t="s">
        <v>52</v>
      </c>
      <c r="R2143" s="1" t="s">
        <v>4034</v>
      </c>
      <c r="S2143" s="1">
        <v>991.76400000000012</v>
      </c>
      <c r="T2143" s="1">
        <v>3</v>
      </c>
      <c r="U2143" s="1">
        <v>0.4</v>
      </c>
      <c r="V2143" s="1">
        <v>-347.11740000000009</v>
      </c>
      <c r="W2143" t="str">
        <f>INDEX(People!$A$2:$A$5,MATCH(Orders!N2143,People!$B$2:$B$5,0))</f>
        <v>Chuck Magee</v>
      </c>
      <c r="X2143" t="str">
        <f>IFERROR(INDEX(Returns!A2143:A2942,MATCH(Orders!B2143,Returns!B2143:B2942,0)),"No")</f>
        <v>No</v>
      </c>
      <c r="Y2143">
        <f t="shared" si="33"/>
        <v>1388.4696000000001</v>
      </c>
    </row>
    <row r="2144" spans="1:25" x14ac:dyDescent="0.2">
      <c r="A2144" s="1">
        <v>2143</v>
      </c>
      <c r="B2144" t="s">
        <v>7198</v>
      </c>
      <c r="C2144" s="2">
        <v>43344</v>
      </c>
      <c r="D2144" s="8">
        <f>Table1[[#This Row],[Order Date]]</f>
        <v>43344</v>
      </c>
      <c r="E2144" s="2">
        <v>43348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">
        <v>295</v>
      </c>
      <c r="P2144" s="1" t="s">
        <v>43</v>
      </c>
      <c r="Q2144" s="1" t="s">
        <v>84</v>
      </c>
      <c r="R2144" s="1" t="s">
        <v>296</v>
      </c>
      <c r="S2144" s="1">
        <v>30.48</v>
      </c>
      <c r="T2144" s="1">
        <v>6</v>
      </c>
      <c r="U2144" s="1">
        <v>0.2</v>
      </c>
      <c r="V2144" s="1">
        <v>9.9059999999999988</v>
      </c>
      <c r="W2144" t="str">
        <f>INDEX(People!$A$2:$A$5,MATCH(Orders!N2144,People!$B$2:$B$5,0))</f>
        <v>Chuck Magee</v>
      </c>
      <c r="X2144" t="str">
        <f>IFERROR(INDEX(Returns!A2144:A2943,MATCH(Orders!B2144,Returns!B2144:B2943,0)),"No")</f>
        <v>No</v>
      </c>
      <c r="Y2144">
        <f t="shared" si="33"/>
        <v>36.576000000000001</v>
      </c>
    </row>
    <row r="2145" spans="1:25" x14ac:dyDescent="0.2">
      <c r="A2145" s="1">
        <v>2144</v>
      </c>
      <c r="B2145" t="s">
        <v>7198</v>
      </c>
      <c r="C2145" s="2">
        <v>43344</v>
      </c>
      <c r="D2145" s="8">
        <f>Table1[[#This Row],[Order Date]]</f>
        <v>43344</v>
      </c>
      <c r="E2145" s="2">
        <v>43348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">
        <v>492</v>
      </c>
      <c r="P2145" s="1" t="s">
        <v>66</v>
      </c>
      <c r="Q2145" s="1" t="s">
        <v>67</v>
      </c>
      <c r="R2145" s="1" t="s">
        <v>493</v>
      </c>
      <c r="S2145" s="1">
        <v>23.987999999999996</v>
      </c>
      <c r="T2145" s="1">
        <v>2</v>
      </c>
      <c r="U2145" s="1">
        <v>0.4</v>
      </c>
      <c r="V2145" s="1">
        <v>-4.7975999999999974</v>
      </c>
      <c r="W2145" t="str">
        <f>INDEX(People!$A$2:$A$5,MATCH(Orders!N2145,People!$B$2:$B$5,0))</f>
        <v>Chuck Magee</v>
      </c>
      <c r="X2145" t="str">
        <f>IFERROR(INDEX(Returns!A2145:A2944,MATCH(Orders!B2145,Returns!B2145:B2944,0)),"No")</f>
        <v>No</v>
      </c>
      <c r="Y2145">
        <f t="shared" si="33"/>
        <v>33.583199999999991</v>
      </c>
    </row>
    <row r="2146" spans="1:25" x14ac:dyDescent="0.2">
      <c r="A2146" s="1">
        <v>2145</v>
      </c>
      <c r="B2146" t="s">
        <v>7198</v>
      </c>
      <c r="C2146" s="2">
        <v>43344</v>
      </c>
      <c r="D2146" s="8">
        <f>Table1[[#This Row],[Order Date]]</f>
        <v>43344</v>
      </c>
      <c r="E2146" s="2">
        <v>43348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">
        <v>496</v>
      </c>
      <c r="P2146" s="1" t="s">
        <v>43</v>
      </c>
      <c r="Q2146" s="1" t="s">
        <v>242</v>
      </c>
      <c r="R2146" s="1" t="s">
        <v>497</v>
      </c>
      <c r="S2146" s="1">
        <v>16.687999999999999</v>
      </c>
      <c r="T2146" s="1">
        <v>7</v>
      </c>
      <c r="U2146" s="1">
        <v>0.2</v>
      </c>
      <c r="V2146" s="1">
        <v>5.4235999999999995</v>
      </c>
      <c r="W2146" t="str">
        <f>INDEX(People!$A$2:$A$5,MATCH(Orders!N2146,People!$B$2:$B$5,0))</f>
        <v>Chuck Magee</v>
      </c>
      <c r="X2146" t="str">
        <f>IFERROR(INDEX(Returns!A2146:A2945,MATCH(Orders!B2146,Returns!B2146:B2945,0)),"No")</f>
        <v>No</v>
      </c>
      <c r="Y2146">
        <f t="shared" si="33"/>
        <v>20.025599999999997</v>
      </c>
    </row>
    <row r="2147" spans="1:25" x14ac:dyDescent="0.2">
      <c r="A2147" s="1">
        <v>2146</v>
      </c>
      <c r="B2147" t="s">
        <v>6214</v>
      </c>
      <c r="C2147" s="2">
        <v>43276</v>
      </c>
      <c r="D2147" s="8">
        <f>Table1[[#This Row],[Order Date]]</f>
        <v>43276</v>
      </c>
      <c r="E2147" s="2">
        <v>43280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">
        <v>829</v>
      </c>
      <c r="P2147" s="1" t="s">
        <v>30</v>
      </c>
      <c r="Q2147" s="1" t="s">
        <v>34</v>
      </c>
      <c r="R2147" s="1" t="s">
        <v>830</v>
      </c>
      <c r="S2147" s="1">
        <v>422.05799999999994</v>
      </c>
      <c r="T2147" s="1">
        <v>3</v>
      </c>
      <c r="U2147" s="1">
        <v>0.3</v>
      </c>
      <c r="V2147" s="1">
        <v>-18.088200000000001</v>
      </c>
      <c r="W2147" t="str">
        <f>INDEX(People!$A$2:$A$5,MATCH(Orders!N2147,People!$B$2:$B$5,0))</f>
        <v>Chuck Magee</v>
      </c>
      <c r="X2147" t="str">
        <f>IFERROR(INDEX(Returns!A2147:A2946,MATCH(Orders!B2147,Returns!B2147:B2946,0)),"No")</f>
        <v>No</v>
      </c>
      <c r="Y2147">
        <f t="shared" si="33"/>
        <v>548.67539999999997</v>
      </c>
    </row>
    <row r="2148" spans="1:25" x14ac:dyDescent="0.2">
      <c r="A2148" s="1">
        <v>2147</v>
      </c>
      <c r="B2148" t="s">
        <v>6214</v>
      </c>
      <c r="C2148" s="2">
        <v>43276</v>
      </c>
      <c r="D2148" s="8">
        <f>Table1[[#This Row],[Order Date]]</f>
        <v>43276</v>
      </c>
      <c r="E2148" s="2">
        <v>43280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">
        <v>509</v>
      </c>
      <c r="P2148" s="1" t="s">
        <v>43</v>
      </c>
      <c r="Q2148" s="1" t="s">
        <v>70</v>
      </c>
      <c r="R2148" s="1" t="s">
        <v>510</v>
      </c>
      <c r="S2148" s="1">
        <v>38.088000000000001</v>
      </c>
      <c r="T2148" s="1">
        <v>4</v>
      </c>
      <c r="U2148" s="1">
        <v>0.7</v>
      </c>
      <c r="V2148" s="1">
        <v>-27.93119999999999</v>
      </c>
      <c r="W2148" t="str">
        <f>INDEX(People!$A$2:$A$5,MATCH(Orders!N2148,People!$B$2:$B$5,0))</f>
        <v>Chuck Magee</v>
      </c>
      <c r="X2148" t="str">
        <f>IFERROR(INDEX(Returns!A2148:A2947,MATCH(Orders!B2148,Returns!B2148:B2947,0)),"No")</f>
        <v>No</v>
      </c>
      <c r="Y2148">
        <f t="shared" si="33"/>
        <v>64.749600000000001</v>
      </c>
    </row>
    <row r="2149" spans="1:25" x14ac:dyDescent="0.2">
      <c r="A2149" s="1">
        <v>2148</v>
      </c>
      <c r="B2149" t="s">
        <v>6214</v>
      </c>
      <c r="C2149" s="2">
        <v>43276</v>
      </c>
      <c r="D2149" s="8">
        <f>Table1[[#This Row],[Order Date]]</f>
        <v>43276</v>
      </c>
      <c r="E2149" s="2">
        <v>43280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">
        <v>215</v>
      </c>
      <c r="P2149" s="1" t="s">
        <v>43</v>
      </c>
      <c r="Q2149" s="1" t="s">
        <v>55</v>
      </c>
      <c r="R2149" s="1" t="s">
        <v>216</v>
      </c>
      <c r="S2149" s="1">
        <v>254.35200000000003</v>
      </c>
      <c r="T2149" s="1">
        <v>6</v>
      </c>
      <c r="U2149" s="1">
        <v>0.2</v>
      </c>
      <c r="V2149" s="1">
        <v>-50.870400000000018</v>
      </c>
      <c r="W2149" t="str">
        <f>INDEX(People!$A$2:$A$5,MATCH(Orders!N2149,People!$B$2:$B$5,0))</f>
        <v>Chuck Magee</v>
      </c>
      <c r="X2149" t="str">
        <f>IFERROR(INDEX(Returns!A2149:A2948,MATCH(Orders!B2149,Returns!B2149:B2948,0)),"No")</f>
        <v>No</v>
      </c>
      <c r="Y2149">
        <f t="shared" si="33"/>
        <v>305.22240000000005</v>
      </c>
    </row>
    <row r="2150" spans="1:25" x14ac:dyDescent="0.2">
      <c r="A2150" s="1">
        <v>2149</v>
      </c>
      <c r="B2150" t="s">
        <v>7199</v>
      </c>
      <c r="C2150" s="2">
        <v>42716</v>
      </c>
      <c r="D2150" s="8">
        <f>Table1[[#This Row],[Order Date]]</f>
        <v>42716</v>
      </c>
      <c r="E2150" s="2">
        <v>42721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">
        <v>2578</v>
      </c>
      <c r="P2150" s="1" t="s">
        <v>30</v>
      </c>
      <c r="Q2150" s="1" t="s">
        <v>60</v>
      </c>
      <c r="R2150" s="1" t="s">
        <v>2579</v>
      </c>
      <c r="S2150" s="1">
        <v>43.31</v>
      </c>
      <c r="T2150" s="1">
        <v>1</v>
      </c>
      <c r="U2150" s="1">
        <v>0</v>
      </c>
      <c r="V2150" s="1">
        <v>4.330999999999996</v>
      </c>
      <c r="W2150" t="str">
        <f>INDEX(People!$A$2:$A$5,MATCH(Orders!N2150,People!$B$2:$B$5,0))</f>
        <v>Anna Andreadi</v>
      </c>
      <c r="X2150" t="str">
        <f>IFERROR(INDEX(Returns!A2150:A2949,MATCH(Orders!B2150,Returns!B2150:B2949,0)),"No")</f>
        <v>No</v>
      </c>
      <c r="Y2150">
        <f t="shared" si="33"/>
        <v>43.31</v>
      </c>
    </row>
    <row r="2151" spans="1:25" x14ac:dyDescent="0.2">
      <c r="A2151" s="1">
        <v>2150</v>
      </c>
      <c r="B2151" t="s">
        <v>7200</v>
      </c>
      <c r="C2151" s="2">
        <v>43555</v>
      </c>
      <c r="D2151" s="8">
        <f>Table1[[#This Row],[Order Date]]</f>
        <v>43555</v>
      </c>
      <c r="E2151" s="2">
        <v>43560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">
        <v>4036</v>
      </c>
      <c r="P2151" s="1" t="s">
        <v>66</v>
      </c>
      <c r="Q2151" s="1" t="s">
        <v>67</v>
      </c>
      <c r="R2151" s="1" t="s">
        <v>4037</v>
      </c>
      <c r="S2151" s="1">
        <v>84.949999999999989</v>
      </c>
      <c r="T2151" s="1">
        <v>5</v>
      </c>
      <c r="U2151" s="1">
        <v>0</v>
      </c>
      <c r="V2151" s="1">
        <v>22.086999999999996</v>
      </c>
      <c r="W2151" t="str">
        <f>INDEX(People!$A$2:$A$5,MATCH(Orders!N2151,People!$B$2:$B$5,0))</f>
        <v>Chuck Magee</v>
      </c>
      <c r="X2151" t="str">
        <f>IFERROR(INDEX(Returns!A2151:A2950,MATCH(Orders!B2151,Returns!B2151:B2950,0)),"No")</f>
        <v>No</v>
      </c>
      <c r="Y2151">
        <f t="shared" si="33"/>
        <v>84.949999999999989</v>
      </c>
    </row>
    <row r="2152" spans="1:25" x14ac:dyDescent="0.2">
      <c r="A2152" s="1">
        <v>2151</v>
      </c>
      <c r="B2152" t="s">
        <v>7201</v>
      </c>
      <c r="C2152" s="2">
        <v>43788</v>
      </c>
      <c r="D2152" s="8">
        <f>Table1[[#This Row],[Order Date]]</f>
        <v>43788</v>
      </c>
      <c r="E2152" s="2">
        <v>43795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">
        <v>2954</v>
      </c>
      <c r="P2152" s="1" t="s">
        <v>30</v>
      </c>
      <c r="Q2152" s="1" t="s">
        <v>34</v>
      </c>
      <c r="R2152" s="1" t="s">
        <v>2955</v>
      </c>
      <c r="S2152" s="1">
        <v>233.05799999999999</v>
      </c>
      <c r="T2152" s="1">
        <v>3</v>
      </c>
      <c r="U2152" s="1">
        <v>0.3</v>
      </c>
      <c r="V2152" s="1">
        <v>-53.270399999999995</v>
      </c>
      <c r="W2152" t="str">
        <f>INDEX(People!$A$2:$A$5,MATCH(Orders!N2152,People!$B$2:$B$5,0))</f>
        <v>Kelly Williams</v>
      </c>
      <c r="X2152" t="str">
        <f>IFERROR(INDEX(Returns!A2152:A2951,MATCH(Orders!B2152,Returns!B2152:B2951,0)),"No")</f>
        <v>No</v>
      </c>
      <c r="Y2152">
        <f t="shared" si="33"/>
        <v>302.97539999999998</v>
      </c>
    </row>
    <row r="2153" spans="1:25" x14ac:dyDescent="0.2">
      <c r="A2153" s="1">
        <v>2152</v>
      </c>
      <c r="B2153" t="s">
        <v>7202</v>
      </c>
      <c r="C2153" s="2">
        <v>42698</v>
      </c>
      <c r="D2153" s="8">
        <f>Table1[[#This Row],[Order Date]]</f>
        <v>42698</v>
      </c>
      <c r="E2153" s="2">
        <v>42703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">
        <v>1375</v>
      </c>
      <c r="P2153" s="1" t="s">
        <v>66</v>
      </c>
      <c r="Q2153" s="1" t="s">
        <v>146</v>
      </c>
      <c r="R2153" s="1" t="s">
        <v>1376</v>
      </c>
      <c r="S2153" s="1">
        <v>111.79</v>
      </c>
      <c r="T2153" s="1">
        <v>7</v>
      </c>
      <c r="U2153" s="1">
        <v>0</v>
      </c>
      <c r="V2153" s="1">
        <v>43.598100000000002</v>
      </c>
      <c r="W2153" t="str">
        <f>INDEX(People!$A$2:$A$5,MATCH(Orders!N2153,People!$B$2:$B$5,0))</f>
        <v>Kelly Williams</v>
      </c>
      <c r="X2153" t="str">
        <f>IFERROR(INDEX(Returns!A2153:A2952,MATCH(Orders!B2153,Returns!B2153:B2952,0)),"No")</f>
        <v>No</v>
      </c>
      <c r="Y2153">
        <f t="shared" si="33"/>
        <v>111.79</v>
      </c>
    </row>
    <row r="2154" spans="1:25" x14ac:dyDescent="0.2">
      <c r="A2154" s="1">
        <v>2153</v>
      </c>
      <c r="B2154" t="s">
        <v>7203</v>
      </c>
      <c r="C2154" s="2">
        <v>43061</v>
      </c>
      <c r="D2154" s="8">
        <f>Table1[[#This Row],[Order Date]]</f>
        <v>43061</v>
      </c>
      <c r="E2154" s="2">
        <v>43065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">
        <v>3333</v>
      </c>
      <c r="P2154" s="1" t="s">
        <v>43</v>
      </c>
      <c r="Q2154" s="1" t="s">
        <v>84</v>
      </c>
      <c r="R2154" s="1" t="s">
        <v>3334</v>
      </c>
      <c r="S2154" s="1">
        <v>14.940000000000001</v>
      </c>
      <c r="T2154" s="1">
        <v>3</v>
      </c>
      <c r="U2154" s="1">
        <v>0</v>
      </c>
      <c r="V2154" s="1">
        <v>7.0218000000000007</v>
      </c>
      <c r="W2154" t="str">
        <f>INDEX(People!$A$2:$A$5,MATCH(Orders!N2154,People!$B$2:$B$5,0))</f>
        <v>Chuck Magee</v>
      </c>
      <c r="X2154" t="str">
        <f>IFERROR(INDEX(Returns!A2154:A2953,MATCH(Orders!B2154,Returns!B2154:B2953,0)),"No")</f>
        <v>No</v>
      </c>
      <c r="Y2154">
        <f t="shared" si="33"/>
        <v>14.940000000000001</v>
      </c>
    </row>
    <row r="2155" spans="1:25" x14ac:dyDescent="0.2">
      <c r="A2155" s="1">
        <v>2154</v>
      </c>
      <c r="B2155" t="s">
        <v>7204</v>
      </c>
      <c r="C2155" s="2">
        <v>43295</v>
      </c>
      <c r="D2155" s="8">
        <f>Table1[[#This Row],[Order Date]]</f>
        <v>43295</v>
      </c>
      <c r="E2155" s="2">
        <v>43299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">
        <v>2027</v>
      </c>
      <c r="P2155" s="1" t="s">
        <v>43</v>
      </c>
      <c r="Q2155" s="1" t="s">
        <v>70</v>
      </c>
      <c r="R2155" s="1" t="s">
        <v>2028</v>
      </c>
      <c r="S2155" s="1">
        <v>14.16</v>
      </c>
      <c r="T2155" s="1">
        <v>2</v>
      </c>
      <c r="U2155" s="1">
        <v>0.2</v>
      </c>
      <c r="V2155" s="1">
        <v>5.133</v>
      </c>
      <c r="W2155" t="str">
        <f>INDEX(People!$A$2:$A$5,MATCH(Orders!N2155,People!$B$2:$B$5,0))</f>
        <v>Chuck Magee</v>
      </c>
      <c r="X2155" t="str">
        <f>IFERROR(INDEX(Returns!A2155:A2954,MATCH(Orders!B2155,Returns!B2155:B2954,0)),"No")</f>
        <v>No</v>
      </c>
      <c r="Y2155">
        <f t="shared" si="33"/>
        <v>16.992000000000001</v>
      </c>
    </row>
    <row r="2156" spans="1:25" x14ac:dyDescent="0.2">
      <c r="A2156" s="1">
        <v>2155</v>
      </c>
      <c r="B2156" t="s">
        <v>7205</v>
      </c>
      <c r="C2156" s="2">
        <v>43220</v>
      </c>
      <c r="D2156" s="8">
        <f>Table1[[#This Row],[Order Date]]</f>
        <v>43220</v>
      </c>
      <c r="E2156" s="2">
        <v>43225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">
        <v>3737</v>
      </c>
      <c r="P2156" s="1" t="s">
        <v>30</v>
      </c>
      <c r="Q2156" s="1" t="s">
        <v>60</v>
      </c>
      <c r="R2156" s="1" t="s">
        <v>3738</v>
      </c>
      <c r="S2156" s="1">
        <v>22.608000000000001</v>
      </c>
      <c r="T2156" s="1">
        <v>3</v>
      </c>
      <c r="U2156" s="1">
        <v>0.6</v>
      </c>
      <c r="V2156" s="1">
        <v>-10.173599999999997</v>
      </c>
      <c r="W2156" t="str">
        <f>INDEX(People!$A$2:$A$5,MATCH(Orders!N2156,People!$B$2:$B$5,0))</f>
        <v>Kelly Williams</v>
      </c>
      <c r="X2156" t="str">
        <f>IFERROR(INDEX(Returns!A2156:A2955,MATCH(Orders!B2156,Returns!B2156:B2955,0)),"No")</f>
        <v>No</v>
      </c>
      <c r="Y2156">
        <f t="shared" si="33"/>
        <v>36.172800000000002</v>
      </c>
    </row>
    <row r="2157" spans="1:25" x14ac:dyDescent="0.2">
      <c r="A2157" s="1">
        <v>2156</v>
      </c>
      <c r="B2157" t="s">
        <v>7206</v>
      </c>
      <c r="C2157" s="2">
        <v>43306</v>
      </c>
      <c r="D2157" s="8">
        <f>Table1[[#This Row],[Order Date]]</f>
        <v>43306</v>
      </c>
      <c r="E2157" s="2">
        <v>43308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">
        <v>1028</v>
      </c>
      <c r="P2157" s="1" t="s">
        <v>43</v>
      </c>
      <c r="Q2157" s="1" t="s">
        <v>242</v>
      </c>
      <c r="R2157" s="1" t="s">
        <v>1029</v>
      </c>
      <c r="S2157" s="1">
        <v>21.48</v>
      </c>
      <c r="T2157" s="1">
        <v>6</v>
      </c>
      <c r="U2157" s="1">
        <v>0</v>
      </c>
      <c r="V2157" s="1">
        <v>10.74</v>
      </c>
      <c r="W2157" t="str">
        <f>INDEX(People!$A$2:$A$5,MATCH(Orders!N2157,People!$B$2:$B$5,0))</f>
        <v>Anna Andreadi</v>
      </c>
      <c r="X2157" t="str">
        <f>IFERROR(INDEX(Returns!A2157:A2956,MATCH(Orders!B2157,Returns!B2157:B2956,0)),"No")</f>
        <v>No</v>
      </c>
      <c r="Y2157">
        <f t="shared" si="33"/>
        <v>21.48</v>
      </c>
    </row>
    <row r="2158" spans="1:25" x14ac:dyDescent="0.2">
      <c r="A2158" s="1">
        <v>2157</v>
      </c>
      <c r="B2158" t="s">
        <v>7207</v>
      </c>
      <c r="C2158" s="2">
        <v>42543</v>
      </c>
      <c r="D2158" s="8">
        <f>Table1[[#This Row],[Order Date]]</f>
        <v>42543</v>
      </c>
      <c r="E2158" s="2">
        <v>42545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">
        <v>2472</v>
      </c>
      <c r="P2158" s="1" t="s">
        <v>43</v>
      </c>
      <c r="Q2158" s="1" t="s">
        <v>55</v>
      </c>
      <c r="R2158" s="1" t="s">
        <v>2473</v>
      </c>
      <c r="S2158" s="1">
        <v>501.81000000000006</v>
      </c>
      <c r="T2158" s="1">
        <v>3</v>
      </c>
      <c r="U2158" s="1">
        <v>0</v>
      </c>
      <c r="V2158" s="1">
        <v>0</v>
      </c>
      <c r="W2158" t="str">
        <f>INDEX(People!$A$2:$A$5,MATCH(Orders!N2158,People!$B$2:$B$5,0))</f>
        <v>Kelly Williams</v>
      </c>
      <c r="X2158" t="str">
        <f>IFERROR(INDEX(Returns!A2158:A2957,MATCH(Orders!B2158,Returns!B2158:B2957,0)),"No")</f>
        <v>No</v>
      </c>
      <c r="Y2158">
        <f t="shared" si="33"/>
        <v>501.81000000000006</v>
      </c>
    </row>
    <row r="2159" spans="1:25" x14ac:dyDescent="0.2">
      <c r="A2159" s="1">
        <v>2158</v>
      </c>
      <c r="B2159" t="s">
        <v>7207</v>
      </c>
      <c r="C2159" s="2">
        <v>42543</v>
      </c>
      <c r="D2159" s="8">
        <f>Table1[[#This Row],[Order Date]]</f>
        <v>42543</v>
      </c>
      <c r="E2159" s="2">
        <v>42545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">
        <v>1360</v>
      </c>
      <c r="P2159" s="1" t="s">
        <v>43</v>
      </c>
      <c r="Q2159" s="1" t="s">
        <v>55</v>
      </c>
      <c r="R2159" s="1" t="s">
        <v>1361</v>
      </c>
      <c r="S2159" s="1">
        <v>161.94</v>
      </c>
      <c r="T2159" s="1">
        <v>3</v>
      </c>
      <c r="U2159" s="1">
        <v>0</v>
      </c>
      <c r="V2159" s="1">
        <v>9.716399999999993</v>
      </c>
      <c r="W2159" t="str">
        <f>INDEX(People!$A$2:$A$5,MATCH(Orders!N2159,People!$B$2:$B$5,0))</f>
        <v>Kelly Williams</v>
      </c>
      <c r="X2159" t="str">
        <f>IFERROR(INDEX(Returns!A2159:A2958,MATCH(Orders!B2159,Returns!B2159:B2958,0)),"No")</f>
        <v>No</v>
      </c>
      <c r="Y2159">
        <f t="shared" si="33"/>
        <v>161.94</v>
      </c>
    </row>
    <row r="2160" spans="1:25" x14ac:dyDescent="0.2">
      <c r="A2160" s="1">
        <v>2159</v>
      </c>
      <c r="B2160" t="s">
        <v>7208</v>
      </c>
      <c r="C2160" s="2">
        <v>43759</v>
      </c>
      <c r="D2160" s="8">
        <f>Table1[[#This Row],[Order Date]]</f>
        <v>43759</v>
      </c>
      <c r="E2160" s="2">
        <v>43764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">
        <v>4044</v>
      </c>
      <c r="P2160" s="1" t="s">
        <v>43</v>
      </c>
      <c r="Q2160" s="1" t="s">
        <v>63</v>
      </c>
      <c r="R2160" s="1" t="s">
        <v>4045</v>
      </c>
      <c r="S2160" s="1">
        <v>17.856000000000002</v>
      </c>
      <c r="T2160" s="1">
        <v>4</v>
      </c>
      <c r="U2160" s="1">
        <v>0.2</v>
      </c>
      <c r="V2160" s="1">
        <v>2.0087999999999973</v>
      </c>
      <c r="W2160" t="str">
        <f>INDEX(People!$A$2:$A$5,MATCH(Orders!N2160,People!$B$2:$B$5,0))</f>
        <v>Cassandra Brandow</v>
      </c>
      <c r="X2160" t="str">
        <f>IFERROR(INDEX(Returns!A2160:A2959,MATCH(Orders!B2160,Returns!B2160:B2959,0)),"No")</f>
        <v>No</v>
      </c>
      <c r="Y2160">
        <f t="shared" si="33"/>
        <v>21.427200000000003</v>
      </c>
    </row>
    <row r="2161" spans="1:25" x14ac:dyDescent="0.2">
      <c r="A2161" s="1">
        <v>2160</v>
      </c>
      <c r="B2161" t="s">
        <v>7209</v>
      </c>
      <c r="C2161" s="2">
        <v>43346</v>
      </c>
      <c r="D2161" s="8">
        <f>Table1[[#This Row],[Order Date]]</f>
        <v>43346</v>
      </c>
      <c r="E2161" s="2">
        <v>43352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">
        <v>2938</v>
      </c>
      <c r="P2161" s="1" t="s">
        <v>43</v>
      </c>
      <c r="Q2161" s="1" t="s">
        <v>70</v>
      </c>
      <c r="R2161" s="1" t="s">
        <v>2939</v>
      </c>
      <c r="S2161" s="1">
        <v>8.8079999999999981</v>
      </c>
      <c r="T2161" s="1">
        <v>3</v>
      </c>
      <c r="U2161" s="1">
        <v>0.8</v>
      </c>
      <c r="V2161" s="1">
        <v>-14.973600000000001</v>
      </c>
      <c r="W2161" t="str">
        <f>INDEX(People!$A$2:$A$5,MATCH(Orders!N2161,People!$B$2:$B$5,0))</f>
        <v>Kelly Williams</v>
      </c>
      <c r="X2161" t="str">
        <f>IFERROR(INDEX(Returns!A2161:A2960,MATCH(Orders!B2161,Returns!B2161:B2960,0)),"No")</f>
        <v>No</v>
      </c>
      <c r="Y2161">
        <f t="shared" si="33"/>
        <v>15.854399999999996</v>
      </c>
    </row>
    <row r="2162" spans="1:25" x14ac:dyDescent="0.2">
      <c r="A2162" s="1">
        <v>2161</v>
      </c>
      <c r="B2162" t="s">
        <v>7210</v>
      </c>
      <c r="C2162" s="2">
        <v>43234</v>
      </c>
      <c r="D2162" s="8">
        <f>Table1[[#This Row],[Order Date]]</f>
        <v>43234</v>
      </c>
      <c r="E2162" s="2">
        <v>43234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">
        <v>3476</v>
      </c>
      <c r="P2162" s="1" t="s">
        <v>30</v>
      </c>
      <c r="Q2162" s="1" t="s">
        <v>60</v>
      </c>
      <c r="R2162" s="1" t="s">
        <v>3477</v>
      </c>
      <c r="S2162" s="1">
        <v>79.384000000000015</v>
      </c>
      <c r="T2162" s="1">
        <v>1</v>
      </c>
      <c r="U2162" s="1">
        <v>0.2</v>
      </c>
      <c r="V2162" s="1">
        <v>29.768999999999998</v>
      </c>
      <c r="W2162" t="str">
        <f>INDEX(People!$A$2:$A$5,MATCH(Orders!N2162,People!$B$2:$B$5,0))</f>
        <v>Chuck Magee</v>
      </c>
      <c r="X2162" t="str">
        <f>IFERROR(INDEX(Returns!A2162:A2961,MATCH(Orders!B2162,Returns!B2162:B2961,0)),"No")</f>
        <v>No</v>
      </c>
      <c r="Y2162">
        <f t="shared" si="33"/>
        <v>95.260800000000017</v>
      </c>
    </row>
    <row r="2163" spans="1:25" x14ac:dyDescent="0.2">
      <c r="A2163" s="1">
        <v>2162</v>
      </c>
      <c r="B2163" t="s">
        <v>7211</v>
      </c>
      <c r="C2163" s="2">
        <v>43107</v>
      </c>
      <c r="D2163" s="8">
        <f>Table1[[#This Row],[Order Date]]</f>
        <v>43107</v>
      </c>
      <c r="E2163" s="2">
        <v>43112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">
        <v>4046</v>
      </c>
      <c r="P2163" s="1" t="s">
        <v>43</v>
      </c>
      <c r="Q2163" s="1" t="s">
        <v>63</v>
      </c>
      <c r="R2163" s="1" t="s">
        <v>4047</v>
      </c>
      <c r="S2163" s="1">
        <v>34.58</v>
      </c>
      <c r="T2163" s="1">
        <v>1</v>
      </c>
      <c r="U2163" s="1">
        <v>0</v>
      </c>
      <c r="V2163" s="1">
        <v>10.028199999999998</v>
      </c>
      <c r="W2163" t="str">
        <f>INDEX(People!$A$2:$A$5,MATCH(Orders!N2163,People!$B$2:$B$5,0))</f>
        <v>Anna Andreadi</v>
      </c>
      <c r="X2163" t="str">
        <f>IFERROR(INDEX(Returns!A2163:A2962,MATCH(Orders!B2163,Returns!B2163:B2962,0)),"No")</f>
        <v>No</v>
      </c>
      <c r="Y2163">
        <f t="shared" si="33"/>
        <v>34.58</v>
      </c>
    </row>
    <row r="2164" spans="1:25" x14ac:dyDescent="0.2">
      <c r="A2164" s="1">
        <v>2163</v>
      </c>
      <c r="B2164" t="s">
        <v>7212</v>
      </c>
      <c r="C2164" s="2">
        <v>43537</v>
      </c>
      <c r="D2164" s="8">
        <f>Table1[[#This Row],[Order Date]]</f>
        <v>43537</v>
      </c>
      <c r="E2164" s="2">
        <v>43543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">
        <v>3504</v>
      </c>
      <c r="P2164" s="1" t="s">
        <v>43</v>
      </c>
      <c r="Q2164" s="1" t="s">
        <v>84</v>
      </c>
      <c r="R2164" s="1" t="s">
        <v>3505</v>
      </c>
      <c r="S2164" s="1">
        <v>314.54999999999995</v>
      </c>
      <c r="T2164" s="1">
        <v>3</v>
      </c>
      <c r="U2164" s="1">
        <v>0</v>
      </c>
      <c r="V2164" s="1">
        <v>150.98399999999998</v>
      </c>
      <c r="W2164" t="str">
        <f>INDEX(People!$A$2:$A$5,MATCH(Orders!N2164,People!$B$2:$B$5,0))</f>
        <v>Anna Andreadi</v>
      </c>
      <c r="X2164" t="str">
        <f>IFERROR(INDEX(Returns!A2164:A2963,MATCH(Orders!B2164,Returns!B2164:B2963,0)),"No")</f>
        <v>No</v>
      </c>
      <c r="Y2164">
        <f t="shared" si="33"/>
        <v>314.54999999999995</v>
      </c>
    </row>
    <row r="2165" spans="1:25" x14ac:dyDescent="0.2">
      <c r="A2165" s="1">
        <v>2164</v>
      </c>
      <c r="B2165" t="s">
        <v>7213</v>
      </c>
      <c r="C2165" s="2">
        <v>43386</v>
      </c>
      <c r="D2165" s="8">
        <f>Table1[[#This Row],[Order Date]]</f>
        <v>43386</v>
      </c>
      <c r="E2165" s="2">
        <v>43392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">
        <v>2184</v>
      </c>
      <c r="P2165" s="1" t="s">
        <v>66</v>
      </c>
      <c r="Q2165" s="1" t="s">
        <v>146</v>
      </c>
      <c r="R2165" s="1" t="s">
        <v>2185</v>
      </c>
      <c r="S2165" s="1">
        <v>191.976</v>
      </c>
      <c r="T2165" s="1">
        <v>3</v>
      </c>
      <c r="U2165" s="1">
        <v>0.2</v>
      </c>
      <c r="V2165" s="1">
        <v>23.996999999999986</v>
      </c>
      <c r="W2165" t="str">
        <f>INDEX(People!$A$2:$A$5,MATCH(Orders!N2165,People!$B$2:$B$5,0))</f>
        <v>Kelly Williams</v>
      </c>
      <c r="X2165" t="str">
        <f>IFERROR(INDEX(Returns!A2165:A2964,MATCH(Orders!B2165,Returns!B2165:B2964,0)),"No")</f>
        <v>No</v>
      </c>
      <c r="Y2165">
        <f t="shared" si="33"/>
        <v>230.37119999999999</v>
      </c>
    </row>
    <row r="2166" spans="1:25" x14ac:dyDescent="0.2">
      <c r="A2166" s="1">
        <v>2165</v>
      </c>
      <c r="B2166" t="s">
        <v>7213</v>
      </c>
      <c r="C2166" s="2">
        <v>43386</v>
      </c>
      <c r="D2166" s="8">
        <f>Table1[[#This Row],[Order Date]]</f>
        <v>43386</v>
      </c>
      <c r="E2166" s="2">
        <v>43392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">
        <v>4051</v>
      </c>
      <c r="P2166" s="1" t="s">
        <v>43</v>
      </c>
      <c r="Q2166" s="1" t="s">
        <v>84</v>
      </c>
      <c r="R2166" s="1" t="s">
        <v>4052</v>
      </c>
      <c r="S2166" s="1">
        <v>8.2880000000000003</v>
      </c>
      <c r="T2166" s="1">
        <v>2</v>
      </c>
      <c r="U2166" s="1">
        <v>0.2</v>
      </c>
      <c r="V2166" s="1">
        <v>3.0043999999999995</v>
      </c>
      <c r="W2166" t="str">
        <f>INDEX(People!$A$2:$A$5,MATCH(Orders!N2166,People!$B$2:$B$5,0))</f>
        <v>Kelly Williams</v>
      </c>
      <c r="X2166" t="str">
        <f>IFERROR(INDEX(Returns!A2166:A2965,MATCH(Orders!B2166,Returns!B2166:B2965,0)),"No")</f>
        <v>No</v>
      </c>
      <c r="Y2166">
        <f t="shared" si="33"/>
        <v>9.9456000000000007</v>
      </c>
    </row>
    <row r="2167" spans="1:25" x14ac:dyDescent="0.2">
      <c r="A2167" s="1">
        <v>2166</v>
      </c>
      <c r="B2167" t="s">
        <v>7213</v>
      </c>
      <c r="C2167" s="2">
        <v>43386</v>
      </c>
      <c r="D2167" s="8">
        <f>Table1[[#This Row],[Order Date]]</f>
        <v>43386</v>
      </c>
      <c r="E2167" s="2">
        <v>43392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">
        <v>1942</v>
      </c>
      <c r="P2167" s="1" t="s">
        <v>30</v>
      </c>
      <c r="Q2167" s="1" t="s">
        <v>60</v>
      </c>
      <c r="R2167" s="1" t="s">
        <v>1943</v>
      </c>
      <c r="S2167" s="1">
        <v>139.91999999999999</v>
      </c>
      <c r="T2167" s="1">
        <v>5</v>
      </c>
      <c r="U2167" s="1">
        <v>0.6</v>
      </c>
      <c r="V2167" s="1">
        <v>-150.41399999999999</v>
      </c>
      <c r="W2167" t="str">
        <f>INDEX(People!$A$2:$A$5,MATCH(Orders!N2167,People!$B$2:$B$5,0))</f>
        <v>Kelly Williams</v>
      </c>
      <c r="X2167" t="str">
        <f>IFERROR(INDEX(Returns!A2167:A2966,MATCH(Orders!B2167,Returns!B2167:B2966,0)),"No")</f>
        <v>No</v>
      </c>
      <c r="Y2167">
        <f t="shared" si="33"/>
        <v>223.87199999999999</v>
      </c>
    </row>
    <row r="2168" spans="1:25" x14ac:dyDescent="0.2">
      <c r="A2168" s="1">
        <v>2167</v>
      </c>
      <c r="B2168" t="s">
        <v>7213</v>
      </c>
      <c r="C2168" s="2">
        <v>43386</v>
      </c>
      <c r="D2168" s="8">
        <f>Table1[[#This Row],[Order Date]]</f>
        <v>43386</v>
      </c>
      <c r="E2168" s="2">
        <v>43392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">
        <v>3765</v>
      </c>
      <c r="P2168" s="1" t="s">
        <v>43</v>
      </c>
      <c r="Q2168" s="1" t="s">
        <v>63</v>
      </c>
      <c r="R2168" s="1" t="s">
        <v>3766</v>
      </c>
      <c r="S2168" s="1">
        <v>15.872</v>
      </c>
      <c r="T2168" s="1">
        <v>1</v>
      </c>
      <c r="U2168" s="1">
        <v>0.2</v>
      </c>
      <c r="V2168" s="1">
        <v>1.1904000000000003</v>
      </c>
      <c r="W2168" t="str">
        <f>INDEX(People!$A$2:$A$5,MATCH(Orders!N2168,People!$B$2:$B$5,0))</f>
        <v>Kelly Williams</v>
      </c>
      <c r="X2168" t="str">
        <f>IFERROR(INDEX(Returns!A2168:A2967,MATCH(Orders!B2168,Returns!B2168:B2967,0)),"No")</f>
        <v>No</v>
      </c>
      <c r="Y2168">
        <f t="shared" si="33"/>
        <v>19.046399999999998</v>
      </c>
    </row>
    <row r="2169" spans="1:25" x14ac:dyDescent="0.2">
      <c r="A2169" s="1">
        <v>2168</v>
      </c>
      <c r="B2169" t="s">
        <v>7213</v>
      </c>
      <c r="C2169" s="2">
        <v>43386</v>
      </c>
      <c r="D2169" s="8">
        <f>Table1[[#This Row],[Order Date]]</f>
        <v>43386</v>
      </c>
      <c r="E2169" s="2">
        <v>43392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">
        <v>1067</v>
      </c>
      <c r="P2169" s="1" t="s">
        <v>43</v>
      </c>
      <c r="Q2169" s="1" t="s">
        <v>70</v>
      </c>
      <c r="R2169" s="1" t="s">
        <v>1068</v>
      </c>
      <c r="S2169" s="1">
        <v>6.2859999999999987</v>
      </c>
      <c r="T2169" s="1">
        <v>7</v>
      </c>
      <c r="U2169" s="1">
        <v>0.8</v>
      </c>
      <c r="V2169" s="1">
        <v>-11.000500000000008</v>
      </c>
      <c r="W2169" t="str">
        <f>INDEX(People!$A$2:$A$5,MATCH(Orders!N2169,People!$B$2:$B$5,0))</f>
        <v>Kelly Williams</v>
      </c>
      <c r="X2169" t="str">
        <f>IFERROR(INDEX(Returns!A2169:A2968,MATCH(Orders!B2169,Returns!B2169:B2968,0)),"No")</f>
        <v>No</v>
      </c>
      <c r="Y2169">
        <f t="shared" si="33"/>
        <v>11.314799999999998</v>
      </c>
    </row>
    <row r="2170" spans="1:25" x14ac:dyDescent="0.2">
      <c r="A2170" s="1">
        <v>2169</v>
      </c>
      <c r="B2170" t="s">
        <v>7214</v>
      </c>
      <c r="C2170" s="2">
        <v>43492</v>
      </c>
      <c r="D2170" s="8">
        <f>Table1[[#This Row],[Order Date]]</f>
        <v>43492</v>
      </c>
      <c r="E2170" s="2">
        <v>43495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">
        <v>1714</v>
      </c>
      <c r="P2170" s="1" t="s">
        <v>43</v>
      </c>
      <c r="Q2170" s="1" t="s">
        <v>63</v>
      </c>
      <c r="R2170" s="1" t="s">
        <v>1715</v>
      </c>
      <c r="S2170" s="1">
        <v>14.015999999999998</v>
      </c>
      <c r="T2170" s="1">
        <v>3</v>
      </c>
      <c r="U2170" s="1">
        <v>0.2</v>
      </c>
      <c r="V2170" s="1">
        <v>1.7519999999999998</v>
      </c>
      <c r="W2170" t="str">
        <f>INDEX(People!$A$2:$A$5,MATCH(Orders!N2170,People!$B$2:$B$5,0))</f>
        <v>Chuck Magee</v>
      </c>
      <c r="X2170" t="str">
        <f>IFERROR(INDEX(Returns!A2170:A2969,MATCH(Orders!B2170,Returns!B2170:B2969,0)),"No")</f>
        <v>No</v>
      </c>
      <c r="Y2170">
        <f t="shared" si="33"/>
        <v>16.819199999999999</v>
      </c>
    </row>
    <row r="2171" spans="1:25" x14ac:dyDescent="0.2">
      <c r="A2171" s="1">
        <v>2170</v>
      </c>
      <c r="B2171" t="s">
        <v>7214</v>
      </c>
      <c r="C2171" s="2">
        <v>43492</v>
      </c>
      <c r="D2171" s="8">
        <f>Table1[[#This Row],[Order Date]]</f>
        <v>43492</v>
      </c>
      <c r="E2171" s="2">
        <v>43495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">
        <v>2321</v>
      </c>
      <c r="P2171" s="1" t="s">
        <v>66</v>
      </c>
      <c r="Q2171" s="1" t="s">
        <v>146</v>
      </c>
      <c r="R2171" s="1" t="s">
        <v>2322</v>
      </c>
      <c r="S2171" s="1">
        <v>71.975999999999999</v>
      </c>
      <c r="T2171" s="1">
        <v>3</v>
      </c>
      <c r="U2171" s="1">
        <v>0.2</v>
      </c>
      <c r="V2171" s="1">
        <v>-8.9970000000000034</v>
      </c>
      <c r="W2171" t="str">
        <f>INDEX(People!$A$2:$A$5,MATCH(Orders!N2171,People!$B$2:$B$5,0))</f>
        <v>Chuck Magee</v>
      </c>
      <c r="X2171" t="str">
        <f>IFERROR(INDEX(Returns!A2171:A2970,MATCH(Orders!B2171,Returns!B2171:B2970,0)),"No")</f>
        <v>No</v>
      </c>
      <c r="Y2171">
        <f t="shared" si="33"/>
        <v>86.371200000000002</v>
      </c>
    </row>
    <row r="2172" spans="1:25" x14ac:dyDescent="0.2">
      <c r="A2172" s="1">
        <v>2171</v>
      </c>
      <c r="B2172" t="s">
        <v>7214</v>
      </c>
      <c r="C2172" s="2">
        <v>43492</v>
      </c>
      <c r="D2172" s="8">
        <f>Table1[[#This Row],[Order Date]]</f>
        <v>43492</v>
      </c>
      <c r="E2172" s="2">
        <v>43495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">
        <v>611</v>
      </c>
      <c r="P2172" s="1" t="s">
        <v>66</v>
      </c>
      <c r="Q2172" s="1" t="s">
        <v>67</v>
      </c>
      <c r="R2172" s="1" t="s">
        <v>612</v>
      </c>
      <c r="S2172" s="1">
        <v>107.982</v>
      </c>
      <c r="T2172" s="1">
        <v>3</v>
      </c>
      <c r="U2172" s="1">
        <v>0.4</v>
      </c>
      <c r="V2172" s="1">
        <v>-26.995499999999993</v>
      </c>
      <c r="W2172" t="str">
        <f>INDEX(People!$A$2:$A$5,MATCH(Orders!N2172,People!$B$2:$B$5,0))</f>
        <v>Chuck Magee</v>
      </c>
      <c r="X2172" t="str">
        <f>IFERROR(INDEX(Returns!A2172:A2971,MATCH(Orders!B2172,Returns!B2172:B2971,0)),"No")</f>
        <v>No</v>
      </c>
      <c r="Y2172">
        <f t="shared" si="33"/>
        <v>151.17479999999998</v>
      </c>
    </row>
    <row r="2173" spans="1:25" x14ac:dyDescent="0.2">
      <c r="A2173" s="1">
        <v>2172</v>
      </c>
      <c r="B2173" t="s">
        <v>7215</v>
      </c>
      <c r="C2173" s="2">
        <v>43788</v>
      </c>
      <c r="D2173" s="8">
        <f>Table1[[#This Row],[Order Date]]</f>
        <v>43788</v>
      </c>
      <c r="E2173" s="2">
        <v>43794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">
        <v>2114</v>
      </c>
      <c r="P2173" s="1" t="s">
        <v>30</v>
      </c>
      <c r="Q2173" s="1" t="s">
        <v>34</v>
      </c>
      <c r="R2173" s="1" t="s">
        <v>2115</v>
      </c>
      <c r="S2173" s="1">
        <v>305.31200000000001</v>
      </c>
      <c r="T2173" s="1">
        <v>2</v>
      </c>
      <c r="U2173" s="1">
        <v>0.3</v>
      </c>
      <c r="V2173" s="1">
        <v>-8.7232000000000198</v>
      </c>
      <c r="W2173" t="str">
        <f>INDEX(People!$A$2:$A$5,MATCH(Orders!N2173,People!$B$2:$B$5,0))</f>
        <v>Kelly Williams</v>
      </c>
      <c r="X2173" t="str">
        <f>IFERROR(INDEX(Returns!A2173:A2972,MATCH(Orders!B2173,Returns!B2173:B2972,0)),"No")</f>
        <v>No</v>
      </c>
      <c r="Y2173">
        <f t="shared" si="33"/>
        <v>396.90560000000005</v>
      </c>
    </row>
    <row r="2174" spans="1:25" x14ac:dyDescent="0.2">
      <c r="A2174" s="1">
        <v>2173</v>
      </c>
      <c r="B2174" t="s">
        <v>7216</v>
      </c>
      <c r="C2174" s="2">
        <v>42583</v>
      </c>
      <c r="D2174" s="8">
        <f>Table1[[#This Row],[Order Date]]</f>
        <v>42583</v>
      </c>
      <c r="E2174" s="2">
        <v>42585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">
        <v>4058</v>
      </c>
      <c r="P2174" s="1" t="s">
        <v>43</v>
      </c>
      <c r="Q2174" s="1" t="s">
        <v>70</v>
      </c>
      <c r="R2174" s="1" t="s">
        <v>4059</v>
      </c>
      <c r="S2174" s="1">
        <v>19.752000000000002</v>
      </c>
      <c r="T2174" s="1">
        <v>3</v>
      </c>
      <c r="U2174" s="1">
        <v>0.2</v>
      </c>
      <c r="V2174" s="1">
        <v>6.9131999999999998</v>
      </c>
      <c r="W2174" t="str">
        <f>INDEX(People!$A$2:$A$5,MATCH(Orders!N2174,People!$B$2:$B$5,0))</f>
        <v>Anna Andreadi</v>
      </c>
      <c r="X2174" t="str">
        <f>IFERROR(INDEX(Returns!A2174:A2973,MATCH(Orders!B2174,Returns!B2174:B2973,0)),"No")</f>
        <v>No</v>
      </c>
      <c r="Y2174">
        <f t="shared" si="33"/>
        <v>23.702400000000001</v>
      </c>
    </row>
    <row r="2175" spans="1:25" x14ac:dyDescent="0.2">
      <c r="A2175" s="1">
        <v>2174</v>
      </c>
      <c r="B2175" t="s">
        <v>7217</v>
      </c>
      <c r="C2175" s="2">
        <v>43311</v>
      </c>
      <c r="D2175" s="8">
        <f>Table1[[#This Row],[Order Date]]</f>
        <v>43311</v>
      </c>
      <c r="E2175" s="2">
        <v>43316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">
        <v>3530</v>
      </c>
      <c r="P2175" s="1" t="s">
        <v>43</v>
      </c>
      <c r="Q2175" s="1" t="s">
        <v>70</v>
      </c>
      <c r="R2175" s="1" t="s">
        <v>3531</v>
      </c>
      <c r="S2175" s="1">
        <v>9.2639999999999976</v>
      </c>
      <c r="T2175" s="1">
        <v>3</v>
      </c>
      <c r="U2175" s="1">
        <v>0.8</v>
      </c>
      <c r="V2175" s="1">
        <v>-13.895999999999997</v>
      </c>
      <c r="W2175" t="str">
        <f>INDEX(People!$A$2:$A$5,MATCH(Orders!N2175,People!$B$2:$B$5,0))</f>
        <v>Kelly Williams</v>
      </c>
      <c r="X2175" t="str">
        <f>IFERROR(INDEX(Returns!A2175:A2974,MATCH(Orders!B2175,Returns!B2175:B2974,0)),"No")</f>
        <v>No</v>
      </c>
      <c r="Y2175">
        <f t="shared" si="33"/>
        <v>16.675199999999997</v>
      </c>
    </row>
    <row r="2176" spans="1:25" x14ac:dyDescent="0.2">
      <c r="A2176" s="1">
        <v>2175</v>
      </c>
      <c r="B2176" t="s">
        <v>7218</v>
      </c>
      <c r="C2176" s="2">
        <v>42946</v>
      </c>
      <c r="D2176" s="8">
        <f>Table1[[#This Row],[Order Date]]</f>
        <v>42946</v>
      </c>
      <c r="E2176" s="2">
        <v>42950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">
        <v>3914</v>
      </c>
      <c r="P2176" s="1" t="s">
        <v>43</v>
      </c>
      <c r="Q2176" s="1" t="s">
        <v>55</v>
      </c>
      <c r="R2176" s="1" t="s">
        <v>3915</v>
      </c>
      <c r="S2176" s="1">
        <v>61.792000000000002</v>
      </c>
      <c r="T2176" s="1">
        <v>4</v>
      </c>
      <c r="U2176" s="1">
        <v>0.2</v>
      </c>
      <c r="V2176" s="1">
        <v>6.1792000000000016</v>
      </c>
      <c r="W2176" t="str">
        <f>INDEX(People!$A$2:$A$5,MATCH(Orders!N2176,People!$B$2:$B$5,0))</f>
        <v>Kelly Williams</v>
      </c>
      <c r="X2176" t="str">
        <f>IFERROR(INDEX(Returns!A2176:A2975,MATCH(Orders!B2176,Returns!B2176:B2975,0)),"No")</f>
        <v>No</v>
      </c>
      <c r="Y2176">
        <f t="shared" si="33"/>
        <v>74.150400000000005</v>
      </c>
    </row>
    <row r="2177" spans="1:25" x14ac:dyDescent="0.2">
      <c r="A2177" s="1">
        <v>2176</v>
      </c>
      <c r="B2177" t="s">
        <v>7219</v>
      </c>
      <c r="C2177" s="2">
        <v>43388</v>
      </c>
      <c r="D2177" s="8">
        <f>Table1[[#This Row],[Order Date]]</f>
        <v>43388</v>
      </c>
      <c r="E2177" s="2">
        <v>43394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">
        <v>4063</v>
      </c>
      <c r="P2177" s="1" t="s">
        <v>43</v>
      </c>
      <c r="Q2177" s="1" t="s">
        <v>84</v>
      </c>
      <c r="R2177" s="1" t="s">
        <v>4064</v>
      </c>
      <c r="S2177" s="1">
        <v>45.68</v>
      </c>
      <c r="T2177" s="1">
        <v>2</v>
      </c>
      <c r="U2177" s="1">
        <v>0</v>
      </c>
      <c r="V2177" s="1">
        <v>21.012799999999999</v>
      </c>
      <c r="W2177" t="str">
        <f>INDEX(People!$A$2:$A$5,MATCH(Orders!N2177,People!$B$2:$B$5,0))</f>
        <v>Anna Andreadi</v>
      </c>
      <c r="X2177" t="str">
        <f>IFERROR(INDEX(Returns!A2177:A2976,MATCH(Orders!B2177,Returns!B2177:B2976,0)),"No")</f>
        <v>No</v>
      </c>
      <c r="Y2177">
        <f t="shared" si="33"/>
        <v>45.68</v>
      </c>
    </row>
    <row r="2178" spans="1:25" x14ac:dyDescent="0.2">
      <c r="A2178" s="1">
        <v>2177</v>
      </c>
      <c r="B2178" t="s">
        <v>7219</v>
      </c>
      <c r="C2178" s="2">
        <v>43388</v>
      </c>
      <c r="D2178" s="8">
        <f>Table1[[#This Row],[Order Date]]</f>
        <v>43388</v>
      </c>
      <c r="E2178" s="2">
        <v>43394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">
        <v>3516</v>
      </c>
      <c r="P2178" s="1" t="s">
        <v>43</v>
      </c>
      <c r="Q2178" s="1" t="s">
        <v>84</v>
      </c>
      <c r="R2178" s="1" t="s">
        <v>3517</v>
      </c>
      <c r="S2178" s="1">
        <v>60.12</v>
      </c>
      <c r="T2178" s="1">
        <v>9</v>
      </c>
      <c r="U2178" s="1">
        <v>0</v>
      </c>
      <c r="V2178" s="1">
        <v>28.857599999999998</v>
      </c>
      <c r="W2178" t="str">
        <f>INDEX(People!$A$2:$A$5,MATCH(Orders!N2178,People!$B$2:$B$5,0))</f>
        <v>Anna Andreadi</v>
      </c>
      <c r="X2178" t="str">
        <f>IFERROR(INDEX(Returns!A2178:A2977,MATCH(Orders!B2178,Returns!B2178:B2977,0)),"No")</f>
        <v>No</v>
      </c>
      <c r="Y2178">
        <f t="shared" si="33"/>
        <v>60.12</v>
      </c>
    </row>
    <row r="2179" spans="1:25" x14ac:dyDescent="0.2">
      <c r="A2179" s="1">
        <v>2178</v>
      </c>
      <c r="B2179" t="s">
        <v>7219</v>
      </c>
      <c r="C2179" s="2">
        <v>43388</v>
      </c>
      <c r="D2179" s="8">
        <f>Table1[[#This Row],[Order Date]]</f>
        <v>43388</v>
      </c>
      <c r="E2179" s="2">
        <v>43394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">
        <v>3640</v>
      </c>
      <c r="P2179" s="1" t="s">
        <v>43</v>
      </c>
      <c r="Q2179" s="1" t="s">
        <v>70</v>
      </c>
      <c r="R2179" s="1" t="s">
        <v>3641</v>
      </c>
      <c r="S2179" s="1">
        <v>41.72</v>
      </c>
      <c r="T2179" s="1">
        <v>5</v>
      </c>
      <c r="U2179" s="1">
        <v>0.2</v>
      </c>
      <c r="V2179" s="1">
        <v>13.037499999999998</v>
      </c>
      <c r="W2179" t="str">
        <f>INDEX(People!$A$2:$A$5,MATCH(Orders!N2179,People!$B$2:$B$5,0))</f>
        <v>Anna Andreadi</v>
      </c>
      <c r="X2179" t="str">
        <f>IFERROR(INDEX(Returns!A2179:A2978,MATCH(Orders!B2179,Returns!B2179:B2978,0)),"No")</f>
        <v>No</v>
      </c>
      <c r="Y2179">
        <f t="shared" ref="Y2179:Y2242" si="34">S2179*(1+U2179)</f>
        <v>50.064</v>
      </c>
    </row>
    <row r="2180" spans="1:25" x14ac:dyDescent="0.2">
      <c r="A2180" s="1">
        <v>2179</v>
      </c>
      <c r="B2180" t="s">
        <v>7219</v>
      </c>
      <c r="C2180" s="2">
        <v>43388</v>
      </c>
      <c r="D2180" s="8">
        <f>Table1[[#This Row],[Order Date]]</f>
        <v>43388</v>
      </c>
      <c r="E2180" s="2">
        <v>43394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">
        <v>1423</v>
      </c>
      <c r="P2180" s="1" t="s">
        <v>43</v>
      </c>
      <c r="Q2180" s="1" t="s">
        <v>84</v>
      </c>
      <c r="R2180" s="1" t="s">
        <v>1424</v>
      </c>
      <c r="S2180" s="1">
        <v>71.599999999999994</v>
      </c>
      <c r="T2180" s="1">
        <v>8</v>
      </c>
      <c r="U2180" s="1">
        <v>0</v>
      </c>
      <c r="V2180" s="1">
        <v>32.935999999999993</v>
      </c>
      <c r="W2180" t="str">
        <f>INDEX(People!$A$2:$A$5,MATCH(Orders!N2180,People!$B$2:$B$5,0))</f>
        <v>Anna Andreadi</v>
      </c>
      <c r="X2180" t="str">
        <f>IFERROR(INDEX(Returns!A2180:A2979,MATCH(Orders!B2180,Returns!B2180:B2979,0)),"No")</f>
        <v>No</v>
      </c>
      <c r="Y2180">
        <f t="shared" si="34"/>
        <v>71.599999999999994</v>
      </c>
    </row>
    <row r="2181" spans="1:25" x14ac:dyDescent="0.2">
      <c r="A2181" s="1">
        <v>2180</v>
      </c>
      <c r="B2181" t="s">
        <v>7220</v>
      </c>
      <c r="C2181" s="2">
        <v>43227</v>
      </c>
      <c r="D2181" s="8">
        <f>Table1[[#This Row],[Order Date]]</f>
        <v>43227</v>
      </c>
      <c r="E2181" s="2">
        <v>43231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">
        <v>1167</v>
      </c>
      <c r="P2181" s="1" t="s">
        <v>43</v>
      </c>
      <c r="Q2181" s="1" t="s">
        <v>70</v>
      </c>
      <c r="R2181" s="1" t="s">
        <v>1168</v>
      </c>
      <c r="S2181" s="1">
        <v>85.232000000000014</v>
      </c>
      <c r="T2181" s="1">
        <v>7</v>
      </c>
      <c r="U2181" s="1">
        <v>0.2</v>
      </c>
      <c r="V2181" s="1">
        <v>30.896599999999996</v>
      </c>
      <c r="W2181" t="str">
        <f>INDEX(People!$A$2:$A$5,MATCH(Orders!N2181,People!$B$2:$B$5,0))</f>
        <v>Chuck Magee</v>
      </c>
      <c r="X2181" t="str">
        <f>IFERROR(INDEX(Returns!A2181:A2980,MATCH(Orders!B2181,Returns!B2181:B2980,0)),"No")</f>
        <v>No</v>
      </c>
      <c r="Y2181">
        <f t="shared" si="34"/>
        <v>102.27840000000002</v>
      </c>
    </row>
    <row r="2182" spans="1:25" x14ac:dyDescent="0.2">
      <c r="A2182" s="1">
        <v>2181</v>
      </c>
      <c r="B2182" t="s">
        <v>7220</v>
      </c>
      <c r="C2182" s="2">
        <v>43227</v>
      </c>
      <c r="D2182" s="8">
        <f>Table1[[#This Row],[Order Date]]</f>
        <v>43227</v>
      </c>
      <c r="E2182" s="2">
        <v>43231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">
        <v>1447</v>
      </c>
      <c r="P2182" s="1" t="s">
        <v>43</v>
      </c>
      <c r="Q2182" s="1" t="s">
        <v>44</v>
      </c>
      <c r="R2182" s="1" t="s">
        <v>1448</v>
      </c>
      <c r="S2182" s="1">
        <v>44.400000000000006</v>
      </c>
      <c r="T2182" s="1">
        <v>3</v>
      </c>
      <c r="U2182" s="1">
        <v>0</v>
      </c>
      <c r="V2182" s="1">
        <v>22.200000000000003</v>
      </c>
      <c r="W2182" t="str">
        <f>INDEX(People!$A$2:$A$5,MATCH(Orders!N2182,People!$B$2:$B$5,0))</f>
        <v>Chuck Magee</v>
      </c>
      <c r="X2182" t="str">
        <f>IFERROR(INDEX(Returns!A2182:A2981,MATCH(Orders!B2182,Returns!B2182:B2981,0)),"No")</f>
        <v>No</v>
      </c>
      <c r="Y2182">
        <f t="shared" si="34"/>
        <v>44.400000000000006</v>
      </c>
    </row>
    <row r="2183" spans="1:25" x14ac:dyDescent="0.2">
      <c r="A2183" s="1">
        <v>2182</v>
      </c>
      <c r="B2183" t="s">
        <v>7220</v>
      </c>
      <c r="C2183" s="2">
        <v>43227</v>
      </c>
      <c r="D2183" s="8">
        <f>Table1[[#This Row],[Order Date]]</f>
        <v>43227</v>
      </c>
      <c r="E2183" s="2">
        <v>43231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">
        <v>4065</v>
      </c>
      <c r="P2183" s="1" t="s">
        <v>30</v>
      </c>
      <c r="Q2183" s="1" t="s">
        <v>34</v>
      </c>
      <c r="R2183" s="1" t="s">
        <v>4066</v>
      </c>
      <c r="S2183" s="1">
        <v>442.76400000000001</v>
      </c>
      <c r="T2183" s="1">
        <v>4</v>
      </c>
      <c r="U2183" s="1">
        <v>0.1</v>
      </c>
      <c r="V2183" s="1">
        <v>59.035200000000003</v>
      </c>
      <c r="W2183" t="str">
        <f>INDEX(People!$A$2:$A$5,MATCH(Orders!N2183,People!$B$2:$B$5,0))</f>
        <v>Chuck Magee</v>
      </c>
      <c r="X2183" t="str">
        <f>IFERROR(INDEX(Returns!A2183:A2982,MATCH(Orders!B2183,Returns!B2183:B2982,0)),"No")</f>
        <v>No</v>
      </c>
      <c r="Y2183">
        <f t="shared" si="34"/>
        <v>487.04040000000003</v>
      </c>
    </row>
    <row r="2184" spans="1:25" x14ac:dyDescent="0.2">
      <c r="A2184" s="1">
        <v>2183</v>
      </c>
      <c r="B2184" t="s">
        <v>7220</v>
      </c>
      <c r="C2184" s="2">
        <v>43227</v>
      </c>
      <c r="D2184" s="8">
        <f>Table1[[#This Row],[Order Date]]</f>
        <v>43227</v>
      </c>
      <c r="E2184" s="2">
        <v>43231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">
        <v>3719</v>
      </c>
      <c r="P2184" s="1" t="s">
        <v>66</v>
      </c>
      <c r="Q2184" s="1" t="s">
        <v>601</v>
      </c>
      <c r="R2184" s="1" t="s">
        <v>3720</v>
      </c>
      <c r="S2184" s="1">
        <v>3999.95</v>
      </c>
      <c r="T2184" s="1">
        <v>5</v>
      </c>
      <c r="U2184" s="1">
        <v>0</v>
      </c>
      <c r="V2184" s="1">
        <v>1159.9854999999998</v>
      </c>
      <c r="W2184" t="str">
        <f>INDEX(People!$A$2:$A$5,MATCH(Orders!N2184,People!$B$2:$B$5,0))</f>
        <v>Chuck Magee</v>
      </c>
      <c r="X2184" t="str">
        <f>IFERROR(INDEX(Returns!A2184:A2983,MATCH(Orders!B2184,Returns!B2184:B2983,0)),"No")</f>
        <v>No</v>
      </c>
      <c r="Y2184">
        <f t="shared" si="34"/>
        <v>3999.95</v>
      </c>
    </row>
    <row r="2185" spans="1:25" x14ac:dyDescent="0.2">
      <c r="A2185" s="1">
        <v>2184</v>
      </c>
      <c r="B2185" t="s">
        <v>7220</v>
      </c>
      <c r="C2185" s="2">
        <v>43227</v>
      </c>
      <c r="D2185" s="8">
        <f>Table1[[#This Row],[Order Date]]</f>
        <v>43227</v>
      </c>
      <c r="E2185" s="2">
        <v>43231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">
        <v>393</v>
      </c>
      <c r="P2185" s="1" t="s">
        <v>66</v>
      </c>
      <c r="Q2185" s="1" t="s">
        <v>146</v>
      </c>
      <c r="R2185" s="1" t="s">
        <v>394</v>
      </c>
      <c r="S2185" s="1">
        <v>199.95000000000002</v>
      </c>
      <c r="T2185" s="1">
        <v>5</v>
      </c>
      <c r="U2185" s="1">
        <v>0</v>
      </c>
      <c r="V2185" s="1">
        <v>21.994499999999988</v>
      </c>
      <c r="W2185" t="str">
        <f>INDEX(People!$A$2:$A$5,MATCH(Orders!N2185,People!$B$2:$B$5,0))</f>
        <v>Chuck Magee</v>
      </c>
      <c r="X2185" t="str">
        <f>IFERROR(INDEX(Returns!A2185:A2984,MATCH(Orders!B2185,Returns!B2185:B2984,0)),"No")</f>
        <v>No</v>
      </c>
      <c r="Y2185">
        <f t="shared" si="34"/>
        <v>199.95000000000002</v>
      </c>
    </row>
    <row r="2186" spans="1:25" x14ac:dyDescent="0.2">
      <c r="A2186" s="1">
        <v>2185</v>
      </c>
      <c r="B2186" t="s">
        <v>7220</v>
      </c>
      <c r="C2186" s="2">
        <v>43227</v>
      </c>
      <c r="D2186" s="8">
        <f>Table1[[#This Row],[Order Date]]</f>
        <v>43227</v>
      </c>
      <c r="E2186" s="2">
        <v>43231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">
        <v>2439</v>
      </c>
      <c r="P2186" s="1" t="s">
        <v>30</v>
      </c>
      <c r="Q2186" s="1" t="s">
        <v>60</v>
      </c>
      <c r="R2186" s="1" t="s">
        <v>811</v>
      </c>
      <c r="S2186" s="1">
        <v>63.68</v>
      </c>
      <c r="T2186" s="1">
        <v>8</v>
      </c>
      <c r="U2186" s="1">
        <v>0</v>
      </c>
      <c r="V2186" s="1">
        <v>28.019200000000005</v>
      </c>
      <c r="W2186" t="str">
        <f>INDEX(People!$A$2:$A$5,MATCH(Orders!N2186,People!$B$2:$B$5,0))</f>
        <v>Chuck Magee</v>
      </c>
      <c r="X2186" t="str">
        <f>IFERROR(INDEX(Returns!A2186:A2985,MATCH(Orders!B2186,Returns!B2186:B2985,0)),"No")</f>
        <v>No</v>
      </c>
      <c r="Y2186">
        <f t="shared" si="34"/>
        <v>63.68</v>
      </c>
    </row>
    <row r="2187" spans="1:25" x14ac:dyDescent="0.2">
      <c r="A2187" s="1">
        <v>2186</v>
      </c>
      <c r="B2187" t="s">
        <v>7221</v>
      </c>
      <c r="C2187" s="2">
        <v>43678</v>
      </c>
      <c r="D2187" s="8">
        <f>Table1[[#This Row],[Order Date]]</f>
        <v>43678</v>
      </c>
      <c r="E2187" s="2">
        <v>43681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">
        <v>545</v>
      </c>
      <c r="P2187" s="1" t="s">
        <v>43</v>
      </c>
      <c r="Q2187" s="1" t="s">
        <v>70</v>
      </c>
      <c r="R2187" s="1" t="s">
        <v>546</v>
      </c>
      <c r="S2187" s="1">
        <v>54.896000000000008</v>
      </c>
      <c r="T2187" s="1">
        <v>2</v>
      </c>
      <c r="U2187" s="1">
        <v>0.2</v>
      </c>
      <c r="V2187" s="1">
        <v>18.5274</v>
      </c>
      <c r="W2187" t="str">
        <f>INDEX(People!$A$2:$A$5,MATCH(Orders!N2187,People!$B$2:$B$5,0))</f>
        <v>Anna Andreadi</v>
      </c>
      <c r="X2187" t="str">
        <f>IFERROR(INDEX(Returns!A2187:A2986,MATCH(Orders!B2187,Returns!B2187:B2986,0)),"No")</f>
        <v>No</v>
      </c>
      <c r="Y2187">
        <f t="shared" si="34"/>
        <v>65.875200000000007</v>
      </c>
    </row>
    <row r="2188" spans="1:25" x14ac:dyDescent="0.2">
      <c r="A2188" s="1">
        <v>2187</v>
      </c>
      <c r="B2188" t="s">
        <v>7222</v>
      </c>
      <c r="C2188" s="2">
        <v>43295</v>
      </c>
      <c r="D2188" s="8">
        <f>Table1[[#This Row],[Order Date]]</f>
        <v>43295</v>
      </c>
      <c r="E2188" s="2">
        <v>43295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">
        <v>653</v>
      </c>
      <c r="P2188" s="1" t="s">
        <v>66</v>
      </c>
      <c r="Q2188" s="1" t="s">
        <v>146</v>
      </c>
      <c r="R2188" s="1" t="s">
        <v>654</v>
      </c>
      <c r="S2188" s="1">
        <v>29</v>
      </c>
      <c r="T2188" s="1">
        <v>2</v>
      </c>
      <c r="U2188" s="1">
        <v>0</v>
      </c>
      <c r="V2188" s="1">
        <v>7.25</v>
      </c>
      <c r="W2188" t="str">
        <f>INDEX(People!$A$2:$A$5,MATCH(Orders!N2188,People!$B$2:$B$5,0))</f>
        <v>Cassandra Brandow</v>
      </c>
      <c r="X2188" t="str">
        <f>IFERROR(INDEX(Returns!A2188:A2987,MATCH(Orders!B2188,Returns!B2188:B2987,0)),"No")</f>
        <v>No</v>
      </c>
      <c r="Y2188">
        <f t="shared" si="34"/>
        <v>29</v>
      </c>
    </row>
    <row r="2189" spans="1:25" x14ac:dyDescent="0.2">
      <c r="A2189" s="1">
        <v>2188</v>
      </c>
      <c r="B2189" t="s">
        <v>7223</v>
      </c>
      <c r="C2189" s="2">
        <v>43687</v>
      </c>
      <c r="D2189" s="8">
        <f>Table1[[#This Row],[Order Date]]</f>
        <v>43687</v>
      </c>
      <c r="E2189" s="2">
        <v>43692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">
        <v>3386</v>
      </c>
      <c r="P2189" s="1" t="s">
        <v>43</v>
      </c>
      <c r="Q2189" s="1" t="s">
        <v>157</v>
      </c>
      <c r="R2189" s="1" t="s">
        <v>590</v>
      </c>
      <c r="S2189" s="1">
        <v>70.08</v>
      </c>
      <c r="T2189" s="1">
        <v>6</v>
      </c>
      <c r="U2189" s="1">
        <v>0</v>
      </c>
      <c r="V2189" s="1">
        <v>35.04</v>
      </c>
      <c r="W2189" t="str">
        <f>INDEX(People!$A$2:$A$5,MATCH(Orders!N2189,People!$B$2:$B$5,0))</f>
        <v>Kelly Williams</v>
      </c>
      <c r="X2189" t="str">
        <f>IFERROR(INDEX(Returns!A2189:A2988,MATCH(Orders!B2189,Returns!B2189:B2988,0)),"No")</f>
        <v>No</v>
      </c>
      <c r="Y2189">
        <f t="shared" si="34"/>
        <v>70.08</v>
      </c>
    </row>
    <row r="2190" spans="1:25" x14ac:dyDescent="0.2">
      <c r="A2190" s="1">
        <v>2189</v>
      </c>
      <c r="B2190" t="s">
        <v>7223</v>
      </c>
      <c r="C2190" s="2">
        <v>43687</v>
      </c>
      <c r="D2190" s="8">
        <f>Table1[[#This Row],[Order Date]]</f>
        <v>43687</v>
      </c>
      <c r="E2190" s="2">
        <v>43692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">
        <v>303</v>
      </c>
      <c r="P2190" s="1" t="s">
        <v>30</v>
      </c>
      <c r="Q2190" s="1" t="s">
        <v>60</v>
      </c>
      <c r="R2190" s="1" t="s">
        <v>304</v>
      </c>
      <c r="S2190" s="1">
        <v>121.3</v>
      </c>
      <c r="T2190" s="1">
        <v>2</v>
      </c>
      <c r="U2190" s="1">
        <v>0</v>
      </c>
      <c r="V2190" s="1">
        <v>25.472999999999999</v>
      </c>
      <c r="W2190" t="str">
        <f>INDEX(People!$A$2:$A$5,MATCH(Orders!N2190,People!$B$2:$B$5,0))</f>
        <v>Kelly Williams</v>
      </c>
      <c r="X2190" t="str">
        <f>IFERROR(INDEX(Returns!A2190:A2989,MATCH(Orders!B2190,Returns!B2190:B2989,0)),"No")</f>
        <v>No</v>
      </c>
      <c r="Y2190">
        <f t="shared" si="34"/>
        <v>121.3</v>
      </c>
    </row>
    <row r="2191" spans="1:25" x14ac:dyDescent="0.2">
      <c r="A2191" s="1">
        <v>2190</v>
      </c>
      <c r="B2191" t="s">
        <v>7223</v>
      </c>
      <c r="C2191" s="2">
        <v>43687</v>
      </c>
      <c r="D2191" s="8">
        <f>Table1[[#This Row],[Order Date]]</f>
        <v>43687</v>
      </c>
      <c r="E2191" s="2">
        <v>43692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">
        <v>1042</v>
      </c>
      <c r="P2191" s="1" t="s">
        <v>66</v>
      </c>
      <c r="Q2191" s="1" t="s">
        <v>67</v>
      </c>
      <c r="R2191" s="1" t="s">
        <v>1043</v>
      </c>
      <c r="S2191" s="1">
        <v>1454.4900000000002</v>
      </c>
      <c r="T2191" s="1">
        <v>9</v>
      </c>
      <c r="U2191" s="1">
        <v>0</v>
      </c>
      <c r="V2191" s="1">
        <v>378.16740000000004</v>
      </c>
      <c r="W2191" t="str">
        <f>INDEX(People!$A$2:$A$5,MATCH(Orders!N2191,People!$B$2:$B$5,0))</f>
        <v>Kelly Williams</v>
      </c>
      <c r="X2191" t="str">
        <f>IFERROR(INDEX(Returns!A2191:A2990,MATCH(Orders!B2191,Returns!B2191:B2990,0)),"No")</f>
        <v>No</v>
      </c>
      <c r="Y2191">
        <f t="shared" si="34"/>
        <v>1454.4900000000002</v>
      </c>
    </row>
    <row r="2192" spans="1:25" x14ac:dyDescent="0.2">
      <c r="A2192" s="1">
        <v>2191</v>
      </c>
      <c r="B2192" t="s">
        <v>7224</v>
      </c>
      <c r="C2192" s="2">
        <v>43276</v>
      </c>
      <c r="D2192" s="8">
        <f>Table1[[#This Row],[Order Date]]</f>
        <v>43276</v>
      </c>
      <c r="E2192" s="2">
        <v>43280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">
        <v>4069</v>
      </c>
      <c r="P2192" s="1" t="s">
        <v>43</v>
      </c>
      <c r="Q2192" s="1" t="s">
        <v>73</v>
      </c>
      <c r="R2192" s="1" t="s">
        <v>4070</v>
      </c>
      <c r="S2192" s="1">
        <v>60.81</v>
      </c>
      <c r="T2192" s="1">
        <v>3</v>
      </c>
      <c r="U2192" s="1">
        <v>0</v>
      </c>
      <c r="V2192" s="1">
        <v>17.026800000000001</v>
      </c>
      <c r="W2192" t="str">
        <f>INDEX(People!$A$2:$A$5,MATCH(Orders!N2192,People!$B$2:$B$5,0))</f>
        <v>Anna Andreadi</v>
      </c>
      <c r="X2192" t="str">
        <f>IFERROR(INDEX(Returns!A2192:A2991,MATCH(Orders!B2192,Returns!B2192:B2991,0)),"No")</f>
        <v>No</v>
      </c>
      <c r="Y2192">
        <f t="shared" si="34"/>
        <v>60.81</v>
      </c>
    </row>
    <row r="2193" spans="1:25" x14ac:dyDescent="0.2">
      <c r="A2193" s="1">
        <v>2192</v>
      </c>
      <c r="B2193" t="s">
        <v>7225</v>
      </c>
      <c r="C2193" s="2">
        <v>43444</v>
      </c>
      <c r="D2193" s="8">
        <f>Table1[[#This Row],[Order Date]]</f>
        <v>43444</v>
      </c>
      <c r="E2193" s="2">
        <v>43451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">
        <v>3982</v>
      </c>
      <c r="P2193" s="1" t="s">
        <v>43</v>
      </c>
      <c r="Q2193" s="1" t="s">
        <v>70</v>
      </c>
      <c r="R2193" s="1" t="s">
        <v>3983</v>
      </c>
      <c r="S2193" s="1">
        <v>153.55199999999999</v>
      </c>
      <c r="T2193" s="1">
        <v>3</v>
      </c>
      <c r="U2193" s="1">
        <v>0.2</v>
      </c>
      <c r="V2193" s="1">
        <v>51.823799999999999</v>
      </c>
      <c r="W2193" t="str">
        <f>INDEX(People!$A$2:$A$5,MATCH(Orders!N2193,People!$B$2:$B$5,0))</f>
        <v>Anna Andreadi</v>
      </c>
      <c r="X2193" t="str">
        <f>IFERROR(INDEX(Returns!A2193:A2992,MATCH(Orders!B2193,Returns!B2193:B2992,0)),"No")</f>
        <v>No</v>
      </c>
      <c r="Y2193">
        <f t="shared" si="34"/>
        <v>184.26239999999999</v>
      </c>
    </row>
    <row r="2194" spans="1:25" x14ac:dyDescent="0.2">
      <c r="A2194" s="1">
        <v>2193</v>
      </c>
      <c r="B2194" t="s">
        <v>7225</v>
      </c>
      <c r="C2194" s="2">
        <v>43444</v>
      </c>
      <c r="D2194" s="8">
        <f>Table1[[#This Row],[Order Date]]</f>
        <v>43444</v>
      </c>
      <c r="E2194" s="2">
        <v>43451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">
        <v>3603</v>
      </c>
      <c r="P2194" s="1" t="s">
        <v>43</v>
      </c>
      <c r="Q2194" s="1" t="s">
        <v>73</v>
      </c>
      <c r="R2194" s="1" t="s">
        <v>3604</v>
      </c>
      <c r="S2194" s="1">
        <v>65.34</v>
      </c>
      <c r="T2194" s="1">
        <v>3</v>
      </c>
      <c r="U2194" s="1">
        <v>0</v>
      </c>
      <c r="V2194" s="1">
        <v>22.869</v>
      </c>
      <c r="W2194" t="str">
        <f>INDEX(People!$A$2:$A$5,MATCH(Orders!N2194,People!$B$2:$B$5,0))</f>
        <v>Anna Andreadi</v>
      </c>
      <c r="X2194" t="str">
        <f>IFERROR(INDEX(Returns!A2194:A2993,MATCH(Orders!B2194,Returns!B2194:B2993,0)),"No")</f>
        <v>No</v>
      </c>
      <c r="Y2194">
        <f t="shared" si="34"/>
        <v>65.34</v>
      </c>
    </row>
    <row r="2195" spans="1:25" x14ac:dyDescent="0.2">
      <c r="A2195" s="1">
        <v>2194</v>
      </c>
      <c r="B2195" t="s">
        <v>7225</v>
      </c>
      <c r="C2195" s="2">
        <v>43444</v>
      </c>
      <c r="D2195" s="8">
        <f>Table1[[#This Row],[Order Date]]</f>
        <v>43444</v>
      </c>
      <c r="E2195" s="2">
        <v>43451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">
        <v>3344</v>
      </c>
      <c r="P2195" s="1" t="s">
        <v>43</v>
      </c>
      <c r="Q2195" s="1" t="s">
        <v>84</v>
      </c>
      <c r="R2195" s="1" t="s">
        <v>3345</v>
      </c>
      <c r="S2195" s="1">
        <v>123.92</v>
      </c>
      <c r="T2195" s="1">
        <v>4</v>
      </c>
      <c r="U2195" s="1">
        <v>0</v>
      </c>
      <c r="V2195" s="1">
        <v>55.763999999999996</v>
      </c>
      <c r="W2195" t="str">
        <f>INDEX(People!$A$2:$A$5,MATCH(Orders!N2195,People!$B$2:$B$5,0))</f>
        <v>Anna Andreadi</v>
      </c>
      <c r="X2195" t="str">
        <f>IFERROR(INDEX(Returns!A2195:A2994,MATCH(Orders!B2195,Returns!B2195:B2994,0)),"No")</f>
        <v>No</v>
      </c>
      <c r="Y2195">
        <f t="shared" si="34"/>
        <v>123.92</v>
      </c>
    </row>
    <row r="2196" spans="1:25" x14ac:dyDescent="0.2">
      <c r="A2196" s="1">
        <v>2195</v>
      </c>
      <c r="B2196" t="s">
        <v>7225</v>
      </c>
      <c r="C2196" s="2">
        <v>43444</v>
      </c>
      <c r="D2196" s="8">
        <f>Table1[[#This Row],[Order Date]]</f>
        <v>43444</v>
      </c>
      <c r="E2196" s="2">
        <v>43451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">
        <v>4071</v>
      </c>
      <c r="P2196" s="1" t="s">
        <v>43</v>
      </c>
      <c r="Q2196" s="1" t="s">
        <v>73</v>
      </c>
      <c r="R2196" s="1" t="s">
        <v>4072</v>
      </c>
      <c r="S2196" s="1">
        <v>35.099999999999994</v>
      </c>
      <c r="T2196" s="1">
        <v>3</v>
      </c>
      <c r="U2196" s="1">
        <v>0</v>
      </c>
      <c r="V2196" s="1">
        <v>12.285</v>
      </c>
      <c r="W2196" t="str">
        <f>INDEX(People!$A$2:$A$5,MATCH(Orders!N2196,People!$B$2:$B$5,0))</f>
        <v>Anna Andreadi</v>
      </c>
      <c r="X2196" t="str">
        <f>IFERROR(INDEX(Returns!A2196:A2995,MATCH(Orders!B2196,Returns!B2196:B2995,0)),"No")</f>
        <v>No</v>
      </c>
      <c r="Y2196">
        <f t="shared" si="34"/>
        <v>35.099999999999994</v>
      </c>
    </row>
    <row r="2197" spans="1:25" x14ac:dyDescent="0.2">
      <c r="A2197" s="1">
        <v>2196</v>
      </c>
      <c r="B2197" t="s">
        <v>7225</v>
      </c>
      <c r="C2197" s="2">
        <v>43444</v>
      </c>
      <c r="D2197" s="8">
        <f>Table1[[#This Row],[Order Date]]</f>
        <v>43444</v>
      </c>
      <c r="E2197" s="2">
        <v>43451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">
        <v>3402</v>
      </c>
      <c r="P2197" s="1" t="s">
        <v>66</v>
      </c>
      <c r="Q2197" s="1" t="s">
        <v>146</v>
      </c>
      <c r="R2197" s="1" t="s">
        <v>3403</v>
      </c>
      <c r="S2197" s="1">
        <v>44.75</v>
      </c>
      <c r="T2197" s="1">
        <v>5</v>
      </c>
      <c r="U2197" s="1">
        <v>0</v>
      </c>
      <c r="V2197" s="1">
        <v>8.5024999999999942</v>
      </c>
      <c r="W2197" t="str">
        <f>INDEX(People!$A$2:$A$5,MATCH(Orders!N2197,People!$B$2:$B$5,0))</f>
        <v>Anna Andreadi</v>
      </c>
      <c r="X2197" t="str">
        <f>IFERROR(INDEX(Returns!A2197:A2996,MATCH(Orders!B2197,Returns!B2197:B2996,0)),"No")</f>
        <v>No</v>
      </c>
      <c r="Y2197">
        <f t="shared" si="34"/>
        <v>44.75</v>
      </c>
    </row>
    <row r="2198" spans="1:25" x14ac:dyDescent="0.2">
      <c r="A2198" s="1">
        <v>2197</v>
      </c>
      <c r="B2198" t="s">
        <v>6066</v>
      </c>
      <c r="C2198" s="2">
        <v>43435</v>
      </c>
      <c r="D2198" s="8">
        <f>Table1[[#This Row],[Order Date]]</f>
        <v>43435</v>
      </c>
      <c r="E2198" s="2">
        <v>43440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">
        <v>518</v>
      </c>
      <c r="P2198" s="1" t="s">
        <v>43</v>
      </c>
      <c r="Q2198" s="1" t="s">
        <v>63</v>
      </c>
      <c r="R2198" s="1" t="s">
        <v>519</v>
      </c>
      <c r="S2198" s="1">
        <v>4.7039999999999997</v>
      </c>
      <c r="T2198" s="1">
        <v>2</v>
      </c>
      <c r="U2198" s="1">
        <v>0.2</v>
      </c>
      <c r="V2198" s="1">
        <v>0.41160000000000019</v>
      </c>
      <c r="W2198" t="str">
        <f>INDEX(People!$A$2:$A$5,MATCH(Orders!N2198,People!$B$2:$B$5,0))</f>
        <v>Cassandra Brandow</v>
      </c>
      <c r="X2198" t="str">
        <f>IFERROR(INDEX(Returns!A2198:A2997,MATCH(Orders!B2198,Returns!B2198:B2997,0)),"No")</f>
        <v>No</v>
      </c>
      <c r="Y2198">
        <f t="shared" si="34"/>
        <v>5.6447999999999992</v>
      </c>
    </row>
    <row r="2199" spans="1:25" x14ac:dyDescent="0.2">
      <c r="A2199" s="1">
        <v>2198</v>
      </c>
      <c r="B2199" t="s">
        <v>7226</v>
      </c>
      <c r="C2199" s="2">
        <v>42702</v>
      </c>
      <c r="D2199" s="8">
        <f>Table1[[#This Row],[Order Date]]</f>
        <v>42702</v>
      </c>
      <c r="E2199" s="2">
        <v>42708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">
        <v>1880</v>
      </c>
      <c r="P2199" s="1" t="s">
        <v>43</v>
      </c>
      <c r="Q2199" s="1" t="s">
        <v>63</v>
      </c>
      <c r="R2199" s="1" t="s">
        <v>1881</v>
      </c>
      <c r="S2199" s="1">
        <v>14.669999999999998</v>
      </c>
      <c r="T2199" s="1">
        <v>3</v>
      </c>
      <c r="U2199" s="1">
        <v>0</v>
      </c>
      <c r="V2199" s="1">
        <v>3.9609000000000001</v>
      </c>
      <c r="W2199" t="str">
        <f>INDEX(People!$A$2:$A$5,MATCH(Orders!N2199,People!$B$2:$B$5,0))</f>
        <v>Cassandra Brandow</v>
      </c>
      <c r="X2199" t="str">
        <f>IFERROR(INDEX(Returns!A2199:A2998,MATCH(Orders!B2199,Returns!B2199:B2998,0)),"No")</f>
        <v>No</v>
      </c>
      <c r="Y2199">
        <f t="shared" si="34"/>
        <v>14.669999999999998</v>
      </c>
    </row>
    <row r="2200" spans="1:25" x14ac:dyDescent="0.2">
      <c r="A2200" s="1">
        <v>2199</v>
      </c>
      <c r="B2200" t="s">
        <v>7227</v>
      </c>
      <c r="C2200" s="2">
        <v>42822</v>
      </c>
      <c r="D2200" s="8">
        <f>Table1[[#This Row],[Order Date]]</f>
        <v>42822</v>
      </c>
      <c r="E2200" s="2">
        <v>42827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">
        <v>364</v>
      </c>
      <c r="P2200" s="1" t="s">
        <v>43</v>
      </c>
      <c r="Q2200" s="1" t="s">
        <v>84</v>
      </c>
      <c r="R2200" s="1" t="s">
        <v>365</v>
      </c>
      <c r="S2200" s="1">
        <v>15.552000000000003</v>
      </c>
      <c r="T2200" s="1">
        <v>3</v>
      </c>
      <c r="U2200" s="1">
        <v>0.2</v>
      </c>
      <c r="V2200" s="1">
        <v>5.4432</v>
      </c>
      <c r="W2200" t="str">
        <f>INDEX(People!$A$2:$A$5,MATCH(Orders!N2200,People!$B$2:$B$5,0))</f>
        <v>Chuck Magee</v>
      </c>
      <c r="X2200" t="str">
        <f>IFERROR(INDEX(Returns!A2200:A2999,MATCH(Orders!B2200,Returns!B2200:B2999,0)),"No")</f>
        <v>No</v>
      </c>
      <c r="Y2200">
        <f t="shared" si="34"/>
        <v>18.662400000000002</v>
      </c>
    </row>
    <row r="2201" spans="1:25" x14ac:dyDescent="0.2">
      <c r="A2201" s="1">
        <v>2200</v>
      </c>
      <c r="B2201" t="s">
        <v>7227</v>
      </c>
      <c r="C2201" s="2">
        <v>42822</v>
      </c>
      <c r="D2201" s="8">
        <f>Table1[[#This Row],[Order Date]]</f>
        <v>42822</v>
      </c>
      <c r="E2201" s="2">
        <v>42827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">
        <v>3918</v>
      </c>
      <c r="P2201" s="1" t="s">
        <v>43</v>
      </c>
      <c r="Q2201" s="1" t="s">
        <v>84</v>
      </c>
      <c r="R2201" s="1" t="s">
        <v>3919</v>
      </c>
      <c r="S2201" s="1">
        <v>5.2320000000000002</v>
      </c>
      <c r="T2201" s="1">
        <v>1</v>
      </c>
      <c r="U2201" s="1">
        <v>0.2</v>
      </c>
      <c r="V2201" s="1">
        <v>1.7003999999999999</v>
      </c>
      <c r="W2201" t="str">
        <f>INDEX(People!$A$2:$A$5,MATCH(Orders!N2201,People!$B$2:$B$5,0))</f>
        <v>Chuck Magee</v>
      </c>
      <c r="X2201" t="str">
        <f>IFERROR(INDEX(Returns!A2201:A3000,MATCH(Orders!B2201,Returns!B2201:B3000,0)),"No")</f>
        <v>No</v>
      </c>
      <c r="Y2201">
        <f t="shared" si="34"/>
        <v>6.2784000000000004</v>
      </c>
    </row>
    <row r="2202" spans="1:25" x14ac:dyDescent="0.2">
      <c r="A2202" s="1">
        <v>2201</v>
      </c>
      <c r="B2202" t="s">
        <v>7228</v>
      </c>
      <c r="C2202" s="2">
        <v>42522</v>
      </c>
      <c r="D2202" s="8">
        <f>Table1[[#This Row],[Order Date]]</f>
        <v>42522</v>
      </c>
      <c r="E2202" s="2">
        <v>42527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">
        <v>1190</v>
      </c>
      <c r="P2202" s="1" t="s">
        <v>30</v>
      </c>
      <c r="Q2202" s="1" t="s">
        <v>60</v>
      </c>
      <c r="R2202" s="1" t="s">
        <v>1191</v>
      </c>
      <c r="S2202" s="1">
        <v>22.200000000000003</v>
      </c>
      <c r="T2202" s="1">
        <v>6</v>
      </c>
      <c r="U2202" s="1">
        <v>0</v>
      </c>
      <c r="V2202" s="1">
        <v>9.1020000000000021</v>
      </c>
      <c r="W2202" t="str">
        <f>INDEX(People!$A$2:$A$5,MATCH(Orders!N2202,People!$B$2:$B$5,0))</f>
        <v>Cassandra Brandow</v>
      </c>
      <c r="X2202" t="str">
        <f>IFERROR(INDEX(Returns!A2202:A3001,MATCH(Orders!B2202,Returns!B2202:B3001,0)),"No")</f>
        <v>No</v>
      </c>
      <c r="Y2202">
        <f t="shared" si="34"/>
        <v>22.200000000000003</v>
      </c>
    </row>
    <row r="2203" spans="1:25" x14ac:dyDescent="0.2">
      <c r="A2203" s="1">
        <v>2202</v>
      </c>
      <c r="B2203" t="s">
        <v>7228</v>
      </c>
      <c r="C2203" s="2">
        <v>42522</v>
      </c>
      <c r="D2203" s="8">
        <f>Table1[[#This Row],[Order Date]]</f>
        <v>42522</v>
      </c>
      <c r="E2203" s="2">
        <v>42527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">
        <v>756</v>
      </c>
      <c r="P2203" s="1" t="s">
        <v>66</v>
      </c>
      <c r="Q2203" s="1" t="s">
        <v>67</v>
      </c>
      <c r="R2203" s="1" t="s">
        <v>757</v>
      </c>
      <c r="S2203" s="1">
        <v>881.93</v>
      </c>
      <c r="T2203" s="1">
        <v>7</v>
      </c>
      <c r="U2203" s="1">
        <v>0</v>
      </c>
      <c r="V2203" s="1">
        <v>229.30180000000001</v>
      </c>
      <c r="W2203" t="str">
        <f>INDEX(People!$A$2:$A$5,MATCH(Orders!N2203,People!$B$2:$B$5,0))</f>
        <v>Cassandra Brandow</v>
      </c>
      <c r="X2203" t="str">
        <f>IFERROR(INDEX(Returns!A2203:A3002,MATCH(Orders!B2203,Returns!B2203:B3002,0)),"No")</f>
        <v>No</v>
      </c>
      <c r="Y2203">
        <f t="shared" si="34"/>
        <v>881.93</v>
      </c>
    </row>
    <row r="2204" spans="1:25" x14ac:dyDescent="0.2">
      <c r="A2204" s="1">
        <v>2203</v>
      </c>
      <c r="B2204" t="s">
        <v>7229</v>
      </c>
      <c r="C2204" s="2">
        <v>42984</v>
      </c>
      <c r="D2204" s="8">
        <f>Table1[[#This Row],[Order Date]]</f>
        <v>42984</v>
      </c>
      <c r="E2204" s="2">
        <v>42990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">
        <v>1095</v>
      </c>
      <c r="P2204" s="1" t="s">
        <v>43</v>
      </c>
      <c r="Q2204" s="1" t="s">
        <v>70</v>
      </c>
      <c r="R2204" s="1" t="s">
        <v>1096</v>
      </c>
      <c r="S2204" s="1">
        <v>6.0960000000000001</v>
      </c>
      <c r="T2204" s="1">
        <v>2</v>
      </c>
      <c r="U2204" s="1">
        <v>0.2</v>
      </c>
      <c r="V2204" s="1">
        <v>2.1335999999999999</v>
      </c>
      <c r="W2204" t="str">
        <f>INDEX(People!$A$2:$A$5,MATCH(Orders!N2204,People!$B$2:$B$5,0))</f>
        <v>Anna Andreadi</v>
      </c>
      <c r="X2204" t="str">
        <f>IFERROR(INDEX(Returns!A2204:A3003,MATCH(Orders!B2204,Returns!B2204:B3003,0)),"No")</f>
        <v>No</v>
      </c>
      <c r="Y2204">
        <f t="shared" si="34"/>
        <v>7.3151999999999999</v>
      </c>
    </row>
    <row r="2205" spans="1:25" x14ac:dyDescent="0.2">
      <c r="A2205" s="1">
        <v>2204</v>
      </c>
      <c r="B2205" t="s">
        <v>7229</v>
      </c>
      <c r="C2205" s="2">
        <v>42984</v>
      </c>
      <c r="D2205" s="8">
        <f>Table1[[#This Row],[Order Date]]</f>
        <v>42984</v>
      </c>
      <c r="E2205" s="2">
        <v>42990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">
        <v>4075</v>
      </c>
      <c r="P2205" s="1" t="s">
        <v>30</v>
      </c>
      <c r="Q2205" s="1" t="s">
        <v>60</v>
      </c>
      <c r="R2205" s="1" t="s">
        <v>4076</v>
      </c>
      <c r="S2205" s="1">
        <v>191.82</v>
      </c>
      <c r="T2205" s="1">
        <v>3</v>
      </c>
      <c r="U2205" s="1">
        <v>0</v>
      </c>
      <c r="V2205" s="1">
        <v>74.809799999999996</v>
      </c>
      <c r="W2205" t="str">
        <f>INDEX(People!$A$2:$A$5,MATCH(Orders!N2205,People!$B$2:$B$5,0))</f>
        <v>Anna Andreadi</v>
      </c>
      <c r="X2205" t="str">
        <f>IFERROR(INDEX(Returns!A2205:A3004,MATCH(Orders!B2205,Returns!B2205:B3004,0)),"No")</f>
        <v>No</v>
      </c>
      <c r="Y2205">
        <f t="shared" si="34"/>
        <v>191.82</v>
      </c>
    </row>
    <row r="2206" spans="1:25" x14ac:dyDescent="0.2">
      <c r="A2206" s="1">
        <v>2205</v>
      </c>
      <c r="B2206" t="s">
        <v>7230</v>
      </c>
      <c r="C2206" s="2">
        <v>42915</v>
      </c>
      <c r="D2206" s="8">
        <f>Table1[[#This Row],[Order Date]]</f>
        <v>42915</v>
      </c>
      <c r="E2206" s="2">
        <v>42921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">
        <v>3244</v>
      </c>
      <c r="P2206" s="1" t="s">
        <v>30</v>
      </c>
      <c r="Q2206" s="1" t="s">
        <v>60</v>
      </c>
      <c r="R2206" s="1" t="s">
        <v>4077</v>
      </c>
      <c r="S2206" s="1">
        <v>20.103999999999999</v>
      </c>
      <c r="T2206" s="1">
        <v>1</v>
      </c>
      <c r="U2206" s="1">
        <v>0.2</v>
      </c>
      <c r="V2206" s="1">
        <v>1.7591000000000001</v>
      </c>
      <c r="W2206" t="str">
        <f>INDEX(People!$A$2:$A$5,MATCH(Orders!N2206,People!$B$2:$B$5,0))</f>
        <v>Chuck Magee</v>
      </c>
      <c r="X2206" t="str">
        <f>IFERROR(INDEX(Returns!A2206:A3005,MATCH(Orders!B2206,Returns!B2206:B3005,0)),"No")</f>
        <v>No</v>
      </c>
      <c r="Y2206">
        <f t="shared" si="34"/>
        <v>24.124799999999997</v>
      </c>
    </row>
    <row r="2207" spans="1:25" x14ac:dyDescent="0.2">
      <c r="A2207" s="1">
        <v>2206</v>
      </c>
      <c r="B2207" t="s">
        <v>7231</v>
      </c>
      <c r="C2207" s="2">
        <v>43353</v>
      </c>
      <c r="D2207" s="8">
        <f>Table1[[#This Row],[Order Date]]</f>
        <v>43353</v>
      </c>
      <c r="E2207" s="2">
        <v>43355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">
        <v>4078</v>
      </c>
      <c r="P2207" s="1" t="s">
        <v>43</v>
      </c>
      <c r="Q2207" s="1" t="s">
        <v>63</v>
      </c>
      <c r="R2207" s="1" t="s">
        <v>4079</v>
      </c>
      <c r="S2207" s="1">
        <v>67.56</v>
      </c>
      <c r="T2207" s="1">
        <v>3</v>
      </c>
      <c r="U2207" s="1">
        <v>0.2</v>
      </c>
      <c r="V2207" s="1">
        <v>8.4449999999999896</v>
      </c>
      <c r="W2207" t="str">
        <f>INDEX(People!$A$2:$A$5,MATCH(Orders!N2207,People!$B$2:$B$5,0))</f>
        <v>Cassandra Brandow</v>
      </c>
      <c r="X2207" t="str">
        <f>IFERROR(INDEX(Returns!A2207:A3006,MATCH(Orders!B2207,Returns!B2207:B3006,0)),"No")</f>
        <v>No</v>
      </c>
      <c r="Y2207">
        <f t="shared" si="34"/>
        <v>81.072000000000003</v>
      </c>
    </row>
    <row r="2208" spans="1:25" x14ac:dyDescent="0.2">
      <c r="A2208" s="1">
        <v>2207</v>
      </c>
      <c r="B2208" t="s">
        <v>7232</v>
      </c>
      <c r="C2208" s="2">
        <v>42565</v>
      </c>
      <c r="D2208" s="8">
        <f>Table1[[#This Row],[Order Date]]</f>
        <v>42565</v>
      </c>
      <c r="E2208" s="2">
        <v>42571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">
        <v>1388</v>
      </c>
      <c r="P2208" s="1" t="s">
        <v>43</v>
      </c>
      <c r="Q2208" s="1" t="s">
        <v>70</v>
      </c>
      <c r="R2208" s="1" t="s">
        <v>1389</v>
      </c>
      <c r="S2208" s="1">
        <v>29.931999999999992</v>
      </c>
      <c r="T2208" s="1">
        <v>7</v>
      </c>
      <c r="U2208" s="1">
        <v>0.8</v>
      </c>
      <c r="V2208" s="1">
        <v>-46.394600000000011</v>
      </c>
      <c r="W2208" t="str">
        <f>INDEX(People!$A$2:$A$5,MATCH(Orders!N2208,People!$B$2:$B$5,0))</f>
        <v>Kelly Williams</v>
      </c>
      <c r="X2208" t="str">
        <f>IFERROR(INDEX(Returns!A2208:A3007,MATCH(Orders!B2208,Returns!B2208:B3007,0)),"No")</f>
        <v>No</v>
      </c>
      <c r="Y2208">
        <f t="shared" si="34"/>
        <v>53.877599999999987</v>
      </c>
    </row>
    <row r="2209" spans="1:25" x14ac:dyDescent="0.2">
      <c r="A2209" s="1">
        <v>2208</v>
      </c>
      <c r="B2209" t="s">
        <v>7232</v>
      </c>
      <c r="C2209" s="2">
        <v>42565</v>
      </c>
      <c r="D2209" s="8">
        <f>Table1[[#This Row],[Order Date]]</f>
        <v>42565</v>
      </c>
      <c r="E2209" s="2">
        <v>42571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">
        <v>674</v>
      </c>
      <c r="P2209" s="1" t="s">
        <v>66</v>
      </c>
      <c r="Q2209" s="1" t="s">
        <v>67</v>
      </c>
      <c r="R2209" s="1" t="s">
        <v>675</v>
      </c>
      <c r="S2209" s="1">
        <v>38.272000000000006</v>
      </c>
      <c r="T2209" s="1">
        <v>4</v>
      </c>
      <c r="U2209" s="1">
        <v>0.2</v>
      </c>
      <c r="V2209" s="1">
        <v>3.8272000000000013</v>
      </c>
      <c r="W2209" t="str">
        <f>INDEX(People!$A$2:$A$5,MATCH(Orders!N2209,People!$B$2:$B$5,0))</f>
        <v>Kelly Williams</v>
      </c>
      <c r="X2209" t="str">
        <f>IFERROR(INDEX(Returns!A2209:A3008,MATCH(Orders!B2209,Returns!B2209:B3008,0)),"No")</f>
        <v>No</v>
      </c>
      <c r="Y2209">
        <f t="shared" si="34"/>
        <v>45.926400000000008</v>
      </c>
    </row>
    <row r="2210" spans="1:25" x14ac:dyDescent="0.2">
      <c r="A2210" s="1">
        <v>2209</v>
      </c>
      <c r="B2210" t="s">
        <v>7233</v>
      </c>
      <c r="C2210" s="2">
        <v>42969</v>
      </c>
      <c r="D2210" s="8">
        <f>Table1[[#This Row],[Order Date]]</f>
        <v>42969</v>
      </c>
      <c r="E2210" s="2">
        <v>42973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">
        <v>418</v>
      </c>
      <c r="P2210" s="1" t="s">
        <v>43</v>
      </c>
      <c r="Q2210" s="1" t="s">
        <v>63</v>
      </c>
      <c r="R2210" s="1" t="s">
        <v>419</v>
      </c>
      <c r="S2210" s="1">
        <v>16.52</v>
      </c>
      <c r="T2210" s="1">
        <v>4</v>
      </c>
      <c r="U2210" s="1">
        <v>0</v>
      </c>
      <c r="V2210" s="1">
        <v>7.5991999999999997</v>
      </c>
      <c r="W2210" t="str">
        <f>INDEX(People!$A$2:$A$5,MATCH(Orders!N2210,People!$B$2:$B$5,0))</f>
        <v>Chuck Magee</v>
      </c>
      <c r="X2210" t="str">
        <f>IFERROR(INDEX(Returns!A2210:A3009,MATCH(Orders!B2210,Returns!B2210:B3009,0)),"No")</f>
        <v>No</v>
      </c>
      <c r="Y2210">
        <f t="shared" si="34"/>
        <v>16.52</v>
      </c>
    </row>
    <row r="2211" spans="1:25" x14ac:dyDescent="0.2">
      <c r="A2211" s="1">
        <v>2210</v>
      </c>
      <c r="B2211" t="s">
        <v>7234</v>
      </c>
      <c r="C2211" s="2">
        <v>42688</v>
      </c>
      <c r="D2211" s="8">
        <f>Table1[[#This Row],[Order Date]]</f>
        <v>42688</v>
      </c>
      <c r="E2211" s="2">
        <v>42690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">
        <v>4084</v>
      </c>
      <c r="P2211" s="1" t="s">
        <v>66</v>
      </c>
      <c r="Q2211" s="1" t="s">
        <v>67</v>
      </c>
      <c r="R2211" s="1" t="s">
        <v>4085</v>
      </c>
      <c r="S2211" s="1">
        <v>832.93</v>
      </c>
      <c r="T2211" s="1">
        <v>7</v>
      </c>
      <c r="U2211" s="1">
        <v>0</v>
      </c>
      <c r="V2211" s="1">
        <v>233.22039999999998</v>
      </c>
      <c r="W2211" t="str">
        <f>INDEX(People!$A$2:$A$5,MATCH(Orders!N2211,People!$B$2:$B$5,0))</f>
        <v>Chuck Magee</v>
      </c>
      <c r="X2211" t="str">
        <f>IFERROR(INDEX(Returns!A2211:A3010,MATCH(Orders!B2211,Returns!B2211:B3010,0)),"No")</f>
        <v>No</v>
      </c>
      <c r="Y2211">
        <f t="shared" si="34"/>
        <v>832.93</v>
      </c>
    </row>
    <row r="2212" spans="1:25" x14ac:dyDescent="0.2">
      <c r="A2212" s="1">
        <v>2211</v>
      </c>
      <c r="B2212" t="s">
        <v>7234</v>
      </c>
      <c r="C2212" s="2">
        <v>42688</v>
      </c>
      <c r="D2212" s="8">
        <f>Table1[[#This Row],[Order Date]]</f>
        <v>42688</v>
      </c>
      <c r="E2212" s="2">
        <v>42690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">
        <v>854</v>
      </c>
      <c r="P2212" s="1" t="s">
        <v>43</v>
      </c>
      <c r="Q2212" s="1" t="s">
        <v>70</v>
      </c>
      <c r="R2212" s="1" t="s">
        <v>855</v>
      </c>
      <c r="S2212" s="1">
        <v>43.8</v>
      </c>
      <c r="T2212" s="1">
        <v>10</v>
      </c>
      <c r="U2212" s="1">
        <v>0</v>
      </c>
      <c r="V2212" s="1">
        <v>21.023999999999997</v>
      </c>
      <c r="W2212" t="str">
        <f>INDEX(People!$A$2:$A$5,MATCH(Orders!N2212,People!$B$2:$B$5,0))</f>
        <v>Chuck Magee</v>
      </c>
      <c r="X2212" t="str">
        <f>IFERROR(INDEX(Returns!A2212:A3011,MATCH(Orders!B2212,Returns!B2212:B3011,0)),"No")</f>
        <v>No</v>
      </c>
      <c r="Y2212">
        <f t="shared" si="34"/>
        <v>43.8</v>
      </c>
    </row>
    <row r="2213" spans="1:25" x14ac:dyDescent="0.2">
      <c r="A2213" s="1">
        <v>2212</v>
      </c>
      <c r="B2213" t="s">
        <v>7235</v>
      </c>
      <c r="C2213" s="2">
        <v>43431</v>
      </c>
      <c r="D2213" s="8">
        <f>Table1[[#This Row],[Order Date]]</f>
        <v>43431</v>
      </c>
      <c r="E2213" s="2">
        <v>43434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">
        <v>4087</v>
      </c>
      <c r="P2213" s="1" t="s">
        <v>43</v>
      </c>
      <c r="Q2213" s="1" t="s">
        <v>73</v>
      </c>
      <c r="R2213" s="1" t="s">
        <v>4088</v>
      </c>
      <c r="S2213" s="1">
        <v>167.292</v>
      </c>
      <c r="T2213" s="1">
        <v>6</v>
      </c>
      <c r="U2213" s="1">
        <v>0.1</v>
      </c>
      <c r="V2213" s="1">
        <v>29.7408</v>
      </c>
      <c r="W2213" t="str">
        <f>INDEX(People!$A$2:$A$5,MATCH(Orders!N2213,People!$B$2:$B$5,0))</f>
        <v>Kelly Williams</v>
      </c>
      <c r="X2213" t="str">
        <f>IFERROR(INDEX(Returns!A2213:A3012,MATCH(Orders!B2213,Returns!B2213:B3012,0)),"No")</f>
        <v>No</v>
      </c>
      <c r="Y2213">
        <f t="shared" si="34"/>
        <v>184.02120000000002</v>
      </c>
    </row>
    <row r="2214" spans="1:25" x14ac:dyDescent="0.2">
      <c r="A2214" s="1">
        <v>2213</v>
      </c>
      <c r="B2214" t="s">
        <v>7236</v>
      </c>
      <c r="C2214" s="2">
        <v>43790</v>
      </c>
      <c r="D2214" s="8">
        <f>Table1[[#This Row],[Order Date]]</f>
        <v>43790</v>
      </c>
      <c r="E2214" s="2">
        <v>43794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">
        <v>2927</v>
      </c>
      <c r="P2214" s="1" t="s">
        <v>30</v>
      </c>
      <c r="Q2214" s="1" t="s">
        <v>60</v>
      </c>
      <c r="R2214" s="1" t="s">
        <v>2928</v>
      </c>
      <c r="S2214" s="1">
        <v>27.42</v>
      </c>
      <c r="T2214" s="1">
        <v>1</v>
      </c>
      <c r="U2214" s="1">
        <v>0</v>
      </c>
      <c r="V2214" s="1">
        <v>11.2422</v>
      </c>
      <c r="W2214" t="str">
        <f>INDEX(People!$A$2:$A$5,MATCH(Orders!N2214,People!$B$2:$B$5,0))</f>
        <v>Chuck Magee</v>
      </c>
      <c r="X2214" t="str">
        <f>IFERROR(INDEX(Returns!A2214:A3013,MATCH(Orders!B2214,Returns!B2214:B3013,0)),"No")</f>
        <v>No</v>
      </c>
      <c r="Y2214">
        <f t="shared" si="34"/>
        <v>27.42</v>
      </c>
    </row>
    <row r="2215" spans="1:25" x14ac:dyDescent="0.2">
      <c r="A2215" s="1">
        <v>2214</v>
      </c>
      <c r="B2215" t="s">
        <v>7237</v>
      </c>
      <c r="C2215" s="2">
        <v>43739</v>
      </c>
      <c r="D2215" s="8">
        <f>Table1[[#This Row],[Order Date]]</f>
        <v>43739</v>
      </c>
      <c r="E2215" s="2">
        <v>43740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">
        <v>2476</v>
      </c>
      <c r="P2215" s="1" t="s">
        <v>43</v>
      </c>
      <c r="Q2215" s="1" t="s">
        <v>70</v>
      </c>
      <c r="R2215" s="1" t="s">
        <v>2477</v>
      </c>
      <c r="S2215" s="1">
        <v>1.4400000000000002</v>
      </c>
      <c r="T2215" s="1">
        <v>1</v>
      </c>
      <c r="U2215" s="1">
        <v>0.2</v>
      </c>
      <c r="V2215" s="1">
        <v>0.504</v>
      </c>
      <c r="W2215" t="str">
        <f>INDEX(People!$A$2:$A$5,MATCH(Orders!N2215,People!$B$2:$B$5,0))</f>
        <v>Anna Andreadi</v>
      </c>
      <c r="X2215" t="str">
        <f>IFERROR(INDEX(Returns!A2215:A3014,MATCH(Orders!B2215,Returns!B2215:B3014,0)),"No")</f>
        <v>No</v>
      </c>
      <c r="Y2215">
        <f t="shared" si="34"/>
        <v>1.7280000000000002</v>
      </c>
    </row>
    <row r="2216" spans="1:25" x14ac:dyDescent="0.2">
      <c r="A2216" s="1">
        <v>2215</v>
      </c>
      <c r="B2216" t="s">
        <v>7237</v>
      </c>
      <c r="C2216" s="2">
        <v>43739</v>
      </c>
      <c r="D2216" s="8">
        <f>Table1[[#This Row],[Order Date]]</f>
        <v>43739</v>
      </c>
      <c r="E2216" s="2">
        <v>43740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">
        <v>1062</v>
      </c>
      <c r="P2216" s="1" t="s">
        <v>43</v>
      </c>
      <c r="Q2216" s="1" t="s">
        <v>70</v>
      </c>
      <c r="R2216" s="1" t="s">
        <v>1063</v>
      </c>
      <c r="S2216" s="1">
        <v>61.77600000000001</v>
      </c>
      <c r="T2216" s="1">
        <v>13</v>
      </c>
      <c r="U2216" s="1">
        <v>0.2</v>
      </c>
      <c r="V2216" s="1">
        <v>20.849399999999996</v>
      </c>
      <c r="W2216" t="str">
        <f>INDEX(People!$A$2:$A$5,MATCH(Orders!N2216,People!$B$2:$B$5,0))</f>
        <v>Anna Andreadi</v>
      </c>
      <c r="X2216" t="str">
        <f>IFERROR(INDEX(Returns!A2216:A3015,MATCH(Orders!B2216,Returns!B2216:B3015,0)),"No")</f>
        <v>No</v>
      </c>
      <c r="Y2216">
        <f t="shared" si="34"/>
        <v>74.131200000000007</v>
      </c>
    </row>
    <row r="2217" spans="1:25" x14ac:dyDescent="0.2">
      <c r="A2217" s="1">
        <v>2216</v>
      </c>
      <c r="B2217" t="s">
        <v>7237</v>
      </c>
      <c r="C2217" s="2">
        <v>43739</v>
      </c>
      <c r="D2217" s="8">
        <f>Table1[[#This Row],[Order Date]]</f>
        <v>43739</v>
      </c>
      <c r="E2217" s="2">
        <v>43740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">
        <v>2142</v>
      </c>
      <c r="P2217" s="1" t="s">
        <v>43</v>
      </c>
      <c r="Q2217" s="1" t="s">
        <v>73</v>
      </c>
      <c r="R2217" s="1" t="s">
        <v>2790</v>
      </c>
      <c r="S2217" s="1">
        <v>241.96</v>
      </c>
      <c r="T2217" s="1">
        <v>2</v>
      </c>
      <c r="U2217" s="1">
        <v>0</v>
      </c>
      <c r="V2217" s="1">
        <v>60.490000000000009</v>
      </c>
      <c r="W2217" t="str">
        <f>INDEX(People!$A$2:$A$5,MATCH(Orders!N2217,People!$B$2:$B$5,0))</f>
        <v>Anna Andreadi</v>
      </c>
      <c r="X2217" t="str">
        <f>IFERROR(INDEX(Returns!A2217:A3016,MATCH(Orders!B2217,Returns!B2217:B3016,0)),"No")</f>
        <v>No</v>
      </c>
      <c r="Y2217">
        <f t="shared" si="34"/>
        <v>241.96</v>
      </c>
    </row>
    <row r="2218" spans="1:25" x14ac:dyDescent="0.2">
      <c r="A2218" s="1">
        <v>2217</v>
      </c>
      <c r="B2218" t="s">
        <v>7237</v>
      </c>
      <c r="C2218" s="2">
        <v>43739</v>
      </c>
      <c r="D2218" s="8">
        <f>Table1[[#This Row],[Order Date]]</f>
        <v>43739</v>
      </c>
      <c r="E2218" s="2">
        <v>43740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">
        <v>4089</v>
      </c>
      <c r="P2218" s="1" t="s">
        <v>30</v>
      </c>
      <c r="Q2218" s="1" t="s">
        <v>34</v>
      </c>
      <c r="R2218" s="1" t="s">
        <v>4090</v>
      </c>
      <c r="S2218" s="1">
        <v>108.608</v>
      </c>
      <c r="T2218" s="1">
        <v>4</v>
      </c>
      <c r="U2218" s="1">
        <v>0.2</v>
      </c>
      <c r="V2218" s="1">
        <v>9.5031999999999925</v>
      </c>
      <c r="W2218" t="str">
        <f>INDEX(People!$A$2:$A$5,MATCH(Orders!N2218,People!$B$2:$B$5,0))</f>
        <v>Anna Andreadi</v>
      </c>
      <c r="X2218" t="str">
        <f>IFERROR(INDEX(Returns!A2218:A3017,MATCH(Orders!B2218,Returns!B2218:B3017,0)),"No")</f>
        <v>No</v>
      </c>
      <c r="Y2218">
        <f t="shared" si="34"/>
        <v>130.3296</v>
      </c>
    </row>
    <row r="2219" spans="1:25" x14ac:dyDescent="0.2">
      <c r="A2219" s="1">
        <v>2218</v>
      </c>
      <c r="B2219" t="s">
        <v>7238</v>
      </c>
      <c r="C2219" s="2">
        <v>42633</v>
      </c>
      <c r="D2219" s="8">
        <f>Table1[[#This Row],[Order Date]]</f>
        <v>42633</v>
      </c>
      <c r="E2219" s="2">
        <v>42638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">
        <v>4093</v>
      </c>
      <c r="P2219" s="1" t="s">
        <v>43</v>
      </c>
      <c r="Q2219" s="1" t="s">
        <v>63</v>
      </c>
      <c r="R2219" s="1" t="s">
        <v>4094</v>
      </c>
      <c r="S2219" s="1">
        <v>2.8160000000000003</v>
      </c>
      <c r="T2219" s="1">
        <v>2</v>
      </c>
      <c r="U2219" s="1">
        <v>0.2</v>
      </c>
      <c r="V2219" s="1">
        <v>0.98559999999999992</v>
      </c>
      <c r="W2219" t="str">
        <f>INDEX(People!$A$2:$A$5,MATCH(Orders!N2219,People!$B$2:$B$5,0))</f>
        <v>Cassandra Brandow</v>
      </c>
      <c r="X2219" t="str">
        <f>IFERROR(INDEX(Returns!A2219:A3018,MATCH(Orders!B2219,Returns!B2219:B3018,0)),"No")</f>
        <v>No</v>
      </c>
      <c r="Y2219">
        <f t="shared" si="34"/>
        <v>3.3792000000000004</v>
      </c>
    </row>
    <row r="2220" spans="1:25" x14ac:dyDescent="0.2">
      <c r="A2220" s="1">
        <v>2219</v>
      </c>
      <c r="B2220" t="s">
        <v>7239</v>
      </c>
      <c r="C2220" s="2">
        <v>43674</v>
      </c>
      <c r="D2220" s="8">
        <f>Table1[[#This Row],[Order Date]]</f>
        <v>43674</v>
      </c>
      <c r="E2220" s="2">
        <v>43678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">
        <v>2459</v>
      </c>
      <c r="P2220" s="1" t="s">
        <v>43</v>
      </c>
      <c r="Q2220" s="1" t="s">
        <v>70</v>
      </c>
      <c r="R2220" s="1" t="s">
        <v>2460</v>
      </c>
      <c r="S2220" s="1">
        <v>9.9840000000000018</v>
      </c>
      <c r="T2220" s="1">
        <v>4</v>
      </c>
      <c r="U2220" s="1">
        <v>0.2</v>
      </c>
      <c r="V2220" s="1">
        <v>3.6191999999999993</v>
      </c>
      <c r="W2220" t="str">
        <f>INDEX(People!$A$2:$A$5,MATCH(Orders!N2220,People!$B$2:$B$5,0))</f>
        <v>Anna Andreadi</v>
      </c>
      <c r="X2220" t="str">
        <f>IFERROR(INDEX(Returns!A2220:A3019,MATCH(Orders!B2220,Returns!B2220:B3019,0)),"No")</f>
        <v>No</v>
      </c>
      <c r="Y2220">
        <f t="shared" si="34"/>
        <v>11.980800000000002</v>
      </c>
    </row>
    <row r="2221" spans="1:25" x14ac:dyDescent="0.2">
      <c r="A2221" s="1">
        <v>2220</v>
      </c>
      <c r="B2221" t="s">
        <v>7239</v>
      </c>
      <c r="C2221" s="2">
        <v>43674</v>
      </c>
      <c r="D2221" s="8">
        <f>Table1[[#This Row],[Order Date]]</f>
        <v>43674</v>
      </c>
      <c r="E2221" s="2">
        <v>43678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">
        <v>1230</v>
      </c>
      <c r="P2221" s="1" t="s">
        <v>43</v>
      </c>
      <c r="Q2221" s="1" t="s">
        <v>55</v>
      </c>
      <c r="R2221" s="1" t="s">
        <v>1231</v>
      </c>
      <c r="S2221" s="1">
        <v>14.98</v>
      </c>
      <c r="T2221" s="1">
        <v>1</v>
      </c>
      <c r="U2221" s="1">
        <v>0</v>
      </c>
      <c r="V2221" s="1">
        <v>4.1943999999999999</v>
      </c>
      <c r="W2221" t="str">
        <f>INDEX(People!$A$2:$A$5,MATCH(Orders!N2221,People!$B$2:$B$5,0))</f>
        <v>Anna Andreadi</v>
      </c>
      <c r="X2221" t="str">
        <f>IFERROR(INDEX(Returns!A2221:A3020,MATCH(Orders!B2221,Returns!B2221:B3020,0)),"No")</f>
        <v>No</v>
      </c>
      <c r="Y2221">
        <f t="shared" si="34"/>
        <v>14.98</v>
      </c>
    </row>
    <row r="2222" spans="1:25" x14ac:dyDescent="0.2">
      <c r="A2222" s="1">
        <v>2221</v>
      </c>
      <c r="B2222" t="s">
        <v>7239</v>
      </c>
      <c r="C2222" s="2">
        <v>43674</v>
      </c>
      <c r="D2222" s="8">
        <f>Table1[[#This Row],[Order Date]]</f>
        <v>43674</v>
      </c>
      <c r="E2222" s="2">
        <v>43678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">
        <v>3620</v>
      </c>
      <c r="P2222" s="1" t="s">
        <v>66</v>
      </c>
      <c r="Q2222" s="1" t="s">
        <v>67</v>
      </c>
      <c r="R2222" s="1" t="s">
        <v>3621</v>
      </c>
      <c r="S2222" s="1">
        <v>1145.6000000000001</v>
      </c>
      <c r="T2222" s="1">
        <v>4</v>
      </c>
      <c r="U2222" s="1">
        <v>0.2</v>
      </c>
      <c r="V2222" s="1">
        <v>100.24000000000007</v>
      </c>
      <c r="W2222" t="str">
        <f>INDEX(People!$A$2:$A$5,MATCH(Orders!N2222,People!$B$2:$B$5,0))</f>
        <v>Anna Andreadi</v>
      </c>
      <c r="X2222" t="str">
        <f>IFERROR(INDEX(Returns!A2222:A3021,MATCH(Orders!B2222,Returns!B2222:B3021,0)),"No")</f>
        <v>No</v>
      </c>
      <c r="Y2222">
        <f t="shared" si="34"/>
        <v>1374.72</v>
      </c>
    </row>
    <row r="2223" spans="1:25" x14ac:dyDescent="0.2">
      <c r="A2223" s="1">
        <v>2222</v>
      </c>
      <c r="B2223" t="s">
        <v>7240</v>
      </c>
      <c r="C2223" s="2">
        <v>43075</v>
      </c>
      <c r="D2223" s="8">
        <f>Table1[[#This Row],[Order Date]]</f>
        <v>43075</v>
      </c>
      <c r="E2223" s="2">
        <v>43075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">
        <v>3996</v>
      </c>
      <c r="P2223" s="1" t="s">
        <v>66</v>
      </c>
      <c r="Q2223" s="1" t="s">
        <v>67</v>
      </c>
      <c r="R2223" s="1" t="s">
        <v>3997</v>
      </c>
      <c r="S2223" s="1">
        <v>485.93999999999994</v>
      </c>
      <c r="T2223" s="1">
        <v>2</v>
      </c>
      <c r="U2223" s="1">
        <v>0.4</v>
      </c>
      <c r="V2223" s="1">
        <v>-89.089000000000055</v>
      </c>
      <c r="W2223" t="str">
        <f>INDEX(People!$A$2:$A$5,MATCH(Orders!N2223,People!$B$2:$B$5,0))</f>
        <v>Chuck Magee</v>
      </c>
      <c r="X2223" t="str">
        <f>IFERROR(INDEX(Returns!A2223:A3022,MATCH(Orders!B2223,Returns!B2223:B3022,0)),"No")</f>
        <v>No</v>
      </c>
      <c r="Y2223">
        <f t="shared" si="34"/>
        <v>680.31599999999992</v>
      </c>
    </row>
    <row r="2224" spans="1:25" x14ac:dyDescent="0.2">
      <c r="A2224" s="1">
        <v>2223</v>
      </c>
      <c r="B2224" t="s">
        <v>7240</v>
      </c>
      <c r="C2224" s="2">
        <v>43075</v>
      </c>
      <c r="D2224" s="8">
        <f>Table1[[#This Row],[Order Date]]</f>
        <v>43075</v>
      </c>
      <c r="E2224" s="2">
        <v>43075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">
        <v>1714</v>
      </c>
      <c r="P2224" s="1" t="s">
        <v>43</v>
      </c>
      <c r="Q2224" s="1" t="s">
        <v>63</v>
      </c>
      <c r="R2224" s="1" t="s">
        <v>1715</v>
      </c>
      <c r="S2224" s="1">
        <v>37.375999999999998</v>
      </c>
      <c r="T2224" s="1">
        <v>8</v>
      </c>
      <c r="U2224" s="1">
        <v>0.2</v>
      </c>
      <c r="V2224" s="1">
        <v>4.6719999999999988</v>
      </c>
      <c r="W2224" t="str">
        <f>INDEX(People!$A$2:$A$5,MATCH(Orders!N2224,People!$B$2:$B$5,0))</f>
        <v>Chuck Magee</v>
      </c>
      <c r="X2224" t="str">
        <f>IFERROR(INDEX(Returns!A2224:A3023,MATCH(Orders!B2224,Returns!B2224:B3023,0)),"No")</f>
        <v>No</v>
      </c>
      <c r="Y2224">
        <f t="shared" si="34"/>
        <v>44.851199999999999</v>
      </c>
    </row>
    <row r="2225" spans="1:25" x14ac:dyDescent="0.2">
      <c r="A2225" s="1">
        <v>2224</v>
      </c>
      <c r="B2225" t="s">
        <v>7240</v>
      </c>
      <c r="C2225" s="2">
        <v>43075</v>
      </c>
      <c r="D2225" s="8">
        <f>Table1[[#This Row],[Order Date]]</f>
        <v>43075</v>
      </c>
      <c r="E2225" s="2">
        <v>43075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">
        <v>782</v>
      </c>
      <c r="P2225" s="1" t="s">
        <v>30</v>
      </c>
      <c r="Q2225" s="1" t="s">
        <v>34</v>
      </c>
      <c r="R2225" s="1" t="s">
        <v>783</v>
      </c>
      <c r="S2225" s="1">
        <v>70.685999999999993</v>
      </c>
      <c r="T2225" s="1">
        <v>1</v>
      </c>
      <c r="U2225" s="1">
        <v>0.3</v>
      </c>
      <c r="V2225" s="1">
        <v>-24.23520000000001</v>
      </c>
      <c r="W2225" t="str">
        <f>INDEX(People!$A$2:$A$5,MATCH(Orders!N2225,People!$B$2:$B$5,0))</f>
        <v>Chuck Magee</v>
      </c>
      <c r="X2225" t="str">
        <f>IFERROR(INDEX(Returns!A2225:A3024,MATCH(Orders!B2225,Returns!B2225:B3024,0)),"No")</f>
        <v>No</v>
      </c>
      <c r="Y2225">
        <f t="shared" si="34"/>
        <v>91.891799999999989</v>
      </c>
    </row>
    <row r="2226" spans="1:25" x14ac:dyDescent="0.2">
      <c r="A2226" s="1">
        <v>2225</v>
      </c>
      <c r="B2226" t="s">
        <v>7241</v>
      </c>
      <c r="C2226" s="2">
        <v>43677</v>
      </c>
      <c r="D2226" s="8">
        <f>Table1[[#This Row],[Order Date]]</f>
        <v>43677</v>
      </c>
      <c r="E2226" s="2">
        <v>43682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">
        <v>4100</v>
      </c>
      <c r="P2226" s="1" t="s">
        <v>43</v>
      </c>
      <c r="Q2226" s="1" t="s">
        <v>84</v>
      </c>
      <c r="R2226" s="1" t="s">
        <v>4101</v>
      </c>
      <c r="S2226" s="1">
        <v>54.816000000000003</v>
      </c>
      <c r="T2226" s="1">
        <v>3</v>
      </c>
      <c r="U2226" s="1">
        <v>0.2</v>
      </c>
      <c r="V2226" s="1">
        <v>17.815199999999997</v>
      </c>
      <c r="W2226" t="str">
        <f>INDEX(People!$A$2:$A$5,MATCH(Orders!N2226,People!$B$2:$B$5,0))</f>
        <v>Chuck Magee</v>
      </c>
      <c r="X2226" t="str">
        <f>IFERROR(INDEX(Returns!A2226:A3025,MATCH(Orders!B2226,Returns!B2226:B3025,0)),"No")</f>
        <v>No</v>
      </c>
      <c r="Y2226">
        <f t="shared" si="34"/>
        <v>65.779200000000003</v>
      </c>
    </row>
    <row r="2227" spans="1:25" x14ac:dyDescent="0.2">
      <c r="A2227" s="1">
        <v>2226</v>
      </c>
      <c r="B2227" t="s">
        <v>7242</v>
      </c>
      <c r="C2227" s="2">
        <v>43178</v>
      </c>
      <c r="D2227" s="8">
        <f>Table1[[#This Row],[Order Date]]</f>
        <v>43178</v>
      </c>
      <c r="E2227" s="2">
        <v>43180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">
        <v>4105</v>
      </c>
      <c r="P2227" s="1" t="s">
        <v>30</v>
      </c>
      <c r="Q2227" s="1" t="s">
        <v>31</v>
      </c>
      <c r="R2227" s="1" t="s">
        <v>4106</v>
      </c>
      <c r="S2227" s="1">
        <v>72.294000000000011</v>
      </c>
      <c r="T2227" s="1">
        <v>1</v>
      </c>
      <c r="U2227" s="1">
        <v>0.7</v>
      </c>
      <c r="V2227" s="1">
        <v>-98.801799999999986</v>
      </c>
      <c r="W2227" t="str">
        <f>INDEX(People!$A$2:$A$5,MATCH(Orders!N2227,People!$B$2:$B$5,0))</f>
        <v>Anna Andreadi</v>
      </c>
      <c r="X2227" t="str">
        <f>IFERROR(INDEX(Returns!A2227:A3026,MATCH(Orders!B2227,Returns!B2227:B3026,0)),"No")</f>
        <v>No</v>
      </c>
      <c r="Y2227">
        <f t="shared" si="34"/>
        <v>122.89980000000001</v>
      </c>
    </row>
    <row r="2228" spans="1:25" x14ac:dyDescent="0.2">
      <c r="A2228" s="1">
        <v>2227</v>
      </c>
      <c r="B2228" t="s">
        <v>7243</v>
      </c>
      <c r="C2228" s="2">
        <v>43675</v>
      </c>
      <c r="D2228" s="8">
        <f>Table1[[#This Row],[Order Date]]</f>
        <v>43675</v>
      </c>
      <c r="E2228" s="2">
        <v>43680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">
        <v>2637</v>
      </c>
      <c r="P2228" s="1" t="s">
        <v>43</v>
      </c>
      <c r="Q2228" s="1" t="s">
        <v>242</v>
      </c>
      <c r="R2228" s="1" t="s">
        <v>2638</v>
      </c>
      <c r="S2228" s="1">
        <v>2.8960000000000004</v>
      </c>
      <c r="T2228" s="1">
        <v>2</v>
      </c>
      <c r="U2228" s="1">
        <v>0.2</v>
      </c>
      <c r="V2228" s="1">
        <v>0.4705999999999998</v>
      </c>
      <c r="W2228" t="str">
        <f>INDEX(People!$A$2:$A$5,MATCH(Orders!N2228,People!$B$2:$B$5,0))</f>
        <v>Kelly Williams</v>
      </c>
      <c r="X2228" t="str">
        <f>IFERROR(INDEX(Returns!A2228:A3027,MATCH(Orders!B2228,Returns!B2228:B3027,0)),"No")</f>
        <v>No</v>
      </c>
      <c r="Y2228">
        <f t="shared" si="34"/>
        <v>3.4752000000000005</v>
      </c>
    </row>
    <row r="2229" spans="1:25" x14ac:dyDescent="0.2">
      <c r="A2229" s="1">
        <v>2228</v>
      </c>
      <c r="B2229" t="s">
        <v>7243</v>
      </c>
      <c r="C2229" s="2">
        <v>43675</v>
      </c>
      <c r="D2229" s="8">
        <f>Table1[[#This Row],[Order Date]]</f>
        <v>43675</v>
      </c>
      <c r="E2229" s="2">
        <v>43680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">
        <v>1657</v>
      </c>
      <c r="P2229" s="1" t="s">
        <v>66</v>
      </c>
      <c r="Q2229" s="1" t="s">
        <v>67</v>
      </c>
      <c r="R2229" s="1" t="s">
        <v>1658</v>
      </c>
      <c r="S2229" s="1">
        <v>124.79200000000002</v>
      </c>
      <c r="T2229" s="1">
        <v>1</v>
      </c>
      <c r="U2229" s="1">
        <v>0.2</v>
      </c>
      <c r="V2229" s="1">
        <v>15.598999999999993</v>
      </c>
      <c r="W2229" t="str">
        <f>INDEX(People!$A$2:$A$5,MATCH(Orders!N2229,People!$B$2:$B$5,0))</f>
        <v>Kelly Williams</v>
      </c>
      <c r="X2229" t="str">
        <f>IFERROR(INDEX(Returns!A2229:A3028,MATCH(Orders!B2229,Returns!B2229:B3028,0)),"No")</f>
        <v>No</v>
      </c>
      <c r="Y2229">
        <f t="shared" si="34"/>
        <v>149.75040000000001</v>
      </c>
    </row>
    <row r="2230" spans="1:25" x14ac:dyDescent="0.2">
      <c r="A2230" s="1">
        <v>2229</v>
      </c>
      <c r="B2230" t="s">
        <v>7244</v>
      </c>
      <c r="C2230" s="2">
        <v>43374</v>
      </c>
      <c r="D2230" s="8">
        <f>Table1[[#This Row],[Order Date]]</f>
        <v>43374</v>
      </c>
      <c r="E2230" s="2">
        <v>43378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">
        <v>4033</v>
      </c>
      <c r="P2230" s="1" t="s">
        <v>30</v>
      </c>
      <c r="Q2230" s="1" t="s">
        <v>52</v>
      </c>
      <c r="R2230" s="1" t="s">
        <v>4034</v>
      </c>
      <c r="S2230" s="1">
        <v>330.58800000000002</v>
      </c>
      <c r="T2230" s="1">
        <v>1</v>
      </c>
      <c r="U2230" s="1">
        <v>0.4</v>
      </c>
      <c r="V2230" s="1">
        <v>-115.70580000000004</v>
      </c>
      <c r="W2230" t="str">
        <f>INDEX(People!$A$2:$A$5,MATCH(Orders!N2230,People!$B$2:$B$5,0))</f>
        <v>Chuck Magee</v>
      </c>
      <c r="X2230" t="str">
        <f>IFERROR(INDEX(Returns!A2230:A3029,MATCH(Orders!B2230,Returns!B2230:B3029,0)),"No")</f>
        <v>No</v>
      </c>
      <c r="Y2230">
        <f t="shared" si="34"/>
        <v>462.82319999999999</v>
      </c>
    </row>
    <row r="2231" spans="1:25" x14ac:dyDescent="0.2">
      <c r="A2231" s="1">
        <v>2230</v>
      </c>
      <c r="B2231" t="s">
        <v>7245</v>
      </c>
      <c r="C2231" s="2">
        <v>42460</v>
      </c>
      <c r="D2231" s="8">
        <f>Table1[[#This Row],[Order Date]]</f>
        <v>42460</v>
      </c>
      <c r="E2231" s="2">
        <v>42465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">
        <v>3800</v>
      </c>
      <c r="P2231" s="1" t="s">
        <v>43</v>
      </c>
      <c r="Q2231" s="1" t="s">
        <v>70</v>
      </c>
      <c r="R2231" s="1" t="s">
        <v>3801</v>
      </c>
      <c r="S2231" s="1">
        <v>673.5680000000001</v>
      </c>
      <c r="T2231" s="1">
        <v>2</v>
      </c>
      <c r="U2231" s="1">
        <v>0.2</v>
      </c>
      <c r="V2231" s="1">
        <v>252.58799999999999</v>
      </c>
      <c r="W2231" t="str">
        <f>INDEX(People!$A$2:$A$5,MATCH(Orders!N2231,People!$B$2:$B$5,0))</f>
        <v>Anna Andreadi</v>
      </c>
      <c r="X2231" t="str">
        <f>IFERROR(INDEX(Returns!A2231:A3030,MATCH(Orders!B2231,Returns!B2231:B3030,0)),"No")</f>
        <v>No</v>
      </c>
      <c r="Y2231">
        <f t="shared" si="34"/>
        <v>808.28160000000014</v>
      </c>
    </row>
    <row r="2232" spans="1:25" x14ac:dyDescent="0.2">
      <c r="A2232" s="1">
        <v>2231</v>
      </c>
      <c r="B2232" t="s">
        <v>7245</v>
      </c>
      <c r="C2232" s="2">
        <v>42460</v>
      </c>
      <c r="D2232" s="8">
        <f>Table1[[#This Row],[Order Date]]</f>
        <v>42460</v>
      </c>
      <c r="E2232" s="2">
        <v>42465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">
        <v>4107</v>
      </c>
      <c r="P2232" s="1" t="s">
        <v>43</v>
      </c>
      <c r="Q2232" s="1" t="s">
        <v>73</v>
      </c>
      <c r="R2232" s="1" t="s">
        <v>4108</v>
      </c>
      <c r="S2232" s="1">
        <v>52.98</v>
      </c>
      <c r="T2232" s="1">
        <v>2</v>
      </c>
      <c r="U2232" s="1">
        <v>0</v>
      </c>
      <c r="V2232" s="1">
        <v>14.834400000000002</v>
      </c>
      <c r="W2232" t="str">
        <f>INDEX(People!$A$2:$A$5,MATCH(Orders!N2232,People!$B$2:$B$5,0))</f>
        <v>Anna Andreadi</v>
      </c>
      <c r="X2232" t="str">
        <f>IFERROR(INDEX(Returns!A2232:A3031,MATCH(Orders!B2232,Returns!B2232:B3031,0)),"No")</f>
        <v>No</v>
      </c>
      <c r="Y2232">
        <f t="shared" si="34"/>
        <v>52.98</v>
      </c>
    </row>
    <row r="2233" spans="1:25" x14ac:dyDescent="0.2">
      <c r="A2233" s="1">
        <v>2232</v>
      </c>
      <c r="B2233" t="s">
        <v>7246</v>
      </c>
      <c r="C2233" s="2">
        <v>43642</v>
      </c>
      <c r="D2233" s="8">
        <f>Table1[[#This Row],[Order Date]]</f>
        <v>43642</v>
      </c>
      <c r="E2233" s="2">
        <v>43647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">
        <v>2609</v>
      </c>
      <c r="P2233" s="1" t="s">
        <v>30</v>
      </c>
      <c r="Q2233" s="1" t="s">
        <v>60</v>
      </c>
      <c r="R2233" s="1" t="s">
        <v>2610</v>
      </c>
      <c r="S2233" s="1">
        <v>526.45000000000005</v>
      </c>
      <c r="T2233" s="1">
        <v>5</v>
      </c>
      <c r="U2233" s="1">
        <v>0</v>
      </c>
      <c r="V2233" s="1">
        <v>31.586999999999961</v>
      </c>
      <c r="W2233" t="str">
        <f>INDEX(People!$A$2:$A$5,MATCH(Orders!N2233,People!$B$2:$B$5,0))</f>
        <v>Kelly Williams</v>
      </c>
      <c r="X2233" t="str">
        <f>IFERROR(INDEX(Returns!A2233:A3032,MATCH(Orders!B2233,Returns!B2233:B3032,0)),"No")</f>
        <v>No</v>
      </c>
      <c r="Y2233">
        <f t="shared" si="34"/>
        <v>526.45000000000005</v>
      </c>
    </row>
    <row r="2234" spans="1:25" x14ac:dyDescent="0.2">
      <c r="A2234" s="1">
        <v>2233</v>
      </c>
      <c r="B2234" t="s">
        <v>7247</v>
      </c>
      <c r="C2234" s="2">
        <v>43655</v>
      </c>
      <c r="D2234" s="8">
        <f>Table1[[#This Row],[Order Date]]</f>
        <v>43655</v>
      </c>
      <c r="E2234" s="2">
        <v>43660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">
        <v>4111</v>
      </c>
      <c r="P2234" s="1" t="s">
        <v>43</v>
      </c>
      <c r="Q2234" s="1" t="s">
        <v>55</v>
      </c>
      <c r="R2234" s="1" t="s">
        <v>4112</v>
      </c>
      <c r="S2234" s="1">
        <v>228.92</v>
      </c>
      <c r="T2234" s="1">
        <v>5</v>
      </c>
      <c r="U2234" s="1">
        <v>0.2</v>
      </c>
      <c r="V2234" s="1">
        <v>14.307499999999997</v>
      </c>
      <c r="W2234" t="str">
        <f>INDEX(People!$A$2:$A$5,MATCH(Orders!N2234,People!$B$2:$B$5,0))</f>
        <v>Kelly Williams</v>
      </c>
      <c r="X2234" t="str">
        <f>IFERROR(INDEX(Returns!A2234:A3033,MATCH(Orders!B2234,Returns!B2234:B3033,0)),"No")</f>
        <v>No</v>
      </c>
      <c r="Y2234">
        <f t="shared" si="34"/>
        <v>274.70399999999995</v>
      </c>
    </row>
    <row r="2235" spans="1:25" x14ac:dyDescent="0.2">
      <c r="A2235" s="1">
        <v>2234</v>
      </c>
      <c r="B2235" t="s">
        <v>7248</v>
      </c>
      <c r="C2235" s="2">
        <v>43083</v>
      </c>
      <c r="D2235" s="8">
        <f>Table1[[#This Row],[Order Date]]</f>
        <v>43083</v>
      </c>
      <c r="E2235" s="2">
        <v>43085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">
        <v>4113</v>
      </c>
      <c r="P2235" s="1" t="s">
        <v>66</v>
      </c>
      <c r="Q2235" s="1" t="s">
        <v>67</v>
      </c>
      <c r="R2235" s="1" t="s">
        <v>4114</v>
      </c>
      <c r="S2235" s="1">
        <v>319.96800000000002</v>
      </c>
      <c r="T2235" s="1">
        <v>4</v>
      </c>
      <c r="U2235" s="1">
        <v>0.2</v>
      </c>
      <c r="V2235" s="1">
        <v>35.996399999999952</v>
      </c>
      <c r="W2235" t="str">
        <f>INDEX(People!$A$2:$A$5,MATCH(Orders!N2235,People!$B$2:$B$5,0))</f>
        <v>Anna Andreadi</v>
      </c>
      <c r="X2235" t="str">
        <f>IFERROR(INDEX(Returns!A2235:A3034,MATCH(Orders!B2235,Returns!B2235:B3034,0)),"No")</f>
        <v>No</v>
      </c>
      <c r="Y2235">
        <f t="shared" si="34"/>
        <v>383.96160000000003</v>
      </c>
    </row>
    <row r="2236" spans="1:25" x14ac:dyDescent="0.2">
      <c r="A2236" s="1">
        <v>2235</v>
      </c>
      <c r="B2236" t="s">
        <v>7249</v>
      </c>
      <c r="C2236" s="2">
        <v>43804</v>
      </c>
      <c r="D2236" s="8">
        <f>Table1[[#This Row],[Order Date]]</f>
        <v>43804</v>
      </c>
      <c r="E2236" s="2">
        <v>43809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">
        <v>2707</v>
      </c>
      <c r="P2236" s="1" t="s">
        <v>66</v>
      </c>
      <c r="Q2236" s="1" t="s">
        <v>146</v>
      </c>
      <c r="R2236" s="1" t="s">
        <v>2708</v>
      </c>
      <c r="S2236" s="1">
        <v>205.03</v>
      </c>
      <c r="T2236" s="1">
        <v>7</v>
      </c>
      <c r="U2236" s="1">
        <v>0</v>
      </c>
      <c r="V2236" s="1">
        <v>67.659899999999979</v>
      </c>
      <c r="W2236" t="str">
        <f>INDEX(People!$A$2:$A$5,MATCH(Orders!N2236,People!$B$2:$B$5,0))</f>
        <v>Chuck Magee</v>
      </c>
      <c r="X2236" t="str">
        <f>IFERROR(INDEX(Returns!A2236:A3035,MATCH(Orders!B2236,Returns!B2236:B3035,0)),"No")</f>
        <v>No</v>
      </c>
      <c r="Y2236">
        <f t="shared" si="34"/>
        <v>205.03</v>
      </c>
    </row>
    <row r="2237" spans="1:25" x14ac:dyDescent="0.2">
      <c r="A2237" s="1">
        <v>2236</v>
      </c>
      <c r="B2237" t="s">
        <v>7250</v>
      </c>
      <c r="C2237" s="2">
        <v>42993</v>
      </c>
      <c r="D2237" s="8">
        <f>Table1[[#This Row],[Order Date]]</f>
        <v>42993</v>
      </c>
      <c r="E2237" s="2">
        <v>42995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">
        <v>2075</v>
      </c>
      <c r="P2237" s="1" t="s">
        <v>43</v>
      </c>
      <c r="Q2237" s="1" t="s">
        <v>55</v>
      </c>
      <c r="R2237" s="1" t="s">
        <v>2076</v>
      </c>
      <c r="S2237" s="1">
        <v>190.86</v>
      </c>
      <c r="T2237" s="1">
        <v>2</v>
      </c>
      <c r="U2237" s="1">
        <v>0</v>
      </c>
      <c r="V2237" s="1">
        <v>11.451599999999985</v>
      </c>
      <c r="W2237" t="str">
        <f>INDEX(People!$A$2:$A$5,MATCH(Orders!N2237,People!$B$2:$B$5,0))</f>
        <v>Kelly Williams</v>
      </c>
      <c r="X2237" t="str">
        <f>IFERROR(INDEX(Returns!A2237:A3036,MATCH(Orders!B2237,Returns!B2237:B3036,0)),"No")</f>
        <v>No</v>
      </c>
      <c r="Y2237">
        <f t="shared" si="34"/>
        <v>190.86</v>
      </c>
    </row>
    <row r="2238" spans="1:25" x14ac:dyDescent="0.2">
      <c r="A2238" s="1">
        <v>2237</v>
      </c>
      <c r="B2238" t="s">
        <v>7250</v>
      </c>
      <c r="C2238" s="2">
        <v>42993</v>
      </c>
      <c r="D2238" s="8">
        <f>Table1[[#This Row],[Order Date]]</f>
        <v>42993</v>
      </c>
      <c r="E2238" s="2">
        <v>42995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">
        <v>4116</v>
      </c>
      <c r="P2238" s="1" t="s">
        <v>43</v>
      </c>
      <c r="Q2238" s="1" t="s">
        <v>63</v>
      </c>
      <c r="R2238" s="1" t="s">
        <v>4117</v>
      </c>
      <c r="S2238" s="1">
        <v>24.32</v>
      </c>
      <c r="T2238" s="1">
        <v>8</v>
      </c>
      <c r="U2238" s="1">
        <v>0</v>
      </c>
      <c r="V2238" s="1">
        <v>8.2687999999999988</v>
      </c>
      <c r="W2238" t="str">
        <f>INDEX(People!$A$2:$A$5,MATCH(Orders!N2238,People!$B$2:$B$5,0))</f>
        <v>Kelly Williams</v>
      </c>
      <c r="X2238" t="str">
        <f>IFERROR(INDEX(Returns!A2238:A3037,MATCH(Orders!B2238,Returns!B2238:B3037,0)),"No")</f>
        <v>No</v>
      </c>
      <c r="Y2238">
        <f t="shared" si="34"/>
        <v>24.32</v>
      </c>
    </row>
    <row r="2239" spans="1:25" x14ac:dyDescent="0.2">
      <c r="A2239" s="1">
        <v>2238</v>
      </c>
      <c r="B2239" t="s">
        <v>7251</v>
      </c>
      <c r="C2239" s="2">
        <v>43296</v>
      </c>
      <c r="D2239" s="8">
        <f>Table1[[#This Row],[Order Date]]</f>
        <v>43296</v>
      </c>
      <c r="E2239" s="2">
        <v>43302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">
        <v>4118</v>
      </c>
      <c r="P2239" s="1" t="s">
        <v>43</v>
      </c>
      <c r="Q2239" s="1" t="s">
        <v>512</v>
      </c>
      <c r="R2239" s="1" t="s">
        <v>4119</v>
      </c>
      <c r="S2239" s="1">
        <v>44.400000000000006</v>
      </c>
      <c r="T2239" s="1">
        <v>5</v>
      </c>
      <c r="U2239" s="1">
        <v>0</v>
      </c>
      <c r="V2239" s="1">
        <v>12.432000000000002</v>
      </c>
      <c r="W2239" t="str">
        <f>INDEX(People!$A$2:$A$5,MATCH(Orders!N2239,People!$B$2:$B$5,0))</f>
        <v>Anna Andreadi</v>
      </c>
      <c r="X2239" t="str">
        <f>IFERROR(INDEX(Returns!A2239:A3038,MATCH(Orders!B2239,Returns!B2239:B3038,0)),"No")</f>
        <v>No</v>
      </c>
      <c r="Y2239">
        <f t="shared" si="34"/>
        <v>44.400000000000006</v>
      </c>
    </row>
    <row r="2240" spans="1:25" x14ac:dyDescent="0.2">
      <c r="A2240" s="1">
        <v>2239</v>
      </c>
      <c r="B2240" t="s">
        <v>7252</v>
      </c>
      <c r="C2240" s="2">
        <v>43575</v>
      </c>
      <c r="D2240" s="8">
        <f>Table1[[#This Row],[Order Date]]</f>
        <v>43575</v>
      </c>
      <c r="E2240" s="2">
        <v>43581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">
        <v>4120</v>
      </c>
      <c r="P2240" s="1" t="s">
        <v>30</v>
      </c>
      <c r="Q2240" s="1" t="s">
        <v>60</v>
      </c>
      <c r="R2240" s="1" t="s">
        <v>4121</v>
      </c>
      <c r="S2240" s="1">
        <v>44.400000000000006</v>
      </c>
      <c r="T2240" s="1">
        <v>2</v>
      </c>
      <c r="U2240" s="1">
        <v>0.6</v>
      </c>
      <c r="V2240" s="1">
        <v>-52.169999999999987</v>
      </c>
      <c r="W2240" t="str">
        <f>INDEX(People!$A$2:$A$5,MATCH(Orders!N2240,People!$B$2:$B$5,0))</f>
        <v>Kelly Williams</v>
      </c>
      <c r="X2240" t="str">
        <f>IFERROR(INDEX(Returns!A2240:A3039,MATCH(Orders!B2240,Returns!B2240:B3039,0)),"No")</f>
        <v>No</v>
      </c>
      <c r="Y2240">
        <f t="shared" si="34"/>
        <v>71.040000000000006</v>
      </c>
    </row>
    <row r="2241" spans="1:25" x14ac:dyDescent="0.2">
      <c r="A2241" s="1">
        <v>2240</v>
      </c>
      <c r="B2241" t="s">
        <v>7253</v>
      </c>
      <c r="C2241" s="2">
        <v>43419</v>
      </c>
      <c r="D2241" s="8">
        <f>Table1[[#This Row],[Order Date]]</f>
        <v>43419</v>
      </c>
      <c r="E2241" s="2">
        <v>43421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">
        <v>1512</v>
      </c>
      <c r="P2241" s="1" t="s">
        <v>43</v>
      </c>
      <c r="Q2241" s="1" t="s">
        <v>70</v>
      </c>
      <c r="R2241" s="1" t="s">
        <v>1513</v>
      </c>
      <c r="S2241" s="1">
        <v>1016.792</v>
      </c>
      <c r="T2241" s="1">
        <v>1</v>
      </c>
      <c r="U2241" s="1">
        <v>0.2</v>
      </c>
      <c r="V2241" s="1">
        <v>381.29700000000003</v>
      </c>
      <c r="W2241" t="str">
        <f>INDEX(People!$A$2:$A$5,MATCH(Orders!N2241,People!$B$2:$B$5,0))</f>
        <v>Anna Andreadi</v>
      </c>
      <c r="X2241" t="str">
        <f>IFERROR(INDEX(Returns!A2241:A3040,MATCH(Orders!B2241,Returns!B2241:B3040,0)),"No")</f>
        <v>No</v>
      </c>
      <c r="Y2241">
        <f t="shared" si="34"/>
        <v>1220.1504</v>
      </c>
    </row>
    <row r="2242" spans="1:25" x14ac:dyDescent="0.2">
      <c r="A2242" s="1">
        <v>2241</v>
      </c>
      <c r="B2242" t="s">
        <v>7253</v>
      </c>
      <c r="C2242" s="2">
        <v>43419</v>
      </c>
      <c r="D2242" s="8">
        <f>Table1[[#This Row],[Order Date]]</f>
        <v>43419</v>
      </c>
      <c r="E2242" s="2">
        <v>43421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">
        <v>4124</v>
      </c>
      <c r="P2242" s="1" t="s">
        <v>43</v>
      </c>
      <c r="Q2242" s="1" t="s">
        <v>70</v>
      </c>
      <c r="R2242" s="1" t="s">
        <v>4125</v>
      </c>
      <c r="S2242" s="1">
        <v>38.136000000000003</v>
      </c>
      <c r="T2242" s="1">
        <v>7</v>
      </c>
      <c r="U2242" s="1">
        <v>0.2</v>
      </c>
      <c r="V2242" s="1">
        <v>13.347599999999998</v>
      </c>
      <c r="W2242" t="str">
        <f>INDEX(People!$A$2:$A$5,MATCH(Orders!N2242,People!$B$2:$B$5,0))</f>
        <v>Anna Andreadi</v>
      </c>
      <c r="X2242" t="str">
        <f>IFERROR(INDEX(Returns!A2242:A3041,MATCH(Orders!B2242,Returns!B2242:B3041,0)),"No")</f>
        <v>No</v>
      </c>
      <c r="Y2242">
        <f t="shared" si="34"/>
        <v>45.763200000000005</v>
      </c>
    </row>
    <row r="2243" spans="1:25" x14ac:dyDescent="0.2">
      <c r="A2243" s="1">
        <v>2242</v>
      </c>
      <c r="B2243" t="s">
        <v>7254</v>
      </c>
      <c r="C2243" s="2">
        <v>43430</v>
      </c>
      <c r="D2243" s="8">
        <f>Table1[[#This Row],[Order Date]]</f>
        <v>43430</v>
      </c>
      <c r="E2243" s="2">
        <v>43435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">
        <v>2921</v>
      </c>
      <c r="P2243" s="1" t="s">
        <v>66</v>
      </c>
      <c r="Q2243" s="1" t="s">
        <v>67</v>
      </c>
      <c r="R2243" s="1" t="s">
        <v>2922</v>
      </c>
      <c r="S2243" s="1">
        <v>494.98199999999997</v>
      </c>
      <c r="T2243" s="1">
        <v>3</v>
      </c>
      <c r="U2243" s="1">
        <v>0.4</v>
      </c>
      <c r="V2243" s="1">
        <v>-115.49580000000006</v>
      </c>
      <c r="W2243" t="str">
        <f>INDEX(People!$A$2:$A$5,MATCH(Orders!N2243,People!$B$2:$B$5,0))</f>
        <v>Chuck Magee</v>
      </c>
      <c r="X2243" t="str">
        <f>IFERROR(INDEX(Returns!A2243:A3042,MATCH(Orders!B2243,Returns!B2243:B3042,0)),"No")</f>
        <v>No</v>
      </c>
      <c r="Y2243">
        <f t="shared" ref="Y2243:Y2306" si="35">S2243*(1+U2243)</f>
        <v>692.97479999999996</v>
      </c>
    </row>
    <row r="2244" spans="1:25" x14ac:dyDescent="0.2">
      <c r="A2244" s="1">
        <v>2243</v>
      </c>
      <c r="B2244" t="s">
        <v>6099</v>
      </c>
      <c r="C2244" s="2">
        <v>43790</v>
      </c>
      <c r="D2244" s="8">
        <f>Table1[[#This Row],[Order Date]]</f>
        <v>43790</v>
      </c>
      <c r="E2244" s="2">
        <v>43794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">
        <v>353</v>
      </c>
      <c r="P2244" s="1" t="s">
        <v>43</v>
      </c>
      <c r="Q2244" s="1" t="s">
        <v>55</v>
      </c>
      <c r="R2244" s="1" t="s">
        <v>354</v>
      </c>
      <c r="S2244" s="1">
        <v>56.56</v>
      </c>
      <c r="T2244" s="1">
        <v>2</v>
      </c>
      <c r="U2244" s="1">
        <v>0</v>
      </c>
      <c r="V2244" s="1">
        <v>15.2712</v>
      </c>
      <c r="W2244" t="str">
        <f>INDEX(People!$A$2:$A$5,MATCH(Orders!N2244,People!$B$2:$B$5,0))</f>
        <v>Anna Andreadi</v>
      </c>
      <c r="X2244" t="str">
        <f>IFERROR(INDEX(Returns!A2244:A3043,MATCH(Orders!B2244,Returns!B2244:B3043,0)),"No")</f>
        <v>No</v>
      </c>
      <c r="Y2244">
        <f t="shared" si="35"/>
        <v>56.56</v>
      </c>
    </row>
    <row r="2245" spans="1:25" x14ac:dyDescent="0.2">
      <c r="A2245" s="1">
        <v>2244</v>
      </c>
      <c r="B2245" t="s">
        <v>6099</v>
      </c>
      <c r="C2245" s="2">
        <v>43790</v>
      </c>
      <c r="D2245" s="8">
        <f>Table1[[#This Row],[Order Date]]</f>
        <v>43790</v>
      </c>
      <c r="E2245" s="2">
        <v>43794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">
        <v>1509</v>
      </c>
      <c r="P2245" s="1" t="s">
        <v>43</v>
      </c>
      <c r="Q2245" s="1" t="s">
        <v>63</v>
      </c>
      <c r="R2245" s="1" t="s">
        <v>1510</v>
      </c>
      <c r="S2245" s="1">
        <v>5.56</v>
      </c>
      <c r="T2245" s="1">
        <v>2</v>
      </c>
      <c r="U2245" s="1">
        <v>0</v>
      </c>
      <c r="V2245" s="1">
        <v>1.4455999999999998</v>
      </c>
      <c r="W2245" t="str">
        <f>INDEX(People!$A$2:$A$5,MATCH(Orders!N2245,People!$B$2:$B$5,0))</f>
        <v>Anna Andreadi</v>
      </c>
      <c r="X2245" t="str">
        <f>IFERROR(INDEX(Returns!A2245:A3044,MATCH(Orders!B2245,Returns!B2245:B3044,0)),"No")</f>
        <v>No</v>
      </c>
      <c r="Y2245">
        <f t="shared" si="35"/>
        <v>5.56</v>
      </c>
    </row>
    <row r="2246" spans="1:25" x14ac:dyDescent="0.2">
      <c r="A2246" s="1">
        <v>2245</v>
      </c>
      <c r="B2246" t="s">
        <v>6099</v>
      </c>
      <c r="C2246" s="2">
        <v>43790</v>
      </c>
      <c r="D2246" s="8">
        <f>Table1[[#This Row],[Order Date]]</f>
        <v>43790</v>
      </c>
      <c r="E2246" s="2">
        <v>43794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">
        <v>1624</v>
      </c>
      <c r="P2246" s="1" t="s">
        <v>43</v>
      </c>
      <c r="Q2246" s="1" t="s">
        <v>242</v>
      </c>
      <c r="R2246" s="1" t="s">
        <v>1625</v>
      </c>
      <c r="S2246" s="1">
        <v>9.02</v>
      </c>
      <c r="T2246" s="1">
        <v>2</v>
      </c>
      <c r="U2246" s="1">
        <v>0</v>
      </c>
      <c r="V2246" s="1">
        <v>3.5178000000000003</v>
      </c>
      <c r="W2246" t="str">
        <f>INDEX(People!$A$2:$A$5,MATCH(Orders!N2246,People!$B$2:$B$5,0))</f>
        <v>Anna Andreadi</v>
      </c>
      <c r="X2246" t="str">
        <f>IFERROR(INDEX(Returns!A2246:A3045,MATCH(Orders!B2246,Returns!B2246:B3045,0)),"No")</f>
        <v>No</v>
      </c>
      <c r="Y2246">
        <f t="shared" si="35"/>
        <v>9.02</v>
      </c>
    </row>
    <row r="2247" spans="1:25" x14ac:dyDescent="0.2">
      <c r="A2247" s="1">
        <v>2246</v>
      </c>
      <c r="B2247" t="s">
        <v>6099</v>
      </c>
      <c r="C2247" s="2">
        <v>43790</v>
      </c>
      <c r="D2247" s="8">
        <f>Table1[[#This Row],[Order Date]]</f>
        <v>43790</v>
      </c>
      <c r="E2247" s="2">
        <v>43794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">
        <v>129</v>
      </c>
      <c r="P2247" s="1" t="s">
        <v>43</v>
      </c>
      <c r="Q2247" s="1" t="s">
        <v>73</v>
      </c>
      <c r="R2247" s="1" t="s">
        <v>130</v>
      </c>
      <c r="S2247" s="1">
        <v>8.6199999999999992</v>
      </c>
      <c r="T2247" s="1">
        <v>1</v>
      </c>
      <c r="U2247" s="1">
        <v>0</v>
      </c>
      <c r="V2247" s="1">
        <v>2.2412000000000001</v>
      </c>
      <c r="W2247" t="str">
        <f>INDEX(People!$A$2:$A$5,MATCH(Orders!N2247,People!$B$2:$B$5,0))</f>
        <v>Anna Andreadi</v>
      </c>
      <c r="X2247" t="str">
        <f>IFERROR(INDEX(Returns!A2247:A3046,MATCH(Orders!B2247,Returns!B2247:B3046,0)),"No")</f>
        <v>No</v>
      </c>
      <c r="Y2247">
        <f t="shared" si="35"/>
        <v>8.6199999999999992</v>
      </c>
    </row>
    <row r="2248" spans="1:25" x14ac:dyDescent="0.2">
      <c r="A2248" s="1">
        <v>2247</v>
      </c>
      <c r="B2248" t="s">
        <v>6099</v>
      </c>
      <c r="C2248" s="2">
        <v>43790</v>
      </c>
      <c r="D2248" s="8">
        <f>Table1[[#This Row],[Order Date]]</f>
        <v>43790</v>
      </c>
      <c r="E2248" s="2">
        <v>43794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">
        <v>2921</v>
      </c>
      <c r="P2248" s="1" t="s">
        <v>66</v>
      </c>
      <c r="Q2248" s="1" t="s">
        <v>67</v>
      </c>
      <c r="R2248" s="1" t="s">
        <v>2922</v>
      </c>
      <c r="S2248" s="1">
        <v>659.97600000000011</v>
      </c>
      <c r="T2248" s="1">
        <v>3</v>
      </c>
      <c r="U2248" s="1">
        <v>0.2</v>
      </c>
      <c r="V2248" s="1">
        <v>49.498199999999969</v>
      </c>
      <c r="W2248" t="str">
        <f>INDEX(People!$A$2:$A$5,MATCH(Orders!N2248,People!$B$2:$B$5,0))</f>
        <v>Anna Andreadi</v>
      </c>
      <c r="X2248" t="str">
        <f>IFERROR(INDEX(Returns!A2248:A3047,MATCH(Orders!B2248,Returns!B2248:B3047,0)),"No")</f>
        <v>No</v>
      </c>
      <c r="Y2248">
        <f t="shared" si="35"/>
        <v>791.97120000000007</v>
      </c>
    </row>
    <row r="2249" spans="1:25" x14ac:dyDescent="0.2">
      <c r="A2249" s="1">
        <v>2248</v>
      </c>
      <c r="B2249" t="s">
        <v>5990</v>
      </c>
      <c r="C2249" s="2">
        <v>42781</v>
      </c>
      <c r="D2249" s="8">
        <f>Table1[[#This Row],[Order Date]]</f>
        <v>42781</v>
      </c>
      <c r="E2249" s="2">
        <v>42784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">
        <v>4130</v>
      </c>
      <c r="P2249" s="1" t="s">
        <v>43</v>
      </c>
      <c r="Q2249" s="1" t="s">
        <v>84</v>
      </c>
      <c r="R2249" s="1" t="s">
        <v>4131</v>
      </c>
      <c r="S2249" s="1">
        <v>13.36</v>
      </c>
      <c r="T2249" s="1">
        <v>2</v>
      </c>
      <c r="U2249" s="1">
        <v>0</v>
      </c>
      <c r="V2249" s="1">
        <v>6.4127999999999998</v>
      </c>
      <c r="W2249" t="str">
        <f>INDEX(People!$A$2:$A$5,MATCH(Orders!N2249,People!$B$2:$B$5,0))</f>
        <v>Anna Andreadi</v>
      </c>
      <c r="X2249" t="str">
        <f>IFERROR(INDEX(Returns!A2249:A3048,MATCH(Orders!B2249,Returns!B2249:B3048,0)),"No")</f>
        <v>No</v>
      </c>
      <c r="Y2249">
        <f t="shared" si="35"/>
        <v>13.36</v>
      </c>
    </row>
    <row r="2250" spans="1:25" x14ac:dyDescent="0.2">
      <c r="A2250" s="1">
        <v>2249</v>
      </c>
      <c r="B2250" t="s">
        <v>5990</v>
      </c>
      <c r="C2250" s="2">
        <v>42781</v>
      </c>
      <c r="D2250" s="8">
        <f>Table1[[#This Row],[Order Date]]</f>
        <v>42781</v>
      </c>
      <c r="E2250" s="2">
        <v>42784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">
        <v>3640</v>
      </c>
      <c r="P2250" s="1" t="s">
        <v>43</v>
      </c>
      <c r="Q2250" s="1" t="s">
        <v>70</v>
      </c>
      <c r="R2250" s="1" t="s">
        <v>3641</v>
      </c>
      <c r="S2250" s="1">
        <v>41.72</v>
      </c>
      <c r="T2250" s="1">
        <v>5</v>
      </c>
      <c r="U2250" s="1">
        <v>0.2</v>
      </c>
      <c r="V2250" s="1">
        <v>13.037499999999998</v>
      </c>
      <c r="W2250" t="str">
        <f>INDEX(People!$A$2:$A$5,MATCH(Orders!N2250,People!$B$2:$B$5,0))</f>
        <v>Anna Andreadi</v>
      </c>
      <c r="X2250" t="str">
        <f>IFERROR(INDEX(Returns!A2250:A3049,MATCH(Orders!B2250,Returns!B2250:B3049,0)),"No")</f>
        <v>No</v>
      </c>
      <c r="Y2250">
        <f t="shared" si="35"/>
        <v>50.064</v>
      </c>
    </row>
    <row r="2251" spans="1:25" x14ac:dyDescent="0.2">
      <c r="A2251" s="1">
        <v>2250</v>
      </c>
      <c r="B2251" t="s">
        <v>5990</v>
      </c>
      <c r="C2251" s="2">
        <v>42781</v>
      </c>
      <c r="D2251" s="8">
        <f>Table1[[#This Row],[Order Date]]</f>
        <v>42781</v>
      </c>
      <c r="E2251" s="2">
        <v>42784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">
        <v>2047</v>
      </c>
      <c r="P2251" s="1" t="s">
        <v>43</v>
      </c>
      <c r="Q2251" s="1" t="s">
        <v>70</v>
      </c>
      <c r="R2251" s="1" t="s">
        <v>2048</v>
      </c>
      <c r="S2251" s="1">
        <v>11.52</v>
      </c>
      <c r="T2251" s="1">
        <v>5</v>
      </c>
      <c r="U2251" s="1">
        <v>0.2</v>
      </c>
      <c r="V2251" s="1">
        <v>4.1760000000000002</v>
      </c>
      <c r="W2251" t="str">
        <f>INDEX(People!$A$2:$A$5,MATCH(Orders!N2251,People!$B$2:$B$5,0))</f>
        <v>Anna Andreadi</v>
      </c>
      <c r="X2251" t="str">
        <f>IFERROR(INDEX(Returns!A2251:A3050,MATCH(Orders!B2251,Returns!B2251:B3050,0)),"No")</f>
        <v>No</v>
      </c>
      <c r="Y2251">
        <f t="shared" si="35"/>
        <v>13.824</v>
      </c>
    </row>
    <row r="2252" spans="1:25" x14ac:dyDescent="0.2">
      <c r="A2252" s="1">
        <v>2251</v>
      </c>
      <c r="B2252" t="s">
        <v>5990</v>
      </c>
      <c r="C2252" s="2">
        <v>42781</v>
      </c>
      <c r="D2252" s="8">
        <f>Table1[[#This Row],[Order Date]]</f>
        <v>42781</v>
      </c>
      <c r="E2252" s="2">
        <v>42784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">
        <v>4132</v>
      </c>
      <c r="P2252" s="1" t="s">
        <v>43</v>
      </c>
      <c r="Q2252" s="1" t="s">
        <v>73</v>
      </c>
      <c r="R2252" s="1" t="s">
        <v>4133</v>
      </c>
      <c r="S2252" s="1">
        <v>541.43999999999994</v>
      </c>
      <c r="T2252" s="1">
        <v>6</v>
      </c>
      <c r="U2252" s="1">
        <v>0</v>
      </c>
      <c r="V2252" s="1">
        <v>157.01759999999993</v>
      </c>
      <c r="W2252" t="str">
        <f>INDEX(People!$A$2:$A$5,MATCH(Orders!N2252,People!$B$2:$B$5,0))</f>
        <v>Anna Andreadi</v>
      </c>
      <c r="X2252" t="str">
        <f>IFERROR(INDEX(Returns!A2252:A3051,MATCH(Orders!B2252,Returns!B2252:B3051,0)),"No")</f>
        <v>No</v>
      </c>
      <c r="Y2252">
        <f t="shared" si="35"/>
        <v>541.43999999999994</v>
      </c>
    </row>
    <row r="2253" spans="1:25" x14ac:dyDescent="0.2">
      <c r="A2253" s="1">
        <v>2252</v>
      </c>
      <c r="B2253" t="s">
        <v>5990</v>
      </c>
      <c r="C2253" s="2">
        <v>42781</v>
      </c>
      <c r="D2253" s="8">
        <f>Table1[[#This Row],[Order Date]]</f>
        <v>42781</v>
      </c>
      <c r="E2253" s="2">
        <v>42784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">
        <v>3947</v>
      </c>
      <c r="P2253" s="1" t="s">
        <v>43</v>
      </c>
      <c r="Q2253" s="1" t="s">
        <v>84</v>
      </c>
      <c r="R2253" s="1" t="s">
        <v>4134</v>
      </c>
      <c r="S2253" s="1">
        <v>19.440000000000001</v>
      </c>
      <c r="T2253" s="1">
        <v>3</v>
      </c>
      <c r="U2253" s="1">
        <v>0</v>
      </c>
      <c r="V2253" s="1">
        <v>9.3312000000000008</v>
      </c>
      <c r="W2253" t="str">
        <f>INDEX(People!$A$2:$A$5,MATCH(Orders!N2253,People!$B$2:$B$5,0))</f>
        <v>Anna Andreadi</v>
      </c>
      <c r="X2253" t="str">
        <f>IFERROR(INDEX(Returns!A2253:A3052,MATCH(Orders!B2253,Returns!B2253:B3052,0)),"No")</f>
        <v>No</v>
      </c>
      <c r="Y2253">
        <f t="shared" si="35"/>
        <v>19.440000000000001</v>
      </c>
    </row>
    <row r="2254" spans="1:25" x14ac:dyDescent="0.2">
      <c r="A2254" s="1">
        <v>2253</v>
      </c>
      <c r="B2254" t="s">
        <v>7255</v>
      </c>
      <c r="C2254" s="2">
        <v>43205</v>
      </c>
      <c r="D2254" s="8">
        <f>Table1[[#This Row],[Order Date]]</f>
        <v>43205</v>
      </c>
      <c r="E2254" s="2">
        <v>43207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">
        <v>522</v>
      </c>
      <c r="P2254" s="1" t="s">
        <v>43</v>
      </c>
      <c r="Q2254" s="1" t="s">
        <v>84</v>
      </c>
      <c r="R2254" s="1" t="s">
        <v>523</v>
      </c>
      <c r="S2254" s="1">
        <v>143.69999999999999</v>
      </c>
      <c r="T2254" s="1">
        <v>3</v>
      </c>
      <c r="U2254" s="1">
        <v>0</v>
      </c>
      <c r="V2254" s="1">
        <v>68.975999999999999</v>
      </c>
      <c r="W2254" t="str">
        <f>INDEX(People!$A$2:$A$5,MATCH(Orders!N2254,People!$B$2:$B$5,0))</f>
        <v>Anna Andreadi</v>
      </c>
      <c r="X2254" t="str">
        <f>IFERROR(INDEX(Returns!A2254:A3053,MATCH(Orders!B2254,Returns!B2254:B3053,0)),"No")</f>
        <v>No</v>
      </c>
      <c r="Y2254">
        <f t="shared" si="35"/>
        <v>143.69999999999999</v>
      </c>
    </row>
    <row r="2255" spans="1:25" x14ac:dyDescent="0.2">
      <c r="A2255" s="1">
        <v>2254</v>
      </c>
      <c r="B2255" t="s">
        <v>7256</v>
      </c>
      <c r="C2255" s="2">
        <v>43006</v>
      </c>
      <c r="D2255" s="8">
        <f>Table1[[#This Row],[Order Date]]</f>
        <v>43006</v>
      </c>
      <c r="E2255" s="2">
        <v>43009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">
        <v>1163</v>
      </c>
      <c r="P2255" s="1" t="s">
        <v>43</v>
      </c>
      <c r="Q2255" s="1" t="s">
        <v>73</v>
      </c>
      <c r="R2255" s="1" t="s">
        <v>1164</v>
      </c>
      <c r="S2255" s="1">
        <v>43.26</v>
      </c>
      <c r="T2255" s="1">
        <v>3</v>
      </c>
      <c r="U2255" s="1">
        <v>0</v>
      </c>
      <c r="V2255" s="1">
        <v>14.275799999999998</v>
      </c>
      <c r="W2255" t="str">
        <f>INDEX(People!$A$2:$A$5,MATCH(Orders!N2255,People!$B$2:$B$5,0))</f>
        <v>Anna Andreadi</v>
      </c>
      <c r="X2255" t="str">
        <f>IFERROR(INDEX(Returns!A2255:A3054,MATCH(Orders!B2255,Returns!B2255:B3054,0)),"No")</f>
        <v>No</v>
      </c>
      <c r="Y2255">
        <f t="shared" si="35"/>
        <v>43.26</v>
      </c>
    </row>
    <row r="2256" spans="1:25" x14ac:dyDescent="0.2">
      <c r="A2256" s="1">
        <v>2255</v>
      </c>
      <c r="B2256" t="s">
        <v>7256</v>
      </c>
      <c r="C2256" s="2">
        <v>43006</v>
      </c>
      <c r="D2256" s="8">
        <f>Table1[[#This Row],[Order Date]]</f>
        <v>43006</v>
      </c>
      <c r="E2256" s="2">
        <v>43009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">
        <v>3603</v>
      </c>
      <c r="P2256" s="1" t="s">
        <v>43</v>
      </c>
      <c r="Q2256" s="1" t="s">
        <v>73</v>
      </c>
      <c r="R2256" s="1" t="s">
        <v>3604</v>
      </c>
      <c r="S2256" s="1">
        <v>43.56</v>
      </c>
      <c r="T2256" s="1">
        <v>2</v>
      </c>
      <c r="U2256" s="1">
        <v>0</v>
      </c>
      <c r="V2256" s="1">
        <v>15.245999999999999</v>
      </c>
      <c r="W2256" t="str">
        <f>INDEX(People!$A$2:$A$5,MATCH(Orders!N2256,People!$B$2:$B$5,0))</f>
        <v>Anna Andreadi</v>
      </c>
      <c r="X2256" t="str">
        <f>IFERROR(INDEX(Returns!A2256:A3055,MATCH(Orders!B2256,Returns!B2256:B3055,0)),"No")</f>
        <v>No</v>
      </c>
      <c r="Y2256">
        <f t="shared" si="35"/>
        <v>43.56</v>
      </c>
    </row>
    <row r="2257" spans="1:25" x14ac:dyDescent="0.2">
      <c r="A2257" s="1">
        <v>2256</v>
      </c>
      <c r="B2257" t="s">
        <v>7257</v>
      </c>
      <c r="C2257" s="2">
        <v>43360</v>
      </c>
      <c r="D2257" s="8">
        <f>Table1[[#This Row],[Order Date]]</f>
        <v>43360</v>
      </c>
      <c r="E2257" s="2">
        <v>43365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">
        <v>4137</v>
      </c>
      <c r="P2257" s="1" t="s">
        <v>66</v>
      </c>
      <c r="Q2257" s="1" t="s">
        <v>67</v>
      </c>
      <c r="R2257" s="1" t="s">
        <v>4138</v>
      </c>
      <c r="S2257" s="1">
        <v>437.84999999999997</v>
      </c>
      <c r="T2257" s="1">
        <v>3</v>
      </c>
      <c r="U2257" s="1">
        <v>0</v>
      </c>
      <c r="V2257" s="1">
        <v>131.35499999999996</v>
      </c>
      <c r="W2257" t="str">
        <f>INDEX(People!$A$2:$A$5,MATCH(Orders!N2257,People!$B$2:$B$5,0))</f>
        <v>Chuck Magee</v>
      </c>
      <c r="X2257" t="str">
        <f>IFERROR(INDEX(Returns!A2257:A3056,MATCH(Orders!B2257,Returns!B2257:B3056,0)),"No")</f>
        <v>No</v>
      </c>
      <c r="Y2257">
        <f t="shared" si="35"/>
        <v>437.84999999999997</v>
      </c>
    </row>
    <row r="2258" spans="1:25" x14ac:dyDescent="0.2">
      <c r="A2258" s="1">
        <v>2257</v>
      </c>
      <c r="B2258" t="s">
        <v>7257</v>
      </c>
      <c r="C2258" s="2">
        <v>43360</v>
      </c>
      <c r="D2258" s="8">
        <f>Table1[[#This Row],[Order Date]]</f>
        <v>43360</v>
      </c>
      <c r="E2258" s="2">
        <v>43365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">
        <v>2802</v>
      </c>
      <c r="P2258" s="1" t="s">
        <v>30</v>
      </c>
      <c r="Q2258" s="1" t="s">
        <v>60</v>
      </c>
      <c r="R2258" s="1" t="s">
        <v>2803</v>
      </c>
      <c r="S2258" s="1">
        <v>109.48</v>
      </c>
      <c r="T2258" s="1">
        <v>2</v>
      </c>
      <c r="U2258" s="1">
        <v>0</v>
      </c>
      <c r="V2258" s="1">
        <v>33.938800000000001</v>
      </c>
      <c r="W2258" t="str">
        <f>INDEX(People!$A$2:$A$5,MATCH(Orders!N2258,People!$B$2:$B$5,0))</f>
        <v>Chuck Magee</v>
      </c>
      <c r="X2258" t="str">
        <f>IFERROR(INDEX(Returns!A2258:A3057,MATCH(Orders!B2258,Returns!B2258:B3057,0)),"No")</f>
        <v>No</v>
      </c>
      <c r="Y2258">
        <f t="shared" si="35"/>
        <v>109.48</v>
      </c>
    </row>
    <row r="2259" spans="1:25" x14ac:dyDescent="0.2">
      <c r="A2259" s="1">
        <v>2258</v>
      </c>
      <c r="B2259" t="s">
        <v>7258</v>
      </c>
      <c r="C2259" s="2">
        <v>43632</v>
      </c>
      <c r="D2259" s="8">
        <f>Table1[[#This Row],[Order Date]]</f>
        <v>43632</v>
      </c>
      <c r="E2259" s="2">
        <v>43635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">
        <v>1297</v>
      </c>
      <c r="P2259" s="1" t="s">
        <v>30</v>
      </c>
      <c r="Q2259" s="1" t="s">
        <v>34</v>
      </c>
      <c r="R2259" s="1" t="s">
        <v>1298</v>
      </c>
      <c r="S2259" s="1">
        <v>1212.96</v>
      </c>
      <c r="T2259" s="1">
        <v>7</v>
      </c>
      <c r="U2259" s="1">
        <v>0.2</v>
      </c>
      <c r="V2259" s="1">
        <v>90.97199999999998</v>
      </c>
      <c r="W2259" t="str">
        <f>INDEX(People!$A$2:$A$5,MATCH(Orders!N2259,People!$B$2:$B$5,0))</f>
        <v>Anna Andreadi</v>
      </c>
      <c r="X2259" t="str">
        <f>IFERROR(INDEX(Returns!A2259:A3058,MATCH(Orders!B2259,Returns!B2259:B3058,0)),"No")</f>
        <v>No</v>
      </c>
      <c r="Y2259">
        <f t="shared" si="35"/>
        <v>1455.5519999999999</v>
      </c>
    </row>
    <row r="2260" spans="1:25" x14ac:dyDescent="0.2">
      <c r="A2260" s="1">
        <v>2259</v>
      </c>
      <c r="B2260" t="s">
        <v>7258</v>
      </c>
      <c r="C2260" s="2">
        <v>43632</v>
      </c>
      <c r="D2260" s="8">
        <f>Table1[[#This Row],[Order Date]]</f>
        <v>43632</v>
      </c>
      <c r="E2260" s="2">
        <v>43635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">
        <v>4139</v>
      </c>
      <c r="P2260" s="1" t="s">
        <v>43</v>
      </c>
      <c r="Q2260" s="1" t="s">
        <v>84</v>
      </c>
      <c r="R2260" s="1" t="s">
        <v>4140</v>
      </c>
      <c r="S2260" s="1">
        <v>18.54</v>
      </c>
      <c r="T2260" s="1">
        <v>2</v>
      </c>
      <c r="U2260" s="1">
        <v>0</v>
      </c>
      <c r="V2260" s="1">
        <v>8.7137999999999991</v>
      </c>
      <c r="W2260" t="str">
        <f>INDEX(People!$A$2:$A$5,MATCH(Orders!N2260,People!$B$2:$B$5,0))</f>
        <v>Anna Andreadi</v>
      </c>
      <c r="X2260" t="str">
        <f>IFERROR(INDEX(Returns!A2260:A3059,MATCH(Orders!B2260,Returns!B2260:B3059,0)),"No")</f>
        <v>No</v>
      </c>
      <c r="Y2260">
        <f t="shared" si="35"/>
        <v>18.54</v>
      </c>
    </row>
    <row r="2261" spans="1:25" x14ac:dyDescent="0.2">
      <c r="A2261" s="1">
        <v>2260</v>
      </c>
      <c r="B2261" t="s">
        <v>7259</v>
      </c>
      <c r="C2261" s="2">
        <v>43047</v>
      </c>
      <c r="D2261" s="8">
        <f>Table1[[#This Row],[Order Date]]</f>
        <v>43047</v>
      </c>
      <c r="E2261" s="2">
        <v>43049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">
        <v>2190</v>
      </c>
      <c r="P2261" s="1" t="s">
        <v>43</v>
      </c>
      <c r="Q2261" s="1" t="s">
        <v>242</v>
      </c>
      <c r="R2261" s="1" t="s">
        <v>2191</v>
      </c>
      <c r="S2261" s="1">
        <v>5</v>
      </c>
      <c r="T2261" s="1">
        <v>1</v>
      </c>
      <c r="U2261" s="1">
        <v>0</v>
      </c>
      <c r="V2261" s="1">
        <v>2.4</v>
      </c>
      <c r="W2261" t="str">
        <f>INDEX(People!$A$2:$A$5,MATCH(Orders!N2261,People!$B$2:$B$5,0))</f>
        <v>Anna Andreadi</v>
      </c>
      <c r="X2261" t="str">
        <f>IFERROR(INDEX(Returns!A2261:A3060,MATCH(Orders!B2261,Returns!B2261:B3060,0)),"No")</f>
        <v>No</v>
      </c>
      <c r="Y2261">
        <f t="shared" si="35"/>
        <v>5</v>
      </c>
    </row>
    <row r="2262" spans="1:25" x14ac:dyDescent="0.2">
      <c r="A2262" s="1">
        <v>2261</v>
      </c>
      <c r="B2262" t="s">
        <v>7259</v>
      </c>
      <c r="C2262" s="2">
        <v>43047</v>
      </c>
      <c r="D2262" s="8">
        <f>Table1[[#This Row],[Order Date]]</f>
        <v>43047</v>
      </c>
      <c r="E2262" s="2">
        <v>43049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">
        <v>2298</v>
      </c>
      <c r="P2262" s="1" t="s">
        <v>66</v>
      </c>
      <c r="Q2262" s="1" t="s">
        <v>146</v>
      </c>
      <c r="R2262" s="1" t="s">
        <v>2299</v>
      </c>
      <c r="S2262" s="1">
        <v>371.96999999999997</v>
      </c>
      <c r="T2262" s="1">
        <v>3</v>
      </c>
      <c r="U2262" s="1">
        <v>0</v>
      </c>
      <c r="V2262" s="1">
        <v>66.954599999999971</v>
      </c>
      <c r="W2262" t="str">
        <f>INDEX(People!$A$2:$A$5,MATCH(Orders!N2262,People!$B$2:$B$5,0))</f>
        <v>Anna Andreadi</v>
      </c>
      <c r="X2262" t="str">
        <f>IFERROR(INDEX(Returns!A2262:A3061,MATCH(Orders!B2262,Returns!B2262:B3061,0)),"No")</f>
        <v>No</v>
      </c>
      <c r="Y2262">
        <f t="shared" si="35"/>
        <v>371.96999999999997</v>
      </c>
    </row>
    <row r="2263" spans="1:25" x14ac:dyDescent="0.2">
      <c r="A2263" s="1">
        <v>2262</v>
      </c>
      <c r="B2263" t="s">
        <v>7260</v>
      </c>
      <c r="C2263" s="2">
        <v>43087</v>
      </c>
      <c r="D2263" s="8">
        <f>Table1[[#This Row],[Order Date]]</f>
        <v>43087</v>
      </c>
      <c r="E2263" s="2">
        <v>43087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">
        <v>1927</v>
      </c>
      <c r="P2263" s="1" t="s">
        <v>66</v>
      </c>
      <c r="Q2263" s="1" t="s">
        <v>146</v>
      </c>
      <c r="R2263" s="1" t="s">
        <v>1928</v>
      </c>
      <c r="S2263" s="1">
        <v>166.24</v>
      </c>
      <c r="T2263" s="1">
        <v>1</v>
      </c>
      <c r="U2263" s="1">
        <v>0</v>
      </c>
      <c r="V2263" s="1">
        <v>24.936000000000007</v>
      </c>
      <c r="W2263" t="str">
        <f>INDEX(People!$A$2:$A$5,MATCH(Orders!N2263,People!$B$2:$B$5,0))</f>
        <v>Chuck Magee</v>
      </c>
      <c r="X2263" t="str">
        <f>IFERROR(INDEX(Returns!A2263:A3062,MATCH(Orders!B2263,Returns!B2263:B3062,0)),"No")</f>
        <v>No</v>
      </c>
      <c r="Y2263">
        <f t="shared" si="35"/>
        <v>166.24</v>
      </c>
    </row>
    <row r="2264" spans="1:25" x14ac:dyDescent="0.2">
      <c r="A2264" s="1">
        <v>2263</v>
      </c>
      <c r="B2264" t="s">
        <v>7261</v>
      </c>
      <c r="C2264" s="2">
        <v>43502</v>
      </c>
      <c r="D2264" s="8">
        <f>Table1[[#This Row],[Order Date]]</f>
        <v>43502</v>
      </c>
      <c r="E2264" s="2">
        <v>43505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">
        <v>1916</v>
      </c>
      <c r="P2264" s="1" t="s">
        <v>30</v>
      </c>
      <c r="Q2264" s="1" t="s">
        <v>31</v>
      </c>
      <c r="R2264" s="1" t="s">
        <v>1917</v>
      </c>
      <c r="S2264" s="1">
        <v>359.96999999999997</v>
      </c>
      <c r="T2264" s="1">
        <v>3</v>
      </c>
      <c r="U2264" s="1">
        <v>0</v>
      </c>
      <c r="V2264" s="1">
        <v>79.193399999999968</v>
      </c>
      <c r="W2264" t="str">
        <f>INDEX(People!$A$2:$A$5,MATCH(Orders!N2264,People!$B$2:$B$5,0))</f>
        <v>Cassandra Brandow</v>
      </c>
      <c r="X2264" t="str">
        <f>IFERROR(INDEX(Returns!A2264:A3063,MATCH(Orders!B2264,Returns!B2264:B3063,0)),"No")</f>
        <v>No</v>
      </c>
      <c r="Y2264">
        <f t="shared" si="35"/>
        <v>359.96999999999997</v>
      </c>
    </row>
    <row r="2265" spans="1:25" x14ac:dyDescent="0.2">
      <c r="A2265" s="1">
        <v>2264</v>
      </c>
      <c r="B2265" t="s">
        <v>7262</v>
      </c>
      <c r="C2265" s="2">
        <v>43418</v>
      </c>
      <c r="D2265" s="8">
        <f>Table1[[#This Row],[Order Date]]</f>
        <v>43418</v>
      </c>
      <c r="E2265" s="2">
        <v>43420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">
        <v>4147</v>
      </c>
      <c r="P2265" s="1" t="s">
        <v>66</v>
      </c>
      <c r="Q2265" s="1" t="s">
        <v>146</v>
      </c>
      <c r="R2265" s="1" t="s">
        <v>4148</v>
      </c>
      <c r="S2265" s="1">
        <v>499.98</v>
      </c>
      <c r="T2265" s="1">
        <v>2</v>
      </c>
      <c r="U2265" s="1">
        <v>0</v>
      </c>
      <c r="V2265" s="1">
        <v>114.99540000000002</v>
      </c>
      <c r="W2265" t="str">
        <f>INDEX(People!$A$2:$A$5,MATCH(Orders!N2265,People!$B$2:$B$5,0))</f>
        <v>Cassandra Brandow</v>
      </c>
      <c r="X2265" t="str">
        <f>IFERROR(INDEX(Returns!A2265:A3064,MATCH(Orders!B2265,Returns!B2265:B3064,0)),"No")</f>
        <v>No</v>
      </c>
      <c r="Y2265">
        <f t="shared" si="35"/>
        <v>499.98</v>
      </c>
    </row>
    <row r="2266" spans="1:25" x14ac:dyDescent="0.2">
      <c r="A2266" s="1">
        <v>2265</v>
      </c>
      <c r="B2266" t="s">
        <v>7262</v>
      </c>
      <c r="C2266" s="2">
        <v>43418</v>
      </c>
      <c r="D2266" s="8">
        <f>Table1[[#This Row],[Order Date]]</f>
        <v>43418</v>
      </c>
      <c r="E2266" s="2">
        <v>43420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">
        <v>802</v>
      </c>
      <c r="P2266" s="1" t="s">
        <v>43</v>
      </c>
      <c r="Q2266" s="1" t="s">
        <v>84</v>
      </c>
      <c r="R2266" s="1" t="s">
        <v>803</v>
      </c>
      <c r="S2266" s="1">
        <v>5.28</v>
      </c>
      <c r="T2266" s="1">
        <v>1</v>
      </c>
      <c r="U2266" s="1">
        <v>0</v>
      </c>
      <c r="V2266" s="1">
        <v>2.3759999999999999</v>
      </c>
      <c r="W2266" t="str">
        <f>INDEX(People!$A$2:$A$5,MATCH(Orders!N2266,People!$B$2:$B$5,0))</f>
        <v>Cassandra Brandow</v>
      </c>
      <c r="X2266" t="str">
        <f>IFERROR(INDEX(Returns!A2266:A3065,MATCH(Orders!B2266,Returns!B2266:B3065,0)),"No")</f>
        <v>No</v>
      </c>
      <c r="Y2266">
        <f t="shared" si="35"/>
        <v>5.28</v>
      </c>
    </row>
    <row r="2267" spans="1:25" x14ac:dyDescent="0.2">
      <c r="A2267" s="1">
        <v>2266</v>
      </c>
      <c r="B2267" t="s">
        <v>7262</v>
      </c>
      <c r="C2267" s="2">
        <v>43418</v>
      </c>
      <c r="D2267" s="8">
        <f>Table1[[#This Row],[Order Date]]</f>
        <v>43418</v>
      </c>
      <c r="E2267" s="2">
        <v>43420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">
        <v>2987</v>
      </c>
      <c r="P2267" s="1" t="s">
        <v>43</v>
      </c>
      <c r="Q2267" s="1" t="s">
        <v>70</v>
      </c>
      <c r="R2267" s="1" t="s">
        <v>2988</v>
      </c>
      <c r="S2267" s="1">
        <v>8.26</v>
      </c>
      <c r="T2267" s="1">
        <v>2</v>
      </c>
      <c r="U2267" s="1">
        <v>0</v>
      </c>
      <c r="V2267" s="1">
        <v>3.8822000000000001</v>
      </c>
      <c r="W2267" t="str">
        <f>INDEX(People!$A$2:$A$5,MATCH(Orders!N2267,People!$B$2:$B$5,0))</f>
        <v>Cassandra Brandow</v>
      </c>
      <c r="X2267" t="str">
        <f>IFERROR(INDEX(Returns!A2267:A3066,MATCH(Orders!B2267,Returns!B2267:B3066,0)),"No")</f>
        <v>No</v>
      </c>
      <c r="Y2267">
        <f t="shared" si="35"/>
        <v>8.26</v>
      </c>
    </row>
    <row r="2268" spans="1:25" x14ac:dyDescent="0.2">
      <c r="A2268" s="1">
        <v>2267</v>
      </c>
      <c r="B2268" t="s">
        <v>7263</v>
      </c>
      <c r="C2268" s="2">
        <v>43750</v>
      </c>
      <c r="D2268" s="8">
        <f>Table1[[#This Row],[Order Date]]</f>
        <v>43750</v>
      </c>
      <c r="E2268" s="2">
        <v>43750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">
        <v>4151</v>
      </c>
      <c r="P2268" s="1" t="s">
        <v>43</v>
      </c>
      <c r="Q2268" s="1" t="s">
        <v>84</v>
      </c>
      <c r="R2268" s="1" t="s">
        <v>4152</v>
      </c>
      <c r="S2268" s="1">
        <v>7.9680000000000009</v>
      </c>
      <c r="T2268" s="1">
        <v>2</v>
      </c>
      <c r="U2268" s="1">
        <v>0.2</v>
      </c>
      <c r="V2268" s="1">
        <v>2.6892000000000005</v>
      </c>
      <c r="W2268" t="str">
        <f>INDEX(People!$A$2:$A$5,MATCH(Orders!N2268,People!$B$2:$B$5,0))</f>
        <v>Cassandra Brandow</v>
      </c>
      <c r="X2268" t="str">
        <f>IFERROR(INDEX(Returns!A2268:A3067,MATCH(Orders!B2268,Returns!B2268:B3067,0)),"No")</f>
        <v>No</v>
      </c>
      <c r="Y2268">
        <f t="shared" si="35"/>
        <v>9.5616000000000003</v>
      </c>
    </row>
    <row r="2269" spans="1:25" x14ac:dyDescent="0.2">
      <c r="A2269" s="1">
        <v>2268</v>
      </c>
      <c r="B2269" t="s">
        <v>7264</v>
      </c>
      <c r="C2269" s="2">
        <v>43725</v>
      </c>
      <c r="D2269" s="8">
        <f>Table1[[#This Row],[Order Date]]</f>
        <v>43725</v>
      </c>
      <c r="E2269" s="2">
        <v>43725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">
        <v>4155</v>
      </c>
      <c r="P2269" s="1" t="s">
        <v>43</v>
      </c>
      <c r="Q2269" s="1" t="s">
        <v>84</v>
      </c>
      <c r="R2269" s="1" t="s">
        <v>4156</v>
      </c>
      <c r="S2269" s="1">
        <v>12.96</v>
      </c>
      <c r="T2269" s="1">
        <v>2</v>
      </c>
      <c r="U2269" s="1">
        <v>0</v>
      </c>
      <c r="V2269" s="1">
        <v>6.3504000000000005</v>
      </c>
      <c r="W2269" t="str">
        <f>INDEX(People!$A$2:$A$5,MATCH(Orders!N2269,People!$B$2:$B$5,0))</f>
        <v>Anna Andreadi</v>
      </c>
      <c r="X2269" t="str">
        <f>IFERROR(INDEX(Returns!A2269:A3068,MATCH(Orders!B2269,Returns!B2269:B3068,0)),"No")</f>
        <v>No</v>
      </c>
      <c r="Y2269">
        <f t="shared" si="35"/>
        <v>12.96</v>
      </c>
    </row>
    <row r="2270" spans="1:25" x14ac:dyDescent="0.2">
      <c r="A2270" s="1">
        <v>2269</v>
      </c>
      <c r="B2270" t="s">
        <v>7265</v>
      </c>
      <c r="C2270" s="2">
        <v>43819</v>
      </c>
      <c r="D2270" s="8">
        <f>Table1[[#This Row],[Order Date]]</f>
        <v>43819</v>
      </c>
      <c r="E2270" s="2">
        <v>43825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">
        <v>4157</v>
      </c>
      <c r="P2270" s="1" t="s">
        <v>43</v>
      </c>
      <c r="Q2270" s="1" t="s">
        <v>84</v>
      </c>
      <c r="R2270" s="1" t="s">
        <v>4158</v>
      </c>
      <c r="S2270" s="1">
        <v>6.48</v>
      </c>
      <c r="T2270" s="1">
        <v>1</v>
      </c>
      <c r="U2270" s="1">
        <v>0</v>
      </c>
      <c r="V2270" s="1">
        <v>3.1104000000000003</v>
      </c>
      <c r="W2270" t="str">
        <f>INDEX(People!$A$2:$A$5,MATCH(Orders!N2270,People!$B$2:$B$5,0))</f>
        <v>Chuck Magee</v>
      </c>
      <c r="X2270" t="str">
        <f>IFERROR(INDEX(Returns!A2270:A3069,MATCH(Orders!B2270,Returns!B2270:B3069,0)),"No")</f>
        <v>No</v>
      </c>
      <c r="Y2270">
        <f t="shared" si="35"/>
        <v>6.48</v>
      </c>
    </row>
    <row r="2271" spans="1:25" x14ac:dyDescent="0.2">
      <c r="A2271" s="1">
        <v>2270</v>
      </c>
      <c r="B2271" t="s">
        <v>7265</v>
      </c>
      <c r="C2271" s="2">
        <v>43819</v>
      </c>
      <c r="D2271" s="8">
        <f>Table1[[#This Row],[Order Date]]</f>
        <v>43819</v>
      </c>
      <c r="E2271" s="2">
        <v>43825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">
        <v>209</v>
      </c>
      <c r="P2271" s="1" t="s">
        <v>43</v>
      </c>
      <c r="Q2271" s="1" t="s">
        <v>70</v>
      </c>
      <c r="R2271" s="1" t="s">
        <v>210</v>
      </c>
      <c r="S2271" s="1">
        <v>6.9840000000000009</v>
      </c>
      <c r="T2271" s="1">
        <v>1</v>
      </c>
      <c r="U2271" s="1">
        <v>0.2</v>
      </c>
      <c r="V2271" s="1">
        <v>2.3570999999999991</v>
      </c>
      <c r="W2271" t="str">
        <f>INDEX(People!$A$2:$A$5,MATCH(Orders!N2271,People!$B$2:$B$5,0))</f>
        <v>Chuck Magee</v>
      </c>
      <c r="X2271" t="str">
        <f>IFERROR(INDEX(Returns!A2271:A3070,MATCH(Orders!B2271,Returns!B2271:B3070,0)),"No")</f>
        <v>No</v>
      </c>
      <c r="Y2271">
        <f t="shared" si="35"/>
        <v>8.3808000000000007</v>
      </c>
    </row>
    <row r="2272" spans="1:25" x14ac:dyDescent="0.2">
      <c r="A2272" s="1">
        <v>2271</v>
      </c>
      <c r="B2272" t="s">
        <v>7266</v>
      </c>
      <c r="C2272" s="2">
        <v>43801</v>
      </c>
      <c r="D2272" s="8">
        <f>Table1[[#This Row],[Order Date]]</f>
        <v>43801</v>
      </c>
      <c r="E2272" s="2">
        <v>43806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">
        <v>1271</v>
      </c>
      <c r="P2272" s="1" t="s">
        <v>43</v>
      </c>
      <c r="Q2272" s="1" t="s">
        <v>63</v>
      </c>
      <c r="R2272" s="1" t="s">
        <v>1272</v>
      </c>
      <c r="S2272" s="1">
        <v>47.96</v>
      </c>
      <c r="T2272" s="1">
        <v>5</v>
      </c>
      <c r="U2272" s="1">
        <v>0.2</v>
      </c>
      <c r="V2272" s="1">
        <v>4.196499999999995</v>
      </c>
      <c r="W2272" t="str">
        <f>INDEX(People!$A$2:$A$5,MATCH(Orders!N2272,People!$B$2:$B$5,0))</f>
        <v>Cassandra Brandow</v>
      </c>
      <c r="X2272" t="str">
        <f>IFERROR(INDEX(Returns!A2272:A3071,MATCH(Orders!B2272,Returns!B2272:B3071,0)),"No")</f>
        <v>No</v>
      </c>
      <c r="Y2272">
        <f t="shared" si="35"/>
        <v>57.552</v>
      </c>
    </row>
    <row r="2273" spans="1:25" x14ac:dyDescent="0.2">
      <c r="A2273" s="1">
        <v>2272</v>
      </c>
      <c r="B2273" t="s">
        <v>7267</v>
      </c>
      <c r="C2273" s="2">
        <v>42999</v>
      </c>
      <c r="D2273" s="8">
        <f>Table1[[#This Row],[Order Date]]</f>
        <v>42999</v>
      </c>
      <c r="E2273" s="2">
        <v>43005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">
        <v>4159</v>
      </c>
      <c r="P2273" s="1" t="s">
        <v>43</v>
      </c>
      <c r="Q2273" s="1" t="s">
        <v>55</v>
      </c>
      <c r="R2273" s="1" t="s">
        <v>4160</v>
      </c>
      <c r="S2273" s="1">
        <v>199.74</v>
      </c>
      <c r="T2273" s="1">
        <v>6</v>
      </c>
      <c r="U2273" s="1">
        <v>0</v>
      </c>
      <c r="V2273" s="1">
        <v>47.937599999999996</v>
      </c>
      <c r="W2273" t="str">
        <f>INDEX(People!$A$2:$A$5,MATCH(Orders!N2273,People!$B$2:$B$5,0))</f>
        <v>Anna Andreadi</v>
      </c>
      <c r="X2273" t="str">
        <f>IFERROR(INDEX(Returns!A2273:A3072,MATCH(Orders!B2273,Returns!B2273:B3072,0)),"No")</f>
        <v>No</v>
      </c>
      <c r="Y2273">
        <f t="shared" si="35"/>
        <v>199.74</v>
      </c>
    </row>
    <row r="2274" spans="1:25" x14ac:dyDescent="0.2">
      <c r="A2274" s="1">
        <v>2273</v>
      </c>
      <c r="B2274" t="s">
        <v>7268</v>
      </c>
      <c r="C2274" s="2">
        <v>42800</v>
      </c>
      <c r="D2274" s="8">
        <f>Table1[[#This Row],[Order Date]]</f>
        <v>42800</v>
      </c>
      <c r="E2274" s="2">
        <v>42805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">
        <v>4161</v>
      </c>
      <c r="P2274" s="1" t="s">
        <v>30</v>
      </c>
      <c r="Q2274" s="1" t="s">
        <v>60</v>
      </c>
      <c r="R2274" s="1" t="s">
        <v>4162</v>
      </c>
      <c r="S2274" s="1">
        <v>435.26</v>
      </c>
      <c r="T2274" s="1">
        <v>7</v>
      </c>
      <c r="U2274" s="1">
        <v>0</v>
      </c>
      <c r="V2274" s="1">
        <v>95.757200000000012</v>
      </c>
      <c r="W2274" t="str">
        <f>INDEX(People!$A$2:$A$5,MATCH(Orders!N2274,People!$B$2:$B$5,0))</f>
        <v>Anna Andreadi</v>
      </c>
      <c r="X2274" t="str">
        <f>IFERROR(INDEX(Returns!A2274:A3073,MATCH(Orders!B2274,Returns!B2274:B3073,0)),"No")</f>
        <v>No</v>
      </c>
      <c r="Y2274">
        <f t="shared" si="35"/>
        <v>435.26</v>
      </c>
    </row>
    <row r="2275" spans="1:25" x14ac:dyDescent="0.2">
      <c r="A2275" s="1">
        <v>2274</v>
      </c>
      <c r="B2275" t="s">
        <v>7268</v>
      </c>
      <c r="C2275" s="2">
        <v>42800</v>
      </c>
      <c r="D2275" s="8">
        <f>Table1[[#This Row],[Order Date]]</f>
        <v>42800</v>
      </c>
      <c r="E2275" s="2">
        <v>42805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">
        <v>4163</v>
      </c>
      <c r="P2275" s="1" t="s">
        <v>66</v>
      </c>
      <c r="Q2275" s="1" t="s">
        <v>1065</v>
      </c>
      <c r="R2275" s="1" t="s">
        <v>4164</v>
      </c>
      <c r="S2275" s="1">
        <v>1119.9840000000002</v>
      </c>
      <c r="T2275" s="1">
        <v>2</v>
      </c>
      <c r="U2275" s="1">
        <v>0.2</v>
      </c>
      <c r="V2275" s="1">
        <v>377.99459999999993</v>
      </c>
      <c r="W2275" t="str">
        <f>INDEX(People!$A$2:$A$5,MATCH(Orders!N2275,People!$B$2:$B$5,0))</f>
        <v>Anna Andreadi</v>
      </c>
      <c r="X2275" t="str">
        <f>IFERROR(INDEX(Returns!A2275:A3074,MATCH(Orders!B2275,Returns!B2275:B3074,0)),"No")</f>
        <v>No</v>
      </c>
      <c r="Y2275">
        <f t="shared" si="35"/>
        <v>1343.9808</v>
      </c>
    </row>
    <row r="2276" spans="1:25" x14ac:dyDescent="0.2">
      <c r="A2276" s="1">
        <v>2275</v>
      </c>
      <c r="B2276" t="s">
        <v>7269</v>
      </c>
      <c r="C2276" s="2">
        <v>42646</v>
      </c>
      <c r="D2276" s="8">
        <f>Table1[[#This Row],[Order Date]]</f>
        <v>42646</v>
      </c>
      <c r="E2276" s="2">
        <v>42651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">
        <v>4165</v>
      </c>
      <c r="P2276" s="1" t="s">
        <v>30</v>
      </c>
      <c r="Q2276" s="1" t="s">
        <v>52</v>
      </c>
      <c r="R2276" s="1" t="s">
        <v>4166</v>
      </c>
      <c r="S2276" s="1">
        <v>143.43199999999999</v>
      </c>
      <c r="T2276" s="1">
        <v>1</v>
      </c>
      <c r="U2276" s="1">
        <v>0.2</v>
      </c>
      <c r="V2276" s="1">
        <v>3.5857999999999848</v>
      </c>
      <c r="W2276" t="str">
        <f>INDEX(People!$A$2:$A$5,MATCH(Orders!N2276,People!$B$2:$B$5,0))</f>
        <v>Anna Andreadi</v>
      </c>
      <c r="X2276" t="str">
        <f>IFERROR(INDEX(Returns!A2276:A3075,MATCH(Orders!B2276,Returns!B2276:B3075,0)),"No")</f>
        <v>No</v>
      </c>
      <c r="Y2276">
        <f t="shared" si="35"/>
        <v>172.11839999999998</v>
      </c>
    </row>
    <row r="2277" spans="1:25" x14ac:dyDescent="0.2">
      <c r="A2277" s="1">
        <v>2276</v>
      </c>
      <c r="B2277" t="s">
        <v>7269</v>
      </c>
      <c r="C2277" s="2">
        <v>42646</v>
      </c>
      <c r="D2277" s="8">
        <f>Table1[[#This Row],[Order Date]]</f>
        <v>42646</v>
      </c>
      <c r="E2277" s="2">
        <v>42651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">
        <v>136</v>
      </c>
      <c r="P2277" s="1" t="s">
        <v>30</v>
      </c>
      <c r="Q2277" s="1" t="s">
        <v>34</v>
      </c>
      <c r="R2277" s="1" t="s">
        <v>137</v>
      </c>
      <c r="S2277" s="1">
        <v>122.352</v>
      </c>
      <c r="T2277" s="1">
        <v>3</v>
      </c>
      <c r="U2277" s="1">
        <v>0.2</v>
      </c>
      <c r="V2277" s="1">
        <v>13.764599999999994</v>
      </c>
      <c r="W2277" t="str">
        <f>INDEX(People!$A$2:$A$5,MATCH(Orders!N2277,People!$B$2:$B$5,0))</f>
        <v>Anna Andreadi</v>
      </c>
      <c r="X2277" t="str">
        <f>IFERROR(INDEX(Returns!A2277:A3076,MATCH(Orders!B2277,Returns!B2277:B3076,0)),"No")</f>
        <v>No</v>
      </c>
      <c r="Y2277">
        <f t="shared" si="35"/>
        <v>146.82239999999999</v>
      </c>
    </row>
    <row r="2278" spans="1:25" x14ac:dyDescent="0.2">
      <c r="A2278" s="1">
        <v>2277</v>
      </c>
      <c r="B2278" t="s">
        <v>7270</v>
      </c>
      <c r="C2278" s="2">
        <v>42548</v>
      </c>
      <c r="D2278" s="8">
        <f>Table1[[#This Row],[Order Date]]</f>
        <v>42548</v>
      </c>
      <c r="E2278" s="2">
        <v>42552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">
        <v>2782</v>
      </c>
      <c r="P2278" s="1" t="s">
        <v>43</v>
      </c>
      <c r="Q2278" s="1" t="s">
        <v>55</v>
      </c>
      <c r="R2278" s="1" t="s">
        <v>2783</v>
      </c>
      <c r="S2278" s="1">
        <v>306.2</v>
      </c>
      <c r="T2278" s="1">
        <v>5</v>
      </c>
      <c r="U2278" s="1">
        <v>0</v>
      </c>
      <c r="V2278" s="1">
        <v>0</v>
      </c>
      <c r="W2278" t="str">
        <f>INDEX(People!$A$2:$A$5,MATCH(Orders!N2278,People!$B$2:$B$5,0))</f>
        <v>Cassandra Brandow</v>
      </c>
      <c r="X2278" t="str">
        <f>IFERROR(INDEX(Returns!A2278:A3077,MATCH(Orders!B2278,Returns!B2278:B3077,0)),"No")</f>
        <v>No</v>
      </c>
      <c r="Y2278">
        <f t="shared" si="35"/>
        <v>306.2</v>
      </c>
    </row>
    <row r="2279" spans="1:25" x14ac:dyDescent="0.2">
      <c r="A2279" s="1">
        <v>2278</v>
      </c>
      <c r="B2279" t="s">
        <v>7270</v>
      </c>
      <c r="C2279" s="2">
        <v>42548</v>
      </c>
      <c r="D2279" s="8">
        <f>Table1[[#This Row],[Order Date]]</f>
        <v>42548</v>
      </c>
      <c r="E2279" s="2">
        <v>42552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">
        <v>3166</v>
      </c>
      <c r="P2279" s="1" t="s">
        <v>30</v>
      </c>
      <c r="Q2279" s="1" t="s">
        <v>52</v>
      </c>
      <c r="R2279" s="1" t="s">
        <v>2741</v>
      </c>
      <c r="S2279" s="1">
        <v>85.98</v>
      </c>
      <c r="T2279" s="1">
        <v>1</v>
      </c>
      <c r="U2279" s="1">
        <v>0</v>
      </c>
      <c r="V2279" s="1">
        <v>22.354800000000004</v>
      </c>
      <c r="W2279" t="str">
        <f>INDEX(People!$A$2:$A$5,MATCH(Orders!N2279,People!$B$2:$B$5,0))</f>
        <v>Cassandra Brandow</v>
      </c>
      <c r="X2279" t="str">
        <f>IFERROR(INDEX(Returns!A2279:A3078,MATCH(Orders!B2279,Returns!B2279:B3078,0)),"No")</f>
        <v>No</v>
      </c>
      <c r="Y2279">
        <f t="shared" si="35"/>
        <v>85.98</v>
      </c>
    </row>
    <row r="2280" spans="1:25" x14ac:dyDescent="0.2">
      <c r="A2280" s="1">
        <v>2279</v>
      </c>
      <c r="B2280" t="s">
        <v>7270</v>
      </c>
      <c r="C2280" s="2">
        <v>42548</v>
      </c>
      <c r="D2280" s="8">
        <f>Table1[[#This Row],[Order Date]]</f>
        <v>42548</v>
      </c>
      <c r="E2280" s="2">
        <v>42552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">
        <v>752</v>
      </c>
      <c r="P2280" s="1" t="s">
        <v>66</v>
      </c>
      <c r="Q2280" s="1" t="s">
        <v>146</v>
      </c>
      <c r="R2280" s="1" t="s">
        <v>753</v>
      </c>
      <c r="S2280" s="1">
        <v>223.96</v>
      </c>
      <c r="T2280" s="1">
        <v>4</v>
      </c>
      <c r="U2280" s="1">
        <v>0</v>
      </c>
      <c r="V2280" s="1">
        <v>53.750400000000013</v>
      </c>
      <c r="W2280" t="str">
        <f>INDEX(People!$A$2:$A$5,MATCH(Orders!N2280,People!$B$2:$B$5,0))</f>
        <v>Cassandra Brandow</v>
      </c>
      <c r="X2280" t="str">
        <f>IFERROR(INDEX(Returns!A2280:A3079,MATCH(Orders!B2280,Returns!B2280:B3079,0)),"No")</f>
        <v>No</v>
      </c>
      <c r="Y2280">
        <f t="shared" si="35"/>
        <v>223.96</v>
      </c>
    </row>
    <row r="2281" spans="1:25" x14ac:dyDescent="0.2">
      <c r="A2281" s="1">
        <v>2280</v>
      </c>
      <c r="B2281" t="s">
        <v>7271</v>
      </c>
      <c r="C2281" s="2">
        <v>43768</v>
      </c>
      <c r="D2281" s="8">
        <f>Table1[[#This Row],[Order Date]]</f>
        <v>43768</v>
      </c>
      <c r="E2281" s="2">
        <v>43771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">
        <v>3936</v>
      </c>
      <c r="P2281" s="1" t="s">
        <v>30</v>
      </c>
      <c r="Q2281" s="1" t="s">
        <v>34</v>
      </c>
      <c r="R2281" s="1" t="s">
        <v>3937</v>
      </c>
      <c r="S2281" s="1">
        <v>97.567999999999998</v>
      </c>
      <c r="T2281" s="1">
        <v>2</v>
      </c>
      <c r="U2281" s="1">
        <v>0.2</v>
      </c>
      <c r="V2281" s="1">
        <v>-6.0980000000000025</v>
      </c>
      <c r="W2281" t="str">
        <f>INDEX(People!$A$2:$A$5,MATCH(Orders!N2281,People!$B$2:$B$5,0))</f>
        <v>Anna Andreadi</v>
      </c>
      <c r="X2281" t="str">
        <f>IFERROR(INDEX(Returns!A2281:A3080,MATCH(Orders!B2281,Returns!B2281:B3080,0)),"No")</f>
        <v>No</v>
      </c>
      <c r="Y2281">
        <f t="shared" si="35"/>
        <v>117.08159999999999</v>
      </c>
    </row>
    <row r="2282" spans="1:25" x14ac:dyDescent="0.2">
      <c r="A2282" s="1">
        <v>2281</v>
      </c>
      <c r="B2282" t="s">
        <v>7271</v>
      </c>
      <c r="C2282" s="2">
        <v>43768</v>
      </c>
      <c r="D2282" s="8">
        <f>Table1[[#This Row],[Order Date]]</f>
        <v>43768</v>
      </c>
      <c r="E2282" s="2">
        <v>43771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">
        <v>3215</v>
      </c>
      <c r="P2282" s="1" t="s">
        <v>30</v>
      </c>
      <c r="Q2282" s="1" t="s">
        <v>34</v>
      </c>
      <c r="R2282" s="1" t="s">
        <v>3216</v>
      </c>
      <c r="S2282" s="1">
        <v>614.27200000000005</v>
      </c>
      <c r="T2282" s="1">
        <v>8</v>
      </c>
      <c r="U2282" s="1">
        <v>0.2</v>
      </c>
      <c r="V2282" s="1">
        <v>-23.03520000000006</v>
      </c>
      <c r="W2282" t="str">
        <f>INDEX(People!$A$2:$A$5,MATCH(Orders!N2282,People!$B$2:$B$5,0))</f>
        <v>Anna Andreadi</v>
      </c>
      <c r="X2282" t="str">
        <f>IFERROR(INDEX(Returns!A2282:A3081,MATCH(Orders!B2282,Returns!B2282:B3081,0)),"No")</f>
        <v>No</v>
      </c>
      <c r="Y2282">
        <f t="shared" si="35"/>
        <v>737.12639999999999</v>
      </c>
    </row>
    <row r="2283" spans="1:25" x14ac:dyDescent="0.2">
      <c r="A2283" s="1">
        <v>2282</v>
      </c>
      <c r="B2283" t="s">
        <v>7271</v>
      </c>
      <c r="C2283" s="2">
        <v>43768</v>
      </c>
      <c r="D2283" s="8">
        <f>Table1[[#This Row],[Order Date]]</f>
        <v>43768</v>
      </c>
      <c r="E2283" s="2">
        <v>43771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">
        <v>2914</v>
      </c>
      <c r="P2283" s="1" t="s">
        <v>30</v>
      </c>
      <c r="Q2283" s="1" t="s">
        <v>31</v>
      </c>
      <c r="R2283" s="1" t="s">
        <v>2915</v>
      </c>
      <c r="S2283" s="1">
        <v>199.98</v>
      </c>
      <c r="T2283" s="1">
        <v>2</v>
      </c>
      <c r="U2283" s="1">
        <v>0</v>
      </c>
      <c r="V2283" s="1">
        <v>37.996199999999988</v>
      </c>
      <c r="W2283" t="str">
        <f>INDEX(People!$A$2:$A$5,MATCH(Orders!N2283,People!$B$2:$B$5,0))</f>
        <v>Anna Andreadi</v>
      </c>
      <c r="X2283" t="str">
        <f>IFERROR(INDEX(Returns!A2283:A3082,MATCH(Orders!B2283,Returns!B2283:B3082,0)),"No")</f>
        <v>No</v>
      </c>
      <c r="Y2283">
        <f t="shared" si="35"/>
        <v>199.98</v>
      </c>
    </row>
    <row r="2284" spans="1:25" x14ac:dyDescent="0.2">
      <c r="A2284" s="1">
        <v>2283</v>
      </c>
      <c r="B2284" t="s">
        <v>7272</v>
      </c>
      <c r="C2284" s="2">
        <v>43346</v>
      </c>
      <c r="D2284" s="8">
        <f>Table1[[#This Row],[Order Date]]</f>
        <v>43346</v>
      </c>
      <c r="E2284" s="2">
        <v>43348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">
        <v>1107</v>
      </c>
      <c r="P2284" s="1" t="s">
        <v>43</v>
      </c>
      <c r="Q2284" s="1" t="s">
        <v>84</v>
      </c>
      <c r="R2284" s="1" t="s">
        <v>1108</v>
      </c>
      <c r="S2284" s="1">
        <v>48.16</v>
      </c>
      <c r="T2284" s="1">
        <v>7</v>
      </c>
      <c r="U2284" s="1">
        <v>0</v>
      </c>
      <c r="V2284" s="1">
        <v>22.153599999999997</v>
      </c>
      <c r="W2284" t="str">
        <f>INDEX(People!$A$2:$A$5,MATCH(Orders!N2284,People!$B$2:$B$5,0))</f>
        <v>Chuck Magee</v>
      </c>
      <c r="X2284" t="str">
        <f>IFERROR(INDEX(Returns!A2284:A3083,MATCH(Orders!B2284,Returns!B2284:B3083,0)),"No")</f>
        <v>No</v>
      </c>
      <c r="Y2284">
        <f t="shared" si="35"/>
        <v>48.16</v>
      </c>
    </row>
    <row r="2285" spans="1:25" x14ac:dyDescent="0.2">
      <c r="A2285" s="1">
        <v>2284</v>
      </c>
      <c r="B2285" t="s">
        <v>7273</v>
      </c>
      <c r="C2285" s="2">
        <v>42799</v>
      </c>
      <c r="D2285" s="8">
        <f>Table1[[#This Row],[Order Date]]</f>
        <v>42799</v>
      </c>
      <c r="E2285" s="2">
        <v>42803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">
        <v>674</v>
      </c>
      <c r="P2285" s="1" t="s">
        <v>66</v>
      </c>
      <c r="Q2285" s="1" t="s">
        <v>67</v>
      </c>
      <c r="R2285" s="1" t="s">
        <v>675</v>
      </c>
      <c r="S2285" s="1">
        <v>23.92</v>
      </c>
      <c r="T2285" s="1">
        <v>2</v>
      </c>
      <c r="U2285" s="1">
        <v>0</v>
      </c>
      <c r="V2285" s="1">
        <v>6.6976000000000013</v>
      </c>
      <c r="W2285" t="str">
        <f>INDEX(People!$A$2:$A$5,MATCH(Orders!N2285,People!$B$2:$B$5,0))</f>
        <v>Kelly Williams</v>
      </c>
      <c r="X2285" t="str">
        <f>IFERROR(INDEX(Returns!A2285:A3084,MATCH(Orders!B2285,Returns!B2285:B3084,0)),"No")</f>
        <v>No</v>
      </c>
      <c r="Y2285">
        <f t="shared" si="35"/>
        <v>23.92</v>
      </c>
    </row>
    <row r="2286" spans="1:25" x14ac:dyDescent="0.2">
      <c r="A2286" s="1">
        <v>2285</v>
      </c>
      <c r="B2286" t="s">
        <v>7273</v>
      </c>
      <c r="C2286" s="2">
        <v>42799</v>
      </c>
      <c r="D2286" s="8">
        <f>Table1[[#This Row],[Order Date]]</f>
        <v>42799</v>
      </c>
      <c r="E2286" s="2">
        <v>42803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">
        <v>4171</v>
      </c>
      <c r="P2286" s="1" t="s">
        <v>43</v>
      </c>
      <c r="Q2286" s="1" t="s">
        <v>73</v>
      </c>
      <c r="R2286" s="1" t="s">
        <v>1246</v>
      </c>
      <c r="S2286" s="1">
        <v>60.69</v>
      </c>
      <c r="T2286" s="1">
        <v>7</v>
      </c>
      <c r="U2286" s="1">
        <v>0</v>
      </c>
      <c r="V2286" s="1">
        <v>16.386300000000002</v>
      </c>
      <c r="W2286" t="str">
        <f>INDEX(People!$A$2:$A$5,MATCH(Orders!N2286,People!$B$2:$B$5,0))</f>
        <v>Kelly Williams</v>
      </c>
      <c r="X2286" t="str">
        <f>IFERROR(INDEX(Returns!A2286:A3085,MATCH(Orders!B2286,Returns!B2286:B3085,0)),"No")</f>
        <v>No</v>
      </c>
      <c r="Y2286">
        <f t="shared" si="35"/>
        <v>60.69</v>
      </c>
    </row>
    <row r="2287" spans="1:25" x14ac:dyDescent="0.2">
      <c r="A2287" s="1">
        <v>2286</v>
      </c>
      <c r="B2287" t="s">
        <v>7274</v>
      </c>
      <c r="C2287" s="2">
        <v>43225</v>
      </c>
      <c r="D2287" s="8">
        <f>Table1[[#This Row],[Order Date]]</f>
        <v>43225</v>
      </c>
      <c r="E2287" s="2">
        <v>43228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">
        <v>4174</v>
      </c>
      <c r="P2287" s="1" t="s">
        <v>43</v>
      </c>
      <c r="Q2287" s="1" t="s">
        <v>84</v>
      </c>
      <c r="R2287" s="1" t="s">
        <v>4175</v>
      </c>
      <c r="S2287" s="1">
        <v>14.352000000000002</v>
      </c>
      <c r="T2287" s="1">
        <v>3</v>
      </c>
      <c r="U2287" s="1">
        <v>0.2</v>
      </c>
      <c r="V2287" s="1">
        <v>5.2026000000000003</v>
      </c>
      <c r="W2287" t="str">
        <f>INDEX(People!$A$2:$A$5,MATCH(Orders!N2287,People!$B$2:$B$5,0))</f>
        <v>Cassandra Brandow</v>
      </c>
      <c r="X2287" t="str">
        <f>IFERROR(INDEX(Returns!A2287:A3086,MATCH(Orders!B2287,Returns!B2287:B3086,0)),"No")</f>
        <v>No</v>
      </c>
      <c r="Y2287">
        <f t="shared" si="35"/>
        <v>17.2224</v>
      </c>
    </row>
    <row r="2288" spans="1:25" x14ac:dyDescent="0.2">
      <c r="A2288" s="1">
        <v>2287</v>
      </c>
      <c r="B2288" t="s">
        <v>7275</v>
      </c>
      <c r="C2288" s="2">
        <v>43786</v>
      </c>
      <c r="D2288" s="8">
        <f>Table1[[#This Row],[Order Date]]</f>
        <v>43786</v>
      </c>
      <c r="E2288" s="2">
        <v>43792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">
        <v>4176</v>
      </c>
      <c r="P2288" s="1" t="s">
        <v>43</v>
      </c>
      <c r="Q2288" s="1" t="s">
        <v>73</v>
      </c>
      <c r="R2288" s="1" t="s">
        <v>4177</v>
      </c>
      <c r="S2288" s="1">
        <v>35.04</v>
      </c>
      <c r="T2288" s="1">
        <v>2</v>
      </c>
      <c r="U2288" s="1">
        <v>0</v>
      </c>
      <c r="V2288" s="1">
        <v>12.263999999999999</v>
      </c>
      <c r="W2288" t="str">
        <f>INDEX(People!$A$2:$A$5,MATCH(Orders!N2288,People!$B$2:$B$5,0))</f>
        <v>Cassandra Brandow</v>
      </c>
      <c r="X2288" t="str">
        <f>IFERROR(INDEX(Returns!A2288:A3087,MATCH(Orders!B2288,Returns!B2288:B3087,0)),"No")</f>
        <v>No</v>
      </c>
      <c r="Y2288">
        <f t="shared" si="35"/>
        <v>35.04</v>
      </c>
    </row>
    <row r="2289" spans="1:25" x14ac:dyDescent="0.2">
      <c r="A2289" s="1">
        <v>2288</v>
      </c>
      <c r="B2289" t="s">
        <v>7276</v>
      </c>
      <c r="C2289" s="2">
        <v>43617</v>
      </c>
      <c r="D2289" s="8">
        <f>Table1[[#This Row],[Order Date]]</f>
        <v>43617</v>
      </c>
      <c r="E2289" s="2">
        <v>43621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">
        <v>4178</v>
      </c>
      <c r="P2289" s="1" t="s">
        <v>43</v>
      </c>
      <c r="Q2289" s="1" t="s">
        <v>73</v>
      </c>
      <c r="R2289" s="1" t="s">
        <v>4179</v>
      </c>
      <c r="S2289" s="1">
        <v>17.480000000000004</v>
      </c>
      <c r="T2289" s="1">
        <v>5</v>
      </c>
      <c r="U2289" s="1">
        <v>0.2</v>
      </c>
      <c r="V2289" s="1">
        <v>1.3109999999999999</v>
      </c>
      <c r="W2289" t="str">
        <f>INDEX(People!$A$2:$A$5,MATCH(Orders!N2289,People!$B$2:$B$5,0))</f>
        <v>Chuck Magee</v>
      </c>
      <c r="X2289" t="str">
        <f>IFERROR(INDEX(Returns!A2289:A3088,MATCH(Orders!B2289,Returns!B2289:B3088,0)),"No")</f>
        <v>No</v>
      </c>
      <c r="Y2289">
        <f t="shared" si="35"/>
        <v>20.976000000000003</v>
      </c>
    </row>
    <row r="2290" spans="1:25" x14ac:dyDescent="0.2">
      <c r="A2290" s="1">
        <v>2289</v>
      </c>
      <c r="B2290" t="s">
        <v>7277</v>
      </c>
      <c r="C2290" s="2">
        <v>43626</v>
      </c>
      <c r="D2290" s="8">
        <f>Table1[[#This Row],[Order Date]]</f>
        <v>43626</v>
      </c>
      <c r="E2290" s="2">
        <v>43629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">
        <v>2737</v>
      </c>
      <c r="P2290" s="1" t="s">
        <v>43</v>
      </c>
      <c r="Q2290" s="1" t="s">
        <v>63</v>
      </c>
      <c r="R2290" s="1" t="s">
        <v>2738</v>
      </c>
      <c r="S2290" s="1">
        <v>16.399999999999999</v>
      </c>
      <c r="T2290" s="1">
        <v>5</v>
      </c>
      <c r="U2290" s="1">
        <v>0</v>
      </c>
      <c r="V2290" s="1">
        <v>4.7559999999999985</v>
      </c>
      <c r="W2290" t="str">
        <f>INDEX(People!$A$2:$A$5,MATCH(Orders!N2290,People!$B$2:$B$5,0))</f>
        <v>Anna Andreadi</v>
      </c>
      <c r="X2290" t="str">
        <f>IFERROR(INDEX(Returns!A2290:A3089,MATCH(Orders!B2290,Returns!B2290:B3089,0)),"No")</f>
        <v>No</v>
      </c>
      <c r="Y2290">
        <f t="shared" si="35"/>
        <v>16.399999999999999</v>
      </c>
    </row>
    <row r="2291" spans="1:25" x14ac:dyDescent="0.2">
      <c r="A2291" s="1">
        <v>2290</v>
      </c>
      <c r="B2291" t="s">
        <v>7278</v>
      </c>
      <c r="C2291" s="2">
        <v>43473</v>
      </c>
      <c r="D2291" s="8">
        <f>Table1[[#This Row],[Order Date]]</f>
        <v>43473</v>
      </c>
      <c r="E2291" s="2">
        <v>43476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">
        <v>4182</v>
      </c>
      <c r="P2291" s="1" t="s">
        <v>30</v>
      </c>
      <c r="Q2291" s="1" t="s">
        <v>52</v>
      </c>
      <c r="R2291" s="1" t="s">
        <v>4183</v>
      </c>
      <c r="S2291" s="1">
        <v>892.98</v>
      </c>
      <c r="T2291" s="1">
        <v>2</v>
      </c>
      <c r="U2291" s="1">
        <v>0</v>
      </c>
      <c r="V2291" s="1">
        <v>80.368200000000002</v>
      </c>
      <c r="W2291" t="str">
        <f>INDEX(People!$A$2:$A$5,MATCH(Orders!N2291,People!$B$2:$B$5,0))</f>
        <v>Anna Andreadi</v>
      </c>
      <c r="X2291" t="str">
        <f>IFERROR(INDEX(Returns!A2291:A3090,MATCH(Orders!B2291,Returns!B2291:B3090,0)),"No")</f>
        <v>No</v>
      </c>
      <c r="Y2291">
        <f t="shared" si="35"/>
        <v>892.98</v>
      </c>
    </row>
    <row r="2292" spans="1:25" x14ac:dyDescent="0.2">
      <c r="A2292" s="1">
        <v>2291</v>
      </c>
      <c r="B2292" t="s">
        <v>6015</v>
      </c>
      <c r="C2292" s="2">
        <v>42845</v>
      </c>
      <c r="D2292" s="8">
        <f>Table1[[#This Row],[Order Date]]</f>
        <v>42845</v>
      </c>
      <c r="E2292" s="2">
        <v>42850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">
        <v>2201</v>
      </c>
      <c r="P2292" s="1" t="s">
        <v>66</v>
      </c>
      <c r="Q2292" s="1" t="s">
        <v>67</v>
      </c>
      <c r="R2292" s="1" t="s">
        <v>2202</v>
      </c>
      <c r="S2292" s="1">
        <v>287.96999999999997</v>
      </c>
      <c r="T2292" s="1">
        <v>3</v>
      </c>
      <c r="U2292" s="1">
        <v>0</v>
      </c>
      <c r="V2292" s="1">
        <v>77.751899999999992</v>
      </c>
      <c r="W2292" t="str">
        <f>INDEX(People!$A$2:$A$5,MATCH(Orders!N2292,People!$B$2:$B$5,0))</f>
        <v>Cassandra Brandow</v>
      </c>
      <c r="X2292" t="str">
        <f>IFERROR(INDEX(Returns!A2292:A3091,MATCH(Orders!B2292,Returns!B2292:B3091,0)),"No")</f>
        <v>No</v>
      </c>
      <c r="Y2292">
        <f t="shared" si="35"/>
        <v>287.96999999999997</v>
      </c>
    </row>
    <row r="2293" spans="1:25" x14ac:dyDescent="0.2">
      <c r="A2293" s="1">
        <v>2292</v>
      </c>
      <c r="B2293" t="s">
        <v>6015</v>
      </c>
      <c r="C2293" s="2">
        <v>42845</v>
      </c>
      <c r="D2293" s="8">
        <f>Table1[[#This Row],[Order Date]]</f>
        <v>42845</v>
      </c>
      <c r="E2293" s="2">
        <v>42850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">
        <v>3476</v>
      </c>
      <c r="P2293" s="1" t="s">
        <v>30</v>
      </c>
      <c r="Q2293" s="1" t="s">
        <v>60</v>
      </c>
      <c r="R2293" s="1" t="s">
        <v>3477</v>
      </c>
      <c r="S2293" s="1">
        <v>595.38</v>
      </c>
      <c r="T2293" s="1">
        <v>6</v>
      </c>
      <c r="U2293" s="1">
        <v>0</v>
      </c>
      <c r="V2293" s="1">
        <v>297.69</v>
      </c>
      <c r="W2293" t="str">
        <f>INDEX(People!$A$2:$A$5,MATCH(Orders!N2293,People!$B$2:$B$5,0))</f>
        <v>Cassandra Brandow</v>
      </c>
      <c r="X2293" t="str">
        <f>IFERROR(INDEX(Returns!A2293:A3092,MATCH(Orders!B2293,Returns!B2293:B3092,0)),"No")</f>
        <v>No</v>
      </c>
      <c r="Y2293">
        <f t="shared" si="35"/>
        <v>595.38</v>
      </c>
    </row>
    <row r="2294" spans="1:25" x14ac:dyDescent="0.2">
      <c r="A2294" s="1">
        <v>2293</v>
      </c>
      <c r="B2294" t="s">
        <v>6015</v>
      </c>
      <c r="C2294" s="2">
        <v>42845</v>
      </c>
      <c r="D2294" s="8">
        <f>Table1[[#This Row],[Order Date]]</f>
        <v>42845</v>
      </c>
      <c r="E2294" s="2">
        <v>42850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">
        <v>2563</v>
      </c>
      <c r="P2294" s="1" t="s">
        <v>43</v>
      </c>
      <c r="Q2294" s="1" t="s">
        <v>84</v>
      </c>
      <c r="R2294" s="1" t="s">
        <v>2564</v>
      </c>
      <c r="S2294" s="1">
        <v>12.96</v>
      </c>
      <c r="T2294" s="1">
        <v>2</v>
      </c>
      <c r="U2294" s="1">
        <v>0</v>
      </c>
      <c r="V2294" s="1">
        <v>6.2208000000000006</v>
      </c>
      <c r="W2294" t="str">
        <f>INDEX(People!$A$2:$A$5,MATCH(Orders!N2294,People!$B$2:$B$5,0))</f>
        <v>Cassandra Brandow</v>
      </c>
      <c r="X2294" t="str">
        <f>IFERROR(INDEX(Returns!A2294:A3093,MATCH(Orders!B2294,Returns!B2294:B3093,0)),"No")</f>
        <v>No</v>
      </c>
      <c r="Y2294">
        <f t="shared" si="35"/>
        <v>12.96</v>
      </c>
    </row>
    <row r="2295" spans="1:25" x14ac:dyDescent="0.2">
      <c r="A2295" s="1">
        <v>2294</v>
      </c>
      <c r="B2295" t="s">
        <v>7279</v>
      </c>
      <c r="C2295" s="2">
        <v>43040</v>
      </c>
      <c r="D2295" s="8">
        <f>Table1[[#This Row],[Order Date]]</f>
        <v>43040</v>
      </c>
      <c r="E2295" s="2">
        <v>43045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">
        <v>1671</v>
      </c>
      <c r="P2295" s="1" t="s">
        <v>66</v>
      </c>
      <c r="Q2295" s="1" t="s">
        <v>67</v>
      </c>
      <c r="R2295" s="1" t="s">
        <v>1672</v>
      </c>
      <c r="S2295" s="1">
        <v>4.95</v>
      </c>
      <c r="T2295" s="1">
        <v>1</v>
      </c>
      <c r="U2295" s="1">
        <v>0</v>
      </c>
      <c r="V2295" s="1">
        <v>1.3365</v>
      </c>
      <c r="W2295" t="str">
        <f>INDEX(People!$A$2:$A$5,MATCH(Orders!N2295,People!$B$2:$B$5,0))</f>
        <v>Chuck Magee</v>
      </c>
      <c r="X2295" t="str">
        <f>IFERROR(INDEX(Returns!A2295:A3094,MATCH(Orders!B2295,Returns!B2295:B3094,0)),"No")</f>
        <v>No</v>
      </c>
      <c r="Y2295">
        <f t="shared" si="35"/>
        <v>4.95</v>
      </c>
    </row>
    <row r="2296" spans="1:25" x14ac:dyDescent="0.2">
      <c r="A2296" s="1">
        <v>2295</v>
      </c>
      <c r="B2296" t="s">
        <v>7280</v>
      </c>
      <c r="C2296" s="2">
        <v>43822</v>
      </c>
      <c r="D2296" s="8">
        <f>Table1[[#This Row],[Order Date]]</f>
        <v>43822</v>
      </c>
      <c r="E2296" s="2">
        <v>43826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">
        <v>303</v>
      </c>
      <c r="P2296" s="1" t="s">
        <v>30</v>
      </c>
      <c r="Q2296" s="1" t="s">
        <v>60</v>
      </c>
      <c r="R2296" s="1" t="s">
        <v>304</v>
      </c>
      <c r="S2296" s="1">
        <v>181.95</v>
      </c>
      <c r="T2296" s="1">
        <v>3</v>
      </c>
      <c r="U2296" s="1">
        <v>0</v>
      </c>
      <c r="V2296" s="1">
        <v>38.209499999999998</v>
      </c>
      <c r="W2296" t="str">
        <f>INDEX(People!$A$2:$A$5,MATCH(Orders!N2296,People!$B$2:$B$5,0))</f>
        <v>Chuck Magee</v>
      </c>
      <c r="X2296" t="str">
        <f>IFERROR(INDEX(Returns!A2296:A3095,MATCH(Orders!B2296,Returns!B2296:B3095,0)),"No")</f>
        <v>No</v>
      </c>
      <c r="Y2296">
        <f t="shared" si="35"/>
        <v>181.95</v>
      </c>
    </row>
    <row r="2297" spans="1:25" x14ac:dyDescent="0.2">
      <c r="A2297" s="1">
        <v>2296</v>
      </c>
      <c r="B2297" t="s">
        <v>7281</v>
      </c>
      <c r="C2297" s="2">
        <v>43040</v>
      </c>
      <c r="D2297" s="8">
        <f>Table1[[#This Row],[Order Date]]</f>
        <v>43040</v>
      </c>
      <c r="E2297" s="2">
        <v>43044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">
        <v>3037</v>
      </c>
      <c r="P2297" s="1" t="s">
        <v>43</v>
      </c>
      <c r="Q2297" s="1" t="s">
        <v>84</v>
      </c>
      <c r="R2297" s="1" t="s">
        <v>3038</v>
      </c>
      <c r="S2297" s="1">
        <v>13.52</v>
      </c>
      <c r="T2297" s="1">
        <v>4</v>
      </c>
      <c r="U2297" s="1">
        <v>0</v>
      </c>
      <c r="V2297" s="1">
        <v>6.219199999999999</v>
      </c>
      <c r="W2297" t="str">
        <f>INDEX(People!$A$2:$A$5,MATCH(Orders!N2297,People!$B$2:$B$5,0))</f>
        <v>Chuck Magee</v>
      </c>
      <c r="X2297" t="str">
        <f>IFERROR(INDEX(Returns!A2297:A3096,MATCH(Orders!B2297,Returns!B2297:B3096,0)),"No")</f>
        <v>No</v>
      </c>
      <c r="Y2297">
        <f t="shared" si="35"/>
        <v>13.52</v>
      </c>
    </row>
    <row r="2298" spans="1:25" x14ac:dyDescent="0.2">
      <c r="A2298" s="1">
        <v>2297</v>
      </c>
      <c r="B2298" t="s">
        <v>7281</v>
      </c>
      <c r="C2298" s="2">
        <v>43040</v>
      </c>
      <c r="D2298" s="8">
        <f>Table1[[#This Row],[Order Date]]</f>
        <v>43040</v>
      </c>
      <c r="E2298" s="2">
        <v>43044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">
        <v>2277</v>
      </c>
      <c r="P2298" s="1" t="s">
        <v>30</v>
      </c>
      <c r="Q2298" s="1" t="s">
        <v>60</v>
      </c>
      <c r="R2298" s="1" t="s">
        <v>2278</v>
      </c>
      <c r="S2298" s="1">
        <v>259.7</v>
      </c>
      <c r="T2298" s="1">
        <v>5</v>
      </c>
      <c r="U2298" s="1">
        <v>0</v>
      </c>
      <c r="V2298" s="1">
        <v>106.477</v>
      </c>
      <c r="W2298" t="str">
        <f>INDEX(People!$A$2:$A$5,MATCH(Orders!N2298,People!$B$2:$B$5,0))</f>
        <v>Chuck Magee</v>
      </c>
      <c r="X2298" t="str">
        <f>IFERROR(INDEX(Returns!A2298:A3097,MATCH(Orders!B2298,Returns!B2298:B3097,0)),"No")</f>
        <v>No</v>
      </c>
      <c r="Y2298">
        <f t="shared" si="35"/>
        <v>259.7</v>
      </c>
    </row>
    <row r="2299" spans="1:25" x14ac:dyDescent="0.2">
      <c r="A2299" s="1">
        <v>2298</v>
      </c>
      <c r="B2299" t="s">
        <v>7281</v>
      </c>
      <c r="C2299" s="2">
        <v>43040</v>
      </c>
      <c r="D2299" s="8">
        <f>Table1[[#This Row],[Order Date]]</f>
        <v>43040</v>
      </c>
      <c r="E2299" s="2">
        <v>43044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">
        <v>4184</v>
      </c>
      <c r="P2299" s="1" t="s">
        <v>66</v>
      </c>
      <c r="Q2299" s="1" t="s">
        <v>67</v>
      </c>
      <c r="R2299" s="1" t="s">
        <v>4185</v>
      </c>
      <c r="S2299" s="1">
        <v>42.95</v>
      </c>
      <c r="T2299" s="1">
        <v>1</v>
      </c>
      <c r="U2299" s="1">
        <v>0</v>
      </c>
      <c r="V2299" s="1">
        <v>1.2884999999999991</v>
      </c>
      <c r="W2299" t="str">
        <f>INDEX(People!$A$2:$A$5,MATCH(Orders!N2299,People!$B$2:$B$5,0))</f>
        <v>Chuck Magee</v>
      </c>
      <c r="X2299" t="str">
        <f>IFERROR(INDEX(Returns!A2299:A3098,MATCH(Orders!B2299,Returns!B2299:B3098,0)),"No")</f>
        <v>No</v>
      </c>
      <c r="Y2299">
        <f t="shared" si="35"/>
        <v>42.95</v>
      </c>
    </row>
    <row r="2300" spans="1:25" x14ac:dyDescent="0.2">
      <c r="A2300" s="1">
        <v>2299</v>
      </c>
      <c r="B2300" t="s">
        <v>7281</v>
      </c>
      <c r="C2300" s="2">
        <v>43040</v>
      </c>
      <c r="D2300" s="8">
        <f>Table1[[#This Row],[Order Date]]</f>
        <v>43040</v>
      </c>
      <c r="E2300" s="2">
        <v>43044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">
        <v>2167</v>
      </c>
      <c r="P2300" s="1" t="s">
        <v>66</v>
      </c>
      <c r="Q2300" s="1" t="s">
        <v>146</v>
      </c>
      <c r="R2300" s="1" t="s">
        <v>2168</v>
      </c>
      <c r="S2300" s="1">
        <v>1399.93</v>
      </c>
      <c r="T2300" s="1">
        <v>7</v>
      </c>
      <c r="U2300" s="1">
        <v>0</v>
      </c>
      <c r="V2300" s="1">
        <v>601.96990000000005</v>
      </c>
      <c r="W2300" t="str">
        <f>INDEX(People!$A$2:$A$5,MATCH(Orders!N2300,People!$B$2:$B$5,0))</f>
        <v>Chuck Magee</v>
      </c>
      <c r="X2300" t="str">
        <f>IFERROR(INDEX(Returns!A2300:A3099,MATCH(Orders!B2300,Returns!B2300:B3099,0)),"No")</f>
        <v>No</v>
      </c>
      <c r="Y2300">
        <f t="shared" si="35"/>
        <v>1399.93</v>
      </c>
    </row>
    <row r="2301" spans="1:25" x14ac:dyDescent="0.2">
      <c r="A2301" s="1">
        <v>2300</v>
      </c>
      <c r="B2301" t="s">
        <v>7281</v>
      </c>
      <c r="C2301" s="2">
        <v>43040</v>
      </c>
      <c r="D2301" s="8">
        <f>Table1[[#This Row],[Order Date]]</f>
        <v>43040</v>
      </c>
      <c r="E2301" s="2">
        <v>43044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">
        <v>1605</v>
      </c>
      <c r="P2301" s="1" t="s">
        <v>66</v>
      </c>
      <c r="Q2301" s="1" t="s">
        <v>67</v>
      </c>
      <c r="R2301" s="1" t="s">
        <v>1606</v>
      </c>
      <c r="S2301" s="1">
        <v>503.96</v>
      </c>
      <c r="T2301" s="1">
        <v>4</v>
      </c>
      <c r="U2301" s="1">
        <v>0</v>
      </c>
      <c r="V2301" s="1">
        <v>125.99000000000001</v>
      </c>
      <c r="W2301" t="str">
        <f>INDEX(People!$A$2:$A$5,MATCH(Orders!N2301,People!$B$2:$B$5,0))</f>
        <v>Chuck Magee</v>
      </c>
      <c r="X2301" t="str">
        <f>IFERROR(INDEX(Returns!A2301:A3100,MATCH(Orders!B2301,Returns!B2301:B3100,0)),"No")</f>
        <v>No</v>
      </c>
      <c r="Y2301">
        <f t="shared" si="35"/>
        <v>503.96</v>
      </c>
    </row>
    <row r="2302" spans="1:25" x14ac:dyDescent="0.2">
      <c r="A2302" s="1">
        <v>2301</v>
      </c>
      <c r="B2302" t="s">
        <v>7282</v>
      </c>
      <c r="C2302" s="2">
        <v>42688</v>
      </c>
      <c r="D2302" s="8">
        <f>Table1[[#This Row],[Order Date]]</f>
        <v>42688</v>
      </c>
      <c r="E2302" s="2">
        <v>42692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">
        <v>100</v>
      </c>
      <c r="P2302" s="1" t="s">
        <v>43</v>
      </c>
      <c r="Q2302" s="1" t="s">
        <v>70</v>
      </c>
      <c r="R2302" s="1" t="s">
        <v>101</v>
      </c>
      <c r="S2302" s="1">
        <v>12.72</v>
      </c>
      <c r="T2302" s="1">
        <v>3</v>
      </c>
      <c r="U2302" s="1">
        <v>0</v>
      </c>
      <c r="V2302" s="1">
        <v>6.36</v>
      </c>
      <c r="W2302" t="str">
        <f>INDEX(People!$A$2:$A$5,MATCH(Orders!N2302,People!$B$2:$B$5,0))</f>
        <v>Kelly Williams</v>
      </c>
      <c r="X2302" t="str">
        <f>IFERROR(INDEX(Returns!A2302:A3101,MATCH(Orders!B2302,Returns!B2302:B3101,0)),"No")</f>
        <v>No</v>
      </c>
      <c r="Y2302">
        <f t="shared" si="35"/>
        <v>12.72</v>
      </c>
    </row>
    <row r="2303" spans="1:25" x14ac:dyDescent="0.2">
      <c r="A2303" s="1">
        <v>2302</v>
      </c>
      <c r="B2303" t="s">
        <v>7282</v>
      </c>
      <c r="C2303" s="2">
        <v>42688</v>
      </c>
      <c r="D2303" s="8">
        <f>Table1[[#This Row],[Order Date]]</f>
        <v>42688</v>
      </c>
      <c r="E2303" s="2">
        <v>42692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">
        <v>2047</v>
      </c>
      <c r="P2303" s="1" t="s">
        <v>43</v>
      </c>
      <c r="Q2303" s="1" t="s">
        <v>70</v>
      </c>
      <c r="R2303" s="1" t="s">
        <v>2048</v>
      </c>
      <c r="S2303" s="1">
        <v>11.52</v>
      </c>
      <c r="T2303" s="1">
        <v>4</v>
      </c>
      <c r="U2303" s="1">
        <v>0</v>
      </c>
      <c r="V2303" s="1">
        <v>5.6448</v>
      </c>
      <c r="W2303" t="str">
        <f>INDEX(People!$A$2:$A$5,MATCH(Orders!N2303,People!$B$2:$B$5,0))</f>
        <v>Kelly Williams</v>
      </c>
      <c r="X2303" t="str">
        <f>IFERROR(INDEX(Returns!A2303:A3102,MATCH(Orders!B2303,Returns!B2303:B3102,0)),"No")</f>
        <v>No</v>
      </c>
      <c r="Y2303">
        <f t="shared" si="35"/>
        <v>11.52</v>
      </c>
    </row>
    <row r="2304" spans="1:25" x14ac:dyDescent="0.2">
      <c r="A2304" s="1">
        <v>2303</v>
      </c>
      <c r="B2304" t="s">
        <v>7283</v>
      </c>
      <c r="C2304" s="2">
        <v>43117</v>
      </c>
      <c r="D2304" s="8">
        <f>Table1[[#This Row],[Order Date]]</f>
        <v>43117</v>
      </c>
      <c r="E2304" s="2">
        <v>43121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">
        <v>1844</v>
      </c>
      <c r="P2304" s="1" t="s">
        <v>66</v>
      </c>
      <c r="Q2304" s="1" t="s">
        <v>146</v>
      </c>
      <c r="R2304" s="1" t="s">
        <v>1845</v>
      </c>
      <c r="S2304" s="1">
        <v>316</v>
      </c>
      <c r="T2304" s="1">
        <v>4</v>
      </c>
      <c r="U2304" s="1">
        <v>0</v>
      </c>
      <c r="V2304" s="1">
        <v>31.599999999999966</v>
      </c>
      <c r="W2304" t="str">
        <f>INDEX(People!$A$2:$A$5,MATCH(Orders!N2304,People!$B$2:$B$5,0))</f>
        <v>Cassandra Brandow</v>
      </c>
      <c r="X2304" t="str">
        <f>IFERROR(INDEX(Returns!A2304:A3103,MATCH(Orders!B2304,Returns!B2304:B3103,0)),"No")</f>
        <v>No</v>
      </c>
      <c r="Y2304">
        <f t="shared" si="35"/>
        <v>316</v>
      </c>
    </row>
    <row r="2305" spans="1:25" x14ac:dyDescent="0.2">
      <c r="A2305" s="1">
        <v>2304</v>
      </c>
      <c r="B2305" t="s">
        <v>7284</v>
      </c>
      <c r="C2305" s="2">
        <v>43725</v>
      </c>
      <c r="D2305" s="8">
        <f>Table1[[#This Row],[Order Date]]</f>
        <v>43725</v>
      </c>
      <c r="E2305" s="2">
        <v>43730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">
        <v>1118</v>
      </c>
      <c r="P2305" s="1" t="s">
        <v>30</v>
      </c>
      <c r="Q2305" s="1" t="s">
        <v>34</v>
      </c>
      <c r="R2305" s="1" t="s">
        <v>1119</v>
      </c>
      <c r="S2305" s="1">
        <v>723.92</v>
      </c>
      <c r="T2305" s="1">
        <v>4</v>
      </c>
      <c r="U2305" s="1">
        <v>0</v>
      </c>
      <c r="V2305" s="1">
        <v>188.2192</v>
      </c>
      <c r="W2305" t="str">
        <f>INDEX(People!$A$2:$A$5,MATCH(Orders!N2305,People!$B$2:$B$5,0))</f>
        <v>Cassandra Brandow</v>
      </c>
      <c r="X2305" t="str">
        <f>IFERROR(INDEX(Returns!A2305:A3104,MATCH(Orders!B2305,Returns!B2305:B3104,0)),"No")</f>
        <v>No</v>
      </c>
      <c r="Y2305">
        <f t="shared" si="35"/>
        <v>723.92</v>
      </c>
    </row>
    <row r="2306" spans="1:25" x14ac:dyDescent="0.2">
      <c r="A2306" s="1">
        <v>2305</v>
      </c>
      <c r="B2306" t="s">
        <v>7284</v>
      </c>
      <c r="C2306" s="2">
        <v>43725</v>
      </c>
      <c r="D2306" s="8">
        <f>Table1[[#This Row],[Order Date]]</f>
        <v>43725</v>
      </c>
      <c r="E2306" s="2">
        <v>43730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">
        <v>923</v>
      </c>
      <c r="P2306" s="1" t="s">
        <v>43</v>
      </c>
      <c r="Q2306" s="1" t="s">
        <v>84</v>
      </c>
      <c r="R2306" s="1" t="s">
        <v>169</v>
      </c>
      <c r="S2306" s="1">
        <v>106.32</v>
      </c>
      <c r="T2306" s="1">
        <v>3</v>
      </c>
      <c r="U2306" s="1">
        <v>0</v>
      </c>
      <c r="V2306" s="1">
        <v>49.970399999999991</v>
      </c>
      <c r="W2306" t="str">
        <f>INDEX(People!$A$2:$A$5,MATCH(Orders!N2306,People!$B$2:$B$5,0))</f>
        <v>Cassandra Brandow</v>
      </c>
      <c r="X2306" t="str">
        <f>IFERROR(INDEX(Returns!A2306:A3105,MATCH(Orders!B2306,Returns!B2306:B3105,0)),"No")</f>
        <v>No</v>
      </c>
      <c r="Y2306">
        <f t="shared" si="35"/>
        <v>106.32</v>
      </c>
    </row>
    <row r="2307" spans="1:25" x14ac:dyDescent="0.2">
      <c r="A2307" s="1">
        <v>2306</v>
      </c>
      <c r="B2307" t="s">
        <v>7285</v>
      </c>
      <c r="C2307" s="2">
        <v>43457</v>
      </c>
      <c r="D2307" s="8">
        <f>Table1[[#This Row],[Order Date]]</f>
        <v>43457</v>
      </c>
      <c r="E2307" s="2">
        <v>43458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">
        <v>2355</v>
      </c>
      <c r="P2307" s="1" t="s">
        <v>30</v>
      </c>
      <c r="Q2307" s="1" t="s">
        <v>31</v>
      </c>
      <c r="R2307" s="1" t="s">
        <v>2356</v>
      </c>
      <c r="S2307" s="1">
        <v>141.37199999999999</v>
      </c>
      <c r="T2307" s="1">
        <v>2</v>
      </c>
      <c r="U2307" s="1">
        <v>0.3</v>
      </c>
      <c r="V2307" s="1">
        <v>-14.137200000000014</v>
      </c>
      <c r="W2307" t="str">
        <f>INDEX(People!$A$2:$A$5,MATCH(Orders!N2307,People!$B$2:$B$5,0))</f>
        <v>Kelly Williams</v>
      </c>
      <c r="X2307" t="str">
        <f>IFERROR(INDEX(Returns!A2307:A3106,MATCH(Orders!B2307,Returns!B2307:B3106,0)),"No")</f>
        <v>No</v>
      </c>
      <c r="Y2307">
        <f t="shared" ref="Y2307:Y2370" si="36">S2307*(1+U2307)</f>
        <v>183.78359999999998</v>
      </c>
    </row>
    <row r="2308" spans="1:25" x14ac:dyDescent="0.2">
      <c r="A2308" s="1">
        <v>2307</v>
      </c>
      <c r="B2308" t="s">
        <v>7286</v>
      </c>
      <c r="C2308" s="2">
        <v>42953</v>
      </c>
      <c r="D2308" s="8">
        <f>Table1[[#This Row],[Order Date]]</f>
        <v>42953</v>
      </c>
      <c r="E2308" s="2">
        <v>42955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">
        <v>2480</v>
      </c>
      <c r="P2308" s="1" t="s">
        <v>43</v>
      </c>
      <c r="Q2308" s="1" t="s">
        <v>84</v>
      </c>
      <c r="R2308" s="1" t="s">
        <v>2481</v>
      </c>
      <c r="S2308" s="1">
        <v>27.216000000000001</v>
      </c>
      <c r="T2308" s="1">
        <v>3</v>
      </c>
      <c r="U2308" s="1">
        <v>0.2</v>
      </c>
      <c r="V2308" s="1">
        <v>9.8657999999999983</v>
      </c>
      <c r="W2308" t="str">
        <f>INDEX(People!$A$2:$A$5,MATCH(Orders!N2308,People!$B$2:$B$5,0))</f>
        <v>Kelly Williams</v>
      </c>
      <c r="X2308" t="str">
        <f>IFERROR(INDEX(Returns!A2308:A3107,MATCH(Orders!B2308,Returns!B2308:B3107,0)),"No")</f>
        <v>No</v>
      </c>
      <c r="Y2308">
        <f t="shared" si="36"/>
        <v>32.659199999999998</v>
      </c>
    </row>
    <row r="2309" spans="1:25" x14ac:dyDescent="0.2">
      <c r="A2309" s="1">
        <v>2308</v>
      </c>
      <c r="B2309" t="s">
        <v>7287</v>
      </c>
      <c r="C2309" s="2">
        <v>43774</v>
      </c>
      <c r="D2309" s="8">
        <f>Table1[[#This Row],[Order Date]]</f>
        <v>43774</v>
      </c>
      <c r="E2309" s="2">
        <v>43778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">
        <v>1597</v>
      </c>
      <c r="P2309" s="1" t="s">
        <v>66</v>
      </c>
      <c r="Q2309" s="1" t="s">
        <v>146</v>
      </c>
      <c r="R2309" s="1" t="s">
        <v>1598</v>
      </c>
      <c r="S2309" s="1">
        <v>390.75</v>
      </c>
      <c r="T2309" s="1">
        <v>5</v>
      </c>
      <c r="U2309" s="1">
        <v>0</v>
      </c>
      <c r="V2309" s="1">
        <v>171.93000000000006</v>
      </c>
      <c r="W2309" t="str">
        <f>INDEX(People!$A$2:$A$5,MATCH(Orders!N2309,People!$B$2:$B$5,0))</f>
        <v>Chuck Magee</v>
      </c>
      <c r="X2309" t="str">
        <f>IFERROR(INDEX(Returns!A2309:A3108,MATCH(Orders!B2309,Returns!B2309:B3108,0)),"No")</f>
        <v>No</v>
      </c>
      <c r="Y2309">
        <f t="shared" si="36"/>
        <v>390.75</v>
      </c>
    </row>
    <row r="2310" spans="1:25" x14ac:dyDescent="0.2">
      <c r="A2310" s="1">
        <v>2309</v>
      </c>
      <c r="B2310" t="s">
        <v>7288</v>
      </c>
      <c r="C2310" s="2">
        <v>43627</v>
      </c>
      <c r="D2310" s="8">
        <f>Table1[[#This Row],[Order Date]]</f>
        <v>43627</v>
      </c>
      <c r="E2310" s="2">
        <v>43628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">
        <v>2176</v>
      </c>
      <c r="P2310" s="1" t="s">
        <v>30</v>
      </c>
      <c r="Q2310" s="1" t="s">
        <v>34</v>
      </c>
      <c r="R2310" s="1" t="s">
        <v>2177</v>
      </c>
      <c r="S2310" s="1">
        <v>280.79200000000003</v>
      </c>
      <c r="T2310" s="1">
        <v>1</v>
      </c>
      <c r="U2310" s="1">
        <v>0.2</v>
      </c>
      <c r="V2310" s="1">
        <v>35.098999999999961</v>
      </c>
      <c r="W2310" t="str">
        <f>INDEX(People!$A$2:$A$5,MATCH(Orders!N2310,People!$B$2:$B$5,0))</f>
        <v>Anna Andreadi</v>
      </c>
      <c r="X2310" t="str">
        <f>IFERROR(INDEX(Returns!A2310:A3109,MATCH(Orders!B2310,Returns!B2310:B3109,0)),"No")</f>
        <v>No</v>
      </c>
      <c r="Y2310">
        <f t="shared" si="36"/>
        <v>336.9504</v>
      </c>
    </row>
    <row r="2311" spans="1:25" x14ac:dyDescent="0.2">
      <c r="A2311" s="1">
        <v>2310</v>
      </c>
      <c r="B2311" t="s">
        <v>7288</v>
      </c>
      <c r="C2311" s="2">
        <v>43627</v>
      </c>
      <c r="D2311" s="8">
        <f>Table1[[#This Row],[Order Date]]</f>
        <v>43627</v>
      </c>
      <c r="E2311" s="2">
        <v>43628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">
        <v>329</v>
      </c>
      <c r="P2311" s="1" t="s">
        <v>43</v>
      </c>
      <c r="Q2311" s="1" t="s">
        <v>55</v>
      </c>
      <c r="R2311" s="1" t="s">
        <v>330</v>
      </c>
      <c r="S2311" s="1">
        <v>68.448000000000008</v>
      </c>
      <c r="T2311" s="1">
        <v>4</v>
      </c>
      <c r="U2311" s="1">
        <v>0.2</v>
      </c>
      <c r="V2311" s="1">
        <v>7.7003999999999948</v>
      </c>
      <c r="W2311" t="str">
        <f>INDEX(People!$A$2:$A$5,MATCH(Orders!N2311,People!$B$2:$B$5,0))</f>
        <v>Anna Andreadi</v>
      </c>
      <c r="X2311" t="str">
        <f>IFERROR(INDEX(Returns!A2311:A3110,MATCH(Orders!B2311,Returns!B2311:B3110,0)),"No")</f>
        <v>No</v>
      </c>
      <c r="Y2311">
        <f t="shared" si="36"/>
        <v>82.137600000000006</v>
      </c>
    </row>
    <row r="2312" spans="1:25" x14ac:dyDescent="0.2">
      <c r="A2312" s="1">
        <v>2311</v>
      </c>
      <c r="B2312" t="s">
        <v>7288</v>
      </c>
      <c r="C2312" s="2">
        <v>43627</v>
      </c>
      <c r="D2312" s="8">
        <f>Table1[[#This Row],[Order Date]]</f>
        <v>43627</v>
      </c>
      <c r="E2312" s="2">
        <v>43628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">
        <v>2205</v>
      </c>
      <c r="P2312" s="1" t="s">
        <v>43</v>
      </c>
      <c r="Q2312" s="1" t="s">
        <v>63</v>
      </c>
      <c r="R2312" s="1" t="s">
        <v>2206</v>
      </c>
      <c r="S2312" s="1">
        <v>88.04</v>
      </c>
      <c r="T2312" s="1">
        <v>5</v>
      </c>
      <c r="U2312" s="1">
        <v>0.2</v>
      </c>
      <c r="V2312" s="1">
        <v>6.602999999999998</v>
      </c>
      <c r="W2312" t="str">
        <f>INDEX(People!$A$2:$A$5,MATCH(Orders!N2312,People!$B$2:$B$5,0))</f>
        <v>Anna Andreadi</v>
      </c>
      <c r="X2312" t="str">
        <f>IFERROR(INDEX(Returns!A2312:A3111,MATCH(Orders!B2312,Returns!B2312:B3111,0)),"No")</f>
        <v>No</v>
      </c>
      <c r="Y2312">
        <f t="shared" si="36"/>
        <v>105.64800000000001</v>
      </c>
    </row>
    <row r="2313" spans="1:25" x14ac:dyDescent="0.2">
      <c r="A2313" s="1">
        <v>2312</v>
      </c>
      <c r="B2313" t="s">
        <v>7288</v>
      </c>
      <c r="C2313" s="2">
        <v>43627</v>
      </c>
      <c r="D2313" s="8">
        <f>Table1[[#This Row],[Order Date]]</f>
        <v>43627</v>
      </c>
      <c r="E2313" s="2">
        <v>43628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">
        <v>3387</v>
      </c>
      <c r="P2313" s="1" t="s">
        <v>43</v>
      </c>
      <c r="Q2313" s="1" t="s">
        <v>63</v>
      </c>
      <c r="R2313" s="1" t="s">
        <v>3388</v>
      </c>
      <c r="S2313" s="1">
        <v>15.872</v>
      </c>
      <c r="T2313" s="1">
        <v>1</v>
      </c>
      <c r="U2313" s="1">
        <v>0.2</v>
      </c>
      <c r="V2313" s="1">
        <v>1.9839999999999982</v>
      </c>
      <c r="W2313" t="str">
        <f>INDEX(People!$A$2:$A$5,MATCH(Orders!N2313,People!$B$2:$B$5,0))</f>
        <v>Anna Andreadi</v>
      </c>
      <c r="X2313" t="str">
        <f>IFERROR(INDEX(Returns!A2313:A3112,MATCH(Orders!B2313,Returns!B2313:B3112,0)),"No")</f>
        <v>No</v>
      </c>
      <c r="Y2313">
        <f t="shared" si="36"/>
        <v>19.046399999999998</v>
      </c>
    </row>
    <row r="2314" spans="1:25" x14ac:dyDescent="0.2">
      <c r="A2314" s="1">
        <v>2313</v>
      </c>
      <c r="B2314" t="s">
        <v>7288</v>
      </c>
      <c r="C2314" s="2">
        <v>43627</v>
      </c>
      <c r="D2314" s="8">
        <f>Table1[[#This Row],[Order Date]]</f>
        <v>43627</v>
      </c>
      <c r="E2314" s="2">
        <v>43628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">
        <v>1466</v>
      </c>
      <c r="P2314" s="1" t="s">
        <v>43</v>
      </c>
      <c r="Q2314" s="1" t="s">
        <v>55</v>
      </c>
      <c r="R2314" s="1" t="s">
        <v>1467</v>
      </c>
      <c r="S2314" s="1">
        <v>215.59200000000001</v>
      </c>
      <c r="T2314" s="1">
        <v>3</v>
      </c>
      <c r="U2314" s="1">
        <v>0.2</v>
      </c>
      <c r="V2314" s="1">
        <v>-48.508200000000009</v>
      </c>
      <c r="W2314" t="str">
        <f>INDEX(People!$A$2:$A$5,MATCH(Orders!N2314,People!$B$2:$B$5,0))</f>
        <v>Anna Andreadi</v>
      </c>
      <c r="X2314" t="str">
        <f>IFERROR(INDEX(Returns!A2314:A3113,MATCH(Orders!B2314,Returns!B2314:B3113,0)),"No")</f>
        <v>No</v>
      </c>
      <c r="Y2314">
        <f t="shared" si="36"/>
        <v>258.71039999999999</v>
      </c>
    </row>
    <row r="2315" spans="1:25" x14ac:dyDescent="0.2">
      <c r="A2315" s="1">
        <v>2314</v>
      </c>
      <c r="B2315" t="s">
        <v>7289</v>
      </c>
      <c r="C2315" s="2">
        <v>43666</v>
      </c>
      <c r="D2315" s="8">
        <f>Table1[[#This Row],[Order Date]]</f>
        <v>43666</v>
      </c>
      <c r="E2315" s="2">
        <v>43671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">
        <v>2231</v>
      </c>
      <c r="P2315" s="1" t="s">
        <v>43</v>
      </c>
      <c r="Q2315" s="1" t="s">
        <v>44</v>
      </c>
      <c r="R2315" s="1" t="s">
        <v>2232</v>
      </c>
      <c r="S2315" s="1">
        <v>14.62</v>
      </c>
      <c r="T2315" s="1">
        <v>2</v>
      </c>
      <c r="U2315" s="1">
        <v>0</v>
      </c>
      <c r="V2315" s="1">
        <v>6.8713999999999995</v>
      </c>
      <c r="W2315" t="str">
        <f>INDEX(People!$A$2:$A$5,MATCH(Orders!N2315,People!$B$2:$B$5,0))</f>
        <v>Kelly Williams</v>
      </c>
      <c r="X2315" t="str">
        <f>IFERROR(INDEX(Returns!A2315:A3114,MATCH(Orders!B2315,Returns!B2315:B3114,0)),"No")</f>
        <v>No</v>
      </c>
      <c r="Y2315">
        <f t="shared" si="36"/>
        <v>14.62</v>
      </c>
    </row>
    <row r="2316" spans="1:25" x14ac:dyDescent="0.2">
      <c r="A2316" s="1">
        <v>2315</v>
      </c>
      <c r="B2316" t="s">
        <v>7289</v>
      </c>
      <c r="C2316" s="2">
        <v>43666</v>
      </c>
      <c r="D2316" s="8">
        <f>Table1[[#This Row],[Order Date]]</f>
        <v>43666</v>
      </c>
      <c r="E2316" s="2">
        <v>43671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">
        <v>321</v>
      </c>
      <c r="P2316" s="1" t="s">
        <v>43</v>
      </c>
      <c r="Q2316" s="1" t="s">
        <v>73</v>
      </c>
      <c r="R2316" s="1" t="s">
        <v>322</v>
      </c>
      <c r="S2316" s="1">
        <v>416.32</v>
      </c>
      <c r="T2316" s="1">
        <v>2</v>
      </c>
      <c r="U2316" s="1">
        <v>0</v>
      </c>
      <c r="V2316" s="1">
        <v>112.40640000000002</v>
      </c>
      <c r="W2316" t="str">
        <f>INDEX(People!$A$2:$A$5,MATCH(Orders!N2316,People!$B$2:$B$5,0))</f>
        <v>Kelly Williams</v>
      </c>
      <c r="X2316" t="str">
        <f>IFERROR(INDEX(Returns!A2316:A3115,MATCH(Orders!B2316,Returns!B2316:B3115,0)),"No")</f>
        <v>No</v>
      </c>
      <c r="Y2316">
        <f t="shared" si="36"/>
        <v>416.32</v>
      </c>
    </row>
    <row r="2317" spans="1:25" x14ac:dyDescent="0.2">
      <c r="A2317" s="1">
        <v>2316</v>
      </c>
      <c r="B2317" t="s">
        <v>7289</v>
      </c>
      <c r="C2317" s="2">
        <v>43666</v>
      </c>
      <c r="D2317" s="8">
        <f>Table1[[#This Row],[Order Date]]</f>
        <v>43666</v>
      </c>
      <c r="E2317" s="2">
        <v>43671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">
        <v>1611</v>
      </c>
      <c r="P2317" s="1" t="s">
        <v>43</v>
      </c>
      <c r="Q2317" s="1" t="s">
        <v>70</v>
      </c>
      <c r="R2317" s="1" t="s">
        <v>1612</v>
      </c>
      <c r="S2317" s="1">
        <v>43</v>
      </c>
      <c r="T2317" s="1">
        <v>5</v>
      </c>
      <c r="U2317" s="1">
        <v>0</v>
      </c>
      <c r="V2317" s="1">
        <v>20.21</v>
      </c>
      <c r="W2317" t="str">
        <f>INDEX(People!$A$2:$A$5,MATCH(Orders!N2317,People!$B$2:$B$5,0))</f>
        <v>Kelly Williams</v>
      </c>
      <c r="X2317" t="str">
        <f>IFERROR(INDEX(Returns!A2317:A3116,MATCH(Orders!B2317,Returns!B2317:B3116,0)),"No")</f>
        <v>No</v>
      </c>
      <c r="Y2317">
        <f t="shared" si="36"/>
        <v>43</v>
      </c>
    </row>
    <row r="2318" spans="1:25" x14ac:dyDescent="0.2">
      <c r="A2318" s="1">
        <v>2317</v>
      </c>
      <c r="B2318" t="s">
        <v>7289</v>
      </c>
      <c r="C2318" s="2">
        <v>43666</v>
      </c>
      <c r="D2318" s="8">
        <f>Table1[[#This Row],[Order Date]]</f>
        <v>43666</v>
      </c>
      <c r="E2318" s="2">
        <v>43671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">
        <v>3936</v>
      </c>
      <c r="P2318" s="1" t="s">
        <v>30</v>
      </c>
      <c r="Q2318" s="1" t="s">
        <v>34</v>
      </c>
      <c r="R2318" s="1" t="s">
        <v>3937</v>
      </c>
      <c r="S2318" s="1">
        <v>182.94</v>
      </c>
      <c r="T2318" s="1">
        <v>3</v>
      </c>
      <c r="U2318" s="1">
        <v>0</v>
      </c>
      <c r="V2318" s="1">
        <v>27.440999999999995</v>
      </c>
      <c r="W2318" t="str">
        <f>INDEX(People!$A$2:$A$5,MATCH(Orders!N2318,People!$B$2:$B$5,0))</f>
        <v>Kelly Williams</v>
      </c>
      <c r="X2318" t="str">
        <f>IFERROR(INDEX(Returns!A2318:A3117,MATCH(Orders!B2318,Returns!B2318:B3117,0)),"No")</f>
        <v>No</v>
      </c>
      <c r="Y2318">
        <f t="shared" si="36"/>
        <v>182.94</v>
      </c>
    </row>
    <row r="2319" spans="1:25" x14ac:dyDescent="0.2">
      <c r="A2319" s="1">
        <v>2318</v>
      </c>
      <c r="B2319" t="s">
        <v>7289</v>
      </c>
      <c r="C2319" s="2">
        <v>43666</v>
      </c>
      <c r="D2319" s="8">
        <f>Table1[[#This Row],[Order Date]]</f>
        <v>43666</v>
      </c>
      <c r="E2319" s="2">
        <v>43671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">
        <v>2757</v>
      </c>
      <c r="P2319" s="1" t="s">
        <v>43</v>
      </c>
      <c r="Q2319" s="1" t="s">
        <v>70</v>
      </c>
      <c r="R2319" s="1" t="s">
        <v>2758</v>
      </c>
      <c r="S2319" s="1">
        <v>60.83</v>
      </c>
      <c r="T2319" s="1">
        <v>7</v>
      </c>
      <c r="U2319" s="1">
        <v>0</v>
      </c>
      <c r="V2319" s="1">
        <v>30.414999999999999</v>
      </c>
      <c r="W2319" t="str">
        <f>INDEX(People!$A$2:$A$5,MATCH(Orders!N2319,People!$B$2:$B$5,0))</f>
        <v>Kelly Williams</v>
      </c>
      <c r="X2319" t="str">
        <f>IFERROR(INDEX(Returns!A2319:A3118,MATCH(Orders!B2319,Returns!B2319:B3118,0)),"No")</f>
        <v>No</v>
      </c>
      <c r="Y2319">
        <f t="shared" si="36"/>
        <v>60.83</v>
      </c>
    </row>
    <row r="2320" spans="1:25" x14ac:dyDescent="0.2">
      <c r="A2320" s="1">
        <v>2319</v>
      </c>
      <c r="B2320" t="s">
        <v>7289</v>
      </c>
      <c r="C2320" s="2">
        <v>43666</v>
      </c>
      <c r="D2320" s="8">
        <f>Table1[[#This Row],[Order Date]]</f>
        <v>43666</v>
      </c>
      <c r="E2320" s="2">
        <v>43671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">
        <v>4195</v>
      </c>
      <c r="P2320" s="1" t="s">
        <v>66</v>
      </c>
      <c r="Q2320" s="1" t="s">
        <v>146</v>
      </c>
      <c r="R2320" s="1" t="s">
        <v>4196</v>
      </c>
      <c r="S2320" s="1">
        <v>389.97</v>
      </c>
      <c r="T2320" s="1">
        <v>3</v>
      </c>
      <c r="U2320" s="1">
        <v>0</v>
      </c>
      <c r="V2320" s="1">
        <v>132.58980000000003</v>
      </c>
      <c r="W2320" t="str">
        <f>INDEX(People!$A$2:$A$5,MATCH(Orders!N2320,People!$B$2:$B$5,0))</f>
        <v>Kelly Williams</v>
      </c>
      <c r="X2320" t="str">
        <f>IFERROR(INDEX(Returns!A2320:A3119,MATCH(Orders!B2320,Returns!B2320:B3119,0)),"No")</f>
        <v>No</v>
      </c>
      <c r="Y2320">
        <f t="shared" si="36"/>
        <v>389.97</v>
      </c>
    </row>
    <row r="2321" spans="1:25" x14ac:dyDescent="0.2">
      <c r="A2321" s="1">
        <v>2320</v>
      </c>
      <c r="B2321" t="s">
        <v>7290</v>
      </c>
      <c r="C2321" s="2">
        <v>43092</v>
      </c>
      <c r="D2321" s="8">
        <f>Table1[[#This Row],[Order Date]]</f>
        <v>43092</v>
      </c>
      <c r="E2321" s="2">
        <v>43095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">
        <v>1788</v>
      </c>
      <c r="P2321" s="1" t="s">
        <v>43</v>
      </c>
      <c r="Q2321" s="1" t="s">
        <v>73</v>
      </c>
      <c r="R2321" s="1" t="s">
        <v>1789</v>
      </c>
      <c r="S2321" s="1">
        <v>194.32</v>
      </c>
      <c r="T2321" s="1">
        <v>4</v>
      </c>
      <c r="U2321" s="1">
        <v>0</v>
      </c>
      <c r="V2321" s="1">
        <v>56.352799999999974</v>
      </c>
      <c r="W2321" t="str">
        <f>INDEX(People!$A$2:$A$5,MATCH(Orders!N2321,People!$B$2:$B$5,0))</f>
        <v>Cassandra Brandow</v>
      </c>
      <c r="X2321" t="str">
        <f>IFERROR(INDEX(Returns!A2321:A3120,MATCH(Orders!B2321,Returns!B2321:B3120,0)),"No")</f>
        <v>No</v>
      </c>
      <c r="Y2321">
        <f t="shared" si="36"/>
        <v>194.32</v>
      </c>
    </row>
    <row r="2322" spans="1:25" x14ac:dyDescent="0.2">
      <c r="A2322" s="1">
        <v>2321</v>
      </c>
      <c r="B2322" t="s">
        <v>6176</v>
      </c>
      <c r="C2322" s="2">
        <v>43544</v>
      </c>
      <c r="D2322" s="8">
        <f>Table1[[#This Row],[Order Date]]</f>
        <v>43544</v>
      </c>
      <c r="E2322" s="2">
        <v>43548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">
        <v>4197</v>
      </c>
      <c r="P2322" s="1" t="s">
        <v>66</v>
      </c>
      <c r="Q2322" s="1" t="s">
        <v>146</v>
      </c>
      <c r="R2322" s="1" t="s">
        <v>4198</v>
      </c>
      <c r="S2322" s="1">
        <v>265.93</v>
      </c>
      <c r="T2322" s="1">
        <v>7</v>
      </c>
      <c r="U2322" s="1">
        <v>0</v>
      </c>
      <c r="V2322" s="1">
        <v>63.8232</v>
      </c>
      <c r="W2322" t="str">
        <f>INDEX(People!$A$2:$A$5,MATCH(Orders!N2322,People!$B$2:$B$5,0))</f>
        <v>Anna Andreadi</v>
      </c>
      <c r="X2322" t="str">
        <f>IFERROR(INDEX(Returns!A2322:A3121,MATCH(Orders!B2322,Returns!B2322:B3121,0)),"No")</f>
        <v>No</v>
      </c>
      <c r="Y2322">
        <f t="shared" si="36"/>
        <v>265.93</v>
      </c>
    </row>
    <row r="2323" spans="1:25" x14ac:dyDescent="0.2">
      <c r="A2323" s="1">
        <v>2322</v>
      </c>
      <c r="B2323" t="s">
        <v>7291</v>
      </c>
      <c r="C2323" s="2">
        <v>43100</v>
      </c>
      <c r="D2323" s="8">
        <f>Table1[[#This Row],[Order Date]]</f>
        <v>43100</v>
      </c>
      <c r="E2323" s="2">
        <v>43103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">
        <v>1216</v>
      </c>
      <c r="P2323" s="1" t="s">
        <v>43</v>
      </c>
      <c r="Q2323" s="1" t="s">
        <v>70</v>
      </c>
      <c r="R2323" s="1" t="s">
        <v>1217</v>
      </c>
      <c r="S2323" s="1">
        <v>94.74</v>
      </c>
      <c r="T2323" s="1">
        <v>3</v>
      </c>
      <c r="U2323" s="1">
        <v>0</v>
      </c>
      <c r="V2323" s="1">
        <v>44.527799999999992</v>
      </c>
      <c r="W2323" t="str">
        <f>INDEX(People!$A$2:$A$5,MATCH(Orders!N2323,People!$B$2:$B$5,0))</f>
        <v>Cassandra Brandow</v>
      </c>
      <c r="X2323" t="str">
        <f>IFERROR(INDEX(Returns!A2323:A3122,MATCH(Orders!B2323,Returns!B2323:B3122,0)),"No")</f>
        <v>No</v>
      </c>
      <c r="Y2323">
        <f t="shared" si="36"/>
        <v>94.74</v>
      </c>
    </row>
    <row r="2324" spans="1:25" x14ac:dyDescent="0.2">
      <c r="A2324" s="1">
        <v>2323</v>
      </c>
      <c r="B2324" t="s">
        <v>7291</v>
      </c>
      <c r="C2324" s="2">
        <v>43100</v>
      </c>
      <c r="D2324" s="8">
        <f>Table1[[#This Row],[Order Date]]</f>
        <v>43100</v>
      </c>
      <c r="E2324" s="2">
        <v>43103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">
        <v>981</v>
      </c>
      <c r="P2324" s="1" t="s">
        <v>43</v>
      </c>
      <c r="Q2324" s="1" t="s">
        <v>70</v>
      </c>
      <c r="R2324" s="1" t="s">
        <v>982</v>
      </c>
      <c r="S2324" s="1">
        <v>60.64</v>
      </c>
      <c r="T2324" s="1">
        <v>4</v>
      </c>
      <c r="U2324" s="1">
        <v>0</v>
      </c>
      <c r="V2324" s="1">
        <v>27.894399999999997</v>
      </c>
      <c r="W2324" t="str">
        <f>INDEX(People!$A$2:$A$5,MATCH(Orders!N2324,People!$B$2:$B$5,0))</f>
        <v>Cassandra Brandow</v>
      </c>
      <c r="X2324" t="str">
        <f>IFERROR(INDEX(Returns!A2324:A3123,MATCH(Orders!B2324,Returns!B2324:B3123,0)),"No")</f>
        <v>No</v>
      </c>
      <c r="Y2324">
        <f t="shared" si="36"/>
        <v>60.64</v>
      </c>
    </row>
    <row r="2325" spans="1:25" x14ac:dyDescent="0.2">
      <c r="A2325" s="1">
        <v>2324</v>
      </c>
      <c r="B2325" t="s">
        <v>7291</v>
      </c>
      <c r="C2325" s="2">
        <v>43100</v>
      </c>
      <c r="D2325" s="8">
        <f>Table1[[#This Row],[Order Date]]</f>
        <v>43100</v>
      </c>
      <c r="E2325" s="2">
        <v>43103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">
        <v>2582</v>
      </c>
      <c r="P2325" s="1" t="s">
        <v>43</v>
      </c>
      <c r="Q2325" s="1" t="s">
        <v>70</v>
      </c>
      <c r="R2325" s="1" t="s">
        <v>2583</v>
      </c>
      <c r="S2325" s="1">
        <v>76.3</v>
      </c>
      <c r="T2325" s="1">
        <v>5</v>
      </c>
      <c r="U2325" s="1">
        <v>0</v>
      </c>
      <c r="V2325" s="1">
        <v>38.15</v>
      </c>
      <c r="W2325" t="str">
        <f>INDEX(People!$A$2:$A$5,MATCH(Orders!N2325,People!$B$2:$B$5,0))</f>
        <v>Cassandra Brandow</v>
      </c>
      <c r="X2325" t="str">
        <f>IFERROR(INDEX(Returns!A2325:A3124,MATCH(Orders!B2325,Returns!B2325:B3124,0)),"No")</f>
        <v>No</v>
      </c>
      <c r="Y2325">
        <f t="shared" si="36"/>
        <v>76.3</v>
      </c>
    </row>
    <row r="2326" spans="1:25" x14ac:dyDescent="0.2">
      <c r="A2326" s="1">
        <v>2325</v>
      </c>
      <c r="B2326" t="s">
        <v>7291</v>
      </c>
      <c r="C2326" s="2">
        <v>43100</v>
      </c>
      <c r="D2326" s="8">
        <f>Table1[[#This Row],[Order Date]]</f>
        <v>43100</v>
      </c>
      <c r="E2326" s="2">
        <v>43103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">
        <v>3236</v>
      </c>
      <c r="P2326" s="1" t="s">
        <v>43</v>
      </c>
      <c r="Q2326" s="1" t="s">
        <v>70</v>
      </c>
      <c r="R2326" s="1" t="s">
        <v>3237</v>
      </c>
      <c r="S2326" s="1">
        <v>364.79999999999995</v>
      </c>
      <c r="T2326" s="1">
        <v>12</v>
      </c>
      <c r="U2326" s="1">
        <v>0</v>
      </c>
      <c r="V2326" s="1">
        <v>167.80799999999999</v>
      </c>
      <c r="W2326" t="str">
        <f>INDEX(People!$A$2:$A$5,MATCH(Orders!N2326,People!$B$2:$B$5,0))</f>
        <v>Cassandra Brandow</v>
      </c>
      <c r="X2326" t="str">
        <f>IFERROR(INDEX(Returns!A2326:A3125,MATCH(Orders!B2326,Returns!B2326:B3125,0)),"No")</f>
        <v>No</v>
      </c>
      <c r="Y2326">
        <f t="shared" si="36"/>
        <v>364.79999999999995</v>
      </c>
    </row>
    <row r="2327" spans="1:25" x14ac:dyDescent="0.2">
      <c r="A2327" s="1">
        <v>2326</v>
      </c>
      <c r="B2327" t="s">
        <v>7292</v>
      </c>
      <c r="C2327" s="2">
        <v>42993</v>
      </c>
      <c r="D2327" s="8">
        <f>Table1[[#This Row],[Order Date]]</f>
        <v>42993</v>
      </c>
      <c r="E2327" s="2">
        <v>42997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">
        <v>3852</v>
      </c>
      <c r="P2327" s="1" t="s">
        <v>43</v>
      </c>
      <c r="Q2327" s="1" t="s">
        <v>70</v>
      </c>
      <c r="R2327" s="1" t="s">
        <v>3853</v>
      </c>
      <c r="S2327" s="1">
        <v>79.872000000000014</v>
      </c>
      <c r="T2327" s="1">
        <v>3</v>
      </c>
      <c r="U2327" s="1">
        <v>0.2</v>
      </c>
      <c r="V2327" s="1">
        <v>29.951999999999998</v>
      </c>
      <c r="W2327" t="str">
        <f>INDEX(People!$A$2:$A$5,MATCH(Orders!N2327,People!$B$2:$B$5,0))</f>
        <v>Chuck Magee</v>
      </c>
      <c r="X2327" t="str">
        <f>IFERROR(INDEX(Returns!A2327:A3126,MATCH(Orders!B2327,Returns!B2327:B3126,0)),"No")</f>
        <v>No</v>
      </c>
      <c r="Y2327">
        <f t="shared" si="36"/>
        <v>95.846400000000017</v>
      </c>
    </row>
    <row r="2328" spans="1:25" x14ac:dyDescent="0.2">
      <c r="A2328" s="1">
        <v>2327</v>
      </c>
      <c r="B2328" t="s">
        <v>7292</v>
      </c>
      <c r="C2328" s="2">
        <v>42993</v>
      </c>
      <c r="D2328" s="8">
        <f>Table1[[#This Row],[Order Date]]</f>
        <v>42993</v>
      </c>
      <c r="E2328" s="2">
        <v>42997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">
        <v>943</v>
      </c>
      <c r="P2328" s="1" t="s">
        <v>30</v>
      </c>
      <c r="Q2328" s="1" t="s">
        <v>31</v>
      </c>
      <c r="R2328" s="1" t="s">
        <v>944</v>
      </c>
      <c r="S2328" s="1">
        <v>46.384</v>
      </c>
      <c r="T2328" s="1">
        <v>1</v>
      </c>
      <c r="U2328" s="1">
        <v>0.2</v>
      </c>
      <c r="V2328" s="1">
        <v>1.1596000000000011</v>
      </c>
      <c r="W2328" t="str">
        <f>INDEX(People!$A$2:$A$5,MATCH(Orders!N2328,People!$B$2:$B$5,0))</f>
        <v>Chuck Magee</v>
      </c>
      <c r="X2328" t="str">
        <f>IFERROR(INDEX(Returns!A2328:A3127,MATCH(Orders!B2328,Returns!B2328:B3127,0)),"No")</f>
        <v>No</v>
      </c>
      <c r="Y2328">
        <f t="shared" si="36"/>
        <v>55.660800000000002</v>
      </c>
    </row>
    <row r="2329" spans="1:25" x14ac:dyDescent="0.2">
      <c r="A2329" s="1">
        <v>2328</v>
      </c>
      <c r="B2329" t="s">
        <v>7292</v>
      </c>
      <c r="C2329" s="2">
        <v>42993</v>
      </c>
      <c r="D2329" s="8">
        <f>Table1[[#This Row],[Order Date]]</f>
        <v>42993</v>
      </c>
      <c r="E2329" s="2">
        <v>42997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">
        <v>83</v>
      </c>
      <c r="P2329" s="1" t="s">
        <v>43</v>
      </c>
      <c r="Q2329" s="1" t="s">
        <v>84</v>
      </c>
      <c r="R2329" s="1" t="s">
        <v>85</v>
      </c>
      <c r="S2329" s="1">
        <v>12.96</v>
      </c>
      <c r="T2329" s="1">
        <v>2</v>
      </c>
      <c r="U2329" s="1">
        <v>0</v>
      </c>
      <c r="V2329" s="1">
        <v>6.2208000000000006</v>
      </c>
      <c r="W2329" t="str">
        <f>INDEX(People!$A$2:$A$5,MATCH(Orders!N2329,People!$B$2:$B$5,0))</f>
        <v>Chuck Magee</v>
      </c>
      <c r="X2329" t="str">
        <f>IFERROR(INDEX(Returns!A2329:A3128,MATCH(Orders!B2329,Returns!B2329:B3128,0)),"No")</f>
        <v>No</v>
      </c>
      <c r="Y2329">
        <f t="shared" si="36"/>
        <v>12.96</v>
      </c>
    </row>
    <row r="2330" spans="1:25" x14ac:dyDescent="0.2">
      <c r="A2330" s="1">
        <v>2329</v>
      </c>
      <c r="B2330" t="s">
        <v>7293</v>
      </c>
      <c r="C2330" s="2">
        <v>43731</v>
      </c>
      <c r="D2330" s="8">
        <f>Table1[[#This Row],[Order Date]]</f>
        <v>43731</v>
      </c>
      <c r="E2330" s="2">
        <v>43734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">
        <v>4204</v>
      </c>
      <c r="P2330" s="1" t="s">
        <v>43</v>
      </c>
      <c r="Q2330" s="1" t="s">
        <v>157</v>
      </c>
      <c r="R2330" s="1" t="s">
        <v>4205</v>
      </c>
      <c r="S2330" s="1">
        <v>14.352000000000002</v>
      </c>
      <c r="T2330" s="1">
        <v>3</v>
      </c>
      <c r="U2330" s="1">
        <v>0.2</v>
      </c>
      <c r="V2330" s="1">
        <v>5.2026000000000003</v>
      </c>
      <c r="W2330" t="str">
        <f>INDEX(People!$A$2:$A$5,MATCH(Orders!N2330,People!$B$2:$B$5,0))</f>
        <v>Anna Andreadi</v>
      </c>
      <c r="X2330" t="str">
        <f>IFERROR(INDEX(Returns!A2330:A3129,MATCH(Orders!B2330,Returns!B2330:B3129,0)),"No")</f>
        <v>No</v>
      </c>
      <c r="Y2330">
        <f t="shared" si="36"/>
        <v>17.2224</v>
      </c>
    </row>
    <row r="2331" spans="1:25" x14ac:dyDescent="0.2">
      <c r="A2331" s="1">
        <v>2330</v>
      </c>
      <c r="B2331" t="s">
        <v>7294</v>
      </c>
      <c r="C2331" s="2">
        <v>43094</v>
      </c>
      <c r="D2331" s="8">
        <f>Table1[[#This Row],[Order Date]]</f>
        <v>43094</v>
      </c>
      <c r="E2331" s="2">
        <v>43098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">
        <v>4206</v>
      </c>
      <c r="P2331" s="1" t="s">
        <v>30</v>
      </c>
      <c r="Q2331" s="1" t="s">
        <v>60</v>
      </c>
      <c r="R2331" s="1" t="s">
        <v>4207</v>
      </c>
      <c r="S2331" s="1">
        <v>547.13599999999997</v>
      </c>
      <c r="T2331" s="1">
        <v>4</v>
      </c>
      <c r="U2331" s="1">
        <v>0.2</v>
      </c>
      <c r="V2331" s="1">
        <v>-68.392000000000053</v>
      </c>
      <c r="W2331" t="str">
        <f>INDEX(People!$A$2:$A$5,MATCH(Orders!N2331,People!$B$2:$B$5,0))</f>
        <v>Chuck Magee</v>
      </c>
      <c r="X2331" t="str">
        <f>IFERROR(INDEX(Returns!A2331:A3130,MATCH(Orders!B2331,Returns!B2331:B3130,0)),"No")</f>
        <v>No</v>
      </c>
      <c r="Y2331">
        <f t="shared" si="36"/>
        <v>656.56319999999994</v>
      </c>
    </row>
    <row r="2332" spans="1:25" x14ac:dyDescent="0.2">
      <c r="A2332" s="1">
        <v>2331</v>
      </c>
      <c r="B2332" t="s">
        <v>7295</v>
      </c>
      <c r="C2332" s="2">
        <v>43367</v>
      </c>
      <c r="D2332" s="8">
        <f>Table1[[#This Row],[Order Date]]</f>
        <v>43367</v>
      </c>
      <c r="E2332" s="2">
        <v>43369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">
        <v>731</v>
      </c>
      <c r="P2332" s="1" t="s">
        <v>43</v>
      </c>
      <c r="Q2332" s="1" t="s">
        <v>55</v>
      </c>
      <c r="R2332" s="1" t="s">
        <v>732</v>
      </c>
      <c r="S2332" s="1">
        <v>41.96</v>
      </c>
      <c r="T2332" s="1">
        <v>2</v>
      </c>
      <c r="U2332" s="1">
        <v>0</v>
      </c>
      <c r="V2332" s="1">
        <v>2.9371999999999971</v>
      </c>
      <c r="W2332" t="str">
        <f>INDEX(People!$A$2:$A$5,MATCH(Orders!N2332,People!$B$2:$B$5,0))</f>
        <v>Anna Andreadi</v>
      </c>
      <c r="X2332" t="str">
        <f>IFERROR(INDEX(Returns!A2332:A3131,MATCH(Orders!B2332,Returns!B2332:B3131,0)),"No")</f>
        <v>No</v>
      </c>
      <c r="Y2332">
        <f t="shared" si="36"/>
        <v>41.96</v>
      </c>
    </row>
    <row r="2333" spans="1:25" x14ac:dyDescent="0.2">
      <c r="A2333" s="1">
        <v>2332</v>
      </c>
      <c r="B2333" t="s">
        <v>7295</v>
      </c>
      <c r="C2333" s="2">
        <v>43367</v>
      </c>
      <c r="D2333" s="8">
        <f>Table1[[#This Row],[Order Date]]</f>
        <v>43367</v>
      </c>
      <c r="E2333" s="2">
        <v>43369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">
        <v>4208</v>
      </c>
      <c r="P2333" s="1" t="s">
        <v>43</v>
      </c>
      <c r="Q2333" s="1" t="s">
        <v>84</v>
      </c>
      <c r="R2333" s="1" t="s">
        <v>4209</v>
      </c>
      <c r="S2333" s="1">
        <v>41.7</v>
      </c>
      <c r="T2333" s="1">
        <v>5</v>
      </c>
      <c r="U2333" s="1">
        <v>0</v>
      </c>
      <c r="V2333" s="1">
        <v>20.85</v>
      </c>
      <c r="W2333" t="str">
        <f>INDEX(People!$A$2:$A$5,MATCH(Orders!N2333,People!$B$2:$B$5,0))</f>
        <v>Anna Andreadi</v>
      </c>
      <c r="X2333" t="str">
        <f>IFERROR(INDEX(Returns!A2333:A3132,MATCH(Orders!B2333,Returns!B2333:B3132,0)),"No")</f>
        <v>No</v>
      </c>
      <c r="Y2333">
        <f t="shared" si="36"/>
        <v>41.7</v>
      </c>
    </row>
    <row r="2334" spans="1:25" x14ac:dyDescent="0.2">
      <c r="A2334" s="1">
        <v>2333</v>
      </c>
      <c r="B2334" t="s">
        <v>7296</v>
      </c>
      <c r="C2334" s="2">
        <v>43545</v>
      </c>
      <c r="D2334" s="8">
        <f>Table1[[#This Row],[Order Date]]</f>
        <v>43545</v>
      </c>
      <c r="E2334" s="2">
        <v>43549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">
        <v>1411</v>
      </c>
      <c r="P2334" s="1" t="s">
        <v>43</v>
      </c>
      <c r="Q2334" s="1" t="s">
        <v>84</v>
      </c>
      <c r="R2334" s="1" t="s">
        <v>1412</v>
      </c>
      <c r="S2334" s="1">
        <v>277.39999999999998</v>
      </c>
      <c r="T2334" s="1">
        <v>5</v>
      </c>
      <c r="U2334" s="1">
        <v>0</v>
      </c>
      <c r="V2334" s="1">
        <v>133.15199999999999</v>
      </c>
      <c r="W2334" t="str">
        <f>INDEX(People!$A$2:$A$5,MATCH(Orders!N2334,People!$B$2:$B$5,0))</f>
        <v>Kelly Williams</v>
      </c>
      <c r="X2334" t="str">
        <f>IFERROR(INDEX(Returns!A2334:A3133,MATCH(Orders!B2334,Returns!B2334:B3133,0)),"No")</f>
        <v>No</v>
      </c>
      <c r="Y2334">
        <f t="shared" si="36"/>
        <v>277.39999999999998</v>
      </c>
    </row>
    <row r="2335" spans="1:25" x14ac:dyDescent="0.2">
      <c r="A2335" s="1">
        <v>2334</v>
      </c>
      <c r="B2335" t="s">
        <v>7296</v>
      </c>
      <c r="C2335" s="2">
        <v>43545</v>
      </c>
      <c r="D2335" s="8">
        <f>Table1[[#This Row],[Order Date]]</f>
        <v>43545</v>
      </c>
      <c r="E2335" s="2">
        <v>43549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">
        <v>2031</v>
      </c>
      <c r="P2335" s="1" t="s">
        <v>43</v>
      </c>
      <c r="Q2335" s="1" t="s">
        <v>84</v>
      </c>
      <c r="R2335" s="1" t="s">
        <v>2032</v>
      </c>
      <c r="S2335" s="1">
        <v>5.78</v>
      </c>
      <c r="T2335" s="1">
        <v>1</v>
      </c>
      <c r="U2335" s="1">
        <v>0</v>
      </c>
      <c r="V2335" s="1">
        <v>2.8322000000000003</v>
      </c>
      <c r="W2335" t="str">
        <f>INDEX(People!$A$2:$A$5,MATCH(Orders!N2335,People!$B$2:$B$5,0))</f>
        <v>Kelly Williams</v>
      </c>
      <c r="X2335" t="str">
        <f>IFERROR(INDEX(Returns!A2335:A3134,MATCH(Orders!B2335,Returns!B2335:B3134,0)),"No")</f>
        <v>No</v>
      </c>
      <c r="Y2335">
        <f t="shared" si="36"/>
        <v>5.78</v>
      </c>
    </row>
    <row r="2336" spans="1:25" x14ac:dyDescent="0.2">
      <c r="A2336" s="1">
        <v>2335</v>
      </c>
      <c r="B2336" t="s">
        <v>7297</v>
      </c>
      <c r="C2336" s="2">
        <v>42643</v>
      </c>
      <c r="D2336" s="8">
        <f>Table1[[#This Row],[Order Date]]</f>
        <v>42643</v>
      </c>
      <c r="E2336" s="2">
        <v>42647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">
        <v>1163</v>
      </c>
      <c r="P2336" s="1" t="s">
        <v>43</v>
      </c>
      <c r="Q2336" s="1" t="s">
        <v>73</v>
      </c>
      <c r="R2336" s="1" t="s">
        <v>1164</v>
      </c>
      <c r="S2336" s="1">
        <v>69.216000000000008</v>
      </c>
      <c r="T2336" s="1">
        <v>6</v>
      </c>
      <c r="U2336" s="1">
        <v>0.2</v>
      </c>
      <c r="V2336" s="1">
        <v>11.247599999999995</v>
      </c>
      <c r="W2336" t="str">
        <f>INDEX(People!$A$2:$A$5,MATCH(Orders!N2336,People!$B$2:$B$5,0))</f>
        <v>Cassandra Brandow</v>
      </c>
      <c r="X2336" t="str">
        <f>IFERROR(INDEX(Returns!A2336:A3135,MATCH(Orders!B2336,Returns!B2336:B3135,0)),"No")</f>
        <v>No</v>
      </c>
      <c r="Y2336">
        <f t="shared" si="36"/>
        <v>83.059200000000004</v>
      </c>
    </row>
    <row r="2337" spans="1:25" x14ac:dyDescent="0.2">
      <c r="A2337" s="1">
        <v>2336</v>
      </c>
      <c r="B2337" t="s">
        <v>7298</v>
      </c>
      <c r="C2337" s="2">
        <v>43809</v>
      </c>
      <c r="D2337" s="8">
        <f>Table1[[#This Row],[Order Date]]</f>
        <v>43809</v>
      </c>
      <c r="E2337" s="2">
        <v>43809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">
        <v>520</v>
      </c>
      <c r="P2337" s="1" t="s">
        <v>43</v>
      </c>
      <c r="Q2337" s="1" t="s">
        <v>157</v>
      </c>
      <c r="R2337" s="1" t="s">
        <v>521</v>
      </c>
      <c r="S2337" s="1">
        <v>10.86</v>
      </c>
      <c r="T2337" s="1">
        <v>3</v>
      </c>
      <c r="U2337" s="1">
        <v>0</v>
      </c>
      <c r="V2337" s="1">
        <v>5.1042000000000005</v>
      </c>
      <c r="W2337" t="str">
        <f>INDEX(People!$A$2:$A$5,MATCH(Orders!N2337,People!$B$2:$B$5,0))</f>
        <v>Chuck Magee</v>
      </c>
      <c r="X2337" t="str">
        <f>IFERROR(INDEX(Returns!A2337:A3136,MATCH(Orders!B2337,Returns!B2337:B3136,0)),"No")</f>
        <v>No</v>
      </c>
      <c r="Y2337">
        <f t="shared" si="36"/>
        <v>10.86</v>
      </c>
    </row>
    <row r="2338" spans="1:25" x14ac:dyDescent="0.2">
      <c r="A2338" s="1">
        <v>2337</v>
      </c>
      <c r="B2338" t="s">
        <v>7298</v>
      </c>
      <c r="C2338" s="2">
        <v>43809</v>
      </c>
      <c r="D2338" s="8">
        <f>Table1[[#This Row],[Order Date]]</f>
        <v>43809</v>
      </c>
      <c r="E2338" s="2">
        <v>43809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">
        <v>4213</v>
      </c>
      <c r="P2338" s="1" t="s">
        <v>43</v>
      </c>
      <c r="Q2338" s="1" t="s">
        <v>73</v>
      </c>
      <c r="R2338" s="1" t="s">
        <v>4214</v>
      </c>
      <c r="S2338" s="1">
        <v>426.78999999999996</v>
      </c>
      <c r="T2338" s="1">
        <v>7</v>
      </c>
      <c r="U2338" s="1">
        <v>0</v>
      </c>
      <c r="V2338" s="1">
        <v>123.76909999999995</v>
      </c>
      <c r="W2338" t="str">
        <f>INDEX(People!$A$2:$A$5,MATCH(Orders!N2338,People!$B$2:$B$5,0))</f>
        <v>Chuck Magee</v>
      </c>
      <c r="X2338" t="str">
        <f>IFERROR(INDEX(Returns!A2338:A3137,MATCH(Orders!B2338,Returns!B2338:B3137,0)),"No")</f>
        <v>No</v>
      </c>
      <c r="Y2338">
        <f t="shared" si="36"/>
        <v>426.78999999999996</v>
      </c>
    </row>
    <row r="2339" spans="1:25" x14ac:dyDescent="0.2">
      <c r="A2339" s="1">
        <v>2338</v>
      </c>
      <c r="B2339" t="s">
        <v>7299</v>
      </c>
      <c r="C2339" s="2">
        <v>42605</v>
      </c>
      <c r="D2339" s="8">
        <f>Table1[[#This Row],[Order Date]]</f>
        <v>42605</v>
      </c>
      <c r="E2339" s="2">
        <v>42605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">
        <v>4215</v>
      </c>
      <c r="P2339" s="1" t="s">
        <v>43</v>
      </c>
      <c r="Q2339" s="1" t="s">
        <v>84</v>
      </c>
      <c r="R2339" s="1" t="s">
        <v>4216</v>
      </c>
      <c r="S2339" s="1">
        <v>25.92</v>
      </c>
      <c r="T2339" s="1">
        <v>4</v>
      </c>
      <c r="U2339" s="1">
        <v>0</v>
      </c>
      <c r="V2339" s="1">
        <v>12.441600000000001</v>
      </c>
      <c r="W2339" t="str">
        <f>INDEX(People!$A$2:$A$5,MATCH(Orders!N2339,People!$B$2:$B$5,0))</f>
        <v>Chuck Magee</v>
      </c>
      <c r="X2339" t="str">
        <f>IFERROR(INDEX(Returns!A2339:A3138,MATCH(Orders!B2339,Returns!B2339:B3138,0)),"No")</f>
        <v>No</v>
      </c>
      <c r="Y2339">
        <f t="shared" si="36"/>
        <v>25.92</v>
      </c>
    </row>
    <row r="2340" spans="1:25" x14ac:dyDescent="0.2">
      <c r="A2340" s="1">
        <v>2339</v>
      </c>
      <c r="B2340" t="s">
        <v>7299</v>
      </c>
      <c r="C2340" s="2">
        <v>42605</v>
      </c>
      <c r="D2340" s="8">
        <f>Table1[[#This Row],[Order Date]]</f>
        <v>42605</v>
      </c>
      <c r="E2340" s="2">
        <v>42605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">
        <v>1661</v>
      </c>
      <c r="P2340" s="1" t="s">
        <v>43</v>
      </c>
      <c r="Q2340" s="1" t="s">
        <v>84</v>
      </c>
      <c r="R2340" s="1" t="s">
        <v>1662</v>
      </c>
      <c r="S2340" s="1">
        <v>45.92</v>
      </c>
      <c r="T2340" s="1">
        <v>4</v>
      </c>
      <c r="U2340" s="1">
        <v>0</v>
      </c>
      <c r="V2340" s="1">
        <v>22.500800000000002</v>
      </c>
      <c r="W2340" t="str">
        <f>INDEX(People!$A$2:$A$5,MATCH(Orders!N2340,People!$B$2:$B$5,0))</f>
        <v>Chuck Magee</v>
      </c>
      <c r="X2340" t="str">
        <f>IFERROR(INDEX(Returns!A2340:A3139,MATCH(Orders!B2340,Returns!B2340:B3139,0)),"No")</f>
        <v>No</v>
      </c>
      <c r="Y2340">
        <f t="shared" si="36"/>
        <v>45.92</v>
      </c>
    </row>
    <row r="2341" spans="1:25" x14ac:dyDescent="0.2">
      <c r="A2341" s="1">
        <v>2340</v>
      </c>
      <c r="B2341" t="s">
        <v>7300</v>
      </c>
      <c r="C2341" s="2">
        <v>42601</v>
      </c>
      <c r="D2341" s="8">
        <f>Table1[[#This Row],[Order Date]]</f>
        <v>42601</v>
      </c>
      <c r="E2341" s="2">
        <v>42606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">
        <v>357</v>
      </c>
      <c r="P2341" s="1" t="s">
        <v>43</v>
      </c>
      <c r="Q2341" s="1" t="s">
        <v>63</v>
      </c>
      <c r="R2341" s="1" t="s">
        <v>358</v>
      </c>
      <c r="S2341" s="1">
        <v>10.72</v>
      </c>
      <c r="T2341" s="1">
        <v>2</v>
      </c>
      <c r="U2341" s="1">
        <v>0.2</v>
      </c>
      <c r="V2341" s="1">
        <v>1.7419999999999987</v>
      </c>
      <c r="W2341" t="str">
        <f>INDEX(People!$A$2:$A$5,MATCH(Orders!N2341,People!$B$2:$B$5,0))</f>
        <v>Chuck Magee</v>
      </c>
      <c r="X2341" t="str">
        <f>IFERROR(INDEX(Returns!A2341:A3140,MATCH(Orders!B2341,Returns!B2341:B3140,0)),"No")</f>
        <v>No</v>
      </c>
      <c r="Y2341">
        <f t="shared" si="36"/>
        <v>12.864000000000001</v>
      </c>
    </row>
    <row r="2342" spans="1:25" x14ac:dyDescent="0.2">
      <c r="A2342" s="1">
        <v>2341</v>
      </c>
      <c r="B2342" t="s">
        <v>7301</v>
      </c>
      <c r="C2342" s="2">
        <v>43414</v>
      </c>
      <c r="D2342" s="8">
        <f>Table1[[#This Row],[Order Date]]</f>
        <v>43414</v>
      </c>
      <c r="E2342" s="2">
        <v>43419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">
        <v>2857</v>
      </c>
      <c r="P2342" s="1" t="s">
        <v>43</v>
      </c>
      <c r="Q2342" s="1" t="s">
        <v>63</v>
      </c>
      <c r="R2342" s="1" t="s">
        <v>2858</v>
      </c>
      <c r="S2342" s="1">
        <v>41.86</v>
      </c>
      <c r="T2342" s="1">
        <v>7</v>
      </c>
      <c r="U2342" s="1">
        <v>0</v>
      </c>
      <c r="V2342" s="1">
        <v>10.465</v>
      </c>
      <c r="W2342" t="str">
        <f>INDEX(People!$A$2:$A$5,MATCH(Orders!N2342,People!$B$2:$B$5,0))</f>
        <v>Cassandra Brandow</v>
      </c>
      <c r="X2342" t="str">
        <f>IFERROR(INDEX(Returns!A2342:A3141,MATCH(Orders!B2342,Returns!B2342:B3141,0)),"No")</f>
        <v>No</v>
      </c>
      <c r="Y2342">
        <f t="shared" si="36"/>
        <v>41.86</v>
      </c>
    </row>
    <row r="2343" spans="1:25" x14ac:dyDescent="0.2">
      <c r="A2343" s="1">
        <v>2342</v>
      </c>
      <c r="B2343" t="s">
        <v>7302</v>
      </c>
      <c r="C2343" s="2">
        <v>42735</v>
      </c>
      <c r="D2343" s="8">
        <f>Table1[[#This Row],[Order Date]]</f>
        <v>42735</v>
      </c>
      <c r="E2343" s="2">
        <v>42738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">
        <v>4217</v>
      </c>
      <c r="P2343" s="1" t="s">
        <v>30</v>
      </c>
      <c r="Q2343" s="1" t="s">
        <v>60</v>
      </c>
      <c r="R2343" s="1" t="s">
        <v>4218</v>
      </c>
      <c r="S2343" s="1">
        <v>63.2</v>
      </c>
      <c r="T2343" s="1">
        <v>5</v>
      </c>
      <c r="U2343" s="1">
        <v>0</v>
      </c>
      <c r="V2343" s="1">
        <v>23.384</v>
      </c>
      <c r="W2343" t="str">
        <f>INDEX(People!$A$2:$A$5,MATCH(Orders!N2343,People!$B$2:$B$5,0))</f>
        <v>Chuck Magee</v>
      </c>
      <c r="X2343" t="str">
        <f>IFERROR(INDEX(Returns!A2343:A3142,MATCH(Orders!B2343,Returns!B2343:B3142,0)),"No")</f>
        <v>No</v>
      </c>
      <c r="Y2343">
        <f t="shared" si="36"/>
        <v>63.2</v>
      </c>
    </row>
    <row r="2344" spans="1:25" x14ac:dyDescent="0.2">
      <c r="A2344" s="1">
        <v>2343</v>
      </c>
      <c r="B2344" t="s">
        <v>7302</v>
      </c>
      <c r="C2344" s="2">
        <v>42735</v>
      </c>
      <c r="D2344" s="8">
        <f>Table1[[#This Row],[Order Date]]</f>
        <v>42735</v>
      </c>
      <c r="E2344" s="2">
        <v>42738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">
        <v>4197</v>
      </c>
      <c r="P2344" s="1" t="s">
        <v>66</v>
      </c>
      <c r="Q2344" s="1" t="s">
        <v>146</v>
      </c>
      <c r="R2344" s="1" t="s">
        <v>4198</v>
      </c>
      <c r="S2344" s="1">
        <v>113.97</v>
      </c>
      <c r="T2344" s="1">
        <v>3</v>
      </c>
      <c r="U2344" s="1">
        <v>0</v>
      </c>
      <c r="V2344" s="1">
        <v>27.352799999999998</v>
      </c>
      <c r="W2344" t="str">
        <f>INDEX(People!$A$2:$A$5,MATCH(Orders!N2344,People!$B$2:$B$5,0))</f>
        <v>Chuck Magee</v>
      </c>
      <c r="X2344" t="str">
        <f>IFERROR(INDEX(Returns!A2344:A3143,MATCH(Orders!B2344,Returns!B2344:B3143,0)),"No")</f>
        <v>No</v>
      </c>
      <c r="Y2344">
        <f t="shared" si="36"/>
        <v>113.97</v>
      </c>
    </row>
    <row r="2345" spans="1:25" x14ac:dyDescent="0.2">
      <c r="A2345" s="1">
        <v>2344</v>
      </c>
      <c r="B2345" t="s">
        <v>7303</v>
      </c>
      <c r="C2345" s="2">
        <v>42577</v>
      </c>
      <c r="D2345" s="8">
        <f>Table1[[#This Row],[Order Date]]</f>
        <v>42577</v>
      </c>
      <c r="E2345" s="2">
        <v>42581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">
        <v>844</v>
      </c>
      <c r="P2345" s="1" t="s">
        <v>43</v>
      </c>
      <c r="Q2345" s="1" t="s">
        <v>55</v>
      </c>
      <c r="R2345" s="1" t="s">
        <v>845</v>
      </c>
      <c r="S2345" s="1">
        <v>123.55199999999999</v>
      </c>
      <c r="T2345" s="1">
        <v>3</v>
      </c>
      <c r="U2345" s="1">
        <v>0.2</v>
      </c>
      <c r="V2345" s="1">
        <v>-29.343599999999995</v>
      </c>
      <c r="W2345" t="str">
        <f>INDEX(People!$A$2:$A$5,MATCH(Orders!N2345,People!$B$2:$B$5,0))</f>
        <v>Kelly Williams</v>
      </c>
      <c r="X2345" t="str">
        <f>IFERROR(INDEX(Returns!A2345:A3144,MATCH(Orders!B2345,Returns!B2345:B3144,0)),"No")</f>
        <v>No</v>
      </c>
      <c r="Y2345">
        <f t="shared" si="36"/>
        <v>148.26239999999999</v>
      </c>
    </row>
    <row r="2346" spans="1:25" x14ac:dyDescent="0.2">
      <c r="A2346" s="1">
        <v>2345</v>
      </c>
      <c r="B2346" t="s">
        <v>7304</v>
      </c>
      <c r="C2346" s="2">
        <v>43153</v>
      </c>
      <c r="D2346" s="8">
        <f>Table1[[#This Row],[Order Date]]</f>
        <v>43153</v>
      </c>
      <c r="E2346" s="2">
        <v>43159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">
        <v>4219</v>
      </c>
      <c r="P2346" s="1" t="s">
        <v>43</v>
      </c>
      <c r="Q2346" s="1" t="s">
        <v>73</v>
      </c>
      <c r="R2346" s="1" t="s">
        <v>4220</v>
      </c>
      <c r="S2346" s="1">
        <v>490.32</v>
      </c>
      <c r="T2346" s="1">
        <v>9</v>
      </c>
      <c r="U2346" s="1">
        <v>0</v>
      </c>
      <c r="V2346" s="1">
        <v>137.28960000000004</v>
      </c>
      <c r="W2346" t="str">
        <f>INDEX(People!$A$2:$A$5,MATCH(Orders!N2346,People!$B$2:$B$5,0))</f>
        <v>Kelly Williams</v>
      </c>
      <c r="X2346" t="str">
        <f>IFERROR(INDEX(Returns!A2346:A3145,MATCH(Orders!B2346,Returns!B2346:B3145,0)),"No")</f>
        <v>No</v>
      </c>
      <c r="Y2346">
        <f t="shared" si="36"/>
        <v>490.32</v>
      </c>
    </row>
    <row r="2347" spans="1:25" x14ac:dyDescent="0.2">
      <c r="A2347" s="1">
        <v>2346</v>
      </c>
      <c r="B2347" t="s">
        <v>7305</v>
      </c>
      <c r="C2347" s="2">
        <v>43172</v>
      </c>
      <c r="D2347" s="8">
        <f>Table1[[#This Row],[Order Date]]</f>
        <v>43172</v>
      </c>
      <c r="E2347" s="2">
        <v>43177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">
        <v>615</v>
      </c>
      <c r="P2347" s="1" t="s">
        <v>43</v>
      </c>
      <c r="Q2347" s="1" t="s">
        <v>84</v>
      </c>
      <c r="R2347" s="1" t="s">
        <v>4221</v>
      </c>
      <c r="S2347" s="1">
        <v>70.08</v>
      </c>
      <c r="T2347" s="1">
        <v>5</v>
      </c>
      <c r="U2347" s="1">
        <v>0.2</v>
      </c>
      <c r="V2347" s="1">
        <v>24.527999999999995</v>
      </c>
      <c r="W2347" t="str">
        <f>INDEX(People!$A$2:$A$5,MATCH(Orders!N2347,People!$B$2:$B$5,0))</f>
        <v>Kelly Williams</v>
      </c>
      <c r="X2347" t="str">
        <f>IFERROR(INDEX(Returns!A2347:A3146,MATCH(Orders!B2347,Returns!B2347:B3146,0)),"No")</f>
        <v>No</v>
      </c>
      <c r="Y2347">
        <f t="shared" si="36"/>
        <v>84.095999999999989</v>
      </c>
    </row>
    <row r="2348" spans="1:25" x14ac:dyDescent="0.2">
      <c r="A2348" s="1">
        <v>2347</v>
      </c>
      <c r="B2348" t="s">
        <v>7305</v>
      </c>
      <c r="C2348" s="2">
        <v>43172</v>
      </c>
      <c r="D2348" s="8">
        <f>Table1[[#This Row],[Order Date]]</f>
        <v>43172</v>
      </c>
      <c r="E2348" s="2">
        <v>43177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">
        <v>4222</v>
      </c>
      <c r="P2348" s="1" t="s">
        <v>43</v>
      </c>
      <c r="Q2348" s="1" t="s">
        <v>70</v>
      </c>
      <c r="R2348" s="1" t="s">
        <v>4223</v>
      </c>
      <c r="S2348" s="1">
        <v>1.2719999999999998</v>
      </c>
      <c r="T2348" s="1">
        <v>2</v>
      </c>
      <c r="U2348" s="1">
        <v>0.8</v>
      </c>
      <c r="V2348" s="1">
        <v>-2.1624000000000012</v>
      </c>
      <c r="W2348" t="str">
        <f>INDEX(People!$A$2:$A$5,MATCH(Orders!N2348,People!$B$2:$B$5,0))</f>
        <v>Kelly Williams</v>
      </c>
      <c r="X2348" t="str">
        <f>IFERROR(INDEX(Returns!A2348:A3147,MATCH(Orders!B2348,Returns!B2348:B3147,0)),"No")</f>
        <v>No</v>
      </c>
      <c r="Y2348">
        <f t="shared" si="36"/>
        <v>2.2895999999999996</v>
      </c>
    </row>
    <row r="2349" spans="1:25" x14ac:dyDescent="0.2">
      <c r="A2349" s="1">
        <v>2348</v>
      </c>
      <c r="B2349" t="s">
        <v>7305</v>
      </c>
      <c r="C2349" s="2">
        <v>43172</v>
      </c>
      <c r="D2349" s="8">
        <f>Table1[[#This Row],[Order Date]]</f>
        <v>43172</v>
      </c>
      <c r="E2349" s="2">
        <v>43177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">
        <v>2912</v>
      </c>
      <c r="P2349" s="1" t="s">
        <v>30</v>
      </c>
      <c r="Q2349" s="1" t="s">
        <v>52</v>
      </c>
      <c r="R2349" s="1" t="s">
        <v>2913</v>
      </c>
      <c r="S2349" s="1">
        <v>557.58500000000004</v>
      </c>
      <c r="T2349" s="1">
        <v>5</v>
      </c>
      <c r="U2349" s="1">
        <v>0.3</v>
      </c>
      <c r="V2349" s="1">
        <v>0</v>
      </c>
      <c r="W2349" t="str">
        <f>INDEX(People!$A$2:$A$5,MATCH(Orders!N2349,People!$B$2:$B$5,0))</f>
        <v>Kelly Williams</v>
      </c>
      <c r="X2349" t="str">
        <f>IFERROR(INDEX(Returns!A2349:A3148,MATCH(Orders!B2349,Returns!B2349:B3148,0)),"No")</f>
        <v>No</v>
      </c>
      <c r="Y2349">
        <f t="shared" si="36"/>
        <v>724.86050000000012</v>
      </c>
    </row>
    <row r="2350" spans="1:25" x14ac:dyDescent="0.2">
      <c r="A2350" s="1">
        <v>2349</v>
      </c>
      <c r="B2350" t="s">
        <v>7306</v>
      </c>
      <c r="C2350" s="2">
        <v>43801</v>
      </c>
      <c r="D2350" s="8">
        <f>Table1[[#This Row],[Order Date]]</f>
        <v>43801</v>
      </c>
      <c r="E2350" s="2">
        <v>43802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">
        <v>2073</v>
      </c>
      <c r="P2350" s="1" t="s">
        <v>43</v>
      </c>
      <c r="Q2350" s="1" t="s">
        <v>70</v>
      </c>
      <c r="R2350" s="1" t="s">
        <v>2074</v>
      </c>
      <c r="S2350" s="1">
        <v>9.0240000000000009</v>
      </c>
      <c r="T2350" s="1">
        <v>6</v>
      </c>
      <c r="U2350" s="1">
        <v>0.2</v>
      </c>
      <c r="V2350" s="1">
        <v>3.1583999999999985</v>
      </c>
      <c r="W2350" t="str">
        <f>INDEX(People!$A$2:$A$5,MATCH(Orders!N2350,People!$B$2:$B$5,0))</f>
        <v>Anna Andreadi</v>
      </c>
      <c r="X2350" t="str">
        <f>IFERROR(INDEX(Returns!A2350:A3149,MATCH(Orders!B2350,Returns!B2350:B3149,0)),"No")</f>
        <v>No</v>
      </c>
      <c r="Y2350">
        <f t="shared" si="36"/>
        <v>10.828800000000001</v>
      </c>
    </row>
    <row r="2351" spans="1:25" x14ac:dyDescent="0.2">
      <c r="A2351" s="1">
        <v>2350</v>
      </c>
      <c r="B2351" t="s">
        <v>7306</v>
      </c>
      <c r="C2351" s="2">
        <v>43801</v>
      </c>
      <c r="D2351" s="8">
        <f>Table1[[#This Row],[Order Date]]</f>
        <v>43801</v>
      </c>
      <c r="E2351" s="2">
        <v>43802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">
        <v>4224</v>
      </c>
      <c r="P2351" s="1" t="s">
        <v>43</v>
      </c>
      <c r="Q2351" s="1" t="s">
        <v>70</v>
      </c>
      <c r="R2351" s="1" t="s">
        <v>4225</v>
      </c>
      <c r="S2351" s="1">
        <v>69.456000000000003</v>
      </c>
      <c r="T2351" s="1">
        <v>2</v>
      </c>
      <c r="U2351" s="1">
        <v>0.2</v>
      </c>
      <c r="V2351" s="1">
        <v>22.573199999999996</v>
      </c>
      <c r="W2351" t="str">
        <f>INDEX(People!$A$2:$A$5,MATCH(Orders!N2351,People!$B$2:$B$5,0))</f>
        <v>Anna Andreadi</v>
      </c>
      <c r="X2351" t="str">
        <f>IFERROR(INDEX(Returns!A2351:A3150,MATCH(Orders!B2351,Returns!B2351:B3150,0)),"No")</f>
        <v>No</v>
      </c>
      <c r="Y2351">
        <f t="shared" si="36"/>
        <v>83.347200000000001</v>
      </c>
    </row>
    <row r="2352" spans="1:25" x14ac:dyDescent="0.2">
      <c r="A2352" s="1">
        <v>2351</v>
      </c>
      <c r="B2352" t="s">
        <v>7306</v>
      </c>
      <c r="C2352" s="2">
        <v>43801</v>
      </c>
      <c r="D2352" s="8">
        <f>Table1[[#This Row],[Order Date]]</f>
        <v>43801</v>
      </c>
      <c r="E2352" s="2">
        <v>43802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">
        <v>1251</v>
      </c>
      <c r="P2352" s="1" t="s">
        <v>43</v>
      </c>
      <c r="Q2352" s="1" t="s">
        <v>84</v>
      </c>
      <c r="R2352" s="1" t="s">
        <v>1252</v>
      </c>
      <c r="S2352" s="1">
        <v>10.86</v>
      </c>
      <c r="T2352" s="1">
        <v>2</v>
      </c>
      <c r="U2352" s="1">
        <v>0</v>
      </c>
      <c r="V2352" s="1">
        <v>5.3213999999999997</v>
      </c>
      <c r="W2352" t="str">
        <f>INDEX(People!$A$2:$A$5,MATCH(Orders!N2352,People!$B$2:$B$5,0))</f>
        <v>Anna Andreadi</v>
      </c>
      <c r="X2352" t="str">
        <f>IFERROR(INDEX(Returns!A2352:A3151,MATCH(Orders!B2352,Returns!B2352:B3151,0)),"No")</f>
        <v>No</v>
      </c>
      <c r="Y2352">
        <f t="shared" si="36"/>
        <v>10.86</v>
      </c>
    </row>
    <row r="2353" spans="1:25" x14ac:dyDescent="0.2">
      <c r="A2353" s="1">
        <v>2352</v>
      </c>
      <c r="B2353" t="s">
        <v>7306</v>
      </c>
      <c r="C2353" s="2">
        <v>43801</v>
      </c>
      <c r="D2353" s="8">
        <f>Table1[[#This Row],[Order Date]]</f>
        <v>43801</v>
      </c>
      <c r="E2353" s="2">
        <v>43802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">
        <v>4107</v>
      </c>
      <c r="P2353" s="1" t="s">
        <v>43</v>
      </c>
      <c r="Q2353" s="1" t="s">
        <v>73</v>
      </c>
      <c r="R2353" s="1" t="s">
        <v>4108</v>
      </c>
      <c r="S2353" s="1">
        <v>79.47</v>
      </c>
      <c r="T2353" s="1">
        <v>3</v>
      </c>
      <c r="U2353" s="1">
        <v>0</v>
      </c>
      <c r="V2353" s="1">
        <v>22.251600000000003</v>
      </c>
      <c r="W2353" t="str">
        <f>INDEX(People!$A$2:$A$5,MATCH(Orders!N2353,People!$B$2:$B$5,0))</f>
        <v>Anna Andreadi</v>
      </c>
      <c r="X2353" t="str">
        <f>IFERROR(INDEX(Returns!A2353:A3152,MATCH(Orders!B2353,Returns!B2353:B3152,0)),"No")</f>
        <v>No</v>
      </c>
      <c r="Y2353">
        <f t="shared" si="36"/>
        <v>79.47</v>
      </c>
    </row>
    <row r="2354" spans="1:25" x14ac:dyDescent="0.2">
      <c r="A2354" s="1">
        <v>2353</v>
      </c>
      <c r="B2354" t="s">
        <v>7306</v>
      </c>
      <c r="C2354" s="2">
        <v>43801</v>
      </c>
      <c r="D2354" s="8">
        <f>Table1[[#This Row],[Order Date]]</f>
        <v>43801</v>
      </c>
      <c r="E2354" s="2">
        <v>43802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">
        <v>259</v>
      </c>
      <c r="P2354" s="1" t="s">
        <v>43</v>
      </c>
      <c r="Q2354" s="1" t="s">
        <v>63</v>
      </c>
      <c r="R2354" s="1" t="s">
        <v>260</v>
      </c>
      <c r="S2354" s="1">
        <v>10.08</v>
      </c>
      <c r="T2354" s="1">
        <v>6</v>
      </c>
      <c r="U2354" s="1">
        <v>0</v>
      </c>
      <c r="V2354" s="1">
        <v>5.04</v>
      </c>
      <c r="W2354" t="str">
        <f>INDEX(People!$A$2:$A$5,MATCH(Orders!N2354,People!$B$2:$B$5,0))</f>
        <v>Anna Andreadi</v>
      </c>
      <c r="X2354" t="str">
        <f>IFERROR(INDEX(Returns!A2354:A3153,MATCH(Orders!B2354,Returns!B2354:B3153,0)),"No")</f>
        <v>No</v>
      </c>
      <c r="Y2354">
        <f t="shared" si="36"/>
        <v>10.08</v>
      </c>
    </row>
    <row r="2355" spans="1:25" x14ac:dyDescent="0.2">
      <c r="A2355" s="1">
        <v>2354</v>
      </c>
      <c r="B2355" t="s">
        <v>7307</v>
      </c>
      <c r="C2355" s="2">
        <v>42978</v>
      </c>
      <c r="D2355" s="8">
        <f>Table1[[#This Row],[Order Date]]</f>
        <v>42978</v>
      </c>
      <c r="E2355" s="2">
        <v>42980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">
        <v>182</v>
      </c>
      <c r="P2355" s="1" t="s">
        <v>30</v>
      </c>
      <c r="Q2355" s="1" t="s">
        <v>31</v>
      </c>
      <c r="R2355" s="1" t="s">
        <v>183</v>
      </c>
      <c r="S2355" s="1">
        <v>1552.8309999999999</v>
      </c>
      <c r="T2355" s="1">
        <v>7</v>
      </c>
      <c r="U2355" s="1">
        <v>0.15</v>
      </c>
      <c r="V2355" s="1">
        <v>200.95460000000008</v>
      </c>
      <c r="W2355" t="str">
        <f>INDEX(People!$A$2:$A$5,MATCH(Orders!N2355,People!$B$2:$B$5,0))</f>
        <v>Anna Andreadi</v>
      </c>
      <c r="X2355" t="str">
        <f>IFERROR(INDEX(Returns!A2355:A3154,MATCH(Orders!B2355,Returns!B2355:B3154,0)),"No")</f>
        <v>No</v>
      </c>
      <c r="Y2355">
        <f t="shared" si="36"/>
        <v>1785.7556499999998</v>
      </c>
    </row>
    <row r="2356" spans="1:25" x14ac:dyDescent="0.2">
      <c r="A2356" s="1">
        <v>2355</v>
      </c>
      <c r="B2356" t="s">
        <v>7307</v>
      </c>
      <c r="C2356" s="2">
        <v>42978</v>
      </c>
      <c r="D2356" s="8">
        <f>Table1[[#This Row],[Order Date]]</f>
        <v>42978</v>
      </c>
      <c r="E2356" s="2">
        <v>42980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">
        <v>545</v>
      </c>
      <c r="P2356" s="1" t="s">
        <v>43</v>
      </c>
      <c r="Q2356" s="1" t="s">
        <v>70</v>
      </c>
      <c r="R2356" s="1" t="s">
        <v>546</v>
      </c>
      <c r="S2356" s="1">
        <v>137.24</v>
      </c>
      <c r="T2356" s="1">
        <v>5</v>
      </c>
      <c r="U2356" s="1">
        <v>0.2</v>
      </c>
      <c r="V2356" s="1">
        <v>46.3185</v>
      </c>
      <c r="W2356" t="str">
        <f>INDEX(People!$A$2:$A$5,MATCH(Orders!N2356,People!$B$2:$B$5,0))</f>
        <v>Anna Andreadi</v>
      </c>
      <c r="X2356" t="str">
        <f>IFERROR(INDEX(Returns!A2356:A3155,MATCH(Orders!B2356,Returns!B2356:B3155,0)),"No")</f>
        <v>No</v>
      </c>
      <c r="Y2356">
        <f t="shared" si="36"/>
        <v>164.68800000000002</v>
      </c>
    </row>
    <row r="2357" spans="1:25" x14ac:dyDescent="0.2">
      <c r="A2357" s="1">
        <v>2356</v>
      </c>
      <c r="B2357" t="s">
        <v>7307</v>
      </c>
      <c r="C2357" s="2">
        <v>42978</v>
      </c>
      <c r="D2357" s="8">
        <f>Table1[[#This Row],[Order Date]]</f>
        <v>42978</v>
      </c>
      <c r="E2357" s="2">
        <v>42980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">
        <v>4228</v>
      </c>
      <c r="P2357" s="1" t="s">
        <v>66</v>
      </c>
      <c r="Q2357" s="1" t="s">
        <v>146</v>
      </c>
      <c r="R2357" s="1" t="s">
        <v>4229</v>
      </c>
      <c r="S2357" s="1">
        <v>36.51</v>
      </c>
      <c r="T2357" s="1">
        <v>1</v>
      </c>
      <c r="U2357" s="1">
        <v>0</v>
      </c>
      <c r="V2357" s="1">
        <v>15.699300000000001</v>
      </c>
      <c r="W2357" t="str">
        <f>INDEX(People!$A$2:$A$5,MATCH(Orders!N2357,People!$B$2:$B$5,0))</f>
        <v>Anna Andreadi</v>
      </c>
      <c r="X2357" t="str">
        <f>IFERROR(INDEX(Returns!A2357:A3156,MATCH(Orders!B2357,Returns!B2357:B3156,0)),"No")</f>
        <v>No</v>
      </c>
      <c r="Y2357">
        <f t="shared" si="36"/>
        <v>36.51</v>
      </c>
    </row>
    <row r="2358" spans="1:25" x14ac:dyDescent="0.2">
      <c r="A2358" s="1">
        <v>2357</v>
      </c>
      <c r="B2358" t="s">
        <v>7307</v>
      </c>
      <c r="C2358" s="2">
        <v>42978</v>
      </c>
      <c r="D2358" s="8">
        <f>Table1[[#This Row],[Order Date]]</f>
        <v>42978</v>
      </c>
      <c r="E2358" s="2">
        <v>42980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">
        <v>4230</v>
      </c>
      <c r="P2358" s="1" t="s">
        <v>66</v>
      </c>
      <c r="Q2358" s="1" t="s">
        <v>601</v>
      </c>
      <c r="R2358" s="1" t="s">
        <v>4231</v>
      </c>
      <c r="S2358" s="1">
        <v>239.976</v>
      </c>
      <c r="T2358" s="1">
        <v>3</v>
      </c>
      <c r="U2358" s="1">
        <v>0.2</v>
      </c>
      <c r="V2358" s="1">
        <v>80.991899999999987</v>
      </c>
      <c r="W2358" t="str">
        <f>INDEX(People!$A$2:$A$5,MATCH(Orders!N2358,People!$B$2:$B$5,0))</f>
        <v>Anna Andreadi</v>
      </c>
      <c r="X2358" t="str">
        <f>IFERROR(INDEX(Returns!A2358:A3157,MATCH(Orders!B2358,Returns!B2358:B3157,0)),"No")</f>
        <v>No</v>
      </c>
      <c r="Y2358">
        <f t="shared" si="36"/>
        <v>287.97120000000001</v>
      </c>
    </row>
    <row r="2359" spans="1:25" x14ac:dyDescent="0.2">
      <c r="A2359" s="1">
        <v>2358</v>
      </c>
      <c r="B2359" t="s">
        <v>7308</v>
      </c>
      <c r="C2359" s="2">
        <v>42446</v>
      </c>
      <c r="D2359" s="8">
        <f>Table1[[#This Row],[Order Date]]</f>
        <v>42446</v>
      </c>
      <c r="E2359" s="2">
        <v>42450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">
        <v>793</v>
      </c>
      <c r="P2359" s="1" t="s">
        <v>30</v>
      </c>
      <c r="Q2359" s="1" t="s">
        <v>52</v>
      </c>
      <c r="R2359" s="1" t="s">
        <v>794</v>
      </c>
      <c r="S2359" s="1">
        <v>1579.7460000000001</v>
      </c>
      <c r="T2359" s="1">
        <v>7</v>
      </c>
      <c r="U2359" s="1">
        <v>0.4</v>
      </c>
      <c r="V2359" s="1">
        <v>-447.59469999999988</v>
      </c>
      <c r="W2359" t="str">
        <f>INDEX(People!$A$2:$A$5,MATCH(Orders!N2359,People!$B$2:$B$5,0))</f>
        <v>Chuck Magee</v>
      </c>
      <c r="X2359" t="str">
        <f>IFERROR(INDEX(Returns!A2359:A3158,MATCH(Orders!B2359,Returns!B2359:B3158,0)),"No")</f>
        <v>No</v>
      </c>
      <c r="Y2359">
        <f t="shared" si="36"/>
        <v>2211.6444000000001</v>
      </c>
    </row>
    <row r="2360" spans="1:25" x14ac:dyDescent="0.2">
      <c r="A2360" s="1">
        <v>2359</v>
      </c>
      <c r="B2360" t="s">
        <v>7308</v>
      </c>
      <c r="C2360" s="2">
        <v>42446</v>
      </c>
      <c r="D2360" s="8">
        <f>Table1[[#This Row],[Order Date]]</f>
        <v>42446</v>
      </c>
      <c r="E2360" s="2">
        <v>42450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">
        <v>4182</v>
      </c>
      <c r="P2360" s="1" t="s">
        <v>30</v>
      </c>
      <c r="Q2360" s="1" t="s">
        <v>52</v>
      </c>
      <c r="R2360" s="1" t="s">
        <v>4183</v>
      </c>
      <c r="S2360" s="1">
        <v>1071.576</v>
      </c>
      <c r="T2360" s="1">
        <v>4</v>
      </c>
      <c r="U2360" s="1">
        <v>0.4</v>
      </c>
      <c r="V2360" s="1">
        <v>-553.64760000000001</v>
      </c>
      <c r="W2360" t="str">
        <f>INDEX(People!$A$2:$A$5,MATCH(Orders!N2360,People!$B$2:$B$5,0))</f>
        <v>Chuck Magee</v>
      </c>
      <c r="X2360" t="str">
        <f>IFERROR(INDEX(Returns!A2360:A3159,MATCH(Orders!B2360,Returns!B2360:B3159,0)),"No")</f>
        <v>No</v>
      </c>
      <c r="Y2360">
        <f t="shared" si="36"/>
        <v>1500.2064</v>
      </c>
    </row>
    <row r="2361" spans="1:25" x14ac:dyDescent="0.2">
      <c r="A2361" s="1">
        <v>2360</v>
      </c>
      <c r="B2361" t="s">
        <v>7308</v>
      </c>
      <c r="C2361" s="2">
        <v>42446</v>
      </c>
      <c r="D2361" s="8">
        <f>Table1[[#This Row],[Order Date]]</f>
        <v>42446</v>
      </c>
      <c r="E2361" s="2">
        <v>42450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">
        <v>3767</v>
      </c>
      <c r="P2361" s="1" t="s">
        <v>30</v>
      </c>
      <c r="Q2361" s="1" t="s">
        <v>52</v>
      </c>
      <c r="R2361" s="1" t="s">
        <v>3768</v>
      </c>
      <c r="S2361" s="1">
        <v>613.90800000000002</v>
      </c>
      <c r="T2361" s="1">
        <v>3</v>
      </c>
      <c r="U2361" s="1">
        <v>0.4</v>
      </c>
      <c r="V2361" s="1">
        <v>-122.78160000000003</v>
      </c>
      <c r="W2361" t="str">
        <f>INDEX(People!$A$2:$A$5,MATCH(Orders!N2361,People!$B$2:$B$5,0))</f>
        <v>Chuck Magee</v>
      </c>
      <c r="X2361" t="str">
        <f>IFERROR(INDEX(Returns!A2361:A3160,MATCH(Orders!B2361,Returns!B2361:B3160,0)),"No")</f>
        <v>No</v>
      </c>
      <c r="Y2361">
        <f t="shared" si="36"/>
        <v>859.47119999999995</v>
      </c>
    </row>
    <row r="2362" spans="1:25" x14ac:dyDescent="0.2">
      <c r="A2362" s="1">
        <v>2361</v>
      </c>
      <c r="B2362" t="s">
        <v>7308</v>
      </c>
      <c r="C2362" s="2">
        <v>42446</v>
      </c>
      <c r="D2362" s="8">
        <f>Table1[[#This Row],[Order Date]]</f>
        <v>42446</v>
      </c>
      <c r="E2362" s="2">
        <v>42450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">
        <v>4232</v>
      </c>
      <c r="P2362" s="1" t="s">
        <v>43</v>
      </c>
      <c r="Q2362" s="1" t="s">
        <v>84</v>
      </c>
      <c r="R2362" s="1" t="s">
        <v>4233</v>
      </c>
      <c r="S2362" s="1">
        <v>34.86</v>
      </c>
      <c r="T2362" s="1">
        <v>7</v>
      </c>
      <c r="U2362" s="1">
        <v>0</v>
      </c>
      <c r="V2362" s="1">
        <v>16.3842</v>
      </c>
      <c r="W2362" t="str">
        <f>INDEX(People!$A$2:$A$5,MATCH(Orders!N2362,People!$B$2:$B$5,0))</f>
        <v>Chuck Magee</v>
      </c>
      <c r="X2362" t="str">
        <f>IFERROR(INDEX(Returns!A2362:A3161,MATCH(Orders!B2362,Returns!B2362:B3161,0)),"No")</f>
        <v>No</v>
      </c>
      <c r="Y2362">
        <f t="shared" si="36"/>
        <v>34.86</v>
      </c>
    </row>
    <row r="2363" spans="1:25" x14ac:dyDescent="0.2">
      <c r="A2363" s="1">
        <v>2362</v>
      </c>
      <c r="B2363" t="s">
        <v>7308</v>
      </c>
      <c r="C2363" s="2">
        <v>42446</v>
      </c>
      <c r="D2363" s="8">
        <f>Table1[[#This Row],[Order Date]]</f>
        <v>42446</v>
      </c>
      <c r="E2363" s="2">
        <v>42450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">
        <v>4234</v>
      </c>
      <c r="P2363" s="1" t="s">
        <v>43</v>
      </c>
      <c r="Q2363" s="1" t="s">
        <v>84</v>
      </c>
      <c r="R2363" s="1" t="s">
        <v>4235</v>
      </c>
      <c r="S2363" s="1">
        <v>155.04</v>
      </c>
      <c r="T2363" s="1">
        <v>4</v>
      </c>
      <c r="U2363" s="1">
        <v>0</v>
      </c>
      <c r="V2363" s="1">
        <v>75.9696</v>
      </c>
      <c r="W2363" t="str">
        <f>INDEX(People!$A$2:$A$5,MATCH(Orders!N2363,People!$B$2:$B$5,0))</f>
        <v>Chuck Magee</v>
      </c>
      <c r="X2363" t="str">
        <f>IFERROR(INDEX(Returns!A2363:A3162,MATCH(Orders!B2363,Returns!B2363:B3162,0)),"No")</f>
        <v>No</v>
      </c>
      <c r="Y2363">
        <f t="shared" si="36"/>
        <v>155.04</v>
      </c>
    </row>
    <row r="2364" spans="1:25" x14ac:dyDescent="0.2">
      <c r="A2364" s="1">
        <v>2363</v>
      </c>
      <c r="B2364" t="s">
        <v>7309</v>
      </c>
      <c r="C2364" s="2">
        <v>43571</v>
      </c>
      <c r="D2364" s="8">
        <f>Table1[[#This Row],[Order Date]]</f>
        <v>43571</v>
      </c>
      <c r="E2364" s="2">
        <v>43575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">
        <v>4236</v>
      </c>
      <c r="P2364" s="1" t="s">
        <v>43</v>
      </c>
      <c r="Q2364" s="1" t="s">
        <v>70</v>
      </c>
      <c r="R2364" s="1" t="s">
        <v>4237</v>
      </c>
      <c r="S2364" s="1">
        <v>13.710000000000003</v>
      </c>
      <c r="T2364" s="1">
        <v>5</v>
      </c>
      <c r="U2364" s="1">
        <v>0.7</v>
      </c>
      <c r="V2364" s="1">
        <v>-10.053999999999998</v>
      </c>
      <c r="W2364" t="str">
        <f>INDEX(People!$A$2:$A$5,MATCH(Orders!N2364,People!$B$2:$B$5,0))</f>
        <v>Chuck Magee</v>
      </c>
      <c r="X2364" t="str">
        <f>IFERROR(INDEX(Returns!A2364:A3163,MATCH(Orders!B2364,Returns!B2364:B3163,0)),"No")</f>
        <v>No</v>
      </c>
      <c r="Y2364">
        <f t="shared" si="36"/>
        <v>23.307000000000002</v>
      </c>
    </row>
    <row r="2365" spans="1:25" x14ac:dyDescent="0.2">
      <c r="A2365" s="1">
        <v>2364</v>
      </c>
      <c r="B2365" t="s">
        <v>7310</v>
      </c>
      <c r="C2365" s="2">
        <v>43172</v>
      </c>
      <c r="D2365" s="8">
        <f>Table1[[#This Row],[Order Date]]</f>
        <v>43172</v>
      </c>
      <c r="E2365" s="2">
        <v>43177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">
        <v>1487</v>
      </c>
      <c r="P2365" s="1" t="s">
        <v>30</v>
      </c>
      <c r="Q2365" s="1" t="s">
        <v>60</v>
      </c>
      <c r="R2365" s="1" t="s">
        <v>1488</v>
      </c>
      <c r="S2365" s="1">
        <v>127.88</v>
      </c>
      <c r="T2365" s="1">
        <v>2</v>
      </c>
      <c r="U2365" s="1">
        <v>0</v>
      </c>
      <c r="V2365" s="1">
        <v>40.921599999999998</v>
      </c>
      <c r="W2365" t="str">
        <f>INDEX(People!$A$2:$A$5,MATCH(Orders!N2365,People!$B$2:$B$5,0))</f>
        <v>Cassandra Brandow</v>
      </c>
      <c r="X2365" t="str">
        <f>IFERROR(INDEX(Returns!A2365:A3164,MATCH(Orders!B2365,Returns!B2365:B3164,0)),"No")</f>
        <v>No</v>
      </c>
      <c r="Y2365">
        <f t="shared" si="36"/>
        <v>127.88</v>
      </c>
    </row>
    <row r="2366" spans="1:25" x14ac:dyDescent="0.2">
      <c r="A2366" s="1">
        <v>2365</v>
      </c>
      <c r="B2366" t="s">
        <v>7310</v>
      </c>
      <c r="C2366" s="2">
        <v>43172</v>
      </c>
      <c r="D2366" s="8">
        <f>Table1[[#This Row],[Order Date]]</f>
        <v>43172</v>
      </c>
      <c r="E2366" s="2">
        <v>43177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">
        <v>4238</v>
      </c>
      <c r="P2366" s="1" t="s">
        <v>43</v>
      </c>
      <c r="Q2366" s="1" t="s">
        <v>73</v>
      </c>
      <c r="R2366" s="1" t="s">
        <v>4239</v>
      </c>
      <c r="S2366" s="1">
        <v>160.32</v>
      </c>
      <c r="T2366" s="1">
        <v>2</v>
      </c>
      <c r="U2366" s="1">
        <v>0</v>
      </c>
      <c r="V2366" s="1">
        <v>44.889600000000002</v>
      </c>
      <c r="W2366" t="str">
        <f>INDEX(People!$A$2:$A$5,MATCH(Orders!N2366,People!$B$2:$B$5,0))</f>
        <v>Cassandra Brandow</v>
      </c>
      <c r="X2366" t="str">
        <f>IFERROR(INDEX(Returns!A2366:A3165,MATCH(Orders!B2366,Returns!B2366:B3165,0)),"No")</f>
        <v>No</v>
      </c>
      <c r="Y2366">
        <f t="shared" si="36"/>
        <v>160.32</v>
      </c>
    </row>
    <row r="2367" spans="1:25" x14ac:dyDescent="0.2">
      <c r="A2367" s="1">
        <v>2366</v>
      </c>
      <c r="B2367" t="s">
        <v>7310</v>
      </c>
      <c r="C2367" s="2">
        <v>43172</v>
      </c>
      <c r="D2367" s="8">
        <f>Table1[[#This Row],[Order Date]]</f>
        <v>43172</v>
      </c>
      <c r="E2367" s="2">
        <v>43177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">
        <v>3319</v>
      </c>
      <c r="P2367" s="1" t="s">
        <v>43</v>
      </c>
      <c r="Q2367" s="1" t="s">
        <v>70</v>
      </c>
      <c r="R2367" s="1" t="s">
        <v>3320</v>
      </c>
      <c r="S2367" s="1">
        <v>46</v>
      </c>
      <c r="T2367" s="1">
        <v>4</v>
      </c>
      <c r="U2367" s="1">
        <v>0</v>
      </c>
      <c r="V2367" s="1">
        <v>20.7</v>
      </c>
      <c r="W2367" t="str">
        <f>INDEX(People!$A$2:$A$5,MATCH(Orders!N2367,People!$B$2:$B$5,0))</f>
        <v>Cassandra Brandow</v>
      </c>
      <c r="X2367" t="str">
        <f>IFERROR(INDEX(Returns!A2367:A3166,MATCH(Orders!B2367,Returns!B2367:B3166,0)),"No")</f>
        <v>No</v>
      </c>
      <c r="Y2367">
        <f t="shared" si="36"/>
        <v>46</v>
      </c>
    </row>
    <row r="2368" spans="1:25" x14ac:dyDescent="0.2">
      <c r="A2368" s="1">
        <v>2367</v>
      </c>
      <c r="B2368" t="s">
        <v>7311</v>
      </c>
      <c r="C2368" s="2">
        <v>42698</v>
      </c>
      <c r="D2368" s="8">
        <f>Table1[[#This Row],[Order Date]]</f>
        <v>42698</v>
      </c>
      <c r="E2368" s="2">
        <v>42700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">
        <v>4241</v>
      </c>
      <c r="P2368" s="1" t="s">
        <v>30</v>
      </c>
      <c r="Q2368" s="1" t="s">
        <v>34</v>
      </c>
      <c r="R2368" s="1" t="s">
        <v>4242</v>
      </c>
      <c r="S2368" s="1">
        <v>120.71199999999999</v>
      </c>
      <c r="T2368" s="1">
        <v>1</v>
      </c>
      <c r="U2368" s="1">
        <v>0.2</v>
      </c>
      <c r="V2368" s="1">
        <v>-18.106799999999993</v>
      </c>
      <c r="W2368" t="str">
        <f>INDEX(People!$A$2:$A$5,MATCH(Orders!N2368,People!$B$2:$B$5,0))</f>
        <v>Anna Andreadi</v>
      </c>
      <c r="X2368" t="str">
        <f>IFERROR(INDEX(Returns!A2368:A3167,MATCH(Orders!B2368,Returns!B2368:B3167,0)),"No")</f>
        <v>No</v>
      </c>
      <c r="Y2368">
        <f t="shared" si="36"/>
        <v>144.85439999999997</v>
      </c>
    </row>
    <row r="2369" spans="1:25" x14ac:dyDescent="0.2">
      <c r="A2369" s="1">
        <v>2368</v>
      </c>
      <c r="B2369" t="s">
        <v>7312</v>
      </c>
      <c r="C2369" s="2">
        <v>43506</v>
      </c>
      <c r="D2369" s="8">
        <f>Table1[[#This Row],[Order Date]]</f>
        <v>43506</v>
      </c>
      <c r="E2369" s="2">
        <v>43509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">
        <v>3277</v>
      </c>
      <c r="P2369" s="1" t="s">
        <v>43</v>
      </c>
      <c r="Q2369" s="1" t="s">
        <v>84</v>
      </c>
      <c r="R2369" s="1" t="s">
        <v>3278</v>
      </c>
      <c r="S2369" s="1">
        <v>23.12</v>
      </c>
      <c r="T2369" s="1">
        <v>4</v>
      </c>
      <c r="U2369" s="1">
        <v>0</v>
      </c>
      <c r="V2369" s="1">
        <v>11.328800000000001</v>
      </c>
      <c r="W2369" t="str">
        <f>INDEX(People!$A$2:$A$5,MATCH(Orders!N2369,People!$B$2:$B$5,0))</f>
        <v>Chuck Magee</v>
      </c>
      <c r="X2369" t="str">
        <f>IFERROR(INDEX(Returns!A2369:A3168,MATCH(Orders!B2369,Returns!B2369:B3168,0)),"No")</f>
        <v>No</v>
      </c>
      <c r="Y2369">
        <f t="shared" si="36"/>
        <v>23.12</v>
      </c>
    </row>
    <row r="2370" spans="1:25" x14ac:dyDescent="0.2">
      <c r="A2370" s="1">
        <v>2369</v>
      </c>
      <c r="B2370" t="s">
        <v>7313</v>
      </c>
      <c r="C2370" s="2">
        <v>43366</v>
      </c>
      <c r="D2370" s="8">
        <f>Table1[[#This Row],[Order Date]]</f>
        <v>43366</v>
      </c>
      <c r="E2370" s="2">
        <v>43370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">
        <v>4243</v>
      </c>
      <c r="P2370" s="1" t="s">
        <v>30</v>
      </c>
      <c r="Q2370" s="1" t="s">
        <v>60</v>
      </c>
      <c r="R2370" s="1" t="s">
        <v>4244</v>
      </c>
      <c r="S2370" s="1">
        <v>532.70400000000006</v>
      </c>
      <c r="T2370" s="1">
        <v>6</v>
      </c>
      <c r="U2370" s="1">
        <v>0.2</v>
      </c>
      <c r="V2370" s="1">
        <v>-26.635200000000026</v>
      </c>
      <c r="W2370" t="str">
        <f>INDEX(People!$A$2:$A$5,MATCH(Orders!N2370,People!$B$2:$B$5,0))</f>
        <v>Chuck Magee</v>
      </c>
      <c r="X2370" t="str">
        <f>IFERROR(INDEX(Returns!A2370:A3169,MATCH(Orders!B2370,Returns!B2370:B3169,0)),"No")</f>
        <v>No</v>
      </c>
      <c r="Y2370">
        <f t="shared" si="36"/>
        <v>639.24480000000005</v>
      </c>
    </row>
    <row r="2371" spans="1:25" x14ac:dyDescent="0.2">
      <c r="A2371" s="1">
        <v>2370</v>
      </c>
      <c r="B2371" t="s">
        <v>7313</v>
      </c>
      <c r="C2371" s="2">
        <v>43366</v>
      </c>
      <c r="D2371" s="8">
        <f>Table1[[#This Row],[Order Date]]</f>
        <v>43366</v>
      </c>
      <c r="E2371" s="2">
        <v>43370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">
        <v>4245</v>
      </c>
      <c r="P2371" s="1" t="s">
        <v>43</v>
      </c>
      <c r="Q2371" s="1" t="s">
        <v>63</v>
      </c>
      <c r="R2371" s="1" t="s">
        <v>4246</v>
      </c>
      <c r="S2371" s="1">
        <v>4.9119999999999999</v>
      </c>
      <c r="T2371" s="1">
        <v>2</v>
      </c>
      <c r="U2371" s="1">
        <v>0.2</v>
      </c>
      <c r="V2371" s="1">
        <v>0.30700000000000016</v>
      </c>
      <c r="W2371" t="str">
        <f>INDEX(People!$A$2:$A$5,MATCH(Orders!N2371,People!$B$2:$B$5,0))</f>
        <v>Chuck Magee</v>
      </c>
      <c r="X2371" t="str">
        <f>IFERROR(INDEX(Returns!A2371:A3170,MATCH(Orders!B2371,Returns!B2371:B3170,0)),"No")</f>
        <v>No</v>
      </c>
      <c r="Y2371">
        <f t="shared" ref="Y2371:Y2434" si="37">S2371*(1+U2371)</f>
        <v>5.8944000000000001</v>
      </c>
    </row>
    <row r="2372" spans="1:25" x14ac:dyDescent="0.2">
      <c r="A2372" s="1">
        <v>2371</v>
      </c>
      <c r="B2372" t="s">
        <v>7314</v>
      </c>
      <c r="C2372" s="2">
        <v>43653</v>
      </c>
      <c r="D2372" s="8">
        <f>Table1[[#This Row],[Order Date]]</f>
        <v>43653</v>
      </c>
      <c r="E2372" s="2">
        <v>43655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">
        <v>2393</v>
      </c>
      <c r="P2372" s="1" t="s">
        <v>66</v>
      </c>
      <c r="Q2372" s="1" t="s">
        <v>146</v>
      </c>
      <c r="R2372" s="1" t="s">
        <v>2394</v>
      </c>
      <c r="S2372" s="1">
        <v>252</v>
      </c>
      <c r="T2372" s="1">
        <v>4</v>
      </c>
      <c r="U2372" s="1">
        <v>0</v>
      </c>
      <c r="V2372" s="1">
        <v>93.240000000000009</v>
      </c>
      <c r="W2372" t="str">
        <f>INDEX(People!$A$2:$A$5,MATCH(Orders!N2372,People!$B$2:$B$5,0))</f>
        <v>Chuck Magee</v>
      </c>
      <c r="X2372" t="str">
        <f>IFERROR(INDEX(Returns!A2372:A3171,MATCH(Orders!B2372,Returns!B2372:B3171,0)),"No")</f>
        <v>No</v>
      </c>
      <c r="Y2372">
        <f t="shared" si="37"/>
        <v>252</v>
      </c>
    </row>
    <row r="2373" spans="1:25" x14ac:dyDescent="0.2">
      <c r="A2373" s="1">
        <v>2372</v>
      </c>
      <c r="B2373" t="s">
        <v>7315</v>
      </c>
      <c r="C2373" s="2">
        <v>43288</v>
      </c>
      <c r="D2373" s="8">
        <f>Table1[[#This Row],[Order Date]]</f>
        <v>43288</v>
      </c>
      <c r="E2373" s="2">
        <v>43292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">
        <v>3737</v>
      </c>
      <c r="P2373" s="1" t="s">
        <v>30</v>
      </c>
      <c r="Q2373" s="1" t="s">
        <v>60</v>
      </c>
      <c r="R2373" s="1" t="s">
        <v>3738</v>
      </c>
      <c r="S2373" s="1">
        <v>60.288000000000004</v>
      </c>
      <c r="T2373" s="1">
        <v>8</v>
      </c>
      <c r="U2373" s="1">
        <v>0.6</v>
      </c>
      <c r="V2373" s="1">
        <v>-27.129599999999996</v>
      </c>
      <c r="W2373" t="str">
        <f>INDEX(People!$A$2:$A$5,MATCH(Orders!N2373,People!$B$2:$B$5,0))</f>
        <v>Kelly Williams</v>
      </c>
      <c r="X2373" t="str">
        <f>IFERROR(INDEX(Returns!A2373:A3172,MATCH(Orders!B2373,Returns!B2373:B3172,0)),"No")</f>
        <v>No</v>
      </c>
      <c r="Y2373">
        <f t="shared" si="37"/>
        <v>96.460800000000006</v>
      </c>
    </row>
    <row r="2374" spans="1:25" x14ac:dyDescent="0.2">
      <c r="A2374" s="1">
        <v>2373</v>
      </c>
      <c r="B2374" t="s">
        <v>7315</v>
      </c>
      <c r="C2374" s="2">
        <v>43288</v>
      </c>
      <c r="D2374" s="8">
        <f>Table1[[#This Row],[Order Date]]</f>
        <v>43288</v>
      </c>
      <c r="E2374" s="2">
        <v>43292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">
        <v>4247</v>
      </c>
      <c r="P2374" s="1" t="s">
        <v>43</v>
      </c>
      <c r="Q2374" s="1" t="s">
        <v>242</v>
      </c>
      <c r="R2374" s="1" t="s">
        <v>4248</v>
      </c>
      <c r="S2374" s="1">
        <v>2.6320000000000001</v>
      </c>
      <c r="T2374" s="1">
        <v>1</v>
      </c>
      <c r="U2374" s="1">
        <v>0.2</v>
      </c>
      <c r="V2374" s="1">
        <v>0.8224999999999999</v>
      </c>
      <c r="W2374" t="str">
        <f>INDEX(People!$A$2:$A$5,MATCH(Orders!N2374,People!$B$2:$B$5,0))</f>
        <v>Kelly Williams</v>
      </c>
      <c r="X2374" t="str">
        <f>IFERROR(INDEX(Returns!A2374:A3173,MATCH(Orders!B2374,Returns!B2374:B3173,0)),"No")</f>
        <v>No</v>
      </c>
      <c r="Y2374">
        <f t="shared" si="37"/>
        <v>3.1583999999999999</v>
      </c>
    </row>
    <row r="2375" spans="1:25" x14ac:dyDescent="0.2">
      <c r="A2375" s="1">
        <v>2374</v>
      </c>
      <c r="B2375" t="s">
        <v>7315</v>
      </c>
      <c r="C2375" s="2">
        <v>43288</v>
      </c>
      <c r="D2375" s="8">
        <f>Table1[[#This Row],[Order Date]]</f>
        <v>43288</v>
      </c>
      <c r="E2375" s="2">
        <v>43292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">
        <v>3648</v>
      </c>
      <c r="P2375" s="1" t="s">
        <v>43</v>
      </c>
      <c r="Q2375" s="1" t="s">
        <v>84</v>
      </c>
      <c r="R2375" s="1" t="s">
        <v>3649</v>
      </c>
      <c r="S2375" s="1">
        <v>23.688000000000002</v>
      </c>
      <c r="T2375" s="1">
        <v>9</v>
      </c>
      <c r="U2375" s="1">
        <v>0.2</v>
      </c>
      <c r="V2375" s="1">
        <v>7.698599999999999</v>
      </c>
      <c r="W2375" t="str">
        <f>INDEX(People!$A$2:$A$5,MATCH(Orders!N2375,People!$B$2:$B$5,0))</f>
        <v>Kelly Williams</v>
      </c>
      <c r="X2375" t="str">
        <f>IFERROR(INDEX(Returns!A2375:A3174,MATCH(Orders!B2375,Returns!B2375:B3174,0)),"No")</f>
        <v>No</v>
      </c>
      <c r="Y2375">
        <f t="shared" si="37"/>
        <v>28.425600000000003</v>
      </c>
    </row>
    <row r="2376" spans="1:25" x14ac:dyDescent="0.2">
      <c r="A2376" s="1">
        <v>2375</v>
      </c>
      <c r="B2376" t="s">
        <v>7315</v>
      </c>
      <c r="C2376" s="2">
        <v>43288</v>
      </c>
      <c r="D2376" s="8">
        <f>Table1[[#This Row],[Order Date]]</f>
        <v>43288</v>
      </c>
      <c r="E2376" s="2">
        <v>43292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">
        <v>1118</v>
      </c>
      <c r="P2376" s="1" t="s">
        <v>30</v>
      </c>
      <c r="Q2376" s="1" t="s">
        <v>34</v>
      </c>
      <c r="R2376" s="1" t="s">
        <v>1119</v>
      </c>
      <c r="S2376" s="1">
        <v>253.37199999999996</v>
      </c>
      <c r="T2376" s="1">
        <v>2</v>
      </c>
      <c r="U2376" s="1">
        <v>0.3</v>
      </c>
      <c r="V2376" s="1">
        <v>-14.478399999999993</v>
      </c>
      <c r="W2376" t="str">
        <f>INDEX(People!$A$2:$A$5,MATCH(Orders!N2376,People!$B$2:$B$5,0))</f>
        <v>Kelly Williams</v>
      </c>
      <c r="X2376" t="str">
        <f>IFERROR(INDEX(Returns!A2376:A3175,MATCH(Orders!B2376,Returns!B2376:B3175,0)),"No")</f>
        <v>No</v>
      </c>
      <c r="Y2376">
        <f t="shared" si="37"/>
        <v>329.38359999999994</v>
      </c>
    </row>
    <row r="2377" spans="1:25" x14ac:dyDescent="0.2">
      <c r="A2377" s="1">
        <v>2376</v>
      </c>
      <c r="B2377" t="s">
        <v>7316</v>
      </c>
      <c r="C2377" s="2">
        <v>43489</v>
      </c>
      <c r="D2377" s="8">
        <f>Table1[[#This Row],[Order Date]]</f>
        <v>43489</v>
      </c>
      <c r="E2377" s="2">
        <v>43495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">
        <v>3145</v>
      </c>
      <c r="P2377" s="1" t="s">
        <v>43</v>
      </c>
      <c r="Q2377" s="1" t="s">
        <v>242</v>
      </c>
      <c r="R2377" s="1" t="s">
        <v>3146</v>
      </c>
      <c r="S2377" s="1">
        <v>5.67</v>
      </c>
      <c r="T2377" s="1">
        <v>3</v>
      </c>
      <c r="U2377" s="1">
        <v>0</v>
      </c>
      <c r="V2377" s="1">
        <v>0.11340000000000017</v>
      </c>
      <c r="W2377" t="str">
        <f>INDEX(People!$A$2:$A$5,MATCH(Orders!N2377,People!$B$2:$B$5,0))</f>
        <v>Cassandra Brandow</v>
      </c>
      <c r="X2377" t="str">
        <f>IFERROR(INDEX(Returns!A2377:A3176,MATCH(Orders!B2377,Returns!B2377:B3176,0)),"No")</f>
        <v>No</v>
      </c>
      <c r="Y2377">
        <f t="shared" si="37"/>
        <v>5.67</v>
      </c>
    </row>
    <row r="2378" spans="1:25" x14ac:dyDescent="0.2">
      <c r="A2378" s="1">
        <v>2377</v>
      </c>
      <c r="B2378" t="s">
        <v>7317</v>
      </c>
      <c r="C2378" s="2">
        <v>42601</v>
      </c>
      <c r="D2378" s="8">
        <f>Table1[[#This Row],[Order Date]]</f>
        <v>42601</v>
      </c>
      <c r="E2378" s="2">
        <v>42603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">
        <v>3982</v>
      </c>
      <c r="P2378" s="1" t="s">
        <v>43</v>
      </c>
      <c r="Q2378" s="1" t="s">
        <v>70</v>
      </c>
      <c r="R2378" s="1" t="s">
        <v>3983</v>
      </c>
      <c r="S2378" s="1">
        <v>76.77600000000001</v>
      </c>
      <c r="T2378" s="1">
        <v>4</v>
      </c>
      <c r="U2378" s="1">
        <v>0.7</v>
      </c>
      <c r="V2378" s="1">
        <v>-58.861599999999981</v>
      </c>
      <c r="W2378" t="str">
        <f>INDEX(People!$A$2:$A$5,MATCH(Orders!N2378,People!$B$2:$B$5,0))</f>
        <v>Chuck Magee</v>
      </c>
      <c r="X2378" t="str">
        <f>IFERROR(INDEX(Returns!A2378:A3177,MATCH(Orders!B2378,Returns!B2378:B3177,0)),"No")</f>
        <v>No</v>
      </c>
      <c r="Y2378">
        <f t="shared" si="37"/>
        <v>130.51920000000001</v>
      </c>
    </row>
    <row r="2379" spans="1:25" x14ac:dyDescent="0.2">
      <c r="A2379" s="1">
        <v>2378</v>
      </c>
      <c r="B2379" t="s">
        <v>7317</v>
      </c>
      <c r="C2379" s="2">
        <v>42601</v>
      </c>
      <c r="D2379" s="8">
        <f>Table1[[#This Row],[Order Date]]</f>
        <v>42601</v>
      </c>
      <c r="E2379" s="2">
        <v>42603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">
        <v>4249</v>
      </c>
      <c r="P2379" s="1" t="s">
        <v>43</v>
      </c>
      <c r="Q2379" s="1" t="s">
        <v>512</v>
      </c>
      <c r="R2379" s="1" t="s">
        <v>4250</v>
      </c>
      <c r="S2379" s="1">
        <v>9.1840000000000011</v>
      </c>
      <c r="T2379" s="1">
        <v>2</v>
      </c>
      <c r="U2379" s="1">
        <v>0.2</v>
      </c>
      <c r="V2379" s="1">
        <v>1.1479999999999988</v>
      </c>
      <c r="W2379" t="str">
        <f>INDEX(People!$A$2:$A$5,MATCH(Orders!N2379,People!$B$2:$B$5,0))</f>
        <v>Chuck Magee</v>
      </c>
      <c r="X2379" t="str">
        <f>IFERROR(INDEX(Returns!A2379:A3178,MATCH(Orders!B2379,Returns!B2379:B3178,0)),"No")</f>
        <v>No</v>
      </c>
      <c r="Y2379">
        <f t="shared" si="37"/>
        <v>11.020800000000001</v>
      </c>
    </row>
    <row r="2380" spans="1:25" x14ac:dyDescent="0.2">
      <c r="A2380" s="1">
        <v>2379</v>
      </c>
      <c r="B2380" t="s">
        <v>7318</v>
      </c>
      <c r="C2380" s="2">
        <v>43075</v>
      </c>
      <c r="D2380" s="8">
        <f>Table1[[#This Row],[Order Date]]</f>
        <v>43075</v>
      </c>
      <c r="E2380" s="2">
        <v>43080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">
        <v>4021</v>
      </c>
      <c r="P2380" s="1" t="s">
        <v>43</v>
      </c>
      <c r="Q2380" s="1" t="s">
        <v>84</v>
      </c>
      <c r="R2380" s="1" t="s">
        <v>4022</v>
      </c>
      <c r="S2380" s="1">
        <v>32.75</v>
      </c>
      <c r="T2380" s="1">
        <v>5</v>
      </c>
      <c r="U2380" s="1">
        <v>0</v>
      </c>
      <c r="V2380" s="1">
        <v>15.065</v>
      </c>
      <c r="W2380" t="str">
        <f>INDEX(People!$A$2:$A$5,MATCH(Orders!N2380,People!$B$2:$B$5,0))</f>
        <v>Anna Andreadi</v>
      </c>
      <c r="X2380" t="str">
        <f>IFERROR(INDEX(Returns!A2380:A3179,MATCH(Orders!B2380,Returns!B2380:B3179,0)),"No")</f>
        <v>No</v>
      </c>
      <c r="Y2380">
        <f t="shared" si="37"/>
        <v>32.75</v>
      </c>
    </row>
    <row r="2381" spans="1:25" x14ac:dyDescent="0.2">
      <c r="A2381" s="1">
        <v>2380</v>
      </c>
      <c r="B2381" t="s">
        <v>7319</v>
      </c>
      <c r="C2381" s="2">
        <v>43226</v>
      </c>
      <c r="D2381" s="8">
        <f>Table1[[#This Row],[Order Date]]</f>
        <v>43226</v>
      </c>
      <c r="E2381" s="2">
        <v>43230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">
        <v>1624</v>
      </c>
      <c r="P2381" s="1" t="s">
        <v>43</v>
      </c>
      <c r="Q2381" s="1" t="s">
        <v>242</v>
      </c>
      <c r="R2381" s="1" t="s">
        <v>1625</v>
      </c>
      <c r="S2381" s="1">
        <v>7.2160000000000002</v>
      </c>
      <c r="T2381" s="1">
        <v>2</v>
      </c>
      <c r="U2381" s="1">
        <v>0.2</v>
      </c>
      <c r="V2381" s="1">
        <v>1.7138000000000002</v>
      </c>
      <c r="W2381" t="str">
        <f>INDEX(People!$A$2:$A$5,MATCH(Orders!N2381,People!$B$2:$B$5,0))</f>
        <v>Chuck Magee</v>
      </c>
      <c r="X2381" t="str">
        <f>IFERROR(INDEX(Returns!A2381:A3180,MATCH(Orders!B2381,Returns!B2381:B3180,0)),"No")</f>
        <v>No</v>
      </c>
      <c r="Y2381">
        <f t="shared" si="37"/>
        <v>8.6592000000000002</v>
      </c>
    </row>
    <row r="2382" spans="1:25" x14ac:dyDescent="0.2">
      <c r="A2382" s="1">
        <v>2381</v>
      </c>
      <c r="B2382" t="s">
        <v>7319</v>
      </c>
      <c r="C2382" s="2">
        <v>43226</v>
      </c>
      <c r="D2382" s="8">
        <f>Table1[[#This Row],[Order Date]]</f>
        <v>43226</v>
      </c>
      <c r="E2382" s="2">
        <v>43230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">
        <v>4252</v>
      </c>
      <c r="P2382" s="1" t="s">
        <v>43</v>
      </c>
      <c r="Q2382" s="1" t="s">
        <v>84</v>
      </c>
      <c r="R2382" s="1" t="s">
        <v>4253</v>
      </c>
      <c r="S2382" s="1">
        <v>49.568000000000005</v>
      </c>
      <c r="T2382" s="1">
        <v>2</v>
      </c>
      <c r="U2382" s="1">
        <v>0.2</v>
      </c>
      <c r="V2382" s="1">
        <v>15.489999999999997</v>
      </c>
      <c r="W2382" t="str">
        <f>INDEX(People!$A$2:$A$5,MATCH(Orders!N2382,People!$B$2:$B$5,0))</f>
        <v>Chuck Magee</v>
      </c>
      <c r="X2382" t="str">
        <f>IFERROR(INDEX(Returns!A2382:A3181,MATCH(Orders!B2382,Returns!B2382:B3181,0)),"No")</f>
        <v>No</v>
      </c>
      <c r="Y2382">
        <f t="shared" si="37"/>
        <v>59.4816</v>
      </c>
    </row>
    <row r="2383" spans="1:25" x14ac:dyDescent="0.2">
      <c r="A2383" s="1">
        <v>2382</v>
      </c>
      <c r="B2383" t="s">
        <v>7319</v>
      </c>
      <c r="C2383" s="2">
        <v>43226</v>
      </c>
      <c r="D2383" s="8">
        <f>Table1[[#This Row],[Order Date]]</f>
        <v>43226</v>
      </c>
      <c r="E2383" s="2">
        <v>43230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">
        <v>154</v>
      </c>
      <c r="P2383" s="1" t="s">
        <v>30</v>
      </c>
      <c r="Q2383" s="1" t="s">
        <v>60</v>
      </c>
      <c r="R2383" s="1" t="s">
        <v>4254</v>
      </c>
      <c r="S2383" s="1">
        <v>54.711999999999996</v>
      </c>
      <c r="T2383" s="1">
        <v>7</v>
      </c>
      <c r="U2383" s="1">
        <v>0.2</v>
      </c>
      <c r="V2383" s="1">
        <v>11.626299999999999</v>
      </c>
      <c r="W2383" t="str">
        <f>INDEX(People!$A$2:$A$5,MATCH(Orders!N2383,People!$B$2:$B$5,0))</f>
        <v>Chuck Magee</v>
      </c>
      <c r="X2383" t="str">
        <f>IFERROR(INDEX(Returns!A2383:A3182,MATCH(Orders!B2383,Returns!B2383:B3182,0)),"No")</f>
        <v>No</v>
      </c>
      <c r="Y2383">
        <f t="shared" si="37"/>
        <v>65.654399999999995</v>
      </c>
    </row>
    <row r="2384" spans="1:25" x14ac:dyDescent="0.2">
      <c r="A2384" s="1">
        <v>2383</v>
      </c>
      <c r="B2384" t="s">
        <v>7320</v>
      </c>
      <c r="C2384" s="2">
        <v>43549</v>
      </c>
      <c r="D2384" s="8">
        <f>Table1[[#This Row],[Order Date]]</f>
        <v>43549</v>
      </c>
      <c r="E2384" s="2">
        <v>43550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">
        <v>4257</v>
      </c>
      <c r="P2384" s="1" t="s">
        <v>43</v>
      </c>
      <c r="Q2384" s="1" t="s">
        <v>73</v>
      </c>
      <c r="R2384" s="1" t="s">
        <v>4258</v>
      </c>
      <c r="S2384" s="1">
        <v>176.04</v>
      </c>
      <c r="T2384" s="1">
        <v>4</v>
      </c>
      <c r="U2384" s="1">
        <v>0</v>
      </c>
      <c r="V2384" s="1">
        <v>45.770399999999995</v>
      </c>
      <c r="W2384" t="str">
        <f>INDEX(People!$A$2:$A$5,MATCH(Orders!N2384,People!$B$2:$B$5,0))</f>
        <v>Anna Andreadi</v>
      </c>
      <c r="X2384" t="str">
        <f>IFERROR(INDEX(Returns!A2384:A3183,MATCH(Orders!B2384,Returns!B2384:B3183,0)),"No")</f>
        <v>No</v>
      </c>
      <c r="Y2384">
        <f t="shared" si="37"/>
        <v>176.04</v>
      </c>
    </row>
    <row r="2385" spans="1:25" x14ac:dyDescent="0.2">
      <c r="A2385" s="1">
        <v>2384</v>
      </c>
      <c r="B2385" t="s">
        <v>7320</v>
      </c>
      <c r="C2385" s="2">
        <v>43549</v>
      </c>
      <c r="D2385" s="8">
        <f>Table1[[#This Row],[Order Date]]</f>
        <v>43549</v>
      </c>
      <c r="E2385" s="2">
        <v>43550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">
        <v>4259</v>
      </c>
      <c r="P2385" s="1" t="s">
        <v>43</v>
      </c>
      <c r="Q2385" s="1" t="s">
        <v>63</v>
      </c>
      <c r="R2385" s="1" t="s">
        <v>2550</v>
      </c>
      <c r="S2385" s="1">
        <v>16.02</v>
      </c>
      <c r="T2385" s="1">
        <v>9</v>
      </c>
      <c r="U2385" s="1">
        <v>0</v>
      </c>
      <c r="V2385" s="1">
        <v>4.4855999999999998</v>
      </c>
      <c r="W2385" t="str">
        <f>INDEX(People!$A$2:$A$5,MATCH(Orders!N2385,People!$B$2:$B$5,0))</f>
        <v>Anna Andreadi</v>
      </c>
      <c r="X2385" t="str">
        <f>IFERROR(INDEX(Returns!A2385:A3184,MATCH(Orders!B2385,Returns!B2385:B3184,0)),"No")</f>
        <v>No</v>
      </c>
      <c r="Y2385">
        <f t="shared" si="37"/>
        <v>16.02</v>
      </c>
    </row>
    <row r="2386" spans="1:25" x14ac:dyDescent="0.2">
      <c r="A2386" s="1">
        <v>2385</v>
      </c>
      <c r="B2386" t="s">
        <v>7320</v>
      </c>
      <c r="C2386" s="2">
        <v>43549</v>
      </c>
      <c r="D2386" s="8">
        <f>Table1[[#This Row],[Order Date]]</f>
        <v>43549</v>
      </c>
      <c r="E2386" s="2">
        <v>43550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">
        <v>2972</v>
      </c>
      <c r="P2386" s="1" t="s">
        <v>43</v>
      </c>
      <c r="Q2386" s="1" t="s">
        <v>70</v>
      </c>
      <c r="R2386" s="1" t="s">
        <v>2973</v>
      </c>
      <c r="S2386" s="1">
        <v>185.92000000000002</v>
      </c>
      <c r="T2386" s="1">
        <v>4</v>
      </c>
      <c r="U2386" s="1">
        <v>0.2</v>
      </c>
      <c r="V2386" s="1">
        <v>62.74799999999999</v>
      </c>
      <c r="W2386" t="str">
        <f>INDEX(People!$A$2:$A$5,MATCH(Orders!N2386,People!$B$2:$B$5,0))</f>
        <v>Anna Andreadi</v>
      </c>
      <c r="X2386" t="str">
        <f>IFERROR(INDEX(Returns!A2386:A3185,MATCH(Orders!B2386,Returns!B2386:B3185,0)),"No")</f>
        <v>No</v>
      </c>
      <c r="Y2386">
        <f t="shared" si="37"/>
        <v>223.10400000000001</v>
      </c>
    </row>
    <row r="2387" spans="1:25" x14ac:dyDescent="0.2">
      <c r="A2387" s="1">
        <v>2386</v>
      </c>
      <c r="B2387" t="s">
        <v>7320</v>
      </c>
      <c r="C2387" s="2">
        <v>43549</v>
      </c>
      <c r="D2387" s="8">
        <f>Table1[[#This Row],[Order Date]]</f>
        <v>43549</v>
      </c>
      <c r="E2387" s="2">
        <v>43550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">
        <v>4260</v>
      </c>
      <c r="P2387" s="1" t="s">
        <v>66</v>
      </c>
      <c r="Q2387" s="1" t="s">
        <v>67</v>
      </c>
      <c r="R2387" s="1" t="s">
        <v>4261</v>
      </c>
      <c r="S2387" s="1">
        <v>211.16800000000001</v>
      </c>
      <c r="T2387" s="1">
        <v>4</v>
      </c>
      <c r="U2387" s="1">
        <v>0.2</v>
      </c>
      <c r="V2387" s="1">
        <v>15.837600000000009</v>
      </c>
      <c r="W2387" t="str">
        <f>INDEX(People!$A$2:$A$5,MATCH(Orders!N2387,People!$B$2:$B$5,0))</f>
        <v>Anna Andreadi</v>
      </c>
      <c r="X2387" t="str">
        <f>IFERROR(INDEX(Returns!A2387:A3186,MATCH(Orders!B2387,Returns!B2387:B3186,0)),"No")</f>
        <v>No</v>
      </c>
      <c r="Y2387">
        <f t="shared" si="37"/>
        <v>253.4016</v>
      </c>
    </row>
    <row r="2388" spans="1:25" x14ac:dyDescent="0.2">
      <c r="A2388" s="1">
        <v>2387</v>
      </c>
      <c r="B2388" t="s">
        <v>7320</v>
      </c>
      <c r="C2388" s="2">
        <v>43549</v>
      </c>
      <c r="D2388" s="8">
        <f>Table1[[#This Row],[Order Date]]</f>
        <v>43549</v>
      </c>
      <c r="E2388" s="2">
        <v>43550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">
        <v>4262</v>
      </c>
      <c r="P2388" s="1" t="s">
        <v>66</v>
      </c>
      <c r="Q2388" s="1" t="s">
        <v>1065</v>
      </c>
      <c r="R2388" s="1" t="s">
        <v>4263</v>
      </c>
      <c r="S2388" s="1">
        <v>479.98400000000004</v>
      </c>
      <c r="T2388" s="1">
        <v>2</v>
      </c>
      <c r="U2388" s="1">
        <v>0.2</v>
      </c>
      <c r="V2388" s="1">
        <v>59.997999999999962</v>
      </c>
      <c r="W2388" t="str">
        <f>INDEX(People!$A$2:$A$5,MATCH(Orders!N2388,People!$B$2:$B$5,0))</f>
        <v>Anna Andreadi</v>
      </c>
      <c r="X2388" t="str">
        <f>IFERROR(INDEX(Returns!A2388:A3187,MATCH(Orders!B2388,Returns!B2388:B3187,0)),"No")</f>
        <v>No</v>
      </c>
      <c r="Y2388">
        <f t="shared" si="37"/>
        <v>575.98080000000004</v>
      </c>
    </row>
    <row r="2389" spans="1:25" x14ac:dyDescent="0.2">
      <c r="A2389" s="1">
        <v>2388</v>
      </c>
      <c r="B2389" t="s">
        <v>7321</v>
      </c>
      <c r="C2389" s="2">
        <v>43081</v>
      </c>
      <c r="D2389" s="8">
        <f>Table1[[#This Row],[Order Date]]</f>
        <v>43081</v>
      </c>
      <c r="E2389" s="2">
        <v>43084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">
        <v>4264</v>
      </c>
      <c r="P2389" s="1" t="s">
        <v>43</v>
      </c>
      <c r="Q2389" s="1" t="s">
        <v>242</v>
      </c>
      <c r="R2389" s="1" t="s">
        <v>497</v>
      </c>
      <c r="S2389" s="1">
        <v>7.86</v>
      </c>
      <c r="T2389" s="1">
        <v>2</v>
      </c>
      <c r="U2389" s="1">
        <v>0</v>
      </c>
      <c r="V2389" s="1">
        <v>3.6155999999999997</v>
      </c>
      <c r="W2389" t="str">
        <f>INDEX(People!$A$2:$A$5,MATCH(Orders!N2389,People!$B$2:$B$5,0))</f>
        <v>Anna Andreadi</v>
      </c>
      <c r="X2389" t="str">
        <f>IFERROR(INDEX(Returns!A2389:A3188,MATCH(Orders!B2389,Returns!B2389:B3188,0)),"No")</f>
        <v>No</v>
      </c>
      <c r="Y2389">
        <f t="shared" si="37"/>
        <v>7.86</v>
      </c>
    </row>
    <row r="2390" spans="1:25" x14ac:dyDescent="0.2">
      <c r="A2390" s="1">
        <v>2389</v>
      </c>
      <c r="B2390" t="s">
        <v>7321</v>
      </c>
      <c r="C2390" s="2">
        <v>43081</v>
      </c>
      <c r="D2390" s="8">
        <f>Table1[[#This Row],[Order Date]]</f>
        <v>43081</v>
      </c>
      <c r="E2390" s="2">
        <v>43084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">
        <v>4265</v>
      </c>
      <c r="P2390" s="1" t="s">
        <v>43</v>
      </c>
      <c r="Q2390" s="1" t="s">
        <v>70</v>
      </c>
      <c r="R2390" s="1" t="s">
        <v>4266</v>
      </c>
      <c r="S2390" s="1">
        <v>24.448</v>
      </c>
      <c r="T2390" s="1">
        <v>2</v>
      </c>
      <c r="U2390" s="1">
        <v>0.2</v>
      </c>
      <c r="V2390" s="1">
        <v>8.8623999999999992</v>
      </c>
      <c r="W2390" t="str">
        <f>INDEX(People!$A$2:$A$5,MATCH(Orders!N2390,People!$B$2:$B$5,0))</f>
        <v>Anna Andreadi</v>
      </c>
      <c r="X2390" t="str">
        <f>IFERROR(INDEX(Returns!A2390:A3189,MATCH(Orders!B2390,Returns!B2390:B3189,0)),"No")</f>
        <v>No</v>
      </c>
      <c r="Y2390">
        <f t="shared" si="37"/>
        <v>29.337599999999998</v>
      </c>
    </row>
    <row r="2391" spans="1:25" x14ac:dyDescent="0.2">
      <c r="A2391" s="1">
        <v>2390</v>
      </c>
      <c r="B2391" t="s">
        <v>7322</v>
      </c>
      <c r="C2391" s="2">
        <v>43075</v>
      </c>
      <c r="D2391" s="8">
        <f>Table1[[#This Row],[Order Date]]</f>
        <v>43075</v>
      </c>
      <c r="E2391" s="2">
        <v>43079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">
        <v>4269</v>
      </c>
      <c r="P2391" s="1" t="s">
        <v>43</v>
      </c>
      <c r="Q2391" s="1" t="s">
        <v>84</v>
      </c>
      <c r="R2391" s="1" t="s">
        <v>4270</v>
      </c>
      <c r="S2391" s="1">
        <v>6.48</v>
      </c>
      <c r="T2391" s="1">
        <v>1</v>
      </c>
      <c r="U2391" s="1">
        <v>0</v>
      </c>
      <c r="V2391" s="1">
        <v>3.1104000000000003</v>
      </c>
      <c r="W2391" t="str">
        <f>INDEX(People!$A$2:$A$5,MATCH(Orders!N2391,People!$B$2:$B$5,0))</f>
        <v>Chuck Magee</v>
      </c>
      <c r="X2391" t="str">
        <f>IFERROR(INDEX(Returns!A2391:A3190,MATCH(Orders!B2391,Returns!B2391:B3190,0)),"No")</f>
        <v>No</v>
      </c>
      <c r="Y2391">
        <f t="shared" si="37"/>
        <v>6.48</v>
      </c>
    </row>
    <row r="2392" spans="1:25" x14ac:dyDescent="0.2">
      <c r="A2392" s="1">
        <v>2391</v>
      </c>
      <c r="B2392" t="s">
        <v>7322</v>
      </c>
      <c r="C2392" s="2">
        <v>43075</v>
      </c>
      <c r="D2392" s="8">
        <f>Table1[[#This Row],[Order Date]]</f>
        <v>43075</v>
      </c>
      <c r="E2392" s="2">
        <v>43079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">
        <v>4271</v>
      </c>
      <c r="P2392" s="1" t="s">
        <v>43</v>
      </c>
      <c r="Q2392" s="1" t="s">
        <v>84</v>
      </c>
      <c r="R2392" s="1" t="s">
        <v>4272</v>
      </c>
      <c r="S2392" s="1">
        <v>41.86</v>
      </c>
      <c r="T2392" s="1">
        <v>7</v>
      </c>
      <c r="U2392" s="1">
        <v>0</v>
      </c>
      <c r="V2392" s="1">
        <v>20.511400000000002</v>
      </c>
      <c r="W2392" t="str">
        <f>INDEX(People!$A$2:$A$5,MATCH(Orders!N2392,People!$B$2:$B$5,0))</f>
        <v>Chuck Magee</v>
      </c>
      <c r="X2392" t="str">
        <f>IFERROR(INDEX(Returns!A2392:A3191,MATCH(Orders!B2392,Returns!B2392:B3191,0)),"No")</f>
        <v>No</v>
      </c>
      <c r="Y2392">
        <f t="shared" si="37"/>
        <v>41.86</v>
      </c>
    </row>
    <row r="2393" spans="1:25" x14ac:dyDescent="0.2">
      <c r="A2393" s="1">
        <v>2392</v>
      </c>
      <c r="B2393" t="s">
        <v>7322</v>
      </c>
      <c r="C2393" s="2">
        <v>43075</v>
      </c>
      <c r="D2393" s="8">
        <f>Table1[[#This Row],[Order Date]]</f>
        <v>43075</v>
      </c>
      <c r="E2393" s="2">
        <v>43079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">
        <v>4273</v>
      </c>
      <c r="P2393" s="1" t="s">
        <v>66</v>
      </c>
      <c r="Q2393" s="1" t="s">
        <v>146</v>
      </c>
      <c r="R2393" s="1" t="s">
        <v>4274</v>
      </c>
      <c r="S2393" s="1">
        <v>1619.91</v>
      </c>
      <c r="T2393" s="1">
        <v>9</v>
      </c>
      <c r="U2393" s="1">
        <v>0</v>
      </c>
      <c r="V2393" s="1">
        <v>97.194599999999923</v>
      </c>
      <c r="W2393" t="str">
        <f>INDEX(People!$A$2:$A$5,MATCH(Orders!N2393,People!$B$2:$B$5,0))</f>
        <v>Chuck Magee</v>
      </c>
      <c r="X2393" t="str">
        <f>IFERROR(INDEX(Returns!A2393:A3192,MATCH(Orders!B2393,Returns!B2393:B3192,0)),"No")</f>
        <v>No</v>
      </c>
      <c r="Y2393">
        <f t="shared" si="37"/>
        <v>1619.91</v>
      </c>
    </row>
    <row r="2394" spans="1:25" x14ac:dyDescent="0.2">
      <c r="A2394" s="1">
        <v>2393</v>
      </c>
      <c r="B2394" t="s">
        <v>7322</v>
      </c>
      <c r="C2394" s="2">
        <v>43075</v>
      </c>
      <c r="D2394" s="8">
        <f>Table1[[#This Row],[Order Date]]</f>
        <v>43075</v>
      </c>
      <c r="E2394" s="2">
        <v>43079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">
        <v>3705</v>
      </c>
      <c r="P2394" s="1" t="s">
        <v>30</v>
      </c>
      <c r="Q2394" s="1" t="s">
        <v>60</v>
      </c>
      <c r="R2394" s="1" t="s">
        <v>3706</v>
      </c>
      <c r="S2394" s="1">
        <v>113.92</v>
      </c>
      <c r="T2394" s="1">
        <v>4</v>
      </c>
      <c r="U2394" s="1">
        <v>0</v>
      </c>
      <c r="V2394" s="1">
        <v>42.150400000000005</v>
      </c>
      <c r="W2394" t="str">
        <f>INDEX(People!$A$2:$A$5,MATCH(Orders!N2394,People!$B$2:$B$5,0))</f>
        <v>Chuck Magee</v>
      </c>
      <c r="X2394" t="str">
        <f>IFERROR(INDEX(Returns!A2394:A3193,MATCH(Orders!B2394,Returns!B2394:B3193,0)),"No")</f>
        <v>No</v>
      </c>
      <c r="Y2394">
        <f t="shared" si="37"/>
        <v>113.92</v>
      </c>
    </row>
    <row r="2395" spans="1:25" x14ac:dyDescent="0.2">
      <c r="A2395" s="1">
        <v>2394</v>
      </c>
      <c r="B2395" t="s">
        <v>7323</v>
      </c>
      <c r="C2395" s="2">
        <v>43176</v>
      </c>
      <c r="D2395" s="8">
        <f>Table1[[#This Row],[Order Date]]</f>
        <v>43176</v>
      </c>
      <c r="E2395" s="2">
        <v>43182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">
        <v>1358</v>
      </c>
      <c r="P2395" s="1" t="s">
        <v>43</v>
      </c>
      <c r="Q2395" s="1" t="s">
        <v>63</v>
      </c>
      <c r="R2395" s="1" t="s">
        <v>1359</v>
      </c>
      <c r="S2395" s="1">
        <v>39.68</v>
      </c>
      <c r="T2395" s="1">
        <v>2</v>
      </c>
      <c r="U2395" s="1">
        <v>0</v>
      </c>
      <c r="V2395" s="1">
        <v>10.316800000000001</v>
      </c>
      <c r="W2395" t="str">
        <f>INDEX(People!$A$2:$A$5,MATCH(Orders!N2395,People!$B$2:$B$5,0))</f>
        <v>Chuck Magee</v>
      </c>
      <c r="X2395" t="str">
        <f>IFERROR(INDEX(Returns!A2395:A3194,MATCH(Orders!B2395,Returns!B2395:B3194,0)),"No")</f>
        <v>No</v>
      </c>
      <c r="Y2395">
        <f t="shared" si="37"/>
        <v>39.68</v>
      </c>
    </row>
    <row r="2396" spans="1:25" x14ac:dyDescent="0.2">
      <c r="A2396" s="1">
        <v>2395</v>
      </c>
      <c r="B2396" t="s">
        <v>7324</v>
      </c>
      <c r="C2396" s="2">
        <v>43053</v>
      </c>
      <c r="D2396" s="8">
        <f>Table1[[#This Row],[Order Date]]</f>
        <v>43053</v>
      </c>
      <c r="E2396" s="2">
        <v>43058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">
        <v>3864</v>
      </c>
      <c r="P2396" s="1" t="s">
        <v>66</v>
      </c>
      <c r="Q2396" s="1" t="s">
        <v>146</v>
      </c>
      <c r="R2396" s="1" t="s">
        <v>3865</v>
      </c>
      <c r="S2396" s="1">
        <v>37.6</v>
      </c>
      <c r="T2396" s="1">
        <v>2</v>
      </c>
      <c r="U2396" s="1">
        <v>0</v>
      </c>
      <c r="V2396" s="1">
        <v>2.2560000000000002</v>
      </c>
      <c r="W2396" t="str">
        <f>INDEX(People!$A$2:$A$5,MATCH(Orders!N2396,People!$B$2:$B$5,0))</f>
        <v>Chuck Magee</v>
      </c>
      <c r="X2396" t="str">
        <f>IFERROR(INDEX(Returns!A2396:A3195,MATCH(Orders!B2396,Returns!B2396:B3195,0)),"No")</f>
        <v>No</v>
      </c>
      <c r="Y2396">
        <f t="shared" si="37"/>
        <v>37.6</v>
      </c>
    </row>
    <row r="2397" spans="1:25" x14ac:dyDescent="0.2">
      <c r="A2397" s="1">
        <v>2396</v>
      </c>
      <c r="B2397" t="s">
        <v>7324</v>
      </c>
      <c r="C2397" s="2">
        <v>43053</v>
      </c>
      <c r="D2397" s="8">
        <f>Table1[[#This Row],[Order Date]]</f>
        <v>43053</v>
      </c>
      <c r="E2397" s="2">
        <v>43058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">
        <v>1796</v>
      </c>
      <c r="P2397" s="1" t="s">
        <v>66</v>
      </c>
      <c r="Q2397" s="1" t="s">
        <v>146</v>
      </c>
      <c r="R2397" s="1" t="s">
        <v>1797</v>
      </c>
      <c r="S2397" s="1">
        <v>59.9</v>
      </c>
      <c r="T2397" s="1">
        <v>2</v>
      </c>
      <c r="U2397" s="1">
        <v>0</v>
      </c>
      <c r="V2397" s="1">
        <v>23.96</v>
      </c>
      <c r="W2397" t="str">
        <f>INDEX(People!$A$2:$A$5,MATCH(Orders!N2397,People!$B$2:$B$5,0))</f>
        <v>Chuck Magee</v>
      </c>
      <c r="X2397" t="str">
        <f>IFERROR(INDEX(Returns!A2397:A3196,MATCH(Orders!B2397,Returns!B2397:B3196,0)),"No")</f>
        <v>No</v>
      </c>
      <c r="Y2397">
        <f t="shared" si="37"/>
        <v>59.9</v>
      </c>
    </row>
    <row r="2398" spans="1:25" x14ac:dyDescent="0.2">
      <c r="A2398" s="1">
        <v>2397</v>
      </c>
      <c r="B2398" t="s">
        <v>7324</v>
      </c>
      <c r="C2398" s="2">
        <v>43053</v>
      </c>
      <c r="D2398" s="8">
        <f>Table1[[#This Row],[Order Date]]</f>
        <v>43053</v>
      </c>
      <c r="E2398" s="2">
        <v>43058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">
        <v>3105</v>
      </c>
      <c r="P2398" s="1" t="s">
        <v>43</v>
      </c>
      <c r="Q2398" s="1" t="s">
        <v>84</v>
      </c>
      <c r="R2398" s="1" t="s">
        <v>3106</v>
      </c>
      <c r="S2398" s="1">
        <v>37</v>
      </c>
      <c r="T2398" s="1">
        <v>5</v>
      </c>
      <c r="U2398" s="1">
        <v>0</v>
      </c>
      <c r="V2398" s="1">
        <v>16.649999999999999</v>
      </c>
      <c r="W2398" t="str">
        <f>INDEX(People!$A$2:$A$5,MATCH(Orders!N2398,People!$B$2:$B$5,0))</f>
        <v>Chuck Magee</v>
      </c>
      <c r="X2398" t="str">
        <f>IFERROR(INDEX(Returns!A2398:A3197,MATCH(Orders!B2398,Returns!B2398:B3197,0)),"No")</f>
        <v>No</v>
      </c>
      <c r="Y2398">
        <f t="shared" si="37"/>
        <v>37</v>
      </c>
    </row>
    <row r="2399" spans="1:25" x14ac:dyDescent="0.2">
      <c r="A2399" s="1">
        <v>2398</v>
      </c>
      <c r="B2399" t="s">
        <v>7325</v>
      </c>
      <c r="C2399" s="2">
        <v>43691</v>
      </c>
      <c r="D2399" s="8">
        <f>Table1[[#This Row],[Order Date]]</f>
        <v>43691</v>
      </c>
      <c r="E2399" s="2">
        <v>43693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">
        <v>2462</v>
      </c>
      <c r="P2399" s="1" t="s">
        <v>43</v>
      </c>
      <c r="Q2399" s="1" t="s">
        <v>44</v>
      </c>
      <c r="R2399" s="1" t="s">
        <v>2463</v>
      </c>
      <c r="S2399" s="1">
        <v>5.76</v>
      </c>
      <c r="T2399" s="1">
        <v>2</v>
      </c>
      <c r="U2399" s="1">
        <v>0</v>
      </c>
      <c r="V2399" s="1">
        <v>2.8224</v>
      </c>
      <c r="W2399" t="str">
        <f>INDEX(People!$A$2:$A$5,MATCH(Orders!N2399,People!$B$2:$B$5,0))</f>
        <v>Anna Andreadi</v>
      </c>
      <c r="X2399" t="str">
        <f>IFERROR(INDEX(Returns!A2399:A3198,MATCH(Orders!B2399,Returns!B2399:B3198,0)),"No")</f>
        <v>No</v>
      </c>
      <c r="Y2399">
        <f t="shared" si="37"/>
        <v>5.76</v>
      </c>
    </row>
    <row r="2400" spans="1:25" x14ac:dyDescent="0.2">
      <c r="A2400" s="1">
        <v>2399</v>
      </c>
      <c r="B2400" t="s">
        <v>7325</v>
      </c>
      <c r="C2400" s="2">
        <v>43691</v>
      </c>
      <c r="D2400" s="8">
        <f>Table1[[#This Row],[Order Date]]</f>
        <v>43691</v>
      </c>
      <c r="E2400" s="2">
        <v>43693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">
        <v>127</v>
      </c>
      <c r="P2400" s="1" t="s">
        <v>43</v>
      </c>
      <c r="Q2400" s="1" t="s">
        <v>63</v>
      </c>
      <c r="R2400" s="1" t="s">
        <v>128</v>
      </c>
      <c r="S2400" s="1">
        <v>16.68</v>
      </c>
      <c r="T2400" s="1">
        <v>6</v>
      </c>
      <c r="U2400" s="1">
        <v>0</v>
      </c>
      <c r="V2400" s="1">
        <v>4.3367999999999993</v>
      </c>
      <c r="W2400" t="str">
        <f>INDEX(People!$A$2:$A$5,MATCH(Orders!N2400,People!$B$2:$B$5,0))</f>
        <v>Anna Andreadi</v>
      </c>
      <c r="X2400" t="str">
        <f>IFERROR(INDEX(Returns!A2400:A3199,MATCH(Orders!B2400,Returns!B2400:B3199,0)),"No")</f>
        <v>No</v>
      </c>
      <c r="Y2400">
        <f t="shared" si="37"/>
        <v>16.68</v>
      </c>
    </row>
    <row r="2401" spans="1:25" x14ac:dyDescent="0.2">
      <c r="A2401" s="1">
        <v>2400</v>
      </c>
      <c r="B2401" t="s">
        <v>7326</v>
      </c>
      <c r="C2401" s="2">
        <v>43717</v>
      </c>
      <c r="D2401" s="8">
        <f>Table1[[#This Row],[Order Date]]</f>
        <v>43717</v>
      </c>
      <c r="E2401" s="2">
        <v>43723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">
        <v>1466</v>
      </c>
      <c r="P2401" s="1" t="s">
        <v>43</v>
      </c>
      <c r="Q2401" s="1" t="s">
        <v>55</v>
      </c>
      <c r="R2401" s="1" t="s">
        <v>1467</v>
      </c>
      <c r="S2401" s="1">
        <v>628.80999999999995</v>
      </c>
      <c r="T2401" s="1">
        <v>7</v>
      </c>
      <c r="U2401" s="1">
        <v>0</v>
      </c>
      <c r="V2401" s="1">
        <v>12.576199999999986</v>
      </c>
      <c r="W2401" t="str">
        <f>INDEX(People!$A$2:$A$5,MATCH(Orders!N2401,People!$B$2:$B$5,0))</f>
        <v>Cassandra Brandow</v>
      </c>
      <c r="X2401" t="str">
        <f>IFERROR(INDEX(Returns!A2401:A3200,MATCH(Orders!B2401,Returns!B2401:B3200,0)),"No")</f>
        <v>No</v>
      </c>
      <c r="Y2401">
        <f t="shared" si="37"/>
        <v>628.80999999999995</v>
      </c>
    </row>
    <row r="2402" spans="1:25" x14ac:dyDescent="0.2">
      <c r="A2402" s="1">
        <v>2401</v>
      </c>
      <c r="B2402" t="s">
        <v>7326</v>
      </c>
      <c r="C2402" s="2">
        <v>43717</v>
      </c>
      <c r="D2402" s="8">
        <f>Table1[[#This Row],[Order Date]]</f>
        <v>43717</v>
      </c>
      <c r="E2402" s="2">
        <v>43723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">
        <v>3279</v>
      </c>
      <c r="P2402" s="1" t="s">
        <v>43</v>
      </c>
      <c r="Q2402" s="1" t="s">
        <v>55</v>
      </c>
      <c r="R2402" s="1" t="s">
        <v>3280</v>
      </c>
      <c r="S2402" s="1">
        <v>56.449999999999996</v>
      </c>
      <c r="T2402" s="1">
        <v>5</v>
      </c>
      <c r="U2402" s="1">
        <v>0</v>
      </c>
      <c r="V2402" s="1">
        <v>14.676999999999998</v>
      </c>
      <c r="W2402" t="str">
        <f>INDEX(People!$A$2:$A$5,MATCH(Orders!N2402,People!$B$2:$B$5,0))</f>
        <v>Cassandra Brandow</v>
      </c>
      <c r="X2402" t="str">
        <f>IFERROR(INDEX(Returns!A2402:A3201,MATCH(Orders!B2402,Returns!B2402:B3201,0)),"No")</f>
        <v>No</v>
      </c>
      <c r="Y2402">
        <f t="shared" si="37"/>
        <v>56.449999999999996</v>
      </c>
    </row>
    <row r="2403" spans="1:25" x14ac:dyDescent="0.2">
      <c r="A2403" s="1">
        <v>2402</v>
      </c>
      <c r="B2403" t="s">
        <v>7327</v>
      </c>
      <c r="C2403" s="2">
        <v>43556</v>
      </c>
      <c r="D2403" s="8">
        <f>Table1[[#This Row],[Order Date]]</f>
        <v>43556</v>
      </c>
      <c r="E2403" s="2">
        <v>43559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">
        <v>3091</v>
      </c>
      <c r="P2403" s="1" t="s">
        <v>43</v>
      </c>
      <c r="Q2403" s="1" t="s">
        <v>55</v>
      </c>
      <c r="R2403" s="1" t="s">
        <v>3092</v>
      </c>
      <c r="S2403" s="1">
        <v>94.199999999999989</v>
      </c>
      <c r="T2403" s="1">
        <v>6</v>
      </c>
      <c r="U2403" s="1">
        <v>0</v>
      </c>
      <c r="V2403" s="1">
        <v>23.550000000000004</v>
      </c>
      <c r="W2403" t="str">
        <f>INDEX(People!$A$2:$A$5,MATCH(Orders!N2403,People!$B$2:$B$5,0))</f>
        <v>Kelly Williams</v>
      </c>
      <c r="X2403" t="str">
        <f>IFERROR(INDEX(Returns!A2403:A3202,MATCH(Orders!B2403,Returns!B2403:B3202,0)),"No")</f>
        <v>No</v>
      </c>
      <c r="Y2403">
        <f t="shared" si="37"/>
        <v>94.199999999999989</v>
      </c>
    </row>
    <row r="2404" spans="1:25" x14ac:dyDescent="0.2">
      <c r="A2404" s="1">
        <v>2403</v>
      </c>
      <c r="B2404" t="s">
        <v>7327</v>
      </c>
      <c r="C2404" s="2">
        <v>43556</v>
      </c>
      <c r="D2404" s="8">
        <f>Table1[[#This Row],[Order Date]]</f>
        <v>43556</v>
      </c>
      <c r="E2404" s="2">
        <v>43559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">
        <v>589</v>
      </c>
      <c r="P2404" s="1" t="s">
        <v>43</v>
      </c>
      <c r="Q2404" s="1" t="s">
        <v>157</v>
      </c>
      <c r="R2404" s="1" t="s">
        <v>590</v>
      </c>
      <c r="S2404" s="1">
        <v>28.4</v>
      </c>
      <c r="T2404" s="1">
        <v>5</v>
      </c>
      <c r="U2404" s="1">
        <v>0</v>
      </c>
      <c r="V2404" s="1">
        <v>13.347999999999997</v>
      </c>
      <c r="W2404" t="str">
        <f>INDEX(People!$A$2:$A$5,MATCH(Orders!N2404,People!$B$2:$B$5,0))</f>
        <v>Kelly Williams</v>
      </c>
      <c r="X2404" t="str">
        <f>IFERROR(INDEX(Returns!A2404:A3203,MATCH(Orders!B2404,Returns!B2404:B3203,0)),"No")</f>
        <v>No</v>
      </c>
      <c r="Y2404">
        <f t="shared" si="37"/>
        <v>28.4</v>
      </c>
    </row>
    <row r="2405" spans="1:25" x14ac:dyDescent="0.2">
      <c r="A2405" s="1">
        <v>2404</v>
      </c>
      <c r="B2405" t="s">
        <v>7328</v>
      </c>
      <c r="C2405" s="2">
        <v>43370</v>
      </c>
      <c r="D2405" s="8">
        <f>Table1[[#This Row],[Order Date]]</f>
        <v>43370</v>
      </c>
      <c r="E2405" s="2">
        <v>43376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">
        <v>4276</v>
      </c>
      <c r="P2405" s="1" t="s">
        <v>30</v>
      </c>
      <c r="Q2405" s="1" t="s">
        <v>31</v>
      </c>
      <c r="R2405" s="1" t="s">
        <v>4277</v>
      </c>
      <c r="S2405" s="1">
        <v>956.6647999999999</v>
      </c>
      <c r="T2405" s="1">
        <v>7</v>
      </c>
      <c r="U2405" s="1">
        <v>0.32</v>
      </c>
      <c r="V2405" s="1">
        <v>-225.09759999999991</v>
      </c>
      <c r="W2405" t="str">
        <f>INDEX(People!$A$2:$A$5,MATCH(Orders!N2405,People!$B$2:$B$5,0))</f>
        <v>Kelly Williams</v>
      </c>
      <c r="X2405" t="str">
        <f>IFERROR(INDEX(Returns!A2405:A3204,MATCH(Orders!B2405,Returns!B2405:B3204,0)),"No")</f>
        <v>No</v>
      </c>
      <c r="Y2405">
        <f t="shared" si="37"/>
        <v>1262.797536</v>
      </c>
    </row>
    <row r="2406" spans="1:25" x14ac:dyDescent="0.2">
      <c r="A2406" s="1">
        <v>2405</v>
      </c>
      <c r="B2406" t="s">
        <v>7329</v>
      </c>
      <c r="C2406" s="2">
        <v>43745</v>
      </c>
      <c r="D2406" s="8">
        <f>Table1[[#This Row],[Order Date]]</f>
        <v>43745</v>
      </c>
      <c r="E2406" s="2">
        <v>43749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">
        <v>2298</v>
      </c>
      <c r="P2406" s="1" t="s">
        <v>66</v>
      </c>
      <c r="Q2406" s="1" t="s">
        <v>146</v>
      </c>
      <c r="R2406" s="1" t="s">
        <v>2299</v>
      </c>
      <c r="S2406" s="1">
        <v>1115.9099999999999</v>
      </c>
      <c r="T2406" s="1">
        <v>9</v>
      </c>
      <c r="U2406" s="1">
        <v>0</v>
      </c>
      <c r="V2406" s="1">
        <v>200.86379999999991</v>
      </c>
      <c r="W2406" t="str">
        <f>INDEX(People!$A$2:$A$5,MATCH(Orders!N2406,People!$B$2:$B$5,0))</f>
        <v>Anna Andreadi</v>
      </c>
      <c r="X2406" t="str">
        <f>IFERROR(INDEX(Returns!A2406:A3205,MATCH(Orders!B2406,Returns!B2406:B3205,0)),"No")</f>
        <v>No</v>
      </c>
      <c r="Y2406">
        <f t="shared" si="37"/>
        <v>1115.9099999999999</v>
      </c>
    </row>
    <row r="2407" spans="1:25" x14ac:dyDescent="0.2">
      <c r="A2407" s="1">
        <v>2406</v>
      </c>
      <c r="B2407" t="s">
        <v>7329</v>
      </c>
      <c r="C2407" s="2">
        <v>43745</v>
      </c>
      <c r="D2407" s="8">
        <f>Table1[[#This Row],[Order Date]]</f>
        <v>43745</v>
      </c>
      <c r="E2407" s="2">
        <v>43749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">
        <v>1545</v>
      </c>
      <c r="P2407" s="1" t="s">
        <v>66</v>
      </c>
      <c r="Q2407" s="1" t="s">
        <v>67</v>
      </c>
      <c r="R2407" s="1" t="s">
        <v>1546</v>
      </c>
      <c r="S2407" s="1">
        <v>128.744</v>
      </c>
      <c r="T2407" s="1">
        <v>7</v>
      </c>
      <c r="U2407" s="1">
        <v>0.2</v>
      </c>
      <c r="V2407" s="1">
        <v>-28.967399999999991</v>
      </c>
      <c r="W2407" t="str">
        <f>INDEX(People!$A$2:$A$5,MATCH(Orders!N2407,People!$B$2:$B$5,0))</f>
        <v>Anna Andreadi</v>
      </c>
      <c r="X2407" t="str">
        <f>IFERROR(INDEX(Returns!A2407:A3206,MATCH(Orders!B2407,Returns!B2407:B3206,0)),"No")</f>
        <v>No</v>
      </c>
      <c r="Y2407">
        <f t="shared" si="37"/>
        <v>154.49279999999999</v>
      </c>
    </row>
    <row r="2408" spans="1:25" x14ac:dyDescent="0.2">
      <c r="A2408" s="1">
        <v>2407</v>
      </c>
      <c r="B2408" t="s">
        <v>7329</v>
      </c>
      <c r="C2408" s="2">
        <v>43745</v>
      </c>
      <c r="D2408" s="8">
        <f>Table1[[#This Row],[Order Date]]</f>
        <v>43745</v>
      </c>
      <c r="E2408" s="2">
        <v>43749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">
        <v>1080</v>
      </c>
      <c r="P2408" s="1" t="s">
        <v>66</v>
      </c>
      <c r="Q2408" s="1" t="s">
        <v>67</v>
      </c>
      <c r="R2408" s="1" t="s">
        <v>1081</v>
      </c>
      <c r="S2408" s="1">
        <v>79.920000000000016</v>
      </c>
      <c r="T2408" s="1">
        <v>10</v>
      </c>
      <c r="U2408" s="1">
        <v>0.2</v>
      </c>
      <c r="V2408" s="1">
        <v>26.972999999999992</v>
      </c>
      <c r="W2408" t="str">
        <f>INDEX(People!$A$2:$A$5,MATCH(Orders!N2408,People!$B$2:$B$5,0))</f>
        <v>Anna Andreadi</v>
      </c>
      <c r="X2408" t="str">
        <f>IFERROR(INDEX(Returns!A2408:A3207,MATCH(Orders!B2408,Returns!B2408:B3207,0)),"No")</f>
        <v>No</v>
      </c>
      <c r="Y2408">
        <f t="shared" si="37"/>
        <v>95.904000000000011</v>
      </c>
    </row>
    <row r="2409" spans="1:25" x14ac:dyDescent="0.2">
      <c r="A2409" s="1">
        <v>2408</v>
      </c>
      <c r="B2409" t="s">
        <v>7330</v>
      </c>
      <c r="C2409" s="2">
        <v>43485</v>
      </c>
      <c r="D2409" s="8">
        <f>Table1[[#This Row],[Order Date]]</f>
        <v>43485</v>
      </c>
      <c r="E2409" s="2">
        <v>43490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">
        <v>3746</v>
      </c>
      <c r="P2409" s="1" t="s">
        <v>43</v>
      </c>
      <c r="Q2409" s="1" t="s">
        <v>63</v>
      </c>
      <c r="R2409" s="1" t="s">
        <v>2550</v>
      </c>
      <c r="S2409" s="1">
        <v>24.2</v>
      </c>
      <c r="T2409" s="1">
        <v>5</v>
      </c>
      <c r="U2409" s="1">
        <v>0</v>
      </c>
      <c r="V2409" s="1">
        <v>7.9859999999999998</v>
      </c>
      <c r="W2409" t="str">
        <f>INDEX(People!$A$2:$A$5,MATCH(Orders!N2409,People!$B$2:$B$5,0))</f>
        <v>Anna Andreadi</v>
      </c>
      <c r="X2409" t="str">
        <f>IFERROR(INDEX(Returns!A2409:A3208,MATCH(Orders!B2409,Returns!B2409:B3208,0)),"No")</f>
        <v>No</v>
      </c>
      <c r="Y2409">
        <f t="shared" si="37"/>
        <v>24.2</v>
      </c>
    </row>
    <row r="2410" spans="1:25" x14ac:dyDescent="0.2">
      <c r="A2410" s="1">
        <v>2409</v>
      </c>
      <c r="B2410" t="s">
        <v>7330</v>
      </c>
      <c r="C2410" s="2">
        <v>43485</v>
      </c>
      <c r="D2410" s="8">
        <f>Table1[[#This Row],[Order Date]]</f>
        <v>43485</v>
      </c>
      <c r="E2410" s="2">
        <v>43490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">
        <v>4280</v>
      </c>
      <c r="P2410" s="1" t="s">
        <v>66</v>
      </c>
      <c r="Q2410" s="1" t="s">
        <v>67</v>
      </c>
      <c r="R2410" s="1" t="s">
        <v>4281</v>
      </c>
      <c r="S2410" s="1">
        <v>359.97600000000006</v>
      </c>
      <c r="T2410" s="1">
        <v>3</v>
      </c>
      <c r="U2410" s="1">
        <v>0.2</v>
      </c>
      <c r="V2410" s="1">
        <v>130.49130000000002</v>
      </c>
      <c r="W2410" t="str">
        <f>INDEX(People!$A$2:$A$5,MATCH(Orders!N2410,People!$B$2:$B$5,0))</f>
        <v>Anna Andreadi</v>
      </c>
      <c r="X2410" t="str">
        <f>IFERROR(INDEX(Returns!A2410:A3209,MATCH(Orders!B2410,Returns!B2410:B3209,0)),"No")</f>
        <v>No</v>
      </c>
      <c r="Y2410">
        <f t="shared" si="37"/>
        <v>431.97120000000007</v>
      </c>
    </row>
    <row r="2411" spans="1:25" x14ac:dyDescent="0.2">
      <c r="A2411" s="1">
        <v>2410</v>
      </c>
      <c r="B2411" t="s">
        <v>7331</v>
      </c>
      <c r="C2411" s="2">
        <v>43547</v>
      </c>
      <c r="D2411" s="8">
        <f>Table1[[#This Row],[Order Date]]</f>
        <v>43547</v>
      </c>
      <c r="E2411" s="2">
        <v>43549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">
        <v>3550</v>
      </c>
      <c r="P2411" s="1" t="s">
        <v>30</v>
      </c>
      <c r="Q2411" s="1" t="s">
        <v>60</v>
      </c>
      <c r="R2411" s="1" t="s">
        <v>3551</v>
      </c>
      <c r="S2411" s="1">
        <v>211.84</v>
      </c>
      <c r="T2411" s="1">
        <v>8</v>
      </c>
      <c r="U2411" s="1">
        <v>0</v>
      </c>
      <c r="V2411" s="1">
        <v>76.262399999999985</v>
      </c>
      <c r="W2411" t="str">
        <f>INDEX(People!$A$2:$A$5,MATCH(Orders!N2411,People!$B$2:$B$5,0))</f>
        <v>Anna Andreadi</v>
      </c>
      <c r="X2411" t="str">
        <f>IFERROR(INDEX(Returns!A2411:A3210,MATCH(Orders!B2411,Returns!B2411:B3210,0)),"No")</f>
        <v>No</v>
      </c>
      <c r="Y2411">
        <f t="shared" si="37"/>
        <v>211.84</v>
      </c>
    </row>
    <row r="2412" spans="1:25" x14ac:dyDescent="0.2">
      <c r="A2412" s="1">
        <v>2411</v>
      </c>
      <c r="B2412" t="s">
        <v>7332</v>
      </c>
      <c r="C2412" s="2">
        <v>42583</v>
      </c>
      <c r="D2412" s="8">
        <f>Table1[[#This Row],[Order Date]]</f>
        <v>42583</v>
      </c>
      <c r="E2412" s="2">
        <v>42588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">
        <v>3425</v>
      </c>
      <c r="P2412" s="1" t="s">
        <v>43</v>
      </c>
      <c r="Q2412" s="1" t="s">
        <v>242</v>
      </c>
      <c r="R2412" s="1" t="s">
        <v>3426</v>
      </c>
      <c r="S2412" s="1">
        <v>5.68</v>
      </c>
      <c r="T2412" s="1">
        <v>2</v>
      </c>
      <c r="U2412" s="1">
        <v>0.2</v>
      </c>
      <c r="V2412" s="1">
        <v>1.9169999999999998</v>
      </c>
      <c r="W2412" t="str">
        <f>INDEX(People!$A$2:$A$5,MATCH(Orders!N2412,People!$B$2:$B$5,0))</f>
        <v>Chuck Magee</v>
      </c>
      <c r="X2412" t="str">
        <f>IFERROR(INDEX(Returns!A2412:A3211,MATCH(Orders!B2412,Returns!B2412:B3211,0)),"No")</f>
        <v>No</v>
      </c>
      <c r="Y2412">
        <f t="shared" si="37"/>
        <v>6.8159999999999998</v>
      </c>
    </row>
    <row r="2413" spans="1:25" x14ac:dyDescent="0.2">
      <c r="A2413" s="1">
        <v>2412</v>
      </c>
      <c r="B2413" t="s">
        <v>7333</v>
      </c>
      <c r="C2413" s="2">
        <v>42893</v>
      </c>
      <c r="D2413" s="8">
        <f>Table1[[#This Row],[Order Date]]</f>
        <v>42893</v>
      </c>
      <c r="E2413" s="2">
        <v>42895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">
        <v>2073</v>
      </c>
      <c r="P2413" s="1" t="s">
        <v>43</v>
      </c>
      <c r="Q2413" s="1" t="s">
        <v>70</v>
      </c>
      <c r="R2413" s="1" t="s">
        <v>2074</v>
      </c>
      <c r="S2413" s="1">
        <v>7.52</v>
      </c>
      <c r="T2413" s="1">
        <v>5</v>
      </c>
      <c r="U2413" s="1">
        <v>0.2</v>
      </c>
      <c r="V2413" s="1">
        <v>2.6319999999999997</v>
      </c>
      <c r="W2413" t="str">
        <f>INDEX(People!$A$2:$A$5,MATCH(Orders!N2413,People!$B$2:$B$5,0))</f>
        <v>Anna Andreadi</v>
      </c>
      <c r="X2413" t="str">
        <f>IFERROR(INDEX(Returns!A2413:A3212,MATCH(Orders!B2413,Returns!B2413:B3212,0)),"No")</f>
        <v>No</v>
      </c>
      <c r="Y2413">
        <f t="shared" si="37"/>
        <v>9.0239999999999991</v>
      </c>
    </row>
    <row r="2414" spans="1:25" x14ac:dyDescent="0.2">
      <c r="A2414" s="1">
        <v>2413</v>
      </c>
      <c r="B2414" t="s">
        <v>7334</v>
      </c>
      <c r="C2414" s="2">
        <v>42686</v>
      </c>
      <c r="D2414" s="8">
        <f>Table1[[#This Row],[Order Date]]</f>
        <v>42686</v>
      </c>
      <c r="E2414" s="2">
        <v>42690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">
        <v>1239</v>
      </c>
      <c r="P2414" s="1" t="s">
        <v>43</v>
      </c>
      <c r="Q2414" s="1" t="s">
        <v>84</v>
      </c>
      <c r="R2414" s="1" t="s">
        <v>1240</v>
      </c>
      <c r="S2414" s="1">
        <v>11.96</v>
      </c>
      <c r="T2414" s="1">
        <v>2</v>
      </c>
      <c r="U2414" s="1">
        <v>0</v>
      </c>
      <c r="V2414" s="1">
        <v>5.8604000000000003</v>
      </c>
      <c r="W2414" t="str">
        <f>INDEX(People!$A$2:$A$5,MATCH(Orders!N2414,People!$B$2:$B$5,0))</f>
        <v>Anna Andreadi</v>
      </c>
      <c r="X2414" t="str">
        <f>IFERROR(INDEX(Returns!A2414:A3213,MATCH(Orders!B2414,Returns!B2414:B3213,0)),"No")</f>
        <v>No</v>
      </c>
      <c r="Y2414">
        <f t="shared" si="37"/>
        <v>11.96</v>
      </c>
    </row>
    <row r="2415" spans="1:25" x14ac:dyDescent="0.2">
      <c r="A2415" s="1">
        <v>2414</v>
      </c>
      <c r="B2415" t="s">
        <v>7334</v>
      </c>
      <c r="C2415" s="2">
        <v>42686</v>
      </c>
      <c r="D2415" s="8">
        <f>Table1[[#This Row],[Order Date]]</f>
        <v>42686</v>
      </c>
      <c r="E2415" s="2">
        <v>42690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">
        <v>2429</v>
      </c>
      <c r="P2415" s="1" t="s">
        <v>30</v>
      </c>
      <c r="Q2415" s="1" t="s">
        <v>52</v>
      </c>
      <c r="R2415" s="1" t="s">
        <v>2430</v>
      </c>
      <c r="S2415" s="1">
        <v>629.06400000000008</v>
      </c>
      <c r="T2415" s="1">
        <v>3</v>
      </c>
      <c r="U2415" s="1">
        <v>0.2</v>
      </c>
      <c r="V2415" s="1">
        <v>31.453199999999953</v>
      </c>
      <c r="W2415" t="str">
        <f>INDEX(People!$A$2:$A$5,MATCH(Orders!N2415,People!$B$2:$B$5,0))</f>
        <v>Anna Andreadi</v>
      </c>
      <c r="X2415" t="str">
        <f>IFERROR(INDEX(Returns!A2415:A3214,MATCH(Orders!B2415,Returns!B2415:B3214,0)),"No")</f>
        <v>No</v>
      </c>
      <c r="Y2415">
        <f t="shared" si="37"/>
        <v>754.87680000000012</v>
      </c>
    </row>
    <row r="2416" spans="1:25" x14ac:dyDescent="0.2">
      <c r="A2416" s="1">
        <v>2415</v>
      </c>
      <c r="B2416" t="s">
        <v>7335</v>
      </c>
      <c r="C2416" s="2">
        <v>43463</v>
      </c>
      <c r="D2416" s="8">
        <f>Table1[[#This Row],[Order Date]]</f>
        <v>43463</v>
      </c>
      <c r="E2416" s="2">
        <v>43467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">
        <v>4241</v>
      </c>
      <c r="P2416" s="1" t="s">
        <v>30</v>
      </c>
      <c r="Q2416" s="1" t="s">
        <v>34</v>
      </c>
      <c r="R2416" s="1" t="s">
        <v>4242</v>
      </c>
      <c r="S2416" s="1">
        <v>754.44999999999993</v>
      </c>
      <c r="T2416" s="1">
        <v>5</v>
      </c>
      <c r="U2416" s="1">
        <v>0</v>
      </c>
      <c r="V2416" s="1">
        <v>60.356000000000023</v>
      </c>
      <c r="W2416" t="str">
        <f>INDEX(People!$A$2:$A$5,MATCH(Orders!N2416,People!$B$2:$B$5,0))</f>
        <v>Kelly Williams</v>
      </c>
      <c r="X2416" t="str">
        <f>IFERROR(INDEX(Returns!A2416:A3215,MATCH(Orders!B2416,Returns!B2416:B3215,0)),"No")</f>
        <v>No</v>
      </c>
      <c r="Y2416">
        <f t="shared" si="37"/>
        <v>754.44999999999993</v>
      </c>
    </row>
    <row r="2417" spans="1:25" x14ac:dyDescent="0.2">
      <c r="A2417" s="1">
        <v>2416</v>
      </c>
      <c r="B2417" t="s">
        <v>7336</v>
      </c>
      <c r="C2417" s="2">
        <v>42922</v>
      </c>
      <c r="D2417" s="8">
        <f>Table1[[#This Row],[Order Date]]</f>
        <v>42922</v>
      </c>
      <c r="E2417" s="2">
        <v>42927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">
        <v>1404</v>
      </c>
      <c r="P2417" s="1" t="s">
        <v>30</v>
      </c>
      <c r="Q2417" s="1" t="s">
        <v>31</v>
      </c>
      <c r="R2417" s="1" t="s">
        <v>1405</v>
      </c>
      <c r="S2417" s="1">
        <v>301.95999999999998</v>
      </c>
      <c r="T2417" s="1">
        <v>2</v>
      </c>
      <c r="U2417" s="1">
        <v>0</v>
      </c>
      <c r="V2417" s="1">
        <v>60.391999999999996</v>
      </c>
      <c r="W2417" t="str">
        <f>INDEX(People!$A$2:$A$5,MATCH(Orders!N2417,People!$B$2:$B$5,0))</f>
        <v>Chuck Magee</v>
      </c>
      <c r="X2417" t="str">
        <f>IFERROR(INDEX(Returns!A2417:A3216,MATCH(Orders!B2417,Returns!B2417:B3216,0)),"No")</f>
        <v>No</v>
      </c>
      <c r="Y2417">
        <f t="shared" si="37"/>
        <v>301.95999999999998</v>
      </c>
    </row>
    <row r="2418" spans="1:25" x14ac:dyDescent="0.2">
      <c r="A2418" s="1">
        <v>2417</v>
      </c>
      <c r="B2418" t="s">
        <v>7337</v>
      </c>
      <c r="C2418" s="2">
        <v>43750</v>
      </c>
      <c r="D2418" s="8">
        <f>Table1[[#This Row],[Order Date]]</f>
        <v>43750</v>
      </c>
      <c r="E2418" s="2">
        <v>43756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">
        <v>3860</v>
      </c>
      <c r="P2418" s="1" t="s">
        <v>66</v>
      </c>
      <c r="Q2418" s="1" t="s">
        <v>146</v>
      </c>
      <c r="R2418" s="1" t="s">
        <v>3861</v>
      </c>
      <c r="S2418" s="1">
        <v>595</v>
      </c>
      <c r="T2418" s="1">
        <v>5</v>
      </c>
      <c r="U2418" s="1">
        <v>0</v>
      </c>
      <c r="V2418" s="1">
        <v>95.200000000000031</v>
      </c>
      <c r="W2418" t="str">
        <f>INDEX(People!$A$2:$A$5,MATCH(Orders!N2418,People!$B$2:$B$5,0))</f>
        <v>Anna Andreadi</v>
      </c>
      <c r="X2418" t="str">
        <f>IFERROR(INDEX(Returns!A2418:A3217,MATCH(Orders!B2418,Returns!B2418:B3217,0)),"No")</f>
        <v>No</v>
      </c>
      <c r="Y2418">
        <f t="shared" si="37"/>
        <v>595</v>
      </c>
    </row>
    <row r="2419" spans="1:25" x14ac:dyDescent="0.2">
      <c r="A2419" s="1">
        <v>2418</v>
      </c>
      <c r="B2419" t="s">
        <v>7337</v>
      </c>
      <c r="C2419" s="2">
        <v>43750</v>
      </c>
      <c r="D2419" s="8">
        <f>Table1[[#This Row],[Order Date]]</f>
        <v>43750</v>
      </c>
      <c r="E2419" s="2">
        <v>43756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">
        <v>3852</v>
      </c>
      <c r="P2419" s="1" t="s">
        <v>43</v>
      </c>
      <c r="Q2419" s="1" t="s">
        <v>70</v>
      </c>
      <c r="R2419" s="1" t="s">
        <v>3853</v>
      </c>
      <c r="S2419" s="1">
        <v>79.872000000000014</v>
      </c>
      <c r="T2419" s="1">
        <v>3</v>
      </c>
      <c r="U2419" s="1">
        <v>0.2</v>
      </c>
      <c r="V2419" s="1">
        <v>29.951999999999998</v>
      </c>
      <c r="W2419" t="str">
        <f>INDEX(People!$A$2:$A$5,MATCH(Orders!N2419,People!$B$2:$B$5,0))</f>
        <v>Anna Andreadi</v>
      </c>
      <c r="X2419" t="str">
        <f>IFERROR(INDEX(Returns!A2419:A3218,MATCH(Orders!B2419,Returns!B2419:B3218,0)),"No")</f>
        <v>No</v>
      </c>
      <c r="Y2419">
        <f t="shared" si="37"/>
        <v>95.846400000000017</v>
      </c>
    </row>
    <row r="2420" spans="1:25" x14ac:dyDescent="0.2">
      <c r="A2420" s="1">
        <v>2419</v>
      </c>
      <c r="B2420" t="s">
        <v>7338</v>
      </c>
      <c r="C2420" s="2">
        <v>43241</v>
      </c>
      <c r="D2420" s="8">
        <f>Table1[[#This Row],[Order Date]]</f>
        <v>43241</v>
      </c>
      <c r="E2420" s="2">
        <v>43248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">
        <v>4289</v>
      </c>
      <c r="P2420" s="1" t="s">
        <v>66</v>
      </c>
      <c r="Q2420" s="1" t="s">
        <v>601</v>
      </c>
      <c r="R2420" s="1" t="s">
        <v>4290</v>
      </c>
      <c r="S2420" s="1">
        <v>2396.4</v>
      </c>
      <c r="T2420" s="1">
        <v>10</v>
      </c>
      <c r="U2420" s="1">
        <v>0.2</v>
      </c>
      <c r="V2420" s="1">
        <v>179.73000000000013</v>
      </c>
      <c r="W2420" t="str">
        <f>INDEX(People!$A$2:$A$5,MATCH(Orders!N2420,People!$B$2:$B$5,0))</f>
        <v>Anna Andreadi</v>
      </c>
      <c r="X2420" t="str">
        <f>IFERROR(INDEX(Returns!A2420:A3219,MATCH(Orders!B2420,Returns!B2420:B3219,0)),"No")</f>
        <v>No</v>
      </c>
      <c r="Y2420">
        <f t="shared" si="37"/>
        <v>2875.68</v>
      </c>
    </row>
    <row r="2421" spans="1:25" x14ac:dyDescent="0.2">
      <c r="A2421" s="1">
        <v>2420</v>
      </c>
      <c r="B2421" t="s">
        <v>7339</v>
      </c>
      <c r="C2421" s="2">
        <v>43778</v>
      </c>
      <c r="D2421" s="8">
        <f>Table1[[#This Row],[Order Date]]</f>
        <v>43778</v>
      </c>
      <c r="E2421" s="2">
        <v>43783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">
        <v>3136</v>
      </c>
      <c r="P2421" s="1" t="s">
        <v>43</v>
      </c>
      <c r="Q2421" s="1" t="s">
        <v>55</v>
      </c>
      <c r="R2421" s="1" t="s">
        <v>3137</v>
      </c>
      <c r="S2421" s="1">
        <v>63.56</v>
      </c>
      <c r="T2421" s="1">
        <v>2</v>
      </c>
      <c r="U2421" s="1">
        <v>0</v>
      </c>
      <c r="V2421" s="1">
        <v>3.1779999999999973</v>
      </c>
      <c r="W2421" t="str">
        <f>INDEX(People!$A$2:$A$5,MATCH(Orders!N2421,People!$B$2:$B$5,0))</f>
        <v>Anna Andreadi</v>
      </c>
      <c r="X2421" t="str">
        <f>IFERROR(INDEX(Returns!A2421:A3220,MATCH(Orders!B2421,Returns!B2421:B3220,0)),"No")</f>
        <v>No</v>
      </c>
      <c r="Y2421">
        <f t="shared" si="37"/>
        <v>63.56</v>
      </c>
    </row>
    <row r="2422" spans="1:25" x14ac:dyDescent="0.2">
      <c r="A2422" s="1">
        <v>2421</v>
      </c>
      <c r="B2422" t="s">
        <v>7339</v>
      </c>
      <c r="C2422" s="2">
        <v>43778</v>
      </c>
      <c r="D2422" s="8">
        <f>Table1[[#This Row],[Order Date]]</f>
        <v>43778</v>
      </c>
      <c r="E2422" s="2">
        <v>43783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">
        <v>4292</v>
      </c>
      <c r="P2422" s="1" t="s">
        <v>66</v>
      </c>
      <c r="Q2422" s="1" t="s">
        <v>146</v>
      </c>
      <c r="R2422" s="1" t="s">
        <v>4293</v>
      </c>
      <c r="S2422" s="1">
        <v>99.99</v>
      </c>
      <c r="T2422" s="1">
        <v>1</v>
      </c>
      <c r="U2422" s="1">
        <v>0</v>
      </c>
      <c r="V2422" s="1">
        <v>43.995600000000003</v>
      </c>
      <c r="W2422" t="str">
        <f>INDEX(People!$A$2:$A$5,MATCH(Orders!N2422,People!$B$2:$B$5,0))</f>
        <v>Anna Andreadi</v>
      </c>
      <c r="X2422" t="str">
        <f>IFERROR(INDEX(Returns!A2422:A3221,MATCH(Orders!B2422,Returns!B2422:B3221,0)),"No")</f>
        <v>No</v>
      </c>
      <c r="Y2422">
        <f t="shared" si="37"/>
        <v>99.99</v>
      </c>
    </row>
    <row r="2423" spans="1:25" x14ac:dyDescent="0.2">
      <c r="A2423" s="1">
        <v>2422</v>
      </c>
      <c r="B2423" t="s">
        <v>7340</v>
      </c>
      <c r="C2423" s="2">
        <v>43208</v>
      </c>
      <c r="D2423" s="8">
        <f>Table1[[#This Row],[Order Date]]</f>
        <v>43208</v>
      </c>
      <c r="E2423" s="2">
        <v>43213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">
        <v>338</v>
      </c>
      <c r="P2423" s="1" t="s">
        <v>43</v>
      </c>
      <c r="Q2423" s="1" t="s">
        <v>55</v>
      </c>
      <c r="R2423" s="1" t="s">
        <v>339</v>
      </c>
      <c r="S2423" s="1">
        <v>230.376</v>
      </c>
      <c r="T2423" s="1">
        <v>3</v>
      </c>
      <c r="U2423" s="1">
        <v>0.2</v>
      </c>
      <c r="V2423" s="1">
        <v>-48.954900000000002</v>
      </c>
      <c r="W2423" t="str">
        <f>INDEX(People!$A$2:$A$5,MATCH(Orders!N2423,People!$B$2:$B$5,0))</f>
        <v>Kelly Williams</v>
      </c>
      <c r="X2423" t="str">
        <f>IFERROR(INDEX(Returns!A2423:A3222,MATCH(Orders!B2423,Returns!B2423:B3222,0)),"No")</f>
        <v>No</v>
      </c>
      <c r="Y2423">
        <f t="shared" si="37"/>
        <v>276.45119999999997</v>
      </c>
    </row>
    <row r="2424" spans="1:25" x14ac:dyDescent="0.2">
      <c r="A2424" s="1">
        <v>2423</v>
      </c>
      <c r="B2424" t="s">
        <v>7340</v>
      </c>
      <c r="C2424" s="2">
        <v>43208</v>
      </c>
      <c r="D2424" s="8">
        <f>Table1[[#This Row],[Order Date]]</f>
        <v>43208</v>
      </c>
      <c r="E2424" s="2">
        <v>43213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">
        <v>2215</v>
      </c>
      <c r="P2424" s="1" t="s">
        <v>43</v>
      </c>
      <c r="Q2424" s="1" t="s">
        <v>84</v>
      </c>
      <c r="R2424" s="1" t="s">
        <v>2216</v>
      </c>
      <c r="S2424" s="1">
        <v>9.6640000000000015</v>
      </c>
      <c r="T2424" s="1">
        <v>2</v>
      </c>
      <c r="U2424" s="1">
        <v>0.2</v>
      </c>
      <c r="V2424" s="1">
        <v>3.2615999999999996</v>
      </c>
      <c r="W2424" t="str">
        <f>INDEX(People!$A$2:$A$5,MATCH(Orders!N2424,People!$B$2:$B$5,0))</f>
        <v>Kelly Williams</v>
      </c>
      <c r="X2424" t="str">
        <f>IFERROR(INDEX(Returns!A2424:A3223,MATCH(Orders!B2424,Returns!B2424:B3223,0)),"No")</f>
        <v>No</v>
      </c>
      <c r="Y2424">
        <f t="shared" si="37"/>
        <v>11.596800000000002</v>
      </c>
    </row>
    <row r="2425" spans="1:25" x14ac:dyDescent="0.2">
      <c r="A2425" s="1">
        <v>2424</v>
      </c>
      <c r="B2425" t="s">
        <v>7341</v>
      </c>
      <c r="C2425" s="2">
        <v>43824</v>
      </c>
      <c r="D2425" s="8">
        <f>Table1[[#This Row],[Order Date]]</f>
        <v>43824</v>
      </c>
      <c r="E2425" s="2">
        <v>43829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">
        <v>2381</v>
      </c>
      <c r="P2425" s="1" t="s">
        <v>66</v>
      </c>
      <c r="Q2425" s="1" t="s">
        <v>146</v>
      </c>
      <c r="R2425" s="1" t="s">
        <v>2382</v>
      </c>
      <c r="S2425" s="1">
        <v>158.928</v>
      </c>
      <c r="T2425" s="1">
        <v>7</v>
      </c>
      <c r="U2425" s="1">
        <v>0.2</v>
      </c>
      <c r="V2425" s="1">
        <v>41.718599999999995</v>
      </c>
      <c r="W2425" t="str">
        <f>INDEX(People!$A$2:$A$5,MATCH(Orders!N2425,People!$B$2:$B$5,0))</f>
        <v>Chuck Magee</v>
      </c>
      <c r="X2425" t="str">
        <f>IFERROR(INDEX(Returns!A2425:A3224,MATCH(Orders!B2425,Returns!B2425:B3224,0)),"No")</f>
        <v>No</v>
      </c>
      <c r="Y2425">
        <f t="shared" si="37"/>
        <v>190.71359999999999</v>
      </c>
    </row>
    <row r="2426" spans="1:25" x14ac:dyDescent="0.2">
      <c r="A2426" s="1">
        <v>2425</v>
      </c>
      <c r="B2426" t="s">
        <v>7341</v>
      </c>
      <c r="C2426" s="2">
        <v>43824</v>
      </c>
      <c r="D2426" s="8">
        <f>Table1[[#This Row],[Order Date]]</f>
        <v>43824</v>
      </c>
      <c r="E2426" s="2">
        <v>43829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">
        <v>4224</v>
      </c>
      <c r="P2426" s="1" t="s">
        <v>43</v>
      </c>
      <c r="Q2426" s="1" t="s">
        <v>70</v>
      </c>
      <c r="R2426" s="1" t="s">
        <v>4225</v>
      </c>
      <c r="S2426" s="1">
        <v>13.023000000000001</v>
      </c>
      <c r="T2426" s="1">
        <v>1</v>
      </c>
      <c r="U2426" s="1">
        <v>0.7</v>
      </c>
      <c r="V2426" s="1">
        <v>-10.418399999999998</v>
      </c>
      <c r="W2426" t="str">
        <f>INDEX(People!$A$2:$A$5,MATCH(Orders!N2426,People!$B$2:$B$5,0))</f>
        <v>Chuck Magee</v>
      </c>
      <c r="X2426" t="str">
        <f>IFERROR(INDEX(Returns!A2426:A3225,MATCH(Orders!B2426,Returns!B2426:B3225,0)),"No")</f>
        <v>No</v>
      </c>
      <c r="Y2426">
        <f t="shared" si="37"/>
        <v>22.139100000000003</v>
      </c>
    </row>
    <row r="2427" spans="1:25" x14ac:dyDescent="0.2">
      <c r="A2427" s="1">
        <v>2426</v>
      </c>
      <c r="B2427" t="s">
        <v>7341</v>
      </c>
      <c r="C2427" s="2">
        <v>43824</v>
      </c>
      <c r="D2427" s="8">
        <f>Table1[[#This Row],[Order Date]]</f>
        <v>43824</v>
      </c>
      <c r="E2427" s="2">
        <v>43829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">
        <v>4297</v>
      </c>
      <c r="P2427" s="1" t="s">
        <v>30</v>
      </c>
      <c r="Q2427" s="1" t="s">
        <v>52</v>
      </c>
      <c r="R2427" s="1" t="s">
        <v>4298</v>
      </c>
      <c r="S2427" s="1">
        <v>273.06</v>
      </c>
      <c r="T2427" s="1">
        <v>2</v>
      </c>
      <c r="U2427" s="1">
        <v>0.4</v>
      </c>
      <c r="V2427" s="1">
        <v>-104.67300000000006</v>
      </c>
      <c r="W2427" t="str">
        <f>INDEX(People!$A$2:$A$5,MATCH(Orders!N2427,People!$B$2:$B$5,0))</f>
        <v>Chuck Magee</v>
      </c>
      <c r="X2427" t="str">
        <f>IFERROR(INDEX(Returns!A2427:A3226,MATCH(Orders!B2427,Returns!B2427:B3226,0)),"No")</f>
        <v>No</v>
      </c>
      <c r="Y2427">
        <f t="shared" si="37"/>
        <v>382.28399999999999</v>
      </c>
    </row>
    <row r="2428" spans="1:25" x14ac:dyDescent="0.2">
      <c r="A2428" s="1">
        <v>2427</v>
      </c>
      <c r="B2428" t="s">
        <v>7341</v>
      </c>
      <c r="C2428" s="2">
        <v>43824</v>
      </c>
      <c r="D2428" s="8">
        <f>Table1[[#This Row],[Order Date]]</f>
        <v>43824</v>
      </c>
      <c r="E2428" s="2">
        <v>43829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">
        <v>3942</v>
      </c>
      <c r="P2428" s="1" t="s">
        <v>43</v>
      </c>
      <c r="Q2428" s="1" t="s">
        <v>242</v>
      </c>
      <c r="R2428" s="1" t="s">
        <v>497</v>
      </c>
      <c r="S2428" s="1">
        <v>39.311999999999998</v>
      </c>
      <c r="T2428" s="1">
        <v>13</v>
      </c>
      <c r="U2428" s="1">
        <v>0.2</v>
      </c>
      <c r="V2428" s="1">
        <v>12.776399999999999</v>
      </c>
      <c r="W2428" t="str">
        <f>INDEX(People!$A$2:$A$5,MATCH(Orders!N2428,People!$B$2:$B$5,0))</f>
        <v>Chuck Magee</v>
      </c>
      <c r="X2428" t="str">
        <f>IFERROR(INDEX(Returns!A2428:A3227,MATCH(Orders!B2428,Returns!B2428:B3227,0)),"No")</f>
        <v>No</v>
      </c>
      <c r="Y2428">
        <f t="shared" si="37"/>
        <v>47.174399999999999</v>
      </c>
    </row>
    <row r="2429" spans="1:25" x14ac:dyDescent="0.2">
      <c r="A2429" s="1">
        <v>2428</v>
      </c>
      <c r="B2429" t="s">
        <v>7342</v>
      </c>
      <c r="C2429" s="2">
        <v>43262</v>
      </c>
      <c r="D2429" s="8">
        <f>Table1[[#This Row],[Order Date]]</f>
        <v>43262</v>
      </c>
      <c r="E2429" s="2">
        <v>43268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">
        <v>4299</v>
      </c>
      <c r="P2429" s="1" t="s">
        <v>43</v>
      </c>
      <c r="Q2429" s="1" t="s">
        <v>70</v>
      </c>
      <c r="R2429" s="1" t="s">
        <v>4300</v>
      </c>
      <c r="S2429" s="1">
        <v>1.3439999999999996</v>
      </c>
      <c r="T2429" s="1">
        <v>4</v>
      </c>
      <c r="U2429" s="1">
        <v>0.8</v>
      </c>
      <c r="V2429" s="1">
        <v>-2.1504000000000008</v>
      </c>
      <c r="W2429" t="str">
        <f>INDEX(People!$A$2:$A$5,MATCH(Orders!N2429,People!$B$2:$B$5,0))</f>
        <v>Kelly Williams</v>
      </c>
      <c r="X2429" t="str">
        <f>IFERROR(INDEX(Returns!A2429:A3228,MATCH(Orders!B2429,Returns!B2429:B3228,0)),"No")</f>
        <v>No</v>
      </c>
      <c r="Y2429">
        <f t="shared" si="37"/>
        <v>2.4191999999999996</v>
      </c>
    </row>
    <row r="2430" spans="1:25" x14ac:dyDescent="0.2">
      <c r="A2430" s="1">
        <v>2429</v>
      </c>
      <c r="B2430" t="s">
        <v>7342</v>
      </c>
      <c r="C2430" s="2">
        <v>43262</v>
      </c>
      <c r="D2430" s="8">
        <f>Table1[[#This Row],[Order Date]]</f>
        <v>43262</v>
      </c>
      <c r="E2430" s="2">
        <v>43268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">
        <v>4301</v>
      </c>
      <c r="P2430" s="1" t="s">
        <v>43</v>
      </c>
      <c r="Q2430" s="1" t="s">
        <v>70</v>
      </c>
      <c r="R2430" s="1" t="s">
        <v>4302</v>
      </c>
      <c r="S2430" s="1">
        <v>8.2719999999999985</v>
      </c>
      <c r="T2430" s="1">
        <v>4</v>
      </c>
      <c r="U2430" s="1">
        <v>0.8</v>
      </c>
      <c r="V2430" s="1">
        <v>-13.648800000000001</v>
      </c>
      <c r="W2430" t="str">
        <f>INDEX(People!$A$2:$A$5,MATCH(Orders!N2430,People!$B$2:$B$5,0))</f>
        <v>Kelly Williams</v>
      </c>
      <c r="X2430" t="str">
        <f>IFERROR(INDEX(Returns!A2430:A3229,MATCH(Orders!B2430,Returns!B2430:B3229,0)),"No")</f>
        <v>No</v>
      </c>
      <c r="Y2430">
        <f t="shared" si="37"/>
        <v>14.889599999999998</v>
      </c>
    </row>
    <row r="2431" spans="1:25" x14ac:dyDescent="0.2">
      <c r="A2431" s="1">
        <v>2430</v>
      </c>
      <c r="B2431" t="s">
        <v>7342</v>
      </c>
      <c r="C2431" s="2">
        <v>43262</v>
      </c>
      <c r="D2431" s="8">
        <f>Table1[[#This Row],[Order Date]]</f>
        <v>43262</v>
      </c>
      <c r="E2431" s="2">
        <v>43268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">
        <v>3486</v>
      </c>
      <c r="P2431" s="1" t="s">
        <v>30</v>
      </c>
      <c r="Q2431" s="1" t="s">
        <v>60</v>
      </c>
      <c r="R2431" s="1" t="s">
        <v>3487</v>
      </c>
      <c r="S2431" s="1">
        <v>12.544000000000002</v>
      </c>
      <c r="T2431" s="1">
        <v>7</v>
      </c>
      <c r="U2431" s="1">
        <v>0.6</v>
      </c>
      <c r="V2431" s="1">
        <v>-9.0944000000000038</v>
      </c>
      <c r="W2431" t="str">
        <f>INDEX(People!$A$2:$A$5,MATCH(Orders!N2431,People!$B$2:$B$5,0))</f>
        <v>Kelly Williams</v>
      </c>
      <c r="X2431" t="str">
        <f>IFERROR(INDEX(Returns!A2431:A3230,MATCH(Orders!B2431,Returns!B2431:B3230,0)),"No")</f>
        <v>No</v>
      </c>
      <c r="Y2431">
        <f t="shared" si="37"/>
        <v>20.070400000000006</v>
      </c>
    </row>
    <row r="2432" spans="1:25" x14ac:dyDescent="0.2">
      <c r="A2432" s="1">
        <v>2431</v>
      </c>
      <c r="B2432" t="s">
        <v>7343</v>
      </c>
      <c r="C2432" s="2">
        <v>43598</v>
      </c>
      <c r="D2432" s="8">
        <f>Table1[[#This Row],[Order Date]]</f>
        <v>43598</v>
      </c>
      <c r="E2432" s="2">
        <v>43605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 t="s">
        <v>45</v>
      </c>
      <c r="S2432" s="1">
        <v>58.48</v>
      </c>
      <c r="T2432" s="1">
        <v>8</v>
      </c>
      <c r="U2432" s="1">
        <v>0</v>
      </c>
      <c r="V2432" s="1">
        <v>27.485599999999998</v>
      </c>
      <c r="W2432" t="str">
        <f>INDEX(People!$A$2:$A$5,MATCH(Orders!N2432,People!$B$2:$B$5,0))</f>
        <v>Anna Andreadi</v>
      </c>
      <c r="X2432" t="str">
        <f>IFERROR(INDEX(Returns!A2432:A3231,MATCH(Orders!B2432,Returns!B2432:B3231,0)),"No")</f>
        <v>No</v>
      </c>
      <c r="Y2432">
        <f t="shared" si="37"/>
        <v>58.48</v>
      </c>
    </row>
    <row r="2433" spans="1:25" x14ac:dyDescent="0.2">
      <c r="A2433" s="1">
        <v>2432</v>
      </c>
      <c r="B2433" t="s">
        <v>7344</v>
      </c>
      <c r="C2433" s="2">
        <v>43827</v>
      </c>
      <c r="D2433" s="8">
        <f>Table1[[#This Row],[Order Date]]</f>
        <v>43827</v>
      </c>
      <c r="E2433" s="2">
        <v>43832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">
        <v>1190</v>
      </c>
      <c r="P2433" s="1" t="s">
        <v>30</v>
      </c>
      <c r="Q2433" s="1" t="s">
        <v>60</v>
      </c>
      <c r="R2433" s="1" t="s">
        <v>1191</v>
      </c>
      <c r="S2433" s="1">
        <v>7.4</v>
      </c>
      <c r="T2433" s="1">
        <v>2</v>
      </c>
      <c r="U2433" s="1">
        <v>0</v>
      </c>
      <c r="V2433" s="1">
        <v>3.0340000000000007</v>
      </c>
      <c r="W2433" t="str">
        <f>INDEX(People!$A$2:$A$5,MATCH(Orders!N2433,People!$B$2:$B$5,0))</f>
        <v>Anna Andreadi</v>
      </c>
      <c r="X2433" t="str">
        <f>IFERROR(INDEX(Returns!A2433:A3232,MATCH(Orders!B2433,Returns!B2433:B3232,0)),"No")</f>
        <v>No</v>
      </c>
      <c r="Y2433">
        <f t="shared" si="37"/>
        <v>7.4</v>
      </c>
    </row>
    <row r="2434" spans="1:25" x14ac:dyDescent="0.2">
      <c r="A2434" s="1">
        <v>2433</v>
      </c>
      <c r="B2434" t="s">
        <v>7345</v>
      </c>
      <c r="C2434" s="2">
        <v>42454</v>
      </c>
      <c r="D2434" s="8">
        <f>Table1[[#This Row],[Order Date]]</f>
        <v>42454</v>
      </c>
      <c r="E2434" s="2">
        <v>42461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">
        <v>4305</v>
      </c>
      <c r="P2434" s="1" t="s">
        <v>30</v>
      </c>
      <c r="Q2434" s="1" t="s">
        <v>34</v>
      </c>
      <c r="R2434" s="1" t="s">
        <v>4306</v>
      </c>
      <c r="S2434" s="1">
        <v>366.786</v>
      </c>
      <c r="T2434" s="1">
        <v>7</v>
      </c>
      <c r="U2434" s="1">
        <v>0.1</v>
      </c>
      <c r="V2434" s="1">
        <v>65.206400000000002</v>
      </c>
      <c r="W2434" t="str">
        <f>INDEX(People!$A$2:$A$5,MATCH(Orders!N2434,People!$B$2:$B$5,0))</f>
        <v>Chuck Magee</v>
      </c>
      <c r="X2434" t="str">
        <f>IFERROR(INDEX(Returns!A2434:A3233,MATCH(Orders!B2434,Returns!B2434:B3233,0)),"No")</f>
        <v>No</v>
      </c>
      <c r="Y2434">
        <f t="shared" si="37"/>
        <v>403.46460000000002</v>
      </c>
    </row>
    <row r="2435" spans="1:25" x14ac:dyDescent="0.2">
      <c r="A2435" s="1">
        <v>2434</v>
      </c>
      <c r="B2435" t="s">
        <v>7346</v>
      </c>
      <c r="C2435" s="2">
        <v>43613</v>
      </c>
      <c r="D2435" s="8">
        <f>Table1[[#This Row],[Order Date]]</f>
        <v>43613</v>
      </c>
      <c r="E2435" s="2">
        <v>43617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">
        <v>4036</v>
      </c>
      <c r="P2435" s="1" t="s">
        <v>66</v>
      </c>
      <c r="Q2435" s="1" t="s">
        <v>67</v>
      </c>
      <c r="R2435" s="1" t="s">
        <v>4037</v>
      </c>
      <c r="S2435" s="1">
        <v>54.367999999999995</v>
      </c>
      <c r="T2435" s="1">
        <v>4</v>
      </c>
      <c r="U2435" s="1">
        <v>0.2</v>
      </c>
      <c r="V2435" s="1">
        <v>4.0775999999999968</v>
      </c>
      <c r="W2435" t="str">
        <f>INDEX(People!$A$2:$A$5,MATCH(Orders!N2435,People!$B$2:$B$5,0))</f>
        <v>Kelly Williams</v>
      </c>
      <c r="X2435" t="str">
        <f>IFERROR(INDEX(Returns!A2435:A3234,MATCH(Orders!B2435,Returns!B2435:B3234,0)),"No")</f>
        <v>No</v>
      </c>
      <c r="Y2435">
        <f t="shared" ref="Y2435:Y2498" si="38">S2435*(1+U2435)</f>
        <v>65.241599999999991</v>
      </c>
    </row>
    <row r="2436" spans="1:25" x14ac:dyDescent="0.2">
      <c r="A2436" s="1">
        <v>2435</v>
      </c>
      <c r="B2436" t="s">
        <v>7347</v>
      </c>
      <c r="C2436" s="2">
        <v>43053</v>
      </c>
      <c r="D2436" s="8">
        <f>Table1[[#This Row],[Order Date]]</f>
        <v>43053</v>
      </c>
      <c r="E2436" s="2">
        <v>43056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">
        <v>2069</v>
      </c>
      <c r="P2436" s="1" t="s">
        <v>43</v>
      </c>
      <c r="Q2436" s="1" t="s">
        <v>157</v>
      </c>
      <c r="R2436" s="1" t="s">
        <v>2070</v>
      </c>
      <c r="S2436" s="1">
        <v>33.96</v>
      </c>
      <c r="T2436" s="1">
        <v>2</v>
      </c>
      <c r="U2436" s="1">
        <v>0</v>
      </c>
      <c r="V2436" s="1">
        <v>16.98</v>
      </c>
      <c r="W2436" t="str">
        <f>INDEX(People!$A$2:$A$5,MATCH(Orders!N2436,People!$B$2:$B$5,0))</f>
        <v>Cassandra Brandow</v>
      </c>
      <c r="X2436" t="str">
        <f>IFERROR(INDEX(Returns!A2436:A3235,MATCH(Orders!B2436,Returns!B2436:B3235,0)),"No")</f>
        <v>No</v>
      </c>
      <c r="Y2436">
        <f t="shared" si="38"/>
        <v>33.96</v>
      </c>
    </row>
    <row r="2437" spans="1:25" x14ac:dyDescent="0.2">
      <c r="A2437" s="1">
        <v>2436</v>
      </c>
      <c r="B2437" t="s">
        <v>7347</v>
      </c>
      <c r="C2437" s="2">
        <v>43053</v>
      </c>
      <c r="D2437" s="8">
        <f>Table1[[#This Row],[Order Date]]</f>
        <v>43053</v>
      </c>
      <c r="E2437" s="2">
        <v>43056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">
        <v>4307</v>
      </c>
      <c r="P2437" s="1" t="s">
        <v>43</v>
      </c>
      <c r="Q2437" s="1" t="s">
        <v>73</v>
      </c>
      <c r="R2437" s="1" t="s">
        <v>4308</v>
      </c>
      <c r="S2437" s="1">
        <v>826.11</v>
      </c>
      <c r="T2437" s="1">
        <v>3</v>
      </c>
      <c r="U2437" s="1">
        <v>0</v>
      </c>
      <c r="V2437" s="1">
        <v>322.18290000000002</v>
      </c>
      <c r="W2437" t="str">
        <f>INDEX(People!$A$2:$A$5,MATCH(Orders!N2437,People!$B$2:$B$5,0))</f>
        <v>Cassandra Brandow</v>
      </c>
      <c r="X2437" t="str">
        <f>IFERROR(INDEX(Returns!A2437:A3236,MATCH(Orders!B2437,Returns!B2437:B3236,0)),"No")</f>
        <v>No</v>
      </c>
      <c r="Y2437">
        <f t="shared" si="38"/>
        <v>826.11</v>
      </c>
    </row>
    <row r="2438" spans="1:25" x14ac:dyDescent="0.2">
      <c r="A2438" s="1">
        <v>2437</v>
      </c>
      <c r="B2438" t="s">
        <v>6143</v>
      </c>
      <c r="C2438" s="2">
        <v>43649</v>
      </c>
      <c r="D2438" s="8">
        <f>Table1[[#This Row],[Order Date]]</f>
        <v>43649</v>
      </c>
      <c r="E2438" s="2">
        <v>43656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">
        <v>303</v>
      </c>
      <c r="P2438" s="1" t="s">
        <v>30</v>
      </c>
      <c r="Q2438" s="1" t="s">
        <v>60</v>
      </c>
      <c r="R2438" s="1" t="s">
        <v>304</v>
      </c>
      <c r="S2438" s="1">
        <v>545.85</v>
      </c>
      <c r="T2438" s="1">
        <v>9</v>
      </c>
      <c r="U2438" s="1">
        <v>0</v>
      </c>
      <c r="V2438" s="1">
        <v>114.6285</v>
      </c>
      <c r="W2438" t="str">
        <f>INDEX(People!$A$2:$A$5,MATCH(Orders!N2438,People!$B$2:$B$5,0))</f>
        <v>Anna Andreadi</v>
      </c>
      <c r="X2438" t="str">
        <f>IFERROR(INDEX(Returns!A2438:A3237,MATCH(Orders!B2438,Returns!B2438:B3237,0)),"No")</f>
        <v>No</v>
      </c>
      <c r="Y2438">
        <f t="shared" si="38"/>
        <v>545.85</v>
      </c>
    </row>
    <row r="2439" spans="1:25" x14ac:dyDescent="0.2">
      <c r="A2439" s="1">
        <v>2438</v>
      </c>
      <c r="B2439" t="s">
        <v>7348</v>
      </c>
      <c r="C2439" s="2">
        <v>42692</v>
      </c>
      <c r="D2439" s="8">
        <f>Table1[[#This Row],[Order Date]]</f>
        <v>42692</v>
      </c>
      <c r="E2439" s="2">
        <v>42694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">
        <v>4311</v>
      </c>
      <c r="P2439" s="1" t="s">
        <v>30</v>
      </c>
      <c r="Q2439" s="1" t="s">
        <v>52</v>
      </c>
      <c r="R2439" s="1" t="s">
        <v>4312</v>
      </c>
      <c r="S2439" s="1">
        <v>145.97999999999999</v>
      </c>
      <c r="T2439" s="1">
        <v>2</v>
      </c>
      <c r="U2439" s="1">
        <v>0.5</v>
      </c>
      <c r="V2439" s="1">
        <v>-99.266399999999976</v>
      </c>
      <c r="W2439" t="str">
        <f>INDEX(People!$A$2:$A$5,MATCH(Orders!N2439,People!$B$2:$B$5,0))</f>
        <v>Anna Andreadi</v>
      </c>
      <c r="X2439" t="str">
        <f>IFERROR(INDEX(Returns!A2439:A3238,MATCH(Orders!B2439,Returns!B2439:B3238,0)),"No")</f>
        <v>No</v>
      </c>
      <c r="Y2439">
        <f t="shared" si="38"/>
        <v>218.96999999999997</v>
      </c>
    </row>
    <row r="2440" spans="1:25" x14ac:dyDescent="0.2">
      <c r="A2440" s="1">
        <v>2439</v>
      </c>
      <c r="B2440" t="s">
        <v>7348</v>
      </c>
      <c r="C2440" s="2">
        <v>42692</v>
      </c>
      <c r="D2440" s="8">
        <f>Table1[[#This Row],[Order Date]]</f>
        <v>42692</v>
      </c>
      <c r="E2440" s="2">
        <v>42694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">
        <v>2809</v>
      </c>
      <c r="P2440" s="1" t="s">
        <v>43</v>
      </c>
      <c r="Q2440" s="1" t="s">
        <v>84</v>
      </c>
      <c r="R2440" s="1" t="s">
        <v>2810</v>
      </c>
      <c r="S2440" s="1">
        <v>35.808</v>
      </c>
      <c r="T2440" s="1">
        <v>4</v>
      </c>
      <c r="U2440" s="1">
        <v>0.2</v>
      </c>
      <c r="V2440" s="1">
        <v>12.5328</v>
      </c>
      <c r="W2440" t="str">
        <f>INDEX(People!$A$2:$A$5,MATCH(Orders!N2440,People!$B$2:$B$5,0))</f>
        <v>Anna Andreadi</v>
      </c>
      <c r="X2440" t="str">
        <f>IFERROR(INDEX(Returns!A2440:A3239,MATCH(Orders!B2440,Returns!B2440:B3239,0)),"No")</f>
        <v>No</v>
      </c>
      <c r="Y2440">
        <f t="shared" si="38"/>
        <v>42.9696</v>
      </c>
    </row>
    <row r="2441" spans="1:25" x14ac:dyDescent="0.2">
      <c r="A2441" s="1">
        <v>2440</v>
      </c>
      <c r="B2441" t="s">
        <v>7349</v>
      </c>
      <c r="C2441" s="2">
        <v>43663</v>
      </c>
      <c r="D2441" s="8">
        <f>Table1[[#This Row],[Order Date]]</f>
        <v>43663</v>
      </c>
      <c r="E2441" s="2">
        <v>43668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">
        <v>2091</v>
      </c>
      <c r="P2441" s="1" t="s">
        <v>30</v>
      </c>
      <c r="Q2441" s="1" t="s">
        <v>60</v>
      </c>
      <c r="R2441" s="1" t="s">
        <v>2092</v>
      </c>
      <c r="S2441" s="1">
        <v>7.9040000000000008</v>
      </c>
      <c r="T2441" s="1">
        <v>2</v>
      </c>
      <c r="U2441" s="1">
        <v>0.2</v>
      </c>
      <c r="V2441" s="1">
        <v>2.1736000000000004</v>
      </c>
      <c r="W2441" t="str">
        <f>INDEX(People!$A$2:$A$5,MATCH(Orders!N2441,People!$B$2:$B$5,0))</f>
        <v>Cassandra Brandow</v>
      </c>
      <c r="X2441" t="str">
        <f>IFERROR(INDEX(Returns!A2441:A3240,MATCH(Orders!B2441,Returns!B2441:B3240,0)),"No")</f>
        <v>No</v>
      </c>
      <c r="Y2441">
        <f t="shared" si="38"/>
        <v>9.4847999999999999</v>
      </c>
    </row>
    <row r="2442" spans="1:25" x14ac:dyDescent="0.2">
      <c r="A2442" s="1">
        <v>2441</v>
      </c>
      <c r="B2442" t="s">
        <v>7350</v>
      </c>
      <c r="C2442" s="2">
        <v>43242</v>
      </c>
      <c r="D2442" s="8">
        <f>Table1[[#This Row],[Order Date]]</f>
        <v>43242</v>
      </c>
      <c r="E2442" s="2">
        <v>43247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">
        <v>1054</v>
      </c>
      <c r="P2442" s="1" t="s">
        <v>66</v>
      </c>
      <c r="Q2442" s="1" t="s">
        <v>67</v>
      </c>
      <c r="R2442" s="1" t="s">
        <v>1055</v>
      </c>
      <c r="S2442" s="1">
        <v>345</v>
      </c>
      <c r="T2442" s="1">
        <v>5</v>
      </c>
      <c r="U2442" s="1">
        <v>0</v>
      </c>
      <c r="V2442" s="1">
        <v>86.25</v>
      </c>
      <c r="W2442" t="str">
        <f>INDEX(People!$A$2:$A$5,MATCH(Orders!N2442,People!$B$2:$B$5,0))</f>
        <v>Chuck Magee</v>
      </c>
      <c r="X2442" t="str">
        <f>IFERROR(INDEX(Returns!A2442:A3241,MATCH(Orders!B2442,Returns!B2442:B3241,0)),"No")</f>
        <v>No</v>
      </c>
      <c r="Y2442">
        <f t="shared" si="38"/>
        <v>345</v>
      </c>
    </row>
    <row r="2443" spans="1:25" x14ac:dyDescent="0.2">
      <c r="A2443" s="1">
        <v>2442</v>
      </c>
      <c r="B2443" t="s">
        <v>7350</v>
      </c>
      <c r="C2443" s="2">
        <v>43242</v>
      </c>
      <c r="D2443" s="8">
        <f>Table1[[#This Row],[Order Date]]</f>
        <v>43242</v>
      </c>
      <c r="E2443" s="2">
        <v>43247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">
        <v>776</v>
      </c>
      <c r="P2443" s="1" t="s">
        <v>30</v>
      </c>
      <c r="Q2443" s="1" t="s">
        <v>52</v>
      </c>
      <c r="R2443" s="1" t="s">
        <v>777</v>
      </c>
      <c r="S2443" s="1">
        <v>174.28599999999997</v>
      </c>
      <c r="T2443" s="1">
        <v>2</v>
      </c>
      <c r="U2443" s="1">
        <v>0.3</v>
      </c>
      <c r="V2443" s="1">
        <v>-19.918399999999991</v>
      </c>
      <c r="W2443" t="str">
        <f>INDEX(People!$A$2:$A$5,MATCH(Orders!N2443,People!$B$2:$B$5,0))</f>
        <v>Chuck Magee</v>
      </c>
      <c r="X2443" t="str">
        <f>IFERROR(INDEX(Returns!A2443:A3242,MATCH(Orders!B2443,Returns!B2443:B3242,0)),"No")</f>
        <v>No</v>
      </c>
      <c r="Y2443">
        <f t="shared" si="38"/>
        <v>226.57179999999997</v>
      </c>
    </row>
    <row r="2444" spans="1:25" x14ac:dyDescent="0.2">
      <c r="A2444" s="1">
        <v>2443</v>
      </c>
      <c r="B2444" t="s">
        <v>7350</v>
      </c>
      <c r="C2444" s="2">
        <v>43242</v>
      </c>
      <c r="D2444" s="8">
        <f>Table1[[#This Row],[Order Date]]</f>
        <v>43242</v>
      </c>
      <c r="E2444" s="2">
        <v>43247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">
        <v>717</v>
      </c>
      <c r="P2444" s="1" t="s">
        <v>43</v>
      </c>
      <c r="Q2444" s="1" t="s">
        <v>73</v>
      </c>
      <c r="R2444" s="1" t="s">
        <v>718</v>
      </c>
      <c r="S2444" s="1">
        <v>662.84</v>
      </c>
      <c r="T2444" s="1">
        <v>4</v>
      </c>
      <c r="U2444" s="1">
        <v>0</v>
      </c>
      <c r="V2444" s="1">
        <v>172.33840000000004</v>
      </c>
      <c r="W2444" t="str">
        <f>INDEX(People!$A$2:$A$5,MATCH(Orders!N2444,People!$B$2:$B$5,0))</f>
        <v>Chuck Magee</v>
      </c>
      <c r="X2444" t="str">
        <f>IFERROR(INDEX(Returns!A2444:A3243,MATCH(Orders!B2444,Returns!B2444:B3243,0)),"No")</f>
        <v>No</v>
      </c>
      <c r="Y2444">
        <f t="shared" si="38"/>
        <v>662.84</v>
      </c>
    </row>
    <row r="2445" spans="1:25" x14ac:dyDescent="0.2">
      <c r="A2445" s="1">
        <v>2444</v>
      </c>
      <c r="B2445" t="s">
        <v>7350</v>
      </c>
      <c r="C2445" s="2">
        <v>43242</v>
      </c>
      <c r="D2445" s="8">
        <f>Table1[[#This Row],[Order Date]]</f>
        <v>43242</v>
      </c>
      <c r="E2445" s="2">
        <v>43247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">
        <v>1519</v>
      </c>
      <c r="P2445" s="1" t="s">
        <v>66</v>
      </c>
      <c r="Q2445" s="1" t="s">
        <v>146</v>
      </c>
      <c r="R2445" s="1" t="s">
        <v>1520</v>
      </c>
      <c r="S2445" s="1">
        <v>95.1</v>
      </c>
      <c r="T2445" s="1">
        <v>5</v>
      </c>
      <c r="U2445" s="1">
        <v>0</v>
      </c>
      <c r="V2445" s="1">
        <v>30.431999999999995</v>
      </c>
      <c r="W2445" t="str">
        <f>INDEX(People!$A$2:$A$5,MATCH(Orders!N2445,People!$B$2:$B$5,0))</f>
        <v>Chuck Magee</v>
      </c>
      <c r="X2445" t="str">
        <f>IFERROR(INDEX(Returns!A2445:A3244,MATCH(Orders!B2445,Returns!B2445:B3244,0)),"No")</f>
        <v>No</v>
      </c>
      <c r="Y2445">
        <f t="shared" si="38"/>
        <v>95.1</v>
      </c>
    </row>
    <row r="2446" spans="1:25" x14ac:dyDescent="0.2">
      <c r="A2446" s="1">
        <v>2445</v>
      </c>
      <c r="B2446" t="s">
        <v>7350</v>
      </c>
      <c r="C2446" s="2">
        <v>43242</v>
      </c>
      <c r="D2446" s="8">
        <f>Table1[[#This Row],[Order Date]]</f>
        <v>43242</v>
      </c>
      <c r="E2446" s="2">
        <v>43247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">
        <v>4314</v>
      </c>
      <c r="P2446" s="1" t="s">
        <v>43</v>
      </c>
      <c r="Q2446" s="1" t="s">
        <v>157</v>
      </c>
      <c r="R2446" s="1" t="s">
        <v>4315</v>
      </c>
      <c r="S2446" s="1">
        <v>26.880000000000003</v>
      </c>
      <c r="T2446" s="1">
        <v>6</v>
      </c>
      <c r="U2446" s="1">
        <v>0</v>
      </c>
      <c r="V2446" s="1">
        <v>12.902400000000002</v>
      </c>
      <c r="W2446" t="str">
        <f>INDEX(People!$A$2:$A$5,MATCH(Orders!N2446,People!$B$2:$B$5,0))</f>
        <v>Chuck Magee</v>
      </c>
      <c r="X2446" t="str">
        <f>IFERROR(INDEX(Returns!A2446:A3245,MATCH(Orders!B2446,Returns!B2446:B3245,0)),"No")</f>
        <v>No</v>
      </c>
      <c r="Y2446">
        <f t="shared" si="38"/>
        <v>26.880000000000003</v>
      </c>
    </row>
    <row r="2447" spans="1:25" x14ac:dyDescent="0.2">
      <c r="A2447" s="1">
        <v>2446</v>
      </c>
      <c r="B2447" t="s">
        <v>7350</v>
      </c>
      <c r="C2447" s="2">
        <v>43242</v>
      </c>
      <c r="D2447" s="8">
        <f>Table1[[#This Row],[Order Date]]</f>
        <v>43242</v>
      </c>
      <c r="E2447" s="2">
        <v>43247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">
        <v>3107</v>
      </c>
      <c r="P2447" s="1" t="s">
        <v>66</v>
      </c>
      <c r="Q2447" s="1" t="s">
        <v>67</v>
      </c>
      <c r="R2447" s="1" t="s">
        <v>3108</v>
      </c>
      <c r="S2447" s="1">
        <v>257.98</v>
      </c>
      <c r="T2447" s="1">
        <v>2</v>
      </c>
      <c r="U2447" s="1">
        <v>0</v>
      </c>
      <c r="V2447" s="1">
        <v>74.8142</v>
      </c>
      <c r="W2447" t="str">
        <f>INDEX(People!$A$2:$A$5,MATCH(Orders!N2447,People!$B$2:$B$5,0))</f>
        <v>Chuck Magee</v>
      </c>
      <c r="X2447" t="str">
        <f>IFERROR(INDEX(Returns!A2447:A3246,MATCH(Orders!B2447,Returns!B2447:B3246,0)),"No")</f>
        <v>No</v>
      </c>
      <c r="Y2447">
        <f t="shared" si="38"/>
        <v>257.98</v>
      </c>
    </row>
    <row r="2448" spans="1:25" x14ac:dyDescent="0.2">
      <c r="A2448" s="1">
        <v>2447</v>
      </c>
      <c r="B2448" t="s">
        <v>7351</v>
      </c>
      <c r="C2448" s="2">
        <v>43003</v>
      </c>
      <c r="D2448" s="8">
        <f>Table1[[#This Row],[Order Date]]</f>
        <v>43003</v>
      </c>
      <c r="E2448" s="2">
        <v>43009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">
        <v>2490</v>
      </c>
      <c r="P2448" s="1" t="s">
        <v>43</v>
      </c>
      <c r="Q2448" s="1" t="s">
        <v>157</v>
      </c>
      <c r="R2448" s="1" t="s">
        <v>2491</v>
      </c>
      <c r="S2448" s="1">
        <v>17.48</v>
      </c>
      <c r="T2448" s="1">
        <v>2</v>
      </c>
      <c r="U2448" s="1">
        <v>0</v>
      </c>
      <c r="V2448" s="1">
        <v>8.2156000000000002</v>
      </c>
      <c r="W2448" t="str">
        <f>INDEX(People!$A$2:$A$5,MATCH(Orders!N2448,People!$B$2:$B$5,0))</f>
        <v>Anna Andreadi</v>
      </c>
      <c r="X2448" t="str">
        <f>IFERROR(INDEX(Returns!A2448:A3247,MATCH(Orders!B2448,Returns!B2448:B3247,0)),"No")</f>
        <v>No</v>
      </c>
      <c r="Y2448">
        <f t="shared" si="38"/>
        <v>17.48</v>
      </c>
    </row>
    <row r="2449" spans="1:25" x14ac:dyDescent="0.2">
      <c r="A2449" s="1">
        <v>2448</v>
      </c>
      <c r="B2449" t="s">
        <v>7352</v>
      </c>
      <c r="C2449" s="2">
        <v>43404</v>
      </c>
      <c r="D2449" s="8">
        <f>Table1[[#This Row],[Order Date]]</f>
        <v>43404</v>
      </c>
      <c r="E2449" s="2">
        <v>43410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">
        <v>3731</v>
      </c>
      <c r="P2449" s="1" t="s">
        <v>30</v>
      </c>
      <c r="Q2449" s="1" t="s">
        <v>34</v>
      </c>
      <c r="R2449" s="1" t="s">
        <v>3732</v>
      </c>
      <c r="S2449" s="1">
        <v>492.83499999999998</v>
      </c>
      <c r="T2449" s="1">
        <v>5</v>
      </c>
      <c r="U2449" s="1">
        <v>0.3</v>
      </c>
      <c r="V2449" s="1">
        <v>-14.080999999999989</v>
      </c>
      <c r="W2449" t="str">
        <f>INDEX(People!$A$2:$A$5,MATCH(Orders!N2449,People!$B$2:$B$5,0))</f>
        <v>Chuck Magee</v>
      </c>
      <c r="X2449" t="str">
        <f>IFERROR(INDEX(Returns!A2449:A3248,MATCH(Orders!B2449,Returns!B2449:B3248,0)),"No")</f>
        <v>No</v>
      </c>
      <c r="Y2449">
        <f t="shared" si="38"/>
        <v>640.68550000000005</v>
      </c>
    </row>
    <row r="2450" spans="1:25" x14ac:dyDescent="0.2">
      <c r="A2450" s="1">
        <v>2449</v>
      </c>
      <c r="B2450" t="s">
        <v>7353</v>
      </c>
      <c r="C2450" s="2">
        <v>42992</v>
      </c>
      <c r="D2450" s="8">
        <f>Table1[[#This Row],[Order Date]]</f>
        <v>42992</v>
      </c>
      <c r="E2450" s="2">
        <v>42995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">
        <v>1466</v>
      </c>
      <c r="P2450" s="1" t="s">
        <v>43</v>
      </c>
      <c r="Q2450" s="1" t="s">
        <v>55</v>
      </c>
      <c r="R2450" s="1" t="s">
        <v>1467</v>
      </c>
      <c r="S2450" s="1">
        <v>269.49</v>
      </c>
      <c r="T2450" s="1">
        <v>3</v>
      </c>
      <c r="U2450" s="1">
        <v>0</v>
      </c>
      <c r="V2450" s="1">
        <v>5.3897999999999939</v>
      </c>
      <c r="W2450" t="str">
        <f>INDEX(People!$A$2:$A$5,MATCH(Orders!N2450,People!$B$2:$B$5,0))</f>
        <v>Cassandra Brandow</v>
      </c>
      <c r="X2450" t="str">
        <f>IFERROR(INDEX(Returns!A2450:A3249,MATCH(Orders!B2450,Returns!B2450:B3249,0)),"No")</f>
        <v>No</v>
      </c>
      <c r="Y2450">
        <f t="shared" si="38"/>
        <v>269.49</v>
      </c>
    </row>
    <row r="2451" spans="1:25" x14ac:dyDescent="0.2">
      <c r="A2451" s="1">
        <v>2450</v>
      </c>
      <c r="B2451" t="s">
        <v>7354</v>
      </c>
      <c r="C2451" s="2">
        <v>43409</v>
      </c>
      <c r="D2451" s="8">
        <f>Table1[[#This Row],[Order Date]]</f>
        <v>43409</v>
      </c>
      <c r="E2451" s="2">
        <v>43414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">
        <v>4317</v>
      </c>
      <c r="P2451" s="1" t="s">
        <v>43</v>
      </c>
      <c r="Q2451" s="1" t="s">
        <v>70</v>
      </c>
      <c r="R2451" s="1" t="s">
        <v>4318</v>
      </c>
      <c r="S2451" s="1">
        <v>29.120000000000005</v>
      </c>
      <c r="T2451" s="1">
        <v>5</v>
      </c>
      <c r="U2451" s="1">
        <v>0.2</v>
      </c>
      <c r="V2451" s="1">
        <v>9.8279999999999959</v>
      </c>
      <c r="W2451" t="str">
        <f>INDEX(People!$A$2:$A$5,MATCH(Orders!N2451,People!$B$2:$B$5,0))</f>
        <v>Anna Andreadi</v>
      </c>
      <c r="X2451" t="str">
        <f>IFERROR(INDEX(Returns!A2451:A3250,MATCH(Orders!B2451,Returns!B2451:B3250,0)),"No")</f>
        <v>No</v>
      </c>
      <c r="Y2451">
        <f t="shared" si="38"/>
        <v>34.944000000000003</v>
      </c>
    </row>
    <row r="2452" spans="1:25" x14ac:dyDescent="0.2">
      <c r="A2452" s="1">
        <v>2451</v>
      </c>
      <c r="B2452" t="s">
        <v>7355</v>
      </c>
      <c r="C2452" s="2">
        <v>43541</v>
      </c>
      <c r="D2452" s="8">
        <f>Table1[[#This Row],[Order Date]]</f>
        <v>43541</v>
      </c>
      <c r="E2452" s="2">
        <v>43546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">
        <v>4319</v>
      </c>
      <c r="P2452" s="1" t="s">
        <v>43</v>
      </c>
      <c r="Q2452" s="1" t="s">
        <v>44</v>
      </c>
      <c r="R2452" s="1" t="s">
        <v>4320</v>
      </c>
      <c r="S2452" s="1">
        <v>18.75</v>
      </c>
      <c r="T2452" s="1">
        <v>5</v>
      </c>
      <c r="U2452" s="1">
        <v>0</v>
      </c>
      <c r="V2452" s="1">
        <v>9</v>
      </c>
      <c r="W2452" t="str">
        <f>INDEX(People!$A$2:$A$5,MATCH(Orders!N2452,People!$B$2:$B$5,0))</f>
        <v>Chuck Magee</v>
      </c>
      <c r="X2452" t="str">
        <f>IFERROR(INDEX(Returns!A2452:A3251,MATCH(Orders!B2452,Returns!B2452:B3251,0)),"No")</f>
        <v>No</v>
      </c>
      <c r="Y2452">
        <f t="shared" si="38"/>
        <v>18.75</v>
      </c>
    </row>
    <row r="2453" spans="1:25" x14ac:dyDescent="0.2">
      <c r="A2453" s="1">
        <v>2452</v>
      </c>
      <c r="B2453" t="s">
        <v>7355</v>
      </c>
      <c r="C2453" s="2">
        <v>43541</v>
      </c>
      <c r="D2453" s="8">
        <f>Table1[[#This Row],[Order Date]]</f>
        <v>43541</v>
      </c>
      <c r="E2453" s="2">
        <v>43546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">
        <v>1427</v>
      </c>
      <c r="P2453" s="1" t="s">
        <v>66</v>
      </c>
      <c r="Q2453" s="1" t="s">
        <v>67</v>
      </c>
      <c r="R2453" s="1" t="s">
        <v>1428</v>
      </c>
      <c r="S2453" s="1">
        <v>119.69999999999999</v>
      </c>
      <c r="T2453" s="1">
        <v>6</v>
      </c>
      <c r="U2453" s="1">
        <v>0</v>
      </c>
      <c r="V2453" s="1">
        <v>31.121999999999996</v>
      </c>
      <c r="W2453" t="str">
        <f>INDEX(People!$A$2:$A$5,MATCH(Orders!N2453,People!$B$2:$B$5,0))</f>
        <v>Chuck Magee</v>
      </c>
      <c r="X2453" t="str">
        <f>IFERROR(INDEX(Returns!A2453:A3252,MATCH(Orders!B2453,Returns!B2453:B3252,0)),"No")</f>
        <v>No</v>
      </c>
      <c r="Y2453">
        <f t="shared" si="38"/>
        <v>119.69999999999999</v>
      </c>
    </row>
    <row r="2454" spans="1:25" x14ac:dyDescent="0.2">
      <c r="A2454" s="1">
        <v>2453</v>
      </c>
      <c r="B2454" t="s">
        <v>7355</v>
      </c>
      <c r="C2454" s="2">
        <v>43541</v>
      </c>
      <c r="D2454" s="8">
        <f>Table1[[#This Row],[Order Date]]</f>
        <v>43541</v>
      </c>
      <c r="E2454" s="2">
        <v>43546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">
        <v>1790</v>
      </c>
      <c r="P2454" s="1" t="s">
        <v>43</v>
      </c>
      <c r="Q2454" s="1" t="s">
        <v>70</v>
      </c>
      <c r="R2454" s="1" t="s">
        <v>1791</v>
      </c>
      <c r="S2454" s="1">
        <v>9.1440000000000001</v>
      </c>
      <c r="T2454" s="1">
        <v>3</v>
      </c>
      <c r="U2454" s="1">
        <v>0.2</v>
      </c>
      <c r="V2454" s="1">
        <v>3.0860999999999996</v>
      </c>
      <c r="W2454" t="str">
        <f>INDEX(People!$A$2:$A$5,MATCH(Orders!N2454,People!$B$2:$B$5,0))</f>
        <v>Chuck Magee</v>
      </c>
      <c r="X2454" t="str">
        <f>IFERROR(INDEX(Returns!A2454:A3253,MATCH(Orders!B2454,Returns!B2454:B3253,0)),"No")</f>
        <v>No</v>
      </c>
      <c r="Y2454">
        <f t="shared" si="38"/>
        <v>10.972799999999999</v>
      </c>
    </row>
    <row r="2455" spans="1:25" x14ac:dyDescent="0.2">
      <c r="A2455" s="1">
        <v>2454</v>
      </c>
      <c r="B2455" t="s">
        <v>7355</v>
      </c>
      <c r="C2455" s="2">
        <v>43541</v>
      </c>
      <c r="D2455" s="8">
        <f>Table1[[#This Row],[Order Date]]</f>
        <v>43541</v>
      </c>
      <c r="E2455" s="2">
        <v>43546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">
        <v>1519</v>
      </c>
      <c r="P2455" s="1" t="s">
        <v>66</v>
      </c>
      <c r="Q2455" s="1" t="s">
        <v>146</v>
      </c>
      <c r="R2455" s="1" t="s">
        <v>1520</v>
      </c>
      <c r="S2455" s="1">
        <v>57.06</v>
      </c>
      <c r="T2455" s="1">
        <v>3</v>
      </c>
      <c r="U2455" s="1">
        <v>0</v>
      </c>
      <c r="V2455" s="1">
        <v>18.2592</v>
      </c>
      <c r="W2455" t="str">
        <f>INDEX(People!$A$2:$A$5,MATCH(Orders!N2455,People!$B$2:$B$5,0))</f>
        <v>Chuck Magee</v>
      </c>
      <c r="X2455" t="str">
        <f>IFERROR(INDEX(Returns!A2455:A3254,MATCH(Orders!B2455,Returns!B2455:B3254,0)),"No")</f>
        <v>No</v>
      </c>
      <c r="Y2455">
        <f t="shared" si="38"/>
        <v>57.06</v>
      </c>
    </row>
    <row r="2456" spans="1:25" x14ac:dyDescent="0.2">
      <c r="A2456" s="1">
        <v>2455</v>
      </c>
      <c r="B2456" t="s">
        <v>7355</v>
      </c>
      <c r="C2456" s="2">
        <v>43541</v>
      </c>
      <c r="D2456" s="8">
        <f>Table1[[#This Row],[Order Date]]</f>
        <v>43541</v>
      </c>
      <c r="E2456" s="2">
        <v>43546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">
        <v>3402</v>
      </c>
      <c r="P2456" s="1" t="s">
        <v>66</v>
      </c>
      <c r="Q2456" s="1" t="s">
        <v>146</v>
      </c>
      <c r="R2456" s="1" t="s">
        <v>3403</v>
      </c>
      <c r="S2456" s="1">
        <v>71.599999999999994</v>
      </c>
      <c r="T2456" s="1">
        <v>8</v>
      </c>
      <c r="U2456" s="1">
        <v>0</v>
      </c>
      <c r="V2456" s="1">
        <v>13.603999999999992</v>
      </c>
      <c r="W2456" t="str">
        <f>INDEX(People!$A$2:$A$5,MATCH(Orders!N2456,People!$B$2:$B$5,0))</f>
        <v>Chuck Magee</v>
      </c>
      <c r="X2456" t="str">
        <f>IFERROR(INDEX(Returns!A2456:A3255,MATCH(Orders!B2456,Returns!B2456:B3255,0)),"No")</f>
        <v>No</v>
      </c>
      <c r="Y2456">
        <f t="shared" si="38"/>
        <v>71.599999999999994</v>
      </c>
    </row>
    <row r="2457" spans="1:25" x14ac:dyDescent="0.2">
      <c r="A2457" s="1">
        <v>2456</v>
      </c>
      <c r="B2457" t="s">
        <v>7355</v>
      </c>
      <c r="C2457" s="2">
        <v>43541</v>
      </c>
      <c r="D2457" s="8">
        <f>Table1[[#This Row],[Order Date]]</f>
        <v>43541</v>
      </c>
      <c r="E2457" s="2">
        <v>43546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">
        <v>3347</v>
      </c>
      <c r="P2457" s="1" t="s">
        <v>43</v>
      </c>
      <c r="Q2457" s="1" t="s">
        <v>55</v>
      </c>
      <c r="R2457" s="1" t="s">
        <v>3348</v>
      </c>
      <c r="S2457" s="1">
        <v>107.44</v>
      </c>
      <c r="T2457" s="1">
        <v>8</v>
      </c>
      <c r="U2457" s="1">
        <v>0</v>
      </c>
      <c r="V2457" s="1">
        <v>27.934399999999997</v>
      </c>
      <c r="W2457" t="str">
        <f>INDEX(People!$A$2:$A$5,MATCH(Orders!N2457,People!$B$2:$B$5,0))</f>
        <v>Chuck Magee</v>
      </c>
      <c r="X2457" t="str">
        <f>IFERROR(INDEX(Returns!A2457:A3256,MATCH(Orders!B2457,Returns!B2457:B3256,0)),"No")</f>
        <v>No</v>
      </c>
      <c r="Y2457">
        <f t="shared" si="38"/>
        <v>107.44</v>
      </c>
    </row>
    <row r="2458" spans="1:25" x14ac:dyDescent="0.2">
      <c r="A2458" s="1">
        <v>2457</v>
      </c>
      <c r="B2458" t="s">
        <v>7355</v>
      </c>
      <c r="C2458" s="2">
        <v>43541</v>
      </c>
      <c r="D2458" s="8">
        <f>Table1[[#This Row],[Order Date]]</f>
        <v>43541</v>
      </c>
      <c r="E2458" s="2">
        <v>43546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">
        <v>2231</v>
      </c>
      <c r="P2458" s="1" t="s">
        <v>43</v>
      </c>
      <c r="Q2458" s="1" t="s">
        <v>44</v>
      </c>
      <c r="R2458" s="1" t="s">
        <v>2232</v>
      </c>
      <c r="S2458" s="1">
        <v>7.31</v>
      </c>
      <c r="T2458" s="1">
        <v>1</v>
      </c>
      <c r="U2458" s="1">
        <v>0</v>
      </c>
      <c r="V2458" s="1">
        <v>3.4356999999999998</v>
      </c>
      <c r="W2458" t="str">
        <f>INDEX(People!$A$2:$A$5,MATCH(Orders!N2458,People!$B$2:$B$5,0))</f>
        <v>Chuck Magee</v>
      </c>
      <c r="X2458" t="str">
        <f>IFERROR(INDEX(Returns!A2458:A3257,MATCH(Orders!B2458,Returns!B2458:B3257,0)),"No")</f>
        <v>No</v>
      </c>
      <c r="Y2458">
        <f t="shared" si="38"/>
        <v>7.31</v>
      </c>
    </row>
    <row r="2459" spans="1:25" x14ac:dyDescent="0.2">
      <c r="A2459" s="1">
        <v>2458</v>
      </c>
      <c r="B2459" t="s">
        <v>7355</v>
      </c>
      <c r="C2459" s="2">
        <v>43541</v>
      </c>
      <c r="D2459" s="8">
        <f>Table1[[#This Row],[Order Date]]</f>
        <v>43541</v>
      </c>
      <c r="E2459" s="2">
        <v>43546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">
        <v>163</v>
      </c>
      <c r="P2459" s="1" t="s">
        <v>43</v>
      </c>
      <c r="Q2459" s="1" t="s">
        <v>63</v>
      </c>
      <c r="R2459" s="1" t="s">
        <v>164</v>
      </c>
      <c r="S2459" s="1">
        <v>59.099999999999994</v>
      </c>
      <c r="T2459" s="1">
        <v>6</v>
      </c>
      <c r="U2459" s="1">
        <v>0</v>
      </c>
      <c r="V2459" s="1">
        <v>22.458000000000002</v>
      </c>
      <c r="W2459" t="str">
        <f>INDEX(People!$A$2:$A$5,MATCH(Orders!N2459,People!$B$2:$B$5,0))</f>
        <v>Chuck Magee</v>
      </c>
      <c r="X2459" t="str">
        <f>IFERROR(INDEX(Returns!A2459:A3258,MATCH(Orders!B2459,Returns!B2459:B3258,0)),"No")</f>
        <v>No</v>
      </c>
      <c r="Y2459">
        <f t="shared" si="38"/>
        <v>59.099999999999994</v>
      </c>
    </row>
    <row r="2460" spans="1:25" x14ac:dyDescent="0.2">
      <c r="A2460" s="1">
        <v>2459</v>
      </c>
      <c r="B2460" t="s">
        <v>7355</v>
      </c>
      <c r="C2460" s="2">
        <v>43541</v>
      </c>
      <c r="D2460" s="8">
        <f>Table1[[#This Row],[Order Date]]</f>
        <v>43541</v>
      </c>
      <c r="E2460" s="2">
        <v>43546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">
        <v>641</v>
      </c>
      <c r="P2460" s="1" t="s">
        <v>43</v>
      </c>
      <c r="Q2460" s="1" t="s">
        <v>55</v>
      </c>
      <c r="R2460" s="1" t="s">
        <v>642</v>
      </c>
      <c r="S2460" s="1">
        <v>46.53</v>
      </c>
      <c r="T2460" s="1">
        <v>3</v>
      </c>
      <c r="U2460" s="1">
        <v>0</v>
      </c>
      <c r="V2460" s="1">
        <v>12.097800000000001</v>
      </c>
      <c r="W2460" t="str">
        <f>INDEX(People!$A$2:$A$5,MATCH(Orders!N2460,People!$B$2:$B$5,0))</f>
        <v>Chuck Magee</v>
      </c>
      <c r="X2460" t="str">
        <f>IFERROR(INDEX(Returns!A2460:A3259,MATCH(Orders!B2460,Returns!B2460:B3259,0)),"No")</f>
        <v>No</v>
      </c>
      <c r="Y2460">
        <f t="shared" si="38"/>
        <v>46.53</v>
      </c>
    </row>
    <row r="2461" spans="1:25" x14ac:dyDescent="0.2">
      <c r="A2461" s="1">
        <v>2460</v>
      </c>
      <c r="B2461" t="s">
        <v>7356</v>
      </c>
      <c r="C2461" s="2">
        <v>43692</v>
      </c>
      <c r="D2461" s="8">
        <f>Table1[[#This Row],[Order Date]]</f>
        <v>43692</v>
      </c>
      <c r="E2461" s="2">
        <v>43698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">
        <v>1398</v>
      </c>
      <c r="P2461" s="1" t="s">
        <v>43</v>
      </c>
      <c r="Q2461" s="1" t="s">
        <v>73</v>
      </c>
      <c r="R2461" s="1" t="s">
        <v>1399</v>
      </c>
      <c r="S2461" s="1">
        <v>97.84</v>
      </c>
      <c r="T2461" s="1">
        <v>2</v>
      </c>
      <c r="U2461" s="1">
        <v>0</v>
      </c>
      <c r="V2461" s="1">
        <v>25.438400000000001</v>
      </c>
      <c r="W2461" t="str">
        <f>INDEX(People!$A$2:$A$5,MATCH(Orders!N2461,People!$B$2:$B$5,0))</f>
        <v>Chuck Magee</v>
      </c>
      <c r="X2461" t="str">
        <f>IFERROR(INDEX(Returns!A2461:A3260,MATCH(Orders!B2461,Returns!B2461:B3260,0)),"No")</f>
        <v>No</v>
      </c>
      <c r="Y2461">
        <f t="shared" si="38"/>
        <v>97.84</v>
      </c>
    </row>
    <row r="2462" spans="1:25" x14ac:dyDescent="0.2">
      <c r="A2462" s="1">
        <v>2461</v>
      </c>
      <c r="B2462" t="s">
        <v>7357</v>
      </c>
      <c r="C2462" s="2">
        <v>42927</v>
      </c>
      <c r="D2462" s="8">
        <f>Table1[[#This Row],[Order Date]]</f>
        <v>42927</v>
      </c>
      <c r="E2462" s="2">
        <v>42929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">
        <v>2755</v>
      </c>
      <c r="P2462" s="1" t="s">
        <v>43</v>
      </c>
      <c r="Q2462" s="1" t="s">
        <v>84</v>
      </c>
      <c r="R2462" s="1" t="s">
        <v>2756</v>
      </c>
      <c r="S2462" s="1">
        <v>29.97</v>
      </c>
      <c r="T2462" s="1">
        <v>3</v>
      </c>
      <c r="U2462" s="1">
        <v>0</v>
      </c>
      <c r="V2462" s="1">
        <v>13.486499999999999</v>
      </c>
      <c r="W2462" t="str">
        <f>INDEX(People!$A$2:$A$5,MATCH(Orders!N2462,People!$B$2:$B$5,0))</f>
        <v>Anna Andreadi</v>
      </c>
      <c r="X2462" t="str">
        <f>IFERROR(INDEX(Returns!A2462:A3261,MATCH(Orders!B2462,Returns!B2462:B3261,0)),"No")</f>
        <v>No</v>
      </c>
      <c r="Y2462">
        <f t="shared" si="38"/>
        <v>29.97</v>
      </c>
    </row>
    <row r="2463" spans="1:25" x14ac:dyDescent="0.2">
      <c r="A2463" s="1">
        <v>2462</v>
      </c>
      <c r="B2463" t="s">
        <v>7357</v>
      </c>
      <c r="C2463" s="2">
        <v>42927</v>
      </c>
      <c r="D2463" s="8">
        <f>Table1[[#This Row],[Order Date]]</f>
        <v>42927</v>
      </c>
      <c r="E2463" s="2">
        <v>42929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">
        <v>2625</v>
      </c>
      <c r="P2463" s="1" t="s">
        <v>43</v>
      </c>
      <c r="Q2463" s="1" t="s">
        <v>70</v>
      </c>
      <c r="R2463" s="1" t="s">
        <v>2626</v>
      </c>
      <c r="S2463" s="1">
        <v>98.352000000000004</v>
      </c>
      <c r="T2463" s="1">
        <v>3</v>
      </c>
      <c r="U2463" s="1">
        <v>0.2</v>
      </c>
      <c r="V2463" s="1">
        <v>34.423199999999987</v>
      </c>
      <c r="W2463" t="str">
        <f>INDEX(People!$A$2:$A$5,MATCH(Orders!N2463,People!$B$2:$B$5,0))</f>
        <v>Anna Andreadi</v>
      </c>
      <c r="X2463" t="str">
        <f>IFERROR(INDEX(Returns!A2463:A3262,MATCH(Orders!B2463,Returns!B2463:B3262,0)),"No")</f>
        <v>No</v>
      </c>
      <c r="Y2463">
        <f t="shared" si="38"/>
        <v>118.0224</v>
      </c>
    </row>
    <row r="2464" spans="1:25" x14ac:dyDescent="0.2">
      <c r="A2464" s="1">
        <v>2463</v>
      </c>
      <c r="B2464" t="s">
        <v>7358</v>
      </c>
      <c r="C2464" s="2">
        <v>43802</v>
      </c>
      <c r="D2464" s="8">
        <f>Table1[[#This Row],[Order Date]]</f>
        <v>43802</v>
      </c>
      <c r="E2464" s="2">
        <v>43808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">
        <v>1050</v>
      </c>
      <c r="P2464" s="1" t="s">
        <v>43</v>
      </c>
      <c r="Q2464" s="1" t="s">
        <v>70</v>
      </c>
      <c r="R2464" s="1" t="s">
        <v>1051</v>
      </c>
      <c r="S2464" s="1">
        <v>83.920000000000016</v>
      </c>
      <c r="T2464" s="1">
        <v>5</v>
      </c>
      <c r="U2464" s="1">
        <v>0.2</v>
      </c>
      <c r="V2464" s="1">
        <v>29.371999999999993</v>
      </c>
      <c r="W2464" t="str">
        <f>INDEX(People!$A$2:$A$5,MATCH(Orders!N2464,People!$B$2:$B$5,0))</f>
        <v>Chuck Magee</v>
      </c>
      <c r="X2464" t="str">
        <f>IFERROR(INDEX(Returns!A2464:A3263,MATCH(Orders!B2464,Returns!B2464:B3263,0)),"No")</f>
        <v>No</v>
      </c>
      <c r="Y2464">
        <f t="shared" si="38"/>
        <v>100.70400000000002</v>
      </c>
    </row>
    <row r="2465" spans="1:25" x14ac:dyDescent="0.2">
      <c r="A2465" s="1">
        <v>2464</v>
      </c>
      <c r="B2465" t="s">
        <v>7358</v>
      </c>
      <c r="C2465" s="2">
        <v>43802</v>
      </c>
      <c r="D2465" s="8">
        <f>Table1[[#This Row],[Order Date]]</f>
        <v>43802</v>
      </c>
      <c r="E2465" s="2">
        <v>43808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">
        <v>4236</v>
      </c>
      <c r="P2465" s="1" t="s">
        <v>43</v>
      </c>
      <c r="Q2465" s="1" t="s">
        <v>70</v>
      </c>
      <c r="R2465" s="1" t="s">
        <v>4237</v>
      </c>
      <c r="S2465" s="1">
        <v>14.624000000000002</v>
      </c>
      <c r="T2465" s="1">
        <v>2</v>
      </c>
      <c r="U2465" s="1">
        <v>0.2</v>
      </c>
      <c r="V2465" s="1">
        <v>5.1183999999999994</v>
      </c>
      <c r="W2465" t="str">
        <f>INDEX(People!$A$2:$A$5,MATCH(Orders!N2465,People!$B$2:$B$5,0))</f>
        <v>Chuck Magee</v>
      </c>
      <c r="X2465" t="str">
        <f>IFERROR(INDEX(Returns!A2465:A3264,MATCH(Orders!B2465,Returns!B2465:B3264,0)),"No")</f>
        <v>No</v>
      </c>
      <c r="Y2465">
        <f t="shared" si="38"/>
        <v>17.548800000000004</v>
      </c>
    </row>
    <row r="2466" spans="1:25" x14ac:dyDescent="0.2">
      <c r="A2466" s="1">
        <v>2465</v>
      </c>
      <c r="B2466" t="s">
        <v>7358</v>
      </c>
      <c r="C2466" s="2">
        <v>43802</v>
      </c>
      <c r="D2466" s="8">
        <f>Table1[[#This Row],[Order Date]]</f>
        <v>43802</v>
      </c>
      <c r="E2466" s="2">
        <v>43808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">
        <v>2688</v>
      </c>
      <c r="P2466" s="1" t="s">
        <v>66</v>
      </c>
      <c r="Q2466" s="1" t="s">
        <v>67</v>
      </c>
      <c r="R2466" s="1" t="s">
        <v>2689</v>
      </c>
      <c r="S2466" s="1">
        <v>136.99</v>
      </c>
      <c r="T2466" s="1">
        <v>1</v>
      </c>
      <c r="U2466" s="1">
        <v>0</v>
      </c>
      <c r="V2466" s="1">
        <v>36.987300000000005</v>
      </c>
      <c r="W2466" t="str">
        <f>INDEX(People!$A$2:$A$5,MATCH(Orders!N2466,People!$B$2:$B$5,0))</f>
        <v>Chuck Magee</v>
      </c>
      <c r="X2466" t="str">
        <f>IFERROR(INDEX(Returns!A2466:A3265,MATCH(Orders!B2466,Returns!B2466:B3265,0)),"No")</f>
        <v>No</v>
      </c>
      <c r="Y2466">
        <f t="shared" si="38"/>
        <v>136.99</v>
      </c>
    </row>
    <row r="2467" spans="1:25" x14ac:dyDescent="0.2">
      <c r="A2467" s="1">
        <v>2466</v>
      </c>
      <c r="B2467" t="s">
        <v>7358</v>
      </c>
      <c r="C2467" s="2">
        <v>43802</v>
      </c>
      <c r="D2467" s="8">
        <f>Table1[[#This Row],[Order Date]]</f>
        <v>43802</v>
      </c>
      <c r="E2467" s="2">
        <v>43808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">
        <v>1349</v>
      </c>
      <c r="P2467" s="1" t="s">
        <v>43</v>
      </c>
      <c r="Q2467" s="1" t="s">
        <v>44</v>
      </c>
      <c r="R2467" s="1" t="s">
        <v>1350</v>
      </c>
      <c r="S2467" s="1">
        <v>3.15</v>
      </c>
      <c r="T2467" s="1">
        <v>1</v>
      </c>
      <c r="U2467" s="1">
        <v>0</v>
      </c>
      <c r="V2467" s="1">
        <v>1.512</v>
      </c>
      <c r="W2467" t="str">
        <f>INDEX(People!$A$2:$A$5,MATCH(Orders!N2467,People!$B$2:$B$5,0))</f>
        <v>Chuck Magee</v>
      </c>
      <c r="X2467" t="str">
        <f>IFERROR(INDEX(Returns!A2467:A3266,MATCH(Orders!B2467,Returns!B2467:B3266,0)),"No")</f>
        <v>No</v>
      </c>
      <c r="Y2467">
        <f t="shared" si="38"/>
        <v>3.15</v>
      </c>
    </row>
    <row r="2468" spans="1:25" x14ac:dyDescent="0.2">
      <c r="A2468" s="1">
        <v>2467</v>
      </c>
      <c r="B2468" t="s">
        <v>7359</v>
      </c>
      <c r="C2468" s="2">
        <v>43589</v>
      </c>
      <c r="D2468" s="8">
        <f>Table1[[#This Row],[Order Date]]</f>
        <v>43589</v>
      </c>
      <c r="E2468" s="2">
        <v>43593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">
        <v>4324</v>
      </c>
      <c r="P2468" s="1" t="s">
        <v>43</v>
      </c>
      <c r="Q2468" s="1" t="s">
        <v>84</v>
      </c>
      <c r="R2468" s="1" t="s">
        <v>4325</v>
      </c>
      <c r="S2468" s="1">
        <v>9.11</v>
      </c>
      <c r="T2468" s="1">
        <v>1</v>
      </c>
      <c r="U2468" s="1">
        <v>0</v>
      </c>
      <c r="V2468" s="1">
        <v>4.099499999999999</v>
      </c>
      <c r="W2468" t="str">
        <f>INDEX(People!$A$2:$A$5,MATCH(Orders!N2468,People!$B$2:$B$5,0))</f>
        <v>Cassandra Brandow</v>
      </c>
      <c r="X2468" t="str">
        <f>IFERROR(INDEX(Returns!A2468:A3267,MATCH(Orders!B2468,Returns!B2468:B3267,0)),"No")</f>
        <v>No</v>
      </c>
      <c r="Y2468">
        <f t="shared" si="38"/>
        <v>9.11</v>
      </c>
    </row>
    <row r="2469" spans="1:25" x14ac:dyDescent="0.2">
      <c r="A2469" s="1">
        <v>2468</v>
      </c>
      <c r="B2469" t="s">
        <v>7359</v>
      </c>
      <c r="C2469" s="2">
        <v>43589</v>
      </c>
      <c r="D2469" s="8">
        <f>Table1[[#This Row],[Order Date]]</f>
        <v>43589</v>
      </c>
      <c r="E2469" s="2">
        <v>43593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">
        <v>1320</v>
      </c>
      <c r="P2469" s="1" t="s">
        <v>43</v>
      </c>
      <c r="Q2469" s="1" t="s">
        <v>55</v>
      </c>
      <c r="R2469" s="1" t="s">
        <v>1321</v>
      </c>
      <c r="S2469" s="1">
        <v>571.44000000000005</v>
      </c>
      <c r="T2469" s="1">
        <v>4</v>
      </c>
      <c r="U2469" s="1">
        <v>0</v>
      </c>
      <c r="V2469" s="1">
        <v>165.71759999999995</v>
      </c>
      <c r="W2469" t="str">
        <f>INDEX(People!$A$2:$A$5,MATCH(Orders!N2469,People!$B$2:$B$5,0))</f>
        <v>Cassandra Brandow</v>
      </c>
      <c r="X2469" t="str">
        <f>IFERROR(INDEX(Returns!A2469:A3268,MATCH(Orders!B2469,Returns!B2469:B3268,0)),"No")</f>
        <v>No</v>
      </c>
      <c r="Y2469">
        <f t="shared" si="38"/>
        <v>571.44000000000005</v>
      </c>
    </row>
    <row r="2470" spans="1:25" x14ac:dyDescent="0.2">
      <c r="A2470" s="1">
        <v>2469</v>
      </c>
      <c r="B2470" t="s">
        <v>7359</v>
      </c>
      <c r="C2470" s="2">
        <v>43589</v>
      </c>
      <c r="D2470" s="8">
        <f>Table1[[#This Row],[Order Date]]</f>
        <v>43589</v>
      </c>
      <c r="E2470" s="2">
        <v>43593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">
        <v>4326</v>
      </c>
      <c r="P2470" s="1" t="s">
        <v>43</v>
      </c>
      <c r="Q2470" s="1" t="s">
        <v>84</v>
      </c>
      <c r="R2470" s="1" t="s">
        <v>4327</v>
      </c>
      <c r="S2470" s="1">
        <v>32.400000000000006</v>
      </c>
      <c r="T2470" s="1">
        <v>5</v>
      </c>
      <c r="U2470" s="1">
        <v>0</v>
      </c>
      <c r="V2470" s="1">
        <v>15.552000000000001</v>
      </c>
      <c r="W2470" t="str">
        <f>INDEX(People!$A$2:$A$5,MATCH(Orders!N2470,People!$B$2:$B$5,0))</f>
        <v>Cassandra Brandow</v>
      </c>
      <c r="X2470" t="str">
        <f>IFERROR(INDEX(Returns!A2470:A3269,MATCH(Orders!B2470,Returns!B2470:B3269,0)),"No")</f>
        <v>No</v>
      </c>
      <c r="Y2470">
        <f t="shared" si="38"/>
        <v>32.400000000000006</v>
      </c>
    </row>
    <row r="2471" spans="1:25" x14ac:dyDescent="0.2">
      <c r="A2471" s="1">
        <v>2470</v>
      </c>
      <c r="B2471" t="s">
        <v>7359</v>
      </c>
      <c r="C2471" s="2">
        <v>43589</v>
      </c>
      <c r="D2471" s="8">
        <f>Table1[[#This Row],[Order Date]]</f>
        <v>43589</v>
      </c>
      <c r="E2471" s="2">
        <v>43593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">
        <v>3368</v>
      </c>
      <c r="P2471" s="1" t="s">
        <v>43</v>
      </c>
      <c r="Q2471" s="1" t="s">
        <v>55</v>
      </c>
      <c r="R2471" s="1" t="s">
        <v>3369</v>
      </c>
      <c r="S2471" s="1">
        <v>16.91</v>
      </c>
      <c r="T2471" s="1">
        <v>1</v>
      </c>
      <c r="U2471" s="1">
        <v>0</v>
      </c>
      <c r="V2471" s="1">
        <v>4.5656999999999996</v>
      </c>
      <c r="W2471" t="str">
        <f>INDEX(People!$A$2:$A$5,MATCH(Orders!N2471,People!$B$2:$B$5,0))</f>
        <v>Cassandra Brandow</v>
      </c>
      <c r="X2471" t="str">
        <f>IFERROR(INDEX(Returns!A2471:A3270,MATCH(Orders!B2471,Returns!B2471:B3270,0)),"No")</f>
        <v>No</v>
      </c>
      <c r="Y2471">
        <f t="shared" si="38"/>
        <v>16.91</v>
      </c>
    </row>
    <row r="2472" spans="1:25" x14ac:dyDescent="0.2">
      <c r="A2472" s="1">
        <v>2471</v>
      </c>
      <c r="B2472" t="s">
        <v>7360</v>
      </c>
      <c r="C2472" s="2">
        <v>43122</v>
      </c>
      <c r="D2472" s="8">
        <f>Table1[[#This Row],[Order Date]]</f>
        <v>43122</v>
      </c>
      <c r="E2472" s="2">
        <v>43128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">
        <v>4330</v>
      </c>
      <c r="P2472" s="1" t="s">
        <v>30</v>
      </c>
      <c r="Q2472" s="1" t="s">
        <v>60</v>
      </c>
      <c r="R2472" s="1" t="s">
        <v>4331</v>
      </c>
      <c r="S2472" s="1">
        <v>14.272</v>
      </c>
      <c r="T2472" s="1">
        <v>8</v>
      </c>
      <c r="U2472" s="1">
        <v>0.2</v>
      </c>
      <c r="V2472" s="1">
        <v>4.281600000000001</v>
      </c>
      <c r="W2472" t="str">
        <f>INDEX(People!$A$2:$A$5,MATCH(Orders!N2472,People!$B$2:$B$5,0))</f>
        <v>Cassandra Brandow</v>
      </c>
      <c r="X2472" t="str">
        <f>IFERROR(INDEX(Returns!A2472:A3271,MATCH(Orders!B2472,Returns!B2472:B3271,0)),"No")</f>
        <v>No</v>
      </c>
      <c r="Y2472">
        <f t="shared" si="38"/>
        <v>17.1264</v>
      </c>
    </row>
    <row r="2473" spans="1:25" x14ac:dyDescent="0.2">
      <c r="A2473" s="1">
        <v>2472</v>
      </c>
      <c r="B2473" t="s">
        <v>7360</v>
      </c>
      <c r="C2473" s="2">
        <v>43122</v>
      </c>
      <c r="D2473" s="8">
        <f>Table1[[#This Row],[Order Date]]</f>
        <v>43122</v>
      </c>
      <c r="E2473" s="2">
        <v>43128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">
        <v>4000</v>
      </c>
      <c r="P2473" s="1" t="s">
        <v>30</v>
      </c>
      <c r="Q2473" s="1" t="s">
        <v>31</v>
      </c>
      <c r="R2473" s="1" t="s">
        <v>4332</v>
      </c>
      <c r="S2473" s="1">
        <v>451.13599999999997</v>
      </c>
      <c r="T2473" s="1">
        <v>4</v>
      </c>
      <c r="U2473" s="1">
        <v>0.2</v>
      </c>
      <c r="V2473" s="1">
        <v>-67.670399999999972</v>
      </c>
      <c r="W2473" t="str">
        <f>INDEX(People!$A$2:$A$5,MATCH(Orders!N2473,People!$B$2:$B$5,0))</f>
        <v>Cassandra Brandow</v>
      </c>
      <c r="X2473" t="str">
        <f>IFERROR(INDEX(Returns!A2473:A3272,MATCH(Orders!B2473,Returns!B2473:B3272,0)),"No")</f>
        <v>No</v>
      </c>
      <c r="Y2473">
        <f t="shared" si="38"/>
        <v>541.36319999999989</v>
      </c>
    </row>
    <row r="2474" spans="1:25" x14ac:dyDescent="0.2">
      <c r="A2474" s="1">
        <v>2473</v>
      </c>
      <c r="B2474" t="s">
        <v>7360</v>
      </c>
      <c r="C2474" s="2">
        <v>43122</v>
      </c>
      <c r="D2474" s="8">
        <f>Table1[[#This Row],[Order Date]]</f>
        <v>43122</v>
      </c>
      <c r="E2474" s="2">
        <v>43128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">
        <v>4069</v>
      </c>
      <c r="P2474" s="1" t="s">
        <v>43</v>
      </c>
      <c r="Q2474" s="1" t="s">
        <v>73</v>
      </c>
      <c r="R2474" s="1" t="s">
        <v>4070</v>
      </c>
      <c r="S2474" s="1">
        <v>64.864000000000004</v>
      </c>
      <c r="T2474" s="1">
        <v>4</v>
      </c>
      <c r="U2474" s="1">
        <v>0.2</v>
      </c>
      <c r="V2474" s="1">
        <v>6.4864000000000033</v>
      </c>
      <c r="W2474" t="str">
        <f>INDEX(People!$A$2:$A$5,MATCH(Orders!N2474,People!$B$2:$B$5,0))</f>
        <v>Cassandra Brandow</v>
      </c>
      <c r="X2474" t="str">
        <f>IFERROR(INDEX(Returns!A2474:A3273,MATCH(Orders!B2474,Returns!B2474:B3273,0)),"No")</f>
        <v>No</v>
      </c>
      <c r="Y2474">
        <f t="shared" si="38"/>
        <v>77.836799999999997</v>
      </c>
    </row>
    <row r="2475" spans="1:25" x14ac:dyDescent="0.2">
      <c r="A2475" s="1">
        <v>2474</v>
      </c>
      <c r="B2475" t="s">
        <v>7361</v>
      </c>
      <c r="C2475" s="2">
        <v>43407</v>
      </c>
      <c r="D2475" s="8">
        <f>Table1[[#This Row],[Order Date]]</f>
        <v>43407</v>
      </c>
      <c r="E2475" s="2">
        <v>43410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">
        <v>4333</v>
      </c>
      <c r="P2475" s="1" t="s">
        <v>30</v>
      </c>
      <c r="Q2475" s="1" t="s">
        <v>34</v>
      </c>
      <c r="R2475" s="1" t="s">
        <v>4334</v>
      </c>
      <c r="S2475" s="1">
        <v>217.58400000000003</v>
      </c>
      <c r="T2475" s="1">
        <v>2</v>
      </c>
      <c r="U2475" s="1">
        <v>0.2</v>
      </c>
      <c r="V2475" s="1">
        <v>-29.917800000000021</v>
      </c>
      <c r="W2475" t="str">
        <f>INDEX(People!$A$2:$A$5,MATCH(Orders!N2475,People!$B$2:$B$5,0))</f>
        <v>Anna Andreadi</v>
      </c>
      <c r="X2475" t="str">
        <f>IFERROR(INDEX(Returns!A2475:A3274,MATCH(Orders!B2475,Returns!B2475:B3274,0)),"No")</f>
        <v>No</v>
      </c>
      <c r="Y2475">
        <f t="shared" si="38"/>
        <v>261.10080000000005</v>
      </c>
    </row>
    <row r="2476" spans="1:25" x14ac:dyDescent="0.2">
      <c r="A2476" s="1">
        <v>2475</v>
      </c>
      <c r="B2476" t="s">
        <v>7361</v>
      </c>
      <c r="C2476" s="2">
        <v>43407</v>
      </c>
      <c r="D2476" s="8">
        <f>Table1[[#This Row],[Order Date]]</f>
        <v>43407</v>
      </c>
      <c r="E2476" s="2">
        <v>43410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">
        <v>4335</v>
      </c>
      <c r="P2476" s="1" t="s">
        <v>66</v>
      </c>
      <c r="Q2476" s="1" t="s">
        <v>146</v>
      </c>
      <c r="R2476" s="1" t="s">
        <v>4336</v>
      </c>
      <c r="S2476" s="1">
        <v>82.95</v>
      </c>
      <c r="T2476" s="1">
        <v>5</v>
      </c>
      <c r="U2476" s="1">
        <v>0</v>
      </c>
      <c r="V2476" s="1">
        <v>29.032499999999999</v>
      </c>
      <c r="W2476" t="str">
        <f>INDEX(People!$A$2:$A$5,MATCH(Orders!N2476,People!$B$2:$B$5,0))</f>
        <v>Anna Andreadi</v>
      </c>
      <c r="X2476" t="str">
        <f>IFERROR(INDEX(Returns!A2476:A3275,MATCH(Orders!B2476,Returns!B2476:B3275,0)),"No")</f>
        <v>No</v>
      </c>
      <c r="Y2476">
        <f t="shared" si="38"/>
        <v>82.95</v>
      </c>
    </row>
    <row r="2477" spans="1:25" x14ac:dyDescent="0.2">
      <c r="A2477" s="1">
        <v>2476</v>
      </c>
      <c r="B2477" t="s">
        <v>7361</v>
      </c>
      <c r="C2477" s="2">
        <v>43407</v>
      </c>
      <c r="D2477" s="8">
        <f>Table1[[#This Row],[Order Date]]</f>
        <v>43407</v>
      </c>
      <c r="E2477" s="2">
        <v>43410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">
        <v>4337</v>
      </c>
      <c r="P2477" s="1" t="s">
        <v>43</v>
      </c>
      <c r="Q2477" s="1" t="s">
        <v>44</v>
      </c>
      <c r="R2477" s="1" t="s">
        <v>4338</v>
      </c>
      <c r="S2477" s="1">
        <v>87.71</v>
      </c>
      <c r="T2477" s="1">
        <v>7</v>
      </c>
      <c r="U2477" s="1">
        <v>0</v>
      </c>
      <c r="V2477" s="1">
        <v>41.223699999999994</v>
      </c>
      <c r="W2477" t="str">
        <f>INDEX(People!$A$2:$A$5,MATCH(Orders!N2477,People!$B$2:$B$5,0))</f>
        <v>Anna Andreadi</v>
      </c>
      <c r="X2477" t="str">
        <f>IFERROR(INDEX(Returns!A2477:A3276,MATCH(Orders!B2477,Returns!B2477:B3276,0)),"No")</f>
        <v>No</v>
      </c>
      <c r="Y2477">
        <f t="shared" si="38"/>
        <v>87.71</v>
      </c>
    </row>
    <row r="2478" spans="1:25" x14ac:dyDescent="0.2">
      <c r="A2478" s="1">
        <v>2477</v>
      </c>
      <c r="B2478" t="s">
        <v>7361</v>
      </c>
      <c r="C2478" s="2">
        <v>43407</v>
      </c>
      <c r="D2478" s="8">
        <f>Table1[[#This Row],[Order Date]]</f>
        <v>43407</v>
      </c>
      <c r="E2478" s="2">
        <v>43410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">
        <v>4307</v>
      </c>
      <c r="P2478" s="1" t="s">
        <v>43</v>
      </c>
      <c r="Q2478" s="1" t="s">
        <v>73</v>
      </c>
      <c r="R2478" s="1" t="s">
        <v>4308</v>
      </c>
      <c r="S2478" s="1">
        <v>1101.48</v>
      </c>
      <c r="T2478" s="1">
        <v>4</v>
      </c>
      <c r="U2478" s="1">
        <v>0</v>
      </c>
      <c r="V2478" s="1">
        <v>429.57720000000006</v>
      </c>
      <c r="W2478" t="str">
        <f>INDEX(People!$A$2:$A$5,MATCH(Orders!N2478,People!$B$2:$B$5,0))</f>
        <v>Anna Andreadi</v>
      </c>
      <c r="X2478" t="str">
        <f>IFERROR(INDEX(Returns!A2478:A3277,MATCH(Orders!B2478,Returns!B2478:B3277,0)),"No")</f>
        <v>No</v>
      </c>
      <c r="Y2478">
        <f t="shared" si="38"/>
        <v>1101.48</v>
      </c>
    </row>
    <row r="2479" spans="1:25" x14ac:dyDescent="0.2">
      <c r="A2479" s="1">
        <v>2478</v>
      </c>
      <c r="B2479" t="s">
        <v>7362</v>
      </c>
      <c r="C2479" s="2">
        <v>43712</v>
      </c>
      <c r="D2479" s="8">
        <f>Table1[[#This Row],[Order Date]]</f>
        <v>43712</v>
      </c>
      <c r="E2479" s="2">
        <v>43716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">
        <v>1985</v>
      </c>
      <c r="P2479" s="1" t="s">
        <v>30</v>
      </c>
      <c r="Q2479" s="1" t="s">
        <v>52</v>
      </c>
      <c r="R2479" s="1" t="s">
        <v>1986</v>
      </c>
      <c r="S2479" s="1">
        <v>1322.3520000000001</v>
      </c>
      <c r="T2479" s="1">
        <v>3</v>
      </c>
      <c r="U2479" s="1">
        <v>0.2</v>
      </c>
      <c r="V2479" s="1">
        <v>-99.176400000000001</v>
      </c>
      <c r="W2479" t="str">
        <f>INDEX(People!$A$2:$A$5,MATCH(Orders!N2479,People!$B$2:$B$5,0))</f>
        <v>Anna Andreadi</v>
      </c>
      <c r="X2479" t="str">
        <f>IFERROR(INDEX(Returns!A2479:A3278,MATCH(Orders!B2479,Returns!B2479:B3278,0)),"No")</f>
        <v>No</v>
      </c>
      <c r="Y2479">
        <f t="shared" si="38"/>
        <v>1586.8224</v>
      </c>
    </row>
    <row r="2480" spans="1:25" x14ac:dyDescent="0.2">
      <c r="A2480" s="1">
        <v>2479</v>
      </c>
      <c r="B2480" t="s">
        <v>7363</v>
      </c>
      <c r="C2480" s="2">
        <v>42626</v>
      </c>
      <c r="D2480" s="8">
        <f>Table1[[#This Row],[Order Date]]</f>
        <v>42626</v>
      </c>
      <c r="E2480" s="2">
        <v>42632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">
        <v>62</v>
      </c>
      <c r="P2480" s="1" t="s">
        <v>43</v>
      </c>
      <c r="Q2480" s="1" t="s">
        <v>63</v>
      </c>
      <c r="R2480" s="1" t="s">
        <v>64</v>
      </c>
      <c r="S2480" s="1">
        <v>5.46</v>
      </c>
      <c r="T2480" s="1">
        <v>3</v>
      </c>
      <c r="U2480" s="1">
        <v>0</v>
      </c>
      <c r="V2480" s="1">
        <v>1.4742000000000002</v>
      </c>
      <c r="W2480" t="str">
        <f>INDEX(People!$A$2:$A$5,MATCH(Orders!N2480,People!$B$2:$B$5,0))</f>
        <v>Chuck Magee</v>
      </c>
      <c r="X2480" t="str">
        <f>IFERROR(INDEX(Returns!A2480:A3279,MATCH(Orders!B2480,Returns!B2480:B3279,0)),"No")</f>
        <v>No</v>
      </c>
      <c r="Y2480">
        <f t="shared" si="38"/>
        <v>5.46</v>
      </c>
    </row>
    <row r="2481" spans="1:25" x14ac:dyDescent="0.2">
      <c r="A2481" s="1">
        <v>2480</v>
      </c>
      <c r="B2481" t="s">
        <v>7364</v>
      </c>
      <c r="C2481" s="2">
        <v>43635</v>
      </c>
      <c r="D2481" s="8">
        <f>Table1[[#This Row],[Order Date]]</f>
        <v>43635</v>
      </c>
      <c r="E2481" s="2">
        <v>43641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">
        <v>4341</v>
      </c>
      <c r="P2481" s="1" t="s">
        <v>43</v>
      </c>
      <c r="Q2481" s="1" t="s">
        <v>512</v>
      </c>
      <c r="R2481" s="1" t="s">
        <v>4342</v>
      </c>
      <c r="S2481" s="1">
        <v>11.184000000000001</v>
      </c>
      <c r="T2481" s="1">
        <v>1</v>
      </c>
      <c r="U2481" s="1">
        <v>0.2</v>
      </c>
      <c r="V2481" s="1">
        <v>0.83879999999999999</v>
      </c>
      <c r="W2481" t="str">
        <f>INDEX(People!$A$2:$A$5,MATCH(Orders!N2481,People!$B$2:$B$5,0))</f>
        <v>Kelly Williams</v>
      </c>
      <c r="X2481" t="str">
        <f>IFERROR(INDEX(Returns!A2481:A3280,MATCH(Orders!B2481,Returns!B2481:B3280,0)),"No")</f>
        <v>No</v>
      </c>
      <c r="Y2481">
        <f t="shared" si="38"/>
        <v>13.420800000000002</v>
      </c>
    </row>
    <row r="2482" spans="1:25" x14ac:dyDescent="0.2">
      <c r="A2482" s="1">
        <v>2481</v>
      </c>
      <c r="B2482" t="s">
        <v>7364</v>
      </c>
      <c r="C2482" s="2">
        <v>43635</v>
      </c>
      <c r="D2482" s="8">
        <f>Table1[[#This Row],[Order Date]]</f>
        <v>43635</v>
      </c>
      <c r="E2482" s="2">
        <v>43641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">
        <v>338</v>
      </c>
      <c r="P2482" s="1" t="s">
        <v>43</v>
      </c>
      <c r="Q2482" s="1" t="s">
        <v>55</v>
      </c>
      <c r="R2482" s="1" t="s">
        <v>339</v>
      </c>
      <c r="S2482" s="1">
        <v>153.584</v>
      </c>
      <c r="T2482" s="1">
        <v>2</v>
      </c>
      <c r="U2482" s="1">
        <v>0.2</v>
      </c>
      <c r="V2482" s="1">
        <v>-32.636600000000001</v>
      </c>
      <c r="W2482" t="str">
        <f>INDEX(People!$A$2:$A$5,MATCH(Orders!N2482,People!$B$2:$B$5,0))</f>
        <v>Kelly Williams</v>
      </c>
      <c r="X2482" t="str">
        <f>IFERROR(INDEX(Returns!A2482:A3281,MATCH(Orders!B2482,Returns!B2482:B3281,0)),"No")</f>
        <v>No</v>
      </c>
      <c r="Y2482">
        <f t="shared" si="38"/>
        <v>184.30080000000001</v>
      </c>
    </row>
    <row r="2483" spans="1:25" x14ac:dyDescent="0.2">
      <c r="A2483" s="1">
        <v>2482</v>
      </c>
      <c r="B2483" t="s">
        <v>7365</v>
      </c>
      <c r="C2483" s="2">
        <v>43823</v>
      </c>
      <c r="D2483" s="8">
        <f>Table1[[#This Row],[Order Date]]</f>
        <v>43823</v>
      </c>
      <c r="E2483" s="2">
        <v>43830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">
        <v>2472</v>
      </c>
      <c r="P2483" s="1" t="s">
        <v>43</v>
      </c>
      <c r="Q2483" s="1" t="s">
        <v>55</v>
      </c>
      <c r="R2483" s="1" t="s">
        <v>2473</v>
      </c>
      <c r="S2483" s="1">
        <v>1003.6200000000001</v>
      </c>
      <c r="T2483" s="1">
        <v>6</v>
      </c>
      <c r="U2483" s="1">
        <v>0</v>
      </c>
      <c r="V2483" s="1">
        <v>0</v>
      </c>
      <c r="W2483" t="str">
        <f>INDEX(People!$A$2:$A$5,MATCH(Orders!N2483,People!$B$2:$B$5,0))</f>
        <v>Anna Andreadi</v>
      </c>
      <c r="X2483" t="str">
        <f>IFERROR(INDEX(Returns!A2483:A3282,MATCH(Orders!B2483,Returns!B2483:B3282,0)),"No")</f>
        <v>No</v>
      </c>
      <c r="Y2483">
        <f t="shared" si="38"/>
        <v>1003.6200000000001</v>
      </c>
    </row>
    <row r="2484" spans="1:25" x14ac:dyDescent="0.2">
      <c r="A2484" s="1">
        <v>2483</v>
      </c>
      <c r="B2484" t="s">
        <v>7366</v>
      </c>
      <c r="C2484" s="2">
        <v>43705</v>
      </c>
      <c r="D2484" s="8">
        <f>Table1[[#This Row],[Order Date]]</f>
        <v>43705</v>
      </c>
      <c r="E2484" s="2">
        <v>43711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">
        <v>4343</v>
      </c>
      <c r="P2484" s="1" t="s">
        <v>66</v>
      </c>
      <c r="Q2484" s="1" t="s">
        <v>67</v>
      </c>
      <c r="R2484" s="1" t="s">
        <v>4344</v>
      </c>
      <c r="S2484" s="1">
        <v>35.167999999999999</v>
      </c>
      <c r="T2484" s="1">
        <v>4</v>
      </c>
      <c r="U2484" s="1">
        <v>0.2</v>
      </c>
      <c r="V2484" s="1">
        <v>11.429599999999999</v>
      </c>
      <c r="W2484" t="str">
        <f>INDEX(People!$A$2:$A$5,MATCH(Orders!N2484,People!$B$2:$B$5,0))</f>
        <v>Anna Andreadi</v>
      </c>
      <c r="X2484" t="str">
        <f>IFERROR(INDEX(Returns!A2484:A3283,MATCH(Orders!B2484,Returns!B2484:B3283,0)),"No")</f>
        <v>No</v>
      </c>
      <c r="Y2484">
        <f t="shared" si="38"/>
        <v>42.201599999999999</v>
      </c>
    </row>
    <row r="2485" spans="1:25" x14ac:dyDescent="0.2">
      <c r="A2485" s="1">
        <v>2484</v>
      </c>
      <c r="B2485" t="s">
        <v>7366</v>
      </c>
      <c r="C2485" s="2">
        <v>43705</v>
      </c>
      <c r="D2485" s="8">
        <f>Table1[[#This Row],[Order Date]]</f>
        <v>43705</v>
      </c>
      <c r="E2485" s="2">
        <v>43711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">
        <v>1182</v>
      </c>
      <c r="P2485" s="1" t="s">
        <v>30</v>
      </c>
      <c r="Q2485" s="1" t="s">
        <v>52</v>
      </c>
      <c r="R2485" s="1" t="s">
        <v>1183</v>
      </c>
      <c r="S2485" s="1">
        <v>1137.75</v>
      </c>
      <c r="T2485" s="1">
        <v>5</v>
      </c>
      <c r="U2485" s="1">
        <v>0</v>
      </c>
      <c r="V2485" s="1">
        <v>250.30500000000004</v>
      </c>
      <c r="W2485" t="str">
        <f>INDEX(People!$A$2:$A$5,MATCH(Orders!N2485,People!$B$2:$B$5,0))</f>
        <v>Anna Andreadi</v>
      </c>
      <c r="X2485" t="str">
        <f>IFERROR(INDEX(Returns!A2485:A3284,MATCH(Orders!B2485,Returns!B2485:B3284,0)),"No")</f>
        <v>No</v>
      </c>
      <c r="Y2485">
        <f t="shared" si="38"/>
        <v>1137.75</v>
      </c>
    </row>
    <row r="2486" spans="1:25" x14ac:dyDescent="0.2">
      <c r="A2486" s="1">
        <v>2485</v>
      </c>
      <c r="B2486" t="s">
        <v>7366</v>
      </c>
      <c r="C2486" s="2">
        <v>43705</v>
      </c>
      <c r="D2486" s="8">
        <f>Table1[[#This Row],[Order Date]]</f>
        <v>43705</v>
      </c>
      <c r="E2486" s="2">
        <v>43711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">
        <v>1496</v>
      </c>
      <c r="P2486" s="1" t="s">
        <v>43</v>
      </c>
      <c r="Q2486" s="1" t="s">
        <v>70</v>
      </c>
      <c r="R2486" s="1" t="s">
        <v>1497</v>
      </c>
      <c r="S2486" s="1">
        <v>99.680000000000021</v>
      </c>
      <c r="T2486" s="1">
        <v>5</v>
      </c>
      <c r="U2486" s="1">
        <v>0.2</v>
      </c>
      <c r="V2486" s="1">
        <v>32.396000000000001</v>
      </c>
      <c r="W2486" t="str">
        <f>INDEX(People!$A$2:$A$5,MATCH(Orders!N2486,People!$B$2:$B$5,0))</f>
        <v>Anna Andreadi</v>
      </c>
      <c r="X2486" t="str">
        <f>IFERROR(INDEX(Returns!A2486:A3285,MATCH(Orders!B2486,Returns!B2486:B3285,0)),"No")</f>
        <v>No</v>
      </c>
      <c r="Y2486">
        <f t="shared" si="38"/>
        <v>119.61600000000001</v>
      </c>
    </row>
    <row r="2487" spans="1:25" x14ac:dyDescent="0.2">
      <c r="A2487" s="1">
        <v>2486</v>
      </c>
      <c r="B2487" t="s">
        <v>7366</v>
      </c>
      <c r="C2487" s="2">
        <v>43705</v>
      </c>
      <c r="D2487" s="8">
        <f>Table1[[#This Row],[Order Date]]</f>
        <v>43705</v>
      </c>
      <c r="E2487" s="2">
        <v>43711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">
        <v>1509</v>
      </c>
      <c r="P2487" s="1" t="s">
        <v>43</v>
      </c>
      <c r="Q2487" s="1" t="s">
        <v>63</v>
      </c>
      <c r="R2487" s="1" t="s">
        <v>1510</v>
      </c>
      <c r="S2487" s="1">
        <v>5.56</v>
      </c>
      <c r="T2487" s="1">
        <v>2</v>
      </c>
      <c r="U2487" s="1">
        <v>0</v>
      </c>
      <c r="V2487" s="1">
        <v>1.4455999999999998</v>
      </c>
      <c r="W2487" t="str">
        <f>INDEX(People!$A$2:$A$5,MATCH(Orders!N2487,People!$B$2:$B$5,0))</f>
        <v>Anna Andreadi</v>
      </c>
      <c r="X2487" t="str">
        <f>IFERROR(INDEX(Returns!A2487:A3286,MATCH(Orders!B2487,Returns!B2487:B3286,0)),"No")</f>
        <v>No</v>
      </c>
      <c r="Y2487">
        <f t="shared" si="38"/>
        <v>5.56</v>
      </c>
    </row>
    <row r="2488" spans="1:25" x14ac:dyDescent="0.2">
      <c r="A2488" s="1">
        <v>2487</v>
      </c>
      <c r="B2488" t="s">
        <v>7367</v>
      </c>
      <c r="C2488" s="2">
        <v>42737</v>
      </c>
      <c r="D2488" s="8">
        <f>Table1[[#This Row],[Order Date]]</f>
        <v>42737</v>
      </c>
      <c r="E2488" s="2">
        <v>42739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">
        <v>4345</v>
      </c>
      <c r="P2488" s="1" t="s">
        <v>43</v>
      </c>
      <c r="Q2488" s="1" t="s">
        <v>55</v>
      </c>
      <c r="R2488" s="1" t="s">
        <v>4346</v>
      </c>
      <c r="S2488" s="1">
        <v>85.52</v>
      </c>
      <c r="T2488" s="1">
        <v>2</v>
      </c>
      <c r="U2488" s="1">
        <v>0</v>
      </c>
      <c r="V2488" s="1">
        <v>22.235199999999999</v>
      </c>
      <c r="W2488" t="str">
        <f>INDEX(People!$A$2:$A$5,MATCH(Orders!N2488,People!$B$2:$B$5,0))</f>
        <v>Chuck Magee</v>
      </c>
      <c r="X2488" t="str">
        <f>IFERROR(INDEX(Returns!A2488:A3287,MATCH(Orders!B2488,Returns!B2488:B3287,0)),"No")</f>
        <v>No</v>
      </c>
      <c r="Y2488">
        <f t="shared" si="38"/>
        <v>85.52</v>
      </c>
    </row>
    <row r="2489" spans="1:25" x14ac:dyDescent="0.2">
      <c r="A2489" s="1">
        <v>2488</v>
      </c>
      <c r="B2489" t="s">
        <v>7367</v>
      </c>
      <c r="C2489" s="2">
        <v>42737</v>
      </c>
      <c r="D2489" s="8">
        <f>Table1[[#This Row],[Order Date]]</f>
        <v>42737</v>
      </c>
      <c r="E2489" s="2">
        <v>42739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">
        <v>4347</v>
      </c>
      <c r="P2489" s="1" t="s">
        <v>43</v>
      </c>
      <c r="Q2489" s="1" t="s">
        <v>63</v>
      </c>
      <c r="R2489" s="1" t="s">
        <v>4348</v>
      </c>
      <c r="S2489" s="1">
        <v>9.84</v>
      </c>
      <c r="T2489" s="1">
        <v>3</v>
      </c>
      <c r="U2489" s="1">
        <v>0</v>
      </c>
      <c r="V2489" s="1">
        <v>2.6568000000000005</v>
      </c>
      <c r="W2489" t="str">
        <f>INDEX(People!$A$2:$A$5,MATCH(Orders!N2489,People!$B$2:$B$5,0))</f>
        <v>Chuck Magee</v>
      </c>
      <c r="X2489" t="str">
        <f>IFERROR(INDEX(Returns!A2489:A3288,MATCH(Orders!B2489,Returns!B2489:B3288,0)),"No")</f>
        <v>No</v>
      </c>
      <c r="Y2489">
        <f t="shared" si="38"/>
        <v>9.84</v>
      </c>
    </row>
    <row r="2490" spans="1:25" x14ac:dyDescent="0.2">
      <c r="A2490" s="1">
        <v>2489</v>
      </c>
      <c r="B2490" t="s">
        <v>7367</v>
      </c>
      <c r="C2490" s="2">
        <v>42737</v>
      </c>
      <c r="D2490" s="8">
        <f>Table1[[#This Row],[Order Date]]</f>
        <v>42737</v>
      </c>
      <c r="E2490" s="2">
        <v>42739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">
        <v>4130</v>
      </c>
      <c r="P2490" s="1" t="s">
        <v>43</v>
      </c>
      <c r="Q2490" s="1" t="s">
        <v>84</v>
      </c>
      <c r="R2490" s="1" t="s">
        <v>4131</v>
      </c>
      <c r="S2490" s="1">
        <v>20.04</v>
      </c>
      <c r="T2490" s="1">
        <v>3</v>
      </c>
      <c r="U2490" s="1">
        <v>0</v>
      </c>
      <c r="V2490" s="1">
        <v>9.6191999999999993</v>
      </c>
      <c r="W2490" t="str">
        <f>INDEX(People!$A$2:$A$5,MATCH(Orders!N2490,People!$B$2:$B$5,0))</f>
        <v>Chuck Magee</v>
      </c>
      <c r="X2490" t="str">
        <f>IFERROR(INDEX(Returns!A2490:A3289,MATCH(Orders!B2490,Returns!B2490:B3289,0)),"No")</f>
        <v>No</v>
      </c>
      <c r="Y2490">
        <f t="shared" si="38"/>
        <v>20.04</v>
      </c>
    </row>
    <row r="2491" spans="1:25" x14ac:dyDescent="0.2">
      <c r="A2491" s="1">
        <v>2490</v>
      </c>
      <c r="B2491" t="s">
        <v>7368</v>
      </c>
      <c r="C2491" s="2">
        <v>43017</v>
      </c>
      <c r="D2491" s="8">
        <f>Table1[[#This Row],[Order Date]]</f>
        <v>43017</v>
      </c>
      <c r="E2491" s="2">
        <v>43021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">
        <v>4351</v>
      </c>
      <c r="P2491" s="1" t="s">
        <v>66</v>
      </c>
      <c r="Q2491" s="1" t="s">
        <v>67</v>
      </c>
      <c r="R2491" s="1" t="s">
        <v>4352</v>
      </c>
      <c r="S2491" s="1">
        <v>631.96</v>
      </c>
      <c r="T2491" s="1">
        <v>4</v>
      </c>
      <c r="U2491" s="1">
        <v>0</v>
      </c>
      <c r="V2491" s="1">
        <v>303.3408</v>
      </c>
      <c r="W2491" t="str">
        <f>INDEX(People!$A$2:$A$5,MATCH(Orders!N2491,People!$B$2:$B$5,0))</f>
        <v>Chuck Magee</v>
      </c>
      <c r="X2491" t="str">
        <f>IFERROR(INDEX(Returns!A2491:A3290,MATCH(Orders!B2491,Returns!B2491:B3290,0)),"No")</f>
        <v>No</v>
      </c>
      <c r="Y2491">
        <f t="shared" si="38"/>
        <v>631.96</v>
      </c>
    </row>
    <row r="2492" spans="1:25" x14ac:dyDescent="0.2">
      <c r="A2492" s="1">
        <v>2491</v>
      </c>
      <c r="B2492" t="s">
        <v>7368</v>
      </c>
      <c r="C2492" s="2">
        <v>43017</v>
      </c>
      <c r="D2492" s="8">
        <f>Table1[[#This Row],[Order Date]]</f>
        <v>43017</v>
      </c>
      <c r="E2492" s="2">
        <v>43021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">
        <v>4353</v>
      </c>
      <c r="P2492" s="1" t="s">
        <v>43</v>
      </c>
      <c r="Q2492" s="1" t="s">
        <v>84</v>
      </c>
      <c r="R2492" s="1" t="s">
        <v>4354</v>
      </c>
      <c r="S2492" s="1">
        <v>23.92</v>
      </c>
      <c r="T2492" s="1">
        <v>4</v>
      </c>
      <c r="U2492" s="1">
        <v>0</v>
      </c>
      <c r="V2492" s="1">
        <v>10.763999999999999</v>
      </c>
      <c r="W2492" t="str">
        <f>INDEX(People!$A$2:$A$5,MATCH(Orders!N2492,People!$B$2:$B$5,0))</f>
        <v>Chuck Magee</v>
      </c>
      <c r="X2492" t="str">
        <f>IFERROR(INDEX(Returns!A2492:A3291,MATCH(Orders!B2492,Returns!B2492:B3291,0)),"No")</f>
        <v>No</v>
      </c>
      <c r="Y2492">
        <f t="shared" si="38"/>
        <v>23.92</v>
      </c>
    </row>
    <row r="2493" spans="1:25" x14ac:dyDescent="0.2">
      <c r="A2493" s="1">
        <v>2492</v>
      </c>
      <c r="B2493" t="s">
        <v>7369</v>
      </c>
      <c r="C2493" s="2">
        <v>42717</v>
      </c>
      <c r="D2493" s="8">
        <f>Table1[[#This Row],[Order Date]]</f>
        <v>42717</v>
      </c>
      <c r="E2493" s="2">
        <v>42719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">
        <v>3601</v>
      </c>
      <c r="P2493" s="1" t="s">
        <v>43</v>
      </c>
      <c r="Q2493" s="1" t="s">
        <v>84</v>
      </c>
      <c r="R2493" s="1" t="s">
        <v>3602</v>
      </c>
      <c r="S2493" s="1">
        <v>90.24</v>
      </c>
      <c r="T2493" s="1">
        <v>6</v>
      </c>
      <c r="U2493" s="1">
        <v>0</v>
      </c>
      <c r="V2493" s="1">
        <v>41.51039999999999</v>
      </c>
      <c r="W2493" t="str">
        <f>INDEX(People!$A$2:$A$5,MATCH(Orders!N2493,People!$B$2:$B$5,0))</f>
        <v>Anna Andreadi</v>
      </c>
      <c r="X2493" t="str">
        <f>IFERROR(INDEX(Returns!A2493:A3292,MATCH(Orders!B2493,Returns!B2493:B3292,0)),"No")</f>
        <v>No</v>
      </c>
      <c r="Y2493">
        <f t="shared" si="38"/>
        <v>90.24</v>
      </c>
    </row>
    <row r="2494" spans="1:25" x14ac:dyDescent="0.2">
      <c r="A2494" s="1">
        <v>2493</v>
      </c>
      <c r="B2494" t="s">
        <v>7370</v>
      </c>
      <c r="C2494" s="2">
        <v>42693</v>
      </c>
      <c r="D2494" s="8">
        <f>Table1[[#This Row],[Order Date]]</f>
        <v>42693</v>
      </c>
      <c r="E2494" s="2">
        <v>42697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">
        <v>3714</v>
      </c>
      <c r="P2494" s="1" t="s">
        <v>66</v>
      </c>
      <c r="Q2494" s="1" t="s">
        <v>67</v>
      </c>
      <c r="R2494" s="1" t="s">
        <v>3715</v>
      </c>
      <c r="S2494" s="1">
        <v>4548.8100000000004</v>
      </c>
      <c r="T2494" s="1">
        <v>7</v>
      </c>
      <c r="U2494" s="1">
        <v>0</v>
      </c>
      <c r="V2494" s="1">
        <v>1228.1787000000004</v>
      </c>
      <c r="W2494" t="str">
        <f>INDEX(People!$A$2:$A$5,MATCH(Orders!N2494,People!$B$2:$B$5,0))</f>
        <v>Chuck Magee</v>
      </c>
      <c r="X2494" t="str">
        <f>IFERROR(INDEX(Returns!A2494:A3293,MATCH(Orders!B2494,Returns!B2494:B3293,0)),"No")</f>
        <v>No</v>
      </c>
      <c r="Y2494">
        <f t="shared" si="38"/>
        <v>4548.8100000000004</v>
      </c>
    </row>
    <row r="2495" spans="1:25" x14ac:dyDescent="0.2">
      <c r="A2495" s="1">
        <v>2494</v>
      </c>
      <c r="B2495" t="s">
        <v>7371</v>
      </c>
      <c r="C2495" s="2">
        <v>43353</v>
      </c>
      <c r="D2495" s="8">
        <f>Table1[[#This Row],[Order Date]]</f>
        <v>43353</v>
      </c>
      <c r="E2495" s="2">
        <v>43357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">
        <v>2740</v>
      </c>
      <c r="P2495" s="1" t="s">
        <v>30</v>
      </c>
      <c r="Q2495" s="1" t="s">
        <v>52</v>
      </c>
      <c r="R2495" s="1" t="s">
        <v>2741</v>
      </c>
      <c r="S2495" s="1">
        <v>300.93</v>
      </c>
      <c r="T2495" s="1">
        <v>5</v>
      </c>
      <c r="U2495" s="1">
        <v>0.3</v>
      </c>
      <c r="V2495" s="1">
        <v>-34.39200000000001</v>
      </c>
      <c r="W2495" t="str">
        <f>INDEX(People!$A$2:$A$5,MATCH(Orders!N2495,People!$B$2:$B$5,0))</f>
        <v>Kelly Williams</v>
      </c>
      <c r="X2495" t="str">
        <f>IFERROR(INDEX(Returns!A2495:A3294,MATCH(Orders!B2495,Returns!B2495:B3294,0)),"No")</f>
        <v>No</v>
      </c>
      <c r="Y2495">
        <f t="shared" si="38"/>
        <v>391.209</v>
      </c>
    </row>
    <row r="2496" spans="1:25" x14ac:dyDescent="0.2">
      <c r="A2496" s="1">
        <v>2495</v>
      </c>
      <c r="B2496" t="s">
        <v>7371</v>
      </c>
      <c r="C2496" s="2">
        <v>43353</v>
      </c>
      <c r="D2496" s="8">
        <f>Table1[[#This Row],[Order Date]]</f>
        <v>43353</v>
      </c>
      <c r="E2496" s="2">
        <v>43357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">
        <v>3717</v>
      </c>
      <c r="P2496" s="1" t="s">
        <v>66</v>
      </c>
      <c r="Q2496" s="1" t="s">
        <v>67</v>
      </c>
      <c r="R2496" s="1" t="s">
        <v>3718</v>
      </c>
      <c r="S2496" s="1">
        <v>719.96</v>
      </c>
      <c r="T2496" s="1">
        <v>5</v>
      </c>
      <c r="U2496" s="1">
        <v>0.2</v>
      </c>
      <c r="V2496" s="1">
        <v>53.997000000000043</v>
      </c>
      <c r="W2496" t="str">
        <f>INDEX(People!$A$2:$A$5,MATCH(Orders!N2496,People!$B$2:$B$5,0))</f>
        <v>Kelly Williams</v>
      </c>
      <c r="X2496" t="str">
        <f>IFERROR(INDEX(Returns!A2496:A3295,MATCH(Orders!B2496,Returns!B2496:B3295,0)),"No")</f>
        <v>No</v>
      </c>
      <c r="Y2496">
        <f t="shared" si="38"/>
        <v>863.952</v>
      </c>
    </row>
    <row r="2497" spans="1:25" x14ac:dyDescent="0.2">
      <c r="A2497" s="1">
        <v>2496</v>
      </c>
      <c r="B2497" t="s">
        <v>7372</v>
      </c>
      <c r="C2497" s="2">
        <v>42537</v>
      </c>
      <c r="D2497" s="8">
        <f>Table1[[#This Row],[Order Date]]</f>
        <v>42537</v>
      </c>
      <c r="E2497" s="2">
        <v>42543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">
        <v>1379</v>
      </c>
      <c r="P2497" s="1" t="s">
        <v>30</v>
      </c>
      <c r="Q2497" s="1" t="s">
        <v>34</v>
      </c>
      <c r="R2497" s="1" t="s">
        <v>1380</v>
      </c>
      <c r="S2497" s="1">
        <v>647.84</v>
      </c>
      <c r="T2497" s="1">
        <v>8</v>
      </c>
      <c r="U2497" s="1">
        <v>0</v>
      </c>
      <c r="V2497" s="1">
        <v>32.391999999999939</v>
      </c>
      <c r="W2497" t="str">
        <f>INDEX(People!$A$2:$A$5,MATCH(Orders!N2497,People!$B$2:$B$5,0))</f>
        <v>Kelly Williams</v>
      </c>
      <c r="X2497" t="str">
        <f>IFERROR(INDEX(Returns!A2497:A3296,MATCH(Orders!B2497,Returns!B2497:B3296,0)),"No")</f>
        <v>No</v>
      </c>
      <c r="Y2497">
        <f t="shared" si="38"/>
        <v>647.84</v>
      </c>
    </row>
    <row r="2498" spans="1:25" x14ac:dyDescent="0.2">
      <c r="A2498" s="1">
        <v>2497</v>
      </c>
      <c r="B2498" t="s">
        <v>7373</v>
      </c>
      <c r="C2498" s="2">
        <v>43004</v>
      </c>
      <c r="D2498" s="8">
        <f>Table1[[#This Row],[Order Date]]</f>
        <v>43004</v>
      </c>
      <c r="E2498" s="2">
        <v>43009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">
        <v>329</v>
      </c>
      <c r="P2498" s="1" t="s">
        <v>43</v>
      </c>
      <c r="Q2498" s="1" t="s">
        <v>55</v>
      </c>
      <c r="R2498" s="1" t="s">
        <v>330</v>
      </c>
      <c r="S2498" s="1">
        <v>64.17</v>
      </c>
      <c r="T2498" s="1">
        <v>3</v>
      </c>
      <c r="U2498" s="1">
        <v>0</v>
      </c>
      <c r="V2498" s="1">
        <v>18.609299999999998</v>
      </c>
      <c r="W2498" t="str">
        <f>INDEX(People!$A$2:$A$5,MATCH(Orders!N2498,People!$B$2:$B$5,0))</f>
        <v>Anna Andreadi</v>
      </c>
      <c r="X2498" t="str">
        <f>IFERROR(INDEX(Returns!A2498:A3297,MATCH(Orders!B2498,Returns!B2498:B3297,0)),"No")</f>
        <v>No</v>
      </c>
      <c r="Y2498">
        <f t="shared" si="38"/>
        <v>64.17</v>
      </c>
    </row>
    <row r="2499" spans="1:25" x14ac:dyDescent="0.2">
      <c r="A2499" s="1">
        <v>2498</v>
      </c>
      <c r="B2499" t="s">
        <v>7373</v>
      </c>
      <c r="C2499" s="2">
        <v>43004</v>
      </c>
      <c r="D2499" s="8">
        <f>Table1[[#This Row],[Order Date]]</f>
        <v>43004</v>
      </c>
      <c r="E2499" s="2">
        <v>43009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">
        <v>2107</v>
      </c>
      <c r="P2499" s="1" t="s">
        <v>43</v>
      </c>
      <c r="Q2499" s="1" t="s">
        <v>157</v>
      </c>
      <c r="R2499" s="1" t="s">
        <v>2108</v>
      </c>
      <c r="S2499" s="1">
        <v>124.46</v>
      </c>
      <c r="T2499" s="1">
        <v>2</v>
      </c>
      <c r="U2499" s="1">
        <v>0</v>
      </c>
      <c r="V2499" s="1">
        <v>58.496199999999988</v>
      </c>
      <c r="W2499" t="str">
        <f>INDEX(People!$A$2:$A$5,MATCH(Orders!N2499,People!$B$2:$B$5,0))</f>
        <v>Anna Andreadi</v>
      </c>
      <c r="X2499" t="str">
        <f>IFERROR(INDEX(Returns!A2499:A3298,MATCH(Orders!B2499,Returns!B2499:B3298,0)),"No")</f>
        <v>No</v>
      </c>
      <c r="Y2499">
        <f t="shared" ref="Y2499:Y2562" si="39">S2499*(1+U2499)</f>
        <v>124.46</v>
      </c>
    </row>
    <row r="2500" spans="1:25" x14ac:dyDescent="0.2">
      <c r="A2500" s="1">
        <v>2499</v>
      </c>
      <c r="B2500" t="s">
        <v>7374</v>
      </c>
      <c r="C2500" s="2">
        <v>43239</v>
      </c>
      <c r="D2500" s="8">
        <f>Table1[[#This Row],[Order Date]]</f>
        <v>43239</v>
      </c>
      <c r="E2500" s="2">
        <v>43244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">
        <v>3931</v>
      </c>
      <c r="P2500" s="1" t="s">
        <v>43</v>
      </c>
      <c r="Q2500" s="1" t="s">
        <v>70</v>
      </c>
      <c r="R2500" s="1" t="s">
        <v>3932</v>
      </c>
      <c r="S2500" s="1">
        <v>9.5840000000000014</v>
      </c>
      <c r="T2500" s="1">
        <v>1</v>
      </c>
      <c r="U2500" s="1">
        <v>0.2</v>
      </c>
      <c r="V2500" s="1">
        <v>3.3543999999999996</v>
      </c>
      <c r="W2500" t="str">
        <f>INDEX(People!$A$2:$A$5,MATCH(Orders!N2500,People!$B$2:$B$5,0))</f>
        <v>Anna Andreadi</v>
      </c>
      <c r="X2500" t="str">
        <f>IFERROR(INDEX(Returns!A2500:A3299,MATCH(Orders!B2500,Returns!B2500:B3299,0)),"No")</f>
        <v>No</v>
      </c>
      <c r="Y2500">
        <f t="shared" si="39"/>
        <v>11.500800000000002</v>
      </c>
    </row>
    <row r="2501" spans="1:25" x14ac:dyDescent="0.2">
      <c r="A2501" s="1">
        <v>2500</v>
      </c>
      <c r="B2501" t="s">
        <v>7375</v>
      </c>
      <c r="C2501" s="2">
        <v>43638</v>
      </c>
      <c r="D2501" s="8">
        <f>Table1[[#This Row],[Order Date]]</f>
        <v>43638</v>
      </c>
      <c r="E2501" s="2">
        <v>43639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">
        <v>4361</v>
      </c>
      <c r="P2501" s="1" t="s">
        <v>43</v>
      </c>
      <c r="Q2501" s="1" t="s">
        <v>157</v>
      </c>
      <c r="R2501" s="1" t="s">
        <v>4362</v>
      </c>
      <c r="S2501" s="1">
        <v>37.608000000000004</v>
      </c>
      <c r="T2501" s="1">
        <v>3</v>
      </c>
      <c r="U2501" s="1">
        <v>0.2</v>
      </c>
      <c r="V2501" s="1">
        <v>12.692699999999995</v>
      </c>
      <c r="W2501" t="str">
        <f>INDEX(People!$A$2:$A$5,MATCH(Orders!N2501,People!$B$2:$B$5,0))</f>
        <v>Cassandra Brandow</v>
      </c>
      <c r="X2501" t="str">
        <f>IFERROR(INDEX(Returns!A2501:A3300,MATCH(Orders!B2501,Returns!B2501:B3300,0)),"No")</f>
        <v>No</v>
      </c>
      <c r="Y2501">
        <f t="shared" si="39"/>
        <v>45.129600000000003</v>
      </c>
    </row>
    <row r="2502" spans="1:25" x14ac:dyDescent="0.2">
      <c r="A2502" s="1">
        <v>2501</v>
      </c>
      <c r="B2502" t="s">
        <v>6129</v>
      </c>
      <c r="C2502" s="2">
        <v>43633</v>
      </c>
      <c r="D2502" s="8">
        <f>Table1[[#This Row],[Order Date]]</f>
        <v>43633</v>
      </c>
      <c r="E2502" s="2">
        <v>43636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">
        <v>2713</v>
      </c>
      <c r="P2502" s="1" t="s">
        <v>43</v>
      </c>
      <c r="Q2502" s="1" t="s">
        <v>84</v>
      </c>
      <c r="R2502" s="1" t="s">
        <v>2714</v>
      </c>
      <c r="S2502" s="1">
        <v>12.224</v>
      </c>
      <c r="T2502" s="1">
        <v>2</v>
      </c>
      <c r="U2502" s="1">
        <v>0.2</v>
      </c>
      <c r="V2502" s="1">
        <v>4.4311999999999996</v>
      </c>
      <c r="W2502" t="str">
        <f>INDEX(People!$A$2:$A$5,MATCH(Orders!N2502,People!$B$2:$B$5,0))</f>
        <v>Kelly Williams</v>
      </c>
      <c r="X2502" t="str">
        <f>IFERROR(INDEX(Returns!A2502:A3301,MATCH(Orders!B2502,Returns!B2502:B3301,0)),"No")</f>
        <v>No</v>
      </c>
      <c r="Y2502">
        <f t="shared" si="39"/>
        <v>14.668799999999999</v>
      </c>
    </row>
    <row r="2503" spans="1:25" x14ac:dyDescent="0.2">
      <c r="A2503" s="1">
        <v>2502</v>
      </c>
      <c r="B2503" t="s">
        <v>6129</v>
      </c>
      <c r="C2503" s="2">
        <v>43633</v>
      </c>
      <c r="D2503" s="8">
        <f>Table1[[#This Row],[Order Date]]</f>
        <v>43633</v>
      </c>
      <c r="E2503" s="2">
        <v>43636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">
        <v>2047</v>
      </c>
      <c r="P2503" s="1" t="s">
        <v>43</v>
      </c>
      <c r="Q2503" s="1" t="s">
        <v>70</v>
      </c>
      <c r="R2503" s="1" t="s">
        <v>2048</v>
      </c>
      <c r="S2503" s="1">
        <v>2.3039999999999994</v>
      </c>
      <c r="T2503" s="1">
        <v>4</v>
      </c>
      <c r="U2503" s="1">
        <v>0.8</v>
      </c>
      <c r="V2503" s="1">
        <v>-3.5711999999999993</v>
      </c>
      <c r="W2503" t="str">
        <f>INDEX(People!$A$2:$A$5,MATCH(Orders!N2503,People!$B$2:$B$5,0))</f>
        <v>Kelly Williams</v>
      </c>
      <c r="X2503" t="str">
        <f>IFERROR(INDEX(Returns!A2503:A3302,MATCH(Orders!B2503,Returns!B2503:B3302,0)),"No")</f>
        <v>No</v>
      </c>
      <c r="Y2503">
        <f t="shared" si="39"/>
        <v>4.1471999999999989</v>
      </c>
    </row>
    <row r="2504" spans="1:25" x14ac:dyDescent="0.2">
      <c r="A2504" s="1">
        <v>2503</v>
      </c>
      <c r="B2504" t="s">
        <v>6129</v>
      </c>
      <c r="C2504" s="2">
        <v>43633</v>
      </c>
      <c r="D2504" s="8">
        <f>Table1[[#This Row],[Order Date]]</f>
        <v>43633</v>
      </c>
      <c r="E2504" s="2">
        <v>43636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">
        <v>2225</v>
      </c>
      <c r="P2504" s="1" t="s">
        <v>43</v>
      </c>
      <c r="Q2504" s="1" t="s">
        <v>70</v>
      </c>
      <c r="R2504" s="1" t="s">
        <v>2226</v>
      </c>
      <c r="S2504" s="1">
        <v>9.3599999999999977</v>
      </c>
      <c r="T2504" s="1">
        <v>4</v>
      </c>
      <c r="U2504" s="1">
        <v>0.8</v>
      </c>
      <c r="V2504" s="1">
        <v>-16.380000000000003</v>
      </c>
      <c r="W2504" t="str">
        <f>INDEX(People!$A$2:$A$5,MATCH(Orders!N2504,People!$B$2:$B$5,0))</f>
        <v>Kelly Williams</v>
      </c>
      <c r="X2504" t="str">
        <f>IFERROR(INDEX(Returns!A2504:A3303,MATCH(Orders!B2504,Returns!B2504:B3303,0)),"No")</f>
        <v>No</v>
      </c>
      <c r="Y2504">
        <f t="shared" si="39"/>
        <v>16.847999999999995</v>
      </c>
    </row>
    <row r="2505" spans="1:25" x14ac:dyDescent="0.2">
      <c r="A2505" s="1">
        <v>2504</v>
      </c>
      <c r="B2505" t="s">
        <v>7376</v>
      </c>
      <c r="C2505" s="2">
        <v>43418</v>
      </c>
      <c r="D2505" s="8">
        <f>Table1[[#This Row],[Order Date]]</f>
        <v>43418</v>
      </c>
      <c r="E2505" s="2">
        <v>43423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">
        <v>3970</v>
      </c>
      <c r="P2505" s="1" t="s">
        <v>43</v>
      </c>
      <c r="Q2505" s="1" t="s">
        <v>44</v>
      </c>
      <c r="R2505" s="1" t="s">
        <v>3971</v>
      </c>
      <c r="S2505" s="1">
        <v>7.38</v>
      </c>
      <c r="T2505" s="1">
        <v>2</v>
      </c>
      <c r="U2505" s="1">
        <v>0</v>
      </c>
      <c r="V2505" s="1">
        <v>3.4685999999999999</v>
      </c>
      <c r="W2505" t="str">
        <f>INDEX(People!$A$2:$A$5,MATCH(Orders!N2505,People!$B$2:$B$5,0))</f>
        <v>Anna Andreadi</v>
      </c>
      <c r="X2505" t="str">
        <f>IFERROR(INDEX(Returns!A2505:A3304,MATCH(Orders!B2505,Returns!B2505:B3304,0)),"No")</f>
        <v>No</v>
      </c>
      <c r="Y2505">
        <f t="shared" si="39"/>
        <v>7.38</v>
      </c>
    </row>
    <row r="2506" spans="1:25" x14ac:dyDescent="0.2">
      <c r="A2506" s="1">
        <v>2505</v>
      </c>
      <c r="B2506" t="s">
        <v>7377</v>
      </c>
      <c r="C2506" s="2">
        <v>42576</v>
      </c>
      <c r="D2506" s="8">
        <f>Table1[[#This Row],[Order Date]]</f>
        <v>42576</v>
      </c>
      <c r="E2506" s="2">
        <v>42578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">
        <v>838</v>
      </c>
      <c r="P2506" s="1" t="s">
        <v>43</v>
      </c>
      <c r="Q2506" s="1" t="s">
        <v>55</v>
      </c>
      <c r="R2506" s="1" t="s">
        <v>839</v>
      </c>
      <c r="S2506" s="1">
        <v>53.72</v>
      </c>
      <c r="T2506" s="1">
        <v>4</v>
      </c>
      <c r="U2506" s="1">
        <v>0</v>
      </c>
      <c r="V2506" s="1">
        <v>15.041600000000003</v>
      </c>
      <c r="W2506" t="str">
        <f>INDEX(People!$A$2:$A$5,MATCH(Orders!N2506,People!$B$2:$B$5,0))</f>
        <v>Anna Andreadi</v>
      </c>
      <c r="X2506" t="str">
        <f>IFERROR(INDEX(Returns!A2506:A3305,MATCH(Orders!B2506,Returns!B2506:B3305,0)),"No")</f>
        <v>No</v>
      </c>
      <c r="Y2506">
        <f t="shared" si="39"/>
        <v>53.72</v>
      </c>
    </row>
    <row r="2507" spans="1:25" x14ac:dyDescent="0.2">
      <c r="A2507" s="1">
        <v>2506</v>
      </c>
      <c r="B2507" t="s">
        <v>7377</v>
      </c>
      <c r="C2507" s="2">
        <v>42576</v>
      </c>
      <c r="D2507" s="8">
        <f>Table1[[#This Row],[Order Date]]</f>
        <v>42576</v>
      </c>
      <c r="E2507" s="2">
        <v>42578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">
        <v>4367</v>
      </c>
      <c r="P2507" s="1" t="s">
        <v>43</v>
      </c>
      <c r="Q2507" s="1" t="s">
        <v>512</v>
      </c>
      <c r="R2507" s="1" t="s">
        <v>4368</v>
      </c>
      <c r="S2507" s="1">
        <v>8187.65</v>
      </c>
      <c r="T2507" s="1">
        <v>5</v>
      </c>
      <c r="U2507" s="1">
        <v>0</v>
      </c>
      <c r="V2507" s="1">
        <v>327.50599999999963</v>
      </c>
      <c r="W2507" t="str">
        <f>INDEX(People!$A$2:$A$5,MATCH(Orders!N2507,People!$B$2:$B$5,0))</f>
        <v>Anna Andreadi</v>
      </c>
      <c r="X2507" t="str">
        <f>IFERROR(INDEX(Returns!A2507:A3306,MATCH(Orders!B2507,Returns!B2507:B3306,0)),"No")</f>
        <v>No</v>
      </c>
      <c r="Y2507">
        <f t="shared" si="39"/>
        <v>8187.65</v>
      </c>
    </row>
    <row r="2508" spans="1:25" x14ac:dyDescent="0.2">
      <c r="A2508" s="1">
        <v>2507</v>
      </c>
      <c r="B2508" t="s">
        <v>7377</v>
      </c>
      <c r="C2508" s="2">
        <v>42576</v>
      </c>
      <c r="D2508" s="8">
        <f>Table1[[#This Row],[Order Date]]</f>
        <v>42576</v>
      </c>
      <c r="E2508" s="2">
        <v>42578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">
        <v>810</v>
      </c>
      <c r="P2508" s="1" t="s">
        <v>30</v>
      </c>
      <c r="Q2508" s="1" t="s">
        <v>60</v>
      </c>
      <c r="R2508" s="1" t="s">
        <v>811</v>
      </c>
      <c r="S2508" s="1">
        <v>77.92</v>
      </c>
      <c r="T2508" s="1">
        <v>8</v>
      </c>
      <c r="U2508" s="1">
        <v>0</v>
      </c>
      <c r="V2508" s="1">
        <v>34.284800000000004</v>
      </c>
      <c r="W2508" t="str">
        <f>INDEX(People!$A$2:$A$5,MATCH(Orders!N2508,People!$B$2:$B$5,0))</f>
        <v>Anna Andreadi</v>
      </c>
      <c r="X2508" t="str">
        <f>IFERROR(INDEX(Returns!A2508:A3307,MATCH(Orders!B2508,Returns!B2508:B3307,0)),"No")</f>
        <v>No</v>
      </c>
      <c r="Y2508">
        <f t="shared" si="39"/>
        <v>77.92</v>
      </c>
    </row>
    <row r="2509" spans="1:25" x14ac:dyDescent="0.2">
      <c r="A2509" s="1">
        <v>2508</v>
      </c>
      <c r="B2509" t="s">
        <v>7378</v>
      </c>
      <c r="C2509" s="2">
        <v>42918</v>
      </c>
      <c r="D2509" s="8">
        <f>Table1[[#This Row],[Order Date]]</f>
        <v>42918</v>
      </c>
      <c r="E2509" s="2">
        <v>42918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">
        <v>4369</v>
      </c>
      <c r="P2509" s="1" t="s">
        <v>43</v>
      </c>
      <c r="Q2509" s="1" t="s">
        <v>73</v>
      </c>
      <c r="R2509" s="1" t="s">
        <v>4370</v>
      </c>
      <c r="S2509" s="1">
        <v>32.783999999999992</v>
      </c>
      <c r="T2509" s="1">
        <v>4</v>
      </c>
      <c r="U2509" s="1">
        <v>0.8</v>
      </c>
      <c r="V2509" s="1">
        <v>-85.238399999999999</v>
      </c>
      <c r="W2509" t="str">
        <f>INDEX(People!$A$2:$A$5,MATCH(Orders!N2509,People!$B$2:$B$5,0))</f>
        <v>Kelly Williams</v>
      </c>
      <c r="X2509" t="str">
        <f>IFERROR(INDEX(Returns!A2509:A3308,MATCH(Orders!B2509,Returns!B2509:B3308,0)),"No")</f>
        <v>No</v>
      </c>
      <c r="Y2509">
        <f t="shared" si="39"/>
        <v>59.011199999999988</v>
      </c>
    </row>
    <row r="2510" spans="1:25" x14ac:dyDescent="0.2">
      <c r="A2510" s="1">
        <v>2509</v>
      </c>
      <c r="B2510" t="s">
        <v>7379</v>
      </c>
      <c r="C2510" s="2">
        <v>43526</v>
      </c>
      <c r="D2510" s="8">
        <f>Table1[[#This Row],[Order Date]]</f>
        <v>43526</v>
      </c>
      <c r="E2510" s="2">
        <v>43532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">
        <v>4371</v>
      </c>
      <c r="P2510" s="1" t="s">
        <v>66</v>
      </c>
      <c r="Q2510" s="1" t="s">
        <v>67</v>
      </c>
      <c r="R2510" s="1" t="s">
        <v>4372</v>
      </c>
      <c r="S2510" s="1">
        <v>196.77600000000001</v>
      </c>
      <c r="T2510" s="1">
        <v>3</v>
      </c>
      <c r="U2510" s="1">
        <v>0.2</v>
      </c>
      <c r="V2510" s="1">
        <v>14.758199999999995</v>
      </c>
      <c r="W2510" t="str">
        <f>INDEX(People!$A$2:$A$5,MATCH(Orders!N2510,People!$B$2:$B$5,0))</f>
        <v>Anna Andreadi</v>
      </c>
      <c r="X2510" t="str">
        <f>IFERROR(INDEX(Returns!A2510:A3309,MATCH(Orders!B2510,Returns!B2510:B3309,0)),"No")</f>
        <v>No</v>
      </c>
      <c r="Y2510">
        <f t="shared" si="39"/>
        <v>236.13120000000001</v>
      </c>
    </row>
    <row r="2511" spans="1:25" x14ac:dyDescent="0.2">
      <c r="A2511" s="1">
        <v>2510</v>
      </c>
      <c r="B2511" t="s">
        <v>7379</v>
      </c>
      <c r="C2511" s="2">
        <v>43526</v>
      </c>
      <c r="D2511" s="8">
        <f>Table1[[#This Row],[Order Date]]</f>
        <v>43526</v>
      </c>
      <c r="E2511" s="2">
        <v>43532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">
        <v>2956</v>
      </c>
      <c r="P2511" s="1" t="s">
        <v>66</v>
      </c>
      <c r="Q2511" s="1" t="s">
        <v>146</v>
      </c>
      <c r="R2511" s="1" t="s">
        <v>2957</v>
      </c>
      <c r="S2511" s="1">
        <v>479.93999999999994</v>
      </c>
      <c r="T2511" s="1">
        <v>6</v>
      </c>
      <c r="U2511" s="1">
        <v>0</v>
      </c>
      <c r="V2511" s="1">
        <v>52.79340000000002</v>
      </c>
      <c r="W2511" t="str">
        <f>INDEX(People!$A$2:$A$5,MATCH(Orders!N2511,People!$B$2:$B$5,0))</f>
        <v>Anna Andreadi</v>
      </c>
      <c r="X2511" t="str">
        <f>IFERROR(INDEX(Returns!A2511:A3310,MATCH(Orders!B2511,Returns!B2511:B3310,0)),"No")</f>
        <v>No</v>
      </c>
      <c r="Y2511">
        <f t="shared" si="39"/>
        <v>479.93999999999994</v>
      </c>
    </row>
    <row r="2512" spans="1:25" x14ac:dyDescent="0.2">
      <c r="A2512" s="1">
        <v>2511</v>
      </c>
      <c r="B2512" t="s">
        <v>7380</v>
      </c>
      <c r="C2512" s="2">
        <v>43422</v>
      </c>
      <c r="D2512" s="8">
        <f>Table1[[#This Row],[Order Date]]</f>
        <v>43422</v>
      </c>
      <c r="E2512" s="2">
        <v>43427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">
        <v>4373</v>
      </c>
      <c r="P2512" s="1" t="s">
        <v>43</v>
      </c>
      <c r="Q2512" s="1" t="s">
        <v>55</v>
      </c>
      <c r="R2512" s="1" t="s">
        <v>4374</v>
      </c>
      <c r="S2512" s="1">
        <v>1117.92</v>
      </c>
      <c r="T2512" s="1">
        <v>4</v>
      </c>
      <c r="U2512" s="1">
        <v>0</v>
      </c>
      <c r="V2512" s="1">
        <v>55.895999999999958</v>
      </c>
      <c r="W2512" t="str">
        <f>INDEX(People!$A$2:$A$5,MATCH(Orders!N2512,People!$B$2:$B$5,0))</f>
        <v>Kelly Williams</v>
      </c>
      <c r="X2512" t="str">
        <f>IFERROR(INDEX(Returns!A2512:A3311,MATCH(Orders!B2512,Returns!B2512:B3311,0)),"No")</f>
        <v>No</v>
      </c>
      <c r="Y2512">
        <f t="shared" si="39"/>
        <v>1117.92</v>
      </c>
    </row>
    <row r="2513" spans="1:25" x14ac:dyDescent="0.2">
      <c r="A2513" s="1">
        <v>2512</v>
      </c>
      <c r="B2513" t="s">
        <v>7381</v>
      </c>
      <c r="C2513" s="2">
        <v>42843</v>
      </c>
      <c r="D2513" s="8">
        <f>Table1[[#This Row],[Order Date]]</f>
        <v>42843</v>
      </c>
      <c r="E2513" s="2">
        <v>42844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">
        <v>3023</v>
      </c>
      <c r="P2513" s="1" t="s">
        <v>66</v>
      </c>
      <c r="Q2513" s="1" t="s">
        <v>146</v>
      </c>
      <c r="R2513" s="1" t="s">
        <v>3024</v>
      </c>
      <c r="S2513" s="1">
        <v>106.5</v>
      </c>
      <c r="T2513" s="1">
        <v>6</v>
      </c>
      <c r="U2513" s="1">
        <v>0</v>
      </c>
      <c r="V2513" s="1">
        <v>41.534999999999997</v>
      </c>
      <c r="W2513" t="str">
        <f>INDEX(People!$A$2:$A$5,MATCH(Orders!N2513,People!$B$2:$B$5,0))</f>
        <v>Cassandra Brandow</v>
      </c>
      <c r="X2513" t="str">
        <f>IFERROR(INDEX(Returns!A2513:A3312,MATCH(Orders!B2513,Returns!B2513:B3312,0)),"No")</f>
        <v>No</v>
      </c>
      <c r="Y2513">
        <f t="shared" si="39"/>
        <v>106.5</v>
      </c>
    </row>
    <row r="2514" spans="1:25" x14ac:dyDescent="0.2">
      <c r="A2514" s="1">
        <v>2513</v>
      </c>
      <c r="B2514" t="s">
        <v>7382</v>
      </c>
      <c r="C2514" s="2">
        <v>43801</v>
      </c>
      <c r="D2514" s="8">
        <f>Table1[[#This Row],[Order Date]]</f>
        <v>43801</v>
      </c>
      <c r="E2514" s="2">
        <v>43805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">
        <v>1584</v>
      </c>
      <c r="P2514" s="1" t="s">
        <v>43</v>
      </c>
      <c r="Q2514" s="1" t="s">
        <v>70</v>
      </c>
      <c r="R2514" s="1" t="s">
        <v>1585</v>
      </c>
      <c r="S2514" s="1">
        <v>45.660000000000011</v>
      </c>
      <c r="T2514" s="1">
        <v>5</v>
      </c>
      <c r="U2514" s="1">
        <v>0.7</v>
      </c>
      <c r="V2514" s="1">
        <v>-33.483999999999995</v>
      </c>
      <c r="W2514" t="str">
        <f>INDEX(People!$A$2:$A$5,MATCH(Orders!N2514,People!$B$2:$B$5,0))</f>
        <v>Cassandra Brandow</v>
      </c>
      <c r="X2514" t="str">
        <f>IFERROR(INDEX(Returns!A2514:A3313,MATCH(Orders!B2514,Returns!B2514:B3313,0)),"No")</f>
        <v>No</v>
      </c>
      <c r="Y2514">
        <f t="shared" si="39"/>
        <v>77.622000000000014</v>
      </c>
    </row>
    <row r="2515" spans="1:25" x14ac:dyDescent="0.2">
      <c r="A2515" s="1">
        <v>2514</v>
      </c>
      <c r="B2515" t="s">
        <v>7383</v>
      </c>
      <c r="C2515" s="2">
        <v>43415</v>
      </c>
      <c r="D2515" s="8">
        <f>Table1[[#This Row],[Order Date]]</f>
        <v>43415</v>
      </c>
      <c r="E2515" s="2">
        <v>43421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">
        <v>3410</v>
      </c>
      <c r="P2515" s="1" t="s">
        <v>66</v>
      </c>
      <c r="Q2515" s="1" t="s">
        <v>146</v>
      </c>
      <c r="R2515" s="1" t="s">
        <v>3411</v>
      </c>
      <c r="S2515" s="1">
        <v>95.968000000000004</v>
      </c>
      <c r="T2515" s="1">
        <v>4</v>
      </c>
      <c r="U2515" s="1">
        <v>0.2</v>
      </c>
      <c r="V2515" s="1">
        <v>1.1995999999999931</v>
      </c>
      <c r="W2515" t="str">
        <f>INDEX(People!$A$2:$A$5,MATCH(Orders!N2515,People!$B$2:$B$5,0))</f>
        <v>Kelly Williams</v>
      </c>
      <c r="X2515" t="str">
        <f>IFERROR(INDEX(Returns!A2515:A3314,MATCH(Orders!B2515,Returns!B2515:B3314,0)),"No")</f>
        <v>No</v>
      </c>
      <c r="Y2515">
        <f t="shared" si="39"/>
        <v>115.16159999999999</v>
      </c>
    </row>
    <row r="2516" spans="1:25" x14ac:dyDescent="0.2">
      <c r="A2516" s="1">
        <v>2515</v>
      </c>
      <c r="B2516" t="s">
        <v>7383</v>
      </c>
      <c r="C2516" s="2">
        <v>43415</v>
      </c>
      <c r="D2516" s="8">
        <f>Table1[[#This Row],[Order Date]]</f>
        <v>43415</v>
      </c>
      <c r="E2516" s="2">
        <v>43421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">
        <v>2849</v>
      </c>
      <c r="P2516" s="1" t="s">
        <v>30</v>
      </c>
      <c r="Q2516" s="1" t="s">
        <v>34</v>
      </c>
      <c r="R2516" s="1" t="s">
        <v>2850</v>
      </c>
      <c r="S2516" s="1">
        <v>47.991999999999997</v>
      </c>
      <c r="T2516" s="1">
        <v>2</v>
      </c>
      <c r="U2516" s="1">
        <v>0.3</v>
      </c>
      <c r="V2516" s="1">
        <v>-2.0567999999999991</v>
      </c>
      <c r="W2516" t="str">
        <f>INDEX(People!$A$2:$A$5,MATCH(Orders!N2516,People!$B$2:$B$5,0))</f>
        <v>Kelly Williams</v>
      </c>
      <c r="X2516" t="str">
        <f>IFERROR(INDEX(Returns!A2516:A3315,MATCH(Orders!B2516,Returns!B2516:B3315,0)),"No")</f>
        <v>No</v>
      </c>
      <c r="Y2516">
        <f t="shared" si="39"/>
        <v>62.389600000000002</v>
      </c>
    </row>
    <row r="2517" spans="1:25" x14ac:dyDescent="0.2">
      <c r="A2517" s="1">
        <v>2516</v>
      </c>
      <c r="B2517" t="s">
        <v>7384</v>
      </c>
      <c r="C2517" s="2">
        <v>42618</v>
      </c>
      <c r="D2517" s="8">
        <f>Table1[[#This Row],[Order Date]]</f>
        <v>42618</v>
      </c>
      <c r="E2517" s="2">
        <v>42623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">
        <v>1823</v>
      </c>
      <c r="P2517" s="1" t="s">
        <v>43</v>
      </c>
      <c r="Q2517" s="1" t="s">
        <v>55</v>
      </c>
      <c r="R2517" s="1" t="s">
        <v>1824</v>
      </c>
      <c r="S2517" s="1">
        <v>264.32</v>
      </c>
      <c r="T2517" s="1">
        <v>2</v>
      </c>
      <c r="U2517" s="1">
        <v>0.2</v>
      </c>
      <c r="V2517" s="1">
        <v>19.823999999999998</v>
      </c>
      <c r="W2517" t="str">
        <f>INDEX(People!$A$2:$A$5,MATCH(Orders!N2517,People!$B$2:$B$5,0))</f>
        <v>Chuck Magee</v>
      </c>
      <c r="X2517" t="str">
        <f>IFERROR(INDEX(Returns!A2517:A3316,MATCH(Orders!B2517,Returns!B2517:B3316,0)),"No")</f>
        <v>No</v>
      </c>
      <c r="Y2517">
        <f t="shared" si="39"/>
        <v>317.18399999999997</v>
      </c>
    </row>
    <row r="2518" spans="1:25" x14ac:dyDescent="0.2">
      <c r="A2518" s="1">
        <v>2517</v>
      </c>
      <c r="B2518" t="s">
        <v>7385</v>
      </c>
      <c r="C2518" s="2">
        <v>42689</v>
      </c>
      <c r="D2518" s="8">
        <f>Table1[[#This Row],[Order Date]]</f>
        <v>42689</v>
      </c>
      <c r="E2518" s="2">
        <v>42696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">
        <v>3148</v>
      </c>
      <c r="P2518" s="1" t="s">
        <v>43</v>
      </c>
      <c r="Q2518" s="1" t="s">
        <v>157</v>
      </c>
      <c r="R2518" s="1" t="s">
        <v>3149</v>
      </c>
      <c r="S2518" s="1">
        <v>604.65600000000006</v>
      </c>
      <c r="T2518" s="1">
        <v>9</v>
      </c>
      <c r="U2518" s="1">
        <v>0.2</v>
      </c>
      <c r="V2518" s="1">
        <v>204.07139999999995</v>
      </c>
      <c r="W2518" t="str">
        <f>INDEX(People!$A$2:$A$5,MATCH(Orders!N2518,People!$B$2:$B$5,0))</f>
        <v>Kelly Williams</v>
      </c>
      <c r="X2518" t="str">
        <f>IFERROR(INDEX(Returns!A2518:A3317,MATCH(Orders!B2518,Returns!B2518:B3317,0)),"No")</f>
        <v>No</v>
      </c>
      <c r="Y2518">
        <f t="shared" si="39"/>
        <v>725.58720000000005</v>
      </c>
    </row>
    <row r="2519" spans="1:25" x14ac:dyDescent="0.2">
      <c r="A2519" s="1">
        <v>2518</v>
      </c>
      <c r="B2519" t="s">
        <v>7386</v>
      </c>
      <c r="C2519" s="2">
        <v>43587</v>
      </c>
      <c r="D2519" s="8">
        <f>Table1[[#This Row],[Order Date]]</f>
        <v>43587</v>
      </c>
      <c r="E2519" s="2">
        <v>43592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">
        <v>2578</v>
      </c>
      <c r="P2519" s="1" t="s">
        <v>30</v>
      </c>
      <c r="Q2519" s="1" t="s">
        <v>60</v>
      </c>
      <c r="R2519" s="1" t="s">
        <v>2579</v>
      </c>
      <c r="S2519" s="1">
        <v>129.93</v>
      </c>
      <c r="T2519" s="1">
        <v>3</v>
      </c>
      <c r="U2519" s="1">
        <v>0</v>
      </c>
      <c r="V2519" s="1">
        <v>12.992999999999988</v>
      </c>
      <c r="W2519" t="str">
        <f>INDEX(People!$A$2:$A$5,MATCH(Orders!N2519,People!$B$2:$B$5,0))</f>
        <v>Chuck Magee</v>
      </c>
      <c r="X2519" t="str">
        <f>IFERROR(INDEX(Returns!A2519:A3318,MATCH(Orders!B2519,Returns!B2519:B3318,0)),"No")</f>
        <v>No</v>
      </c>
      <c r="Y2519">
        <f t="shared" si="39"/>
        <v>129.93</v>
      </c>
    </row>
    <row r="2520" spans="1:25" x14ac:dyDescent="0.2">
      <c r="A2520" s="1">
        <v>2519</v>
      </c>
      <c r="B2520" t="s">
        <v>7387</v>
      </c>
      <c r="C2520" s="2">
        <v>43388</v>
      </c>
      <c r="D2520" s="8">
        <f>Table1[[#This Row],[Order Date]]</f>
        <v>43388</v>
      </c>
      <c r="E2520" s="2">
        <v>43394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">
        <v>4377</v>
      </c>
      <c r="P2520" s="1" t="s">
        <v>43</v>
      </c>
      <c r="Q2520" s="1" t="s">
        <v>44</v>
      </c>
      <c r="R2520" s="1" t="s">
        <v>4378</v>
      </c>
      <c r="S2520" s="1">
        <v>20.16</v>
      </c>
      <c r="T2520" s="1">
        <v>7</v>
      </c>
      <c r="U2520" s="1">
        <v>0</v>
      </c>
      <c r="V2520" s="1">
        <v>9.8783999999999992</v>
      </c>
      <c r="W2520" t="str">
        <f>INDEX(People!$A$2:$A$5,MATCH(Orders!N2520,People!$B$2:$B$5,0))</f>
        <v>Kelly Williams</v>
      </c>
      <c r="X2520" t="str">
        <f>IFERROR(INDEX(Returns!A2520:A3319,MATCH(Orders!B2520,Returns!B2520:B3319,0)),"No")</f>
        <v>No</v>
      </c>
      <c r="Y2520">
        <f t="shared" si="39"/>
        <v>20.16</v>
      </c>
    </row>
    <row r="2521" spans="1:25" x14ac:dyDescent="0.2">
      <c r="A2521" s="1">
        <v>2520</v>
      </c>
      <c r="B2521" t="s">
        <v>7387</v>
      </c>
      <c r="C2521" s="2">
        <v>43388</v>
      </c>
      <c r="D2521" s="8">
        <f>Table1[[#This Row],[Order Date]]</f>
        <v>43388</v>
      </c>
      <c r="E2521" s="2">
        <v>43394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">
        <v>2025</v>
      </c>
      <c r="P2521" s="1" t="s">
        <v>43</v>
      </c>
      <c r="Q2521" s="1" t="s">
        <v>44</v>
      </c>
      <c r="R2521" s="1" t="s">
        <v>2026</v>
      </c>
      <c r="S2521" s="1">
        <v>29.46</v>
      </c>
      <c r="T2521" s="1">
        <v>6</v>
      </c>
      <c r="U2521" s="1">
        <v>0</v>
      </c>
      <c r="V2521" s="1">
        <v>14.4354</v>
      </c>
      <c r="W2521" t="str">
        <f>INDEX(People!$A$2:$A$5,MATCH(Orders!N2521,People!$B$2:$B$5,0))</f>
        <v>Kelly Williams</v>
      </c>
      <c r="X2521" t="str">
        <f>IFERROR(INDEX(Returns!A2521:A3320,MATCH(Orders!B2521,Returns!B2521:B3320,0)),"No")</f>
        <v>No</v>
      </c>
      <c r="Y2521">
        <f t="shared" si="39"/>
        <v>29.46</v>
      </c>
    </row>
    <row r="2522" spans="1:25" x14ac:dyDescent="0.2">
      <c r="A2522" s="1">
        <v>2521</v>
      </c>
      <c r="B2522" t="s">
        <v>7387</v>
      </c>
      <c r="C2522" s="2">
        <v>43388</v>
      </c>
      <c r="D2522" s="8">
        <f>Table1[[#This Row],[Order Date]]</f>
        <v>43388</v>
      </c>
      <c r="E2522" s="2">
        <v>43394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">
        <v>4379</v>
      </c>
      <c r="P2522" s="1" t="s">
        <v>43</v>
      </c>
      <c r="Q2522" s="1" t="s">
        <v>73</v>
      </c>
      <c r="R2522" s="1" t="s">
        <v>4380</v>
      </c>
      <c r="S2522" s="1">
        <v>868.58999999999992</v>
      </c>
      <c r="T2522" s="1">
        <v>3</v>
      </c>
      <c r="U2522" s="1">
        <v>0</v>
      </c>
      <c r="V2522" s="1">
        <v>251.89109999999988</v>
      </c>
      <c r="W2522" t="str">
        <f>INDEX(People!$A$2:$A$5,MATCH(Orders!N2522,People!$B$2:$B$5,0))</f>
        <v>Kelly Williams</v>
      </c>
      <c r="X2522" t="str">
        <f>IFERROR(INDEX(Returns!A2522:A3321,MATCH(Orders!B2522,Returns!B2522:B3321,0)),"No")</f>
        <v>No</v>
      </c>
      <c r="Y2522">
        <f t="shared" si="39"/>
        <v>868.58999999999992</v>
      </c>
    </row>
    <row r="2523" spans="1:25" x14ac:dyDescent="0.2">
      <c r="A2523" s="1">
        <v>2522</v>
      </c>
      <c r="B2523" t="s">
        <v>7387</v>
      </c>
      <c r="C2523" s="2">
        <v>43388</v>
      </c>
      <c r="D2523" s="8">
        <f>Table1[[#This Row],[Order Date]]</f>
        <v>43388</v>
      </c>
      <c r="E2523" s="2">
        <v>43394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">
        <v>364</v>
      </c>
      <c r="P2523" s="1" t="s">
        <v>43</v>
      </c>
      <c r="Q2523" s="1" t="s">
        <v>84</v>
      </c>
      <c r="R2523" s="1" t="s">
        <v>365</v>
      </c>
      <c r="S2523" s="1">
        <v>12.96</v>
      </c>
      <c r="T2523" s="1">
        <v>2</v>
      </c>
      <c r="U2523" s="1">
        <v>0</v>
      </c>
      <c r="V2523" s="1">
        <v>6.2208000000000006</v>
      </c>
      <c r="W2523" t="str">
        <f>INDEX(People!$A$2:$A$5,MATCH(Orders!N2523,People!$B$2:$B$5,0))</f>
        <v>Kelly Williams</v>
      </c>
      <c r="X2523" t="str">
        <f>IFERROR(INDEX(Returns!A2523:A3322,MATCH(Orders!B2523,Returns!B2523:B3322,0)),"No")</f>
        <v>No</v>
      </c>
      <c r="Y2523">
        <f t="shared" si="39"/>
        <v>12.96</v>
      </c>
    </row>
    <row r="2524" spans="1:25" x14ac:dyDescent="0.2">
      <c r="A2524" s="1">
        <v>2523</v>
      </c>
      <c r="B2524" t="s">
        <v>7387</v>
      </c>
      <c r="C2524" s="2">
        <v>43388</v>
      </c>
      <c r="D2524" s="8">
        <f>Table1[[#This Row],[Order Date]]</f>
        <v>43388</v>
      </c>
      <c r="E2524" s="2">
        <v>43394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">
        <v>2900</v>
      </c>
      <c r="P2524" s="1" t="s">
        <v>66</v>
      </c>
      <c r="Q2524" s="1" t="s">
        <v>67</v>
      </c>
      <c r="R2524" s="1" t="s">
        <v>2901</v>
      </c>
      <c r="S2524" s="1">
        <v>5.5</v>
      </c>
      <c r="T2524" s="1">
        <v>1</v>
      </c>
      <c r="U2524" s="1">
        <v>0</v>
      </c>
      <c r="V2524" s="1">
        <v>1.375</v>
      </c>
      <c r="W2524" t="str">
        <f>INDEX(People!$A$2:$A$5,MATCH(Orders!N2524,People!$B$2:$B$5,0))</f>
        <v>Kelly Williams</v>
      </c>
      <c r="X2524" t="str">
        <f>IFERROR(INDEX(Returns!A2524:A3323,MATCH(Orders!B2524,Returns!B2524:B3323,0)),"No")</f>
        <v>No</v>
      </c>
      <c r="Y2524">
        <f t="shared" si="39"/>
        <v>5.5</v>
      </c>
    </row>
    <row r="2525" spans="1:25" x14ac:dyDescent="0.2">
      <c r="A2525" s="1">
        <v>2524</v>
      </c>
      <c r="B2525" t="s">
        <v>7387</v>
      </c>
      <c r="C2525" s="2">
        <v>43388</v>
      </c>
      <c r="D2525" s="8">
        <f>Table1[[#This Row],[Order Date]]</f>
        <v>43388</v>
      </c>
      <c r="E2525" s="2">
        <v>43394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">
        <v>3236</v>
      </c>
      <c r="P2525" s="1" t="s">
        <v>43</v>
      </c>
      <c r="Q2525" s="1" t="s">
        <v>70</v>
      </c>
      <c r="R2525" s="1" t="s">
        <v>3237</v>
      </c>
      <c r="S2525" s="1">
        <v>121.6</v>
      </c>
      <c r="T2525" s="1">
        <v>4</v>
      </c>
      <c r="U2525" s="1">
        <v>0</v>
      </c>
      <c r="V2525" s="1">
        <v>55.935999999999993</v>
      </c>
      <c r="W2525" t="str">
        <f>INDEX(People!$A$2:$A$5,MATCH(Orders!N2525,People!$B$2:$B$5,0))</f>
        <v>Kelly Williams</v>
      </c>
      <c r="X2525" t="str">
        <f>IFERROR(INDEX(Returns!A2525:A3324,MATCH(Orders!B2525,Returns!B2525:B3324,0)),"No")</f>
        <v>No</v>
      </c>
      <c r="Y2525">
        <f t="shared" si="39"/>
        <v>121.6</v>
      </c>
    </row>
    <row r="2526" spans="1:25" x14ac:dyDescent="0.2">
      <c r="A2526" s="1">
        <v>2525</v>
      </c>
      <c r="B2526" t="s">
        <v>7388</v>
      </c>
      <c r="C2526" s="2">
        <v>42831</v>
      </c>
      <c r="D2526" s="8">
        <f>Table1[[#This Row],[Order Date]]</f>
        <v>42831</v>
      </c>
      <c r="E2526" s="2">
        <v>42835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">
        <v>1714</v>
      </c>
      <c r="P2526" s="1" t="s">
        <v>43</v>
      </c>
      <c r="Q2526" s="1" t="s">
        <v>63</v>
      </c>
      <c r="R2526" s="1" t="s">
        <v>1715</v>
      </c>
      <c r="S2526" s="1">
        <v>42.047999999999995</v>
      </c>
      <c r="T2526" s="1">
        <v>9</v>
      </c>
      <c r="U2526" s="1">
        <v>0.2</v>
      </c>
      <c r="V2526" s="1">
        <v>5.2559999999999985</v>
      </c>
      <c r="W2526" t="str">
        <f>INDEX(People!$A$2:$A$5,MATCH(Orders!N2526,People!$B$2:$B$5,0))</f>
        <v>Kelly Williams</v>
      </c>
      <c r="X2526" t="str">
        <f>IFERROR(INDEX(Returns!A2526:A3325,MATCH(Orders!B2526,Returns!B2526:B3325,0)),"No")</f>
        <v>No</v>
      </c>
      <c r="Y2526">
        <f t="shared" si="39"/>
        <v>50.457599999999992</v>
      </c>
    </row>
    <row r="2527" spans="1:25" x14ac:dyDescent="0.2">
      <c r="A2527" s="1">
        <v>2526</v>
      </c>
      <c r="B2527" t="s">
        <v>7388</v>
      </c>
      <c r="C2527" s="2">
        <v>42831</v>
      </c>
      <c r="D2527" s="8">
        <f>Table1[[#This Row],[Order Date]]</f>
        <v>42831</v>
      </c>
      <c r="E2527" s="2">
        <v>42835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">
        <v>4383</v>
      </c>
      <c r="P2527" s="1" t="s">
        <v>66</v>
      </c>
      <c r="Q2527" s="1" t="s">
        <v>146</v>
      </c>
      <c r="R2527" s="1" t="s">
        <v>4384</v>
      </c>
      <c r="S2527" s="1">
        <v>25.488</v>
      </c>
      <c r="T2527" s="1">
        <v>2</v>
      </c>
      <c r="U2527" s="1">
        <v>0.2</v>
      </c>
      <c r="V2527" s="1">
        <v>4.4603999999999999</v>
      </c>
      <c r="W2527" t="str">
        <f>INDEX(People!$A$2:$A$5,MATCH(Orders!N2527,People!$B$2:$B$5,0))</f>
        <v>Kelly Williams</v>
      </c>
      <c r="X2527" t="str">
        <f>IFERROR(INDEX(Returns!A2527:A3326,MATCH(Orders!B2527,Returns!B2527:B3326,0)),"No")</f>
        <v>No</v>
      </c>
      <c r="Y2527">
        <f t="shared" si="39"/>
        <v>30.585599999999999</v>
      </c>
    </row>
    <row r="2528" spans="1:25" x14ac:dyDescent="0.2">
      <c r="A2528" s="1">
        <v>2527</v>
      </c>
      <c r="B2528" t="s">
        <v>7388</v>
      </c>
      <c r="C2528" s="2">
        <v>42831</v>
      </c>
      <c r="D2528" s="8">
        <f>Table1[[#This Row],[Order Date]]</f>
        <v>42831</v>
      </c>
      <c r="E2528" s="2">
        <v>42835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">
        <v>3319</v>
      </c>
      <c r="P2528" s="1" t="s">
        <v>43</v>
      </c>
      <c r="Q2528" s="1" t="s">
        <v>70</v>
      </c>
      <c r="R2528" s="1" t="s">
        <v>3320</v>
      </c>
      <c r="S2528" s="1">
        <v>6.8999999999999986</v>
      </c>
      <c r="T2528" s="1">
        <v>3</v>
      </c>
      <c r="U2528" s="1">
        <v>0.8</v>
      </c>
      <c r="V2528" s="1">
        <v>-12.075000000000003</v>
      </c>
      <c r="W2528" t="str">
        <f>INDEX(People!$A$2:$A$5,MATCH(Orders!N2528,People!$B$2:$B$5,0))</f>
        <v>Kelly Williams</v>
      </c>
      <c r="X2528" t="str">
        <f>IFERROR(INDEX(Returns!A2528:A3327,MATCH(Orders!B2528,Returns!B2528:B3327,0)),"No")</f>
        <v>No</v>
      </c>
      <c r="Y2528">
        <f t="shared" si="39"/>
        <v>12.419999999999998</v>
      </c>
    </row>
    <row r="2529" spans="1:25" x14ac:dyDescent="0.2">
      <c r="A2529" s="1">
        <v>2528</v>
      </c>
      <c r="B2529" t="s">
        <v>7388</v>
      </c>
      <c r="C2529" s="2">
        <v>42831</v>
      </c>
      <c r="D2529" s="8">
        <f>Table1[[#This Row],[Order Date]]</f>
        <v>42831</v>
      </c>
      <c r="E2529" s="2">
        <v>42835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">
        <v>3949</v>
      </c>
      <c r="P2529" s="1" t="s">
        <v>43</v>
      </c>
      <c r="Q2529" s="1" t="s">
        <v>70</v>
      </c>
      <c r="R2529" s="1" t="s">
        <v>3950</v>
      </c>
      <c r="S2529" s="1">
        <v>9.6479999999999961</v>
      </c>
      <c r="T2529" s="1">
        <v>6</v>
      </c>
      <c r="U2529" s="1">
        <v>0.8</v>
      </c>
      <c r="V2529" s="1">
        <v>-16.884</v>
      </c>
      <c r="W2529" t="str">
        <f>INDEX(People!$A$2:$A$5,MATCH(Orders!N2529,People!$B$2:$B$5,0))</f>
        <v>Kelly Williams</v>
      </c>
      <c r="X2529" t="str">
        <f>IFERROR(INDEX(Returns!A2529:A3328,MATCH(Orders!B2529,Returns!B2529:B3328,0)),"No")</f>
        <v>No</v>
      </c>
      <c r="Y2529">
        <f t="shared" si="39"/>
        <v>17.366399999999995</v>
      </c>
    </row>
    <row r="2530" spans="1:25" x14ac:dyDescent="0.2">
      <c r="A2530" s="1">
        <v>2529</v>
      </c>
      <c r="B2530" t="s">
        <v>7388</v>
      </c>
      <c r="C2530" s="2">
        <v>42831</v>
      </c>
      <c r="D2530" s="8">
        <f>Table1[[#This Row],[Order Date]]</f>
        <v>42831</v>
      </c>
      <c r="E2530" s="2">
        <v>42835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">
        <v>3419</v>
      </c>
      <c r="P2530" s="1" t="s">
        <v>43</v>
      </c>
      <c r="Q2530" s="1" t="s">
        <v>84</v>
      </c>
      <c r="R2530" s="1" t="s">
        <v>3420</v>
      </c>
      <c r="S2530" s="1">
        <v>7.9680000000000009</v>
      </c>
      <c r="T2530" s="1">
        <v>2</v>
      </c>
      <c r="U2530" s="1">
        <v>0.2</v>
      </c>
      <c r="V2530" s="1">
        <v>2.8884000000000007</v>
      </c>
      <c r="W2530" t="str">
        <f>INDEX(People!$A$2:$A$5,MATCH(Orders!N2530,People!$B$2:$B$5,0))</f>
        <v>Kelly Williams</v>
      </c>
      <c r="X2530" t="str">
        <f>IFERROR(INDEX(Returns!A2530:A3329,MATCH(Orders!B2530,Returns!B2530:B3329,0)),"No")</f>
        <v>No</v>
      </c>
      <c r="Y2530">
        <f t="shared" si="39"/>
        <v>9.5616000000000003</v>
      </c>
    </row>
    <row r="2531" spans="1:25" x14ac:dyDescent="0.2">
      <c r="A2531" s="1">
        <v>2530</v>
      </c>
      <c r="B2531" t="s">
        <v>7389</v>
      </c>
      <c r="C2531" s="2">
        <v>42667</v>
      </c>
      <c r="D2531" s="8">
        <f>Table1[[#This Row],[Order Date]]</f>
        <v>42667</v>
      </c>
      <c r="E2531" s="2">
        <v>42672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">
        <v>2435</v>
      </c>
      <c r="P2531" s="1" t="s">
        <v>43</v>
      </c>
      <c r="Q2531" s="1" t="s">
        <v>84</v>
      </c>
      <c r="R2531" s="1" t="s">
        <v>2436</v>
      </c>
      <c r="S2531" s="1">
        <v>10.368000000000002</v>
      </c>
      <c r="T2531" s="1">
        <v>2</v>
      </c>
      <c r="U2531" s="1">
        <v>0.2</v>
      </c>
      <c r="V2531" s="1">
        <v>3.6288</v>
      </c>
      <c r="W2531" t="str">
        <f>INDEX(People!$A$2:$A$5,MATCH(Orders!N2531,People!$B$2:$B$5,0))</f>
        <v>Cassandra Brandow</v>
      </c>
      <c r="X2531" t="str">
        <f>IFERROR(INDEX(Returns!A2531:A3330,MATCH(Orders!B2531,Returns!B2531:B3330,0)),"No")</f>
        <v>No</v>
      </c>
      <c r="Y2531">
        <f t="shared" si="39"/>
        <v>12.441600000000003</v>
      </c>
    </row>
    <row r="2532" spans="1:25" x14ac:dyDescent="0.2">
      <c r="A2532" s="1">
        <v>2531</v>
      </c>
      <c r="B2532" t="s">
        <v>7390</v>
      </c>
      <c r="C2532" s="2">
        <v>42599</v>
      </c>
      <c r="D2532" s="8">
        <f>Table1[[#This Row],[Order Date]]</f>
        <v>42599</v>
      </c>
      <c r="E2532" s="2">
        <v>42603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">
        <v>3684</v>
      </c>
      <c r="P2532" s="1" t="s">
        <v>43</v>
      </c>
      <c r="Q2532" s="1" t="s">
        <v>84</v>
      </c>
      <c r="R2532" s="1" t="s">
        <v>3685</v>
      </c>
      <c r="S2532" s="1">
        <v>114.2</v>
      </c>
      <c r="T2532" s="1">
        <v>5</v>
      </c>
      <c r="U2532" s="1">
        <v>0</v>
      </c>
      <c r="V2532" s="1">
        <v>52.531999999999996</v>
      </c>
      <c r="W2532" t="str">
        <f>INDEX(People!$A$2:$A$5,MATCH(Orders!N2532,People!$B$2:$B$5,0))</f>
        <v>Cassandra Brandow</v>
      </c>
      <c r="X2532" t="str">
        <f>IFERROR(INDEX(Returns!A2532:A3331,MATCH(Orders!B2532,Returns!B2532:B3331,0)),"No")</f>
        <v>No</v>
      </c>
      <c r="Y2532">
        <f t="shared" si="39"/>
        <v>114.2</v>
      </c>
    </row>
    <row r="2533" spans="1:25" x14ac:dyDescent="0.2">
      <c r="A2533" s="1">
        <v>2532</v>
      </c>
      <c r="B2533" t="s">
        <v>7390</v>
      </c>
      <c r="C2533" s="2">
        <v>42599</v>
      </c>
      <c r="D2533" s="8">
        <f>Table1[[#This Row],[Order Date]]</f>
        <v>42599</v>
      </c>
      <c r="E2533" s="2">
        <v>42603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">
        <v>4385</v>
      </c>
      <c r="P2533" s="1" t="s">
        <v>43</v>
      </c>
      <c r="Q2533" s="1" t="s">
        <v>70</v>
      </c>
      <c r="R2533" s="1" t="s">
        <v>1068</v>
      </c>
      <c r="S2533" s="1">
        <v>17.96</v>
      </c>
      <c r="T2533" s="1">
        <v>4</v>
      </c>
      <c r="U2533" s="1">
        <v>0</v>
      </c>
      <c r="V2533" s="1">
        <v>8.2615999999999996</v>
      </c>
      <c r="W2533" t="str">
        <f>INDEX(People!$A$2:$A$5,MATCH(Orders!N2533,People!$B$2:$B$5,0))</f>
        <v>Cassandra Brandow</v>
      </c>
      <c r="X2533" t="str">
        <f>IFERROR(INDEX(Returns!A2533:A3332,MATCH(Orders!B2533,Returns!B2533:B3332,0)),"No")</f>
        <v>No</v>
      </c>
      <c r="Y2533">
        <f t="shared" si="39"/>
        <v>17.96</v>
      </c>
    </row>
    <row r="2534" spans="1:25" x14ac:dyDescent="0.2">
      <c r="A2534" s="1">
        <v>2533</v>
      </c>
      <c r="B2534" t="s">
        <v>7390</v>
      </c>
      <c r="C2534" s="2">
        <v>42599</v>
      </c>
      <c r="D2534" s="8">
        <f>Table1[[#This Row],[Order Date]]</f>
        <v>42599</v>
      </c>
      <c r="E2534" s="2">
        <v>42603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">
        <v>3534</v>
      </c>
      <c r="P2534" s="1" t="s">
        <v>43</v>
      </c>
      <c r="Q2534" s="1" t="s">
        <v>242</v>
      </c>
      <c r="R2534" s="1" t="s">
        <v>3535</v>
      </c>
      <c r="S2534" s="1">
        <v>12.67</v>
      </c>
      <c r="T2534" s="1">
        <v>7</v>
      </c>
      <c r="U2534" s="1">
        <v>0</v>
      </c>
      <c r="V2534" s="1">
        <v>4.5611999999999995</v>
      </c>
      <c r="W2534" t="str">
        <f>INDEX(People!$A$2:$A$5,MATCH(Orders!N2534,People!$B$2:$B$5,0))</f>
        <v>Cassandra Brandow</v>
      </c>
      <c r="X2534" t="str">
        <f>IFERROR(INDEX(Returns!A2534:A3333,MATCH(Orders!B2534,Returns!B2534:B3333,0)),"No")</f>
        <v>No</v>
      </c>
      <c r="Y2534">
        <f t="shared" si="39"/>
        <v>12.67</v>
      </c>
    </row>
    <row r="2535" spans="1:25" x14ac:dyDescent="0.2">
      <c r="A2535" s="1">
        <v>2534</v>
      </c>
      <c r="B2535" t="s">
        <v>7390</v>
      </c>
      <c r="C2535" s="2">
        <v>42599</v>
      </c>
      <c r="D2535" s="8">
        <f>Table1[[#This Row],[Order Date]]</f>
        <v>42599</v>
      </c>
      <c r="E2535" s="2">
        <v>42603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">
        <v>423</v>
      </c>
      <c r="P2535" s="1" t="s">
        <v>66</v>
      </c>
      <c r="Q2535" s="1" t="s">
        <v>146</v>
      </c>
      <c r="R2535" s="1" t="s">
        <v>424</v>
      </c>
      <c r="S2535" s="1">
        <v>339.96</v>
      </c>
      <c r="T2535" s="1">
        <v>4</v>
      </c>
      <c r="U2535" s="1">
        <v>0</v>
      </c>
      <c r="V2535" s="1">
        <v>122.38559999999998</v>
      </c>
      <c r="W2535" t="str">
        <f>INDEX(People!$A$2:$A$5,MATCH(Orders!N2535,People!$B$2:$B$5,0))</f>
        <v>Cassandra Brandow</v>
      </c>
      <c r="X2535" t="str">
        <f>IFERROR(INDEX(Returns!A2535:A3334,MATCH(Orders!B2535,Returns!B2535:B3334,0)),"No")</f>
        <v>No</v>
      </c>
      <c r="Y2535">
        <f t="shared" si="39"/>
        <v>339.96</v>
      </c>
    </row>
    <row r="2536" spans="1:25" x14ac:dyDescent="0.2">
      <c r="A2536" s="1">
        <v>2535</v>
      </c>
      <c r="B2536" t="s">
        <v>7391</v>
      </c>
      <c r="C2536" s="2">
        <v>43692</v>
      </c>
      <c r="D2536" s="8">
        <f>Table1[[#This Row],[Order Date]]</f>
        <v>43692</v>
      </c>
      <c r="E2536" s="2">
        <v>43695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">
        <v>1535</v>
      </c>
      <c r="P2536" s="1" t="s">
        <v>43</v>
      </c>
      <c r="Q2536" s="1" t="s">
        <v>55</v>
      </c>
      <c r="R2536" s="1" t="s">
        <v>1536</v>
      </c>
      <c r="S2536" s="1">
        <v>1801.6320000000001</v>
      </c>
      <c r="T2536" s="1">
        <v>6</v>
      </c>
      <c r="U2536" s="1">
        <v>0.2</v>
      </c>
      <c r="V2536" s="1">
        <v>-337.80600000000004</v>
      </c>
      <c r="W2536" t="str">
        <f>INDEX(People!$A$2:$A$5,MATCH(Orders!N2536,People!$B$2:$B$5,0))</f>
        <v>Chuck Magee</v>
      </c>
      <c r="X2536" t="str">
        <f>IFERROR(INDEX(Returns!A2536:A3335,MATCH(Orders!B2536,Returns!B2536:B3335,0)),"No")</f>
        <v>No</v>
      </c>
      <c r="Y2536">
        <f t="shared" si="39"/>
        <v>2161.9584</v>
      </c>
    </row>
    <row r="2537" spans="1:25" x14ac:dyDescent="0.2">
      <c r="A2537" s="1">
        <v>2536</v>
      </c>
      <c r="B2537" t="s">
        <v>6007</v>
      </c>
      <c r="C2537" s="2">
        <v>42984</v>
      </c>
      <c r="D2537" s="8">
        <f>Table1[[#This Row],[Order Date]]</f>
        <v>42984</v>
      </c>
      <c r="E2537" s="2">
        <v>42986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">
        <v>414</v>
      </c>
      <c r="P2537" s="1" t="s">
        <v>66</v>
      </c>
      <c r="Q2537" s="1" t="s">
        <v>146</v>
      </c>
      <c r="R2537" s="1" t="s">
        <v>415</v>
      </c>
      <c r="S2537" s="1">
        <v>46.32</v>
      </c>
      <c r="T2537" s="1">
        <v>4</v>
      </c>
      <c r="U2537" s="1">
        <v>0</v>
      </c>
      <c r="V2537" s="1">
        <v>18.064800000000002</v>
      </c>
      <c r="W2537" t="str">
        <f>INDEX(People!$A$2:$A$5,MATCH(Orders!N2537,People!$B$2:$B$5,0))</f>
        <v>Anna Andreadi</v>
      </c>
      <c r="X2537" t="str">
        <f>IFERROR(INDEX(Returns!A2537:A3336,MATCH(Orders!B2537,Returns!B2537:B3336,0)),"No")</f>
        <v>No</v>
      </c>
      <c r="Y2537">
        <f t="shared" si="39"/>
        <v>46.32</v>
      </c>
    </row>
    <row r="2538" spans="1:25" x14ac:dyDescent="0.2">
      <c r="A2538" s="1">
        <v>2537</v>
      </c>
      <c r="B2538" t="s">
        <v>7392</v>
      </c>
      <c r="C2538" s="2">
        <v>42762</v>
      </c>
      <c r="D2538" s="8">
        <f>Table1[[#This Row],[Order Date]]</f>
        <v>42762</v>
      </c>
      <c r="E2538" s="2">
        <v>42764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">
        <v>301</v>
      </c>
      <c r="P2538" s="1" t="s">
        <v>30</v>
      </c>
      <c r="Q2538" s="1" t="s">
        <v>34</v>
      </c>
      <c r="R2538" s="1" t="s">
        <v>302</v>
      </c>
      <c r="S2538" s="1">
        <v>181.98599999999999</v>
      </c>
      <c r="T2538" s="1">
        <v>2</v>
      </c>
      <c r="U2538" s="1">
        <v>0.3</v>
      </c>
      <c r="V2538" s="1">
        <v>-54.595799999999997</v>
      </c>
      <c r="W2538" t="str">
        <f>INDEX(People!$A$2:$A$5,MATCH(Orders!N2538,People!$B$2:$B$5,0))</f>
        <v>Chuck Magee</v>
      </c>
      <c r="X2538" t="str">
        <f>IFERROR(INDEX(Returns!A2538:A3337,MATCH(Orders!B2538,Returns!B2538:B3337,0)),"No")</f>
        <v>No</v>
      </c>
      <c r="Y2538">
        <f t="shared" si="39"/>
        <v>236.58179999999999</v>
      </c>
    </row>
    <row r="2539" spans="1:25" x14ac:dyDescent="0.2">
      <c r="A2539" s="1">
        <v>2538</v>
      </c>
      <c r="B2539" t="s">
        <v>7392</v>
      </c>
      <c r="C2539" s="2">
        <v>42762</v>
      </c>
      <c r="D2539" s="8">
        <f>Table1[[#This Row],[Order Date]]</f>
        <v>42762</v>
      </c>
      <c r="E2539" s="2">
        <v>42764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">
        <v>3717</v>
      </c>
      <c r="P2539" s="1" t="s">
        <v>66</v>
      </c>
      <c r="Q2539" s="1" t="s">
        <v>67</v>
      </c>
      <c r="R2539" s="1" t="s">
        <v>3718</v>
      </c>
      <c r="S2539" s="1">
        <v>431.976</v>
      </c>
      <c r="T2539" s="1">
        <v>4</v>
      </c>
      <c r="U2539" s="1">
        <v>0.4</v>
      </c>
      <c r="V2539" s="1">
        <v>-100.7944</v>
      </c>
      <c r="W2539" t="str">
        <f>INDEX(People!$A$2:$A$5,MATCH(Orders!N2539,People!$B$2:$B$5,0))</f>
        <v>Chuck Magee</v>
      </c>
      <c r="X2539" t="str">
        <f>IFERROR(INDEX(Returns!A2539:A3338,MATCH(Orders!B2539,Returns!B2539:B3338,0)),"No")</f>
        <v>No</v>
      </c>
      <c r="Y2539">
        <f t="shared" si="39"/>
        <v>604.76639999999998</v>
      </c>
    </row>
    <row r="2540" spans="1:25" x14ac:dyDescent="0.2">
      <c r="A2540" s="1">
        <v>2539</v>
      </c>
      <c r="B2540" t="s">
        <v>7392</v>
      </c>
      <c r="C2540" s="2">
        <v>42762</v>
      </c>
      <c r="D2540" s="8">
        <f>Table1[[#This Row],[Order Date]]</f>
        <v>42762</v>
      </c>
      <c r="E2540" s="2">
        <v>42764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">
        <v>4389</v>
      </c>
      <c r="P2540" s="1" t="s">
        <v>66</v>
      </c>
      <c r="Q2540" s="1" t="s">
        <v>67</v>
      </c>
      <c r="R2540" s="1" t="s">
        <v>4390</v>
      </c>
      <c r="S2540" s="1">
        <v>155.36999999999998</v>
      </c>
      <c r="T2540" s="1">
        <v>1</v>
      </c>
      <c r="U2540" s="1">
        <v>0.4</v>
      </c>
      <c r="V2540" s="1">
        <v>-36.253</v>
      </c>
      <c r="W2540" t="str">
        <f>INDEX(People!$A$2:$A$5,MATCH(Orders!N2540,People!$B$2:$B$5,0))</f>
        <v>Chuck Magee</v>
      </c>
      <c r="X2540" t="str">
        <f>IFERROR(INDEX(Returns!A2540:A3339,MATCH(Orders!B2540,Returns!B2540:B3339,0)),"No")</f>
        <v>No</v>
      </c>
      <c r="Y2540">
        <f t="shared" si="39"/>
        <v>217.51799999999994</v>
      </c>
    </row>
    <row r="2541" spans="1:25" x14ac:dyDescent="0.2">
      <c r="A2541" s="1">
        <v>2540</v>
      </c>
      <c r="B2541" t="s">
        <v>7393</v>
      </c>
      <c r="C2541" s="2">
        <v>42932</v>
      </c>
      <c r="D2541" s="8">
        <f>Table1[[#This Row],[Order Date]]</f>
        <v>42932</v>
      </c>
      <c r="E2541" s="2">
        <v>42932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">
        <v>1046</v>
      </c>
      <c r="P2541" s="1" t="s">
        <v>30</v>
      </c>
      <c r="Q2541" s="1" t="s">
        <v>34</v>
      </c>
      <c r="R2541" s="1" t="s">
        <v>1047</v>
      </c>
      <c r="S2541" s="1">
        <v>1348.7040000000002</v>
      </c>
      <c r="T2541" s="1">
        <v>6</v>
      </c>
      <c r="U2541" s="1">
        <v>0.2</v>
      </c>
      <c r="V2541" s="1">
        <v>-219.16440000000023</v>
      </c>
      <c r="W2541" t="str">
        <f>INDEX(People!$A$2:$A$5,MATCH(Orders!N2541,People!$B$2:$B$5,0))</f>
        <v>Anna Andreadi</v>
      </c>
      <c r="X2541" t="str">
        <f>IFERROR(INDEX(Returns!A2541:A3340,MATCH(Orders!B2541,Returns!B2541:B3340,0)),"No")</f>
        <v>No</v>
      </c>
      <c r="Y2541">
        <f t="shared" si="39"/>
        <v>1618.4448000000002</v>
      </c>
    </row>
    <row r="2542" spans="1:25" x14ac:dyDescent="0.2">
      <c r="A2542" s="1">
        <v>2541</v>
      </c>
      <c r="B2542" t="s">
        <v>7393</v>
      </c>
      <c r="C2542" s="2">
        <v>42932</v>
      </c>
      <c r="D2542" s="8">
        <f>Table1[[#This Row],[Order Date]]</f>
        <v>42932</v>
      </c>
      <c r="E2542" s="2">
        <v>42932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">
        <v>995</v>
      </c>
      <c r="P2542" s="1" t="s">
        <v>30</v>
      </c>
      <c r="Q2542" s="1" t="s">
        <v>34</v>
      </c>
      <c r="R2542" s="1" t="s">
        <v>996</v>
      </c>
      <c r="S2542" s="1">
        <v>700.15200000000004</v>
      </c>
      <c r="T2542" s="1">
        <v>3</v>
      </c>
      <c r="U2542" s="1">
        <v>0.2</v>
      </c>
      <c r="V2542" s="1">
        <v>78.767099999999971</v>
      </c>
      <c r="W2542" t="str">
        <f>INDEX(People!$A$2:$A$5,MATCH(Orders!N2542,People!$B$2:$B$5,0))</f>
        <v>Anna Andreadi</v>
      </c>
      <c r="X2542" t="str">
        <f>IFERROR(INDEX(Returns!A2542:A3341,MATCH(Orders!B2542,Returns!B2542:B3341,0)),"No")</f>
        <v>No</v>
      </c>
      <c r="Y2542">
        <f t="shared" si="39"/>
        <v>840.18240000000003</v>
      </c>
    </row>
    <row r="2543" spans="1:25" x14ac:dyDescent="0.2">
      <c r="A2543" s="1">
        <v>2542</v>
      </c>
      <c r="B2543" t="s">
        <v>7394</v>
      </c>
      <c r="C2543" s="2">
        <v>43220</v>
      </c>
      <c r="D2543" s="8">
        <f>Table1[[#This Row],[Order Date]]</f>
        <v>43220</v>
      </c>
      <c r="E2543" s="2">
        <v>43224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">
        <v>1875</v>
      </c>
      <c r="P2543" s="1" t="s">
        <v>30</v>
      </c>
      <c r="Q2543" s="1" t="s">
        <v>60</v>
      </c>
      <c r="R2543" s="1" t="s">
        <v>1876</v>
      </c>
      <c r="S2543" s="1">
        <v>111.88800000000001</v>
      </c>
      <c r="T2543" s="1">
        <v>7</v>
      </c>
      <c r="U2543" s="1">
        <v>0.2</v>
      </c>
      <c r="V2543" s="1">
        <v>22.377600000000001</v>
      </c>
      <c r="W2543" t="str">
        <f>INDEX(People!$A$2:$A$5,MATCH(Orders!N2543,People!$B$2:$B$5,0))</f>
        <v>Anna Andreadi</v>
      </c>
      <c r="X2543" t="str">
        <f>IFERROR(INDEX(Returns!A2543:A3342,MATCH(Orders!B2543,Returns!B2543:B3342,0)),"No")</f>
        <v>No</v>
      </c>
      <c r="Y2543">
        <f t="shared" si="39"/>
        <v>134.26560000000001</v>
      </c>
    </row>
    <row r="2544" spans="1:25" x14ac:dyDescent="0.2">
      <c r="A2544" s="1">
        <v>2543</v>
      </c>
      <c r="B2544" t="s">
        <v>7395</v>
      </c>
      <c r="C2544" s="2">
        <v>42639</v>
      </c>
      <c r="D2544" s="8">
        <f>Table1[[#This Row],[Order Date]]</f>
        <v>42639</v>
      </c>
      <c r="E2544" s="2">
        <v>42644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">
        <v>2666</v>
      </c>
      <c r="P2544" s="1" t="s">
        <v>43</v>
      </c>
      <c r="Q2544" s="1" t="s">
        <v>73</v>
      </c>
      <c r="R2544" s="1" t="s">
        <v>2667</v>
      </c>
      <c r="S2544" s="1">
        <v>143.952</v>
      </c>
      <c r="T2544" s="1">
        <v>3</v>
      </c>
      <c r="U2544" s="1">
        <v>0.2</v>
      </c>
      <c r="V2544" s="1">
        <v>14.39520000000001</v>
      </c>
      <c r="W2544" t="str">
        <f>INDEX(People!$A$2:$A$5,MATCH(Orders!N2544,People!$B$2:$B$5,0))</f>
        <v>Chuck Magee</v>
      </c>
      <c r="X2544" t="str">
        <f>IFERROR(INDEX(Returns!A2544:A3343,MATCH(Orders!B2544,Returns!B2544:B3343,0)),"No")</f>
        <v>No</v>
      </c>
      <c r="Y2544">
        <f t="shared" si="39"/>
        <v>172.7424</v>
      </c>
    </row>
    <row r="2545" spans="1:25" x14ac:dyDescent="0.2">
      <c r="A2545" s="1">
        <v>2544</v>
      </c>
      <c r="B2545" t="s">
        <v>7396</v>
      </c>
      <c r="C2545" s="2">
        <v>43351</v>
      </c>
      <c r="D2545" s="8">
        <f>Table1[[#This Row],[Order Date]]</f>
        <v>43351</v>
      </c>
      <c r="E2545" s="2">
        <v>43357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">
        <v>4395</v>
      </c>
      <c r="P2545" s="1" t="s">
        <v>30</v>
      </c>
      <c r="Q2545" s="1" t="s">
        <v>31</v>
      </c>
      <c r="R2545" s="1" t="s">
        <v>4396</v>
      </c>
      <c r="S2545" s="1">
        <v>173.94</v>
      </c>
      <c r="T2545" s="1">
        <v>3</v>
      </c>
      <c r="U2545" s="1">
        <v>0</v>
      </c>
      <c r="V2545" s="1">
        <v>13.915199999999992</v>
      </c>
      <c r="W2545" t="str">
        <f>INDEX(People!$A$2:$A$5,MATCH(Orders!N2545,People!$B$2:$B$5,0))</f>
        <v>Chuck Magee</v>
      </c>
      <c r="X2545" t="str">
        <f>IFERROR(INDEX(Returns!A2545:A3344,MATCH(Orders!B2545,Returns!B2545:B3344,0)),"No")</f>
        <v>No</v>
      </c>
      <c r="Y2545">
        <f t="shared" si="39"/>
        <v>173.94</v>
      </c>
    </row>
    <row r="2546" spans="1:25" x14ac:dyDescent="0.2">
      <c r="A2546" s="1">
        <v>2545</v>
      </c>
      <c r="B2546" t="s">
        <v>7396</v>
      </c>
      <c r="C2546" s="2">
        <v>43351</v>
      </c>
      <c r="D2546" s="8">
        <f>Table1[[#This Row],[Order Date]]</f>
        <v>43351</v>
      </c>
      <c r="E2546" s="2">
        <v>43357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">
        <v>3970</v>
      </c>
      <c r="P2546" s="1" t="s">
        <v>43</v>
      </c>
      <c r="Q2546" s="1" t="s">
        <v>44</v>
      </c>
      <c r="R2546" s="1" t="s">
        <v>3971</v>
      </c>
      <c r="S2546" s="1">
        <v>14.76</v>
      </c>
      <c r="T2546" s="1">
        <v>4</v>
      </c>
      <c r="U2546" s="1">
        <v>0</v>
      </c>
      <c r="V2546" s="1">
        <v>6.9371999999999998</v>
      </c>
      <c r="W2546" t="str">
        <f>INDEX(People!$A$2:$A$5,MATCH(Orders!N2546,People!$B$2:$B$5,0))</f>
        <v>Chuck Magee</v>
      </c>
      <c r="X2546" t="str">
        <f>IFERROR(INDEX(Returns!A2546:A3345,MATCH(Orders!B2546,Returns!B2546:B3345,0)),"No")</f>
        <v>No</v>
      </c>
      <c r="Y2546">
        <f t="shared" si="39"/>
        <v>14.76</v>
      </c>
    </row>
    <row r="2547" spans="1:25" x14ac:dyDescent="0.2">
      <c r="A2547" s="1">
        <v>2546</v>
      </c>
      <c r="B2547" t="s">
        <v>7397</v>
      </c>
      <c r="C2547" s="2">
        <v>43571</v>
      </c>
      <c r="D2547" s="8">
        <f>Table1[[#This Row],[Order Date]]</f>
        <v>43571</v>
      </c>
      <c r="E2547" s="2">
        <v>43575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">
        <v>844</v>
      </c>
      <c r="P2547" s="1" t="s">
        <v>43</v>
      </c>
      <c r="Q2547" s="1" t="s">
        <v>55</v>
      </c>
      <c r="R2547" s="1" t="s">
        <v>845</v>
      </c>
      <c r="S2547" s="1">
        <v>205.92</v>
      </c>
      <c r="T2547" s="1">
        <v>4</v>
      </c>
      <c r="U2547" s="1">
        <v>0</v>
      </c>
      <c r="V2547" s="1">
        <v>2.0592000000000041</v>
      </c>
      <c r="W2547" t="str">
        <f>INDEX(People!$A$2:$A$5,MATCH(Orders!N2547,People!$B$2:$B$5,0))</f>
        <v>Anna Andreadi</v>
      </c>
      <c r="X2547" t="str">
        <f>IFERROR(INDEX(Returns!A2547:A3346,MATCH(Orders!B2547,Returns!B2547:B3346,0)),"No")</f>
        <v>No</v>
      </c>
      <c r="Y2547">
        <f t="shared" si="39"/>
        <v>205.92</v>
      </c>
    </row>
    <row r="2548" spans="1:25" x14ac:dyDescent="0.2">
      <c r="A2548" s="1">
        <v>2547</v>
      </c>
      <c r="B2548" t="s">
        <v>7397</v>
      </c>
      <c r="C2548" s="2">
        <v>43571</v>
      </c>
      <c r="D2548" s="8">
        <f>Table1[[#This Row],[Order Date]]</f>
        <v>43571</v>
      </c>
      <c r="E2548" s="2">
        <v>43575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">
        <v>1449</v>
      </c>
      <c r="P2548" s="1" t="s">
        <v>30</v>
      </c>
      <c r="Q2548" s="1" t="s">
        <v>31</v>
      </c>
      <c r="R2548" s="1" t="s">
        <v>1450</v>
      </c>
      <c r="S2548" s="1">
        <v>102.833</v>
      </c>
      <c r="T2548" s="1">
        <v>1</v>
      </c>
      <c r="U2548" s="1">
        <v>0.15</v>
      </c>
      <c r="V2548" s="1">
        <v>-6.0489999999999995</v>
      </c>
      <c r="W2548" t="str">
        <f>INDEX(People!$A$2:$A$5,MATCH(Orders!N2548,People!$B$2:$B$5,0))</f>
        <v>Anna Andreadi</v>
      </c>
      <c r="X2548" t="str">
        <f>IFERROR(INDEX(Returns!A2548:A3347,MATCH(Orders!B2548,Returns!B2548:B3347,0)),"No")</f>
        <v>No</v>
      </c>
      <c r="Y2548">
        <f t="shared" si="39"/>
        <v>118.25794999999999</v>
      </c>
    </row>
    <row r="2549" spans="1:25" x14ac:dyDescent="0.2">
      <c r="A2549" s="1">
        <v>2548</v>
      </c>
      <c r="B2549" t="s">
        <v>6195</v>
      </c>
      <c r="C2549" s="2">
        <v>42963</v>
      </c>
      <c r="D2549" s="8">
        <f>Table1[[#This Row],[Order Date]]</f>
        <v>42963</v>
      </c>
      <c r="E2549" s="2">
        <v>42969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">
        <v>2709</v>
      </c>
      <c r="P2549" s="1" t="s">
        <v>43</v>
      </c>
      <c r="Q2549" s="1" t="s">
        <v>63</v>
      </c>
      <c r="R2549" s="1" t="s">
        <v>2710</v>
      </c>
      <c r="S2549" s="1">
        <v>2.3039999999999998</v>
      </c>
      <c r="T2549" s="1">
        <v>1</v>
      </c>
      <c r="U2549" s="1">
        <v>0.2</v>
      </c>
      <c r="V2549" s="1">
        <v>0.25919999999999999</v>
      </c>
      <c r="W2549" t="str">
        <f>INDEX(People!$A$2:$A$5,MATCH(Orders!N2549,People!$B$2:$B$5,0))</f>
        <v>Anna Andreadi</v>
      </c>
      <c r="X2549" t="str">
        <f>IFERROR(INDEX(Returns!A2549:A3348,MATCH(Orders!B2549,Returns!B2549:B3348,0)),"No")</f>
        <v>No</v>
      </c>
      <c r="Y2549">
        <f t="shared" si="39"/>
        <v>2.7647999999999997</v>
      </c>
    </row>
    <row r="2550" spans="1:25" x14ac:dyDescent="0.2">
      <c r="A2550" s="1">
        <v>2549</v>
      </c>
      <c r="B2550" t="s">
        <v>6195</v>
      </c>
      <c r="C2550" s="2">
        <v>42963</v>
      </c>
      <c r="D2550" s="8">
        <f>Table1[[#This Row],[Order Date]]</f>
        <v>42963</v>
      </c>
      <c r="E2550" s="2">
        <v>42969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">
        <v>3710</v>
      </c>
      <c r="P2550" s="1" t="s">
        <v>66</v>
      </c>
      <c r="Q2550" s="1" t="s">
        <v>67</v>
      </c>
      <c r="R2550" s="1" t="s">
        <v>3711</v>
      </c>
      <c r="S2550" s="1">
        <v>1879.96</v>
      </c>
      <c r="T2550" s="1">
        <v>5</v>
      </c>
      <c r="U2550" s="1">
        <v>0.2</v>
      </c>
      <c r="V2550" s="1">
        <v>211.49549999999977</v>
      </c>
      <c r="W2550" t="str">
        <f>INDEX(People!$A$2:$A$5,MATCH(Orders!N2550,People!$B$2:$B$5,0))</f>
        <v>Anna Andreadi</v>
      </c>
      <c r="X2550" t="str">
        <f>IFERROR(INDEX(Returns!A2550:A3349,MATCH(Orders!B2550,Returns!B2550:B3349,0)),"No")</f>
        <v>No</v>
      </c>
      <c r="Y2550">
        <f t="shared" si="39"/>
        <v>2255.9519999999998</v>
      </c>
    </row>
    <row r="2551" spans="1:25" x14ac:dyDescent="0.2">
      <c r="A2551" s="1">
        <v>2550</v>
      </c>
      <c r="B2551" t="s">
        <v>6195</v>
      </c>
      <c r="C2551" s="2">
        <v>42963</v>
      </c>
      <c r="D2551" s="8">
        <f>Table1[[#This Row],[Order Date]]</f>
        <v>42963</v>
      </c>
      <c r="E2551" s="2">
        <v>42969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">
        <v>3817</v>
      </c>
      <c r="P2551" s="1" t="s">
        <v>43</v>
      </c>
      <c r="Q2551" s="1" t="s">
        <v>84</v>
      </c>
      <c r="R2551" s="1" t="s">
        <v>3818</v>
      </c>
      <c r="S2551" s="1">
        <v>313.024</v>
      </c>
      <c r="T2551" s="1">
        <v>8</v>
      </c>
      <c r="U2551" s="1">
        <v>0.2</v>
      </c>
      <c r="V2551" s="1">
        <v>105.64559999999997</v>
      </c>
      <c r="W2551" t="str">
        <f>INDEX(People!$A$2:$A$5,MATCH(Orders!N2551,People!$B$2:$B$5,0))</f>
        <v>Anna Andreadi</v>
      </c>
      <c r="X2551" t="str">
        <f>IFERROR(INDEX(Returns!A2551:A3350,MATCH(Orders!B2551,Returns!B2551:B3350,0)),"No")</f>
        <v>No</v>
      </c>
      <c r="Y2551">
        <f t="shared" si="39"/>
        <v>375.62880000000001</v>
      </c>
    </row>
    <row r="2552" spans="1:25" x14ac:dyDescent="0.2">
      <c r="A2552" s="1">
        <v>2551</v>
      </c>
      <c r="B2552" t="s">
        <v>6195</v>
      </c>
      <c r="C2552" s="2">
        <v>42963</v>
      </c>
      <c r="D2552" s="8">
        <f>Table1[[#This Row],[Order Date]]</f>
        <v>42963</v>
      </c>
      <c r="E2552" s="2">
        <v>42969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">
        <v>2682</v>
      </c>
      <c r="P2552" s="1" t="s">
        <v>43</v>
      </c>
      <c r="Q2552" s="1" t="s">
        <v>44</v>
      </c>
      <c r="R2552" s="1" t="s">
        <v>2683</v>
      </c>
      <c r="S2552" s="1">
        <v>5.04</v>
      </c>
      <c r="T2552" s="1">
        <v>2</v>
      </c>
      <c r="U2552" s="1">
        <v>0.2</v>
      </c>
      <c r="V2552" s="1">
        <v>1.764</v>
      </c>
      <c r="W2552" t="str">
        <f>INDEX(People!$A$2:$A$5,MATCH(Orders!N2552,People!$B$2:$B$5,0))</f>
        <v>Anna Andreadi</v>
      </c>
      <c r="X2552" t="str">
        <f>IFERROR(INDEX(Returns!A2552:A3351,MATCH(Orders!B2552,Returns!B2552:B3351,0)),"No")</f>
        <v>No</v>
      </c>
      <c r="Y2552">
        <f t="shared" si="39"/>
        <v>6.048</v>
      </c>
    </row>
    <row r="2553" spans="1:25" x14ac:dyDescent="0.2">
      <c r="A2553" s="1">
        <v>2552</v>
      </c>
      <c r="B2553" t="s">
        <v>7398</v>
      </c>
      <c r="C2553" s="2">
        <v>43788</v>
      </c>
      <c r="D2553" s="8">
        <f>Table1[[#This Row],[Order Date]]</f>
        <v>43788</v>
      </c>
      <c r="E2553" s="2">
        <v>43792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">
        <v>4397</v>
      </c>
      <c r="P2553" s="1" t="s">
        <v>30</v>
      </c>
      <c r="Q2553" s="1" t="s">
        <v>60</v>
      </c>
      <c r="R2553" s="1" t="s">
        <v>4398</v>
      </c>
      <c r="S2553" s="1">
        <v>821.87999999999988</v>
      </c>
      <c r="T2553" s="1">
        <v>6</v>
      </c>
      <c r="U2553" s="1">
        <v>0</v>
      </c>
      <c r="V2553" s="1">
        <v>213.68880000000001</v>
      </c>
      <c r="W2553" t="str">
        <f>INDEX(People!$A$2:$A$5,MATCH(Orders!N2553,People!$B$2:$B$5,0))</f>
        <v>Cassandra Brandow</v>
      </c>
      <c r="X2553" t="str">
        <f>IFERROR(INDEX(Returns!A2553:A3352,MATCH(Orders!B2553,Returns!B2553:B3352,0)),"No")</f>
        <v>No</v>
      </c>
      <c r="Y2553">
        <f t="shared" si="39"/>
        <v>821.87999999999988</v>
      </c>
    </row>
    <row r="2554" spans="1:25" x14ac:dyDescent="0.2">
      <c r="A2554" s="1">
        <v>2553</v>
      </c>
      <c r="B2554" t="s">
        <v>7398</v>
      </c>
      <c r="C2554" s="2">
        <v>43788</v>
      </c>
      <c r="D2554" s="8">
        <f>Table1[[#This Row],[Order Date]]</f>
        <v>43788</v>
      </c>
      <c r="E2554" s="2">
        <v>43792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">
        <v>3404</v>
      </c>
      <c r="P2554" s="1" t="s">
        <v>43</v>
      </c>
      <c r="Q2554" s="1" t="s">
        <v>70</v>
      </c>
      <c r="R2554" s="1" t="s">
        <v>3405</v>
      </c>
      <c r="S2554" s="1">
        <v>21.96</v>
      </c>
      <c r="T2554" s="1">
        <v>2</v>
      </c>
      <c r="U2554" s="1">
        <v>0</v>
      </c>
      <c r="V2554" s="1">
        <v>10.760400000000001</v>
      </c>
      <c r="W2554" t="str">
        <f>INDEX(People!$A$2:$A$5,MATCH(Orders!N2554,People!$B$2:$B$5,0))</f>
        <v>Cassandra Brandow</v>
      </c>
      <c r="X2554" t="str">
        <f>IFERROR(INDEX(Returns!A2554:A3353,MATCH(Orders!B2554,Returns!B2554:B3353,0)),"No")</f>
        <v>No</v>
      </c>
      <c r="Y2554">
        <f t="shared" si="39"/>
        <v>21.96</v>
      </c>
    </row>
    <row r="2555" spans="1:25" x14ac:dyDescent="0.2">
      <c r="A2555" s="1">
        <v>2554</v>
      </c>
      <c r="B2555" t="s">
        <v>7399</v>
      </c>
      <c r="C2555" s="2">
        <v>43357</v>
      </c>
      <c r="D2555" s="8">
        <f>Table1[[#This Row],[Order Date]]</f>
        <v>43357</v>
      </c>
      <c r="E2555" s="2">
        <v>43361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">
        <v>2677</v>
      </c>
      <c r="P2555" s="1" t="s">
        <v>43</v>
      </c>
      <c r="Q2555" s="1" t="s">
        <v>84</v>
      </c>
      <c r="R2555" s="1" t="s">
        <v>2678</v>
      </c>
      <c r="S2555" s="1">
        <v>25.92</v>
      </c>
      <c r="T2555" s="1">
        <v>4</v>
      </c>
      <c r="U2555" s="1">
        <v>0</v>
      </c>
      <c r="V2555" s="1">
        <v>12.441600000000001</v>
      </c>
      <c r="W2555" t="str">
        <f>INDEX(People!$A$2:$A$5,MATCH(Orders!N2555,People!$B$2:$B$5,0))</f>
        <v>Cassandra Brandow</v>
      </c>
      <c r="X2555" t="str">
        <f>IFERROR(INDEX(Returns!A2555:A3354,MATCH(Orders!B2555,Returns!B2555:B3354,0)),"No")</f>
        <v>No</v>
      </c>
      <c r="Y2555">
        <f t="shared" si="39"/>
        <v>25.92</v>
      </c>
    </row>
    <row r="2556" spans="1:25" x14ac:dyDescent="0.2">
      <c r="A2556" s="1">
        <v>2555</v>
      </c>
      <c r="B2556" t="s">
        <v>7400</v>
      </c>
      <c r="C2556" s="2">
        <v>43327</v>
      </c>
      <c r="D2556" s="8">
        <f>Table1[[#This Row],[Order Date]]</f>
        <v>43327</v>
      </c>
      <c r="E2556" s="2">
        <v>43332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">
        <v>4400</v>
      </c>
      <c r="P2556" s="1" t="s">
        <v>66</v>
      </c>
      <c r="Q2556" s="1" t="s">
        <v>67</v>
      </c>
      <c r="R2556" s="1" t="s">
        <v>4401</v>
      </c>
      <c r="S2556" s="1">
        <v>705.54399999999998</v>
      </c>
      <c r="T2556" s="1">
        <v>7</v>
      </c>
      <c r="U2556" s="1">
        <v>0.2</v>
      </c>
      <c r="V2556" s="1">
        <v>70.554400000000072</v>
      </c>
      <c r="W2556" t="str">
        <f>INDEX(People!$A$2:$A$5,MATCH(Orders!N2556,People!$B$2:$B$5,0))</f>
        <v>Cassandra Brandow</v>
      </c>
      <c r="X2556" t="str">
        <f>IFERROR(INDEX(Returns!A2556:A3355,MATCH(Orders!B2556,Returns!B2556:B3355,0)),"No")</f>
        <v>No</v>
      </c>
      <c r="Y2556">
        <f t="shared" si="39"/>
        <v>846.65279999999996</v>
      </c>
    </row>
    <row r="2557" spans="1:25" x14ac:dyDescent="0.2">
      <c r="A2557" s="1">
        <v>2556</v>
      </c>
      <c r="B2557" t="s">
        <v>7401</v>
      </c>
      <c r="C2557" s="2">
        <v>43004</v>
      </c>
      <c r="D2557" s="8">
        <f>Table1[[#This Row],[Order Date]]</f>
        <v>43004</v>
      </c>
      <c r="E2557" s="2">
        <v>43008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">
        <v>4402</v>
      </c>
      <c r="P2557" s="1" t="s">
        <v>66</v>
      </c>
      <c r="Q2557" s="1" t="s">
        <v>146</v>
      </c>
      <c r="R2557" s="1" t="s">
        <v>4403</v>
      </c>
      <c r="S2557" s="1">
        <v>50</v>
      </c>
      <c r="T2557" s="1">
        <v>2</v>
      </c>
      <c r="U2557" s="1">
        <v>0</v>
      </c>
      <c r="V2557" s="1">
        <v>12</v>
      </c>
      <c r="W2557" t="str">
        <f>INDEX(People!$A$2:$A$5,MATCH(Orders!N2557,People!$B$2:$B$5,0))</f>
        <v>Chuck Magee</v>
      </c>
      <c r="X2557" t="str">
        <f>IFERROR(INDEX(Returns!A2557:A3356,MATCH(Orders!B2557,Returns!B2557:B3356,0)),"No")</f>
        <v>No</v>
      </c>
      <c r="Y2557">
        <f t="shared" si="39"/>
        <v>50</v>
      </c>
    </row>
    <row r="2558" spans="1:25" x14ac:dyDescent="0.2">
      <c r="A2558" s="1">
        <v>2557</v>
      </c>
      <c r="B2558" t="s">
        <v>7402</v>
      </c>
      <c r="C2558" s="2">
        <v>43381</v>
      </c>
      <c r="D2558" s="8">
        <f>Table1[[#This Row],[Order Date]]</f>
        <v>43381</v>
      </c>
      <c r="E2558" s="2">
        <v>43387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">
        <v>4404</v>
      </c>
      <c r="P2558" s="1" t="s">
        <v>30</v>
      </c>
      <c r="Q2558" s="1" t="s">
        <v>60</v>
      </c>
      <c r="R2558" s="1" t="s">
        <v>4405</v>
      </c>
      <c r="S2558" s="1">
        <v>51.712000000000003</v>
      </c>
      <c r="T2558" s="1">
        <v>8</v>
      </c>
      <c r="U2558" s="1">
        <v>0.6</v>
      </c>
      <c r="V2558" s="1">
        <v>-32.320000000000007</v>
      </c>
      <c r="W2558" t="str">
        <f>INDEX(People!$A$2:$A$5,MATCH(Orders!N2558,People!$B$2:$B$5,0))</f>
        <v>Kelly Williams</v>
      </c>
      <c r="X2558" t="str">
        <f>IFERROR(INDEX(Returns!A2558:A3357,MATCH(Orders!B2558,Returns!B2558:B3357,0)),"No")</f>
        <v>No</v>
      </c>
      <c r="Y2558">
        <f t="shared" si="39"/>
        <v>82.739200000000011</v>
      </c>
    </row>
    <row r="2559" spans="1:25" x14ac:dyDescent="0.2">
      <c r="A2559" s="1">
        <v>2558</v>
      </c>
      <c r="B2559" t="s">
        <v>7403</v>
      </c>
      <c r="C2559" s="2">
        <v>42818</v>
      </c>
      <c r="D2559" s="8">
        <f>Table1[[#This Row],[Order Date]]</f>
        <v>42818</v>
      </c>
      <c r="E2559" s="2">
        <v>42824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">
        <v>4178</v>
      </c>
      <c r="P2559" s="1" t="s">
        <v>43</v>
      </c>
      <c r="Q2559" s="1" t="s">
        <v>73</v>
      </c>
      <c r="R2559" s="1" t="s">
        <v>4179</v>
      </c>
      <c r="S2559" s="1">
        <v>6.9920000000000009</v>
      </c>
      <c r="T2559" s="1">
        <v>2</v>
      </c>
      <c r="U2559" s="1">
        <v>0.2</v>
      </c>
      <c r="V2559" s="1">
        <v>0.52439999999999998</v>
      </c>
      <c r="W2559" t="str">
        <f>INDEX(People!$A$2:$A$5,MATCH(Orders!N2559,People!$B$2:$B$5,0))</f>
        <v>Cassandra Brandow</v>
      </c>
      <c r="X2559" t="str">
        <f>IFERROR(INDEX(Returns!A2559:A3358,MATCH(Orders!B2559,Returns!B2559:B3358,0)),"No")</f>
        <v>No</v>
      </c>
      <c r="Y2559">
        <f t="shared" si="39"/>
        <v>8.3904000000000014</v>
      </c>
    </row>
    <row r="2560" spans="1:25" x14ac:dyDescent="0.2">
      <c r="A2560" s="1">
        <v>2559</v>
      </c>
      <c r="B2560" t="s">
        <v>7404</v>
      </c>
      <c r="C2560" s="2">
        <v>42886</v>
      </c>
      <c r="D2560" s="8">
        <f>Table1[[#This Row],[Order Date]]</f>
        <v>42886</v>
      </c>
      <c r="E2560" s="2">
        <v>42890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">
        <v>4406</v>
      </c>
      <c r="P2560" s="1" t="s">
        <v>30</v>
      </c>
      <c r="Q2560" s="1" t="s">
        <v>31</v>
      </c>
      <c r="R2560" s="1" t="s">
        <v>4407</v>
      </c>
      <c r="S2560" s="1">
        <v>1406.86</v>
      </c>
      <c r="T2560" s="1">
        <v>7</v>
      </c>
      <c r="U2560" s="1">
        <v>0</v>
      </c>
      <c r="V2560" s="1">
        <v>140.68599999999989</v>
      </c>
      <c r="W2560" t="str">
        <f>INDEX(People!$A$2:$A$5,MATCH(Orders!N2560,People!$B$2:$B$5,0))</f>
        <v>Anna Andreadi</v>
      </c>
      <c r="X2560" t="str">
        <f>IFERROR(INDEX(Returns!A2560:A3359,MATCH(Orders!B2560,Returns!B2560:B3359,0)),"No")</f>
        <v>No</v>
      </c>
      <c r="Y2560">
        <f t="shared" si="39"/>
        <v>1406.86</v>
      </c>
    </row>
    <row r="2561" spans="1:25" x14ac:dyDescent="0.2">
      <c r="A2561" s="1">
        <v>2560</v>
      </c>
      <c r="B2561" t="s">
        <v>7404</v>
      </c>
      <c r="C2561" s="2">
        <v>42886</v>
      </c>
      <c r="D2561" s="8">
        <f>Table1[[#This Row],[Order Date]]</f>
        <v>42886</v>
      </c>
      <c r="E2561" s="2">
        <v>42890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">
        <v>1257</v>
      </c>
      <c r="P2561" s="1" t="s">
        <v>43</v>
      </c>
      <c r="Q2561" s="1" t="s">
        <v>44</v>
      </c>
      <c r="R2561" s="1" t="s">
        <v>1258</v>
      </c>
      <c r="S2561" s="1">
        <v>15.75</v>
      </c>
      <c r="T2561" s="1">
        <v>5</v>
      </c>
      <c r="U2561" s="1">
        <v>0</v>
      </c>
      <c r="V2561" s="1">
        <v>7.5600000000000005</v>
      </c>
      <c r="W2561" t="str">
        <f>INDEX(People!$A$2:$A$5,MATCH(Orders!N2561,People!$B$2:$B$5,0))</f>
        <v>Anna Andreadi</v>
      </c>
      <c r="X2561" t="str">
        <f>IFERROR(INDEX(Returns!A2561:A3360,MATCH(Orders!B2561,Returns!B2561:B3360,0)),"No")</f>
        <v>No</v>
      </c>
      <c r="Y2561">
        <f t="shared" si="39"/>
        <v>15.75</v>
      </c>
    </row>
    <row r="2562" spans="1:25" x14ac:dyDescent="0.2">
      <c r="A2562" s="1">
        <v>2561</v>
      </c>
      <c r="B2562" t="s">
        <v>7404</v>
      </c>
      <c r="C2562" s="2">
        <v>42886</v>
      </c>
      <c r="D2562" s="8">
        <f>Table1[[#This Row],[Order Date]]</f>
        <v>42886</v>
      </c>
      <c r="E2562" s="2">
        <v>42890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">
        <v>2523</v>
      </c>
      <c r="P2562" s="1" t="s">
        <v>43</v>
      </c>
      <c r="Q2562" s="1" t="s">
        <v>55</v>
      </c>
      <c r="R2562" s="1" t="s">
        <v>2524</v>
      </c>
      <c r="S2562" s="1">
        <v>323.10000000000002</v>
      </c>
      <c r="T2562" s="1">
        <v>2</v>
      </c>
      <c r="U2562" s="1">
        <v>0</v>
      </c>
      <c r="V2562" s="1">
        <v>61.38900000000001</v>
      </c>
      <c r="W2562" t="str">
        <f>INDEX(People!$A$2:$A$5,MATCH(Orders!N2562,People!$B$2:$B$5,0))</f>
        <v>Anna Andreadi</v>
      </c>
      <c r="X2562" t="str">
        <f>IFERROR(INDEX(Returns!A2562:A3361,MATCH(Orders!B2562,Returns!B2562:B3361,0)),"No")</f>
        <v>No</v>
      </c>
      <c r="Y2562">
        <f t="shared" si="39"/>
        <v>323.10000000000002</v>
      </c>
    </row>
    <row r="2563" spans="1:25" x14ac:dyDescent="0.2">
      <c r="A2563" s="1">
        <v>2562</v>
      </c>
      <c r="B2563" t="s">
        <v>7405</v>
      </c>
      <c r="C2563" s="2">
        <v>43094</v>
      </c>
      <c r="D2563" s="8">
        <f>Table1[[#This Row],[Order Date]]</f>
        <v>43094</v>
      </c>
      <c r="E2563" s="2">
        <v>43100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">
        <v>3823</v>
      </c>
      <c r="P2563" s="1" t="s">
        <v>43</v>
      </c>
      <c r="Q2563" s="1" t="s">
        <v>44</v>
      </c>
      <c r="R2563" s="1" t="s">
        <v>3824</v>
      </c>
      <c r="S2563" s="1">
        <v>9.2159999999999993</v>
      </c>
      <c r="T2563" s="1">
        <v>4</v>
      </c>
      <c r="U2563" s="1">
        <v>0.2</v>
      </c>
      <c r="V2563" s="1">
        <v>3.3408000000000002</v>
      </c>
      <c r="W2563" t="str">
        <f>INDEX(People!$A$2:$A$5,MATCH(Orders!N2563,People!$B$2:$B$5,0))</f>
        <v>Cassandra Brandow</v>
      </c>
      <c r="X2563" t="str">
        <f>IFERROR(INDEX(Returns!A2563:A3362,MATCH(Orders!B2563,Returns!B2563:B3362,0)),"No")</f>
        <v>No</v>
      </c>
      <c r="Y2563">
        <f t="shared" ref="Y2563:Y2626" si="40">S2563*(1+U2563)</f>
        <v>11.059199999999999</v>
      </c>
    </row>
    <row r="2564" spans="1:25" x14ac:dyDescent="0.2">
      <c r="A2564" s="1">
        <v>2563</v>
      </c>
      <c r="B2564" t="s">
        <v>7405</v>
      </c>
      <c r="C2564" s="2">
        <v>43094</v>
      </c>
      <c r="D2564" s="8">
        <f>Table1[[#This Row],[Order Date]]</f>
        <v>43094</v>
      </c>
      <c r="E2564" s="2">
        <v>43100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">
        <v>4157</v>
      </c>
      <c r="P2564" s="1" t="s">
        <v>43</v>
      </c>
      <c r="Q2564" s="1" t="s">
        <v>84</v>
      </c>
      <c r="R2564" s="1" t="s">
        <v>4158</v>
      </c>
      <c r="S2564" s="1">
        <v>10.368000000000002</v>
      </c>
      <c r="T2564" s="1">
        <v>2</v>
      </c>
      <c r="U2564" s="1">
        <v>0.2</v>
      </c>
      <c r="V2564" s="1">
        <v>3.6288</v>
      </c>
      <c r="W2564" t="str">
        <f>INDEX(People!$A$2:$A$5,MATCH(Orders!N2564,People!$B$2:$B$5,0))</f>
        <v>Cassandra Brandow</v>
      </c>
      <c r="X2564" t="str">
        <f>IFERROR(INDEX(Returns!A2564:A3363,MATCH(Orders!B2564,Returns!B2564:B3363,0)),"No")</f>
        <v>No</v>
      </c>
      <c r="Y2564">
        <f t="shared" si="40"/>
        <v>12.441600000000003</v>
      </c>
    </row>
    <row r="2565" spans="1:25" x14ac:dyDescent="0.2">
      <c r="A2565" s="1">
        <v>2564</v>
      </c>
      <c r="B2565" t="s">
        <v>7406</v>
      </c>
      <c r="C2565" s="2">
        <v>42811</v>
      </c>
      <c r="D2565" s="8">
        <f>Table1[[#This Row],[Order Date]]</f>
        <v>42811</v>
      </c>
      <c r="E2565" s="2">
        <v>42816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">
        <v>4409</v>
      </c>
      <c r="P2565" s="1" t="s">
        <v>66</v>
      </c>
      <c r="Q2565" s="1" t="s">
        <v>146</v>
      </c>
      <c r="R2565" s="1" t="s">
        <v>4410</v>
      </c>
      <c r="S2565" s="1">
        <v>15.02</v>
      </c>
      <c r="T2565" s="1">
        <v>1</v>
      </c>
      <c r="U2565" s="1">
        <v>0</v>
      </c>
      <c r="V2565" s="1">
        <v>2.7035999999999998</v>
      </c>
      <c r="W2565" t="str">
        <f>INDEX(People!$A$2:$A$5,MATCH(Orders!N2565,People!$B$2:$B$5,0))</f>
        <v>Chuck Magee</v>
      </c>
      <c r="X2565" t="str">
        <f>IFERROR(INDEX(Returns!A2565:A3364,MATCH(Orders!B2565,Returns!B2565:B3364,0)),"No")</f>
        <v>No</v>
      </c>
      <c r="Y2565">
        <f t="shared" si="40"/>
        <v>15.02</v>
      </c>
    </row>
    <row r="2566" spans="1:25" x14ac:dyDescent="0.2">
      <c r="A2566" s="1">
        <v>2565</v>
      </c>
      <c r="B2566" t="s">
        <v>7406</v>
      </c>
      <c r="C2566" s="2">
        <v>42811</v>
      </c>
      <c r="D2566" s="8">
        <f>Table1[[#This Row],[Order Date]]</f>
        <v>42811</v>
      </c>
      <c r="E2566" s="2">
        <v>42816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">
        <v>3368</v>
      </c>
      <c r="P2566" s="1" t="s">
        <v>43</v>
      </c>
      <c r="Q2566" s="1" t="s">
        <v>55</v>
      </c>
      <c r="R2566" s="1" t="s">
        <v>3369</v>
      </c>
      <c r="S2566" s="1">
        <v>33.82</v>
      </c>
      <c r="T2566" s="1">
        <v>2</v>
      </c>
      <c r="U2566" s="1">
        <v>0</v>
      </c>
      <c r="V2566" s="1">
        <v>9.1313999999999993</v>
      </c>
      <c r="W2566" t="str">
        <f>INDEX(People!$A$2:$A$5,MATCH(Orders!N2566,People!$B$2:$B$5,0))</f>
        <v>Chuck Magee</v>
      </c>
      <c r="X2566" t="str">
        <f>IFERROR(INDEX(Returns!A2566:A3365,MATCH(Orders!B2566,Returns!B2566:B3365,0)),"No")</f>
        <v>No</v>
      </c>
      <c r="Y2566">
        <f t="shared" si="40"/>
        <v>33.82</v>
      </c>
    </row>
    <row r="2567" spans="1:25" x14ac:dyDescent="0.2">
      <c r="A2567" s="1">
        <v>2566</v>
      </c>
      <c r="B2567" t="s">
        <v>7407</v>
      </c>
      <c r="C2567" s="2">
        <v>43820</v>
      </c>
      <c r="D2567" s="8">
        <f>Table1[[#This Row],[Order Date]]</f>
        <v>43820</v>
      </c>
      <c r="E2567" s="2">
        <v>43823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">
        <v>3023</v>
      </c>
      <c r="P2567" s="1" t="s">
        <v>66</v>
      </c>
      <c r="Q2567" s="1" t="s">
        <v>146</v>
      </c>
      <c r="R2567" s="1" t="s">
        <v>3024</v>
      </c>
      <c r="S2567" s="1">
        <v>71</v>
      </c>
      <c r="T2567" s="1">
        <v>4</v>
      </c>
      <c r="U2567" s="1">
        <v>0</v>
      </c>
      <c r="V2567" s="1">
        <v>27.689999999999998</v>
      </c>
      <c r="W2567" t="str">
        <f>INDEX(People!$A$2:$A$5,MATCH(Orders!N2567,People!$B$2:$B$5,0))</f>
        <v>Cassandra Brandow</v>
      </c>
      <c r="X2567" t="str">
        <f>IFERROR(INDEX(Returns!A2567:A3366,MATCH(Orders!B2567,Returns!B2567:B3366,0)),"No")</f>
        <v>No</v>
      </c>
      <c r="Y2567">
        <f t="shared" si="40"/>
        <v>71</v>
      </c>
    </row>
    <row r="2568" spans="1:25" x14ac:dyDescent="0.2">
      <c r="A2568" s="1">
        <v>2567</v>
      </c>
      <c r="B2568" t="s">
        <v>7408</v>
      </c>
      <c r="C2568" s="2">
        <v>43770</v>
      </c>
      <c r="D2568" s="8">
        <f>Table1[[#This Row],[Order Date]]</f>
        <v>43770</v>
      </c>
      <c r="E2568" s="2">
        <v>43772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">
        <v>4414</v>
      </c>
      <c r="P2568" s="1" t="s">
        <v>43</v>
      </c>
      <c r="Q2568" s="1" t="s">
        <v>70</v>
      </c>
      <c r="R2568" s="1" t="s">
        <v>4415</v>
      </c>
      <c r="S2568" s="1">
        <v>25.120000000000005</v>
      </c>
      <c r="T2568" s="1">
        <v>5</v>
      </c>
      <c r="U2568" s="1">
        <v>0.2</v>
      </c>
      <c r="V2568" s="1">
        <v>7.8499999999999979</v>
      </c>
      <c r="W2568" t="str">
        <f>INDEX(People!$A$2:$A$5,MATCH(Orders!N2568,People!$B$2:$B$5,0))</f>
        <v>Anna Andreadi</v>
      </c>
      <c r="X2568" t="str">
        <f>IFERROR(INDEX(Returns!A2568:A3367,MATCH(Orders!B2568,Returns!B2568:B3367,0)),"No")</f>
        <v>No</v>
      </c>
      <c r="Y2568">
        <f t="shared" si="40"/>
        <v>30.144000000000005</v>
      </c>
    </row>
    <row r="2569" spans="1:25" x14ac:dyDescent="0.2">
      <c r="A2569" s="1">
        <v>2568</v>
      </c>
      <c r="B2569" t="s">
        <v>7408</v>
      </c>
      <c r="C2569" s="2">
        <v>43770</v>
      </c>
      <c r="D2569" s="8">
        <f>Table1[[#This Row],[Order Date]]</f>
        <v>43770</v>
      </c>
      <c r="E2569" s="2">
        <v>43772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">
        <v>3953</v>
      </c>
      <c r="P2569" s="1" t="s">
        <v>30</v>
      </c>
      <c r="Q2569" s="1" t="s">
        <v>52</v>
      </c>
      <c r="R2569" s="1" t="s">
        <v>3954</v>
      </c>
      <c r="S2569" s="1">
        <v>2665.62</v>
      </c>
      <c r="T2569" s="1">
        <v>9</v>
      </c>
      <c r="U2569" s="1">
        <v>0</v>
      </c>
      <c r="V2569" s="1">
        <v>239.90580000000011</v>
      </c>
      <c r="W2569" t="str">
        <f>INDEX(People!$A$2:$A$5,MATCH(Orders!N2569,People!$B$2:$B$5,0))</f>
        <v>Anna Andreadi</v>
      </c>
      <c r="X2569" t="str">
        <f>IFERROR(INDEX(Returns!A2569:A3368,MATCH(Orders!B2569,Returns!B2569:B3368,0)),"No")</f>
        <v>No</v>
      </c>
      <c r="Y2569">
        <f t="shared" si="40"/>
        <v>2665.62</v>
      </c>
    </row>
    <row r="2570" spans="1:25" x14ac:dyDescent="0.2">
      <c r="A2570" s="1">
        <v>2569</v>
      </c>
      <c r="B2570" t="s">
        <v>7409</v>
      </c>
      <c r="C2570" s="2">
        <v>43715</v>
      </c>
      <c r="D2570" s="8">
        <f>Table1[[#This Row],[Order Date]]</f>
        <v>43715</v>
      </c>
      <c r="E2570" s="2">
        <v>43719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">
        <v>201</v>
      </c>
      <c r="P2570" s="1" t="s">
        <v>43</v>
      </c>
      <c r="Q2570" s="1" t="s">
        <v>55</v>
      </c>
      <c r="R2570" s="1" t="s">
        <v>202</v>
      </c>
      <c r="S2570" s="1">
        <v>478.08</v>
      </c>
      <c r="T2570" s="1">
        <v>8</v>
      </c>
      <c r="U2570" s="1">
        <v>0</v>
      </c>
      <c r="V2570" s="1">
        <v>133.86240000000004</v>
      </c>
      <c r="W2570" t="str">
        <f>INDEX(People!$A$2:$A$5,MATCH(Orders!N2570,People!$B$2:$B$5,0))</f>
        <v>Chuck Magee</v>
      </c>
      <c r="X2570" t="str">
        <f>IFERROR(INDEX(Returns!A2570:A3369,MATCH(Orders!B2570,Returns!B2570:B3369,0)),"No")</f>
        <v>No</v>
      </c>
      <c r="Y2570">
        <f t="shared" si="40"/>
        <v>478.08</v>
      </c>
    </row>
    <row r="2571" spans="1:25" x14ac:dyDescent="0.2">
      <c r="A2571" s="1">
        <v>2570</v>
      </c>
      <c r="B2571" t="s">
        <v>7410</v>
      </c>
      <c r="C2571" s="2">
        <v>43826</v>
      </c>
      <c r="D2571" s="8">
        <f>Table1[[#This Row],[Order Date]]</f>
        <v>43826</v>
      </c>
      <c r="E2571" s="2">
        <v>43826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">
        <v>2688</v>
      </c>
      <c r="P2571" s="1" t="s">
        <v>66</v>
      </c>
      <c r="Q2571" s="1" t="s">
        <v>67</v>
      </c>
      <c r="R2571" s="1" t="s">
        <v>2689</v>
      </c>
      <c r="S2571" s="1">
        <v>164.38800000000001</v>
      </c>
      <c r="T2571" s="1">
        <v>2</v>
      </c>
      <c r="U2571" s="1">
        <v>0.4</v>
      </c>
      <c r="V2571" s="1">
        <v>-35.617400000000004</v>
      </c>
      <c r="W2571" t="str">
        <f>INDEX(People!$A$2:$A$5,MATCH(Orders!N2571,People!$B$2:$B$5,0))</f>
        <v>Chuck Magee</v>
      </c>
      <c r="X2571" t="str">
        <f>IFERROR(INDEX(Returns!A2571:A3370,MATCH(Orders!B2571,Returns!B2571:B3370,0)),"No")</f>
        <v>No</v>
      </c>
      <c r="Y2571">
        <f t="shared" si="40"/>
        <v>230.14319999999998</v>
      </c>
    </row>
    <row r="2572" spans="1:25" x14ac:dyDescent="0.2">
      <c r="A2572" s="1">
        <v>2571</v>
      </c>
      <c r="B2572" t="s">
        <v>7410</v>
      </c>
      <c r="C2572" s="2">
        <v>43826</v>
      </c>
      <c r="D2572" s="8">
        <f>Table1[[#This Row],[Order Date]]</f>
        <v>43826</v>
      </c>
      <c r="E2572" s="2">
        <v>43826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">
        <v>598</v>
      </c>
      <c r="P2572" s="1" t="s">
        <v>43</v>
      </c>
      <c r="Q2572" s="1" t="s">
        <v>63</v>
      </c>
      <c r="R2572" s="1" t="s">
        <v>599</v>
      </c>
      <c r="S2572" s="1">
        <v>13.247999999999999</v>
      </c>
      <c r="T2572" s="1">
        <v>4</v>
      </c>
      <c r="U2572" s="1">
        <v>0.2</v>
      </c>
      <c r="V2572" s="1">
        <v>3.6431999999999998</v>
      </c>
      <c r="W2572" t="str">
        <f>INDEX(People!$A$2:$A$5,MATCH(Orders!N2572,People!$B$2:$B$5,0))</f>
        <v>Chuck Magee</v>
      </c>
      <c r="X2572" t="str">
        <f>IFERROR(INDEX(Returns!A2572:A3371,MATCH(Orders!B2572,Returns!B2572:B3371,0)),"No")</f>
        <v>No</v>
      </c>
      <c r="Y2572">
        <f t="shared" si="40"/>
        <v>15.897599999999999</v>
      </c>
    </row>
    <row r="2573" spans="1:25" x14ac:dyDescent="0.2">
      <c r="A2573" s="1">
        <v>2572</v>
      </c>
      <c r="B2573" t="s">
        <v>7411</v>
      </c>
      <c r="C2573" s="2">
        <v>43662</v>
      </c>
      <c r="D2573" s="8">
        <f>Table1[[#This Row],[Order Date]]</f>
        <v>43662</v>
      </c>
      <c r="E2573" s="2">
        <v>43667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">
        <v>2779</v>
      </c>
      <c r="P2573" s="1" t="s">
        <v>43</v>
      </c>
      <c r="Q2573" s="1" t="s">
        <v>63</v>
      </c>
      <c r="R2573" s="1" t="s">
        <v>2780</v>
      </c>
      <c r="S2573" s="1">
        <v>2.9120000000000004</v>
      </c>
      <c r="T2573" s="1">
        <v>2</v>
      </c>
      <c r="U2573" s="1">
        <v>0.2</v>
      </c>
      <c r="V2573" s="1">
        <v>0.90999999999999981</v>
      </c>
      <c r="W2573" t="str">
        <f>INDEX(People!$A$2:$A$5,MATCH(Orders!N2573,People!$B$2:$B$5,0))</f>
        <v>Kelly Williams</v>
      </c>
      <c r="X2573" t="str">
        <f>IFERROR(INDEX(Returns!A2573:A3372,MATCH(Orders!B2573,Returns!B2573:B3372,0)),"No")</f>
        <v>No</v>
      </c>
      <c r="Y2573">
        <f t="shared" si="40"/>
        <v>3.4944000000000002</v>
      </c>
    </row>
    <row r="2574" spans="1:25" x14ac:dyDescent="0.2">
      <c r="A2574" s="1">
        <v>2573</v>
      </c>
      <c r="B2574" t="s">
        <v>7412</v>
      </c>
      <c r="C2574" s="2">
        <v>43324</v>
      </c>
      <c r="D2574" s="8">
        <f>Table1[[#This Row],[Order Date]]</f>
        <v>43324</v>
      </c>
      <c r="E2574" s="2">
        <v>43327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">
        <v>4147</v>
      </c>
      <c r="P2574" s="1" t="s">
        <v>66</v>
      </c>
      <c r="Q2574" s="1" t="s">
        <v>146</v>
      </c>
      <c r="R2574" s="1" t="s">
        <v>4148</v>
      </c>
      <c r="S2574" s="1">
        <v>1399.9440000000002</v>
      </c>
      <c r="T2574" s="1">
        <v>7</v>
      </c>
      <c r="U2574" s="1">
        <v>0.2</v>
      </c>
      <c r="V2574" s="1">
        <v>52.497900000000016</v>
      </c>
      <c r="W2574" t="str">
        <f>INDEX(People!$A$2:$A$5,MATCH(Orders!N2574,People!$B$2:$B$5,0))</f>
        <v>Kelly Williams</v>
      </c>
      <c r="X2574" t="str">
        <f>IFERROR(INDEX(Returns!A2574:A3373,MATCH(Orders!B2574,Returns!B2574:B3373,0)),"No")</f>
        <v>No</v>
      </c>
      <c r="Y2574">
        <f t="shared" si="40"/>
        <v>1679.9328000000003</v>
      </c>
    </row>
    <row r="2575" spans="1:25" x14ac:dyDescent="0.2">
      <c r="A2575" s="1">
        <v>2574</v>
      </c>
      <c r="B2575" t="s">
        <v>6155</v>
      </c>
      <c r="C2575" s="2">
        <v>43655</v>
      </c>
      <c r="D2575" s="8">
        <f>Table1[[#This Row],[Order Date]]</f>
        <v>43655</v>
      </c>
      <c r="E2575" s="2">
        <v>43660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">
        <v>2609</v>
      </c>
      <c r="P2575" s="1" t="s">
        <v>30</v>
      </c>
      <c r="Q2575" s="1" t="s">
        <v>60</v>
      </c>
      <c r="R2575" s="1" t="s">
        <v>2610</v>
      </c>
      <c r="S2575" s="1">
        <v>526.45000000000005</v>
      </c>
      <c r="T2575" s="1">
        <v>5</v>
      </c>
      <c r="U2575" s="1">
        <v>0</v>
      </c>
      <c r="V2575" s="1">
        <v>31.586999999999961</v>
      </c>
      <c r="W2575" t="str">
        <f>INDEX(People!$A$2:$A$5,MATCH(Orders!N2575,People!$B$2:$B$5,0))</f>
        <v>Kelly Williams</v>
      </c>
      <c r="X2575" t="str">
        <f>IFERROR(INDEX(Returns!A2575:A3374,MATCH(Orders!B2575,Returns!B2575:B3374,0)),"No")</f>
        <v>No</v>
      </c>
      <c r="Y2575">
        <f t="shared" si="40"/>
        <v>526.45000000000005</v>
      </c>
    </row>
    <row r="2576" spans="1:25" x14ac:dyDescent="0.2">
      <c r="A2576" s="1">
        <v>2575</v>
      </c>
      <c r="B2576" t="s">
        <v>7413</v>
      </c>
      <c r="C2576" s="2">
        <v>42696</v>
      </c>
      <c r="D2576" s="8">
        <f>Table1[[#This Row],[Order Date]]</f>
        <v>42696</v>
      </c>
      <c r="E2576" s="2">
        <v>42701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">
        <v>2907</v>
      </c>
      <c r="P2576" s="1" t="s">
        <v>43</v>
      </c>
      <c r="Q2576" s="1" t="s">
        <v>157</v>
      </c>
      <c r="R2576" s="1" t="s">
        <v>2908</v>
      </c>
      <c r="S2576" s="1">
        <v>16.23</v>
      </c>
      <c r="T2576" s="1">
        <v>3</v>
      </c>
      <c r="U2576" s="1">
        <v>0</v>
      </c>
      <c r="V2576" s="1">
        <v>7.9527000000000001</v>
      </c>
      <c r="W2576" t="str">
        <f>INDEX(People!$A$2:$A$5,MATCH(Orders!N2576,People!$B$2:$B$5,0))</f>
        <v>Cassandra Brandow</v>
      </c>
      <c r="X2576" t="str">
        <f>IFERROR(INDEX(Returns!A2576:A3375,MATCH(Orders!B2576,Returns!B2576:B3375,0)),"No")</f>
        <v>No</v>
      </c>
      <c r="Y2576">
        <f t="shared" si="40"/>
        <v>16.23</v>
      </c>
    </row>
    <row r="2577" spans="1:25" x14ac:dyDescent="0.2">
      <c r="A2577" s="1">
        <v>2576</v>
      </c>
      <c r="B2577" t="s">
        <v>7413</v>
      </c>
      <c r="C2577" s="2">
        <v>42696</v>
      </c>
      <c r="D2577" s="8">
        <f>Table1[[#This Row],[Order Date]]</f>
        <v>42696</v>
      </c>
      <c r="E2577" s="2">
        <v>42701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">
        <v>2211</v>
      </c>
      <c r="P2577" s="1" t="s">
        <v>43</v>
      </c>
      <c r="Q2577" s="1" t="s">
        <v>70</v>
      </c>
      <c r="R2577" s="1" t="s">
        <v>2212</v>
      </c>
      <c r="S2577" s="1">
        <v>319.89999999999998</v>
      </c>
      <c r="T2577" s="1">
        <v>5</v>
      </c>
      <c r="U2577" s="1">
        <v>0</v>
      </c>
      <c r="V2577" s="1">
        <v>156.751</v>
      </c>
      <c r="W2577" t="str">
        <f>INDEX(People!$A$2:$A$5,MATCH(Orders!N2577,People!$B$2:$B$5,0))</f>
        <v>Cassandra Brandow</v>
      </c>
      <c r="X2577" t="str">
        <f>IFERROR(INDEX(Returns!A2577:A3376,MATCH(Orders!B2577,Returns!B2577:B3376,0)),"No")</f>
        <v>No</v>
      </c>
      <c r="Y2577">
        <f t="shared" si="40"/>
        <v>319.89999999999998</v>
      </c>
    </row>
    <row r="2578" spans="1:25" x14ac:dyDescent="0.2">
      <c r="A2578" s="1">
        <v>2577</v>
      </c>
      <c r="B2578" t="s">
        <v>7413</v>
      </c>
      <c r="C2578" s="2">
        <v>42696</v>
      </c>
      <c r="D2578" s="8">
        <f>Table1[[#This Row],[Order Date]]</f>
        <v>42696</v>
      </c>
      <c r="E2578" s="2">
        <v>42701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">
        <v>589</v>
      </c>
      <c r="P2578" s="1" t="s">
        <v>43</v>
      </c>
      <c r="Q2578" s="1" t="s">
        <v>157</v>
      </c>
      <c r="R2578" s="1" t="s">
        <v>590</v>
      </c>
      <c r="S2578" s="1">
        <v>11.36</v>
      </c>
      <c r="T2578" s="1">
        <v>2</v>
      </c>
      <c r="U2578" s="1">
        <v>0</v>
      </c>
      <c r="V2578" s="1">
        <v>5.3391999999999991</v>
      </c>
      <c r="W2578" t="str">
        <f>INDEX(People!$A$2:$A$5,MATCH(Orders!N2578,People!$B$2:$B$5,0))</f>
        <v>Cassandra Brandow</v>
      </c>
      <c r="X2578" t="str">
        <f>IFERROR(INDEX(Returns!A2578:A3377,MATCH(Orders!B2578,Returns!B2578:B3377,0)),"No")</f>
        <v>No</v>
      </c>
      <c r="Y2578">
        <f t="shared" si="40"/>
        <v>11.36</v>
      </c>
    </row>
    <row r="2579" spans="1:25" x14ac:dyDescent="0.2">
      <c r="A2579" s="1">
        <v>2578</v>
      </c>
      <c r="B2579" t="s">
        <v>7413</v>
      </c>
      <c r="C2579" s="2">
        <v>42696</v>
      </c>
      <c r="D2579" s="8">
        <f>Table1[[#This Row],[Order Date]]</f>
        <v>42696</v>
      </c>
      <c r="E2579" s="2">
        <v>42701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">
        <v>4419</v>
      </c>
      <c r="P2579" s="1" t="s">
        <v>43</v>
      </c>
      <c r="Q2579" s="1" t="s">
        <v>73</v>
      </c>
      <c r="R2579" s="1" t="s">
        <v>4420</v>
      </c>
      <c r="S2579" s="1">
        <v>675.12</v>
      </c>
      <c r="T2579" s="1">
        <v>3</v>
      </c>
      <c r="U2579" s="1">
        <v>0</v>
      </c>
      <c r="V2579" s="1">
        <v>290.30160000000001</v>
      </c>
      <c r="W2579" t="str">
        <f>INDEX(People!$A$2:$A$5,MATCH(Orders!N2579,People!$B$2:$B$5,0))</f>
        <v>Cassandra Brandow</v>
      </c>
      <c r="X2579" t="str">
        <f>IFERROR(INDEX(Returns!A2579:A3378,MATCH(Orders!B2579,Returns!B2579:B3378,0)),"No")</f>
        <v>No</v>
      </c>
      <c r="Y2579">
        <f t="shared" si="40"/>
        <v>675.12</v>
      </c>
    </row>
    <row r="2580" spans="1:25" x14ac:dyDescent="0.2">
      <c r="A2580" s="1">
        <v>2579</v>
      </c>
      <c r="B2580" t="s">
        <v>7414</v>
      </c>
      <c r="C2580" s="2">
        <v>42395</v>
      </c>
      <c r="D2580" s="8">
        <f>Table1[[#This Row],[Order Date]]</f>
        <v>42395</v>
      </c>
      <c r="E2580" s="2">
        <v>42400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">
        <v>4421</v>
      </c>
      <c r="P2580" s="1" t="s">
        <v>30</v>
      </c>
      <c r="Q2580" s="1" t="s">
        <v>60</v>
      </c>
      <c r="R2580" s="1" t="s">
        <v>4422</v>
      </c>
      <c r="S2580" s="1">
        <v>62.820000000000007</v>
      </c>
      <c r="T2580" s="1">
        <v>3</v>
      </c>
      <c r="U2580" s="1">
        <v>0</v>
      </c>
      <c r="V2580" s="1">
        <v>30.7818</v>
      </c>
      <c r="W2580" t="str">
        <f>INDEX(People!$A$2:$A$5,MATCH(Orders!N2580,People!$B$2:$B$5,0))</f>
        <v>Cassandra Brandow</v>
      </c>
      <c r="X2580" t="str">
        <f>IFERROR(INDEX(Returns!A2580:A3379,MATCH(Orders!B2580,Returns!B2580:B3379,0)),"No")</f>
        <v>No</v>
      </c>
      <c r="Y2580">
        <f t="shared" si="40"/>
        <v>62.820000000000007</v>
      </c>
    </row>
    <row r="2581" spans="1:25" x14ac:dyDescent="0.2">
      <c r="A2581" s="1">
        <v>2580</v>
      </c>
      <c r="B2581" t="s">
        <v>7414</v>
      </c>
      <c r="C2581" s="2">
        <v>42395</v>
      </c>
      <c r="D2581" s="8">
        <f>Table1[[#This Row],[Order Date]]</f>
        <v>42395</v>
      </c>
      <c r="E2581" s="2">
        <v>42400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">
        <v>2782</v>
      </c>
      <c r="P2581" s="1" t="s">
        <v>43</v>
      </c>
      <c r="Q2581" s="1" t="s">
        <v>55</v>
      </c>
      <c r="R2581" s="1" t="s">
        <v>2783</v>
      </c>
      <c r="S2581" s="1">
        <v>489.92</v>
      </c>
      <c r="T2581" s="1">
        <v>8</v>
      </c>
      <c r="U2581" s="1">
        <v>0</v>
      </c>
      <c r="V2581" s="1">
        <v>0</v>
      </c>
      <c r="W2581" t="str">
        <f>INDEX(People!$A$2:$A$5,MATCH(Orders!N2581,People!$B$2:$B$5,0))</f>
        <v>Cassandra Brandow</v>
      </c>
      <c r="X2581" t="str">
        <f>IFERROR(INDEX(Returns!A2581:A3380,MATCH(Orders!B2581,Returns!B2581:B3380,0)),"No")</f>
        <v>No</v>
      </c>
      <c r="Y2581">
        <f t="shared" si="40"/>
        <v>489.92</v>
      </c>
    </row>
    <row r="2582" spans="1:25" x14ac:dyDescent="0.2">
      <c r="A2582" s="1">
        <v>2581</v>
      </c>
      <c r="B2582" t="s">
        <v>7414</v>
      </c>
      <c r="C2582" s="2">
        <v>42395</v>
      </c>
      <c r="D2582" s="8">
        <f>Table1[[#This Row],[Order Date]]</f>
        <v>42395</v>
      </c>
      <c r="E2582" s="2">
        <v>42400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">
        <v>3019</v>
      </c>
      <c r="P2582" s="1" t="s">
        <v>43</v>
      </c>
      <c r="Q2582" s="1" t="s">
        <v>84</v>
      </c>
      <c r="R2582" s="1" t="s">
        <v>3020</v>
      </c>
      <c r="S2582" s="1">
        <v>19.440000000000001</v>
      </c>
      <c r="T2582" s="1">
        <v>3</v>
      </c>
      <c r="U2582" s="1">
        <v>0</v>
      </c>
      <c r="V2582" s="1">
        <v>9.3312000000000008</v>
      </c>
      <c r="W2582" t="str">
        <f>INDEX(People!$A$2:$A$5,MATCH(Orders!N2582,People!$B$2:$B$5,0))</f>
        <v>Cassandra Brandow</v>
      </c>
      <c r="X2582" t="str">
        <f>IFERROR(INDEX(Returns!A2582:A3381,MATCH(Orders!B2582,Returns!B2582:B3381,0)),"No")</f>
        <v>No</v>
      </c>
      <c r="Y2582">
        <f t="shared" si="40"/>
        <v>19.440000000000001</v>
      </c>
    </row>
    <row r="2583" spans="1:25" x14ac:dyDescent="0.2">
      <c r="A2583" s="1">
        <v>2582</v>
      </c>
      <c r="B2583" t="s">
        <v>7414</v>
      </c>
      <c r="C2583" s="2">
        <v>42395</v>
      </c>
      <c r="D2583" s="8">
        <f>Table1[[#This Row],[Order Date]]</f>
        <v>42395</v>
      </c>
      <c r="E2583" s="2">
        <v>42400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">
        <v>4208</v>
      </c>
      <c r="P2583" s="1" t="s">
        <v>43</v>
      </c>
      <c r="Q2583" s="1" t="s">
        <v>84</v>
      </c>
      <c r="R2583" s="1" t="s">
        <v>4209</v>
      </c>
      <c r="S2583" s="1">
        <v>16.68</v>
      </c>
      <c r="T2583" s="1">
        <v>2</v>
      </c>
      <c r="U2583" s="1">
        <v>0</v>
      </c>
      <c r="V2583" s="1">
        <v>8.34</v>
      </c>
      <c r="W2583" t="str">
        <f>INDEX(People!$A$2:$A$5,MATCH(Orders!N2583,People!$B$2:$B$5,0))</f>
        <v>Cassandra Brandow</v>
      </c>
      <c r="X2583" t="str">
        <f>IFERROR(INDEX(Returns!A2583:A3382,MATCH(Orders!B2583,Returns!B2583:B3382,0)),"No")</f>
        <v>No</v>
      </c>
      <c r="Y2583">
        <f t="shared" si="40"/>
        <v>16.68</v>
      </c>
    </row>
    <row r="2584" spans="1:25" x14ac:dyDescent="0.2">
      <c r="A2584" s="1">
        <v>2583</v>
      </c>
      <c r="B2584" t="s">
        <v>7414</v>
      </c>
      <c r="C2584" s="2">
        <v>42395</v>
      </c>
      <c r="D2584" s="8">
        <f>Table1[[#This Row],[Order Date]]</f>
        <v>42395</v>
      </c>
      <c r="E2584" s="2">
        <v>42400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">
        <v>4423</v>
      </c>
      <c r="P2584" s="1" t="s">
        <v>66</v>
      </c>
      <c r="Q2584" s="1" t="s">
        <v>67</v>
      </c>
      <c r="R2584" s="1" t="s">
        <v>4424</v>
      </c>
      <c r="S2584" s="1">
        <v>155.35</v>
      </c>
      <c r="T2584" s="1">
        <v>13</v>
      </c>
      <c r="U2584" s="1">
        <v>0</v>
      </c>
      <c r="V2584" s="1">
        <v>0</v>
      </c>
      <c r="W2584" t="str">
        <f>INDEX(People!$A$2:$A$5,MATCH(Orders!N2584,People!$B$2:$B$5,0))</f>
        <v>Cassandra Brandow</v>
      </c>
      <c r="X2584" t="str">
        <f>IFERROR(INDEX(Returns!A2584:A3383,MATCH(Orders!B2584,Returns!B2584:B3383,0)),"No")</f>
        <v>No</v>
      </c>
      <c r="Y2584">
        <f t="shared" si="40"/>
        <v>155.35</v>
      </c>
    </row>
    <row r="2585" spans="1:25" x14ac:dyDescent="0.2">
      <c r="A2585" s="1">
        <v>2584</v>
      </c>
      <c r="B2585" t="s">
        <v>7414</v>
      </c>
      <c r="C2585" s="2">
        <v>42395</v>
      </c>
      <c r="D2585" s="8">
        <f>Table1[[#This Row],[Order Date]]</f>
        <v>42395</v>
      </c>
      <c r="E2585" s="2">
        <v>42400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">
        <v>4425</v>
      </c>
      <c r="P2585" s="1" t="s">
        <v>30</v>
      </c>
      <c r="Q2585" s="1" t="s">
        <v>60</v>
      </c>
      <c r="R2585" s="1" t="s">
        <v>4426</v>
      </c>
      <c r="S2585" s="1">
        <v>12.419999999999998</v>
      </c>
      <c r="T2585" s="1">
        <v>3</v>
      </c>
      <c r="U2585" s="1">
        <v>0</v>
      </c>
      <c r="V2585" s="1">
        <v>4.4711999999999996</v>
      </c>
      <c r="W2585" t="str">
        <f>INDEX(People!$A$2:$A$5,MATCH(Orders!N2585,People!$B$2:$B$5,0))</f>
        <v>Cassandra Brandow</v>
      </c>
      <c r="X2585" t="str">
        <f>IFERROR(INDEX(Returns!A2585:A3384,MATCH(Orders!B2585,Returns!B2585:B3384,0)),"No")</f>
        <v>No</v>
      </c>
      <c r="Y2585">
        <f t="shared" si="40"/>
        <v>12.419999999999998</v>
      </c>
    </row>
    <row r="2586" spans="1:25" x14ac:dyDescent="0.2">
      <c r="A2586" s="1">
        <v>2585</v>
      </c>
      <c r="B2586" t="s">
        <v>7414</v>
      </c>
      <c r="C2586" s="2">
        <v>42395</v>
      </c>
      <c r="D2586" s="8">
        <f>Table1[[#This Row],[Order Date]]</f>
        <v>42395</v>
      </c>
      <c r="E2586" s="2">
        <v>42400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">
        <v>1798</v>
      </c>
      <c r="P2586" s="1" t="s">
        <v>66</v>
      </c>
      <c r="Q2586" s="1" t="s">
        <v>67</v>
      </c>
      <c r="R2586" s="1" t="s">
        <v>1799</v>
      </c>
      <c r="S2586" s="1">
        <v>187.98</v>
      </c>
      <c r="T2586" s="1">
        <v>2</v>
      </c>
      <c r="U2586" s="1">
        <v>0</v>
      </c>
      <c r="V2586" s="1">
        <v>52.634399999999999</v>
      </c>
      <c r="W2586" t="str">
        <f>INDEX(People!$A$2:$A$5,MATCH(Orders!N2586,People!$B$2:$B$5,0))</f>
        <v>Cassandra Brandow</v>
      </c>
      <c r="X2586" t="str">
        <f>IFERROR(INDEX(Returns!A2586:A3385,MATCH(Orders!B2586,Returns!B2586:B3385,0)),"No")</f>
        <v>No</v>
      </c>
      <c r="Y2586">
        <f t="shared" si="40"/>
        <v>187.98</v>
      </c>
    </row>
    <row r="2587" spans="1:25" x14ac:dyDescent="0.2">
      <c r="A2587" s="1">
        <v>2586</v>
      </c>
      <c r="B2587" t="s">
        <v>7415</v>
      </c>
      <c r="C2587" s="2">
        <v>43042</v>
      </c>
      <c r="D2587" s="8">
        <f>Table1[[#This Row],[Order Date]]</f>
        <v>43042</v>
      </c>
      <c r="E2587" s="2">
        <v>43049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">
        <v>1103</v>
      </c>
      <c r="P2587" s="1" t="s">
        <v>43</v>
      </c>
      <c r="Q2587" s="1" t="s">
        <v>157</v>
      </c>
      <c r="R2587" s="1" t="s">
        <v>1104</v>
      </c>
      <c r="S2587" s="1">
        <v>6.6080000000000005</v>
      </c>
      <c r="T2587" s="1">
        <v>2</v>
      </c>
      <c r="U2587" s="1">
        <v>0.2</v>
      </c>
      <c r="V2587" s="1">
        <v>2.1475999999999997</v>
      </c>
      <c r="W2587" t="str">
        <f>INDEX(People!$A$2:$A$5,MATCH(Orders!N2587,People!$B$2:$B$5,0))</f>
        <v>Kelly Williams</v>
      </c>
      <c r="X2587" t="str">
        <f>IFERROR(INDEX(Returns!A2587:A3386,MATCH(Orders!B2587,Returns!B2587:B3386,0)),"No")</f>
        <v>No</v>
      </c>
      <c r="Y2587">
        <f t="shared" si="40"/>
        <v>7.9296000000000006</v>
      </c>
    </row>
    <row r="2588" spans="1:25" x14ac:dyDescent="0.2">
      <c r="A2588" s="1">
        <v>2587</v>
      </c>
      <c r="B2588" t="s">
        <v>7416</v>
      </c>
      <c r="C2588" s="2">
        <v>43646</v>
      </c>
      <c r="D2588" s="8">
        <f>Table1[[#This Row],[Order Date]]</f>
        <v>43646</v>
      </c>
      <c r="E2588" s="2">
        <v>43652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">
        <v>2748</v>
      </c>
      <c r="P2588" s="1" t="s">
        <v>43</v>
      </c>
      <c r="Q2588" s="1" t="s">
        <v>55</v>
      </c>
      <c r="R2588" s="1" t="s">
        <v>2749</v>
      </c>
      <c r="S2588" s="1">
        <v>248.57</v>
      </c>
      <c r="T2588" s="1">
        <v>7</v>
      </c>
      <c r="U2588" s="1">
        <v>0</v>
      </c>
      <c r="V2588" s="1">
        <v>67.113900000000015</v>
      </c>
      <c r="W2588" t="str">
        <f>INDEX(People!$A$2:$A$5,MATCH(Orders!N2588,People!$B$2:$B$5,0))</f>
        <v>Chuck Magee</v>
      </c>
      <c r="X2588" t="str">
        <f>IFERROR(INDEX(Returns!A2588:A3387,MATCH(Orders!B2588,Returns!B2588:B3387,0)),"No")</f>
        <v>No</v>
      </c>
      <c r="Y2588">
        <f t="shared" si="40"/>
        <v>248.57</v>
      </c>
    </row>
    <row r="2589" spans="1:25" x14ac:dyDescent="0.2">
      <c r="A2589" s="1">
        <v>2588</v>
      </c>
      <c r="B2589" t="s">
        <v>7416</v>
      </c>
      <c r="C2589" s="2">
        <v>43646</v>
      </c>
      <c r="D2589" s="8">
        <f>Table1[[#This Row],[Order Date]]</f>
        <v>43646</v>
      </c>
      <c r="E2589" s="2">
        <v>43652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">
        <v>4428</v>
      </c>
      <c r="P2589" s="1" t="s">
        <v>30</v>
      </c>
      <c r="Q2589" s="1" t="s">
        <v>60</v>
      </c>
      <c r="R2589" s="1" t="s">
        <v>4429</v>
      </c>
      <c r="S2589" s="1">
        <v>22.23</v>
      </c>
      <c r="T2589" s="1">
        <v>1</v>
      </c>
      <c r="U2589" s="1">
        <v>0</v>
      </c>
      <c r="V2589" s="1">
        <v>9.7812000000000019</v>
      </c>
      <c r="W2589" t="str">
        <f>INDEX(People!$A$2:$A$5,MATCH(Orders!N2589,People!$B$2:$B$5,0))</f>
        <v>Chuck Magee</v>
      </c>
      <c r="X2589" t="str">
        <f>IFERROR(INDEX(Returns!A2589:A3388,MATCH(Orders!B2589,Returns!B2589:B3388,0)),"No")</f>
        <v>No</v>
      </c>
      <c r="Y2589">
        <f t="shared" si="40"/>
        <v>22.23</v>
      </c>
    </row>
    <row r="2590" spans="1:25" x14ac:dyDescent="0.2">
      <c r="A2590" s="1">
        <v>2589</v>
      </c>
      <c r="B2590" t="s">
        <v>7417</v>
      </c>
      <c r="C2590" s="2">
        <v>43225</v>
      </c>
      <c r="D2590" s="8">
        <f>Table1[[#This Row],[Order Date]]</f>
        <v>43225</v>
      </c>
      <c r="E2590" s="2">
        <v>43229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">
        <v>3854</v>
      </c>
      <c r="P2590" s="1" t="s">
        <v>43</v>
      </c>
      <c r="Q2590" s="1" t="s">
        <v>55</v>
      </c>
      <c r="R2590" s="1" t="s">
        <v>3855</v>
      </c>
      <c r="S2590" s="1">
        <v>5.98</v>
      </c>
      <c r="T2590" s="1">
        <v>1</v>
      </c>
      <c r="U2590" s="1">
        <v>0</v>
      </c>
      <c r="V2590" s="1">
        <v>1.0165999999999995</v>
      </c>
      <c r="W2590" t="str">
        <f>INDEX(People!$A$2:$A$5,MATCH(Orders!N2590,People!$B$2:$B$5,0))</f>
        <v>Anna Andreadi</v>
      </c>
      <c r="X2590" t="str">
        <f>IFERROR(INDEX(Returns!A2590:A3389,MATCH(Orders!B2590,Returns!B2590:B3389,0)),"No")</f>
        <v>No</v>
      </c>
      <c r="Y2590">
        <f t="shared" si="40"/>
        <v>5.98</v>
      </c>
    </row>
    <row r="2591" spans="1:25" x14ac:dyDescent="0.2">
      <c r="A2591" s="1">
        <v>2590</v>
      </c>
      <c r="B2591" t="s">
        <v>7417</v>
      </c>
      <c r="C2591" s="2">
        <v>43225</v>
      </c>
      <c r="D2591" s="8">
        <f>Table1[[#This Row],[Order Date]]</f>
        <v>43225</v>
      </c>
      <c r="E2591" s="2">
        <v>43229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">
        <v>866</v>
      </c>
      <c r="P2591" s="1" t="s">
        <v>66</v>
      </c>
      <c r="Q2591" s="1" t="s">
        <v>67</v>
      </c>
      <c r="R2591" s="1" t="s">
        <v>867</v>
      </c>
      <c r="S2591" s="1">
        <v>246.16800000000001</v>
      </c>
      <c r="T2591" s="1">
        <v>3</v>
      </c>
      <c r="U2591" s="1">
        <v>0.2</v>
      </c>
      <c r="V2591" s="1">
        <v>21.539699999999996</v>
      </c>
      <c r="W2591" t="str">
        <f>INDEX(People!$A$2:$A$5,MATCH(Orders!N2591,People!$B$2:$B$5,0))</f>
        <v>Anna Andreadi</v>
      </c>
      <c r="X2591" t="str">
        <f>IFERROR(INDEX(Returns!A2591:A3390,MATCH(Orders!B2591,Returns!B2591:B3390,0)),"No")</f>
        <v>No</v>
      </c>
      <c r="Y2591">
        <f t="shared" si="40"/>
        <v>295.40159999999997</v>
      </c>
    </row>
    <row r="2592" spans="1:25" x14ac:dyDescent="0.2">
      <c r="A2592" s="1">
        <v>2591</v>
      </c>
      <c r="B2592" t="s">
        <v>7418</v>
      </c>
      <c r="C2592" s="2">
        <v>43351</v>
      </c>
      <c r="D2592" s="8">
        <f>Table1[[#This Row],[Order Date]]</f>
        <v>43351</v>
      </c>
      <c r="E2592" s="2">
        <v>43357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">
        <v>4431</v>
      </c>
      <c r="P2592" s="1" t="s">
        <v>30</v>
      </c>
      <c r="Q2592" s="1" t="s">
        <v>60</v>
      </c>
      <c r="R2592" s="1" t="s">
        <v>4432</v>
      </c>
      <c r="S2592" s="1">
        <v>14.136000000000003</v>
      </c>
      <c r="T2592" s="1">
        <v>2</v>
      </c>
      <c r="U2592" s="1">
        <v>0.6</v>
      </c>
      <c r="V2592" s="1">
        <v>-7.774799999999999</v>
      </c>
      <c r="W2592" t="str">
        <f>INDEX(People!$A$2:$A$5,MATCH(Orders!N2592,People!$B$2:$B$5,0))</f>
        <v>Kelly Williams</v>
      </c>
      <c r="X2592" t="str">
        <f>IFERROR(INDEX(Returns!A2592:A3391,MATCH(Orders!B2592,Returns!B2592:B3391,0)),"No")</f>
        <v>No</v>
      </c>
      <c r="Y2592">
        <f t="shared" si="40"/>
        <v>22.617600000000007</v>
      </c>
    </row>
    <row r="2593" spans="1:25" x14ac:dyDescent="0.2">
      <c r="A2593" s="1">
        <v>2592</v>
      </c>
      <c r="B2593" t="s">
        <v>7418</v>
      </c>
      <c r="C2593" s="2">
        <v>43351</v>
      </c>
      <c r="D2593" s="8">
        <f>Table1[[#This Row],[Order Date]]</f>
        <v>43351</v>
      </c>
      <c r="E2593" s="2">
        <v>43357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">
        <v>4433</v>
      </c>
      <c r="P2593" s="1" t="s">
        <v>30</v>
      </c>
      <c r="Q2593" s="1" t="s">
        <v>52</v>
      </c>
      <c r="R2593" s="1" t="s">
        <v>4434</v>
      </c>
      <c r="S2593" s="1">
        <v>601.47</v>
      </c>
      <c r="T2593" s="1">
        <v>3</v>
      </c>
      <c r="U2593" s="1">
        <v>0.5</v>
      </c>
      <c r="V2593" s="1">
        <v>-300.73500000000001</v>
      </c>
      <c r="W2593" t="str">
        <f>INDEX(People!$A$2:$A$5,MATCH(Orders!N2593,People!$B$2:$B$5,0))</f>
        <v>Kelly Williams</v>
      </c>
      <c r="X2593" t="str">
        <f>IFERROR(INDEX(Returns!A2593:A3392,MATCH(Orders!B2593,Returns!B2593:B3392,0)),"No")</f>
        <v>No</v>
      </c>
      <c r="Y2593">
        <f t="shared" si="40"/>
        <v>902.20500000000004</v>
      </c>
    </row>
    <row r="2594" spans="1:25" x14ac:dyDescent="0.2">
      <c r="A2594" s="1">
        <v>2593</v>
      </c>
      <c r="B2594" t="s">
        <v>7419</v>
      </c>
      <c r="C2594" s="2">
        <v>43793</v>
      </c>
      <c r="D2594" s="8">
        <f>Table1[[#This Row],[Order Date]]</f>
        <v>43793</v>
      </c>
      <c r="E2594" s="2">
        <v>43795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">
        <v>4025</v>
      </c>
      <c r="P2594" s="1" t="s">
        <v>66</v>
      </c>
      <c r="Q2594" s="1" t="s">
        <v>67</v>
      </c>
      <c r="R2594" s="1" t="s">
        <v>4026</v>
      </c>
      <c r="S2594" s="1">
        <v>79.099999999999994</v>
      </c>
      <c r="T2594" s="1">
        <v>2</v>
      </c>
      <c r="U2594" s="1">
        <v>0</v>
      </c>
      <c r="V2594" s="1">
        <v>39.549999999999997</v>
      </c>
      <c r="W2594" t="str">
        <f>INDEX(People!$A$2:$A$5,MATCH(Orders!N2594,People!$B$2:$B$5,0))</f>
        <v>Cassandra Brandow</v>
      </c>
      <c r="X2594" t="str">
        <f>IFERROR(INDEX(Returns!A2594:A3393,MATCH(Orders!B2594,Returns!B2594:B3393,0)),"No")</f>
        <v>No</v>
      </c>
      <c r="Y2594">
        <f t="shared" si="40"/>
        <v>79.099999999999994</v>
      </c>
    </row>
    <row r="2595" spans="1:25" x14ac:dyDescent="0.2">
      <c r="A2595" s="1">
        <v>2594</v>
      </c>
      <c r="B2595" t="s">
        <v>7419</v>
      </c>
      <c r="C2595" s="2">
        <v>43793</v>
      </c>
      <c r="D2595" s="8">
        <f>Table1[[#This Row],[Order Date]]</f>
        <v>43793</v>
      </c>
      <c r="E2595" s="2">
        <v>43795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">
        <v>2625</v>
      </c>
      <c r="P2595" s="1" t="s">
        <v>43</v>
      </c>
      <c r="Q2595" s="1" t="s">
        <v>70</v>
      </c>
      <c r="R2595" s="1" t="s">
        <v>2626</v>
      </c>
      <c r="S2595" s="1">
        <v>327.84</v>
      </c>
      <c r="T2595" s="1">
        <v>8</v>
      </c>
      <c r="U2595" s="1">
        <v>0</v>
      </c>
      <c r="V2595" s="1">
        <v>157.36319999999998</v>
      </c>
      <c r="W2595" t="str">
        <f>INDEX(People!$A$2:$A$5,MATCH(Orders!N2595,People!$B$2:$B$5,0))</f>
        <v>Cassandra Brandow</v>
      </c>
      <c r="X2595" t="str">
        <f>IFERROR(INDEX(Returns!A2595:A3394,MATCH(Orders!B2595,Returns!B2595:B3394,0)),"No")</f>
        <v>No</v>
      </c>
      <c r="Y2595">
        <f t="shared" si="40"/>
        <v>327.84</v>
      </c>
    </row>
    <row r="2596" spans="1:25" x14ac:dyDescent="0.2">
      <c r="A2596" s="1">
        <v>2595</v>
      </c>
      <c r="B2596" t="s">
        <v>7420</v>
      </c>
      <c r="C2596" s="2">
        <v>43598</v>
      </c>
      <c r="D2596" s="8">
        <f>Table1[[#This Row],[Order Date]]</f>
        <v>43598</v>
      </c>
      <c r="E2596" s="2">
        <v>43602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">
        <v>840</v>
      </c>
      <c r="P2596" s="1" t="s">
        <v>43</v>
      </c>
      <c r="Q2596" s="1" t="s">
        <v>157</v>
      </c>
      <c r="R2596" s="1" t="s">
        <v>841</v>
      </c>
      <c r="S2596" s="1">
        <v>180.96</v>
      </c>
      <c r="T2596" s="1">
        <v>2</v>
      </c>
      <c r="U2596" s="1">
        <v>0</v>
      </c>
      <c r="V2596" s="1">
        <v>81.432000000000002</v>
      </c>
      <c r="W2596" t="str">
        <f>INDEX(People!$A$2:$A$5,MATCH(Orders!N2596,People!$B$2:$B$5,0))</f>
        <v>Kelly Williams</v>
      </c>
      <c r="X2596" t="str">
        <f>IFERROR(INDEX(Returns!A2596:A3395,MATCH(Orders!B2596,Returns!B2596:B3395,0)),"No")</f>
        <v>No</v>
      </c>
      <c r="Y2596">
        <f t="shared" si="40"/>
        <v>180.96</v>
      </c>
    </row>
    <row r="2597" spans="1:25" x14ac:dyDescent="0.2">
      <c r="A2597" s="1">
        <v>2596</v>
      </c>
      <c r="B2597" t="s">
        <v>7420</v>
      </c>
      <c r="C2597" s="2">
        <v>43598</v>
      </c>
      <c r="D2597" s="8">
        <f>Table1[[#This Row],[Order Date]]</f>
        <v>43598</v>
      </c>
      <c r="E2597" s="2">
        <v>43602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">
        <v>1897</v>
      </c>
      <c r="P2597" s="1" t="s">
        <v>43</v>
      </c>
      <c r="Q2597" s="1" t="s">
        <v>70</v>
      </c>
      <c r="R2597" s="1" t="s">
        <v>1898</v>
      </c>
      <c r="S2597" s="1">
        <v>914.97</v>
      </c>
      <c r="T2597" s="1">
        <v>3</v>
      </c>
      <c r="U2597" s="1">
        <v>0</v>
      </c>
      <c r="V2597" s="1">
        <v>411.73649999999998</v>
      </c>
      <c r="W2597" t="str">
        <f>INDEX(People!$A$2:$A$5,MATCH(Orders!N2597,People!$B$2:$B$5,0))</f>
        <v>Kelly Williams</v>
      </c>
      <c r="X2597" t="str">
        <f>IFERROR(INDEX(Returns!A2597:A3396,MATCH(Orders!B2597,Returns!B2597:B3396,0)),"No")</f>
        <v>No</v>
      </c>
      <c r="Y2597">
        <f t="shared" si="40"/>
        <v>914.97</v>
      </c>
    </row>
    <row r="2598" spans="1:25" x14ac:dyDescent="0.2">
      <c r="A2598" s="1">
        <v>2597</v>
      </c>
      <c r="B2598" t="s">
        <v>7420</v>
      </c>
      <c r="C2598" s="2">
        <v>43598</v>
      </c>
      <c r="D2598" s="8">
        <f>Table1[[#This Row],[Order Date]]</f>
        <v>43598</v>
      </c>
      <c r="E2598" s="2">
        <v>43602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">
        <v>3134</v>
      </c>
      <c r="P2598" s="1" t="s">
        <v>66</v>
      </c>
      <c r="Q2598" s="1" t="s">
        <v>67</v>
      </c>
      <c r="R2598" s="1" t="s">
        <v>4436</v>
      </c>
      <c r="S2598" s="1">
        <v>587.97</v>
      </c>
      <c r="T2598" s="1">
        <v>3</v>
      </c>
      <c r="U2598" s="1">
        <v>0</v>
      </c>
      <c r="V2598" s="1">
        <v>158.75190000000003</v>
      </c>
      <c r="W2598" t="str">
        <f>INDEX(People!$A$2:$A$5,MATCH(Orders!N2598,People!$B$2:$B$5,0))</f>
        <v>Kelly Williams</v>
      </c>
      <c r="X2598" t="str">
        <f>IFERROR(INDEX(Returns!A2598:A3397,MATCH(Orders!B2598,Returns!B2598:B3397,0)),"No")</f>
        <v>No</v>
      </c>
      <c r="Y2598">
        <f t="shared" si="40"/>
        <v>587.97</v>
      </c>
    </row>
    <row r="2599" spans="1:25" x14ac:dyDescent="0.2">
      <c r="A2599" s="1">
        <v>2598</v>
      </c>
      <c r="B2599" t="s">
        <v>7420</v>
      </c>
      <c r="C2599" s="2">
        <v>43598</v>
      </c>
      <c r="D2599" s="8">
        <f>Table1[[#This Row],[Order Date]]</f>
        <v>43598</v>
      </c>
      <c r="E2599" s="2">
        <v>43602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">
        <v>3986</v>
      </c>
      <c r="P2599" s="1" t="s">
        <v>43</v>
      </c>
      <c r="Q2599" s="1" t="s">
        <v>55</v>
      </c>
      <c r="R2599" s="1" t="s">
        <v>3987</v>
      </c>
      <c r="S2599" s="1">
        <v>530.34</v>
      </c>
      <c r="T2599" s="1">
        <v>2</v>
      </c>
      <c r="U2599" s="1">
        <v>0</v>
      </c>
      <c r="V2599" s="1">
        <v>95.461199999999963</v>
      </c>
      <c r="W2599" t="str">
        <f>INDEX(People!$A$2:$A$5,MATCH(Orders!N2599,People!$B$2:$B$5,0))</f>
        <v>Kelly Williams</v>
      </c>
      <c r="X2599" t="str">
        <f>IFERROR(INDEX(Returns!A2599:A3398,MATCH(Orders!B2599,Returns!B2599:B3398,0)),"No")</f>
        <v>No</v>
      </c>
      <c r="Y2599">
        <f t="shared" si="40"/>
        <v>530.34</v>
      </c>
    </row>
    <row r="2600" spans="1:25" x14ac:dyDescent="0.2">
      <c r="A2600" s="1">
        <v>2599</v>
      </c>
      <c r="B2600" t="s">
        <v>7420</v>
      </c>
      <c r="C2600" s="2">
        <v>43598</v>
      </c>
      <c r="D2600" s="8">
        <f>Table1[[#This Row],[Order Date]]</f>
        <v>43598</v>
      </c>
      <c r="E2600" s="2">
        <v>43602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">
        <v>4437</v>
      </c>
      <c r="P2600" s="1" t="s">
        <v>43</v>
      </c>
      <c r="Q2600" s="1" t="s">
        <v>84</v>
      </c>
      <c r="R2600" s="1" t="s">
        <v>4438</v>
      </c>
      <c r="S2600" s="1">
        <v>14.940000000000001</v>
      </c>
      <c r="T2600" s="1">
        <v>3</v>
      </c>
      <c r="U2600" s="1">
        <v>0</v>
      </c>
      <c r="V2600" s="1">
        <v>7.3206000000000007</v>
      </c>
      <c r="W2600" t="str">
        <f>INDEX(People!$A$2:$A$5,MATCH(Orders!N2600,People!$B$2:$B$5,0))</f>
        <v>Kelly Williams</v>
      </c>
      <c r="X2600" t="str">
        <f>IFERROR(INDEX(Returns!A2600:A3399,MATCH(Orders!B2600,Returns!B2600:B3399,0)),"No")</f>
        <v>No</v>
      </c>
      <c r="Y2600">
        <f t="shared" si="40"/>
        <v>14.940000000000001</v>
      </c>
    </row>
    <row r="2601" spans="1:25" x14ac:dyDescent="0.2">
      <c r="A2601" s="1">
        <v>2600</v>
      </c>
      <c r="B2601" t="s">
        <v>7421</v>
      </c>
      <c r="C2601" s="2">
        <v>43578</v>
      </c>
      <c r="D2601" s="8">
        <f>Table1[[#This Row],[Order Date]]</f>
        <v>43578</v>
      </c>
      <c r="E2601" s="2">
        <v>43584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">
        <v>4213</v>
      </c>
      <c r="P2601" s="1" t="s">
        <v>43</v>
      </c>
      <c r="Q2601" s="1" t="s">
        <v>73</v>
      </c>
      <c r="R2601" s="1" t="s">
        <v>4214</v>
      </c>
      <c r="S2601" s="1">
        <v>121.94</v>
      </c>
      <c r="T2601" s="1">
        <v>2</v>
      </c>
      <c r="U2601" s="1">
        <v>0</v>
      </c>
      <c r="V2601" s="1">
        <v>35.362599999999986</v>
      </c>
      <c r="W2601" t="str">
        <f>INDEX(People!$A$2:$A$5,MATCH(Orders!N2601,People!$B$2:$B$5,0))</f>
        <v>Chuck Magee</v>
      </c>
      <c r="X2601" t="str">
        <f>IFERROR(INDEX(Returns!A2601:A3400,MATCH(Orders!B2601,Returns!B2601:B3400,0)),"No")</f>
        <v>No</v>
      </c>
      <c r="Y2601">
        <f t="shared" si="40"/>
        <v>121.94</v>
      </c>
    </row>
    <row r="2602" spans="1:25" x14ac:dyDescent="0.2">
      <c r="A2602" s="1">
        <v>2601</v>
      </c>
      <c r="B2602" t="s">
        <v>7421</v>
      </c>
      <c r="C2602" s="2">
        <v>43578</v>
      </c>
      <c r="D2602" s="8">
        <f>Table1[[#This Row],[Order Date]]</f>
        <v>43578</v>
      </c>
      <c r="E2602" s="2">
        <v>43584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">
        <v>1226</v>
      </c>
      <c r="P2602" s="1" t="s">
        <v>43</v>
      </c>
      <c r="Q2602" s="1" t="s">
        <v>512</v>
      </c>
      <c r="R2602" s="1" t="s">
        <v>1227</v>
      </c>
      <c r="S2602" s="1">
        <v>122.71000000000001</v>
      </c>
      <c r="T2602" s="1">
        <v>7</v>
      </c>
      <c r="U2602" s="1">
        <v>0</v>
      </c>
      <c r="V2602" s="1">
        <v>36.812999999999988</v>
      </c>
      <c r="W2602" t="str">
        <f>INDEX(People!$A$2:$A$5,MATCH(Orders!N2602,People!$B$2:$B$5,0))</f>
        <v>Chuck Magee</v>
      </c>
      <c r="X2602" t="str">
        <f>IFERROR(INDEX(Returns!A2602:A3401,MATCH(Orders!B2602,Returns!B2602:B3401,0)),"No")</f>
        <v>No</v>
      </c>
      <c r="Y2602">
        <f t="shared" si="40"/>
        <v>122.71000000000001</v>
      </c>
    </row>
    <row r="2603" spans="1:25" x14ac:dyDescent="0.2">
      <c r="A2603" s="1">
        <v>2602</v>
      </c>
      <c r="B2603" t="s">
        <v>7422</v>
      </c>
      <c r="C2603" s="2">
        <v>43255</v>
      </c>
      <c r="D2603" s="8">
        <f>Table1[[#This Row],[Order Date]]</f>
        <v>43255</v>
      </c>
      <c r="E2603" s="2">
        <v>43255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">
        <v>2670</v>
      </c>
      <c r="P2603" s="1" t="s">
        <v>43</v>
      </c>
      <c r="Q2603" s="1" t="s">
        <v>84</v>
      </c>
      <c r="R2603" s="1" t="s">
        <v>169</v>
      </c>
      <c r="S2603" s="1">
        <v>14.940000000000001</v>
      </c>
      <c r="T2603" s="1">
        <v>3</v>
      </c>
      <c r="U2603" s="1">
        <v>0</v>
      </c>
      <c r="V2603" s="1">
        <v>7.0218000000000007</v>
      </c>
      <c r="W2603" t="str">
        <f>INDEX(People!$A$2:$A$5,MATCH(Orders!N2603,People!$B$2:$B$5,0))</f>
        <v>Chuck Magee</v>
      </c>
      <c r="X2603" t="str">
        <f>IFERROR(INDEX(Returns!A2603:A3402,MATCH(Orders!B2603,Returns!B2603:B3402,0)),"No")</f>
        <v>No</v>
      </c>
      <c r="Y2603">
        <f t="shared" si="40"/>
        <v>14.940000000000001</v>
      </c>
    </row>
    <row r="2604" spans="1:25" x14ac:dyDescent="0.2">
      <c r="A2604" s="1">
        <v>2603</v>
      </c>
      <c r="B2604" t="s">
        <v>7422</v>
      </c>
      <c r="C2604" s="2">
        <v>43255</v>
      </c>
      <c r="D2604" s="8">
        <f>Table1[[#This Row],[Order Date]]</f>
        <v>43255</v>
      </c>
      <c r="E2604" s="2">
        <v>43255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">
        <v>4441</v>
      </c>
      <c r="P2604" s="1" t="s">
        <v>66</v>
      </c>
      <c r="Q2604" s="1" t="s">
        <v>601</v>
      </c>
      <c r="R2604" s="1" t="s">
        <v>4442</v>
      </c>
      <c r="S2604" s="1">
        <v>1349.85</v>
      </c>
      <c r="T2604" s="1">
        <v>3</v>
      </c>
      <c r="U2604" s="1">
        <v>0</v>
      </c>
      <c r="V2604" s="1">
        <v>364.45949999999993</v>
      </c>
      <c r="W2604" t="str">
        <f>INDEX(People!$A$2:$A$5,MATCH(Orders!N2604,People!$B$2:$B$5,0))</f>
        <v>Chuck Magee</v>
      </c>
      <c r="X2604" t="str">
        <f>IFERROR(INDEX(Returns!A2604:A3403,MATCH(Orders!B2604,Returns!B2604:B3403,0)),"No")</f>
        <v>No</v>
      </c>
      <c r="Y2604">
        <f t="shared" si="40"/>
        <v>1349.85</v>
      </c>
    </row>
    <row r="2605" spans="1:25" x14ac:dyDescent="0.2">
      <c r="A2605" s="1">
        <v>2604</v>
      </c>
      <c r="B2605" t="s">
        <v>7422</v>
      </c>
      <c r="C2605" s="2">
        <v>43255</v>
      </c>
      <c r="D2605" s="8">
        <f>Table1[[#This Row],[Order Date]]</f>
        <v>43255</v>
      </c>
      <c r="E2605" s="2">
        <v>43255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">
        <v>3442</v>
      </c>
      <c r="P2605" s="1" t="s">
        <v>30</v>
      </c>
      <c r="Q2605" s="1" t="s">
        <v>31</v>
      </c>
      <c r="R2605" s="1" t="s">
        <v>3443</v>
      </c>
      <c r="S2605" s="1">
        <v>136.78399999999999</v>
      </c>
      <c r="T2605" s="1">
        <v>1</v>
      </c>
      <c r="U2605" s="1">
        <v>0.2</v>
      </c>
      <c r="V2605" s="1">
        <v>5.129400000000004</v>
      </c>
      <c r="W2605" t="str">
        <f>INDEX(People!$A$2:$A$5,MATCH(Orders!N2605,People!$B$2:$B$5,0))</f>
        <v>Chuck Magee</v>
      </c>
      <c r="X2605" t="str">
        <f>IFERROR(INDEX(Returns!A2605:A3404,MATCH(Orders!B2605,Returns!B2605:B3404,0)),"No")</f>
        <v>No</v>
      </c>
      <c r="Y2605">
        <f t="shared" si="40"/>
        <v>164.14079999999998</v>
      </c>
    </row>
    <row r="2606" spans="1:25" x14ac:dyDescent="0.2">
      <c r="A2606" s="1">
        <v>2605</v>
      </c>
      <c r="B2606" t="s">
        <v>7422</v>
      </c>
      <c r="C2606" s="2">
        <v>43255</v>
      </c>
      <c r="D2606" s="8">
        <f>Table1[[#This Row],[Order Date]]</f>
        <v>43255</v>
      </c>
      <c r="E2606" s="2">
        <v>43255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">
        <v>2238</v>
      </c>
      <c r="P2606" s="1" t="s">
        <v>30</v>
      </c>
      <c r="Q2606" s="1" t="s">
        <v>60</v>
      </c>
      <c r="R2606" s="1" t="s">
        <v>2239</v>
      </c>
      <c r="S2606" s="1">
        <v>61.12</v>
      </c>
      <c r="T2606" s="1">
        <v>4</v>
      </c>
      <c r="U2606" s="1">
        <v>0</v>
      </c>
      <c r="V2606" s="1">
        <v>20.780799999999999</v>
      </c>
      <c r="W2606" t="str">
        <f>INDEX(People!$A$2:$A$5,MATCH(Orders!N2606,People!$B$2:$B$5,0))</f>
        <v>Chuck Magee</v>
      </c>
      <c r="X2606" t="str">
        <f>IFERROR(INDEX(Returns!A2606:A3405,MATCH(Orders!B2606,Returns!B2606:B3405,0)),"No")</f>
        <v>No</v>
      </c>
      <c r="Y2606">
        <f t="shared" si="40"/>
        <v>61.12</v>
      </c>
    </row>
    <row r="2607" spans="1:25" x14ac:dyDescent="0.2">
      <c r="A2607" s="1">
        <v>2606</v>
      </c>
      <c r="B2607" t="s">
        <v>7423</v>
      </c>
      <c r="C2607" s="2">
        <v>42720</v>
      </c>
      <c r="D2607" s="8">
        <f>Table1[[#This Row],[Order Date]]</f>
        <v>42720</v>
      </c>
      <c r="E2607" s="2">
        <v>42725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">
        <v>3459</v>
      </c>
      <c r="P2607" s="1" t="s">
        <v>43</v>
      </c>
      <c r="Q2607" s="1" t="s">
        <v>70</v>
      </c>
      <c r="R2607" s="1" t="s">
        <v>3460</v>
      </c>
      <c r="S2607" s="1">
        <v>1.1670000000000003</v>
      </c>
      <c r="T2607" s="1">
        <v>1</v>
      </c>
      <c r="U2607" s="1">
        <v>0.7</v>
      </c>
      <c r="V2607" s="1">
        <v>-0.85579999999999989</v>
      </c>
      <c r="W2607" t="str">
        <f>INDEX(People!$A$2:$A$5,MATCH(Orders!N2607,People!$B$2:$B$5,0))</f>
        <v>Cassandra Brandow</v>
      </c>
      <c r="X2607" t="str">
        <f>IFERROR(INDEX(Returns!A2607:A3406,MATCH(Orders!B2607,Returns!B2607:B3406,0)),"No")</f>
        <v>No</v>
      </c>
      <c r="Y2607">
        <f t="shared" si="40"/>
        <v>1.9839000000000004</v>
      </c>
    </row>
    <row r="2608" spans="1:25" x14ac:dyDescent="0.2">
      <c r="A2608" s="1">
        <v>2607</v>
      </c>
      <c r="B2608" t="s">
        <v>7424</v>
      </c>
      <c r="C2608" s="2">
        <v>43163</v>
      </c>
      <c r="D2608" s="8">
        <f>Table1[[#This Row],[Order Date]]</f>
        <v>43163</v>
      </c>
      <c r="E2608" s="2">
        <v>43169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">
        <v>4445</v>
      </c>
      <c r="P2608" s="1" t="s">
        <v>43</v>
      </c>
      <c r="Q2608" s="1" t="s">
        <v>63</v>
      </c>
      <c r="R2608" s="1" t="s">
        <v>4446</v>
      </c>
      <c r="S2608" s="1">
        <v>16.989999999999998</v>
      </c>
      <c r="T2608" s="1">
        <v>1</v>
      </c>
      <c r="U2608" s="1">
        <v>0</v>
      </c>
      <c r="V2608" s="1">
        <v>4.9270999999999976</v>
      </c>
      <c r="W2608" t="str">
        <f>INDEX(People!$A$2:$A$5,MATCH(Orders!N2608,People!$B$2:$B$5,0))</f>
        <v>Anna Andreadi</v>
      </c>
      <c r="X2608" t="str">
        <f>IFERROR(INDEX(Returns!A2608:A3407,MATCH(Orders!B2608,Returns!B2608:B3407,0)),"No")</f>
        <v>No</v>
      </c>
      <c r="Y2608">
        <f t="shared" si="40"/>
        <v>16.989999999999998</v>
      </c>
    </row>
    <row r="2609" spans="1:25" x14ac:dyDescent="0.2">
      <c r="A2609" s="1">
        <v>2608</v>
      </c>
      <c r="B2609" t="s">
        <v>7425</v>
      </c>
      <c r="C2609" s="2">
        <v>42699</v>
      </c>
      <c r="D2609" s="8">
        <f>Table1[[#This Row],[Order Date]]</f>
        <v>42699</v>
      </c>
      <c r="E2609" s="2">
        <v>42704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">
        <v>4447</v>
      </c>
      <c r="P2609" s="1" t="s">
        <v>66</v>
      </c>
      <c r="Q2609" s="1" t="s">
        <v>146</v>
      </c>
      <c r="R2609" s="1" t="s">
        <v>4448</v>
      </c>
      <c r="S2609" s="1">
        <v>24.672000000000001</v>
      </c>
      <c r="T2609" s="1">
        <v>3</v>
      </c>
      <c r="U2609" s="1">
        <v>0.2</v>
      </c>
      <c r="V2609" s="1">
        <v>0</v>
      </c>
      <c r="W2609" t="str">
        <f>INDEX(People!$A$2:$A$5,MATCH(Orders!N2609,People!$B$2:$B$5,0))</f>
        <v>Kelly Williams</v>
      </c>
      <c r="X2609" t="str">
        <f>IFERROR(INDEX(Returns!A2609:A3408,MATCH(Orders!B2609,Returns!B2609:B3408,0)),"No")</f>
        <v>No</v>
      </c>
      <c r="Y2609">
        <f t="shared" si="40"/>
        <v>29.606400000000001</v>
      </c>
    </row>
    <row r="2610" spans="1:25" x14ac:dyDescent="0.2">
      <c r="A2610" s="1">
        <v>2609</v>
      </c>
      <c r="B2610" t="s">
        <v>7425</v>
      </c>
      <c r="C2610" s="2">
        <v>42699</v>
      </c>
      <c r="D2610" s="8">
        <f>Table1[[#This Row],[Order Date]]</f>
        <v>42699</v>
      </c>
      <c r="E2610" s="2">
        <v>42704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">
        <v>1349</v>
      </c>
      <c r="P2610" s="1" t="s">
        <v>43</v>
      </c>
      <c r="Q2610" s="1" t="s">
        <v>44</v>
      </c>
      <c r="R2610" s="1" t="s">
        <v>1350</v>
      </c>
      <c r="S2610" s="1">
        <v>2.52</v>
      </c>
      <c r="T2610" s="1">
        <v>1</v>
      </c>
      <c r="U2610" s="1">
        <v>0.2</v>
      </c>
      <c r="V2610" s="1">
        <v>0.88200000000000001</v>
      </c>
      <c r="W2610" t="str">
        <f>INDEX(People!$A$2:$A$5,MATCH(Orders!N2610,People!$B$2:$B$5,0))</f>
        <v>Kelly Williams</v>
      </c>
      <c r="X2610" t="str">
        <f>IFERROR(INDEX(Returns!A2610:A3409,MATCH(Orders!B2610,Returns!B2610:B3409,0)),"No")</f>
        <v>No</v>
      </c>
      <c r="Y2610">
        <f t="shared" si="40"/>
        <v>3.024</v>
      </c>
    </row>
    <row r="2611" spans="1:25" x14ac:dyDescent="0.2">
      <c r="A2611" s="1">
        <v>2610</v>
      </c>
      <c r="B2611" t="s">
        <v>7425</v>
      </c>
      <c r="C2611" s="2">
        <v>42699</v>
      </c>
      <c r="D2611" s="8">
        <f>Table1[[#This Row],[Order Date]]</f>
        <v>42699</v>
      </c>
      <c r="E2611" s="2">
        <v>42704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">
        <v>51</v>
      </c>
      <c r="P2611" s="1" t="s">
        <v>30</v>
      </c>
      <c r="Q2611" s="1" t="s">
        <v>52</v>
      </c>
      <c r="R2611" s="1" t="s">
        <v>53</v>
      </c>
      <c r="S2611" s="1">
        <v>1218.7349999999997</v>
      </c>
      <c r="T2611" s="1">
        <v>5</v>
      </c>
      <c r="U2611" s="1">
        <v>0.3</v>
      </c>
      <c r="V2611" s="1">
        <v>-121.87349999999992</v>
      </c>
      <c r="W2611" t="str">
        <f>INDEX(People!$A$2:$A$5,MATCH(Orders!N2611,People!$B$2:$B$5,0))</f>
        <v>Kelly Williams</v>
      </c>
      <c r="X2611" t="str">
        <f>IFERROR(INDEX(Returns!A2611:A3410,MATCH(Orders!B2611,Returns!B2611:B3410,0)),"No")</f>
        <v>No</v>
      </c>
      <c r="Y2611">
        <f t="shared" si="40"/>
        <v>1584.3554999999997</v>
      </c>
    </row>
    <row r="2612" spans="1:25" x14ac:dyDescent="0.2">
      <c r="A2612" s="1">
        <v>2611</v>
      </c>
      <c r="B2612" t="s">
        <v>7425</v>
      </c>
      <c r="C2612" s="2">
        <v>42699</v>
      </c>
      <c r="D2612" s="8">
        <f>Table1[[#This Row],[Order Date]]</f>
        <v>42699</v>
      </c>
      <c r="E2612" s="2">
        <v>42704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">
        <v>3970</v>
      </c>
      <c r="P2612" s="1" t="s">
        <v>43</v>
      </c>
      <c r="Q2612" s="1" t="s">
        <v>44</v>
      </c>
      <c r="R2612" s="1" t="s">
        <v>3971</v>
      </c>
      <c r="S2612" s="1">
        <v>5.9039999999999999</v>
      </c>
      <c r="T2612" s="1">
        <v>2</v>
      </c>
      <c r="U2612" s="1">
        <v>0.2</v>
      </c>
      <c r="V2612" s="1">
        <v>1.9925999999999999</v>
      </c>
      <c r="W2612" t="str">
        <f>INDEX(People!$A$2:$A$5,MATCH(Orders!N2612,People!$B$2:$B$5,0))</f>
        <v>Kelly Williams</v>
      </c>
      <c r="X2612" t="str">
        <f>IFERROR(INDEX(Returns!A2612:A3411,MATCH(Orders!B2612,Returns!B2612:B3411,0)),"No")</f>
        <v>No</v>
      </c>
      <c r="Y2612">
        <f t="shared" si="40"/>
        <v>7.0847999999999995</v>
      </c>
    </row>
    <row r="2613" spans="1:25" x14ac:dyDescent="0.2">
      <c r="A2613" s="1">
        <v>2612</v>
      </c>
      <c r="B2613" t="s">
        <v>7425</v>
      </c>
      <c r="C2613" s="2">
        <v>42699</v>
      </c>
      <c r="D2613" s="8">
        <f>Table1[[#This Row],[Order Date]]</f>
        <v>42699</v>
      </c>
      <c r="E2613" s="2">
        <v>42704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">
        <v>2575</v>
      </c>
      <c r="P2613" s="1" t="s">
        <v>43</v>
      </c>
      <c r="Q2613" s="1" t="s">
        <v>84</v>
      </c>
      <c r="R2613" s="1" t="s">
        <v>2576</v>
      </c>
      <c r="S2613" s="1">
        <v>15.696000000000002</v>
      </c>
      <c r="T2613" s="1">
        <v>3</v>
      </c>
      <c r="U2613" s="1">
        <v>0.2</v>
      </c>
      <c r="V2613" s="1">
        <v>5.1011999999999995</v>
      </c>
      <c r="W2613" t="str">
        <f>INDEX(People!$A$2:$A$5,MATCH(Orders!N2613,People!$B$2:$B$5,0))</f>
        <v>Kelly Williams</v>
      </c>
      <c r="X2613" t="str">
        <f>IFERROR(INDEX(Returns!A2613:A3412,MATCH(Orders!B2613,Returns!B2613:B3412,0)),"No")</f>
        <v>No</v>
      </c>
      <c r="Y2613">
        <f t="shared" si="40"/>
        <v>18.8352</v>
      </c>
    </row>
    <row r="2614" spans="1:25" x14ac:dyDescent="0.2">
      <c r="A2614" s="1">
        <v>2613</v>
      </c>
      <c r="B2614" t="s">
        <v>7425</v>
      </c>
      <c r="C2614" s="2">
        <v>42699</v>
      </c>
      <c r="D2614" s="8">
        <f>Table1[[#This Row],[Order Date]]</f>
        <v>42699</v>
      </c>
      <c r="E2614" s="2">
        <v>42704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">
        <v>1784</v>
      </c>
      <c r="P2614" s="1" t="s">
        <v>30</v>
      </c>
      <c r="Q2614" s="1" t="s">
        <v>60</v>
      </c>
      <c r="R2614" s="1" t="s">
        <v>1785</v>
      </c>
      <c r="S2614" s="1">
        <v>6.0960000000000001</v>
      </c>
      <c r="T2614" s="1">
        <v>3</v>
      </c>
      <c r="U2614" s="1">
        <v>0.6</v>
      </c>
      <c r="V2614" s="1">
        <v>-3.9624000000000006</v>
      </c>
      <c r="W2614" t="str">
        <f>INDEX(People!$A$2:$A$5,MATCH(Orders!N2614,People!$B$2:$B$5,0))</f>
        <v>Kelly Williams</v>
      </c>
      <c r="X2614" t="str">
        <f>IFERROR(INDEX(Returns!A2614:A3413,MATCH(Orders!B2614,Returns!B2614:B3413,0)),"No")</f>
        <v>No</v>
      </c>
      <c r="Y2614">
        <f t="shared" si="40"/>
        <v>9.7536000000000005</v>
      </c>
    </row>
    <row r="2615" spans="1:25" x14ac:dyDescent="0.2">
      <c r="A2615" s="1">
        <v>2614</v>
      </c>
      <c r="B2615" t="s">
        <v>7426</v>
      </c>
      <c r="C2615" s="2">
        <v>43218</v>
      </c>
      <c r="D2615" s="8">
        <f>Table1[[#This Row],[Order Date]]</f>
        <v>43218</v>
      </c>
      <c r="E2615" s="2">
        <v>43225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">
        <v>2605</v>
      </c>
      <c r="P2615" s="1" t="s">
        <v>30</v>
      </c>
      <c r="Q2615" s="1" t="s">
        <v>34</v>
      </c>
      <c r="R2615" s="1" t="s">
        <v>2606</v>
      </c>
      <c r="S2615" s="1">
        <v>41.568000000000005</v>
      </c>
      <c r="T2615" s="1">
        <v>2</v>
      </c>
      <c r="U2615" s="1">
        <v>0.2</v>
      </c>
      <c r="V2615" s="1">
        <v>2.5980000000000008</v>
      </c>
      <c r="W2615" t="str">
        <f>INDEX(People!$A$2:$A$5,MATCH(Orders!N2615,People!$B$2:$B$5,0))</f>
        <v>Anna Andreadi</v>
      </c>
      <c r="X2615" t="str">
        <f>IFERROR(INDEX(Returns!A2615:A3414,MATCH(Orders!B2615,Returns!B2615:B3414,0)),"No")</f>
        <v>No</v>
      </c>
      <c r="Y2615">
        <f t="shared" si="40"/>
        <v>49.881600000000006</v>
      </c>
    </row>
    <row r="2616" spans="1:25" x14ac:dyDescent="0.2">
      <c r="A2616" s="1">
        <v>2615</v>
      </c>
      <c r="B2616" t="s">
        <v>7427</v>
      </c>
      <c r="C2616" s="2">
        <v>42486</v>
      </c>
      <c r="D2616" s="8">
        <f>Table1[[#This Row],[Order Date]]</f>
        <v>42486</v>
      </c>
      <c r="E2616" s="2">
        <v>42493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">
        <v>1275</v>
      </c>
      <c r="P2616" s="1" t="s">
        <v>30</v>
      </c>
      <c r="Q2616" s="1" t="s">
        <v>34</v>
      </c>
      <c r="R2616" s="1" t="s">
        <v>1276</v>
      </c>
      <c r="S2616" s="1">
        <v>230.28000000000003</v>
      </c>
      <c r="T2616" s="1">
        <v>3</v>
      </c>
      <c r="U2616" s="1">
        <v>0.2</v>
      </c>
      <c r="V2616" s="1">
        <v>23.027999999999992</v>
      </c>
      <c r="W2616" t="str">
        <f>INDEX(People!$A$2:$A$5,MATCH(Orders!N2616,People!$B$2:$B$5,0))</f>
        <v>Anna Andreadi</v>
      </c>
      <c r="X2616" t="str">
        <f>IFERROR(INDEX(Returns!A2616:A3415,MATCH(Orders!B2616,Returns!B2616:B3415,0)),"No")</f>
        <v>No</v>
      </c>
      <c r="Y2616">
        <f t="shared" si="40"/>
        <v>276.33600000000001</v>
      </c>
    </row>
    <row r="2617" spans="1:25" x14ac:dyDescent="0.2">
      <c r="A2617" s="1">
        <v>2616</v>
      </c>
      <c r="B2617" t="s">
        <v>7427</v>
      </c>
      <c r="C2617" s="2">
        <v>42486</v>
      </c>
      <c r="D2617" s="8">
        <f>Table1[[#This Row],[Order Date]]</f>
        <v>42486</v>
      </c>
      <c r="E2617" s="2">
        <v>42493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">
        <v>161</v>
      </c>
      <c r="P2617" s="1" t="s">
        <v>43</v>
      </c>
      <c r="Q2617" s="1" t="s">
        <v>70</v>
      </c>
      <c r="R2617" s="1" t="s">
        <v>162</v>
      </c>
      <c r="S2617" s="1">
        <v>18.288</v>
      </c>
      <c r="T2617" s="1">
        <v>6</v>
      </c>
      <c r="U2617" s="1">
        <v>0.2</v>
      </c>
      <c r="V2617" s="1">
        <v>5.714999999999999</v>
      </c>
      <c r="W2617" t="str">
        <f>INDEX(People!$A$2:$A$5,MATCH(Orders!N2617,People!$B$2:$B$5,0))</f>
        <v>Anna Andreadi</v>
      </c>
      <c r="X2617" t="str">
        <f>IFERROR(INDEX(Returns!A2617:A3416,MATCH(Orders!B2617,Returns!B2617:B3416,0)),"No")</f>
        <v>No</v>
      </c>
      <c r="Y2617">
        <f t="shared" si="40"/>
        <v>21.945599999999999</v>
      </c>
    </row>
    <row r="2618" spans="1:25" x14ac:dyDescent="0.2">
      <c r="A2618" s="1">
        <v>2617</v>
      </c>
      <c r="B2618" t="s">
        <v>7428</v>
      </c>
      <c r="C2618" s="2">
        <v>43556</v>
      </c>
      <c r="D2618" s="8">
        <f>Table1[[#This Row],[Order Date]]</f>
        <v>43556</v>
      </c>
      <c r="E2618" s="2">
        <v>43560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">
        <v>4453</v>
      </c>
      <c r="P2618" s="1" t="s">
        <v>43</v>
      </c>
      <c r="Q2618" s="1" t="s">
        <v>44</v>
      </c>
      <c r="R2618" s="1" t="s">
        <v>4454</v>
      </c>
      <c r="S2618" s="1">
        <v>5.78</v>
      </c>
      <c r="T2618" s="1">
        <v>2</v>
      </c>
      <c r="U2618" s="1">
        <v>0</v>
      </c>
      <c r="V2618" s="1">
        <v>2.7166000000000001</v>
      </c>
      <c r="W2618" t="str">
        <f>INDEX(People!$A$2:$A$5,MATCH(Orders!N2618,People!$B$2:$B$5,0))</f>
        <v>Anna Andreadi</v>
      </c>
      <c r="X2618" t="str">
        <f>IFERROR(INDEX(Returns!A2618:A3417,MATCH(Orders!B2618,Returns!B2618:B3417,0)),"No")</f>
        <v>No</v>
      </c>
      <c r="Y2618">
        <f t="shared" si="40"/>
        <v>5.78</v>
      </c>
    </row>
    <row r="2619" spans="1:25" x14ac:dyDescent="0.2">
      <c r="A2619" s="1">
        <v>2618</v>
      </c>
      <c r="B2619" t="s">
        <v>7428</v>
      </c>
      <c r="C2619" s="2">
        <v>43556</v>
      </c>
      <c r="D2619" s="8">
        <f>Table1[[#This Row],[Order Date]]</f>
        <v>43556</v>
      </c>
      <c r="E2619" s="2">
        <v>43560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">
        <v>2225</v>
      </c>
      <c r="P2619" s="1" t="s">
        <v>43</v>
      </c>
      <c r="Q2619" s="1" t="s">
        <v>70</v>
      </c>
      <c r="R2619" s="1" t="s">
        <v>2226</v>
      </c>
      <c r="S2619" s="1">
        <v>121.67999999999999</v>
      </c>
      <c r="T2619" s="1">
        <v>13</v>
      </c>
      <c r="U2619" s="1">
        <v>0.2</v>
      </c>
      <c r="V2619" s="1">
        <v>38.024999999999977</v>
      </c>
      <c r="W2619" t="str">
        <f>INDEX(People!$A$2:$A$5,MATCH(Orders!N2619,People!$B$2:$B$5,0))</f>
        <v>Anna Andreadi</v>
      </c>
      <c r="X2619" t="str">
        <f>IFERROR(INDEX(Returns!A2619:A3418,MATCH(Orders!B2619,Returns!B2619:B3418,0)),"No")</f>
        <v>No</v>
      </c>
      <c r="Y2619">
        <f t="shared" si="40"/>
        <v>146.01599999999999</v>
      </c>
    </row>
    <row r="2620" spans="1:25" x14ac:dyDescent="0.2">
      <c r="A2620" s="1">
        <v>2619</v>
      </c>
      <c r="B2620" t="s">
        <v>7429</v>
      </c>
      <c r="C2620" s="2">
        <v>43821</v>
      </c>
      <c r="D2620" s="8">
        <f>Table1[[#This Row],[Order Date]]</f>
        <v>43821</v>
      </c>
      <c r="E2620" s="2">
        <v>43825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">
        <v>1311</v>
      </c>
      <c r="P2620" s="1" t="s">
        <v>43</v>
      </c>
      <c r="Q2620" s="1" t="s">
        <v>63</v>
      </c>
      <c r="R2620" s="1" t="s">
        <v>1312</v>
      </c>
      <c r="S2620" s="1">
        <v>4.17</v>
      </c>
      <c r="T2620" s="1">
        <v>3</v>
      </c>
      <c r="U2620" s="1">
        <v>0</v>
      </c>
      <c r="V2620" s="1">
        <v>1.0841999999999998</v>
      </c>
      <c r="W2620" t="str">
        <f>INDEX(People!$A$2:$A$5,MATCH(Orders!N2620,People!$B$2:$B$5,0))</f>
        <v>Anna Andreadi</v>
      </c>
      <c r="X2620" t="str">
        <f>IFERROR(INDEX(Returns!A2620:A3419,MATCH(Orders!B2620,Returns!B2620:B3419,0)),"No")</f>
        <v>No</v>
      </c>
      <c r="Y2620">
        <f t="shared" si="40"/>
        <v>4.17</v>
      </c>
    </row>
    <row r="2621" spans="1:25" x14ac:dyDescent="0.2">
      <c r="A2621" s="1">
        <v>2620</v>
      </c>
      <c r="B2621" t="s">
        <v>7429</v>
      </c>
      <c r="C2621" s="2">
        <v>43821</v>
      </c>
      <c r="D2621" s="8">
        <f>Table1[[#This Row],[Order Date]]</f>
        <v>43821</v>
      </c>
      <c r="E2621" s="2">
        <v>43825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">
        <v>3309</v>
      </c>
      <c r="P2621" s="1" t="s">
        <v>66</v>
      </c>
      <c r="Q2621" s="1" t="s">
        <v>67</v>
      </c>
      <c r="R2621" s="1" t="s">
        <v>3310</v>
      </c>
      <c r="S2621" s="1">
        <v>67.040000000000006</v>
      </c>
      <c r="T2621" s="1">
        <v>4</v>
      </c>
      <c r="U2621" s="1">
        <v>0.2</v>
      </c>
      <c r="V2621" s="1">
        <v>6.7039999999999971</v>
      </c>
      <c r="W2621" t="str">
        <f>INDEX(People!$A$2:$A$5,MATCH(Orders!N2621,People!$B$2:$B$5,0))</f>
        <v>Anna Andreadi</v>
      </c>
      <c r="X2621" t="str">
        <f>IFERROR(INDEX(Returns!A2621:A3420,MATCH(Orders!B2621,Returns!B2621:B3420,0)),"No")</f>
        <v>No</v>
      </c>
      <c r="Y2621">
        <f t="shared" si="40"/>
        <v>80.448000000000008</v>
      </c>
    </row>
    <row r="2622" spans="1:25" x14ac:dyDescent="0.2">
      <c r="A2622" s="1">
        <v>2621</v>
      </c>
      <c r="B2622" t="s">
        <v>7429</v>
      </c>
      <c r="C2622" s="2">
        <v>43821</v>
      </c>
      <c r="D2622" s="8">
        <f>Table1[[#This Row],[Order Date]]</f>
        <v>43821</v>
      </c>
      <c r="E2622" s="2">
        <v>43825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">
        <v>911</v>
      </c>
      <c r="P2622" s="1" t="s">
        <v>43</v>
      </c>
      <c r="Q2622" s="1" t="s">
        <v>55</v>
      </c>
      <c r="R2622" s="1" t="s">
        <v>912</v>
      </c>
      <c r="S2622" s="1">
        <v>37.32</v>
      </c>
      <c r="T2622" s="1">
        <v>3</v>
      </c>
      <c r="U2622" s="1">
        <v>0</v>
      </c>
      <c r="V2622" s="1">
        <v>10.4496</v>
      </c>
      <c r="W2622" t="str">
        <f>INDEX(People!$A$2:$A$5,MATCH(Orders!N2622,People!$B$2:$B$5,0))</f>
        <v>Anna Andreadi</v>
      </c>
      <c r="X2622" t="str">
        <f>IFERROR(INDEX(Returns!A2622:A3421,MATCH(Orders!B2622,Returns!B2622:B3421,0)),"No")</f>
        <v>No</v>
      </c>
      <c r="Y2622">
        <f t="shared" si="40"/>
        <v>37.32</v>
      </c>
    </row>
    <row r="2623" spans="1:25" x14ac:dyDescent="0.2">
      <c r="A2623" s="1">
        <v>2622</v>
      </c>
      <c r="B2623" t="s">
        <v>7429</v>
      </c>
      <c r="C2623" s="2">
        <v>43821</v>
      </c>
      <c r="D2623" s="8">
        <f>Table1[[#This Row],[Order Date]]</f>
        <v>43821</v>
      </c>
      <c r="E2623" s="2">
        <v>43825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">
        <v>3013</v>
      </c>
      <c r="P2623" s="1" t="s">
        <v>43</v>
      </c>
      <c r="Q2623" s="1" t="s">
        <v>44</v>
      </c>
      <c r="R2623" s="1" t="s">
        <v>3014</v>
      </c>
      <c r="S2623" s="1">
        <v>18.45</v>
      </c>
      <c r="T2623" s="1">
        <v>5</v>
      </c>
      <c r="U2623" s="1">
        <v>0</v>
      </c>
      <c r="V2623" s="1">
        <v>8.6715</v>
      </c>
      <c r="W2623" t="str">
        <f>INDEX(People!$A$2:$A$5,MATCH(Orders!N2623,People!$B$2:$B$5,0))</f>
        <v>Anna Andreadi</v>
      </c>
      <c r="X2623" t="str">
        <f>IFERROR(INDEX(Returns!A2623:A3422,MATCH(Orders!B2623,Returns!B2623:B3422,0)),"No")</f>
        <v>No</v>
      </c>
      <c r="Y2623">
        <f t="shared" si="40"/>
        <v>18.45</v>
      </c>
    </row>
    <row r="2624" spans="1:25" x14ac:dyDescent="0.2">
      <c r="A2624" s="1">
        <v>2623</v>
      </c>
      <c r="B2624" t="s">
        <v>5976</v>
      </c>
      <c r="C2624" s="2">
        <v>42707</v>
      </c>
      <c r="D2624" s="8">
        <f>Table1[[#This Row],[Order Date]]</f>
        <v>42707</v>
      </c>
      <c r="E2624" s="2">
        <v>42710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">
        <v>3841</v>
      </c>
      <c r="P2624" s="1" t="s">
        <v>43</v>
      </c>
      <c r="Q2624" s="1" t="s">
        <v>84</v>
      </c>
      <c r="R2624" s="1" t="s">
        <v>3842</v>
      </c>
      <c r="S2624" s="1">
        <v>25.92</v>
      </c>
      <c r="T2624" s="1">
        <v>4</v>
      </c>
      <c r="U2624" s="1">
        <v>0</v>
      </c>
      <c r="V2624" s="1">
        <v>12.441600000000001</v>
      </c>
      <c r="W2624" t="str">
        <f>INDEX(People!$A$2:$A$5,MATCH(Orders!N2624,People!$B$2:$B$5,0))</f>
        <v>Kelly Williams</v>
      </c>
      <c r="X2624" t="str">
        <f>IFERROR(INDEX(Returns!A2624:A3423,MATCH(Orders!B2624,Returns!B2624:B3423,0)),"No")</f>
        <v>No</v>
      </c>
      <c r="Y2624">
        <f t="shared" si="40"/>
        <v>25.92</v>
      </c>
    </row>
    <row r="2625" spans="1:25" x14ac:dyDescent="0.2">
      <c r="A2625" s="1">
        <v>2624</v>
      </c>
      <c r="B2625" t="s">
        <v>7430</v>
      </c>
      <c r="C2625" s="2">
        <v>43760</v>
      </c>
      <c r="D2625" s="8">
        <f>Table1[[#This Row],[Order Date]]</f>
        <v>43760</v>
      </c>
      <c r="E2625" s="2">
        <v>43762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">
        <v>4459</v>
      </c>
      <c r="P2625" s="1" t="s">
        <v>66</v>
      </c>
      <c r="Q2625" s="1" t="s">
        <v>1065</v>
      </c>
      <c r="R2625" s="1" t="s">
        <v>4460</v>
      </c>
      <c r="S2625" s="1">
        <v>11199.968000000001</v>
      </c>
      <c r="T2625" s="1">
        <v>4</v>
      </c>
      <c r="U2625" s="1">
        <v>0.2</v>
      </c>
      <c r="V2625" s="1">
        <v>3919.9887999999992</v>
      </c>
      <c r="W2625" t="str">
        <f>INDEX(People!$A$2:$A$5,MATCH(Orders!N2625,People!$B$2:$B$5,0))</f>
        <v>Chuck Magee</v>
      </c>
      <c r="X2625" t="str">
        <f>IFERROR(INDEX(Returns!A2625:A3424,MATCH(Orders!B2625,Returns!B2625:B3424,0)),"No")</f>
        <v>No</v>
      </c>
      <c r="Y2625">
        <f t="shared" si="40"/>
        <v>13439.961600000001</v>
      </c>
    </row>
    <row r="2626" spans="1:25" x14ac:dyDescent="0.2">
      <c r="A2626" s="1">
        <v>2625</v>
      </c>
      <c r="B2626" t="s">
        <v>7430</v>
      </c>
      <c r="C2626" s="2">
        <v>43760</v>
      </c>
      <c r="D2626" s="8">
        <f>Table1[[#This Row],[Order Date]]</f>
        <v>43760</v>
      </c>
      <c r="E2626" s="2">
        <v>43762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">
        <v>2363</v>
      </c>
      <c r="P2626" s="1" t="s">
        <v>66</v>
      </c>
      <c r="Q2626" s="1" t="s">
        <v>67</v>
      </c>
      <c r="R2626" s="1" t="s">
        <v>2364</v>
      </c>
      <c r="S2626" s="1">
        <v>2399.6</v>
      </c>
      <c r="T2626" s="1">
        <v>8</v>
      </c>
      <c r="U2626" s="1">
        <v>0</v>
      </c>
      <c r="V2626" s="1">
        <v>647.89200000000005</v>
      </c>
      <c r="W2626" t="str">
        <f>INDEX(People!$A$2:$A$5,MATCH(Orders!N2626,People!$B$2:$B$5,0))</f>
        <v>Chuck Magee</v>
      </c>
      <c r="X2626" t="str">
        <f>IFERROR(INDEX(Returns!A2626:A3425,MATCH(Orders!B2626,Returns!B2626:B3425,0)),"No")</f>
        <v>No</v>
      </c>
      <c r="Y2626">
        <f t="shared" si="40"/>
        <v>2399.6</v>
      </c>
    </row>
    <row r="2627" spans="1:25" x14ac:dyDescent="0.2">
      <c r="A2627" s="1">
        <v>2626</v>
      </c>
      <c r="B2627" t="s">
        <v>7430</v>
      </c>
      <c r="C2627" s="2">
        <v>43760</v>
      </c>
      <c r="D2627" s="8">
        <f>Table1[[#This Row],[Order Date]]</f>
        <v>43760</v>
      </c>
      <c r="E2627" s="2">
        <v>43762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">
        <v>465</v>
      </c>
      <c r="P2627" s="1" t="s">
        <v>43</v>
      </c>
      <c r="Q2627" s="1" t="s">
        <v>157</v>
      </c>
      <c r="R2627" s="1" t="s">
        <v>466</v>
      </c>
      <c r="S2627" s="1">
        <v>63.9</v>
      </c>
      <c r="T2627" s="1">
        <v>5</v>
      </c>
      <c r="U2627" s="1">
        <v>0</v>
      </c>
      <c r="V2627" s="1">
        <v>28.754999999999995</v>
      </c>
      <c r="W2627" t="str">
        <f>INDEX(People!$A$2:$A$5,MATCH(Orders!N2627,People!$B$2:$B$5,0))</f>
        <v>Chuck Magee</v>
      </c>
      <c r="X2627" t="str">
        <f>IFERROR(INDEX(Returns!A2627:A3426,MATCH(Orders!B2627,Returns!B2627:B3426,0)),"No")</f>
        <v>No</v>
      </c>
      <c r="Y2627">
        <f t="shared" ref="Y2627:Y2690" si="41">S2627*(1+U2627)</f>
        <v>63.9</v>
      </c>
    </row>
    <row r="2628" spans="1:25" x14ac:dyDescent="0.2">
      <c r="A2628" s="1">
        <v>2627</v>
      </c>
      <c r="B2628" t="s">
        <v>7430</v>
      </c>
      <c r="C2628" s="2">
        <v>43760</v>
      </c>
      <c r="D2628" s="8">
        <f>Table1[[#This Row],[Order Date]]</f>
        <v>43760</v>
      </c>
      <c r="E2628" s="2">
        <v>43762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">
        <v>1705</v>
      </c>
      <c r="P2628" s="1" t="s">
        <v>66</v>
      </c>
      <c r="Q2628" s="1" t="s">
        <v>67</v>
      </c>
      <c r="R2628" s="1" t="s">
        <v>1706</v>
      </c>
      <c r="S2628" s="1">
        <v>52.99</v>
      </c>
      <c r="T2628" s="1">
        <v>1</v>
      </c>
      <c r="U2628" s="1">
        <v>0</v>
      </c>
      <c r="V2628" s="1">
        <v>0.52989999999999782</v>
      </c>
      <c r="W2628" t="str">
        <f>INDEX(People!$A$2:$A$5,MATCH(Orders!N2628,People!$B$2:$B$5,0))</f>
        <v>Chuck Magee</v>
      </c>
      <c r="X2628" t="str">
        <f>IFERROR(INDEX(Returns!A2628:A3427,MATCH(Orders!B2628,Returns!B2628:B3427,0)),"No")</f>
        <v>No</v>
      </c>
      <c r="Y2628">
        <f t="shared" si="41"/>
        <v>52.99</v>
      </c>
    </row>
    <row r="2629" spans="1:25" x14ac:dyDescent="0.2">
      <c r="A2629" s="1">
        <v>2628</v>
      </c>
      <c r="B2629" t="s">
        <v>7431</v>
      </c>
      <c r="C2629" s="2">
        <v>43782</v>
      </c>
      <c r="D2629" s="8">
        <f>Table1[[#This Row],[Order Date]]</f>
        <v>43782</v>
      </c>
      <c r="E2629" s="2">
        <v>43784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">
        <v>1519</v>
      </c>
      <c r="P2629" s="1" t="s">
        <v>66</v>
      </c>
      <c r="Q2629" s="1" t="s">
        <v>146</v>
      </c>
      <c r="R2629" s="1" t="s">
        <v>1520</v>
      </c>
      <c r="S2629" s="1">
        <v>60.864000000000004</v>
      </c>
      <c r="T2629" s="1">
        <v>4</v>
      </c>
      <c r="U2629" s="1">
        <v>0.2</v>
      </c>
      <c r="V2629" s="1">
        <v>9.1295999999999964</v>
      </c>
      <c r="W2629" t="str">
        <f>INDEX(People!$A$2:$A$5,MATCH(Orders!N2629,People!$B$2:$B$5,0))</f>
        <v>Chuck Magee</v>
      </c>
      <c r="X2629" t="str">
        <f>IFERROR(INDEX(Returns!A2629:A3428,MATCH(Orders!B2629,Returns!B2629:B3428,0)),"No")</f>
        <v>No</v>
      </c>
      <c r="Y2629">
        <f t="shared" si="41"/>
        <v>73.036799999999999</v>
      </c>
    </row>
    <row r="2630" spans="1:25" x14ac:dyDescent="0.2">
      <c r="A2630" s="1">
        <v>2629</v>
      </c>
      <c r="B2630" t="s">
        <v>7431</v>
      </c>
      <c r="C2630" s="2">
        <v>43782</v>
      </c>
      <c r="D2630" s="8">
        <f>Table1[[#This Row],[Order Date]]</f>
        <v>43782</v>
      </c>
      <c r="E2630" s="2">
        <v>43784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">
        <v>4461</v>
      </c>
      <c r="P2630" s="1" t="s">
        <v>66</v>
      </c>
      <c r="Q2630" s="1" t="s">
        <v>601</v>
      </c>
      <c r="R2630" s="1" t="s">
        <v>4462</v>
      </c>
      <c r="S2630" s="1">
        <v>652.99500000000012</v>
      </c>
      <c r="T2630" s="1">
        <v>7</v>
      </c>
      <c r="U2630" s="1">
        <v>0.7</v>
      </c>
      <c r="V2630" s="1">
        <v>-935.95949999999993</v>
      </c>
      <c r="W2630" t="str">
        <f>INDEX(People!$A$2:$A$5,MATCH(Orders!N2630,People!$B$2:$B$5,0))</f>
        <v>Chuck Magee</v>
      </c>
      <c r="X2630" t="str">
        <f>IFERROR(INDEX(Returns!A2630:A3429,MATCH(Orders!B2630,Returns!B2630:B3429,0)),"No")</f>
        <v>No</v>
      </c>
      <c r="Y2630">
        <f t="shared" si="41"/>
        <v>1110.0915000000002</v>
      </c>
    </row>
    <row r="2631" spans="1:25" x14ac:dyDescent="0.2">
      <c r="A2631" s="1">
        <v>2630</v>
      </c>
      <c r="B2631" t="s">
        <v>7431</v>
      </c>
      <c r="C2631" s="2">
        <v>43782</v>
      </c>
      <c r="D2631" s="8">
        <f>Table1[[#This Row],[Order Date]]</f>
        <v>43782</v>
      </c>
      <c r="E2631" s="2">
        <v>43784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">
        <v>4463</v>
      </c>
      <c r="P2631" s="1" t="s">
        <v>43</v>
      </c>
      <c r="Q2631" s="1" t="s">
        <v>70</v>
      </c>
      <c r="R2631" s="1" t="s">
        <v>4464</v>
      </c>
      <c r="S2631" s="1">
        <v>11.220000000000002</v>
      </c>
      <c r="T2631" s="1">
        <v>10</v>
      </c>
      <c r="U2631" s="1">
        <v>0.7</v>
      </c>
      <c r="V2631" s="1">
        <v>-7.4799999999999969</v>
      </c>
      <c r="W2631" t="str">
        <f>INDEX(People!$A$2:$A$5,MATCH(Orders!N2631,People!$B$2:$B$5,0))</f>
        <v>Chuck Magee</v>
      </c>
      <c r="X2631" t="str">
        <f>IFERROR(INDEX(Returns!A2631:A3430,MATCH(Orders!B2631,Returns!B2631:B3430,0)),"No")</f>
        <v>No</v>
      </c>
      <c r="Y2631">
        <f t="shared" si="41"/>
        <v>19.074000000000005</v>
      </c>
    </row>
    <row r="2632" spans="1:25" x14ac:dyDescent="0.2">
      <c r="A2632" s="1">
        <v>2631</v>
      </c>
      <c r="B2632" t="s">
        <v>7432</v>
      </c>
      <c r="C2632" s="2">
        <v>42988</v>
      </c>
      <c r="D2632" s="8">
        <f>Table1[[#This Row],[Order Date]]</f>
        <v>42988</v>
      </c>
      <c r="E2632" s="2">
        <v>42993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">
        <v>3947</v>
      </c>
      <c r="P2632" s="1" t="s">
        <v>43</v>
      </c>
      <c r="Q2632" s="1" t="s">
        <v>84</v>
      </c>
      <c r="R2632" s="1" t="s">
        <v>3948</v>
      </c>
      <c r="S2632" s="1">
        <v>14.940000000000001</v>
      </c>
      <c r="T2632" s="1">
        <v>3</v>
      </c>
      <c r="U2632" s="1">
        <v>0</v>
      </c>
      <c r="V2632" s="1">
        <v>7.0218000000000007</v>
      </c>
      <c r="W2632" t="str">
        <f>INDEX(People!$A$2:$A$5,MATCH(Orders!N2632,People!$B$2:$B$5,0))</f>
        <v>Kelly Williams</v>
      </c>
      <c r="X2632" t="str">
        <f>IFERROR(INDEX(Returns!A2632:A3431,MATCH(Orders!B2632,Returns!B2632:B3431,0)),"No")</f>
        <v>No</v>
      </c>
      <c r="Y2632">
        <f t="shared" si="41"/>
        <v>14.940000000000001</v>
      </c>
    </row>
    <row r="2633" spans="1:25" x14ac:dyDescent="0.2">
      <c r="A2633" s="1">
        <v>2632</v>
      </c>
      <c r="B2633" t="s">
        <v>7433</v>
      </c>
      <c r="C2633" s="2">
        <v>43600</v>
      </c>
      <c r="D2633" s="8">
        <f>Table1[[#This Row],[Order Date]]</f>
        <v>43600</v>
      </c>
      <c r="E2633" s="2">
        <v>43605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">
        <v>2890</v>
      </c>
      <c r="P2633" s="1" t="s">
        <v>30</v>
      </c>
      <c r="Q2633" s="1" t="s">
        <v>60</v>
      </c>
      <c r="R2633" s="1" t="s">
        <v>2891</v>
      </c>
      <c r="S2633" s="1">
        <v>39.96</v>
      </c>
      <c r="T2633" s="1">
        <v>2</v>
      </c>
      <c r="U2633" s="1">
        <v>0</v>
      </c>
      <c r="V2633" s="1">
        <v>17.182800000000004</v>
      </c>
      <c r="W2633" t="str">
        <f>INDEX(People!$A$2:$A$5,MATCH(Orders!N2633,People!$B$2:$B$5,0))</f>
        <v>Anna Andreadi</v>
      </c>
      <c r="X2633" t="str">
        <f>IFERROR(INDEX(Returns!A2633:A3432,MATCH(Orders!B2633,Returns!B2633:B3432,0)),"No")</f>
        <v>No</v>
      </c>
      <c r="Y2633">
        <f t="shared" si="41"/>
        <v>39.96</v>
      </c>
    </row>
    <row r="2634" spans="1:25" x14ac:dyDescent="0.2">
      <c r="A2634" s="1">
        <v>2633</v>
      </c>
      <c r="B2634" t="s">
        <v>7433</v>
      </c>
      <c r="C2634" s="2">
        <v>43600</v>
      </c>
      <c r="D2634" s="8">
        <f>Table1[[#This Row],[Order Date]]</f>
        <v>43600</v>
      </c>
      <c r="E2634" s="2">
        <v>43605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">
        <v>4467</v>
      </c>
      <c r="P2634" s="1" t="s">
        <v>30</v>
      </c>
      <c r="Q2634" s="1" t="s">
        <v>34</v>
      </c>
      <c r="R2634" s="1" t="s">
        <v>4468</v>
      </c>
      <c r="S2634" s="1">
        <v>42.624000000000002</v>
      </c>
      <c r="T2634" s="1">
        <v>2</v>
      </c>
      <c r="U2634" s="1">
        <v>0.2</v>
      </c>
      <c r="V2634" s="1">
        <v>4.2623999999999977</v>
      </c>
      <c r="W2634" t="str">
        <f>INDEX(People!$A$2:$A$5,MATCH(Orders!N2634,People!$B$2:$B$5,0))</f>
        <v>Anna Andreadi</v>
      </c>
      <c r="X2634" t="str">
        <f>IFERROR(INDEX(Returns!A2634:A3433,MATCH(Orders!B2634,Returns!B2634:B3433,0)),"No")</f>
        <v>No</v>
      </c>
      <c r="Y2634">
        <f t="shared" si="41"/>
        <v>51.148800000000001</v>
      </c>
    </row>
    <row r="2635" spans="1:25" x14ac:dyDescent="0.2">
      <c r="A2635" s="1">
        <v>2634</v>
      </c>
      <c r="B2635" t="s">
        <v>7433</v>
      </c>
      <c r="C2635" s="2">
        <v>43600</v>
      </c>
      <c r="D2635" s="8">
        <f>Table1[[#This Row],[Order Date]]</f>
        <v>43600</v>
      </c>
      <c r="E2635" s="2">
        <v>43605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">
        <v>605</v>
      </c>
      <c r="P2635" s="1" t="s">
        <v>30</v>
      </c>
      <c r="Q2635" s="1" t="s">
        <v>34</v>
      </c>
      <c r="R2635" s="1" t="s">
        <v>606</v>
      </c>
      <c r="S2635" s="1">
        <v>220.96</v>
      </c>
      <c r="T2635" s="1">
        <v>1</v>
      </c>
      <c r="U2635" s="1">
        <v>0.2</v>
      </c>
      <c r="V2635" s="1">
        <v>24.857999999999983</v>
      </c>
      <c r="W2635" t="str">
        <f>INDEX(People!$A$2:$A$5,MATCH(Orders!N2635,People!$B$2:$B$5,0))</f>
        <v>Anna Andreadi</v>
      </c>
      <c r="X2635" t="str">
        <f>IFERROR(INDEX(Returns!A2635:A3434,MATCH(Orders!B2635,Returns!B2635:B3434,0)),"No")</f>
        <v>No</v>
      </c>
      <c r="Y2635">
        <f t="shared" si="41"/>
        <v>265.15199999999999</v>
      </c>
    </row>
    <row r="2636" spans="1:25" x14ac:dyDescent="0.2">
      <c r="A2636" s="1">
        <v>2635</v>
      </c>
      <c r="B2636" t="s">
        <v>7434</v>
      </c>
      <c r="C2636" s="2">
        <v>42921</v>
      </c>
      <c r="D2636" s="8">
        <f>Table1[[#This Row],[Order Date]]</f>
        <v>42921</v>
      </c>
      <c r="E2636" s="2">
        <v>42926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">
        <v>4469</v>
      </c>
      <c r="P2636" s="1" t="s">
        <v>30</v>
      </c>
      <c r="Q2636" s="1" t="s">
        <v>60</v>
      </c>
      <c r="R2636" s="1" t="s">
        <v>4470</v>
      </c>
      <c r="S2636" s="1">
        <v>4.9280000000000008</v>
      </c>
      <c r="T2636" s="1">
        <v>2</v>
      </c>
      <c r="U2636" s="1">
        <v>0.2</v>
      </c>
      <c r="V2636" s="1">
        <v>0.73919999999999941</v>
      </c>
      <c r="W2636" t="str">
        <f>INDEX(People!$A$2:$A$5,MATCH(Orders!N2636,People!$B$2:$B$5,0))</f>
        <v>Cassandra Brandow</v>
      </c>
      <c r="X2636" t="str">
        <f>IFERROR(INDEX(Returns!A2636:A3435,MATCH(Orders!B2636,Returns!B2636:B3435,0)),"No")</f>
        <v>No</v>
      </c>
      <c r="Y2636">
        <f t="shared" si="41"/>
        <v>5.9136000000000006</v>
      </c>
    </row>
    <row r="2637" spans="1:25" x14ac:dyDescent="0.2">
      <c r="A2637" s="1">
        <v>2636</v>
      </c>
      <c r="B2637" t="s">
        <v>7434</v>
      </c>
      <c r="C2637" s="2">
        <v>42921</v>
      </c>
      <c r="D2637" s="8">
        <f>Table1[[#This Row],[Order Date]]</f>
        <v>42921</v>
      </c>
      <c r="E2637" s="2">
        <v>42926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">
        <v>1814</v>
      </c>
      <c r="P2637" s="1" t="s">
        <v>43</v>
      </c>
      <c r="Q2637" s="1" t="s">
        <v>70</v>
      </c>
      <c r="R2637" s="1" t="s">
        <v>1815</v>
      </c>
      <c r="S2637" s="1">
        <v>7.2300000000000022</v>
      </c>
      <c r="T2637" s="1">
        <v>5</v>
      </c>
      <c r="U2637" s="1">
        <v>0.7</v>
      </c>
      <c r="V2637" s="1">
        <v>-5.7840000000000007</v>
      </c>
      <c r="W2637" t="str">
        <f>INDEX(People!$A$2:$A$5,MATCH(Orders!N2637,People!$B$2:$B$5,0))</f>
        <v>Cassandra Brandow</v>
      </c>
      <c r="X2637" t="str">
        <f>IFERROR(INDEX(Returns!A2637:A3436,MATCH(Orders!B2637,Returns!B2637:B3436,0)),"No")</f>
        <v>No</v>
      </c>
      <c r="Y2637">
        <f t="shared" si="41"/>
        <v>12.291000000000004</v>
      </c>
    </row>
    <row r="2638" spans="1:25" x14ac:dyDescent="0.2">
      <c r="A2638" s="1">
        <v>2637</v>
      </c>
      <c r="B2638" t="s">
        <v>7435</v>
      </c>
      <c r="C2638" s="2">
        <v>42962</v>
      </c>
      <c r="D2638" s="8">
        <f>Table1[[#This Row],[Order Date]]</f>
        <v>42962</v>
      </c>
      <c r="E2638" s="2">
        <v>42966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">
        <v>2523</v>
      </c>
      <c r="P2638" s="1" t="s">
        <v>43</v>
      </c>
      <c r="Q2638" s="1" t="s">
        <v>55</v>
      </c>
      <c r="R2638" s="1" t="s">
        <v>2524</v>
      </c>
      <c r="S2638" s="1">
        <v>323.10000000000002</v>
      </c>
      <c r="T2638" s="1">
        <v>2</v>
      </c>
      <c r="U2638" s="1">
        <v>0</v>
      </c>
      <c r="V2638" s="1">
        <v>61.38900000000001</v>
      </c>
      <c r="W2638" t="str">
        <f>INDEX(People!$A$2:$A$5,MATCH(Orders!N2638,People!$B$2:$B$5,0))</f>
        <v>Anna Andreadi</v>
      </c>
      <c r="X2638" t="str">
        <f>IFERROR(INDEX(Returns!A2638:A3437,MATCH(Orders!B2638,Returns!B2638:B3437,0)),"No")</f>
        <v>No</v>
      </c>
      <c r="Y2638">
        <f t="shared" si="41"/>
        <v>323.10000000000002</v>
      </c>
    </row>
    <row r="2639" spans="1:25" x14ac:dyDescent="0.2">
      <c r="A2639" s="1">
        <v>2638</v>
      </c>
      <c r="B2639" t="s">
        <v>7436</v>
      </c>
      <c r="C2639" s="2">
        <v>43628</v>
      </c>
      <c r="D2639" s="8">
        <f>Table1[[#This Row],[Order Date]]</f>
        <v>43628</v>
      </c>
      <c r="E2639" s="2">
        <v>43634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">
        <v>4475</v>
      </c>
      <c r="P2639" s="1" t="s">
        <v>43</v>
      </c>
      <c r="Q2639" s="1" t="s">
        <v>84</v>
      </c>
      <c r="R2639" s="1" t="s">
        <v>4476</v>
      </c>
      <c r="S2639" s="1">
        <v>19.04</v>
      </c>
      <c r="T2639" s="1">
        <v>4</v>
      </c>
      <c r="U2639" s="1">
        <v>0</v>
      </c>
      <c r="V2639" s="1">
        <v>9.3295999999999992</v>
      </c>
      <c r="W2639" t="str">
        <f>INDEX(People!$A$2:$A$5,MATCH(Orders!N2639,People!$B$2:$B$5,0))</f>
        <v>Chuck Magee</v>
      </c>
      <c r="X2639" t="str">
        <f>IFERROR(INDEX(Returns!A2639:A3438,MATCH(Orders!B2639,Returns!B2639:B3438,0)),"No")</f>
        <v>No</v>
      </c>
      <c r="Y2639">
        <f t="shared" si="41"/>
        <v>19.04</v>
      </c>
    </row>
    <row r="2640" spans="1:25" x14ac:dyDescent="0.2">
      <c r="A2640" s="1">
        <v>2639</v>
      </c>
      <c r="B2640" t="s">
        <v>7436</v>
      </c>
      <c r="C2640" s="2">
        <v>43628</v>
      </c>
      <c r="D2640" s="8">
        <f>Table1[[#This Row],[Order Date]]</f>
        <v>43628</v>
      </c>
      <c r="E2640" s="2">
        <v>43634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">
        <v>1740</v>
      </c>
      <c r="P2640" s="1" t="s">
        <v>43</v>
      </c>
      <c r="Q2640" s="1" t="s">
        <v>70</v>
      </c>
      <c r="R2640" s="1" t="s">
        <v>1741</v>
      </c>
      <c r="S2640" s="1">
        <v>13.128</v>
      </c>
      <c r="T2640" s="1">
        <v>3</v>
      </c>
      <c r="U2640" s="1">
        <v>0.2</v>
      </c>
      <c r="V2640" s="1">
        <v>4.2665999999999986</v>
      </c>
      <c r="W2640" t="str">
        <f>INDEX(People!$A$2:$A$5,MATCH(Orders!N2640,People!$B$2:$B$5,0))</f>
        <v>Chuck Magee</v>
      </c>
      <c r="X2640" t="str">
        <f>IFERROR(INDEX(Returns!A2640:A3439,MATCH(Orders!B2640,Returns!B2640:B3439,0)),"No")</f>
        <v>No</v>
      </c>
      <c r="Y2640">
        <f t="shared" si="41"/>
        <v>15.753599999999999</v>
      </c>
    </row>
    <row r="2641" spans="1:25" x14ac:dyDescent="0.2">
      <c r="A2641" s="1">
        <v>2640</v>
      </c>
      <c r="B2641" t="s">
        <v>7436</v>
      </c>
      <c r="C2641" s="2">
        <v>43628</v>
      </c>
      <c r="D2641" s="8">
        <f>Table1[[#This Row],[Order Date]]</f>
        <v>43628</v>
      </c>
      <c r="E2641" s="2">
        <v>43634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">
        <v>4477</v>
      </c>
      <c r="P2641" s="1" t="s">
        <v>43</v>
      </c>
      <c r="Q2641" s="1" t="s">
        <v>63</v>
      </c>
      <c r="R2641" s="1" t="s">
        <v>4478</v>
      </c>
      <c r="S2641" s="1">
        <v>64.14</v>
      </c>
      <c r="T2641" s="1">
        <v>3</v>
      </c>
      <c r="U2641" s="1">
        <v>0</v>
      </c>
      <c r="V2641" s="1">
        <v>16.676400000000001</v>
      </c>
      <c r="W2641" t="str">
        <f>INDEX(People!$A$2:$A$5,MATCH(Orders!N2641,People!$B$2:$B$5,0))</f>
        <v>Chuck Magee</v>
      </c>
      <c r="X2641" t="str">
        <f>IFERROR(INDEX(Returns!A2641:A3440,MATCH(Orders!B2641,Returns!B2641:B3440,0)),"No")</f>
        <v>No</v>
      </c>
      <c r="Y2641">
        <f t="shared" si="41"/>
        <v>64.14</v>
      </c>
    </row>
    <row r="2642" spans="1:25" x14ac:dyDescent="0.2">
      <c r="A2642" s="1">
        <v>2641</v>
      </c>
      <c r="B2642" t="s">
        <v>7436</v>
      </c>
      <c r="C2642" s="2">
        <v>43628</v>
      </c>
      <c r="D2642" s="8">
        <f>Table1[[#This Row],[Order Date]]</f>
        <v>43628</v>
      </c>
      <c r="E2642" s="2">
        <v>43634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">
        <v>1566</v>
      </c>
      <c r="P2642" s="1" t="s">
        <v>30</v>
      </c>
      <c r="Q2642" s="1" t="s">
        <v>34</v>
      </c>
      <c r="R2642" s="1" t="s">
        <v>1567</v>
      </c>
      <c r="S2642" s="1">
        <v>858.24</v>
      </c>
      <c r="T2642" s="1">
        <v>4</v>
      </c>
      <c r="U2642" s="1">
        <v>0.1</v>
      </c>
      <c r="V2642" s="1">
        <v>143.03999999999996</v>
      </c>
      <c r="W2642" t="str">
        <f>INDEX(People!$A$2:$A$5,MATCH(Orders!N2642,People!$B$2:$B$5,0))</f>
        <v>Chuck Magee</v>
      </c>
      <c r="X2642" t="str">
        <f>IFERROR(INDEX(Returns!A2642:A3441,MATCH(Orders!B2642,Returns!B2642:B3441,0)),"No")</f>
        <v>No</v>
      </c>
      <c r="Y2642">
        <f t="shared" si="41"/>
        <v>944.06400000000008</v>
      </c>
    </row>
    <row r="2643" spans="1:25" x14ac:dyDescent="0.2">
      <c r="A2643" s="1">
        <v>2642</v>
      </c>
      <c r="B2643" t="s">
        <v>7437</v>
      </c>
      <c r="C2643" s="2">
        <v>42786</v>
      </c>
      <c r="D2643" s="8">
        <f>Table1[[#This Row],[Order Date]]</f>
        <v>42786</v>
      </c>
      <c r="E2643" s="2">
        <v>42791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">
        <v>2321</v>
      </c>
      <c r="P2643" s="1" t="s">
        <v>66</v>
      </c>
      <c r="Q2643" s="1" t="s">
        <v>146</v>
      </c>
      <c r="R2643" s="1" t="s">
        <v>2322</v>
      </c>
      <c r="S2643" s="1">
        <v>29.99</v>
      </c>
      <c r="T2643" s="1">
        <v>1</v>
      </c>
      <c r="U2643" s="1">
        <v>0</v>
      </c>
      <c r="V2643" s="1">
        <v>2.9989999999999988</v>
      </c>
      <c r="W2643" t="str">
        <f>INDEX(People!$A$2:$A$5,MATCH(Orders!N2643,People!$B$2:$B$5,0))</f>
        <v>Cassandra Brandow</v>
      </c>
      <c r="X2643" t="str">
        <f>IFERROR(INDEX(Returns!A2643:A3442,MATCH(Orders!B2643,Returns!B2643:B3442,0)),"No")</f>
        <v>No</v>
      </c>
      <c r="Y2643">
        <f t="shared" si="41"/>
        <v>29.99</v>
      </c>
    </row>
    <row r="2644" spans="1:25" x14ac:dyDescent="0.2">
      <c r="A2644" s="1">
        <v>2643</v>
      </c>
      <c r="B2644" t="s">
        <v>7438</v>
      </c>
      <c r="C2644" s="2">
        <v>43463</v>
      </c>
      <c r="D2644" s="8">
        <f>Table1[[#This Row],[Order Date]]</f>
        <v>43463</v>
      </c>
      <c r="E2644" s="2">
        <v>43464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">
        <v>3143</v>
      </c>
      <c r="P2644" s="1" t="s">
        <v>43</v>
      </c>
      <c r="Q2644" s="1" t="s">
        <v>84</v>
      </c>
      <c r="R2644" s="1" t="s">
        <v>3144</v>
      </c>
      <c r="S2644" s="1">
        <v>186.048</v>
      </c>
      <c r="T2644" s="1">
        <v>6</v>
      </c>
      <c r="U2644" s="1">
        <v>0.2</v>
      </c>
      <c r="V2644" s="1">
        <v>67.442399999999992</v>
      </c>
      <c r="W2644" t="str">
        <f>INDEX(People!$A$2:$A$5,MATCH(Orders!N2644,People!$B$2:$B$5,0))</f>
        <v>Kelly Williams</v>
      </c>
      <c r="X2644" t="str">
        <f>IFERROR(INDEX(Returns!A2644:A3443,MATCH(Orders!B2644,Returns!B2644:B3443,0)),"No")</f>
        <v>No</v>
      </c>
      <c r="Y2644">
        <f t="shared" si="41"/>
        <v>223.2576</v>
      </c>
    </row>
    <row r="2645" spans="1:25" x14ac:dyDescent="0.2">
      <c r="A2645" s="1">
        <v>2644</v>
      </c>
      <c r="B2645" t="s">
        <v>7439</v>
      </c>
      <c r="C2645" s="2">
        <v>43207</v>
      </c>
      <c r="D2645" s="8">
        <f>Table1[[#This Row],[Order Date]]</f>
        <v>43207</v>
      </c>
      <c r="E2645" s="2">
        <v>43211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">
        <v>1742</v>
      </c>
      <c r="P2645" s="1" t="s">
        <v>66</v>
      </c>
      <c r="Q2645" s="1" t="s">
        <v>67</v>
      </c>
      <c r="R2645" s="1" t="s">
        <v>1743</v>
      </c>
      <c r="S2645" s="1">
        <v>36.792000000000002</v>
      </c>
      <c r="T2645" s="1">
        <v>1</v>
      </c>
      <c r="U2645" s="1">
        <v>0.2</v>
      </c>
      <c r="V2645" s="1">
        <v>4.1390999999999991</v>
      </c>
      <c r="W2645" t="str">
        <f>INDEX(People!$A$2:$A$5,MATCH(Orders!N2645,People!$B$2:$B$5,0))</f>
        <v>Cassandra Brandow</v>
      </c>
      <c r="X2645" t="str">
        <f>IFERROR(INDEX(Returns!A2645:A3444,MATCH(Orders!B2645,Returns!B2645:B3444,0)),"No")</f>
        <v>No</v>
      </c>
      <c r="Y2645">
        <f t="shared" si="41"/>
        <v>44.150399999999998</v>
      </c>
    </row>
    <row r="2646" spans="1:25" x14ac:dyDescent="0.2">
      <c r="A2646" s="1">
        <v>2645</v>
      </c>
      <c r="B2646" t="s">
        <v>7439</v>
      </c>
      <c r="C2646" s="2">
        <v>43207</v>
      </c>
      <c r="D2646" s="8">
        <f>Table1[[#This Row],[Order Date]]</f>
        <v>43207</v>
      </c>
      <c r="E2646" s="2">
        <v>43211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">
        <v>1353</v>
      </c>
      <c r="P2646" s="1" t="s">
        <v>30</v>
      </c>
      <c r="Q2646" s="1" t="s">
        <v>60</v>
      </c>
      <c r="R2646" s="1" t="s">
        <v>1354</v>
      </c>
      <c r="S2646" s="1">
        <v>18.624000000000002</v>
      </c>
      <c r="T2646" s="1">
        <v>8</v>
      </c>
      <c r="U2646" s="1">
        <v>0.2</v>
      </c>
      <c r="V2646" s="1">
        <v>6.2855999999999987</v>
      </c>
      <c r="W2646" t="str">
        <f>INDEX(People!$A$2:$A$5,MATCH(Orders!N2646,People!$B$2:$B$5,0))</f>
        <v>Cassandra Brandow</v>
      </c>
      <c r="X2646" t="str">
        <f>IFERROR(INDEX(Returns!A2646:A3445,MATCH(Orders!B2646,Returns!B2646:B3445,0)),"No")</f>
        <v>No</v>
      </c>
      <c r="Y2646">
        <f t="shared" si="41"/>
        <v>22.348800000000001</v>
      </c>
    </row>
    <row r="2647" spans="1:25" x14ac:dyDescent="0.2">
      <c r="A2647" s="1">
        <v>2646</v>
      </c>
      <c r="B2647" t="s">
        <v>7440</v>
      </c>
      <c r="C2647" s="2">
        <v>42620</v>
      </c>
      <c r="D2647" s="8">
        <f>Table1[[#This Row],[Order Date]]</f>
        <v>42620</v>
      </c>
      <c r="E2647" s="2">
        <v>42625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">
        <v>3262</v>
      </c>
      <c r="P2647" s="1" t="s">
        <v>30</v>
      </c>
      <c r="Q2647" s="1" t="s">
        <v>60</v>
      </c>
      <c r="R2647" s="1" t="s">
        <v>4480</v>
      </c>
      <c r="S2647" s="1">
        <v>57.69</v>
      </c>
      <c r="T2647" s="1">
        <v>3</v>
      </c>
      <c r="U2647" s="1">
        <v>0</v>
      </c>
      <c r="V2647" s="1">
        <v>23.652900000000002</v>
      </c>
      <c r="W2647" t="str">
        <f>INDEX(People!$A$2:$A$5,MATCH(Orders!N2647,People!$B$2:$B$5,0))</f>
        <v>Kelly Williams</v>
      </c>
      <c r="X2647" t="str">
        <f>IFERROR(INDEX(Returns!A2647:A3446,MATCH(Orders!B2647,Returns!B2647:B3446,0)),"No")</f>
        <v>No</v>
      </c>
      <c r="Y2647">
        <f t="shared" si="41"/>
        <v>57.69</v>
      </c>
    </row>
    <row r="2648" spans="1:25" x14ac:dyDescent="0.2">
      <c r="A2648" s="1">
        <v>2647</v>
      </c>
      <c r="B2648" t="s">
        <v>7440</v>
      </c>
      <c r="C2648" s="2">
        <v>42620</v>
      </c>
      <c r="D2648" s="8">
        <f>Table1[[#This Row],[Order Date]]</f>
        <v>42620</v>
      </c>
      <c r="E2648" s="2">
        <v>42625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">
        <v>4481</v>
      </c>
      <c r="P2648" s="1" t="s">
        <v>43</v>
      </c>
      <c r="Q2648" s="1" t="s">
        <v>70</v>
      </c>
      <c r="R2648" s="1" t="s">
        <v>4482</v>
      </c>
      <c r="S2648" s="1">
        <v>42.81</v>
      </c>
      <c r="T2648" s="1">
        <v>3</v>
      </c>
      <c r="U2648" s="1">
        <v>0</v>
      </c>
      <c r="V2648" s="1">
        <v>20.120699999999999</v>
      </c>
      <c r="W2648" t="str">
        <f>INDEX(People!$A$2:$A$5,MATCH(Orders!N2648,People!$B$2:$B$5,0))</f>
        <v>Kelly Williams</v>
      </c>
      <c r="X2648" t="str">
        <f>IFERROR(INDEX(Returns!A2648:A3447,MATCH(Orders!B2648,Returns!B2648:B3447,0)),"No")</f>
        <v>No</v>
      </c>
      <c r="Y2648">
        <f t="shared" si="41"/>
        <v>42.81</v>
      </c>
    </row>
    <row r="2649" spans="1:25" x14ac:dyDescent="0.2">
      <c r="A2649" s="1">
        <v>2648</v>
      </c>
      <c r="B2649" t="s">
        <v>7440</v>
      </c>
      <c r="C2649" s="2">
        <v>42620</v>
      </c>
      <c r="D2649" s="8">
        <f>Table1[[#This Row],[Order Date]]</f>
        <v>42620</v>
      </c>
      <c r="E2649" s="2">
        <v>42625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">
        <v>4483</v>
      </c>
      <c r="P2649" s="1" t="s">
        <v>43</v>
      </c>
      <c r="Q2649" s="1" t="s">
        <v>84</v>
      </c>
      <c r="R2649" s="1" t="s">
        <v>4484</v>
      </c>
      <c r="S2649" s="1">
        <v>12.96</v>
      </c>
      <c r="T2649" s="1">
        <v>2</v>
      </c>
      <c r="U2649" s="1">
        <v>0</v>
      </c>
      <c r="V2649" s="1">
        <v>6.2208000000000006</v>
      </c>
      <c r="W2649" t="str">
        <f>INDEX(People!$A$2:$A$5,MATCH(Orders!N2649,People!$B$2:$B$5,0))</f>
        <v>Kelly Williams</v>
      </c>
      <c r="X2649" t="str">
        <f>IFERROR(INDEX(Returns!A2649:A3448,MATCH(Orders!B2649,Returns!B2649:B3448,0)),"No")</f>
        <v>No</v>
      </c>
      <c r="Y2649">
        <f t="shared" si="41"/>
        <v>12.96</v>
      </c>
    </row>
    <row r="2650" spans="1:25" x14ac:dyDescent="0.2">
      <c r="A2650" s="1">
        <v>2649</v>
      </c>
      <c r="B2650" t="s">
        <v>7440</v>
      </c>
      <c r="C2650" s="2">
        <v>42620</v>
      </c>
      <c r="D2650" s="8">
        <f>Table1[[#This Row],[Order Date]]</f>
        <v>42620</v>
      </c>
      <c r="E2650" s="2">
        <v>42625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">
        <v>4397</v>
      </c>
      <c r="P2650" s="1" t="s">
        <v>30</v>
      </c>
      <c r="Q2650" s="1" t="s">
        <v>60</v>
      </c>
      <c r="R2650" s="1" t="s">
        <v>4398</v>
      </c>
      <c r="S2650" s="1">
        <v>821.87999999999988</v>
      </c>
      <c r="T2650" s="1">
        <v>6</v>
      </c>
      <c r="U2650" s="1">
        <v>0</v>
      </c>
      <c r="V2650" s="1">
        <v>213.68880000000001</v>
      </c>
      <c r="W2650" t="str">
        <f>INDEX(People!$A$2:$A$5,MATCH(Orders!N2650,People!$B$2:$B$5,0))</f>
        <v>Kelly Williams</v>
      </c>
      <c r="X2650" t="str">
        <f>IFERROR(INDEX(Returns!A2650:A3449,MATCH(Orders!B2650,Returns!B2650:B3449,0)),"No")</f>
        <v>No</v>
      </c>
      <c r="Y2650">
        <f t="shared" si="41"/>
        <v>821.87999999999988</v>
      </c>
    </row>
    <row r="2651" spans="1:25" x14ac:dyDescent="0.2">
      <c r="A2651" s="1">
        <v>2650</v>
      </c>
      <c r="B2651" t="s">
        <v>7440</v>
      </c>
      <c r="C2651" s="2">
        <v>42620</v>
      </c>
      <c r="D2651" s="8">
        <f>Table1[[#This Row],[Order Date]]</f>
        <v>42620</v>
      </c>
      <c r="E2651" s="2">
        <v>42625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">
        <v>541</v>
      </c>
      <c r="P2651" s="1" t="s">
        <v>66</v>
      </c>
      <c r="Q2651" s="1" t="s">
        <v>67</v>
      </c>
      <c r="R2651" s="1" t="s">
        <v>542</v>
      </c>
      <c r="S2651" s="1">
        <v>104.85000000000001</v>
      </c>
      <c r="T2651" s="1">
        <v>3</v>
      </c>
      <c r="U2651" s="1">
        <v>0</v>
      </c>
      <c r="V2651" s="1">
        <v>28.309500000000007</v>
      </c>
      <c r="W2651" t="str">
        <f>INDEX(People!$A$2:$A$5,MATCH(Orders!N2651,People!$B$2:$B$5,0))</f>
        <v>Kelly Williams</v>
      </c>
      <c r="X2651" t="str">
        <f>IFERROR(INDEX(Returns!A2651:A3450,MATCH(Orders!B2651,Returns!B2651:B3450,0)),"No")</f>
        <v>No</v>
      </c>
      <c r="Y2651">
        <f t="shared" si="41"/>
        <v>104.85000000000001</v>
      </c>
    </row>
    <row r="2652" spans="1:25" x14ac:dyDescent="0.2">
      <c r="A2652" s="1">
        <v>2651</v>
      </c>
      <c r="B2652" t="s">
        <v>7441</v>
      </c>
      <c r="C2652" s="2">
        <v>43369</v>
      </c>
      <c r="D2652" s="8">
        <f>Table1[[#This Row],[Order Date]]</f>
        <v>43369</v>
      </c>
      <c r="E2652" s="2">
        <v>43374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">
        <v>2914</v>
      </c>
      <c r="P2652" s="1" t="s">
        <v>30</v>
      </c>
      <c r="Q2652" s="1" t="s">
        <v>31</v>
      </c>
      <c r="R2652" s="1" t="s">
        <v>2915</v>
      </c>
      <c r="S2652" s="1">
        <v>424.95749999999992</v>
      </c>
      <c r="T2652" s="1">
        <v>5</v>
      </c>
      <c r="U2652" s="1">
        <v>0.15</v>
      </c>
      <c r="V2652" s="1">
        <v>19.997999999999976</v>
      </c>
      <c r="W2652" t="str">
        <f>INDEX(People!$A$2:$A$5,MATCH(Orders!N2652,People!$B$2:$B$5,0))</f>
        <v>Anna Andreadi</v>
      </c>
      <c r="X2652" t="str">
        <f>IFERROR(INDEX(Returns!A2652:A3451,MATCH(Orders!B2652,Returns!B2652:B3451,0)),"No")</f>
        <v>No</v>
      </c>
      <c r="Y2652">
        <f t="shared" si="41"/>
        <v>488.70112499999988</v>
      </c>
    </row>
    <row r="2653" spans="1:25" x14ac:dyDescent="0.2">
      <c r="A2653" s="1">
        <v>2652</v>
      </c>
      <c r="B2653" t="s">
        <v>7442</v>
      </c>
      <c r="C2653" s="2">
        <v>43725</v>
      </c>
      <c r="D2653" s="8">
        <f>Table1[[#This Row],[Order Date]]</f>
        <v>43725</v>
      </c>
      <c r="E2653" s="2">
        <v>43729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">
        <v>4385</v>
      </c>
      <c r="P2653" s="1" t="s">
        <v>43</v>
      </c>
      <c r="Q2653" s="1" t="s">
        <v>70</v>
      </c>
      <c r="R2653" s="1" t="s">
        <v>1068</v>
      </c>
      <c r="S2653" s="1">
        <v>10.776000000000002</v>
      </c>
      <c r="T2653" s="1">
        <v>3</v>
      </c>
      <c r="U2653" s="1">
        <v>0.2</v>
      </c>
      <c r="V2653" s="1">
        <v>3.5021999999999989</v>
      </c>
      <c r="W2653" t="str">
        <f>INDEX(People!$A$2:$A$5,MATCH(Orders!N2653,People!$B$2:$B$5,0))</f>
        <v>Anna Andreadi</v>
      </c>
      <c r="X2653" t="str">
        <f>IFERROR(INDEX(Returns!A2653:A3452,MATCH(Orders!B2653,Returns!B2653:B3452,0)),"No")</f>
        <v>No</v>
      </c>
      <c r="Y2653">
        <f t="shared" si="41"/>
        <v>12.931200000000002</v>
      </c>
    </row>
    <row r="2654" spans="1:25" x14ac:dyDescent="0.2">
      <c r="A2654" s="1">
        <v>2653</v>
      </c>
      <c r="B2654" t="s">
        <v>7442</v>
      </c>
      <c r="C2654" s="2">
        <v>43725</v>
      </c>
      <c r="D2654" s="8">
        <f>Table1[[#This Row],[Order Date]]</f>
        <v>43725</v>
      </c>
      <c r="E2654" s="2">
        <v>43729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">
        <v>2302</v>
      </c>
      <c r="P2654" s="1" t="s">
        <v>43</v>
      </c>
      <c r="Q2654" s="1" t="s">
        <v>70</v>
      </c>
      <c r="R2654" s="1" t="s">
        <v>2303</v>
      </c>
      <c r="S2654" s="1">
        <v>11.784000000000001</v>
      </c>
      <c r="T2654" s="1">
        <v>3</v>
      </c>
      <c r="U2654" s="1">
        <v>0.2</v>
      </c>
      <c r="V2654" s="1">
        <v>4.2716999999999992</v>
      </c>
      <c r="W2654" t="str">
        <f>INDEX(People!$A$2:$A$5,MATCH(Orders!N2654,People!$B$2:$B$5,0))</f>
        <v>Anna Andreadi</v>
      </c>
      <c r="X2654" t="str">
        <f>IFERROR(INDEX(Returns!A2654:A3453,MATCH(Orders!B2654,Returns!B2654:B3453,0)),"No")</f>
        <v>No</v>
      </c>
      <c r="Y2654">
        <f t="shared" si="41"/>
        <v>14.1408</v>
      </c>
    </row>
    <row r="2655" spans="1:25" x14ac:dyDescent="0.2">
      <c r="A2655" s="1">
        <v>2654</v>
      </c>
      <c r="B2655" t="s">
        <v>7442</v>
      </c>
      <c r="C2655" s="2">
        <v>43725</v>
      </c>
      <c r="D2655" s="8">
        <f>Table1[[#This Row],[Order Date]]</f>
        <v>43725</v>
      </c>
      <c r="E2655" s="2">
        <v>43729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">
        <v>4485</v>
      </c>
      <c r="P2655" s="1" t="s">
        <v>43</v>
      </c>
      <c r="Q2655" s="1" t="s">
        <v>84</v>
      </c>
      <c r="R2655" s="1" t="s">
        <v>4486</v>
      </c>
      <c r="S2655" s="1">
        <v>164.88</v>
      </c>
      <c r="T2655" s="1">
        <v>3</v>
      </c>
      <c r="U2655" s="1">
        <v>0</v>
      </c>
      <c r="V2655" s="1">
        <v>80.791200000000003</v>
      </c>
      <c r="W2655" t="str">
        <f>INDEX(People!$A$2:$A$5,MATCH(Orders!N2655,People!$B$2:$B$5,0))</f>
        <v>Anna Andreadi</v>
      </c>
      <c r="X2655" t="str">
        <f>IFERROR(INDEX(Returns!A2655:A3454,MATCH(Orders!B2655,Returns!B2655:B3454,0)),"No")</f>
        <v>No</v>
      </c>
      <c r="Y2655">
        <f t="shared" si="41"/>
        <v>164.88</v>
      </c>
    </row>
    <row r="2656" spans="1:25" x14ac:dyDescent="0.2">
      <c r="A2656" s="1">
        <v>2655</v>
      </c>
      <c r="B2656" t="s">
        <v>7442</v>
      </c>
      <c r="C2656" s="2">
        <v>43725</v>
      </c>
      <c r="D2656" s="8">
        <f>Table1[[#This Row],[Order Date]]</f>
        <v>43725</v>
      </c>
      <c r="E2656" s="2">
        <v>43729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">
        <v>4487</v>
      </c>
      <c r="P2656" s="1" t="s">
        <v>30</v>
      </c>
      <c r="Q2656" s="1" t="s">
        <v>31</v>
      </c>
      <c r="R2656" s="1" t="s">
        <v>4488</v>
      </c>
      <c r="S2656" s="1">
        <v>1292.94</v>
      </c>
      <c r="T2656" s="1">
        <v>3</v>
      </c>
      <c r="U2656" s="1">
        <v>0</v>
      </c>
      <c r="V2656" s="1">
        <v>77.576399999999921</v>
      </c>
      <c r="W2656" t="str">
        <f>INDEX(People!$A$2:$A$5,MATCH(Orders!N2656,People!$B$2:$B$5,0))</f>
        <v>Anna Andreadi</v>
      </c>
      <c r="X2656" t="str">
        <f>IFERROR(INDEX(Returns!A2656:A3455,MATCH(Orders!B2656,Returns!B2656:B3455,0)),"No")</f>
        <v>No</v>
      </c>
      <c r="Y2656">
        <f t="shared" si="41"/>
        <v>1292.94</v>
      </c>
    </row>
    <row r="2657" spans="1:25" x14ac:dyDescent="0.2">
      <c r="A2657" s="1">
        <v>2656</v>
      </c>
      <c r="B2657" t="s">
        <v>7442</v>
      </c>
      <c r="C2657" s="2">
        <v>43725</v>
      </c>
      <c r="D2657" s="8">
        <f>Table1[[#This Row],[Order Date]]</f>
        <v>43725</v>
      </c>
      <c r="E2657" s="2">
        <v>43729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">
        <v>4489</v>
      </c>
      <c r="P2657" s="1" t="s">
        <v>43</v>
      </c>
      <c r="Q2657" s="1" t="s">
        <v>70</v>
      </c>
      <c r="R2657" s="1" t="s">
        <v>4490</v>
      </c>
      <c r="S2657" s="1">
        <v>25.584000000000003</v>
      </c>
      <c r="T2657" s="1">
        <v>2</v>
      </c>
      <c r="U2657" s="1">
        <v>0.2</v>
      </c>
      <c r="V2657" s="1">
        <v>8.9543999999999997</v>
      </c>
      <c r="W2657" t="str">
        <f>INDEX(People!$A$2:$A$5,MATCH(Orders!N2657,People!$B$2:$B$5,0))</f>
        <v>Anna Andreadi</v>
      </c>
      <c r="X2657" t="str">
        <f>IFERROR(INDEX(Returns!A2657:A3456,MATCH(Orders!B2657,Returns!B2657:B3456,0)),"No")</f>
        <v>No</v>
      </c>
      <c r="Y2657">
        <f t="shared" si="41"/>
        <v>30.700800000000001</v>
      </c>
    </row>
    <row r="2658" spans="1:25" x14ac:dyDescent="0.2">
      <c r="A2658" s="1">
        <v>2657</v>
      </c>
      <c r="B2658" t="s">
        <v>7442</v>
      </c>
      <c r="C2658" s="2">
        <v>43725</v>
      </c>
      <c r="D2658" s="8">
        <f>Table1[[#This Row],[Order Date]]</f>
        <v>43725</v>
      </c>
      <c r="E2658" s="2">
        <v>43729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">
        <v>1780</v>
      </c>
      <c r="P2658" s="1" t="s">
        <v>43</v>
      </c>
      <c r="Q2658" s="1" t="s">
        <v>55</v>
      </c>
      <c r="R2658" s="1" t="s">
        <v>1781</v>
      </c>
      <c r="S2658" s="1">
        <v>261.74</v>
      </c>
      <c r="T2658" s="1">
        <v>2</v>
      </c>
      <c r="U2658" s="1">
        <v>0</v>
      </c>
      <c r="V2658" s="1">
        <v>65.435000000000002</v>
      </c>
      <c r="W2658" t="str">
        <f>INDEX(People!$A$2:$A$5,MATCH(Orders!N2658,People!$B$2:$B$5,0))</f>
        <v>Anna Andreadi</v>
      </c>
      <c r="X2658" t="str">
        <f>IFERROR(INDEX(Returns!A2658:A3457,MATCH(Orders!B2658,Returns!B2658:B3457,0)),"No")</f>
        <v>No</v>
      </c>
      <c r="Y2658">
        <f t="shared" si="41"/>
        <v>261.74</v>
      </c>
    </row>
    <row r="2659" spans="1:25" x14ac:dyDescent="0.2">
      <c r="A2659" s="1">
        <v>2658</v>
      </c>
      <c r="B2659" t="s">
        <v>7442</v>
      </c>
      <c r="C2659" s="2">
        <v>43725</v>
      </c>
      <c r="D2659" s="8">
        <f>Table1[[#This Row],[Order Date]]</f>
        <v>43725</v>
      </c>
      <c r="E2659" s="2">
        <v>43729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">
        <v>2571</v>
      </c>
      <c r="P2659" s="1" t="s">
        <v>43</v>
      </c>
      <c r="Q2659" s="1" t="s">
        <v>44</v>
      </c>
      <c r="R2659" s="1" t="s">
        <v>2572</v>
      </c>
      <c r="S2659" s="1">
        <v>14.399999999999999</v>
      </c>
      <c r="T2659" s="1">
        <v>5</v>
      </c>
      <c r="U2659" s="1">
        <v>0</v>
      </c>
      <c r="V2659" s="1">
        <v>7.056</v>
      </c>
      <c r="W2659" t="str">
        <f>INDEX(People!$A$2:$A$5,MATCH(Orders!N2659,People!$B$2:$B$5,0))</f>
        <v>Anna Andreadi</v>
      </c>
      <c r="X2659" t="str">
        <f>IFERROR(INDEX(Returns!A2659:A3458,MATCH(Orders!B2659,Returns!B2659:B3458,0)),"No")</f>
        <v>No</v>
      </c>
      <c r="Y2659">
        <f t="shared" si="41"/>
        <v>14.399999999999999</v>
      </c>
    </row>
    <row r="2660" spans="1:25" x14ac:dyDescent="0.2">
      <c r="A2660" s="1">
        <v>2659</v>
      </c>
      <c r="B2660" t="s">
        <v>7443</v>
      </c>
      <c r="C2660" s="2">
        <v>43328</v>
      </c>
      <c r="D2660" s="8">
        <f>Table1[[#This Row],[Order Date]]</f>
        <v>43328</v>
      </c>
      <c r="E2660" s="2">
        <v>43332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">
        <v>520</v>
      </c>
      <c r="P2660" s="1" t="s">
        <v>43</v>
      </c>
      <c r="Q2660" s="1" t="s">
        <v>157</v>
      </c>
      <c r="R2660" s="1" t="s">
        <v>521</v>
      </c>
      <c r="S2660" s="1">
        <v>10.86</v>
      </c>
      <c r="T2660" s="1">
        <v>3</v>
      </c>
      <c r="U2660" s="1">
        <v>0</v>
      </c>
      <c r="V2660" s="1">
        <v>5.1042000000000005</v>
      </c>
      <c r="W2660" t="str">
        <f>INDEX(People!$A$2:$A$5,MATCH(Orders!N2660,People!$B$2:$B$5,0))</f>
        <v>Anna Andreadi</v>
      </c>
      <c r="X2660" t="str">
        <f>IFERROR(INDEX(Returns!A2660:A3459,MATCH(Orders!B2660,Returns!B2660:B3459,0)),"No")</f>
        <v>No</v>
      </c>
      <c r="Y2660">
        <f t="shared" si="41"/>
        <v>10.86</v>
      </c>
    </row>
    <row r="2661" spans="1:25" x14ac:dyDescent="0.2">
      <c r="A2661" s="1">
        <v>2660</v>
      </c>
      <c r="B2661" t="s">
        <v>7444</v>
      </c>
      <c r="C2661" s="2">
        <v>43093</v>
      </c>
      <c r="D2661" s="8">
        <f>Table1[[#This Row],[Order Date]]</f>
        <v>43093</v>
      </c>
      <c r="E2661" s="2">
        <v>43097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">
        <v>605</v>
      </c>
      <c r="P2661" s="1" t="s">
        <v>30</v>
      </c>
      <c r="Q2661" s="1" t="s">
        <v>34</v>
      </c>
      <c r="R2661" s="1" t="s">
        <v>606</v>
      </c>
      <c r="S2661" s="1">
        <v>883.84</v>
      </c>
      <c r="T2661" s="1">
        <v>4</v>
      </c>
      <c r="U2661" s="1">
        <v>0.2</v>
      </c>
      <c r="V2661" s="1">
        <v>99.431999999999931</v>
      </c>
      <c r="W2661" t="str">
        <f>INDEX(People!$A$2:$A$5,MATCH(Orders!N2661,People!$B$2:$B$5,0))</f>
        <v>Anna Andreadi</v>
      </c>
      <c r="X2661" t="str">
        <f>IFERROR(INDEX(Returns!A2661:A3460,MATCH(Orders!B2661,Returns!B2661:B3460,0)),"No")</f>
        <v>No</v>
      </c>
      <c r="Y2661">
        <f t="shared" si="41"/>
        <v>1060.6079999999999</v>
      </c>
    </row>
    <row r="2662" spans="1:25" x14ac:dyDescent="0.2">
      <c r="A2662" s="1">
        <v>2661</v>
      </c>
      <c r="B2662" t="s">
        <v>7445</v>
      </c>
      <c r="C2662" s="2">
        <v>43797</v>
      </c>
      <c r="D2662" s="8">
        <f>Table1[[#This Row],[Order Date]]</f>
        <v>43797</v>
      </c>
      <c r="E2662" s="2">
        <v>43801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">
        <v>4491</v>
      </c>
      <c r="P2662" s="1" t="s">
        <v>66</v>
      </c>
      <c r="Q2662" s="1" t="s">
        <v>67</v>
      </c>
      <c r="R2662" s="1" t="s">
        <v>4492</v>
      </c>
      <c r="S2662" s="1">
        <v>1979.89</v>
      </c>
      <c r="T2662" s="1">
        <v>11</v>
      </c>
      <c r="U2662" s="1">
        <v>0</v>
      </c>
      <c r="V2662" s="1">
        <v>494.97250000000003</v>
      </c>
      <c r="W2662" t="str">
        <f>INDEX(People!$A$2:$A$5,MATCH(Orders!N2662,People!$B$2:$B$5,0))</f>
        <v>Chuck Magee</v>
      </c>
      <c r="X2662" t="str">
        <f>IFERROR(INDEX(Returns!A2662:A3461,MATCH(Orders!B2662,Returns!B2662:B3461,0)),"No")</f>
        <v>No</v>
      </c>
      <c r="Y2662">
        <f t="shared" si="41"/>
        <v>1979.89</v>
      </c>
    </row>
    <row r="2663" spans="1:25" x14ac:dyDescent="0.2">
      <c r="A2663" s="1">
        <v>2662</v>
      </c>
      <c r="B2663" t="s">
        <v>7445</v>
      </c>
      <c r="C2663" s="2">
        <v>43797</v>
      </c>
      <c r="D2663" s="8">
        <f>Table1[[#This Row],[Order Date]]</f>
        <v>43797</v>
      </c>
      <c r="E2663" s="2">
        <v>43801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">
        <v>2883</v>
      </c>
      <c r="P2663" s="1" t="s">
        <v>43</v>
      </c>
      <c r="Q2663" s="1" t="s">
        <v>157</v>
      </c>
      <c r="R2663" s="1" t="s">
        <v>2884</v>
      </c>
      <c r="S2663" s="1">
        <v>79.959999999999994</v>
      </c>
      <c r="T2663" s="1">
        <v>2</v>
      </c>
      <c r="U2663" s="1">
        <v>0</v>
      </c>
      <c r="V2663" s="1">
        <v>35.981999999999992</v>
      </c>
      <c r="W2663" t="str">
        <f>INDEX(People!$A$2:$A$5,MATCH(Orders!N2663,People!$B$2:$B$5,0))</f>
        <v>Chuck Magee</v>
      </c>
      <c r="X2663" t="str">
        <f>IFERROR(INDEX(Returns!A2663:A3462,MATCH(Orders!B2663,Returns!B2663:B3462,0)),"No")</f>
        <v>No</v>
      </c>
      <c r="Y2663">
        <f t="shared" si="41"/>
        <v>79.959999999999994</v>
      </c>
    </row>
    <row r="2664" spans="1:25" x14ac:dyDescent="0.2">
      <c r="A2664" s="1">
        <v>2663</v>
      </c>
      <c r="B2664" t="s">
        <v>7446</v>
      </c>
      <c r="C2664" s="2">
        <v>43569</v>
      </c>
      <c r="D2664" s="8">
        <f>Table1[[#This Row],[Order Date]]</f>
        <v>43569</v>
      </c>
      <c r="E2664" s="2">
        <v>43570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">
        <v>854</v>
      </c>
      <c r="P2664" s="1" t="s">
        <v>43</v>
      </c>
      <c r="Q2664" s="1" t="s">
        <v>70</v>
      </c>
      <c r="R2664" s="1" t="s">
        <v>855</v>
      </c>
      <c r="S2664" s="1">
        <v>8.76</v>
      </c>
      <c r="T2664" s="1">
        <v>2</v>
      </c>
      <c r="U2664" s="1">
        <v>0</v>
      </c>
      <c r="V2664" s="1">
        <v>4.2047999999999996</v>
      </c>
      <c r="W2664" t="str">
        <f>INDEX(People!$A$2:$A$5,MATCH(Orders!N2664,People!$B$2:$B$5,0))</f>
        <v>Kelly Williams</v>
      </c>
      <c r="X2664" t="str">
        <f>IFERROR(INDEX(Returns!A2664:A3463,MATCH(Orders!B2664,Returns!B2664:B3463,0)),"No")</f>
        <v>No</v>
      </c>
      <c r="Y2664">
        <f t="shared" si="41"/>
        <v>8.76</v>
      </c>
    </row>
    <row r="2665" spans="1:25" x14ac:dyDescent="0.2">
      <c r="A2665" s="1">
        <v>2664</v>
      </c>
      <c r="B2665" t="s">
        <v>7447</v>
      </c>
      <c r="C2665" s="2">
        <v>43221</v>
      </c>
      <c r="D2665" s="8">
        <f>Table1[[#This Row],[Order Date]]</f>
        <v>43221</v>
      </c>
      <c r="E2665" s="2">
        <v>43224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">
        <v>2127</v>
      </c>
      <c r="P2665" s="1" t="s">
        <v>43</v>
      </c>
      <c r="Q2665" s="1" t="s">
        <v>44</v>
      </c>
      <c r="R2665" s="1" t="s">
        <v>2128</v>
      </c>
      <c r="S2665" s="1">
        <v>3.9840000000000004</v>
      </c>
      <c r="T2665" s="1">
        <v>1</v>
      </c>
      <c r="U2665" s="1">
        <v>0.2</v>
      </c>
      <c r="V2665" s="1">
        <v>1.2948</v>
      </c>
      <c r="W2665" t="str">
        <f>INDEX(People!$A$2:$A$5,MATCH(Orders!N2665,People!$B$2:$B$5,0))</f>
        <v>Cassandra Brandow</v>
      </c>
      <c r="X2665" t="str">
        <f>IFERROR(INDEX(Returns!A2665:A3464,MATCH(Orders!B2665,Returns!B2665:B3464,0)),"No")</f>
        <v>No</v>
      </c>
      <c r="Y2665">
        <f t="shared" si="41"/>
        <v>4.7808000000000002</v>
      </c>
    </row>
    <row r="2666" spans="1:25" x14ac:dyDescent="0.2">
      <c r="A2666" s="1">
        <v>2665</v>
      </c>
      <c r="B2666" t="s">
        <v>7447</v>
      </c>
      <c r="C2666" s="2">
        <v>43221</v>
      </c>
      <c r="D2666" s="8">
        <f>Table1[[#This Row],[Order Date]]</f>
        <v>43221</v>
      </c>
      <c r="E2666" s="2">
        <v>43224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">
        <v>476</v>
      </c>
      <c r="P2666" s="1" t="s">
        <v>30</v>
      </c>
      <c r="Q2666" s="1" t="s">
        <v>52</v>
      </c>
      <c r="R2666" s="1" t="s">
        <v>477</v>
      </c>
      <c r="S2666" s="1">
        <v>370.62</v>
      </c>
      <c r="T2666" s="1">
        <v>3</v>
      </c>
      <c r="U2666" s="1">
        <v>0.4</v>
      </c>
      <c r="V2666" s="1">
        <v>-142.07100000000008</v>
      </c>
      <c r="W2666" t="str">
        <f>INDEX(People!$A$2:$A$5,MATCH(Orders!N2666,People!$B$2:$B$5,0))</f>
        <v>Cassandra Brandow</v>
      </c>
      <c r="X2666" t="str">
        <f>IFERROR(INDEX(Returns!A2666:A3465,MATCH(Orders!B2666,Returns!B2666:B3465,0)),"No")</f>
        <v>No</v>
      </c>
      <c r="Y2666">
        <f t="shared" si="41"/>
        <v>518.86799999999994</v>
      </c>
    </row>
    <row r="2667" spans="1:25" x14ac:dyDescent="0.2">
      <c r="A2667" s="1">
        <v>2666</v>
      </c>
      <c r="B2667" t="s">
        <v>7447</v>
      </c>
      <c r="C2667" s="2">
        <v>43221</v>
      </c>
      <c r="D2667" s="8">
        <f>Table1[[#This Row],[Order Date]]</f>
        <v>43221</v>
      </c>
      <c r="E2667" s="2">
        <v>43224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">
        <v>3866</v>
      </c>
      <c r="P2667" s="1" t="s">
        <v>43</v>
      </c>
      <c r="Q2667" s="1" t="s">
        <v>70</v>
      </c>
      <c r="R2667" s="1" t="s">
        <v>3867</v>
      </c>
      <c r="S2667" s="1">
        <v>2.7420000000000004</v>
      </c>
      <c r="T2667" s="1">
        <v>2</v>
      </c>
      <c r="U2667" s="1">
        <v>0.7</v>
      </c>
      <c r="V2667" s="1">
        <v>-2.0107999999999997</v>
      </c>
      <c r="W2667" t="str">
        <f>INDEX(People!$A$2:$A$5,MATCH(Orders!N2667,People!$B$2:$B$5,0))</f>
        <v>Cassandra Brandow</v>
      </c>
      <c r="X2667" t="str">
        <f>IFERROR(INDEX(Returns!A2667:A3466,MATCH(Orders!B2667,Returns!B2667:B3466,0)),"No")</f>
        <v>No</v>
      </c>
      <c r="Y2667">
        <f t="shared" si="41"/>
        <v>4.6614000000000004</v>
      </c>
    </row>
    <row r="2668" spans="1:25" x14ac:dyDescent="0.2">
      <c r="A2668" s="1">
        <v>2667</v>
      </c>
      <c r="B2668" t="s">
        <v>7448</v>
      </c>
      <c r="C2668" s="2">
        <v>43374</v>
      </c>
      <c r="D2668" s="8">
        <f>Table1[[#This Row],[Order Date]]</f>
        <v>43374</v>
      </c>
      <c r="E2668" s="2">
        <v>43374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">
        <v>797</v>
      </c>
      <c r="P2668" s="1" t="s">
        <v>66</v>
      </c>
      <c r="Q2668" s="1" t="s">
        <v>146</v>
      </c>
      <c r="R2668" s="1" t="s">
        <v>1547</v>
      </c>
      <c r="S2668" s="1">
        <v>79.512000000000015</v>
      </c>
      <c r="T2668" s="1">
        <v>3</v>
      </c>
      <c r="U2668" s="1">
        <v>0.2</v>
      </c>
      <c r="V2668" s="1">
        <v>20.8719</v>
      </c>
      <c r="W2668" t="str">
        <f>INDEX(People!$A$2:$A$5,MATCH(Orders!N2668,People!$B$2:$B$5,0))</f>
        <v>Kelly Williams</v>
      </c>
      <c r="X2668" t="str">
        <f>IFERROR(INDEX(Returns!A2668:A3467,MATCH(Orders!B2668,Returns!B2668:B3467,0)),"No")</f>
        <v>No</v>
      </c>
      <c r="Y2668">
        <f t="shared" si="41"/>
        <v>95.414400000000015</v>
      </c>
    </row>
    <row r="2669" spans="1:25" x14ac:dyDescent="0.2">
      <c r="A2669" s="1">
        <v>2668</v>
      </c>
      <c r="B2669" t="s">
        <v>7448</v>
      </c>
      <c r="C2669" s="2">
        <v>43374</v>
      </c>
      <c r="D2669" s="8">
        <f>Table1[[#This Row],[Order Date]]</f>
        <v>43374</v>
      </c>
      <c r="E2669" s="2">
        <v>43374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">
        <v>923</v>
      </c>
      <c r="P2669" s="1" t="s">
        <v>43</v>
      </c>
      <c r="Q2669" s="1" t="s">
        <v>84</v>
      </c>
      <c r="R2669" s="1" t="s">
        <v>169</v>
      </c>
      <c r="S2669" s="1">
        <v>28.352</v>
      </c>
      <c r="T2669" s="1">
        <v>1</v>
      </c>
      <c r="U2669" s="1">
        <v>0.2</v>
      </c>
      <c r="V2669" s="1">
        <v>9.568799999999996</v>
      </c>
      <c r="W2669" t="str">
        <f>INDEX(People!$A$2:$A$5,MATCH(Orders!N2669,People!$B$2:$B$5,0))</f>
        <v>Kelly Williams</v>
      </c>
      <c r="X2669" t="str">
        <f>IFERROR(INDEX(Returns!A2669:A3468,MATCH(Orders!B2669,Returns!B2669:B3468,0)),"No")</f>
        <v>No</v>
      </c>
      <c r="Y2669">
        <f t="shared" si="41"/>
        <v>34.022399999999998</v>
      </c>
    </row>
    <row r="2670" spans="1:25" x14ac:dyDescent="0.2">
      <c r="A2670" s="1">
        <v>2669</v>
      </c>
      <c r="B2670" t="s">
        <v>7449</v>
      </c>
      <c r="C2670" s="2">
        <v>42972</v>
      </c>
      <c r="D2670" s="8">
        <f>Table1[[#This Row],[Order Date]]</f>
        <v>42972</v>
      </c>
      <c r="E2670" s="2">
        <v>42977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">
        <v>136</v>
      </c>
      <c r="P2670" s="1" t="s">
        <v>30</v>
      </c>
      <c r="Q2670" s="1" t="s">
        <v>34</v>
      </c>
      <c r="R2670" s="1" t="s">
        <v>137</v>
      </c>
      <c r="S2670" s="1">
        <v>40.783999999999999</v>
      </c>
      <c r="T2670" s="1">
        <v>1</v>
      </c>
      <c r="U2670" s="1">
        <v>0.2</v>
      </c>
      <c r="V2670" s="1">
        <v>4.5881999999999987</v>
      </c>
      <c r="W2670" t="str">
        <f>INDEX(People!$A$2:$A$5,MATCH(Orders!N2670,People!$B$2:$B$5,0))</f>
        <v>Anna Andreadi</v>
      </c>
      <c r="X2670" t="str">
        <f>IFERROR(INDEX(Returns!A2670:A3469,MATCH(Orders!B2670,Returns!B2670:B3469,0)),"No")</f>
        <v>No</v>
      </c>
      <c r="Y2670">
        <f t="shared" si="41"/>
        <v>48.940799999999996</v>
      </c>
    </row>
    <row r="2671" spans="1:25" x14ac:dyDescent="0.2">
      <c r="A2671" s="1">
        <v>2670</v>
      </c>
      <c r="B2671" t="s">
        <v>7449</v>
      </c>
      <c r="C2671" s="2">
        <v>42972</v>
      </c>
      <c r="D2671" s="8">
        <f>Table1[[#This Row],[Order Date]]</f>
        <v>42972</v>
      </c>
      <c r="E2671" s="2">
        <v>42977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">
        <v>4107</v>
      </c>
      <c r="P2671" s="1" t="s">
        <v>43</v>
      </c>
      <c r="Q2671" s="1" t="s">
        <v>73</v>
      </c>
      <c r="R2671" s="1" t="s">
        <v>4108</v>
      </c>
      <c r="S2671" s="1">
        <v>105.96</v>
      </c>
      <c r="T2671" s="1">
        <v>4</v>
      </c>
      <c r="U2671" s="1">
        <v>0</v>
      </c>
      <c r="V2671" s="1">
        <v>29.668800000000005</v>
      </c>
      <c r="W2671" t="str">
        <f>INDEX(People!$A$2:$A$5,MATCH(Orders!N2671,People!$B$2:$B$5,0))</f>
        <v>Anna Andreadi</v>
      </c>
      <c r="X2671" t="str">
        <f>IFERROR(INDEX(Returns!A2671:A3470,MATCH(Orders!B2671,Returns!B2671:B3470,0)),"No")</f>
        <v>No</v>
      </c>
      <c r="Y2671">
        <f t="shared" si="41"/>
        <v>105.96</v>
      </c>
    </row>
    <row r="2672" spans="1:25" x14ac:dyDescent="0.2">
      <c r="A2672" s="1">
        <v>2671</v>
      </c>
      <c r="B2672" t="s">
        <v>5952</v>
      </c>
      <c r="C2672" s="2">
        <v>42622</v>
      </c>
      <c r="D2672" s="8">
        <f>Table1[[#This Row],[Order Date]]</f>
        <v>42622</v>
      </c>
      <c r="E2672" s="2">
        <v>42625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">
        <v>617</v>
      </c>
      <c r="P2672" s="1" t="s">
        <v>43</v>
      </c>
      <c r="Q2672" s="1" t="s">
        <v>84</v>
      </c>
      <c r="R2672" s="1" t="s">
        <v>618</v>
      </c>
      <c r="S2672" s="1">
        <v>166.44</v>
      </c>
      <c r="T2672" s="1">
        <v>3</v>
      </c>
      <c r="U2672" s="1">
        <v>0</v>
      </c>
      <c r="V2672" s="1">
        <v>79.891199999999998</v>
      </c>
      <c r="W2672" t="str">
        <f>INDEX(People!$A$2:$A$5,MATCH(Orders!N2672,People!$B$2:$B$5,0))</f>
        <v>Chuck Magee</v>
      </c>
      <c r="X2672" t="str">
        <f>IFERROR(INDEX(Returns!A2672:A3471,MATCH(Orders!B2672,Returns!B2672:B3471,0)),"No")</f>
        <v>No</v>
      </c>
      <c r="Y2672">
        <f t="shared" si="41"/>
        <v>166.44</v>
      </c>
    </row>
    <row r="2673" spans="1:25" x14ac:dyDescent="0.2">
      <c r="A2673" s="1">
        <v>2672</v>
      </c>
      <c r="B2673" t="s">
        <v>5952</v>
      </c>
      <c r="C2673" s="2">
        <v>42622</v>
      </c>
      <c r="D2673" s="8">
        <f>Table1[[#This Row],[Order Date]]</f>
        <v>42622</v>
      </c>
      <c r="E2673" s="2">
        <v>42625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">
        <v>4501</v>
      </c>
      <c r="P2673" s="1" t="s">
        <v>30</v>
      </c>
      <c r="Q2673" s="1" t="s">
        <v>34</v>
      </c>
      <c r="R2673" s="1" t="s">
        <v>4502</v>
      </c>
      <c r="S2673" s="1">
        <v>785.87999999999988</v>
      </c>
      <c r="T2673" s="1">
        <v>6</v>
      </c>
      <c r="U2673" s="1">
        <v>0</v>
      </c>
      <c r="V2673" s="1">
        <v>212.18759999999997</v>
      </c>
      <c r="W2673" t="str">
        <f>INDEX(People!$A$2:$A$5,MATCH(Orders!N2673,People!$B$2:$B$5,0))</f>
        <v>Chuck Magee</v>
      </c>
      <c r="X2673" t="str">
        <f>IFERROR(INDEX(Returns!A2673:A3472,MATCH(Orders!B2673,Returns!B2673:B3472,0)),"No")</f>
        <v>No</v>
      </c>
      <c r="Y2673">
        <f t="shared" si="41"/>
        <v>785.87999999999988</v>
      </c>
    </row>
    <row r="2674" spans="1:25" x14ac:dyDescent="0.2">
      <c r="A2674" s="1">
        <v>2673</v>
      </c>
      <c r="B2674" t="s">
        <v>5952</v>
      </c>
      <c r="C2674" s="2">
        <v>42622</v>
      </c>
      <c r="D2674" s="8">
        <f>Table1[[#This Row],[Order Date]]</f>
        <v>42622</v>
      </c>
      <c r="E2674" s="2">
        <v>42625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">
        <v>4503</v>
      </c>
      <c r="P2674" s="1" t="s">
        <v>43</v>
      </c>
      <c r="Q2674" s="1" t="s">
        <v>84</v>
      </c>
      <c r="R2674" s="1" t="s">
        <v>4504</v>
      </c>
      <c r="S2674" s="1">
        <v>26.2</v>
      </c>
      <c r="T2674" s="1">
        <v>2</v>
      </c>
      <c r="U2674" s="1">
        <v>0</v>
      </c>
      <c r="V2674" s="1">
        <v>12.837999999999999</v>
      </c>
      <c r="W2674" t="str">
        <f>INDEX(People!$A$2:$A$5,MATCH(Orders!N2674,People!$B$2:$B$5,0))</f>
        <v>Chuck Magee</v>
      </c>
      <c r="X2674" t="str">
        <f>IFERROR(INDEX(Returns!A2674:A3473,MATCH(Orders!B2674,Returns!B2674:B3473,0)),"No")</f>
        <v>No</v>
      </c>
      <c r="Y2674">
        <f t="shared" si="41"/>
        <v>26.2</v>
      </c>
    </row>
    <row r="2675" spans="1:25" x14ac:dyDescent="0.2">
      <c r="A2675" s="1">
        <v>2674</v>
      </c>
      <c r="B2675" t="s">
        <v>5952</v>
      </c>
      <c r="C2675" s="2">
        <v>42622</v>
      </c>
      <c r="D2675" s="8">
        <f>Table1[[#This Row],[Order Date]]</f>
        <v>42622</v>
      </c>
      <c r="E2675" s="2">
        <v>42625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">
        <v>3986</v>
      </c>
      <c r="P2675" s="1" t="s">
        <v>43</v>
      </c>
      <c r="Q2675" s="1" t="s">
        <v>55</v>
      </c>
      <c r="R2675" s="1" t="s">
        <v>3987</v>
      </c>
      <c r="S2675" s="1">
        <v>1325.8500000000001</v>
      </c>
      <c r="T2675" s="1">
        <v>5</v>
      </c>
      <c r="U2675" s="1">
        <v>0</v>
      </c>
      <c r="V2675" s="1">
        <v>238.65299999999991</v>
      </c>
      <c r="W2675" t="str">
        <f>INDEX(People!$A$2:$A$5,MATCH(Orders!N2675,People!$B$2:$B$5,0))</f>
        <v>Chuck Magee</v>
      </c>
      <c r="X2675" t="str">
        <f>IFERROR(INDEX(Returns!A2675:A3474,MATCH(Orders!B2675,Returns!B2675:B3474,0)),"No")</f>
        <v>No</v>
      </c>
      <c r="Y2675">
        <f t="shared" si="41"/>
        <v>1325.8500000000001</v>
      </c>
    </row>
    <row r="2676" spans="1:25" x14ac:dyDescent="0.2">
      <c r="A2676" s="1">
        <v>2675</v>
      </c>
      <c r="B2676" t="s">
        <v>7450</v>
      </c>
      <c r="C2676" s="2">
        <v>43802</v>
      </c>
      <c r="D2676" s="8">
        <f>Table1[[#This Row],[Order Date]]</f>
        <v>43802</v>
      </c>
      <c r="E2676" s="2">
        <v>43802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">
        <v>1502</v>
      </c>
      <c r="P2676" s="1" t="s">
        <v>43</v>
      </c>
      <c r="Q2676" s="1" t="s">
        <v>84</v>
      </c>
      <c r="R2676" s="1" t="s">
        <v>3990</v>
      </c>
      <c r="S2676" s="1">
        <v>166.44</v>
      </c>
      <c r="T2676" s="1">
        <v>3</v>
      </c>
      <c r="U2676" s="1">
        <v>0</v>
      </c>
      <c r="V2676" s="1">
        <v>79.891199999999998</v>
      </c>
      <c r="W2676" t="str">
        <f>INDEX(People!$A$2:$A$5,MATCH(Orders!N2676,People!$B$2:$B$5,0))</f>
        <v>Anna Andreadi</v>
      </c>
      <c r="X2676" t="str">
        <f>IFERROR(INDEX(Returns!A2676:A3475,MATCH(Orders!B2676,Returns!B2676:B3475,0)),"No")</f>
        <v>No</v>
      </c>
      <c r="Y2676">
        <f t="shared" si="41"/>
        <v>166.44</v>
      </c>
    </row>
    <row r="2677" spans="1:25" x14ac:dyDescent="0.2">
      <c r="A2677" s="1">
        <v>2676</v>
      </c>
      <c r="B2677" t="s">
        <v>7451</v>
      </c>
      <c r="C2677" s="2">
        <v>43796</v>
      </c>
      <c r="D2677" s="8">
        <f>Table1[[#This Row],[Order Date]]</f>
        <v>43796</v>
      </c>
      <c r="E2677" s="2">
        <v>43801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">
        <v>2944</v>
      </c>
      <c r="P2677" s="1" t="s">
        <v>43</v>
      </c>
      <c r="Q2677" s="1" t="s">
        <v>63</v>
      </c>
      <c r="R2677" s="1" t="s">
        <v>2945</v>
      </c>
      <c r="S2677" s="1">
        <v>8.76</v>
      </c>
      <c r="T2677" s="1">
        <v>5</v>
      </c>
      <c r="U2677" s="1">
        <v>0.2</v>
      </c>
      <c r="V2677" s="1">
        <v>0.76649999999999974</v>
      </c>
      <c r="W2677" t="str">
        <f>INDEX(People!$A$2:$A$5,MATCH(Orders!N2677,People!$B$2:$B$5,0))</f>
        <v>Cassandra Brandow</v>
      </c>
      <c r="X2677" t="str">
        <f>IFERROR(INDEX(Returns!A2677:A3476,MATCH(Orders!B2677,Returns!B2677:B3476,0)),"No")</f>
        <v>No</v>
      </c>
      <c r="Y2677">
        <f t="shared" si="41"/>
        <v>10.511999999999999</v>
      </c>
    </row>
    <row r="2678" spans="1:25" x14ac:dyDescent="0.2">
      <c r="A2678" s="1">
        <v>2677</v>
      </c>
      <c r="B2678" t="s">
        <v>7451</v>
      </c>
      <c r="C2678" s="2">
        <v>43796</v>
      </c>
      <c r="D2678" s="8">
        <f>Table1[[#This Row],[Order Date]]</f>
        <v>43796</v>
      </c>
      <c r="E2678" s="2">
        <v>43801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">
        <v>4219</v>
      </c>
      <c r="P2678" s="1" t="s">
        <v>43</v>
      </c>
      <c r="Q2678" s="1" t="s">
        <v>73</v>
      </c>
      <c r="R2678" s="1" t="s">
        <v>4220</v>
      </c>
      <c r="S2678" s="1">
        <v>43.584000000000003</v>
      </c>
      <c r="T2678" s="1">
        <v>1</v>
      </c>
      <c r="U2678" s="1">
        <v>0.2</v>
      </c>
      <c r="V2678" s="1">
        <v>4.3584000000000032</v>
      </c>
      <c r="W2678" t="str">
        <f>INDEX(People!$A$2:$A$5,MATCH(Orders!N2678,People!$B$2:$B$5,0))</f>
        <v>Cassandra Brandow</v>
      </c>
      <c r="X2678" t="str">
        <f>IFERROR(INDEX(Returns!A2678:A3477,MATCH(Orders!B2678,Returns!B2678:B3477,0)),"No")</f>
        <v>No</v>
      </c>
      <c r="Y2678">
        <f t="shared" si="41"/>
        <v>52.300800000000002</v>
      </c>
    </row>
    <row r="2679" spans="1:25" x14ac:dyDescent="0.2">
      <c r="A2679" s="1">
        <v>2678</v>
      </c>
      <c r="B2679" t="s">
        <v>7452</v>
      </c>
      <c r="C2679" s="2">
        <v>42542</v>
      </c>
      <c r="D2679" s="8">
        <f>Table1[[#This Row],[Order Date]]</f>
        <v>42542</v>
      </c>
      <c r="E2679" s="2">
        <v>42542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">
        <v>3522</v>
      </c>
      <c r="P2679" s="1" t="s">
        <v>43</v>
      </c>
      <c r="Q2679" s="1" t="s">
        <v>70</v>
      </c>
      <c r="R2679" s="1" t="s">
        <v>3523</v>
      </c>
      <c r="S2679" s="1">
        <v>11.088000000000003</v>
      </c>
      <c r="T2679" s="1">
        <v>7</v>
      </c>
      <c r="U2679" s="1">
        <v>0.7</v>
      </c>
      <c r="V2679" s="1">
        <v>-8.1311999999999998</v>
      </c>
      <c r="W2679" t="str">
        <f>INDEX(People!$A$2:$A$5,MATCH(Orders!N2679,People!$B$2:$B$5,0))</f>
        <v>Anna Andreadi</v>
      </c>
      <c r="X2679" t="str">
        <f>IFERROR(INDEX(Returns!A2679:A3478,MATCH(Orders!B2679,Returns!B2679:B3478,0)),"No")</f>
        <v>No</v>
      </c>
      <c r="Y2679">
        <f t="shared" si="41"/>
        <v>18.849600000000006</v>
      </c>
    </row>
    <row r="2680" spans="1:25" x14ac:dyDescent="0.2">
      <c r="A2680" s="1">
        <v>2679</v>
      </c>
      <c r="B2680" t="s">
        <v>7452</v>
      </c>
      <c r="C2680" s="2">
        <v>42542</v>
      </c>
      <c r="D2680" s="8">
        <f>Table1[[#This Row],[Order Date]]</f>
        <v>42542</v>
      </c>
      <c r="E2680" s="2">
        <v>42542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">
        <v>2427</v>
      </c>
      <c r="P2680" s="1" t="s">
        <v>43</v>
      </c>
      <c r="Q2680" s="1" t="s">
        <v>70</v>
      </c>
      <c r="R2680" s="1" t="s">
        <v>2428</v>
      </c>
      <c r="S2680" s="1">
        <v>25.164000000000001</v>
      </c>
      <c r="T2680" s="1">
        <v>2</v>
      </c>
      <c r="U2680" s="1">
        <v>0.7</v>
      </c>
      <c r="V2680" s="1">
        <v>-16.775999999999996</v>
      </c>
      <c r="W2680" t="str">
        <f>INDEX(People!$A$2:$A$5,MATCH(Orders!N2680,People!$B$2:$B$5,0))</f>
        <v>Anna Andreadi</v>
      </c>
      <c r="X2680" t="str">
        <f>IFERROR(INDEX(Returns!A2680:A3479,MATCH(Orders!B2680,Returns!B2680:B3479,0)),"No")</f>
        <v>No</v>
      </c>
      <c r="Y2680">
        <f t="shared" si="41"/>
        <v>42.778800000000004</v>
      </c>
    </row>
    <row r="2681" spans="1:25" x14ac:dyDescent="0.2">
      <c r="A2681" s="1">
        <v>2680</v>
      </c>
      <c r="B2681" t="s">
        <v>7453</v>
      </c>
      <c r="C2681" s="2">
        <v>43486</v>
      </c>
      <c r="D2681" s="8">
        <f>Table1[[#This Row],[Order Date]]</f>
        <v>43486</v>
      </c>
      <c r="E2681" s="2">
        <v>43492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">
        <v>2047</v>
      </c>
      <c r="P2681" s="1" t="s">
        <v>43</v>
      </c>
      <c r="Q2681" s="1" t="s">
        <v>70</v>
      </c>
      <c r="R2681" s="1" t="s">
        <v>2048</v>
      </c>
      <c r="S2681" s="1">
        <v>14.399999999999999</v>
      </c>
      <c r="T2681" s="1">
        <v>5</v>
      </c>
      <c r="U2681" s="1">
        <v>0</v>
      </c>
      <c r="V2681" s="1">
        <v>7.056</v>
      </c>
      <c r="W2681" t="str">
        <f>INDEX(People!$A$2:$A$5,MATCH(Orders!N2681,People!$B$2:$B$5,0))</f>
        <v>Kelly Williams</v>
      </c>
      <c r="X2681" t="str">
        <f>IFERROR(INDEX(Returns!A2681:A3480,MATCH(Orders!B2681,Returns!B2681:B3480,0)),"No")</f>
        <v>No</v>
      </c>
      <c r="Y2681">
        <f t="shared" si="41"/>
        <v>14.399999999999999</v>
      </c>
    </row>
    <row r="2682" spans="1:25" x14ac:dyDescent="0.2">
      <c r="A2682" s="1">
        <v>2681</v>
      </c>
      <c r="B2682" t="s">
        <v>7453</v>
      </c>
      <c r="C2682" s="2">
        <v>43486</v>
      </c>
      <c r="D2682" s="8">
        <f>Table1[[#This Row],[Order Date]]</f>
        <v>43486</v>
      </c>
      <c r="E2682" s="2">
        <v>43492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">
        <v>2298</v>
      </c>
      <c r="P2682" s="1" t="s">
        <v>66</v>
      </c>
      <c r="Q2682" s="1" t="s">
        <v>146</v>
      </c>
      <c r="R2682" s="1" t="s">
        <v>2299</v>
      </c>
      <c r="S2682" s="1">
        <v>619.94999999999993</v>
      </c>
      <c r="T2682" s="1">
        <v>5</v>
      </c>
      <c r="U2682" s="1">
        <v>0</v>
      </c>
      <c r="V2682" s="1">
        <v>111.59099999999995</v>
      </c>
      <c r="W2682" t="str">
        <f>INDEX(People!$A$2:$A$5,MATCH(Orders!N2682,People!$B$2:$B$5,0))</f>
        <v>Kelly Williams</v>
      </c>
      <c r="X2682" t="str">
        <f>IFERROR(INDEX(Returns!A2682:A3481,MATCH(Orders!B2682,Returns!B2682:B3481,0)),"No")</f>
        <v>No</v>
      </c>
      <c r="Y2682">
        <f t="shared" si="41"/>
        <v>619.94999999999993</v>
      </c>
    </row>
    <row r="2683" spans="1:25" x14ac:dyDescent="0.2">
      <c r="A2683" s="1">
        <v>2682</v>
      </c>
      <c r="B2683" t="s">
        <v>7453</v>
      </c>
      <c r="C2683" s="2">
        <v>43486</v>
      </c>
      <c r="D2683" s="8">
        <f>Table1[[#This Row],[Order Date]]</f>
        <v>43486</v>
      </c>
      <c r="E2683" s="2">
        <v>43492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">
        <v>4509</v>
      </c>
      <c r="P2683" s="1" t="s">
        <v>43</v>
      </c>
      <c r="Q2683" s="1" t="s">
        <v>70</v>
      </c>
      <c r="R2683" s="1" t="s">
        <v>4510</v>
      </c>
      <c r="S2683" s="1">
        <v>89.52</v>
      </c>
      <c r="T2683" s="1">
        <v>4</v>
      </c>
      <c r="U2683" s="1">
        <v>0</v>
      </c>
      <c r="V2683" s="1">
        <v>42.074399999999997</v>
      </c>
      <c r="W2683" t="str">
        <f>INDEX(People!$A$2:$A$5,MATCH(Orders!N2683,People!$B$2:$B$5,0))</f>
        <v>Kelly Williams</v>
      </c>
      <c r="X2683" t="str">
        <f>IFERROR(INDEX(Returns!A2683:A3482,MATCH(Orders!B2683,Returns!B2683:B3482,0)),"No")</f>
        <v>No</v>
      </c>
      <c r="Y2683">
        <f t="shared" si="41"/>
        <v>89.52</v>
      </c>
    </row>
    <row r="2684" spans="1:25" x14ac:dyDescent="0.2">
      <c r="A2684" s="1">
        <v>2683</v>
      </c>
      <c r="B2684" t="s">
        <v>7453</v>
      </c>
      <c r="C2684" s="2">
        <v>43486</v>
      </c>
      <c r="D2684" s="8">
        <f>Table1[[#This Row],[Order Date]]</f>
        <v>43486</v>
      </c>
      <c r="E2684" s="2">
        <v>43492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">
        <v>4511</v>
      </c>
      <c r="P2684" s="1" t="s">
        <v>66</v>
      </c>
      <c r="Q2684" s="1" t="s">
        <v>601</v>
      </c>
      <c r="R2684" s="1" t="s">
        <v>4512</v>
      </c>
      <c r="S2684" s="1">
        <v>350.97300000000007</v>
      </c>
      <c r="T2684" s="1">
        <v>3</v>
      </c>
      <c r="U2684" s="1">
        <v>0.1</v>
      </c>
      <c r="V2684" s="1">
        <v>152.08829999999998</v>
      </c>
      <c r="W2684" t="str">
        <f>INDEX(People!$A$2:$A$5,MATCH(Orders!N2684,People!$B$2:$B$5,0))</f>
        <v>Kelly Williams</v>
      </c>
      <c r="X2684" t="str">
        <f>IFERROR(INDEX(Returns!A2684:A3483,MATCH(Orders!B2684,Returns!B2684:B3483,0)),"No")</f>
        <v>No</v>
      </c>
      <c r="Y2684">
        <f t="shared" si="41"/>
        <v>386.07030000000009</v>
      </c>
    </row>
    <row r="2685" spans="1:25" x14ac:dyDescent="0.2">
      <c r="A2685" s="1">
        <v>2684</v>
      </c>
      <c r="B2685" t="s">
        <v>7453</v>
      </c>
      <c r="C2685" s="2">
        <v>43486</v>
      </c>
      <c r="D2685" s="8">
        <f>Table1[[#This Row],[Order Date]]</f>
        <v>43486</v>
      </c>
      <c r="E2685" s="2">
        <v>43492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">
        <v>4513</v>
      </c>
      <c r="P2685" s="1" t="s">
        <v>66</v>
      </c>
      <c r="Q2685" s="1" t="s">
        <v>67</v>
      </c>
      <c r="R2685" s="1" t="s">
        <v>4514</v>
      </c>
      <c r="S2685" s="1">
        <v>164.99</v>
      </c>
      <c r="T2685" s="1">
        <v>1</v>
      </c>
      <c r="U2685" s="1">
        <v>0</v>
      </c>
      <c r="V2685" s="1">
        <v>49.496999999999986</v>
      </c>
      <c r="W2685" t="str">
        <f>INDEX(People!$A$2:$A$5,MATCH(Orders!N2685,People!$B$2:$B$5,0))</f>
        <v>Kelly Williams</v>
      </c>
      <c r="X2685" t="str">
        <f>IFERROR(INDEX(Returns!A2685:A3484,MATCH(Orders!B2685,Returns!B2685:B3484,0)),"No")</f>
        <v>No</v>
      </c>
      <c r="Y2685">
        <f t="shared" si="41"/>
        <v>164.99</v>
      </c>
    </row>
    <row r="2686" spans="1:25" x14ac:dyDescent="0.2">
      <c r="A2686" s="1">
        <v>2685</v>
      </c>
      <c r="B2686" t="s">
        <v>6138</v>
      </c>
      <c r="C2686" s="2">
        <v>43645</v>
      </c>
      <c r="D2686" s="8">
        <f>Table1[[#This Row],[Order Date]]</f>
        <v>43645</v>
      </c>
      <c r="E2686" s="2">
        <v>43652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">
        <v>4224</v>
      </c>
      <c r="P2686" s="1" t="s">
        <v>43</v>
      </c>
      <c r="Q2686" s="1" t="s">
        <v>70</v>
      </c>
      <c r="R2686" s="1" t="s">
        <v>4225</v>
      </c>
      <c r="S2686" s="1">
        <v>312.55200000000002</v>
      </c>
      <c r="T2686" s="1">
        <v>9</v>
      </c>
      <c r="U2686" s="1">
        <v>0.2</v>
      </c>
      <c r="V2686" s="1">
        <v>101.57939999999999</v>
      </c>
      <c r="W2686" t="str">
        <f>INDEX(People!$A$2:$A$5,MATCH(Orders!N2686,People!$B$2:$B$5,0))</f>
        <v>Anna Andreadi</v>
      </c>
      <c r="X2686" t="str">
        <f>IFERROR(INDEX(Returns!A2686:A3485,MATCH(Orders!B2686,Returns!B2686:B3485,0)),"No")</f>
        <v>No</v>
      </c>
      <c r="Y2686">
        <f t="shared" si="41"/>
        <v>375.06240000000003</v>
      </c>
    </row>
    <row r="2687" spans="1:25" x14ac:dyDescent="0.2">
      <c r="A2687" s="1">
        <v>2686</v>
      </c>
      <c r="B2687" t="s">
        <v>7454</v>
      </c>
      <c r="C2687" s="2">
        <v>43349</v>
      </c>
      <c r="D2687" s="8">
        <f>Table1[[#This Row],[Order Date]]</f>
        <v>43349</v>
      </c>
      <c r="E2687" s="2">
        <v>43354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">
        <v>2883</v>
      </c>
      <c r="P2687" s="1" t="s">
        <v>43</v>
      </c>
      <c r="Q2687" s="1" t="s">
        <v>157</v>
      </c>
      <c r="R2687" s="1" t="s">
        <v>2884</v>
      </c>
      <c r="S2687" s="1">
        <v>95.951999999999998</v>
      </c>
      <c r="T2687" s="1">
        <v>3</v>
      </c>
      <c r="U2687" s="1">
        <v>0.2</v>
      </c>
      <c r="V2687" s="1">
        <v>29.984999999999985</v>
      </c>
      <c r="W2687" t="str">
        <f>INDEX(People!$A$2:$A$5,MATCH(Orders!N2687,People!$B$2:$B$5,0))</f>
        <v>Cassandra Brandow</v>
      </c>
      <c r="X2687" t="str">
        <f>IFERROR(INDEX(Returns!A2687:A3486,MATCH(Orders!B2687,Returns!B2687:B3486,0)),"No")</f>
        <v>No</v>
      </c>
      <c r="Y2687">
        <f t="shared" si="41"/>
        <v>115.14239999999999</v>
      </c>
    </row>
    <row r="2688" spans="1:25" x14ac:dyDescent="0.2">
      <c r="A2688" s="1">
        <v>2687</v>
      </c>
      <c r="B2688" t="s">
        <v>7454</v>
      </c>
      <c r="C2688" s="2">
        <v>43349</v>
      </c>
      <c r="D2688" s="8">
        <f>Table1[[#This Row],[Order Date]]</f>
        <v>43349</v>
      </c>
      <c r="E2688" s="2">
        <v>43354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">
        <v>2859</v>
      </c>
      <c r="P2688" s="1" t="s">
        <v>43</v>
      </c>
      <c r="Q2688" s="1" t="s">
        <v>70</v>
      </c>
      <c r="R2688" s="1" t="s">
        <v>2860</v>
      </c>
      <c r="S2688" s="1">
        <v>3.2040000000000002</v>
      </c>
      <c r="T2688" s="1">
        <v>2</v>
      </c>
      <c r="U2688" s="1">
        <v>0.7</v>
      </c>
      <c r="V2688" s="1">
        <v>-2.4563999999999995</v>
      </c>
      <c r="W2688" t="str">
        <f>INDEX(People!$A$2:$A$5,MATCH(Orders!N2688,People!$B$2:$B$5,0))</f>
        <v>Cassandra Brandow</v>
      </c>
      <c r="X2688" t="str">
        <f>IFERROR(INDEX(Returns!A2688:A3487,MATCH(Orders!B2688,Returns!B2688:B3487,0)),"No")</f>
        <v>No</v>
      </c>
      <c r="Y2688">
        <f t="shared" si="41"/>
        <v>5.4468000000000005</v>
      </c>
    </row>
    <row r="2689" spans="1:25" x14ac:dyDescent="0.2">
      <c r="A2689" s="1">
        <v>2688</v>
      </c>
      <c r="B2689" t="s">
        <v>7455</v>
      </c>
      <c r="C2689" s="2">
        <v>43316</v>
      </c>
      <c r="D2689" s="8">
        <f>Table1[[#This Row],[Order Date]]</f>
        <v>43316</v>
      </c>
      <c r="E2689" s="2">
        <v>43317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">
        <v>4515</v>
      </c>
      <c r="P2689" s="1" t="s">
        <v>43</v>
      </c>
      <c r="Q2689" s="1" t="s">
        <v>70</v>
      </c>
      <c r="R2689" s="1" t="s">
        <v>4516</v>
      </c>
      <c r="S2689" s="1">
        <v>3.9799999999999991</v>
      </c>
      <c r="T2689" s="1">
        <v>5</v>
      </c>
      <c r="U2689" s="1">
        <v>0.8</v>
      </c>
      <c r="V2689" s="1">
        <v>-6.5670000000000019</v>
      </c>
      <c r="W2689" t="str">
        <f>INDEX(People!$A$2:$A$5,MATCH(Orders!N2689,People!$B$2:$B$5,0))</f>
        <v>Kelly Williams</v>
      </c>
      <c r="X2689" t="str">
        <f>IFERROR(INDEX(Returns!A2689:A3488,MATCH(Orders!B2689,Returns!B2689:B3488,0)),"No")</f>
        <v>No</v>
      </c>
      <c r="Y2689">
        <f t="shared" si="41"/>
        <v>7.1639999999999988</v>
      </c>
    </row>
    <row r="2690" spans="1:25" x14ac:dyDescent="0.2">
      <c r="A2690" s="1">
        <v>2689</v>
      </c>
      <c r="B2690" t="s">
        <v>6021</v>
      </c>
      <c r="C2690" s="2">
        <v>43051</v>
      </c>
      <c r="D2690" s="8">
        <f>Table1[[#This Row],[Order Date]]</f>
        <v>43051</v>
      </c>
      <c r="E2690" s="2">
        <v>43053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">
        <v>4517</v>
      </c>
      <c r="P2690" s="1" t="s">
        <v>43</v>
      </c>
      <c r="Q2690" s="1" t="s">
        <v>84</v>
      </c>
      <c r="R2690" s="1" t="s">
        <v>4518</v>
      </c>
      <c r="S2690" s="1">
        <v>15.700000000000001</v>
      </c>
      <c r="T2690" s="1">
        <v>5</v>
      </c>
      <c r="U2690" s="1">
        <v>0</v>
      </c>
      <c r="V2690" s="1">
        <v>7.0649999999999995</v>
      </c>
      <c r="W2690" t="str">
        <f>INDEX(People!$A$2:$A$5,MATCH(Orders!N2690,People!$B$2:$B$5,0))</f>
        <v>Anna Andreadi</v>
      </c>
      <c r="X2690" t="str">
        <f>IFERROR(INDEX(Returns!A2690:A3489,MATCH(Orders!B2690,Returns!B2690:B3489,0)),"No")</f>
        <v>No</v>
      </c>
      <c r="Y2690">
        <f t="shared" si="41"/>
        <v>15.700000000000001</v>
      </c>
    </row>
    <row r="2691" spans="1:25" x14ac:dyDescent="0.2">
      <c r="A2691" s="1">
        <v>2690</v>
      </c>
      <c r="B2691" t="s">
        <v>7456</v>
      </c>
      <c r="C2691" s="2">
        <v>42551</v>
      </c>
      <c r="D2691" s="8">
        <f>Table1[[#This Row],[Order Date]]</f>
        <v>42551</v>
      </c>
      <c r="E2691" s="2">
        <v>42553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">
        <v>3858</v>
      </c>
      <c r="P2691" s="1" t="s">
        <v>43</v>
      </c>
      <c r="Q2691" s="1" t="s">
        <v>63</v>
      </c>
      <c r="R2691" s="1" t="s">
        <v>3859</v>
      </c>
      <c r="S2691" s="1">
        <v>5.2480000000000002</v>
      </c>
      <c r="T2691" s="1">
        <v>4</v>
      </c>
      <c r="U2691" s="1">
        <v>0.2</v>
      </c>
      <c r="V2691" s="1">
        <v>1.6399999999999995</v>
      </c>
      <c r="W2691" t="str">
        <f>INDEX(People!$A$2:$A$5,MATCH(Orders!N2691,People!$B$2:$B$5,0))</f>
        <v>Kelly Williams</v>
      </c>
      <c r="X2691" t="str">
        <f>IFERROR(INDEX(Returns!A2691:A3490,MATCH(Orders!B2691,Returns!B2691:B3490,0)),"No")</f>
        <v>No</v>
      </c>
      <c r="Y2691">
        <f t="shared" ref="Y2691:Y2754" si="42">S2691*(1+U2691)</f>
        <v>6.2976000000000001</v>
      </c>
    </row>
    <row r="2692" spans="1:25" x14ac:dyDescent="0.2">
      <c r="A2692" s="1">
        <v>2691</v>
      </c>
      <c r="B2692" t="s">
        <v>7457</v>
      </c>
      <c r="C2692" s="2">
        <v>43803</v>
      </c>
      <c r="D2692" s="8">
        <f>Table1[[#This Row],[Order Date]]</f>
        <v>43803</v>
      </c>
      <c r="E2692" s="2">
        <v>43807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">
        <v>3206</v>
      </c>
      <c r="P2692" s="1" t="s">
        <v>43</v>
      </c>
      <c r="Q2692" s="1" t="s">
        <v>70</v>
      </c>
      <c r="R2692" s="1" t="s">
        <v>1063</v>
      </c>
      <c r="S2692" s="1">
        <v>5.3460000000000019</v>
      </c>
      <c r="T2692" s="1">
        <v>3</v>
      </c>
      <c r="U2692" s="1">
        <v>0.7</v>
      </c>
      <c r="V2692" s="1">
        <v>-4.4550000000000001</v>
      </c>
      <c r="W2692" t="str">
        <f>INDEX(People!$A$2:$A$5,MATCH(Orders!N2692,People!$B$2:$B$5,0))</f>
        <v>Chuck Magee</v>
      </c>
      <c r="X2692" t="str">
        <f>IFERROR(INDEX(Returns!A2692:A3491,MATCH(Orders!B2692,Returns!B2692:B3491,0)),"No")</f>
        <v>No</v>
      </c>
      <c r="Y2692">
        <f t="shared" si="42"/>
        <v>9.0882000000000023</v>
      </c>
    </row>
    <row r="2693" spans="1:25" x14ac:dyDescent="0.2">
      <c r="A2693" s="1">
        <v>2692</v>
      </c>
      <c r="B2693" t="s">
        <v>7458</v>
      </c>
      <c r="C2693" s="2">
        <v>43340</v>
      </c>
      <c r="D2693" s="8">
        <f>Table1[[#This Row],[Order Date]]</f>
        <v>43340</v>
      </c>
      <c r="E2693" s="2">
        <v>43345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">
        <v>4520</v>
      </c>
      <c r="P2693" s="1" t="s">
        <v>43</v>
      </c>
      <c r="Q2693" s="1" t="s">
        <v>84</v>
      </c>
      <c r="R2693" s="1" t="s">
        <v>4521</v>
      </c>
      <c r="S2693" s="1">
        <v>15.48</v>
      </c>
      <c r="T2693" s="1">
        <v>3</v>
      </c>
      <c r="U2693" s="1">
        <v>0.2</v>
      </c>
      <c r="V2693" s="1">
        <v>5.6115000000000004</v>
      </c>
      <c r="W2693" t="str">
        <f>INDEX(People!$A$2:$A$5,MATCH(Orders!N2693,People!$B$2:$B$5,0))</f>
        <v>Anna Andreadi</v>
      </c>
      <c r="X2693" t="str">
        <f>IFERROR(INDEX(Returns!A2693:A3492,MATCH(Orders!B2693,Returns!B2693:B3492,0)),"No")</f>
        <v>No</v>
      </c>
      <c r="Y2693">
        <f t="shared" si="42"/>
        <v>18.576000000000001</v>
      </c>
    </row>
    <row r="2694" spans="1:25" x14ac:dyDescent="0.2">
      <c r="A2694" s="1">
        <v>2693</v>
      </c>
      <c r="B2694" t="s">
        <v>7458</v>
      </c>
      <c r="C2694" s="2">
        <v>43340</v>
      </c>
      <c r="D2694" s="8">
        <f>Table1[[#This Row],[Order Date]]</f>
        <v>43340</v>
      </c>
      <c r="E2694" s="2">
        <v>43345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">
        <v>4522</v>
      </c>
      <c r="P2694" s="1" t="s">
        <v>66</v>
      </c>
      <c r="Q2694" s="1" t="s">
        <v>67</v>
      </c>
      <c r="R2694" s="1" t="s">
        <v>4523</v>
      </c>
      <c r="S2694" s="1">
        <v>108.57599999999999</v>
      </c>
      <c r="T2694" s="1">
        <v>3</v>
      </c>
      <c r="U2694" s="1">
        <v>0.2</v>
      </c>
      <c r="V2694" s="1">
        <v>8.1432000000000002</v>
      </c>
      <c r="W2694" t="str">
        <f>INDEX(People!$A$2:$A$5,MATCH(Orders!N2694,People!$B$2:$B$5,0))</f>
        <v>Anna Andreadi</v>
      </c>
      <c r="X2694" t="str">
        <f>IFERROR(INDEX(Returns!A2694:A3493,MATCH(Orders!B2694,Returns!B2694:B3493,0)),"No")</f>
        <v>No</v>
      </c>
      <c r="Y2694">
        <f t="shared" si="42"/>
        <v>130.29119999999998</v>
      </c>
    </row>
    <row r="2695" spans="1:25" x14ac:dyDescent="0.2">
      <c r="A2695" s="1">
        <v>2694</v>
      </c>
      <c r="B2695" t="s">
        <v>7459</v>
      </c>
      <c r="C2695" s="2">
        <v>43122</v>
      </c>
      <c r="D2695" s="8">
        <f>Table1[[#This Row],[Order Date]]</f>
        <v>43122</v>
      </c>
      <c r="E2695" s="2">
        <v>43128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">
        <v>1686</v>
      </c>
      <c r="P2695" s="1" t="s">
        <v>30</v>
      </c>
      <c r="Q2695" s="1" t="s">
        <v>60</v>
      </c>
      <c r="R2695" s="1" t="s">
        <v>1687</v>
      </c>
      <c r="S2695" s="1">
        <v>109.9</v>
      </c>
      <c r="T2695" s="1">
        <v>5</v>
      </c>
      <c r="U2695" s="1">
        <v>0</v>
      </c>
      <c r="V2695" s="1">
        <v>37.366</v>
      </c>
      <c r="W2695" t="str">
        <f>INDEX(People!$A$2:$A$5,MATCH(Orders!N2695,People!$B$2:$B$5,0))</f>
        <v>Anna Andreadi</v>
      </c>
      <c r="X2695" t="str">
        <f>IFERROR(INDEX(Returns!A2695:A3494,MATCH(Orders!B2695,Returns!B2695:B3494,0)),"No")</f>
        <v>No</v>
      </c>
      <c r="Y2695">
        <f t="shared" si="42"/>
        <v>109.9</v>
      </c>
    </row>
    <row r="2696" spans="1:25" x14ac:dyDescent="0.2">
      <c r="A2696" s="1">
        <v>2695</v>
      </c>
      <c r="B2696" t="s">
        <v>7460</v>
      </c>
      <c r="C2696" s="2">
        <v>42658</v>
      </c>
      <c r="D2696" s="8">
        <f>Table1[[#This Row],[Order Date]]</f>
        <v>42658</v>
      </c>
      <c r="E2696" s="2">
        <v>42663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">
        <v>3262</v>
      </c>
      <c r="P2696" s="1" t="s">
        <v>30</v>
      </c>
      <c r="Q2696" s="1" t="s">
        <v>60</v>
      </c>
      <c r="R2696" s="1" t="s">
        <v>4480</v>
      </c>
      <c r="S2696" s="1">
        <v>15.384</v>
      </c>
      <c r="T2696" s="1">
        <v>1</v>
      </c>
      <c r="U2696" s="1">
        <v>0.2</v>
      </c>
      <c r="V2696" s="1">
        <v>4.0383000000000013</v>
      </c>
      <c r="W2696" t="str">
        <f>INDEX(People!$A$2:$A$5,MATCH(Orders!N2696,People!$B$2:$B$5,0))</f>
        <v>Cassandra Brandow</v>
      </c>
      <c r="X2696" t="str">
        <f>IFERROR(INDEX(Returns!A2696:A3495,MATCH(Orders!B2696,Returns!B2696:B3495,0)),"No")</f>
        <v>No</v>
      </c>
      <c r="Y2696">
        <f t="shared" si="42"/>
        <v>18.460799999999999</v>
      </c>
    </row>
    <row r="2697" spans="1:25" x14ac:dyDescent="0.2">
      <c r="A2697" s="1">
        <v>2696</v>
      </c>
      <c r="B2697" t="s">
        <v>7461</v>
      </c>
      <c r="C2697" s="2">
        <v>43138</v>
      </c>
      <c r="D2697" s="8">
        <f>Table1[[#This Row],[Order Date]]</f>
        <v>43138</v>
      </c>
      <c r="E2697" s="2">
        <v>43140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">
        <v>1425</v>
      </c>
      <c r="P2697" s="1" t="s">
        <v>43</v>
      </c>
      <c r="Q2697" s="1" t="s">
        <v>84</v>
      </c>
      <c r="R2697" s="1" t="s">
        <v>1426</v>
      </c>
      <c r="S2697" s="1">
        <v>30.352</v>
      </c>
      <c r="T2697" s="1">
        <v>2</v>
      </c>
      <c r="U2697" s="1">
        <v>0.2</v>
      </c>
      <c r="V2697" s="1">
        <v>10.623199999999997</v>
      </c>
      <c r="W2697" t="str">
        <f>INDEX(People!$A$2:$A$5,MATCH(Orders!N2697,People!$B$2:$B$5,0))</f>
        <v>Chuck Magee</v>
      </c>
      <c r="X2697" t="str">
        <f>IFERROR(INDEX(Returns!A2697:A3496,MATCH(Orders!B2697,Returns!B2697:B3496,0)),"No")</f>
        <v>No</v>
      </c>
      <c r="Y2697">
        <f t="shared" si="42"/>
        <v>36.422399999999996</v>
      </c>
    </row>
    <row r="2698" spans="1:25" x14ac:dyDescent="0.2">
      <c r="A2698" s="1">
        <v>2697</v>
      </c>
      <c r="B2698" t="s">
        <v>7462</v>
      </c>
      <c r="C2698" s="2">
        <v>42447</v>
      </c>
      <c r="D2698" s="8">
        <f>Table1[[#This Row],[Order Date]]</f>
        <v>42447</v>
      </c>
      <c r="E2698" s="2">
        <v>42452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">
        <v>4526</v>
      </c>
      <c r="P2698" s="1" t="s">
        <v>66</v>
      </c>
      <c r="Q2698" s="1" t="s">
        <v>601</v>
      </c>
      <c r="R2698" s="1" t="s">
        <v>4527</v>
      </c>
      <c r="S2698" s="1">
        <v>821.3</v>
      </c>
      <c r="T2698" s="1">
        <v>4</v>
      </c>
      <c r="U2698" s="1">
        <v>0.5</v>
      </c>
      <c r="V2698" s="1">
        <v>-16.426000000000045</v>
      </c>
      <c r="W2698" t="str">
        <f>INDEX(People!$A$2:$A$5,MATCH(Orders!N2698,People!$B$2:$B$5,0))</f>
        <v>Cassandra Brandow</v>
      </c>
      <c r="X2698" t="str">
        <f>IFERROR(INDEX(Returns!A2698:A3497,MATCH(Orders!B2698,Returns!B2698:B3497,0)),"No")</f>
        <v>No</v>
      </c>
      <c r="Y2698">
        <f t="shared" si="42"/>
        <v>1231.9499999999998</v>
      </c>
    </row>
    <row r="2699" spans="1:25" x14ac:dyDescent="0.2">
      <c r="A2699" s="1">
        <v>2698</v>
      </c>
      <c r="B2699" t="s">
        <v>7462</v>
      </c>
      <c r="C2699" s="2">
        <v>42447</v>
      </c>
      <c r="D2699" s="8">
        <f>Table1[[#This Row],[Order Date]]</f>
        <v>42447</v>
      </c>
      <c r="E2699" s="2">
        <v>42452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">
        <v>4528</v>
      </c>
      <c r="P2699" s="1" t="s">
        <v>66</v>
      </c>
      <c r="Q2699" s="1" t="s">
        <v>601</v>
      </c>
      <c r="R2699" s="1" t="s">
        <v>4529</v>
      </c>
      <c r="S2699" s="1">
        <v>22638.48</v>
      </c>
      <c r="T2699" s="1">
        <v>6</v>
      </c>
      <c r="U2699" s="1">
        <v>0.5</v>
      </c>
      <c r="V2699" s="1">
        <v>-1811.0784000000021</v>
      </c>
      <c r="W2699" t="str">
        <f>INDEX(People!$A$2:$A$5,MATCH(Orders!N2699,People!$B$2:$B$5,0))</f>
        <v>Cassandra Brandow</v>
      </c>
      <c r="X2699" t="str">
        <f>IFERROR(INDEX(Returns!A2699:A3498,MATCH(Orders!B2699,Returns!B2699:B3498,0)),"No")</f>
        <v>No</v>
      </c>
      <c r="Y2699">
        <f t="shared" si="42"/>
        <v>33957.72</v>
      </c>
    </row>
    <row r="2700" spans="1:25" x14ac:dyDescent="0.2">
      <c r="A2700" s="1">
        <v>2699</v>
      </c>
      <c r="B2700" t="s">
        <v>7462</v>
      </c>
      <c r="C2700" s="2">
        <v>42447</v>
      </c>
      <c r="D2700" s="8">
        <f>Table1[[#This Row],[Order Date]]</f>
        <v>42447</v>
      </c>
      <c r="E2700" s="2">
        <v>42452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">
        <v>501</v>
      </c>
      <c r="P2700" s="1" t="s">
        <v>43</v>
      </c>
      <c r="Q2700" s="1" t="s">
        <v>84</v>
      </c>
      <c r="R2700" s="1" t="s">
        <v>502</v>
      </c>
      <c r="S2700" s="1">
        <v>21.376000000000001</v>
      </c>
      <c r="T2700" s="1">
        <v>4</v>
      </c>
      <c r="U2700" s="1">
        <v>0.2</v>
      </c>
      <c r="V2700" s="1">
        <v>7.4815999999999994</v>
      </c>
      <c r="W2700" t="str">
        <f>INDEX(People!$A$2:$A$5,MATCH(Orders!N2700,People!$B$2:$B$5,0))</f>
        <v>Cassandra Brandow</v>
      </c>
      <c r="X2700" t="str">
        <f>IFERROR(INDEX(Returns!A2700:A3499,MATCH(Orders!B2700,Returns!B2700:B3499,0)),"No")</f>
        <v>No</v>
      </c>
      <c r="Y2700">
        <f t="shared" si="42"/>
        <v>25.651199999999999</v>
      </c>
    </row>
    <row r="2701" spans="1:25" x14ac:dyDescent="0.2">
      <c r="A2701" s="1">
        <v>2700</v>
      </c>
      <c r="B2701" t="s">
        <v>7462</v>
      </c>
      <c r="C2701" s="2">
        <v>42447</v>
      </c>
      <c r="D2701" s="8">
        <f>Table1[[#This Row],[Order Date]]</f>
        <v>42447</v>
      </c>
      <c r="E2701" s="2">
        <v>42452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">
        <v>4530</v>
      </c>
      <c r="P2701" s="1" t="s">
        <v>43</v>
      </c>
      <c r="Q2701" s="1" t="s">
        <v>63</v>
      </c>
      <c r="R2701" s="1" t="s">
        <v>4531</v>
      </c>
      <c r="S2701" s="1">
        <v>8.016</v>
      </c>
      <c r="T2701" s="1">
        <v>3</v>
      </c>
      <c r="U2701" s="1">
        <v>0.2</v>
      </c>
      <c r="V2701" s="1">
        <v>1.0019999999999993</v>
      </c>
      <c r="W2701" t="str">
        <f>INDEX(People!$A$2:$A$5,MATCH(Orders!N2701,People!$B$2:$B$5,0))</f>
        <v>Cassandra Brandow</v>
      </c>
      <c r="X2701" t="str">
        <f>IFERROR(INDEX(Returns!A2701:A3500,MATCH(Orders!B2701,Returns!B2701:B3500,0)),"No")</f>
        <v>No</v>
      </c>
      <c r="Y2701">
        <f t="shared" si="42"/>
        <v>9.6191999999999993</v>
      </c>
    </row>
    <row r="2702" spans="1:25" x14ac:dyDescent="0.2">
      <c r="A2702" s="1">
        <v>2701</v>
      </c>
      <c r="B2702" t="s">
        <v>7462</v>
      </c>
      <c r="C2702" s="2">
        <v>42447</v>
      </c>
      <c r="D2702" s="8">
        <f>Table1[[#This Row],[Order Date]]</f>
        <v>42447</v>
      </c>
      <c r="E2702" s="2">
        <v>42452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">
        <v>3262</v>
      </c>
      <c r="P2702" s="1" t="s">
        <v>30</v>
      </c>
      <c r="Q2702" s="1" t="s">
        <v>60</v>
      </c>
      <c r="R2702" s="1" t="s">
        <v>4480</v>
      </c>
      <c r="S2702" s="1">
        <v>30.768000000000001</v>
      </c>
      <c r="T2702" s="1">
        <v>2</v>
      </c>
      <c r="U2702" s="1">
        <v>0.2</v>
      </c>
      <c r="V2702" s="1">
        <v>8.0766000000000027</v>
      </c>
      <c r="W2702" t="str">
        <f>INDEX(People!$A$2:$A$5,MATCH(Orders!N2702,People!$B$2:$B$5,0))</f>
        <v>Cassandra Brandow</v>
      </c>
      <c r="X2702" t="str">
        <f>IFERROR(INDEX(Returns!A2702:A3501,MATCH(Orders!B2702,Returns!B2702:B3501,0)),"No")</f>
        <v>No</v>
      </c>
      <c r="Y2702">
        <f t="shared" si="42"/>
        <v>36.921599999999998</v>
      </c>
    </row>
    <row r="2703" spans="1:25" x14ac:dyDescent="0.2">
      <c r="A2703" s="1">
        <v>2702</v>
      </c>
      <c r="B2703" t="s">
        <v>7462</v>
      </c>
      <c r="C2703" s="2">
        <v>42447</v>
      </c>
      <c r="D2703" s="8">
        <f>Table1[[#This Row],[Order Date]]</f>
        <v>42447</v>
      </c>
      <c r="E2703" s="2">
        <v>42452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">
        <v>1838</v>
      </c>
      <c r="P2703" s="1" t="s">
        <v>43</v>
      </c>
      <c r="Q2703" s="1" t="s">
        <v>242</v>
      </c>
      <c r="R2703" s="1" t="s">
        <v>497</v>
      </c>
      <c r="S2703" s="1">
        <v>18.936</v>
      </c>
      <c r="T2703" s="1">
        <v>3</v>
      </c>
      <c r="U2703" s="1">
        <v>0.2</v>
      </c>
      <c r="V2703" s="1">
        <v>5.9174999999999986</v>
      </c>
      <c r="W2703" t="str">
        <f>INDEX(People!$A$2:$A$5,MATCH(Orders!N2703,People!$B$2:$B$5,0))</f>
        <v>Cassandra Brandow</v>
      </c>
      <c r="X2703" t="str">
        <f>IFERROR(INDEX(Returns!A2703:A3502,MATCH(Orders!B2703,Returns!B2703:B3502,0)),"No")</f>
        <v>No</v>
      </c>
      <c r="Y2703">
        <f t="shared" si="42"/>
        <v>22.723199999999999</v>
      </c>
    </row>
    <row r="2704" spans="1:25" x14ac:dyDescent="0.2">
      <c r="A2704" s="1">
        <v>2703</v>
      </c>
      <c r="B2704" t="s">
        <v>7462</v>
      </c>
      <c r="C2704" s="2">
        <v>42447</v>
      </c>
      <c r="D2704" s="8">
        <f>Table1[[#This Row],[Order Date]]</f>
        <v>42447</v>
      </c>
      <c r="E2704" s="2">
        <v>42452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">
        <v>3733</v>
      </c>
      <c r="P2704" s="1" t="s">
        <v>30</v>
      </c>
      <c r="Q2704" s="1" t="s">
        <v>60</v>
      </c>
      <c r="R2704" s="1" t="s">
        <v>3734</v>
      </c>
      <c r="S2704" s="1">
        <v>122.352</v>
      </c>
      <c r="T2704" s="1">
        <v>3</v>
      </c>
      <c r="U2704" s="1">
        <v>0.2</v>
      </c>
      <c r="V2704" s="1">
        <v>15.29399999999999</v>
      </c>
      <c r="W2704" t="str">
        <f>INDEX(People!$A$2:$A$5,MATCH(Orders!N2704,People!$B$2:$B$5,0))</f>
        <v>Cassandra Brandow</v>
      </c>
      <c r="X2704" t="str">
        <f>IFERROR(INDEX(Returns!A2704:A3503,MATCH(Orders!B2704,Returns!B2704:B3503,0)),"No")</f>
        <v>No</v>
      </c>
      <c r="Y2704">
        <f t="shared" si="42"/>
        <v>146.82239999999999</v>
      </c>
    </row>
    <row r="2705" spans="1:25" x14ac:dyDescent="0.2">
      <c r="A2705" s="1">
        <v>2704</v>
      </c>
      <c r="B2705" t="s">
        <v>7463</v>
      </c>
      <c r="C2705" s="2">
        <v>42514</v>
      </c>
      <c r="D2705" s="8">
        <f>Table1[[#This Row],[Order Date]]</f>
        <v>42514</v>
      </c>
      <c r="E2705" s="2">
        <v>42520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">
        <v>4532</v>
      </c>
      <c r="P2705" s="1" t="s">
        <v>43</v>
      </c>
      <c r="Q2705" s="1" t="s">
        <v>84</v>
      </c>
      <c r="R2705" s="1" t="s">
        <v>4533</v>
      </c>
      <c r="S2705" s="1">
        <v>116.28</v>
      </c>
      <c r="T2705" s="1">
        <v>3</v>
      </c>
      <c r="U2705" s="1">
        <v>0</v>
      </c>
      <c r="V2705" s="1">
        <v>56.977199999999996</v>
      </c>
      <c r="W2705" t="str">
        <f>INDEX(People!$A$2:$A$5,MATCH(Orders!N2705,People!$B$2:$B$5,0))</f>
        <v>Chuck Magee</v>
      </c>
      <c r="X2705" t="str">
        <f>IFERROR(INDEX(Returns!A2705:A3504,MATCH(Orders!B2705,Returns!B2705:B3504,0)),"No")</f>
        <v>No</v>
      </c>
      <c r="Y2705">
        <f t="shared" si="42"/>
        <v>116.28</v>
      </c>
    </row>
    <row r="2706" spans="1:25" x14ac:dyDescent="0.2">
      <c r="A2706" s="1">
        <v>2705</v>
      </c>
      <c r="B2706" t="s">
        <v>7464</v>
      </c>
      <c r="C2706" s="2">
        <v>43657</v>
      </c>
      <c r="D2706" s="8">
        <f>Table1[[#This Row],[Order Date]]</f>
        <v>43657</v>
      </c>
      <c r="E2706" s="2">
        <v>43659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">
        <v>663</v>
      </c>
      <c r="P2706" s="1" t="s">
        <v>66</v>
      </c>
      <c r="Q2706" s="1" t="s">
        <v>146</v>
      </c>
      <c r="R2706" s="1" t="s">
        <v>664</v>
      </c>
      <c r="S2706" s="1">
        <v>132.60000000000002</v>
      </c>
      <c r="T2706" s="1">
        <v>6</v>
      </c>
      <c r="U2706" s="1">
        <v>0</v>
      </c>
      <c r="V2706" s="1">
        <v>17.238000000000007</v>
      </c>
      <c r="W2706" t="str">
        <f>INDEX(People!$A$2:$A$5,MATCH(Orders!N2706,People!$B$2:$B$5,0))</f>
        <v>Chuck Magee</v>
      </c>
      <c r="X2706" t="str">
        <f>IFERROR(INDEX(Returns!A2706:A3505,MATCH(Orders!B2706,Returns!B2706:B3505,0)),"No")</f>
        <v>No</v>
      </c>
      <c r="Y2706">
        <f t="shared" si="42"/>
        <v>132.60000000000002</v>
      </c>
    </row>
    <row r="2707" spans="1:25" x14ac:dyDescent="0.2">
      <c r="A2707" s="1">
        <v>2706</v>
      </c>
      <c r="B2707" t="s">
        <v>7465</v>
      </c>
      <c r="C2707" s="2">
        <v>43632</v>
      </c>
      <c r="D2707" s="8">
        <f>Table1[[#This Row],[Order Date]]</f>
        <v>43632</v>
      </c>
      <c r="E2707" s="2">
        <v>43637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">
        <v>3447</v>
      </c>
      <c r="P2707" s="1" t="s">
        <v>43</v>
      </c>
      <c r="Q2707" s="1" t="s">
        <v>512</v>
      </c>
      <c r="R2707" s="1" t="s">
        <v>3448</v>
      </c>
      <c r="S2707" s="1">
        <v>16.68</v>
      </c>
      <c r="T2707" s="1">
        <v>2</v>
      </c>
      <c r="U2707" s="1">
        <v>0</v>
      </c>
      <c r="V2707" s="1">
        <v>4.3368000000000002</v>
      </c>
      <c r="W2707" t="str">
        <f>INDEX(People!$A$2:$A$5,MATCH(Orders!N2707,People!$B$2:$B$5,0))</f>
        <v>Anna Andreadi</v>
      </c>
      <c r="X2707" t="str">
        <f>IFERROR(INDEX(Returns!A2707:A3506,MATCH(Orders!B2707,Returns!B2707:B3506,0)),"No")</f>
        <v>No</v>
      </c>
      <c r="Y2707">
        <f t="shared" si="42"/>
        <v>16.68</v>
      </c>
    </row>
    <row r="2708" spans="1:25" x14ac:dyDescent="0.2">
      <c r="A2708" s="1">
        <v>2707</v>
      </c>
      <c r="B2708" t="s">
        <v>7465</v>
      </c>
      <c r="C2708" s="2">
        <v>43632</v>
      </c>
      <c r="D2708" s="8">
        <f>Table1[[#This Row],[Order Date]]</f>
        <v>43632</v>
      </c>
      <c r="E2708" s="2">
        <v>43637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">
        <v>4534</v>
      </c>
      <c r="P2708" s="1" t="s">
        <v>43</v>
      </c>
      <c r="Q2708" s="1" t="s">
        <v>84</v>
      </c>
      <c r="R2708" s="1" t="s">
        <v>4535</v>
      </c>
      <c r="S2708" s="1">
        <v>19.440000000000001</v>
      </c>
      <c r="T2708" s="1">
        <v>3</v>
      </c>
      <c r="U2708" s="1">
        <v>0</v>
      </c>
      <c r="V2708" s="1">
        <v>9.3312000000000008</v>
      </c>
      <c r="W2708" t="str">
        <f>INDEX(People!$A$2:$A$5,MATCH(Orders!N2708,People!$B$2:$B$5,0))</f>
        <v>Anna Andreadi</v>
      </c>
      <c r="X2708" t="str">
        <f>IFERROR(INDEX(Returns!A2708:A3507,MATCH(Orders!B2708,Returns!B2708:B3507,0)),"No")</f>
        <v>No</v>
      </c>
      <c r="Y2708">
        <f t="shared" si="42"/>
        <v>19.440000000000001</v>
      </c>
    </row>
    <row r="2709" spans="1:25" x14ac:dyDescent="0.2">
      <c r="A2709" s="1">
        <v>2708</v>
      </c>
      <c r="B2709" t="s">
        <v>7465</v>
      </c>
      <c r="C2709" s="2">
        <v>43632</v>
      </c>
      <c r="D2709" s="8">
        <f>Table1[[#This Row],[Order Date]]</f>
        <v>43632</v>
      </c>
      <c r="E2709" s="2">
        <v>43637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">
        <v>4536</v>
      </c>
      <c r="P2709" s="1" t="s">
        <v>43</v>
      </c>
      <c r="Q2709" s="1" t="s">
        <v>84</v>
      </c>
      <c r="R2709" s="1" t="s">
        <v>4537</v>
      </c>
      <c r="S2709" s="1">
        <v>192.16</v>
      </c>
      <c r="T2709" s="1">
        <v>4</v>
      </c>
      <c r="U2709" s="1">
        <v>0</v>
      </c>
      <c r="V2709" s="1">
        <v>92.236799999999988</v>
      </c>
      <c r="W2709" t="str">
        <f>INDEX(People!$A$2:$A$5,MATCH(Orders!N2709,People!$B$2:$B$5,0))</f>
        <v>Anna Andreadi</v>
      </c>
      <c r="X2709" t="str">
        <f>IFERROR(INDEX(Returns!A2709:A3508,MATCH(Orders!B2709,Returns!B2709:B3508,0)),"No")</f>
        <v>No</v>
      </c>
      <c r="Y2709">
        <f t="shared" si="42"/>
        <v>192.16</v>
      </c>
    </row>
    <row r="2710" spans="1:25" x14ac:dyDescent="0.2">
      <c r="A2710" s="1">
        <v>2709</v>
      </c>
      <c r="B2710" t="s">
        <v>7466</v>
      </c>
      <c r="C2710" s="2">
        <v>42765</v>
      </c>
      <c r="D2710" s="8">
        <f>Table1[[#This Row],[Order Date]]</f>
        <v>42765</v>
      </c>
      <c r="E2710" s="2">
        <v>42772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">
        <v>4538</v>
      </c>
      <c r="P2710" s="1" t="s">
        <v>30</v>
      </c>
      <c r="Q2710" s="1" t="s">
        <v>60</v>
      </c>
      <c r="R2710" s="1" t="s">
        <v>4539</v>
      </c>
      <c r="S2710" s="1">
        <v>227.35999999999999</v>
      </c>
      <c r="T2710" s="1">
        <v>7</v>
      </c>
      <c r="U2710" s="1">
        <v>0</v>
      </c>
      <c r="V2710" s="1">
        <v>81.849599999999981</v>
      </c>
      <c r="W2710" t="str">
        <f>INDEX(People!$A$2:$A$5,MATCH(Orders!N2710,People!$B$2:$B$5,0))</f>
        <v>Anna Andreadi</v>
      </c>
      <c r="X2710" t="str">
        <f>IFERROR(INDEX(Returns!A2710:A3509,MATCH(Orders!B2710,Returns!B2710:B3509,0)),"No")</f>
        <v>No</v>
      </c>
      <c r="Y2710">
        <f t="shared" si="42"/>
        <v>227.35999999999999</v>
      </c>
    </row>
    <row r="2711" spans="1:25" x14ac:dyDescent="0.2">
      <c r="A2711" s="1">
        <v>2710</v>
      </c>
      <c r="B2711" t="s">
        <v>7466</v>
      </c>
      <c r="C2711" s="2">
        <v>42765</v>
      </c>
      <c r="D2711" s="8">
        <f>Table1[[#This Row],[Order Date]]</f>
        <v>42765</v>
      </c>
      <c r="E2711" s="2">
        <v>42772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">
        <v>3719</v>
      </c>
      <c r="P2711" s="1" t="s">
        <v>66</v>
      </c>
      <c r="Q2711" s="1" t="s">
        <v>601</v>
      </c>
      <c r="R2711" s="1" t="s">
        <v>3720</v>
      </c>
      <c r="S2711" s="1">
        <v>1919.9760000000001</v>
      </c>
      <c r="T2711" s="1">
        <v>3</v>
      </c>
      <c r="U2711" s="1">
        <v>0.2</v>
      </c>
      <c r="V2711" s="1">
        <v>215.99729999999977</v>
      </c>
      <c r="W2711" t="str">
        <f>INDEX(People!$A$2:$A$5,MATCH(Orders!N2711,People!$B$2:$B$5,0))</f>
        <v>Anna Andreadi</v>
      </c>
      <c r="X2711" t="str">
        <f>IFERROR(INDEX(Returns!A2711:A3510,MATCH(Orders!B2711,Returns!B2711:B3510,0)),"No")</f>
        <v>No</v>
      </c>
      <c r="Y2711">
        <f t="shared" si="42"/>
        <v>2303.9712</v>
      </c>
    </row>
    <row r="2712" spans="1:25" x14ac:dyDescent="0.2">
      <c r="A2712" s="1">
        <v>2711</v>
      </c>
      <c r="B2712" t="s">
        <v>7467</v>
      </c>
      <c r="C2712" s="2">
        <v>43080</v>
      </c>
      <c r="D2712" s="8">
        <f>Table1[[#This Row],[Order Date]]</f>
        <v>43080</v>
      </c>
      <c r="E2712" s="2">
        <v>43084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">
        <v>1388</v>
      </c>
      <c r="P2712" s="1" t="s">
        <v>43</v>
      </c>
      <c r="Q2712" s="1" t="s">
        <v>70</v>
      </c>
      <c r="R2712" s="1" t="s">
        <v>1389</v>
      </c>
      <c r="S2712" s="1">
        <v>12.828000000000001</v>
      </c>
      <c r="T2712" s="1">
        <v>2</v>
      </c>
      <c r="U2712" s="1">
        <v>0.7</v>
      </c>
      <c r="V2712" s="1">
        <v>-8.9795999999999978</v>
      </c>
      <c r="W2712" t="str">
        <f>INDEX(People!$A$2:$A$5,MATCH(Orders!N2712,People!$B$2:$B$5,0))</f>
        <v>Cassandra Brandow</v>
      </c>
      <c r="X2712" t="str">
        <f>IFERROR(INDEX(Returns!A2712:A3511,MATCH(Orders!B2712,Returns!B2712:B3511,0)),"No")</f>
        <v>No</v>
      </c>
      <c r="Y2712">
        <f t="shared" si="42"/>
        <v>21.807600000000001</v>
      </c>
    </row>
    <row r="2713" spans="1:25" x14ac:dyDescent="0.2">
      <c r="A2713" s="1">
        <v>2712</v>
      </c>
      <c r="B2713" t="s">
        <v>7468</v>
      </c>
      <c r="C2713" s="2">
        <v>43747</v>
      </c>
      <c r="D2713" s="8">
        <f>Table1[[#This Row],[Order Date]]</f>
        <v>43747</v>
      </c>
      <c r="E2713" s="2">
        <v>43749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">
        <v>2045</v>
      </c>
      <c r="P2713" s="1" t="s">
        <v>30</v>
      </c>
      <c r="Q2713" s="1" t="s">
        <v>60</v>
      </c>
      <c r="R2713" s="1" t="s">
        <v>2046</v>
      </c>
      <c r="S2713" s="1">
        <v>45.888000000000005</v>
      </c>
      <c r="T2713" s="1">
        <v>4</v>
      </c>
      <c r="U2713" s="1">
        <v>0.2</v>
      </c>
      <c r="V2713" s="1">
        <v>9.1775999999999982</v>
      </c>
      <c r="W2713" t="str">
        <f>INDEX(People!$A$2:$A$5,MATCH(Orders!N2713,People!$B$2:$B$5,0))</f>
        <v>Chuck Magee</v>
      </c>
      <c r="X2713" t="str">
        <f>IFERROR(INDEX(Returns!A2713:A3512,MATCH(Orders!B2713,Returns!B2713:B3512,0)),"No")</f>
        <v>No</v>
      </c>
      <c r="Y2713">
        <f t="shared" si="42"/>
        <v>55.065600000000003</v>
      </c>
    </row>
    <row r="2714" spans="1:25" x14ac:dyDescent="0.2">
      <c r="A2714" s="1">
        <v>2713</v>
      </c>
      <c r="B2714" t="s">
        <v>7469</v>
      </c>
      <c r="C2714" s="2">
        <v>43675</v>
      </c>
      <c r="D2714" s="8">
        <f>Table1[[#This Row],[Order Date]]</f>
        <v>43675</v>
      </c>
      <c r="E2714" s="2">
        <v>43678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">
        <v>607</v>
      </c>
      <c r="P2714" s="1" t="s">
        <v>43</v>
      </c>
      <c r="Q2714" s="1" t="s">
        <v>63</v>
      </c>
      <c r="R2714" s="1" t="s">
        <v>608</v>
      </c>
      <c r="S2714" s="1">
        <v>60.12</v>
      </c>
      <c r="T2714" s="1">
        <v>9</v>
      </c>
      <c r="U2714" s="1">
        <v>0</v>
      </c>
      <c r="V2714" s="1">
        <v>22.244399999999995</v>
      </c>
      <c r="W2714" t="str">
        <f>INDEX(People!$A$2:$A$5,MATCH(Orders!N2714,People!$B$2:$B$5,0))</f>
        <v>Chuck Magee</v>
      </c>
      <c r="X2714" t="str">
        <f>IFERROR(INDEX(Returns!A2714:A3513,MATCH(Orders!B2714,Returns!B2714:B3513,0)),"No")</f>
        <v>No</v>
      </c>
      <c r="Y2714">
        <f t="shared" si="42"/>
        <v>60.12</v>
      </c>
    </row>
    <row r="2715" spans="1:25" x14ac:dyDescent="0.2">
      <c r="A2715" s="1">
        <v>2714</v>
      </c>
      <c r="B2715" t="s">
        <v>7470</v>
      </c>
      <c r="C2715" s="2">
        <v>42485</v>
      </c>
      <c r="D2715" s="8">
        <f>Table1[[#This Row],[Order Date]]</f>
        <v>42485</v>
      </c>
      <c r="E2715" s="2">
        <v>42489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">
        <v>2383</v>
      </c>
      <c r="P2715" s="1" t="s">
        <v>66</v>
      </c>
      <c r="Q2715" s="1" t="s">
        <v>67</v>
      </c>
      <c r="R2715" s="1" t="s">
        <v>4540</v>
      </c>
      <c r="S2715" s="1">
        <v>302.37599999999998</v>
      </c>
      <c r="T2715" s="1">
        <v>3</v>
      </c>
      <c r="U2715" s="1">
        <v>0.2</v>
      </c>
      <c r="V2715" s="1">
        <v>37.796999999999997</v>
      </c>
      <c r="W2715" t="str">
        <f>INDEX(People!$A$2:$A$5,MATCH(Orders!N2715,People!$B$2:$B$5,0))</f>
        <v>Cassandra Brandow</v>
      </c>
      <c r="X2715" t="str">
        <f>IFERROR(INDEX(Returns!A2715:A3514,MATCH(Orders!B2715,Returns!B2715:B3514,0)),"No")</f>
        <v>No</v>
      </c>
      <c r="Y2715">
        <f t="shared" si="42"/>
        <v>362.85119999999995</v>
      </c>
    </row>
    <row r="2716" spans="1:25" x14ac:dyDescent="0.2">
      <c r="A2716" s="1">
        <v>2715</v>
      </c>
      <c r="B2716" t="s">
        <v>7471</v>
      </c>
      <c r="C2716" s="2">
        <v>43070</v>
      </c>
      <c r="D2716" s="8">
        <f>Table1[[#This Row],[Order Date]]</f>
        <v>43070</v>
      </c>
      <c r="E2716" s="2">
        <v>43075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">
        <v>3451</v>
      </c>
      <c r="P2716" s="1" t="s">
        <v>43</v>
      </c>
      <c r="Q2716" s="1" t="s">
        <v>63</v>
      </c>
      <c r="R2716" s="1" t="s">
        <v>3452</v>
      </c>
      <c r="S2716" s="1">
        <v>13.899999999999999</v>
      </c>
      <c r="T2716" s="1">
        <v>5</v>
      </c>
      <c r="U2716" s="1">
        <v>0</v>
      </c>
      <c r="V2716" s="1">
        <v>5.56</v>
      </c>
      <c r="W2716" t="str">
        <f>INDEX(People!$A$2:$A$5,MATCH(Orders!N2716,People!$B$2:$B$5,0))</f>
        <v>Anna Andreadi</v>
      </c>
      <c r="X2716" t="str">
        <f>IFERROR(INDEX(Returns!A2716:A3515,MATCH(Orders!B2716,Returns!B2716:B3515,0)),"No")</f>
        <v>No</v>
      </c>
      <c r="Y2716">
        <f t="shared" si="42"/>
        <v>13.899999999999999</v>
      </c>
    </row>
    <row r="2717" spans="1:25" x14ac:dyDescent="0.2">
      <c r="A2717" s="1">
        <v>2716</v>
      </c>
      <c r="B2717" t="s">
        <v>7472</v>
      </c>
      <c r="C2717" s="2">
        <v>42708</v>
      </c>
      <c r="D2717" s="8">
        <f>Table1[[#This Row],[Order Date]]</f>
        <v>42708</v>
      </c>
      <c r="E2717" s="2">
        <v>42712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">
        <v>4541</v>
      </c>
      <c r="P2717" s="1" t="s">
        <v>66</v>
      </c>
      <c r="Q2717" s="1" t="s">
        <v>67</v>
      </c>
      <c r="R2717" s="1" t="s">
        <v>4542</v>
      </c>
      <c r="S2717" s="1">
        <v>129.97999999999999</v>
      </c>
      <c r="T2717" s="1">
        <v>2</v>
      </c>
      <c r="U2717" s="1">
        <v>0</v>
      </c>
      <c r="V2717" s="1">
        <v>62.3904</v>
      </c>
      <c r="W2717" t="str">
        <f>INDEX(People!$A$2:$A$5,MATCH(Orders!N2717,People!$B$2:$B$5,0))</f>
        <v>Chuck Magee</v>
      </c>
      <c r="X2717" t="str">
        <f>IFERROR(INDEX(Returns!A2717:A3516,MATCH(Orders!B2717,Returns!B2717:B3516,0)),"No")</f>
        <v>No</v>
      </c>
      <c r="Y2717">
        <f t="shared" si="42"/>
        <v>129.97999999999999</v>
      </c>
    </row>
    <row r="2718" spans="1:25" x14ac:dyDescent="0.2">
      <c r="A2718" s="1">
        <v>2717</v>
      </c>
      <c r="B2718" t="s">
        <v>7473</v>
      </c>
      <c r="C2718" s="2">
        <v>43703</v>
      </c>
      <c r="D2718" s="8">
        <f>Table1[[#This Row],[Order Date]]</f>
        <v>43703</v>
      </c>
      <c r="E2718" s="2">
        <v>43709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">
        <v>1234</v>
      </c>
      <c r="P2718" s="1" t="s">
        <v>66</v>
      </c>
      <c r="Q2718" s="1" t="s">
        <v>146</v>
      </c>
      <c r="R2718" s="1" t="s">
        <v>1235</v>
      </c>
      <c r="S2718" s="1">
        <v>71.98</v>
      </c>
      <c r="T2718" s="1">
        <v>2</v>
      </c>
      <c r="U2718" s="1">
        <v>0</v>
      </c>
      <c r="V2718" s="1">
        <v>15.1158</v>
      </c>
      <c r="W2718" t="str">
        <f>INDEX(People!$A$2:$A$5,MATCH(Orders!N2718,People!$B$2:$B$5,0))</f>
        <v>Cassandra Brandow</v>
      </c>
      <c r="X2718" t="str">
        <f>IFERROR(INDEX(Returns!A2718:A3517,MATCH(Orders!B2718,Returns!B2718:B3517,0)),"No")</f>
        <v>No</v>
      </c>
      <c r="Y2718">
        <f t="shared" si="42"/>
        <v>71.98</v>
      </c>
    </row>
    <row r="2719" spans="1:25" x14ac:dyDescent="0.2">
      <c r="A2719" s="1">
        <v>2718</v>
      </c>
      <c r="B2719" t="s">
        <v>7474</v>
      </c>
      <c r="C2719" s="2">
        <v>42620</v>
      </c>
      <c r="D2719" s="8">
        <f>Table1[[#This Row],[Order Date]]</f>
        <v>42620</v>
      </c>
      <c r="E2719" s="2">
        <v>42626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">
        <v>4545</v>
      </c>
      <c r="P2719" s="1" t="s">
        <v>66</v>
      </c>
      <c r="Q2719" s="1" t="s">
        <v>67</v>
      </c>
      <c r="R2719" s="1" t="s">
        <v>4546</v>
      </c>
      <c r="S2719" s="1">
        <v>377.96999999999997</v>
      </c>
      <c r="T2719" s="1">
        <v>3</v>
      </c>
      <c r="U2719" s="1">
        <v>0</v>
      </c>
      <c r="V2719" s="1">
        <v>109.61129999999999</v>
      </c>
      <c r="W2719" t="str">
        <f>INDEX(People!$A$2:$A$5,MATCH(Orders!N2719,People!$B$2:$B$5,0))</f>
        <v>Chuck Magee</v>
      </c>
      <c r="X2719" t="str">
        <f>IFERROR(INDEX(Returns!A2719:A3518,MATCH(Orders!B2719,Returns!B2719:B3518,0)),"No")</f>
        <v>No</v>
      </c>
      <c r="Y2719">
        <f t="shared" si="42"/>
        <v>377.96999999999997</v>
      </c>
    </row>
    <row r="2720" spans="1:25" x14ac:dyDescent="0.2">
      <c r="A2720" s="1">
        <v>2719</v>
      </c>
      <c r="B2720" t="s">
        <v>7475</v>
      </c>
      <c r="C2720" s="2">
        <v>43820</v>
      </c>
      <c r="D2720" s="8">
        <f>Table1[[#This Row],[Order Date]]</f>
        <v>43820</v>
      </c>
      <c r="E2720" s="2">
        <v>43826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">
        <v>2697</v>
      </c>
      <c r="P2720" s="1" t="s">
        <v>43</v>
      </c>
      <c r="Q2720" s="1" t="s">
        <v>55</v>
      </c>
      <c r="R2720" s="1" t="s">
        <v>2698</v>
      </c>
      <c r="S2720" s="1">
        <v>124.36</v>
      </c>
      <c r="T2720" s="1">
        <v>2</v>
      </c>
      <c r="U2720" s="1">
        <v>0</v>
      </c>
      <c r="V2720" s="1">
        <v>33.577200000000005</v>
      </c>
      <c r="W2720" t="str">
        <f>INDEX(People!$A$2:$A$5,MATCH(Orders!N2720,People!$B$2:$B$5,0))</f>
        <v>Anna Andreadi</v>
      </c>
      <c r="X2720" t="str">
        <f>IFERROR(INDEX(Returns!A2720:A3519,MATCH(Orders!B2720,Returns!B2720:B3519,0)),"No")</f>
        <v>No</v>
      </c>
      <c r="Y2720">
        <f t="shared" si="42"/>
        <v>124.36</v>
      </c>
    </row>
    <row r="2721" spans="1:25" x14ac:dyDescent="0.2">
      <c r="A2721" s="1">
        <v>2720</v>
      </c>
      <c r="B2721" t="s">
        <v>7476</v>
      </c>
      <c r="C2721" s="2">
        <v>42710</v>
      </c>
      <c r="D2721" s="8">
        <f>Table1[[#This Row],[Order Date]]</f>
        <v>42710</v>
      </c>
      <c r="E2721" s="2">
        <v>42712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">
        <v>1875</v>
      </c>
      <c r="P2721" s="1" t="s">
        <v>30</v>
      </c>
      <c r="Q2721" s="1" t="s">
        <v>60</v>
      </c>
      <c r="R2721" s="1" t="s">
        <v>1876</v>
      </c>
      <c r="S2721" s="1">
        <v>23.976000000000003</v>
      </c>
      <c r="T2721" s="1">
        <v>3</v>
      </c>
      <c r="U2721" s="1">
        <v>0.6</v>
      </c>
      <c r="V2721" s="1">
        <v>-14.385599999999997</v>
      </c>
      <c r="W2721" t="str">
        <f>INDEX(People!$A$2:$A$5,MATCH(Orders!N2721,People!$B$2:$B$5,0))</f>
        <v>Kelly Williams</v>
      </c>
      <c r="X2721" t="str">
        <f>IFERROR(INDEX(Returns!A2721:A3520,MATCH(Orders!B2721,Returns!B2721:B3520,0)),"No")</f>
        <v>No</v>
      </c>
      <c r="Y2721">
        <f t="shared" si="42"/>
        <v>38.361600000000003</v>
      </c>
    </row>
    <row r="2722" spans="1:25" x14ac:dyDescent="0.2">
      <c r="A2722" s="1">
        <v>2721</v>
      </c>
      <c r="B2722" t="s">
        <v>7477</v>
      </c>
      <c r="C2722" s="2">
        <v>42678</v>
      </c>
      <c r="D2722" s="8">
        <f>Table1[[#This Row],[Order Date]]</f>
        <v>42678</v>
      </c>
      <c r="E2722" s="2">
        <v>42682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">
        <v>761</v>
      </c>
      <c r="P2722" s="1" t="s">
        <v>43</v>
      </c>
      <c r="Q2722" s="1" t="s">
        <v>242</v>
      </c>
      <c r="R2722" s="1" t="s">
        <v>762</v>
      </c>
      <c r="S2722" s="1">
        <v>8.3760000000000012</v>
      </c>
      <c r="T2722" s="1">
        <v>3</v>
      </c>
      <c r="U2722" s="1">
        <v>0.2</v>
      </c>
      <c r="V2722" s="1">
        <v>2.7222</v>
      </c>
      <c r="W2722" t="str">
        <f>INDEX(People!$A$2:$A$5,MATCH(Orders!N2722,People!$B$2:$B$5,0))</f>
        <v>Cassandra Brandow</v>
      </c>
      <c r="X2722" t="str">
        <f>IFERROR(INDEX(Returns!A2722:A3521,MATCH(Orders!B2722,Returns!B2722:B3521,0)),"No")</f>
        <v>No</v>
      </c>
      <c r="Y2722">
        <f t="shared" si="42"/>
        <v>10.051200000000001</v>
      </c>
    </row>
    <row r="2723" spans="1:25" x14ac:dyDescent="0.2">
      <c r="A2723" s="1">
        <v>2722</v>
      </c>
      <c r="B2723" t="s">
        <v>7477</v>
      </c>
      <c r="C2723" s="2">
        <v>42678</v>
      </c>
      <c r="D2723" s="8">
        <f>Table1[[#This Row],[Order Date]]</f>
        <v>42678</v>
      </c>
      <c r="E2723" s="2">
        <v>42682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">
        <v>3033</v>
      </c>
      <c r="P2723" s="1" t="s">
        <v>43</v>
      </c>
      <c r="Q2723" s="1" t="s">
        <v>73</v>
      </c>
      <c r="R2723" s="1" t="s">
        <v>3034</v>
      </c>
      <c r="S2723" s="1">
        <v>58.240000000000009</v>
      </c>
      <c r="T2723" s="1">
        <v>5</v>
      </c>
      <c r="U2723" s="1">
        <v>0.2</v>
      </c>
      <c r="V2723" s="1">
        <v>5.0960000000000001</v>
      </c>
      <c r="W2723" t="str">
        <f>INDEX(People!$A$2:$A$5,MATCH(Orders!N2723,People!$B$2:$B$5,0))</f>
        <v>Cassandra Brandow</v>
      </c>
      <c r="X2723" t="str">
        <f>IFERROR(INDEX(Returns!A2723:A3522,MATCH(Orders!B2723,Returns!B2723:B3522,0)),"No")</f>
        <v>No</v>
      </c>
      <c r="Y2723">
        <f t="shared" si="42"/>
        <v>69.888000000000005</v>
      </c>
    </row>
    <row r="2724" spans="1:25" x14ac:dyDescent="0.2">
      <c r="A2724" s="1">
        <v>2723</v>
      </c>
      <c r="B2724" t="s">
        <v>7478</v>
      </c>
      <c r="C2724" s="2">
        <v>43204</v>
      </c>
      <c r="D2724" s="8">
        <f>Table1[[#This Row],[Order Date]]</f>
        <v>43204</v>
      </c>
      <c r="E2724" s="2">
        <v>43209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">
        <v>2376</v>
      </c>
      <c r="P2724" s="1" t="s">
        <v>43</v>
      </c>
      <c r="Q2724" s="1" t="s">
        <v>55</v>
      </c>
      <c r="R2724" s="1" t="s">
        <v>2377</v>
      </c>
      <c r="S2724" s="1">
        <v>81.199999999999989</v>
      </c>
      <c r="T2724" s="1">
        <v>5</v>
      </c>
      <c r="U2724" s="1">
        <v>0</v>
      </c>
      <c r="V2724" s="1">
        <v>12.18</v>
      </c>
      <c r="W2724" t="str">
        <f>INDEX(People!$A$2:$A$5,MATCH(Orders!N2724,People!$B$2:$B$5,0))</f>
        <v>Cassandra Brandow</v>
      </c>
      <c r="X2724" t="str">
        <f>IFERROR(INDEX(Returns!A2724:A3523,MATCH(Orders!B2724,Returns!B2724:B3523,0)),"No")</f>
        <v>No</v>
      </c>
      <c r="Y2724">
        <f t="shared" si="42"/>
        <v>81.199999999999989</v>
      </c>
    </row>
    <row r="2725" spans="1:25" x14ac:dyDescent="0.2">
      <c r="A2725" s="1">
        <v>2724</v>
      </c>
      <c r="B2725" t="s">
        <v>7479</v>
      </c>
      <c r="C2725" s="2">
        <v>42647</v>
      </c>
      <c r="D2725" s="8">
        <f>Table1[[#This Row],[Order Date]]</f>
        <v>42647</v>
      </c>
      <c r="E2725" s="2">
        <v>42651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">
        <v>939</v>
      </c>
      <c r="P2725" s="1" t="s">
        <v>43</v>
      </c>
      <c r="Q2725" s="1" t="s">
        <v>44</v>
      </c>
      <c r="R2725" s="1" t="s">
        <v>940</v>
      </c>
      <c r="S2725" s="1">
        <v>14.450000000000001</v>
      </c>
      <c r="T2725" s="1">
        <v>5</v>
      </c>
      <c r="U2725" s="1">
        <v>0</v>
      </c>
      <c r="V2725" s="1">
        <v>6.7915000000000001</v>
      </c>
      <c r="W2725" t="str">
        <f>INDEX(People!$A$2:$A$5,MATCH(Orders!N2725,People!$B$2:$B$5,0))</f>
        <v>Anna Andreadi</v>
      </c>
      <c r="X2725" t="str">
        <f>IFERROR(INDEX(Returns!A2725:A3524,MATCH(Orders!B2725,Returns!B2725:B3524,0)),"No")</f>
        <v>No</v>
      </c>
      <c r="Y2725">
        <f t="shared" si="42"/>
        <v>14.450000000000001</v>
      </c>
    </row>
    <row r="2726" spans="1:25" x14ac:dyDescent="0.2">
      <c r="A2726" s="1">
        <v>2725</v>
      </c>
      <c r="B2726" t="s">
        <v>7479</v>
      </c>
      <c r="C2726" s="2">
        <v>42647</v>
      </c>
      <c r="D2726" s="8">
        <f>Table1[[#This Row],[Order Date]]</f>
        <v>42647</v>
      </c>
      <c r="E2726" s="2">
        <v>42651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">
        <v>3173</v>
      </c>
      <c r="P2726" s="1" t="s">
        <v>43</v>
      </c>
      <c r="Q2726" s="1" t="s">
        <v>70</v>
      </c>
      <c r="R2726" s="1" t="s">
        <v>3174</v>
      </c>
      <c r="S2726" s="1">
        <v>95.64800000000001</v>
      </c>
      <c r="T2726" s="1">
        <v>2</v>
      </c>
      <c r="U2726" s="1">
        <v>0.2</v>
      </c>
      <c r="V2726" s="1">
        <v>31.085599999999989</v>
      </c>
      <c r="W2726" t="str">
        <f>INDEX(People!$A$2:$A$5,MATCH(Orders!N2726,People!$B$2:$B$5,0))</f>
        <v>Anna Andreadi</v>
      </c>
      <c r="X2726" t="str">
        <f>IFERROR(INDEX(Returns!A2726:A3525,MATCH(Orders!B2726,Returns!B2726:B3525,0)),"No")</f>
        <v>No</v>
      </c>
      <c r="Y2726">
        <f t="shared" si="42"/>
        <v>114.77760000000001</v>
      </c>
    </row>
    <row r="2727" spans="1:25" x14ac:dyDescent="0.2">
      <c r="A2727" s="1">
        <v>2726</v>
      </c>
      <c r="B2727" t="s">
        <v>7480</v>
      </c>
      <c r="C2727" s="2">
        <v>43776</v>
      </c>
      <c r="D2727" s="8">
        <f>Table1[[#This Row],[Order Date]]</f>
        <v>43776</v>
      </c>
      <c r="E2727" s="2">
        <v>43782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">
        <v>3886</v>
      </c>
      <c r="P2727" s="1" t="s">
        <v>66</v>
      </c>
      <c r="Q2727" s="1" t="s">
        <v>67</v>
      </c>
      <c r="R2727" s="1" t="s">
        <v>3887</v>
      </c>
      <c r="S2727" s="1">
        <v>359.97</v>
      </c>
      <c r="T2727" s="1">
        <v>5</v>
      </c>
      <c r="U2727" s="1">
        <v>0.4</v>
      </c>
      <c r="V2727" s="1">
        <v>-71.994000000000028</v>
      </c>
      <c r="W2727" t="str">
        <f>INDEX(People!$A$2:$A$5,MATCH(Orders!N2727,People!$B$2:$B$5,0))</f>
        <v>Chuck Magee</v>
      </c>
      <c r="X2727" t="str">
        <f>IFERROR(INDEX(Returns!A2727:A3526,MATCH(Orders!B2727,Returns!B2727:B3526,0)),"No")</f>
        <v>No</v>
      </c>
      <c r="Y2727">
        <f t="shared" si="42"/>
        <v>503.95800000000003</v>
      </c>
    </row>
    <row r="2728" spans="1:25" x14ac:dyDescent="0.2">
      <c r="A2728" s="1">
        <v>2727</v>
      </c>
      <c r="B2728" t="s">
        <v>7480</v>
      </c>
      <c r="C2728" s="2">
        <v>43776</v>
      </c>
      <c r="D2728" s="8">
        <f>Table1[[#This Row],[Order Date]]</f>
        <v>43776</v>
      </c>
      <c r="E2728" s="2">
        <v>43782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">
        <v>4311</v>
      </c>
      <c r="P2728" s="1" t="s">
        <v>30</v>
      </c>
      <c r="Q2728" s="1" t="s">
        <v>52</v>
      </c>
      <c r="R2728" s="1" t="s">
        <v>4312</v>
      </c>
      <c r="S2728" s="1">
        <v>350.35199999999998</v>
      </c>
      <c r="T2728" s="1">
        <v>4</v>
      </c>
      <c r="U2728" s="1">
        <v>0.4</v>
      </c>
      <c r="V2728" s="1">
        <v>-140.14079999999996</v>
      </c>
      <c r="W2728" t="str">
        <f>INDEX(People!$A$2:$A$5,MATCH(Orders!N2728,People!$B$2:$B$5,0))</f>
        <v>Chuck Magee</v>
      </c>
      <c r="X2728" t="str">
        <f>IFERROR(INDEX(Returns!A2728:A3527,MATCH(Orders!B2728,Returns!B2728:B3527,0)),"No")</f>
        <v>No</v>
      </c>
      <c r="Y2728">
        <f t="shared" si="42"/>
        <v>490.49279999999993</v>
      </c>
    </row>
    <row r="2729" spans="1:25" x14ac:dyDescent="0.2">
      <c r="A2729" s="1">
        <v>2728</v>
      </c>
      <c r="B2729" t="s">
        <v>7481</v>
      </c>
      <c r="C2729" s="2">
        <v>43821</v>
      </c>
      <c r="D2729" s="8">
        <f>Table1[[#This Row],[Order Date]]</f>
        <v>43821</v>
      </c>
      <c r="E2729" s="2">
        <v>43823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">
        <v>1740</v>
      </c>
      <c r="P2729" s="1" t="s">
        <v>43</v>
      </c>
      <c r="Q2729" s="1" t="s">
        <v>70</v>
      </c>
      <c r="R2729" s="1" t="s">
        <v>1741</v>
      </c>
      <c r="S2729" s="1">
        <v>1.6410000000000002</v>
      </c>
      <c r="T2729" s="1">
        <v>1</v>
      </c>
      <c r="U2729" s="1">
        <v>0.7</v>
      </c>
      <c r="V2729" s="1">
        <v>-1.3128000000000002</v>
      </c>
      <c r="W2729" t="str">
        <f>INDEX(People!$A$2:$A$5,MATCH(Orders!N2729,People!$B$2:$B$5,0))</f>
        <v>Chuck Magee</v>
      </c>
      <c r="X2729" t="str">
        <f>IFERROR(INDEX(Returns!A2729:A3528,MATCH(Orders!B2729,Returns!B2729:B3528,0)),"No")</f>
        <v>No</v>
      </c>
      <c r="Y2729">
        <f t="shared" si="42"/>
        <v>2.7897000000000003</v>
      </c>
    </row>
    <row r="2730" spans="1:25" x14ac:dyDescent="0.2">
      <c r="A2730" s="1">
        <v>2729</v>
      </c>
      <c r="B2730" t="s">
        <v>7481</v>
      </c>
      <c r="C2730" s="2">
        <v>43821</v>
      </c>
      <c r="D2730" s="8">
        <f>Table1[[#This Row],[Order Date]]</f>
        <v>43821</v>
      </c>
      <c r="E2730" s="2">
        <v>43823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">
        <v>4280</v>
      </c>
      <c r="P2730" s="1" t="s">
        <v>66</v>
      </c>
      <c r="Q2730" s="1" t="s">
        <v>67</v>
      </c>
      <c r="R2730" s="1" t="s">
        <v>4281</v>
      </c>
      <c r="S2730" s="1">
        <v>629.95799999999997</v>
      </c>
      <c r="T2730" s="1">
        <v>7</v>
      </c>
      <c r="U2730" s="1">
        <v>0.4</v>
      </c>
      <c r="V2730" s="1">
        <v>94.49369999999999</v>
      </c>
      <c r="W2730" t="str">
        <f>INDEX(People!$A$2:$A$5,MATCH(Orders!N2730,People!$B$2:$B$5,0))</f>
        <v>Chuck Magee</v>
      </c>
      <c r="X2730" t="str">
        <f>IFERROR(INDEX(Returns!A2730:A3529,MATCH(Orders!B2730,Returns!B2730:B3529,0)),"No")</f>
        <v>No</v>
      </c>
      <c r="Y2730">
        <f t="shared" si="42"/>
        <v>881.94119999999987</v>
      </c>
    </row>
    <row r="2731" spans="1:25" x14ac:dyDescent="0.2">
      <c r="A2731" s="1">
        <v>2730</v>
      </c>
      <c r="B2731" t="s">
        <v>7482</v>
      </c>
      <c r="C2731" s="2">
        <v>43509</v>
      </c>
      <c r="D2731" s="8">
        <f>Table1[[#This Row],[Order Date]]</f>
        <v>43509</v>
      </c>
      <c r="E2731" s="2">
        <v>43515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">
        <v>565</v>
      </c>
      <c r="P2731" s="1" t="s">
        <v>43</v>
      </c>
      <c r="Q2731" s="1" t="s">
        <v>63</v>
      </c>
      <c r="R2731" s="1" t="s">
        <v>566</v>
      </c>
      <c r="S2731" s="1">
        <v>6.63</v>
      </c>
      <c r="T2731" s="1">
        <v>3</v>
      </c>
      <c r="U2731" s="1">
        <v>0</v>
      </c>
      <c r="V2731" s="1">
        <v>1.7901</v>
      </c>
      <c r="W2731" t="str">
        <f>INDEX(People!$A$2:$A$5,MATCH(Orders!N2731,People!$B$2:$B$5,0))</f>
        <v>Anna Andreadi</v>
      </c>
      <c r="X2731" t="str">
        <f>IFERROR(INDEX(Returns!A2731:A3530,MATCH(Orders!B2731,Returns!B2731:B3530,0)),"No")</f>
        <v>No</v>
      </c>
      <c r="Y2731">
        <f t="shared" si="42"/>
        <v>6.63</v>
      </c>
    </row>
    <row r="2732" spans="1:25" x14ac:dyDescent="0.2">
      <c r="A2732" s="1">
        <v>2731</v>
      </c>
      <c r="B2732" t="s">
        <v>7482</v>
      </c>
      <c r="C2732" s="2">
        <v>43509</v>
      </c>
      <c r="D2732" s="8">
        <f>Table1[[#This Row],[Order Date]]</f>
        <v>43509</v>
      </c>
      <c r="E2732" s="2">
        <v>43515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">
        <v>2167</v>
      </c>
      <c r="P2732" s="1" t="s">
        <v>66</v>
      </c>
      <c r="Q2732" s="1" t="s">
        <v>146</v>
      </c>
      <c r="R2732" s="1" t="s">
        <v>2168</v>
      </c>
      <c r="S2732" s="1">
        <v>799.96</v>
      </c>
      <c r="T2732" s="1">
        <v>4</v>
      </c>
      <c r="U2732" s="1">
        <v>0</v>
      </c>
      <c r="V2732" s="1">
        <v>343.98280000000005</v>
      </c>
      <c r="W2732" t="str">
        <f>INDEX(People!$A$2:$A$5,MATCH(Orders!N2732,People!$B$2:$B$5,0))</f>
        <v>Anna Andreadi</v>
      </c>
      <c r="X2732" t="str">
        <f>IFERROR(INDEX(Returns!A2732:A3531,MATCH(Orders!B2732,Returns!B2732:B3531,0)),"No")</f>
        <v>No</v>
      </c>
      <c r="Y2732">
        <f t="shared" si="42"/>
        <v>799.96</v>
      </c>
    </row>
    <row r="2733" spans="1:25" x14ac:dyDescent="0.2">
      <c r="A2733" s="1">
        <v>2732</v>
      </c>
      <c r="B2733" t="s">
        <v>7482</v>
      </c>
      <c r="C2733" s="2">
        <v>43509</v>
      </c>
      <c r="D2733" s="8">
        <f>Table1[[#This Row],[Order Date]]</f>
        <v>43509</v>
      </c>
      <c r="E2733" s="2">
        <v>43515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">
        <v>795</v>
      </c>
      <c r="P2733" s="1" t="s">
        <v>30</v>
      </c>
      <c r="Q2733" s="1" t="s">
        <v>60</v>
      </c>
      <c r="R2733" s="1" t="s">
        <v>796</v>
      </c>
      <c r="S2733" s="1">
        <v>107.53</v>
      </c>
      <c r="T2733" s="1">
        <v>1</v>
      </c>
      <c r="U2733" s="1">
        <v>0</v>
      </c>
      <c r="V2733" s="1">
        <v>21.506</v>
      </c>
      <c r="W2733" t="str">
        <f>INDEX(People!$A$2:$A$5,MATCH(Orders!N2733,People!$B$2:$B$5,0))</f>
        <v>Anna Andreadi</v>
      </c>
      <c r="X2733" t="str">
        <f>IFERROR(INDEX(Returns!A2733:A3532,MATCH(Orders!B2733,Returns!B2733:B3532,0)),"No")</f>
        <v>No</v>
      </c>
      <c r="Y2733">
        <f t="shared" si="42"/>
        <v>107.53</v>
      </c>
    </row>
    <row r="2734" spans="1:25" x14ac:dyDescent="0.2">
      <c r="A2734" s="1">
        <v>2733</v>
      </c>
      <c r="B2734" t="s">
        <v>7483</v>
      </c>
      <c r="C2734" s="2">
        <v>42553</v>
      </c>
      <c r="D2734" s="8">
        <f>Table1[[#This Row],[Order Date]]</f>
        <v>42553</v>
      </c>
      <c r="E2734" s="2">
        <v>42557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">
        <v>2271</v>
      </c>
      <c r="P2734" s="1" t="s">
        <v>66</v>
      </c>
      <c r="Q2734" s="1" t="s">
        <v>67</v>
      </c>
      <c r="R2734" s="1" t="s">
        <v>2272</v>
      </c>
      <c r="S2734" s="1">
        <v>73.98</v>
      </c>
      <c r="T2734" s="1">
        <v>2</v>
      </c>
      <c r="U2734" s="1">
        <v>0</v>
      </c>
      <c r="V2734" s="1">
        <v>19.974600000000002</v>
      </c>
      <c r="W2734" t="str">
        <f>INDEX(People!$A$2:$A$5,MATCH(Orders!N2734,People!$B$2:$B$5,0))</f>
        <v>Chuck Magee</v>
      </c>
      <c r="X2734" t="str">
        <f>IFERROR(INDEX(Returns!A2734:A3533,MATCH(Orders!B2734,Returns!B2734:B3533,0)),"No")</f>
        <v>No</v>
      </c>
      <c r="Y2734">
        <f t="shared" si="42"/>
        <v>73.98</v>
      </c>
    </row>
    <row r="2735" spans="1:25" x14ac:dyDescent="0.2">
      <c r="A2735" s="1">
        <v>2734</v>
      </c>
      <c r="B2735" t="s">
        <v>7483</v>
      </c>
      <c r="C2735" s="2">
        <v>42553</v>
      </c>
      <c r="D2735" s="8">
        <f>Table1[[#This Row],[Order Date]]</f>
        <v>42553</v>
      </c>
      <c r="E2735" s="2">
        <v>42557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">
        <v>2617</v>
      </c>
      <c r="P2735" s="1" t="s">
        <v>43</v>
      </c>
      <c r="Q2735" s="1" t="s">
        <v>63</v>
      </c>
      <c r="R2735" s="1" t="s">
        <v>2618</v>
      </c>
      <c r="S2735" s="1">
        <v>5.58</v>
      </c>
      <c r="T2735" s="1">
        <v>1</v>
      </c>
      <c r="U2735" s="1">
        <v>0</v>
      </c>
      <c r="V2735" s="1">
        <v>2.1762000000000001</v>
      </c>
      <c r="W2735" t="str">
        <f>INDEX(People!$A$2:$A$5,MATCH(Orders!N2735,People!$B$2:$B$5,0))</f>
        <v>Chuck Magee</v>
      </c>
      <c r="X2735" t="str">
        <f>IFERROR(INDEX(Returns!A2735:A3534,MATCH(Orders!B2735,Returns!B2735:B3534,0)),"No")</f>
        <v>No</v>
      </c>
      <c r="Y2735">
        <f t="shared" si="42"/>
        <v>5.58</v>
      </c>
    </row>
    <row r="2736" spans="1:25" x14ac:dyDescent="0.2">
      <c r="A2736" s="1">
        <v>2735</v>
      </c>
      <c r="B2736" t="s">
        <v>7484</v>
      </c>
      <c r="C2736" s="2">
        <v>42787</v>
      </c>
      <c r="D2736" s="8">
        <f>Table1[[#This Row],[Order Date]]</f>
        <v>42787</v>
      </c>
      <c r="E2736" s="2">
        <v>42789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">
        <v>168</v>
      </c>
      <c r="P2736" s="1" t="s">
        <v>43</v>
      </c>
      <c r="Q2736" s="1" t="s">
        <v>84</v>
      </c>
      <c r="R2736" s="1" t="s">
        <v>169</v>
      </c>
      <c r="S2736" s="1">
        <v>49.12</v>
      </c>
      <c r="T2736" s="1">
        <v>4</v>
      </c>
      <c r="U2736" s="1">
        <v>0</v>
      </c>
      <c r="V2736" s="1">
        <v>23.086399999999998</v>
      </c>
      <c r="W2736" t="str">
        <f>INDEX(People!$A$2:$A$5,MATCH(Orders!N2736,People!$B$2:$B$5,0))</f>
        <v>Anna Andreadi</v>
      </c>
      <c r="X2736" t="str">
        <f>IFERROR(INDEX(Returns!A2736:A3535,MATCH(Orders!B2736,Returns!B2736:B3535,0)),"No")</f>
        <v>No</v>
      </c>
      <c r="Y2736">
        <f t="shared" si="42"/>
        <v>49.12</v>
      </c>
    </row>
    <row r="2737" spans="1:25" x14ac:dyDescent="0.2">
      <c r="A2737" s="1">
        <v>2736</v>
      </c>
      <c r="B2737" t="s">
        <v>7485</v>
      </c>
      <c r="C2737" s="2">
        <v>43052</v>
      </c>
      <c r="D2737" s="8">
        <f>Table1[[#This Row],[Order Date]]</f>
        <v>43052</v>
      </c>
      <c r="E2737" s="2">
        <v>43058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">
        <v>4552</v>
      </c>
      <c r="P2737" s="1" t="s">
        <v>66</v>
      </c>
      <c r="Q2737" s="1" t="s">
        <v>67</v>
      </c>
      <c r="R2737" s="1" t="s">
        <v>4553</v>
      </c>
      <c r="S2737" s="1">
        <v>377.96999999999997</v>
      </c>
      <c r="T2737" s="1">
        <v>3</v>
      </c>
      <c r="U2737" s="1">
        <v>0</v>
      </c>
      <c r="V2737" s="1">
        <v>94.492500000000007</v>
      </c>
      <c r="W2737" t="str">
        <f>INDEX(People!$A$2:$A$5,MATCH(Orders!N2737,People!$B$2:$B$5,0))</f>
        <v>Chuck Magee</v>
      </c>
      <c r="X2737" t="str">
        <f>IFERROR(INDEX(Returns!A2737:A3536,MATCH(Orders!B2737,Returns!B2737:B3536,0)),"No")</f>
        <v>No</v>
      </c>
      <c r="Y2737">
        <f t="shared" si="42"/>
        <v>377.96999999999997</v>
      </c>
    </row>
    <row r="2738" spans="1:25" x14ac:dyDescent="0.2">
      <c r="A2738" s="1">
        <v>2737</v>
      </c>
      <c r="B2738" t="s">
        <v>7485</v>
      </c>
      <c r="C2738" s="2">
        <v>43052</v>
      </c>
      <c r="D2738" s="8">
        <f>Table1[[#This Row],[Order Date]]</f>
        <v>43052</v>
      </c>
      <c r="E2738" s="2">
        <v>43058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">
        <v>2215</v>
      </c>
      <c r="P2738" s="1" t="s">
        <v>43</v>
      </c>
      <c r="Q2738" s="1" t="s">
        <v>84</v>
      </c>
      <c r="R2738" s="1" t="s">
        <v>2216</v>
      </c>
      <c r="S2738" s="1">
        <v>42.28</v>
      </c>
      <c r="T2738" s="1">
        <v>7</v>
      </c>
      <c r="U2738" s="1">
        <v>0</v>
      </c>
      <c r="V2738" s="1">
        <v>19.871600000000001</v>
      </c>
      <c r="W2738" t="str">
        <f>INDEX(People!$A$2:$A$5,MATCH(Orders!N2738,People!$B$2:$B$5,0))</f>
        <v>Chuck Magee</v>
      </c>
      <c r="X2738" t="str">
        <f>IFERROR(INDEX(Returns!A2738:A3537,MATCH(Orders!B2738,Returns!B2738:B3537,0)),"No")</f>
        <v>No</v>
      </c>
      <c r="Y2738">
        <f t="shared" si="42"/>
        <v>42.28</v>
      </c>
    </row>
    <row r="2739" spans="1:25" x14ac:dyDescent="0.2">
      <c r="A2739" s="1">
        <v>2738</v>
      </c>
      <c r="B2739" t="s">
        <v>7485</v>
      </c>
      <c r="C2739" s="2">
        <v>43052</v>
      </c>
      <c r="D2739" s="8">
        <f>Table1[[#This Row],[Order Date]]</f>
        <v>43052</v>
      </c>
      <c r="E2739" s="2">
        <v>43058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">
        <v>2914</v>
      </c>
      <c r="P2739" s="1" t="s">
        <v>30</v>
      </c>
      <c r="Q2739" s="1" t="s">
        <v>31</v>
      </c>
      <c r="R2739" s="1" t="s">
        <v>2915</v>
      </c>
      <c r="S2739" s="1">
        <v>299.96999999999997</v>
      </c>
      <c r="T2739" s="1">
        <v>3</v>
      </c>
      <c r="U2739" s="1">
        <v>0</v>
      </c>
      <c r="V2739" s="1">
        <v>56.994299999999981</v>
      </c>
      <c r="W2739" t="str">
        <f>INDEX(People!$A$2:$A$5,MATCH(Orders!N2739,People!$B$2:$B$5,0))</f>
        <v>Chuck Magee</v>
      </c>
      <c r="X2739" t="str">
        <f>IFERROR(INDEX(Returns!A2739:A3538,MATCH(Orders!B2739,Returns!B2739:B3538,0)),"No")</f>
        <v>No</v>
      </c>
      <c r="Y2739">
        <f t="shared" si="42"/>
        <v>299.96999999999997</v>
      </c>
    </row>
    <row r="2740" spans="1:25" x14ac:dyDescent="0.2">
      <c r="A2740" s="1">
        <v>2739</v>
      </c>
      <c r="B2740" t="s">
        <v>7485</v>
      </c>
      <c r="C2740" s="2">
        <v>43052</v>
      </c>
      <c r="D2740" s="8">
        <f>Table1[[#This Row],[Order Date]]</f>
        <v>43052</v>
      </c>
      <c r="E2740" s="2">
        <v>43058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">
        <v>2684</v>
      </c>
      <c r="P2740" s="1" t="s">
        <v>66</v>
      </c>
      <c r="Q2740" s="1" t="s">
        <v>67</v>
      </c>
      <c r="R2740" s="1" t="s">
        <v>2685</v>
      </c>
      <c r="S2740" s="1">
        <v>89.98</v>
      </c>
      <c r="T2740" s="1">
        <v>2</v>
      </c>
      <c r="U2740" s="1">
        <v>0</v>
      </c>
      <c r="V2740" s="1">
        <v>43.190399999999997</v>
      </c>
      <c r="W2740" t="str">
        <f>INDEX(People!$A$2:$A$5,MATCH(Orders!N2740,People!$B$2:$B$5,0))</f>
        <v>Chuck Magee</v>
      </c>
      <c r="X2740" t="str">
        <f>IFERROR(INDEX(Returns!A2740:A3539,MATCH(Orders!B2740,Returns!B2740:B3539,0)),"No")</f>
        <v>No</v>
      </c>
      <c r="Y2740">
        <f t="shared" si="42"/>
        <v>89.98</v>
      </c>
    </row>
    <row r="2741" spans="1:25" x14ac:dyDescent="0.2">
      <c r="A2741" s="1">
        <v>2740</v>
      </c>
      <c r="B2741" t="s">
        <v>7486</v>
      </c>
      <c r="C2741" s="2">
        <v>43571</v>
      </c>
      <c r="D2741" s="8">
        <f>Table1[[#This Row],[Order Date]]</f>
        <v>43571</v>
      </c>
      <c r="E2741" s="2">
        <v>43573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">
        <v>4555</v>
      </c>
      <c r="P2741" s="1" t="s">
        <v>43</v>
      </c>
      <c r="Q2741" s="1" t="s">
        <v>512</v>
      </c>
      <c r="R2741" s="1" t="s">
        <v>4556</v>
      </c>
      <c r="S2741" s="1">
        <v>477.24</v>
      </c>
      <c r="T2741" s="1">
        <v>4</v>
      </c>
      <c r="U2741" s="1">
        <v>0</v>
      </c>
      <c r="V2741" s="1">
        <v>9.5448000000000093</v>
      </c>
      <c r="W2741" t="str">
        <f>INDEX(People!$A$2:$A$5,MATCH(Orders!N2741,People!$B$2:$B$5,0))</f>
        <v>Cassandra Brandow</v>
      </c>
      <c r="X2741" t="str">
        <f>IFERROR(INDEX(Returns!A2741:A3540,MATCH(Orders!B2741,Returns!B2741:B3540,0)),"No")</f>
        <v>No</v>
      </c>
      <c r="Y2741">
        <f t="shared" si="42"/>
        <v>477.24</v>
      </c>
    </row>
    <row r="2742" spans="1:25" x14ac:dyDescent="0.2">
      <c r="A2742" s="1">
        <v>2741</v>
      </c>
      <c r="B2742" t="s">
        <v>7486</v>
      </c>
      <c r="C2742" s="2">
        <v>43571</v>
      </c>
      <c r="D2742" s="8">
        <f>Table1[[#This Row],[Order Date]]</f>
        <v>43571</v>
      </c>
      <c r="E2742" s="2">
        <v>43573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">
        <v>4557</v>
      </c>
      <c r="P2742" s="1" t="s">
        <v>66</v>
      </c>
      <c r="Q2742" s="1" t="s">
        <v>146</v>
      </c>
      <c r="R2742" s="1" t="s">
        <v>4558</v>
      </c>
      <c r="S2742" s="1">
        <v>25.98</v>
      </c>
      <c r="T2742" s="1">
        <v>2</v>
      </c>
      <c r="U2742" s="1">
        <v>0</v>
      </c>
      <c r="V2742" s="1">
        <v>1.558799999999998</v>
      </c>
      <c r="W2742" t="str">
        <f>INDEX(People!$A$2:$A$5,MATCH(Orders!N2742,People!$B$2:$B$5,0))</f>
        <v>Cassandra Brandow</v>
      </c>
      <c r="X2742" t="str">
        <f>IFERROR(INDEX(Returns!A2742:A3541,MATCH(Orders!B2742,Returns!B2742:B3541,0)),"No")</f>
        <v>No</v>
      </c>
      <c r="Y2742">
        <f t="shared" si="42"/>
        <v>25.98</v>
      </c>
    </row>
    <row r="2743" spans="1:25" x14ac:dyDescent="0.2">
      <c r="A2743" s="1">
        <v>2742</v>
      </c>
      <c r="B2743" t="s">
        <v>7487</v>
      </c>
      <c r="C2743" s="2">
        <v>43156</v>
      </c>
      <c r="D2743" s="8">
        <f>Table1[[#This Row],[Order Date]]</f>
        <v>43156</v>
      </c>
      <c r="E2743" s="2">
        <v>43158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">
        <v>3386</v>
      </c>
      <c r="P2743" s="1" t="s">
        <v>43</v>
      </c>
      <c r="Q2743" s="1" t="s">
        <v>157</v>
      </c>
      <c r="R2743" s="1" t="s">
        <v>590</v>
      </c>
      <c r="S2743" s="1">
        <v>46.72</v>
      </c>
      <c r="T2743" s="1">
        <v>5</v>
      </c>
      <c r="U2743" s="1">
        <v>0.2</v>
      </c>
      <c r="V2743" s="1">
        <v>17.52</v>
      </c>
      <c r="W2743" t="str">
        <f>INDEX(People!$A$2:$A$5,MATCH(Orders!N2743,People!$B$2:$B$5,0))</f>
        <v>Chuck Magee</v>
      </c>
      <c r="X2743" t="str">
        <f>IFERROR(INDEX(Returns!A2743:A3542,MATCH(Orders!B2743,Returns!B2743:B3542,0)),"No")</f>
        <v>No</v>
      </c>
      <c r="Y2743">
        <f t="shared" si="42"/>
        <v>56.064</v>
      </c>
    </row>
    <row r="2744" spans="1:25" x14ac:dyDescent="0.2">
      <c r="A2744" s="1">
        <v>2743</v>
      </c>
      <c r="B2744" t="s">
        <v>7488</v>
      </c>
      <c r="C2744" s="2">
        <v>42678</v>
      </c>
      <c r="D2744" s="8">
        <f>Table1[[#This Row],[Order Date]]</f>
        <v>42678</v>
      </c>
      <c r="E2744" s="2">
        <v>42682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">
        <v>4431</v>
      </c>
      <c r="P2744" s="1" t="s">
        <v>30</v>
      </c>
      <c r="Q2744" s="1" t="s">
        <v>60</v>
      </c>
      <c r="R2744" s="1" t="s">
        <v>4432</v>
      </c>
      <c r="S2744" s="1">
        <v>35.340000000000003</v>
      </c>
      <c r="T2744" s="1">
        <v>2</v>
      </c>
      <c r="U2744" s="1">
        <v>0</v>
      </c>
      <c r="V2744" s="1">
        <v>13.429200000000002</v>
      </c>
      <c r="W2744" t="str">
        <f>INDEX(People!$A$2:$A$5,MATCH(Orders!N2744,People!$B$2:$B$5,0))</f>
        <v>Anna Andreadi</v>
      </c>
      <c r="X2744" t="str">
        <f>IFERROR(INDEX(Returns!A2744:A3543,MATCH(Orders!B2744,Returns!B2744:B3543,0)),"No")</f>
        <v>No</v>
      </c>
      <c r="Y2744">
        <f t="shared" si="42"/>
        <v>35.340000000000003</v>
      </c>
    </row>
    <row r="2745" spans="1:25" x14ac:dyDescent="0.2">
      <c r="A2745" s="1">
        <v>2744</v>
      </c>
      <c r="B2745" t="s">
        <v>7489</v>
      </c>
      <c r="C2745" s="2">
        <v>42906</v>
      </c>
      <c r="D2745" s="8">
        <f>Table1[[#This Row],[Order Date]]</f>
        <v>42906</v>
      </c>
      <c r="E2745" s="2">
        <v>42911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">
        <v>1977</v>
      </c>
      <c r="P2745" s="1" t="s">
        <v>30</v>
      </c>
      <c r="Q2745" s="1" t="s">
        <v>60</v>
      </c>
      <c r="R2745" s="1" t="s">
        <v>1978</v>
      </c>
      <c r="S2745" s="1">
        <v>257.64</v>
      </c>
      <c r="T2745" s="1">
        <v>6</v>
      </c>
      <c r="U2745" s="1">
        <v>0</v>
      </c>
      <c r="V2745" s="1">
        <v>100.4796</v>
      </c>
      <c r="W2745" t="str">
        <f>INDEX(People!$A$2:$A$5,MATCH(Orders!N2745,People!$B$2:$B$5,0))</f>
        <v>Anna Andreadi</v>
      </c>
      <c r="X2745" t="str">
        <f>IFERROR(INDEX(Returns!A2745:A3544,MATCH(Orders!B2745,Returns!B2745:B3544,0)),"No")</f>
        <v>No</v>
      </c>
      <c r="Y2745">
        <f t="shared" si="42"/>
        <v>257.64</v>
      </c>
    </row>
    <row r="2746" spans="1:25" x14ac:dyDescent="0.2">
      <c r="A2746" s="1">
        <v>2745</v>
      </c>
      <c r="B2746" t="s">
        <v>7489</v>
      </c>
      <c r="C2746" s="2">
        <v>42906</v>
      </c>
      <c r="D2746" s="8">
        <f>Table1[[#This Row],[Order Date]]</f>
        <v>42906</v>
      </c>
      <c r="E2746" s="2">
        <v>42911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">
        <v>282</v>
      </c>
      <c r="P2746" s="1" t="s">
        <v>66</v>
      </c>
      <c r="Q2746" s="1" t="s">
        <v>67</v>
      </c>
      <c r="R2746" s="1" t="s">
        <v>283</v>
      </c>
      <c r="S2746" s="1">
        <v>125.97600000000001</v>
      </c>
      <c r="T2746" s="1">
        <v>3</v>
      </c>
      <c r="U2746" s="1">
        <v>0.2</v>
      </c>
      <c r="V2746" s="1">
        <v>47.241</v>
      </c>
      <c r="W2746" t="str">
        <f>INDEX(People!$A$2:$A$5,MATCH(Orders!N2746,People!$B$2:$B$5,0))</f>
        <v>Anna Andreadi</v>
      </c>
      <c r="X2746" t="str">
        <f>IFERROR(INDEX(Returns!A2746:A3545,MATCH(Orders!B2746,Returns!B2746:B3545,0)),"No")</f>
        <v>No</v>
      </c>
      <c r="Y2746">
        <f t="shared" si="42"/>
        <v>151.1712</v>
      </c>
    </row>
    <row r="2747" spans="1:25" x14ac:dyDescent="0.2">
      <c r="A2747" s="1">
        <v>2746</v>
      </c>
      <c r="B2747" t="s">
        <v>7490</v>
      </c>
      <c r="C2747" s="2">
        <v>43684</v>
      </c>
      <c r="D2747" s="8">
        <f>Table1[[#This Row],[Order Date]]</f>
        <v>43684</v>
      </c>
      <c r="E2747" s="2">
        <v>43688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">
        <v>1386</v>
      </c>
      <c r="P2747" s="1" t="s">
        <v>66</v>
      </c>
      <c r="Q2747" s="1" t="s">
        <v>146</v>
      </c>
      <c r="R2747" s="1" t="s">
        <v>1387</v>
      </c>
      <c r="S2747" s="1">
        <v>79.992000000000004</v>
      </c>
      <c r="T2747" s="1">
        <v>1</v>
      </c>
      <c r="U2747" s="1">
        <v>0.2</v>
      </c>
      <c r="V2747" s="1">
        <v>21.997800000000002</v>
      </c>
      <c r="W2747" t="str">
        <f>INDEX(People!$A$2:$A$5,MATCH(Orders!N2747,People!$B$2:$B$5,0))</f>
        <v>Cassandra Brandow</v>
      </c>
      <c r="X2747" t="str">
        <f>IFERROR(INDEX(Returns!A2747:A3546,MATCH(Orders!B2747,Returns!B2747:B3546,0)),"No")</f>
        <v>No</v>
      </c>
      <c r="Y2747">
        <f t="shared" si="42"/>
        <v>95.990400000000008</v>
      </c>
    </row>
    <row r="2748" spans="1:25" x14ac:dyDescent="0.2">
      <c r="A2748" s="1">
        <v>2747</v>
      </c>
      <c r="B2748" t="s">
        <v>7491</v>
      </c>
      <c r="C2748" s="2">
        <v>42502</v>
      </c>
      <c r="D2748" s="8">
        <f>Table1[[#This Row],[Order Date]]</f>
        <v>42502</v>
      </c>
      <c r="E2748" s="2">
        <v>42507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">
        <v>2009</v>
      </c>
      <c r="P2748" s="1" t="s">
        <v>30</v>
      </c>
      <c r="Q2748" s="1" t="s">
        <v>52</v>
      </c>
      <c r="R2748" s="1" t="s">
        <v>2010</v>
      </c>
      <c r="S2748" s="1">
        <v>700.05600000000004</v>
      </c>
      <c r="T2748" s="1">
        <v>3</v>
      </c>
      <c r="U2748" s="1">
        <v>0.3</v>
      </c>
      <c r="V2748" s="1">
        <v>-130.0104</v>
      </c>
      <c r="W2748" t="str">
        <f>INDEX(People!$A$2:$A$5,MATCH(Orders!N2748,People!$B$2:$B$5,0))</f>
        <v>Chuck Magee</v>
      </c>
      <c r="X2748" t="str">
        <f>IFERROR(INDEX(Returns!A2748:A3547,MATCH(Orders!B2748,Returns!B2748:B3547,0)),"No")</f>
        <v>No</v>
      </c>
      <c r="Y2748">
        <f t="shared" si="42"/>
        <v>910.07280000000003</v>
      </c>
    </row>
    <row r="2749" spans="1:25" x14ac:dyDescent="0.2">
      <c r="A2749" s="1">
        <v>2748</v>
      </c>
      <c r="B2749" t="s">
        <v>7492</v>
      </c>
      <c r="C2749" s="2">
        <v>43061</v>
      </c>
      <c r="D2749" s="8">
        <f>Table1[[#This Row],[Order Date]]</f>
        <v>43061</v>
      </c>
      <c r="E2749" s="2">
        <v>43065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">
        <v>4562</v>
      </c>
      <c r="P2749" s="1" t="s">
        <v>66</v>
      </c>
      <c r="Q2749" s="1" t="s">
        <v>146</v>
      </c>
      <c r="R2749" s="1" t="s">
        <v>4563</v>
      </c>
      <c r="S2749" s="1">
        <v>27.168000000000003</v>
      </c>
      <c r="T2749" s="1">
        <v>4</v>
      </c>
      <c r="U2749" s="1">
        <v>0.2</v>
      </c>
      <c r="V2749" s="1">
        <v>-1.3583999999999987</v>
      </c>
      <c r="W2749" t="str">
        <f>INDEX(People!$A$2:$A$5,MATCH(Orders!N2749,People!$B$2:$B$5,0))</f>
        <v>Kelly Williams</v>
      </c>
      <c r="X2749" t="str">
        <f>IFERROR(INDEX(Returns!A2749:A3548,MATCH(Orders!B2749,Returns!B2749:B3548,0)),"No")</f>
        <v>No</v>
      </c>
      <c r="Y2749">
        <f t="shared" si="42"/>
        <v>32.601600000000005</v>
      </c>
    </row>
    <row r="2750" spans="1:25" x14ac:dyDescent="0.2">
      <c r="A2750" s="1">
        <v>2749</v>
      </c>
      <c r="B2750" t="s">
        <v>7493</v>
      </c>
      <c r="C2750" s="2">
        <v>43073</v>
      </c>
      <c r="D2750" s="8">
        <f>Table1[[#This Row],[Order Date]]</f>
        <v>43073</v>
      </c>
      <c r="E2750" s="2">
        <v>43077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">
        <v>4236</v>
      </c>
      <c r="P2750" s="1" t="s">
        <v>43</v>
      </c>
      <c r="Q2750" s="1" t="s">
        <v>70</v>
      </c>
      <c r="R2750" s="1" t="s">
        <v>4237</v>
      </c>
      <c r="S2750" s="1">
        <v>8.2260000000000009</v>
      </c>
      <c r="T2750" s="1">
        <v>3</v>
      </c>
      <c r="U2750" s="1">
        <v>0.7</v>
      </c>
      <c r="V2750" s="1">
        <v>-6.0323999999999991</v>
      </c>
      <c r="W2750" t="str">
        <f>INDEX(People!$A$2:$A$5,MATCH(Orders!N2750,People!$B$2:$B$5,0))</f>
        <v>Cassandra Brandow</v>
      </c>
      <c r="X2750" t="str">
        <f>IFERROR(INDEX(Returns!A2750:A3549,MATCH(Orders!B2750,Returns!B2750:B3549,0)),"No")</f>
        <v>No</v>
      </c>
      <c r="Y2750">
        <f t="shared" si="42"/>
        <v>13.984200000000001</v>
      </c>
    </row>
    <row r="2751" spans="1:25" x14ac:dyDescent="0.2">
      <c r="A2751" s="1">
        <v>2750</v>
      </c>
      <c r="B2751" t="s">
        <v>7494</v>
      </c>
      <c r="C2751" s="2">
        <v>42529</v>
      </c>
      <c r="D2751" s="8">
        <f>Table1[[#This Row],[Order Date]]</f>
        <v>42529</v>
      </c>
      <c r="E2751" s="2">
        <v>42535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">
        <v>4566</v>
      </c>
      <c r="P2751" s="1" t="s">
        <v>30</v>
      </c>
      <c r="Q2751" s="1" t="s">
        <v>34</v>
      </c>
      <c r="R2751" s="1" t="s">
        <v>4567</v>
      </c>
      <c r="S2751" s="1">
        <v>585.55200000000002</v>
      </c>
      <c r="T2751" s="1">
        <v>3</v>
      </c>
      <c r="U2751" s="1">
        <v>0.2</v>
      </c>
      <c r="V2751" s="1">
        <v>73.19399999999996</v>
      </c>
      <c r="W2751" t="str">
        <f>INDEX(People!$A$2:$A$5,MATCH(Orders!N2751,People!$B$2:$B$5,0))</f>
        <v>Anna Andreadi</v>
      </c>
      <c r="X2751" t="str">
        <f>IFERROR(INDEX(Returns!A2751:A3550,MATCH(Orders!B2751,Returns!B2751:B3550,0)),"No")</f>
        <v>No</v>
      </c>
      <c r="Y2751">
        <f t="shared" si="42"/>
        <v>702.66240000000005</v>
      </c>
    </row>
    <row r="2752" spans="1:25" x14ac:dyDescent="0.2">
      <c r="A2752" s="1">
        <v>2751</v>
      </c>
      <c r="B2752" t="s">
        <v>7495</v>
      </c>
      <c r="C2752" s="2">
        <v>42590</v>
      </c>
      <c r="D2752" s="8">
        <f>Table1[[#This Row],[Order Date]]</f>
        <v>42590</v>
      </c>
      <c r="E2752" s="2">
        <v>42593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">
        <v>4569</v>
      </c>
      <c r="P2752" s="1" t="s">
        <v>43</v>
      </c>
      <c r="Q2752" s="1" t="s">
        <v>55</v>
      </c>
      <c r="R2752" s="1" t="s">
        <v>4570</v>
      </c>
      <c r="S2752" s="1">
        <v>423.28</v>
      </c>
      <c r="T2752" s="1">
        <v>11</v>
      </c>
      <c r="U2752" s="1">
        <v>0</v>
      </c>
      <c r="V2752" s="1">
        <v>110.05279999999999</v>
      </c>
      <c r="W2752" t="str">
        <f>INDEX(People!$A$2:$A$5,MATCH(Orders!N2752,People!$B$2:$B$5,0))</f>
        <v>Anna Andreadi</v>
      </c>
      <c r="X2752" t="str">
        <f>IFERROR(INDEX(Returns!A2752:A3551,MATCH(Orders!B2752,Returns!B2752:B3551,0)),"No")</f>
        <v>No</v>
      </c>
      <c r="Y2752">
        <f t="shared" si="42"/>
        <v>423.28</v>
      </c>
    </row>
    <row r="2753" spans="1:25" x14ac:dyDescent="0.2">
      <c r="A2753" s="1">
        <v>2752</v>
      </c>
      <c r="B2753" t="s">
        <v>7496</v>
      </c>
      <c r="C2753" s="2">
        <v>42516</v>
      </c>
      <c r="D2753" s="8">
        <f>Table1[[#This Row],[Order Date]]</f>
        <v>42516</v>
      </c>
      <c r="E2753" s="2">
        <v>42520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">
        <v>3731</v>
      </c>
      <c r="P2753" s="1" t="s">
        <v>30</v>
      </c>
      <c r="Q2753" s="1" t="s">
        <v>34</v>
      </c>
      <c r="R2753" s="1" t="s">
        <v>3732</v>
      </c>
      <c r="S2753" s="1">
        <v>225.29600000000002</v>
      </c>
      <c r="T2753" s="1">
        <v>2</v>
      </c>
      <c r="U2753" s="1">
        <v>0.2</v>
      </c>
      <c r="V2753" s="1">
        <v>22.529599999999995</v>
      </c>
      <c r="W2753" t="str">
        <f>INDEX(People!$A$2:$A$5,MATCH(Orders!N2753,People!$B$2:$B$5,0))</f>
        <v>Anna Andreadi</v>
      </c>
      <c r="X2753" t="str">
        <f>IFERROR(INDEX(Returns!A2753:A3552,MATCH(Orders!B2753,Returns!B2753:B3552,0)),"No")</f>
        <v>No</v>
      </c>
      <c r="Y2753">
        <f t="shared" si="42"/>
        <v>270.35520000000002</v>
      </c>
    </row>
    <row r="2754" spans="1:25" x14ac:dyDescent="0.2">
      <c r="A2754" s="1">
        <v>2753</v>
      </c>
      <c r="B2754" t="s">
        <v>7497</v>
      </c>
      <c r="C2754" s="2">
        <v>42842</v>
      </c>
      <c r="D2754" s="8">
        <f>Table1[[#This Row],[Order Date]]</f>
        <v>42842</v>
      </c>
      <c r="E2754" s="2">
        <v>42846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">
        <v>3451</v>
      </c>
      <c r="P2754" s="1" t="s">
        <v>43</v>
      </c>
      <c r="Q2754" s="1" t="s">
        <v>63</v>
      </c>
      <c r="R2754" s="1" t="s">
        <v>3452</v>
      </c>
      <c r="S2754" s="1">
        <v>5.56</v>
      </c>
      <c r="T2754" s="1">
        <v>2</v>
      </c>
      <c r="U2754" s="1">
        <v>0</v>
      </c>
      <c r="V2754" s="1">
        <v>2.2239999999999998</v>
      </c>
      <c r="W2754" t="str">
        <f>INDEX(People!$A$2:$A$5,MATCH(Orders!N2754,People!$B$2:$B$5,0))</f>
        <v>Anna Andreadi</v>
      </c>
      <c r="X2754" t="str">
        <f>IFERROR(INDEX(Returns!A2754:A3553,MATCH(Orders!B2754,Returns!B2754:B3553,0)),"No")</f>
        <v>No</v>
      </c>
      <c r="Y2754">
        <f t="shared" si="42"/>
        <v>5.56</v>
      </c>
    </row>
    <row r="2755" spans="1:25" x14ac:dyDescent="0.2">
      <c r="A2755" s="1">
        <v>2754</v>
      </c>
      <c r="B2755" t="s">
        <v>7497</v>
      </c>
      <c r="C2755" s="2">
        <v>42842</v>
      </c>
      <c r="D2755" s="8">
        <f>Table1[[#This Row],[Order Date]]</f>
        <v>42842</v>
      </c>
      <c r="E2755" s="2">
        <v>42846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">
        <v>2071</v>
      </c>
      <c r="P2755" s="1" t="s">
        <v>66</v>
      </c>
      <c r="Q2755" s="1" t="s">
        <v>146</v>
      </c>
      <c r="R2755" s="1" t="s">
        <v>2072</v>
      </c>
      <c r="S2755" s="1">
        <v>323.37</v>
      </c>
      <c r="T2755" s="1">
        <v>3</v>
      </c>
      <c r="U2755" s="1">
        <v>0</v>
      </c>
      <c r="V2755" s="1">
        <v>129.34800000000001</v>
      </c>
      <c r="W2755" t="str">
        <f>INDEX(People!$A$2:$A$5,MATCH(Orders!N2755,People!$B$2:$B$5,0))</f>
        <v>Anna Andreadi</v>
      </c>
      <c r="X2755" t="str">
        <f>IFERROR(INDEX(Returns!A2755:A3554,MATCH(Orders!B2755,Returns!B2755:B3554,0)),"No")</f>
        <v>No</v>
      </c>
      <c r="Y2755">
        <f t="shared" ref="Y2755:Y2818" si="43">S2755*(1+U2755)</f>
        <v>323.37</v>
      </c>
    </row>
    <row r="2756" spans="1:25" x14ac:dyDescent="0.2">
      <c r="A2756" s="1">
        <v>2755</v>
      </c>
      <c r="B2756" t="s">
        <v>7497</v>
      </c>
      <c r="C2756" s="2">
        <v>42842</v>
      </c>
      <c r="D2756" s="8">
        <f>Table1[[#This Row],[Order Date]]</f>
        <v>42842</v>
      </c>
      <c r="E2756" s="2">
        <v>42846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">
        <v>3134</v>
      </c>
      <c r="P2756" s="1" t="s">
        <v>66</v>
      </c>
      <c r="Q2756" s="1" t="s">
        <v>67</v>
      </c>
      <c r="R2756" s="1" t="s">
        <v>4436</v>
      </c>
      <c r="S2756" s="1">
        <v>783.96000000000015</v>
      </c>
      <c r="T2756" s="1">
        <v>5</v>
      </c>
      <c r="U2756" s="1">
        <v>0.2</v>
      </c>
      <c r="V2756" s="1">
        <v>68.59650000000002</v>
      </c>
      <c r="W2756" t="str">
        <f>INDEX(People!$A$2:$A$5,MATCH(Orders!N2756,People!$B$2:$B$5,0))</f>
        <v>Anna Andreadi</v>
      </c>
      <c r="X2756" t="str">
        <f>IFERROR(INDEX(Returns!A2756:A3555,MATCH(Orders!B2756,Returns!B2756:B3555,0)),"No")</f>
        <v>No</v>
      </c>
      <c r="Y2756">
        <f t="shared" si="43"/>
        <v>940.75200000000018</v>
      </c>
    </row>
    <row r="2757" spans="1:25" x14ac:dyDescent="0.2">
      <c r="A2757" s="1">
        <v>2756</v>
      </c>
      <c r="B2757" t="s">
        <v>7497</v>
      </c>
      <c r="C2757" s="2">
        <v>42842</v>
      </c>
      <c r="D2757" s="8">
        <f>Table1[[#This Row],[Order Date]]</f>
        <v>42842</v>
      </c>
      <c r="E2757" s="2">
        <v>42846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">
        <v>4379</v>
      </c>
      <c r="P2757" s="1" t="s">
        <v>43</v>
      </c>
      <c r="Q2757" s="1" t="s">
        <v>73</v>
      </c>
      <c r="R2757" s="1" t="s">
        <v>4380</v>
      </c>
      <c r="S2757" s="1">
        <v>1447.6499999999999</v>
      </c>
      <c r="T2757" s="1">
        <v>5</v>
      </c>
      <c r="U2757" s="1">
        <v>0</v>
      </c>
      <c r="V2757" s="1">
        <v>419.8184999999998</v>
      </c>
      <c r="W2757" t="str">
        <f>INDEX(People!$A$2:$A$5,MATCH(Orders!N2757,People!$B$2:$B$5,0))</f>
        <v>Anna Andreadi</v>
      </c>
      <c r="X2757" t="str">
        <f>IFERROR(INDEX(Returns!A2757:A3556,MATCH(Orders!B2757,Returns!B2757:B3556,0)),"No")</f>
        <v>No</v>
      </c>
      <c r="Y2757">
        <f t="shared" si="43"/>
        <v>1447.6499999999999</v>
      </c>
    </row>
    <row r="2758" spans="1:25" x14ac:dyDescent="0.2">
      <c r="A2758" s="1">
        <v>2757</v>
      </c>
      <c r="B2758" t="s">
        <v>7497</v>
      </c>
      <c r="C2758" s="2">
        <v>42842</v>
      </c>
      <c r="D2758" s="8">
        <f>Table1[[#This Row],[Order Date]]</f>
        <v>42842</v>
      </c>
      <c r="E2758" s="2">
        <v>42846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">
        <v>4271</v>
      </c>
      <c r="P2758" s="1" t="s">
        <v>43</v>
      </c>
      <c r="Q2758" s="1" t="s">
        <v>84</v>
      </c>
      <c r="R2758" s="1" t="s">
        <v>4272</v>
      </c>
      <c r="S2758" s="1">
        <v>11.96</v>
      </c>
      <c r="T2758" s="1">
        <v>2</v>
      </c>
      <c r="U2758" s="1">
        <v>0</v>
      </c>
      <c r="V2758" s="1">
        <v>5.8604000000000003</v>
      </c>
      <c r="W2758" t="str">
        <f>INDEX(People!$A$2:$A$5,MATCH(Orders!N2758,People!$B$2:$B$5,0))</f>
        <v>Anna Andreadi</v>
      </c>
      <c r="X2758" t="str">
        <f>IFERROR(INDEX(Returns!A2758:A3557,MATCH(Orders!B2758,Returns!B2758:B3557,0)),"No")</f>
        <v>No</v>
      </c>
      <c r="Y2758">
        <f t="shared" si="43"/>
        <v>11.96</v>
      </c>
    </row>
    <row r="2759" spans="1:25" x14ac:dyDescent="0.2">
      <c r="A2759" s="1">
        <v>2758</v>
      </c>
      <c r="B2759" t="s">
        <v>7498</v>
      </c>
      <c r="C2759" s="2">
        <v>43262</v>
      </c>
      <c r="D2759" s="8">
        <f>Table1[[#This Row],[Order Date]]</f>
        <v>43262</v>
      </c>
      <c r="E2759" s="2">
        <v>43264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">
        <v>2184</v>
      </c>
      <c r="P2759" s="1" t="s">
        <v>66</v>
      </c>
      <c r="Q2759" s="1" t="s">
        <v>146</v>
      </c>
      <c r="R2759" s="1" t="s">
        <v>2185</v>
      </c>
      <c r="S2759" s="1">
        <v>239.96999999999997</v>
      </c>
      <c r="T2759" s="1">
        <v>3</v>
      </c>
      <c r="U2759" s="1">
        <v>0</v>
      </c>
      <c r="V2759" s="1">
        <v>71.990999999999985</v>
      </c>
      <c r="W2759" t="str">
        <f>INDEX(People!$A$2:$A$5,MATCH(Orders!N2759,People!$B$2:$B$5,0))</f>
        <v>Chuck Magee</v>
      </c>
      <c r="X2759" t="str">
        <f>IFERROR(INDEX(Returns!A2759:A3558,MATCH(Orders!B2759,Returns!B2759:B3558,0)),"No")</f>
        <v>No</v>
      </c>
      <c r="Y2759">
        <f t="shared" si="43"/>
        <v>239.96999999999997</v>
      </c>
    </row>
    <row r="2760" spans="1:25" x14ac:dyDescent="0.2">
      <c r="A2760" s="1">
        <v>2759</v>
      </c>
      <c r="B2760" t="s">
        <v>7499</v>
      </c>
      <c r="C2760" s="2">
        <v>43170</v>
      </c>
      <c r="D2760" s="8">
        <f>Table1[[#This Row],[Order Date]]</f>
        <v>43170</v>
      </c>
      <c r="E2760" s="2">
        <v>43174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">
        <v>3262</v>
      </c>
      <c r="P2760" s="1" t="s">
        <v>30</v>
      </c>
      <c r="Q2760" s="1" t="s">
        <v>60</v>
      </c>
      <c r="R2760" s="1" t="s">
        <v>4480</v>
      </c>
      <c r="S2760" s="1">
        <v>76.92</v>
      </c>
      <c r="T2760" s="1">
        <v>4</v>
      </c>
      <c r="U2760" s="1">
        <v>0</v>
      </c>
      <c r="V2760" s="1">
        <v>31.537200000000006</v>
      </c>
      <c r="W2760" t="str">
        <f>INDEX(People!$A$2:$A$5,MATCH(Orders!N2760,People!$B$2:$B$5,0))</f>
        <v>Cassandra Brandow</v>
      </c>
      <c r="X2760" t="str">
        <f>IFERROR(INDEX(Returns!A2760:A3559,MATCH(Orders!B2760,Returns!B2760:B3559,0)),"No")</f>
        <v>No</v>
      </c>
      <c r="Y2760">
        <f t="shared" si="43"/>
        <v>76.92</v>
      </c>
    </row>
    <row r="2761" spans="1:25" x14ac:dyDescent="0.2">
      <c r="A2761" s="1">
        <v>2760</v>
      </c>
      <c r="B2761" t="s">
        <v>7499</v>
      </c>
      <c r="C2761" s="2">
        <v>43170</v>
      </c>
      <c r="D2761" s="8">
        <f>Table1[[#This Row],[Order Date]]</f>
        <v>43170</v>
      </c>
      <c r="E2761" s="2">
        <v>43174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">
        <v>2546</v>
      </c>
      <c r="P2761" s="1" t="s">
        <v>43</v>
      </c>
      <c r="Q2761" s="1" t="s">
        <v>55</v>
      </c>
      <c r="R2761" s="1" t="s">
        <v>2547</v>
      </c>
      <c r="S2761" s="1">
        <v>481.32</v>
      </c>
      <c r="T2761" s="1">
        <v>4</v>
      </c>
      <c r="U2761" s="1">
        <v>0</v>
      </c>
      <c r="V2761" s="1">
        <v>125.14319999999998</v>
      </c>
      <c r="W2761" t="str">
        <f>INDEX(People!$A$2:$A$5,MATCH(Orders!N2761,People!$B$2:$B$5,0))</f>
        <v>Cassandra Brandow</v>
      </c>
      <c r="X2761" t="str">
        <f>IFERROR(INDEX(Returns!A2761:A3560,MATCH(Orders!B2761,Returns!B2761:B3560,0)),"No")</f>
        <v>No</v>
      </c>
      <c r="Y2761">
        <f t="shared" si="43"/>
        <v>481.32</v>
      </c>
    </row>
    <row r="2762" spans="1:25" x14ac:dyDescent="0.2">
      <c r="A2762" s="1">
        <v>2761</v>
      </c>
      <c r="B2762" t="s">
        <v>7500</v>
      </c>
      <c r="C2762" s="2">
        <v>42516</v>
      </c>
      <c r="D2762" s="8">
        <f>Table1[[#This Row],[Order Date]]</f>
        <v>42516</v>
      </c>
      <c r="E2762" s="2">
        <v>42519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">
        <v>1255</v>
      </c>
      <c r="P2762" s="1" t="s">
        <v>43</v>
      </c>
      <c r="Q2762" s="1" t="s">
        <v>84</v>
      </c>
      <c r="R2762" s="1" t="s">
        <v>1256</v>
      </c>
      <c r="S2762" s="1">
        <v>48.4</v>
      </c>
      <c r="T2762" s="1">
        <v>5</v>
      </c>
      <c r="U2762" s="1">
        <v>0</v>
      </c>
      <c r="V2762" s="1">
        <v>23.231999999999999</v>
      </c>
      <c r="W2762" t="str">
        <f>INDEX(People!$A$2:$A$5,MATCH(Orders!N2762,People!$B$2:$B$5,0))</f>
        <v>Anna Andreadi</v>
      </c>
      <c r="X2762" t="str">
        <f>IFERROR(INDEX(Returns!A2762:A3561,MATCH(Orders!B2762,Returns!B2762:B3561,0)),"No")</f>
        <v>No</v>
      </c>
      <c r="Y2762">
        <f t="shared" si="43"/>
        <v>48.4</v>
      </c>
    </row>
    <row r="2763" spans="1:25" x14ac:dyDescent="0.2">
      <c r="A2763" s="1">
        <v>2762</v>
      </c>
      <c r="B2763" t="s">
        <v>7501</v>
      </c>
      <c r="C2763" s="2">
        <v>43750</v>
      </c>
      <c r="D2763" s="8">
        <f>Table1[[#This Row],[Order Date]]</f>
        <v>43750</v>
      </c>
      <c r="E2763" s="2">
        <v>43752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">
        <v>4577</v>
      </c>
      <c r="P2763" s="1" t="s">
        <v>66</v>
      </c>
      <c r="Q2763" s="1" t="s">
        <v>146</v>
      </c>
      <c r="R2763" s="1" t="s">
        <v>4578</v>
      </c>
      <c r="S2763" s="1">
        <v>0.99</v>
      </c>
      <c r="T2763" s="1">
        <v>1</v>
      </c>
      <c r="U2763" s="1">
        <v>0</v>
      </c>
      <c r="V2763" s="1">
        <v>0.4356000000000001</v>
      </c>
      <c r="W2763" t="str">
        <f>INDEX(People!$A$2:$A$5,MATCH(Orders!N2763,People!$B$2:$B$5,0))</f>
        <v>Anna Andreadi</v>
      </c>
      <c r="X2763" t="str">
        <f>IFERROR(INDEX(Returns!A2763:A3562,MATCH(Orders!B2763,Returns!B2763:B3562,0)),"No")</f>
        <v>No</v>
      </c>
      <c r="Y2763">
        <f t="shared" si="43"/>
        <v>0.99</v>
      </c>
    </row>
    <row r="2764" spans="1:25" x14ac:dyDescent="0.2">
      <c r="A2764" s="1">
        <v>2763</v>
      </c>
      <c r="B2764" t="s">
        <v>7501</v>
      </c>
      <c r="C2764" s="2">
        <v>43750</v>
      </c>
      <c r="D2764" s="8">
        <f>Table1[[#This Row],[Order Date]]</f>
        <v>43750</v>
      </c>
      <c r="E2764" s="2">
        <v>43752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">
        <v>3195</v>
      </c>
      <c r="P2764" s="1" t="s">
        <v>43</v>
      </c>
      <c r="Q2764" s="1" t="s">
        <v>70</v>
      </c>
      <c r="R2764" s="1" t="s">
        <v>3196</v>
      </c>
      <c r="S2764" s="1">
        <v>101.84</v>
      </c>
      <c r="T2764" s="1">
        <v>5</v>
      </c>
      <c r="U2764" s="1">
        <v>0.2</v>
      </c>
      <c r="V2764" s="1">
        <v>36.917000000000002</v>
      </c>
      <c r="W2764" t="str">
        <f>INDEX(People!$A$2:$A$5,MATCH(Orders!N2764,People!$B$2:$B$5,0))</f>
        <v>Anna Andreadi</v>
      </c>
      <c r="X2764" t="str">
        <f>IFERROR(INDEX(Returns!A2764:A3563,MATCH(Orders!B2764,Returns!B2764:B3563,0)),"No")</f>
        <v>No</v>
      </c>
      <c r="Y2764">
        <f t="shared" si="43"/>
        <v>122.208</v>
      </c>
    </row>
    <row r="2765" spans="1:25" x14ac:dyDescent="0.2">
      <c r="A2765" s="1">
        <v>2764</v>
      </c>
      <c r="B2765" t="s">
        <v>7502</v>
      </c>
      <c r="C2765" s="2">
        <v>43638</v>
      </c>
      <c r="D2765" s="8">
        <f>Table1[[#This Row],[Order Date]]</f>
        <v>43638</v>
      </c>
      <c r="E2765" s="2">
        <v>43644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">
        <v>4579</v>
      </c>
      <c r="P2765" s="1" t="s">
        <v>43</v>
      </c>
      <c r="Q2765" s="1" t="s">
        <v>70</v>
      </c>
      <c r="R2765" s="1" t="s">
        <v>4580</v>
      </c>
      <c r="S2765" s="1">
        <v>10.332000000000003</v>
      </c>
      <c r="T2765" s="1">
        <v>3</v>
      </c>
      <c r="U2765" s="1">
        <v>0.7</v>
      </c>
      <c r="V2765" s="1">
        <v>-7.5767999999999986</v>
      </c>
      <c r="W2765" t="str">
        <f>INDEX(People!$A$2:$A$5,MATCH(Orders!N2765,People!$B$2:$B$5,0))</f>
        <v>Chuck Magee</v>
      </c>
      <c r="X2765" t="str">
        <f>IFERROR(INDEX(Returns!A2765:A3564,MATCH(Orders!B2765,Returns!B2765:B3564,0)),"No")</f>
        <v>No</v>
      </c>
      <c r="Y2765">
        <f t="shared" si="43"/>
        <v>17.564400000000003</v>
      </c>
    </row>
    <row r="2766" spans="1:25" x14ac:dyDescent="0.2">
      <c r="A2766" s="1">
        <v>2765</v>
      </c>
      <c r="B2766" t="s">
        <v>7502</v>
      </c>
      <c r="C2766" s="2">
        <v>43638</v>
      </c>
      <c r="D2766" s="8">
        <f>Table1[[#This Row],[Order Date]]</f>
        <v>43638</v>
      </c>
      <c r="E2766" s="2">
        <v>43644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">
        <v>1210</v>
      </c>
      <c r="P2766" s="1" t="s">
        <v>43</v>
      </c>
      <c r="Q2766" s="1" t="s">
        <v>70</v>
      </c>
      <c r="R2766" s="1" t="s">
        <v>1211</v>
      </c>
      <c r="S2766" s="1">
        <v>31.155000000000005</v>
      </c>
      <c r="T2766" s="1">
        <v>5</v>
      </c>
      <c r="U2766" s="1">
        <v>0.7</v>
      </c>
      <c r="V2766" s="1">
        <v>-23.8855</v>
      </c>
      <c r="W2766" t="str">
        <f>INDEX(People!$A$2:$A$5,MATCH(Orders!N2766,People!$B$2:$B$5,0))</f>
        <v>Chuck Magee</v>
      </c>
      <c r="X2766" t="str">
        <f>IFERROR(INDEX(Returns!A2766:A3565,MATCH(Orders!B2766,Returns!B2766:B3565,0)),"No")</f>
        <v>No</v>
      </c>
      <c r="Y2766">
        <f t="shared" si="43"/>
        <v>52.963500000000003</v>
      </c>
    </row>
    <row r="2767" spans="1:25" x14ac:dyDescent="0.2">
      <c r="A2767" s="1">
        <v>2766</v>
      </c>
      <c r="B2767" t="s">
        <v>7502</v>
      </c>
      <c r="C2767" s="2">
        <v>43638</v>
      </c>
      <c r="D2767" s="8">
        <f>Table1[[#This Row],[Order Date]]</f>
        <v>43638</v>
      </c>
      <c r="E2767" s="2">
        <v>43644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">
        <v>4581</v>
      </c>
      <c r="P2767" s="1" t="s">
        <v>43</v>
      </c>
      <c r="Q2767" s="1" t="s">
        <v>55</v>
      </c>
      <c r="R2767" s="1" t="s">
        <v>4582</v>
      </c>
      <c r="S2767" s="1">
        <v>8.9280000000000008</v>
      </c>
      <c r="T2767" s="1">
        <v>2</v>
      </c>
      <c r="U2767" s="1">
        <v>0.2</v>
      </c>
      <c r="V2767" s="1">
        <v>0.66959999999999997</v>
      </c>
      <c r="W2767" t="str">
        <f>INDEX(People!$A$2:$A$5,MATCH(Orders!N2767,People!$B$2:$B$5,0))</f>
        <v>Chuck Magee</v>
      </c>
      <c r="X2767" t="str">
        <f>IFERROR(INDEX(Returns!A2767:A3566,MATCH(Orders!B2767,Returns!B2767:B3566,0)),"No")</f>
        <v>No</v>
      </c>
      <c r="Y2767">
        <f t="shared" si="43"/>
        <v>10.713600000000001</v>
      </c>
    </row>
    <row r="2768" spans="1:25" x14ac:dyDescent="0.2">
      <c r="A2768" s="1">
        <v>2767</v>
      </c>
      <c r="B2768" t="s">
        <v>7503</v>
      </c>
      <c r="C2768" s="2">
        <v>43480</v>
      </c>
      <c r="D2768" s="8">
        <f>Table1[[#This Row],[Order Date]]</f>
        <v>43480</v>
      </c>
      <c r="E2768" s="2">
        <v>43483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">
        <v>4583</v>
      </c>
      <c r="P2768" s="1" t="s">
        <v>43</v>
      </c>
      <c r="Q2768" s="1" t="s">
        <v>73</v>
      </c>
      <c r="R2768" s="1" t="s">
        <v>4584</v>
      </c>
      <c r="S2768" s="1">
        <v>34.384</v>
      </c>
      <c r="T2768" s="1">
        <v>1</v>
      </c>
      <c r="U2768" s="1">
        <v>0.2</v>
      </c>
      <c r="V2768" s="1">
        <v>3.8681999999999945</v>
      </c>
      <c r="W2768" t="str">
        <f>INDEX(People!$A$2:$A$5,MATCH(Orders!N2768,People!$B$2:$B$5,0))</f>
        <v>Chuck Magee</v>
      </c>
      <c r="X2768" t="str">
        <f>IFERROR(INDEX(Returns!A2768:A3567,MATCH(Orders!B2768,Returns!B2768:B3567,0)),"No")</f>
        <v>No</v>
      </c>
      <c r="Y2768">
        <f t="shared" si="43"/>
        <v>41.260799999999996</v>
      </c>
    </row>
    <row r="2769" spans="1:25" x14ac:dyDescent="0.2">
      <c r="A2769" s="1">
        <v>2768</v>
      </c>
      <c r="B2769" t="s">
        <v>7503</v>
      </c>
      <c r="C2769" s="2">
        <v>43480</v>
      </c>
      <c r="D2769" s="8">
        <f>Table1[[#This Row],[Order Date]]</f>
        <v>43480</v>
      </c>
      <c r="E2769" s="2">
        <v>43483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">
        <v>825</v>
      </c>
      <c r="P2769" s="1" t="s">
        <v>43</v>
      </c>
      <c r="Q2769" s="1" t="s">
        <v>73</v>
      </c>
      <c r="R2769" s="1" t="s">
        <v>826</v>
      </c>
      <c r="S2769" s="1">
        <v>1924.1599999999999</v>
      </c>
      <c r="T2769" s="1">
        <v>8</v>
      </c>
      <c r="U2769" s="1">
        <v>0.2</v>
      </c>
      <c r="V2769" s="1">
        <v>312.67599999999993</v>
      </c>
      <c r="W2769" t="str">
        <f>INDEX(People!$A$2:$A$5,MATCH(Orders!N2769,People!$B$2:$B$5,0))</f>
        <v>Chuck Magee</v>
      </c>
      <c r="X2769" t="str">
        <f>IFERROR(INDEX(Returns!A2769:A3568,MATCH(Orders!B2769,Returns!B2769:B3568,0)),"No")</f>
        <v>No</v>
      </c>
      <c r="Y2769">
        <f t="shared" si="43"/>
        <v>2308.9919999999997</v>
      </c>
    </row>
    <row r="2770" spans="1:25" x14ac:dyDescent="0.2">
      <c r="A2770" s="1">
        <v>2769</v>
      </c>
      <c r="B2770" t="s">
        <v>7504</v>
      </c>
      <c r="C2770" s="2">
        <v>42827</v>
      </c>
      <c r="D2770" s="8">
        <f>Table1[[#This Row],[Order Date]]</f>
        <v>42827</v>
      </c>
      <c r="E2770" s="2">
        <v>42832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">
        <v>4587</v>
      </c>
      <c r="P2770" s="1" t="s">
        <v>43</v>
      </c>
      <c r="Q2770" s="1" t="s">
        <v>73</v>
      </c>
      <c r="R2770" s="1" t="s">
        <v>4588</v>
      </c>
      <c r="S2770" s="1">
        <v>32.191999999999993</v>
      </c>
      <c r="T2770" s="1">
        <v>2</v>
      </c>
      <c r="U2770" s="1">
        <v>0.8</v>
      </c>
      <c r="V2770" s="1">
        <v>-80.48</v>
      </c>
      <c r="W2770" t="str">
        <f>INDEX(People!$A$2:$A$5,MATCH(Orders!N2770,People!$B$2:$B$5,0))</f>
        <v>Kelly Williams</v>
      </c>
      <c r="X2770" t="str">
        <f>IFERROR(INDEX(Returns!A2770:A3569,MATCH(Orders!B2770,Returns!B2770:B3569,0)),"No")</f>
        <v>No</v>
      </c>
      <c r="Y2770">
        <f t="shared" si="43"/>
        <v>57.945599999999992</v>
      </c>
    </row>
    <row r="2771" spans="1:25" x14ac:dyDescent="0.2">
      <c r="A2771" s="1">
        <v>2770</v>
      </c>
      <c r="B2771" t="s">
        <v>7504</v>
      </c>
      <c r="C2771" s="2">
        <v>42827</v>
      </c>
      <c r="D2771" s="8">
        <f>Table1[[#This Row],[Order Date]]</f>
        <v>42827</v>
      </c>
      <c r="E2771" s="2">
        <v>42832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">
        <v>3402</v>
      </c>
      <c r="P2771" s="1" t="s">
        <v>66</v>
      </c>
      <c r="Q2771" s="1" t="s">
        <v>146</v>
      </c>
      <c r="R2771" s="1" t="s">
        <v>3403</v>
      </c>
      <c r="S2771" s="1">
        <v>50.120000000000005</v>
      </c>
      <c r="T2771" s="1">
        <v>7</v>
      </c>
      <c r="U2771" s="1">
        <v>0.2</v>
      </c>
      <c r="V2771" s="1">
        <v>-0.62650000000000716</v>
      </c>
      <c r="W2771" t="str">
        <f>INDEX(People!$A$2:$A$5,MATCH(Orders!N2771,People!$B$2:$B$5,0))</f>
        <v>Kelly Williams</v>
      </c>
      <c r="X2771" t="str">
        <f>IFERROR(INDEX(Returns!A2771:A3570,MATCH(Orders!B2771,Returns!B2771:B3570,0)),"No")</f>
        <v>No</v>
      </c>
      <c r="Y2771">
        <f t="shared" si="43"/>
        <v>60.144000000000005</v>
      </c>
    </row>
    <row r="2772" spans="1:25" x14ac:dyDescent="0.2">
      <c r="A2772" s="1">
        <v>2771</v>
      </c>
      <c r="B2772" t="s">
        <v>7504</v>
      </c>
      <c r="C2772" s="2">
        <v>42827</v>
      </c>
      <c r="D2772" s="8">
        <f>Table1[[#This Row],[Order Date]]</f>
        <v>42827</v>
      </c>
      <c r="E2772" s="2">
        <v>42832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">
        <v>3962</v>
      </c>
      <c r="P2772" s="1" t="s">
        <v>66</v>
      </c>
      <c r="Q2772" s="1" t="s">
        <v>146</v>
      </c>
      <c r="R2772" s="1" t="s">
        <v>3963</v>
      </c>
      <c r="S2772" s="1">
        <v>47.975999999999999</v>
      </c>
      <c r="T2772" s="1">
        <v>3</v>
      </c>
      <c r="U2772" s="1">
        <v>0.2</v>
      </c>
      <c r="V2772" s="1">
        <v>1.7990999999999993</v>
      </c>
      <c r="W2772" t="str">
        <f>INDEX(People!$A$2:$A$5,MATCH(Orders!N2772,People!$B$2:$B$5,0))</f>
        <v>Kelly Williams</v>
      </c>
      <c r="X2772" t="str">
        <f>IFERROR(INDEX(Returns!A2772:A3571,MATCH(Orders!B2772,Returns!B2772:B3571,0)),"No")</f>
        <v>No</v>
      </c>
      <c r="Y2772">
        <f t="shared" si="43"/>
        <v>57.571199999999997</v>
      </c>
    </row>
    <row r="2773" spans="1:25" x14ac:dyDescent="0.2">
      <c r="A2773" s="1">
        <v>2772</v>
      </c>
      <c r="B2773" t="s">
        <v>7505</v>
      </c>
      <c r="C2773" s="2">
        <v>43346</v>
      </c>
      <c r="D2773" s="8">
        <f>Table1[[#This Row],[Order Date]]</f>
        <v>43346</v>
      </c>
      <c r="E2773" s="2">
        <v>43353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">
        <v>1292</v>
      </c>
      <c r="P2773" s="1" t="s">
        <v>43</v>
      </c>
      <c r="Q2773" s="1" t="s">
        <v>55</v>
      </c>
      <c r="R2773" s="1" t="s">
        <v>1293</v>
      </c>
      <c r="S2773" s="1">
        <v>54.5</v>
      </c>
      <c r="T2773" s="1">
        <v>5</v>
      </c>
      <c r="U2773" s="1">
        <v>0</v>
      </c>
      <c r="V2773" s="1">
        <v>14.169999999999998</v>
      </c>
      <c r="W2773" t="str">
        <f>INDEX(People!$A$2:$A$5,MATCH(Orders!N2773,People!$B$2:$B$5,0))</f>
        <v>Kelly Williams</v>
      </c>
      <c r="X2773" t="str">
        <f>IFERROR(INDEX(Returns!A2773:A3572,MATCH(Orders!B2773,Returns!B2773:B3572,0)),"No")</f>
        <v>No</v>
      </c>
      <c r="Y2773">
        <f t="shared" si="43"/>
        <v>54.5</v>
      </c>
    </row>
    <row r="2774" spans="1:25" x14ac:dyDescent="0.2">
      <c r="A2774" s="1">
        <v>2773</v>
      </c>
      <c r="B2774" t="s">
        <v>7506</v>
      </c>
      <c r="C2774" s="2">
        <v>43809</v>
      </c>
      <c r="D2774" s="8">
        <f>Table1[[#This Row],[Order Date]]</f>
        <v>43809</v>
      </c>
      <c r="E2774" s="2">
        <v>43811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">
        <v>2439</v>
      </c>
      <c r="P2774" s="1" t="s">
        <v>30</v>
      </c>
      <c r="Q2774" s="1" t="s">
        <v>60</v>
      </c>
      <c r="R2774" s="1" t="s">
        <v>811</v>
      </c>
      <c r="S2774" s="1">
        <v>19.103999999999999</v>
      </c>
      <c r="T2774" s="1">
        <v>3</v>
      </c>
      <c r="U2774" s="1">
        <v>0.2</v>
      </c>
      <c r="V2774" s="1">
        <v>5.7312000000000012</v>
      </c>
      <c r="W2774" t="str">
        <f>INDEX(People!$A$2:$A$5,MATCH(Orders!N2774,People!$B$2:$B$5,0))</f>
        <v>Cassandra Brandow</v>
      </c>
      <c r="X2774" t="str">
        <f>IFERROR(INDEX(Returns!A2774:A3573,MATCH(Orders!B2774,Returns!B2774:B3573,0)),"No")</f>
        <v>No</v>
      </c>
      <c r="Y2774">
        <f t="shared" si="43"/>
        <v>22.924799999999998</v>
      </c>
    </row>
    <row r="2775" spans="1:25" x14ac:dyDescent="0.2">
      <c r="A2775" s="1">
        <v>2774</v>
      </c>
      <c r="B2775" t="s">
        <v>7507</v>
      </c>
      <c r="C2775" s="2">
        <v>43426</v>
      </c>
      <c r="D2775" s="8">
        <f>Table1[[#This Row],[Order Date]]</f>
        <v>43426</v>
      </c>
      <c r="E2775" s="2">
        <v>43430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">
        <v>368</v>
      </c>
      <c r="P2775" s="1" t="s">
        <v>43</v>
      </c>
      <c r="Q2775" s="1" t="s">
        <v>70</v>
      </c>
      <c r="R2775" s="1" t="s">
        <v>369</v>
      </c>
      <c r="S2775" s="1">
        <v>49.44</v>
      </c>
      <c r="T2775" s="1">
        <v>3</v>
      </c>
      <c r="U2775" s="1">
        <v>0</v>
      </c>
      <c r="V2775" s="1">
        <v>24.2256</v>
      </c>
      <c r="W2775" t="str">
        <f>INDEX(People!$A$2:$A$5,MATCH(Orders!N2775,People!$B$2:$B$5,0))</f>
        <v>Kelly Williams</v>
      </c>
      <c r="X2775" t="str">
        <f>IFERROR(INDEX(Returns!A2775:A3574,MATCH(Orders!B2775,Returns!B2775:B3574,0)),"No")</f>
        <v>No</v>
      </c>
      <c r="Y2775">
        <f t="shared" si="43"/>
        <v>49.44</v>
      </c>
    </row>
    <row r="2776" spans="1:25" x14ac:dyDescent="0.2">
      <c r="A2776" s="1">
        <v>2775</v>
      </c>
      <c r="B2776" t="s">
        <v>7508</v>
      </c>
      <c r="C2776" s="2">
        <v>43780</v>
      </c>
      <c r="D2776" s="8">
        <f>Table1[[#This Row],[Order Date]]</f>
        <v>43780</v>
      </c>
      <c r="E2776" s="2">
        <v>43787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">
        <v>1665</v>
      </c>
      <c r="P2776" s="1" t="s">
        <v>43</v>
      </c>
      <c r="Q2776" s="1" t="s">
        <v>84</v>
      </c>
      <c r="R2776" s="1" t="s">
        <v>1666</v>
      </c>
      <c r="S2776" s="1">
        <v>10.368000000000002</v>
      </c>
      <c r="T2776" s="1">
        <v>2</v>
      </c>
      <c r="U2776" s="1">
        <v>0.2</v>
      </c>
      <c r="V2776" s="1">
        <v>3.6288</v>
      </c>
      <c r="W2776" t="str">
        <f>INDEX(People!$A$2:$A$5,MATCH(Orders!N2776,People!$B$2:$B$5,0))</f>
        <v>Chuck Magee</v>
      </c>
      <c r="X2776" t="str">
        <f>IFERROR(INDEX(Returns!A2776:A3575,MATCH(Orders!B2776,Returns!B2776:B3575,0)),"No")</f>
        <v>No</v>
      </c>
      <c r="Y2776">
        <f t="shared" si="43"/>
        <v>12.441600000000003</v>
      </c>
    </row>
    <row r="2777" spans="1:25" x14ac:dyDescent="0.2">
      <c r="A2777" s="1">
        <v>2776</v>
      </c>
      <c r="B2777" t="s">
        <v>7509</v>
      </c>
      <c r="C2777" s="2">
        <v>43394</v>
      </c>
      <c r="D2777" s="8">
        <f>Table1[[#This Row],[Order Date]]</f>
        <v>43394</v>
      </c>
      <c r="E2777" s="2">
        <v>43398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">
        <v>844</v>
      </c>
      <c r="P2777" s="1" t="s">
        <v>43</v>
      </c>
      <c r="Q2777" s="1" t="s">
        <v>55</v>
      </c>
      <c r="R2777" s="1" t="s">
        <v>845</v>
      </c>
      <c r="S2777" s="1">
        <v>154.44</v>
      </c>
      <c r="T2777" s="1">
        <v>3</v>
      </c>
      <c r="U2777" s="1">
        <v>0</v>
      </c>
      <c r="V2777" s="1">
        <v>1.5444000000000031</v>
      </c>
      <c r="W2777" t="str">
        <f>INDEX(People!$A$2:$A$5,MATCH(Orders!N2777,People!$B$2:$B$5,0))</f>
        <v>Anna Andreadi</v>
      </c>
      <c r="X2777" t="str">
        <f>IFERROR(INDEX(Returns!A2777:A3576,MATCH(Orders!B2777,Returns!B2777:B3576,0)),"No")</f>
        <v>No</v>
      </c>
      <c r="Y2777">
        <f t="shared" si="43"/>
        <v>154.44</v>
      </c>
    </row>
    <row r="2778" spans="1:25" x14ac:dyDescent="0.2">
      <c r="A2778" s="1">
        <v>2777</v>
      </c>
      <c r="B2778" t="s">
        <v>7510</v>
      </c>
      <c r="C2778" s="2">
        <v>43090</v>
      </c>
      <c r="D2778" s="8">
        <f>Table1[[#This Row],[Order Date]]</f>
        <v>43090</v>
      </c>
      <c r="E2778" s="2">
        <v>43094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">
        <v>3009</v>
      </c>
      <c r="P2778" s="1" t="s">
        <v>43</v>
      </c>
      <c r="Q2778" s="1" t="s">
        <v>73</v>
      </c>
      <c r="R2778" s="1" t="s">
        <v>3010</v>
      </c>
      <c r="S2778" s="1">
        <v>60.984000000000009</v>
      </c>
      <c r="T2778" s="1">
        <v>7</v>
      </c>
      <c r="U2778" s="1">
        <v>0.2</v>
      </c>
      <c r="V2778" s="1">
        <v>4.5737999999999985</v>
      </c>
      <c r="W2778" t="str">
        <f>INDEX(People!$A$2:$A$5,MATCH(Orders!N2778,People!$B$2:$B$5,0))</f>
        <v>Anna Andreadi</v>
      </c>
      <c r="X2778" t="str">
        <f>IFERROR(INDEX(Returns!A2778:A3577,MATCH(Orders!B2778,Returns!B2778:B3577,0)),"No")</f>
        <v>No</v>
      </c>
      <c r="Y2778">
        <f t="shared" si="43"/>
        <v>73.180800000000005</v>
      </c>
    </row>
    <row r="2779" spans="1:25" x14ac:dyDescent="0.2">
      <c r="A2779" s="1">
        <v>2778</v>
      </c>
      <c r="B2779" t="s">
        <v>7511</v>
      </c>
      <c r="C2779" s="2">
        <v>42933</v>
      </c>
      <c r="D2779" s="8">
        <f>Table1[[#This Row],[Order Date]]</f>
        <v>42933</v>
      </c>
      <c r="E2779" s="2">
        <v>42935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">
        <v>3628</v>
      </c>
      <c r="P2779" s="1" t="s">
        <v>30</v>
      </c>
      <c r="Q2779" s="1" t="s">
        <v>31</v>
      </c>
      <c r="R2779" s="1" t="s">
        <v>3629</v>
      </c>
      <c r="S2779" s="1">
        <v>195.46600000000001</v>
      </c>
      <c r="T2779" s="1">
        <v>2</v>
      </c>
      <c r="U2779" s="1">
        <v>0.15</v>
      </c>
      <c r="V2779" s="1">
        <v>-13.797600000000017</v>
      </c>
      <c r="W2779" t="str">
        <f>INDEX(People!$A$2:$A$5,MATCH(Orders!N2779,People!$B$2:$B$5,0))</f>
        <v>Anna Andreadi</v>
      </c>
      <c r="X2779" t="str">
        <f>IFERROR(INDEX(Returns!A2779:A3578,MATCH(Orders!B2779,Returns!B2779:B3578,0)),"No")</f>
        <v>No</v>
      </c>
      <c r="Y2779">
        <f t="shared" si="43"/>
        <v>224.7859</v>
      </c>
    </row>
    <row r="2780" spans="1:25" x14ac:dyDescent="0.2">
      <c r="A2780" s="1">
        <v>2779</v>
      </c>
      <c r="B2780" t="s">
        <v>7512</v>
      </c>
      <c r="C2780" s="2">
        <v>43585</v>
      </c>
      <c r="D2780" s="8">
        <f>Table1[[#This Row],[Order Date]]</f>
        <v>43585</v>
      </c>
      <c r="E2780" s="2">
        <v>43590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">
        <v>1190</v>
      </c>
      <c r="P2780" s="1" t="s">
        <v>30</v>
      </c>
      <c r="Q2780" s="1" t="s">
        <v>60</v>
      </c>
      <c r="R2780" s="1" t="s">
        <v>1191</v>
      </c>
      <c r="S2780" s="1">
        <v>23.680000000000003</v>
      </c>
      <c r="T2780" s="1">
        <v>8</v>
      </c>
      <c r="U2780" s="1">
        <v>0.2</v>
      </c>
      <c r="V2780" s="1">
        <v>6.216000000000002</v>
      </c>
      <c r="W2780" t="str">
        <f>INDEX(People!$A$2:$A$5,MATCH(Orders!N2780,People!$B$2:$B$5,0))</f>
        <v>Cassandra Brandow</v>
      </c>
      <c r="X2780" t="str">
        <f>IFERROR(INDEX(Returns!A2780:A3579,MATCH(Orders!B2780,Returns!B2780:B3579,0)),"No")</f>
        <v>No</v>
      </c>
      <c r="Y2780">
        <f t="shared" si="43"/>
        <v>28.416000000000004</v>
      </c>
    </row>
    <row r="2781" spans="1:25" x14ac:dyDescent="0.2">
      <c r="A2781" s="1">
        <v>2780</v>
      </c>
      <c r="B2781" t="s">
        <v>7512</v>
      </c>
      <c r="C2781" s="2">
        <v>43585</v>
      </c>
      <c r="D2781" s="8">
        <f>Table1[[#This Row],[Order Date]]</f>
        <v>43585</v>
      </c>
      <c r="E2781" s="2">
        <v>43590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">
        <v>4592</v>
      </c>
      <c r="P2781" s="1" t="s">
        <v>66</v>
      </c>
      <c r="Q2781" s="1" t="s">
        <v>146</v>
      </c>
      <c r="R2781" s="1" t="s">
        <v>4593</v>
      </c>
      <c r="S2781" s="1">
        <v>2.3760000000000003</v>
      </c>
      <c r="T2781" s="1">
        <v>3</v>
      </c>
      <c r="U2781" s="1">
        <v>0.2</v>
      </c>
      <c r="V2781" s="1">
        <v>0.74249999999999994</v>
      </c>
      <c r="W2781" t="str">
        <f>INDEX(People!$A$2:$A$5,MATCH(Orders!N2781,People!$B$2:$B$5,0))</f>
        <v>Cassandra Brandow</v>
      </c>
      <c r="X2781" t="str">
        <f>IFERROR(INDEX(Returns!A2781:A3580,MATCH(Orders!B2781,Returns!B2781:B3580,0)),"No")</f>
        <v>No</v>
      </c>
      <c r="Y2781">
        <f t="shared" si="43"/>
        <v>2.8512000000000004</v>
      </c>
    </row>
    <row r="2782" spans="1:25" x14ac:dyDescent="0.2">
      <c r="A2782" s="1">
        <v>2781</v>
      </c>
      <c r="B2782" t="s">
        <v>7513</v>
      </c>
      <c r="C2782" s="2">
        <v>43591</v>
      </c>
      <c r="D2782" s="8">
        <f>Table1[[#This Row],[Order Date]]</f>
        <v>43591</v>
      </c>
      <c r="E2782" s="2">
        <v>43593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">
        <v>746</v>
      </c>
      <c r="P2782" s="1" t="s">
        <v>43</v>
      </c>
      <c r="Q2782" s="1" t="s">
        <v>44</v>
      </c>
      <c r="R2782" s="1" t="s">
        <v>747</v>
      </c>
      <c r="S2782" s="1">
        <v>59.2</v>
      </c>
      <c r="T2782" s="1">
        <v>4</v>
      </c>
      <c r="U2782" s="1">
        <v>0</v>
      </c>
      <c r="V2782" s="1">
        <v>29.6</v>
      </c>
      <c r="W2782" t="str">
        <f>INDEX(People!$A$2:$A$5,MATCH(Orders!N2782,People!$B$2:$B$5,0))</f>
        <v>Chuck Magee</v>
      </c>
      <c r="X2782" t="str">
        <f>IFERROR(INDEX(Returns!A2782:A3581,MATCH(Orders!B2782,Returns!B2782:B3581,0)),"No")</f>
        <v>No</v>
      </c>
      <c r="Y2782">
        <f t="shared" si="43"/>
        <v>59.2</v>
      </c>
    </row>
    <row r="2783" spans="1:25" x14ac:dyDescent="0.2">
      <c r="A2783" s="1">
        <v>2782</v>
      </c>
      <c r="B2783" t="s">
        <v>7514</v>
      </c>
      <c r="C2783" s="2">
        <v>43789</v>
      </c>
      <c r="D2783" s="8">
        <f>Table1[[#This Row],[Order Date]]</f>
        <v>43789</v>
      </c>
      <c r="E2783" s="2">
        <v>43796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">
        <v>774</v>
      </c>
      <c r="P2783" s="1" t="s">
        <v>43</v>
      </c>
      <c r="Q2783" s="1" t="s">
        <v>63</v>
      </c>
      <c r="R2783" s="1" t="s">
        <v>775</v>
      </c>
      <c r="S2783" s="1">
        <v>22</v>
      </c>
      <c r="T2783" s="1">
        <v>10</v>
      </c>
      <c r="U2783" s="1">
        <v>0</v>
      </c>
      <c r="V2783" s="1">
        <v>9.6800000000000015</v>
      </c>
      <c r="W2783" t="str">
        <f>INDEX(People!$A$2:$A$5,MATCH(Orders!N2783,People!$B$2:$B$5,0))</f>
        <v>Kelly Williams</v>
      </c>
      <c r="X2783" t="str">
        <f>IFERROR(INDEX(Returns!A2783:A3582,MATCH(Orders!B2783,Returns!B2783:B3582,0)),"No")</f>
        <v>No</v>
      </c>
      <c r="Y2783">
        <f t="shared" si="43"/>
        <v>22</v>
      </c>
    </row>
    <row r="2784" spans="1:25" x14ac:dyDescent="0.2">
      <c r="A2784" s="1">
        <v>2783</v>
      </c>
      <c r="B2784" t="s">
        <v>7515</v>
      </c>
      <c r="C2784" s="2">
        <v>43415</v>
      </c>
      <c r="D2784" s="8">
        <f>Table1[[#This Row],[Order Date]]</f>
        <v>43415</v>
      </c>
      <c r="E2784" s="2">
        <v>43420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">
        <v>3107</v>
      </c>
      <c r="P2784" s="1" t="s">
        <v>66</v>
      </c>
      <c r="Q2784" s="1" t="s">
        <v>67</v>
      </c>
      <c r="R2784" s="1" t="s">
        <v>3108</v>
      </c>
      <c r="S2784" s="1">
        <v>257.98</v>
      </c>
      <c r="T2784" s="1">
        <v>2</v>
      </c>
      <c r="U2784" s="1">
        <v>0</v>
      </c>
      <c r="V2784" s="1">
        <v>74.8142</v>
      </c>
      <c r="W2784" t="str">
        <f>INDEX(People!$A$2:$A$5,MATCH(Orders!N2784,People!$B$2:$B$5,0))</f>
        <v>Kelly Williams</v>
      </c>
      <c r="X2784" t="str">
        <f>IFERROR(INDEX(Returns!A2784:A3583,MATCH(Orders!B2784,Returns!B2784:B3583,0)),"No")</f>
        <v>No</v>
      </c>
      <c r="Y2784">
        <f t="shared" si="43"/>
        <v>257.98</v>
      </c>
    </row>
    <row r="2785" spans="1:25" x14ac:dyDescent="0.2">
      <c r="A2785" s="1">
        <v>2784</v>
      </c>
      <c r="B2785" t="s">
        <v>7516</v>
      </c>
      <c r="C2785" s="2">
        <v>43409</v>
      </c>
      <c r="D2785" s="8">
        <f>Table1[[#This Row],[Order Date]]</f>
        <v>43409</v>
      </c>
      <c r="E2785" s="2">
        <v>43414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">
        <v>4594</v>
      </c>
      <c r="P2785" s="1" t="s">
        <v>66</v>
      </c>
      <c r="Q2785" s="1" t="s">
        <v>67</v>
      </c>
      <c r="R2785" s="1" t="s">
        <v>4595</v>
      </c>
      <c r="S2785" s="1">
        <v>23.987999999999996</v>
      </c>
      <c r="T2785" s="1">
        <v>2</v>
      </c>
      <c r="U2785" s="1">
        <v>0.4</v>
      </c>
      <c r="V2785" s="1">
        <v>-15.991999999999999</v>
      </c>
      <c r="W2785" t="str">
        <f>INDEX(People!$A$2:$A$5,MATCH(Orders!N2785,People!$B$2:$B$5,0))</f>
        <v>Chuck Magee</v>
      </c>
      <c r="X2785" t="str">
        <f>IFERROR(INDEX(Returns!A2785:A3584,MATCH(Orders!B2785,Returns!B2785:B3584,0)),"No")</f>
        <v>No</v>
      </c>
      <c r="Y2785">
        <f t="shared" si="43"/>
        <v>33.583199999999991</v>
      </c>
    </row>
    <row r="2786" spans="1:25" x14ac:dyDescent="0.2">
      <c r="A2786" s="1">
        <v>2785</v>
      </c>
      <c r="B2786" t="s">
        <v>7517</v>
      </c>
      <c r="C2786" s="2">
        <v>43382</v>
      </c>
      <c r="D2786" s="8">
        <f>Table1[[#This Row],[Order Date]]</f>
        <v>43382</v>
      </c>
      <c r="E2786" s="2">
        <v>43388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">
        <v>3680</v>
      </c>
      <c r="P2786" s="1" t="s">
        <v>66</v>
      </c>
      <c r="Q2786" s="1" t="s">
        <v>67</v>
      </c>
      <c r="R2786" s="1" t="s">
        <v>3681</v>
      </c>
      <c r="S2786" s="1">
        <v>23.975999999999999</v>
      </c>
      <c r="T2786" s="1">
        <v>4</v>
      </c>
      <c r="U2786" s="1">
        <v>0.4</v>
      </c>
      <c r="V2786" s="1">
        <v>-15.584400000000002</v>
      </c>
      <c r="W2786" t="str">
        <f>INDEX(People!$A$2:$A$5,MATCH(Orders!N2786,People!$B$2:$B$5,0))</f>
        <v>Chuck Magee</v>
      </c>
      <c r="X2786" t="str">
        <f>IFERROR(INDEX(Returns!A2786:A3585,MATCH(Orders!B2786,Returns!B2786:B3585,0)),"No")</f>
        <v>No</v>
      </c>
      <c r="Y2786">
        <f t="shared" si="43"/>
        <v>33.566399999999994</v>
      </c>
    </row>
    <row r="2787" spans="1:25" x14ac:dyDescent="0.2">
      <c r="A2787" s="1">
        <v>2786</v>
      </c>
      <c r="B2787" t="s">
        <v>7518</v>
      </c>
      <c r="C2787" s="2">
        <v>42999</v>
      </c>
      <c r="D2787" s="8">
        <f>Table1[[#This Row],[Order Date]]</f>
        <v>42999</v>
      </c>
      <c r="E2787" s="2">
        <v>43001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">
        <v>1667</v>
      </c>
      <c r="P2787" s="1" t="s">
        <v>30</v>
      </c>
      <c r="Q2787" s="1" t="s">
        <v>34</v>
      </c>
      <c r="R2787" s="1" t="s">
        <v>1668</v>
      </c>
      <c r="S2787" s="1">
        <v>601.53599999999994</v>
      </c>
      <c r="T2787" s="1">
        <v>4</v>
      </c>
      <c r="U2787" s="1">
        <v>0.2</v>
      </c>
      <c r="V2787" s="1">
        <v>0</v>
      </c>
      <c r="W2787" t="str">
        <f>INDEX(People!$A$2:$A$5,MATCH(Orders!N2787,People!$B$2:$B$5,0))</f>
        <v>Anna Andreadi</v>
      </c>
      <c r="X2787" t="str">
        <f>IFERROR(INDEX(Returns!A2787:A3586,MATCH(Orders!B2787,Returns!B2787:B3586,0)),"No")</f>
        <v>No</v>
      </c>
      <c r="Y2787">
        <f t="shared" si="43"/>
        <v>721.84319999999991</v>
      </c>
    </row>
    <row r="2788" spans="1:25" x14ac:dyDescent="0.2">
      <c r="A2788" s="1">
        <v>2787</v>
      </c>
      <c r="B2788" t="s">
        <v>7518</v>
      </c>
      <c r="C2788" s="2">
        <v>42999</v>
      </c>
      <c r="D2788" s="8">
        <f>Table1[[#This Row],[Order Date]]</f>
        <v>42999</v>
      </c>
      <c r="E2788" s="2">
        <v>43001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">
        <v>4596</v>
      </c>
      <c r="P2788" s="1" t="s">
        <v>43</v>
      </c>
      <c r="Q2788" s="1" t="s">
        <v>242</v>
      </c>
      <c r="R2788" s="1" t="s">
        <v>4597</v>
      </c>
      <c r="S2788" s="1">
        <v>7.9</v>
      </c>
      <c r="T2788" s="1">
        <v>2</v>
      </c>
      <c r="U2788" s="1">
        <v>0</v>
      </c>
      <c r="V2788" s="1">
        <v>2.5279999999999996</v>
      </c>
      <c r="W2788" t="str">
        <f>INDEX(People!$A$2:$A$5,MATCH(Orders!N2788,People!$B$2:$B$5,0))</f>
        <v>Anna Andreadi</v>
      </c>
      <c r="X2788" t="str">
        <f>IFERROR(INDEX(Returns!A2788:A3587,MATCH(Orders!B2788,Returns!B2788:B3587,0)),"No")</f>
        <v>No</v>
      </c>
      <c r="Y2788">
        <f t="shared" si="43"/>
        <v>7.9</v>
      </c>
    </row>
    <row r="2789" spans="1:25" x14ac:dyDescent="0.2">
      <c r="A2789" s="1">
        <v>2788</v>
      </c>
      <c r="B2789" t="s">
        <v>7519</v>
      </c>
      <c r="C2789" s="2">
        <v>42706</v>
      </c>
      <c r="D2789" s="8">
        <f>Table1[[#This Row],[Order Date]]</f>
        <v>42706</v>
      </c>
      <c r="E2789" s="2">
        <v>42710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">
        <v>1004</v>
      </c>
      <c r="P2789" s="1" t="s">
        <v>30</v>
      </c>
      <c r="Q2789" s="1" t="s">
        <v>60</v>
      </c>
      <c r="R2789" s="1" t="s">
        <v>1005</v>
      </c>
      <c r="S2789" s="1">
        <v>58.36</v>
      </c>
      <c r="T2789" s="1">
        <v>5</v>
      </c>
      <c r="U2789" s="1">
        <v>0.6</v>
      </c>
      <c r="V2789" s="1">
        <v>-24.802999999999997</v>
      </c>
      <c r="W2789" t="str">
        <f>INDEX(People!$A$2:$A$5,MATCH(Orders!N2789,People!$B$2:$B$5,0))</f>
        <v>Kelly Williams</v>
      </c>
      <c r="X2789" t="str">
        <f>IFERROR(INDEX(Returns!A2789:A3588,MATCH(Orders!B2789,Returns!B2789:B3588,0)),"No")</f>
        <v>No</v>
      </c>
      <c r="Y2789">
        <f t="shared" si="43"/>
        <v>93.376000000000005</v>
      </c>
    </row>
    <row r="2790" spans="1:25" x14ac:dyDescent="0.2">
      <c r="A2790" s="1">
        <v>2789</v>
      </c>
      <c r="B2790" t="s">
        <v>7519</v>
      </c>
      <c r="C2790" s="2">
        <v>42706</v>
      </c>
      <c r="D2790" s="8">
        <f>Table1[[#This Row],[Order Date]]</f>
        <v>42706</v>
      </c>
      <c r="E2790" s="2">
        <v>42710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">
        <v>518</v>
      </c>
      <c r="P2790" s="1" t="s">
        <v>43</v>
      </c>
      <c r="Q2790" s="1" t="s">
        <v>63</v>
      </c>
      <c r="R2790" s="1" t="s">
        <v>519</v>
      </c>
      <c r="S2790" s="1">
        <v>16.463999999999999</v>
      </c>
      <c r="T2790" s="1">
        <v>7</v>
      </c>
      <c r="U2790" s="1">
        <v>0.2</v>
      </c>
      <c r="V2790" s="1">
        <v>1.4406000000000008</v>
      </c>
      <c r="W2790" t="str">
        <f>INDEX(People!$A$2:$A$5,MATCH(Orders!N2790,People!$B$2:$B$5,0))</f>
        <v>Kelly Williams</v>
      </c>
      <c r="X2790" t="str">
        <f>IFERROR(INDEX(Returns!A2790:A3589,MATCH(Orders!B2790,Returns!B2790:B3589,0)),"No")</f>
        <v>No</v>
      </c>
      <c r="Y2790">
        <f t="shared" si="43"/>
        <v>19.756799999999998</v>
      </c>
    </row>
    <row r="2791" spans="1:25" x14ac:dyDescent="0.2">
      <c r="A2791" s="1">
        <v>2790</v>
      </c>
      <c r="B2791" t="s">
        <v>7519</v>
      </c>
      <c r="C2791" s="2">
        <v>42706</v>
      </c>
      <c r="D2791" s="8">
        <f>Table1[[#This Row],[Order Date]]</f>
        <v>42706</v>
      </c>
      <c r="E2791" s="2">
        <v>42710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">
        <v>1875</v>
      </c>
      <c r="P2791" s="1" t="s">
        <v>30</v>
      </c>
      <c r="Q2791" s="1" t="s">
        <v>60</v>
      </c>
      <c r="R2791" s="1" t="s">
        <v>1876</v>
      </c>
      <c r="S2791" s="1">
        <v>39.960000000000008</v>
      </c>
      <c r="T2791" s="1">
        <v>5</v>
      </c>
      <c r="U2791" s="1">
        <v>0.6</v>
      </c>
      <c r="V2791" s="1">
        <v>-23.975999999999999</v>
      </c>
      <c r="W2791" t="str">
        <f>INDEX(People!$A$2:$A$5,MATCH(Orders!N2791,People!$B$2:$B$5,0))</f>
        <v>Kelly Williams</v>
      </c>
      <c r="X2791" t="str">
        <f>IFERROR(INDEX(Returns!A2791:A3590,MATCH(Orders!B2791,Returns!B2791:B3590,0)),"No")</f>
        <v>No</v>
      </c>
      <c r="Y2791">
        <f t="shared" si="43"/>
        <v>63.936000000000014</v>
      </c>
    </row>
    <row r="2792" spans="1:25" x14ac:dyDescent="0.2">
      <c r="A2792" s="1">
        <v>2791</v>
      </c>
      <c r="B2792" t="s">
        <v>7520</v>
      </c>
      <c r="C2792" s="2">
        <v>42634</v>
      </c>
      <c r="D2792" s="8">
        <f>Table1[[#This Row],[Order Date]]</f>
        <v>42634</v>
      </c>
      <c r="E2792" s="2">
        <v>42635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">
        <v>387</v>
      </c>
      <c r="P2792" s="1" t="s">
        <v>43</v>
      </c>
      <c r="Q2792" s="1" t="s">
        <v>73</v>
      </c>
      <c r="R2792" s="1" t="s">
        <v>388</v>
      </c>
      <c r="S2792" s="1">
        <v>25.96</v>
      </c>
      <c r="T2792" s="1">
        <v>2</v>
      </c>
      <c r="U2792" s="1">
        <v>0</v>
      </c>
      <c r="V2792" s="1">
        <v>7.5283999999999978</v>
      </c>
      <c r="W2792" t="str">
        <f>INDEX(People!$A$2:$A$5,MATCH(Orders!N2792,People!$B$2:$B$5,0))</f>
        <v>Kelly Williams</v>
      </c>
      <c r="X2792" t="str">
        <f>IFERROR(INDEX(Returns!A2792:A3591,MATCH(Orders!B2792,Returns!B2792:B3591,0)),"No")</f>
        <v>No</v>
      </c>
      <c r="Y2792">
        <f t="shared" si="43"/>
        <v>25.96</v>
      </c>
    </row>
    <row r="2793" spans="1:25" x14ac:dyDescent="0.2">
      <c r="A2793" s="1">
        <v>2792</v>
      </c>
      <c r="B2793" t="s">
        <v>7520</v>
      </c>
      <c r="C2793" s="2">
        <v>42634</v>
      </c>
      <c r="D2793" s="8">
        <f>Table1[[#This Row],[Order Date]]</f>
        <v>42634</v>
      </c>
      <c r="E2793" s="2">
        <v>42635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">
        <v>3868</v>
      </c>
      <c r="P2793" s="1" t="s">
        <v>43</v>
      </c>
      <c r="Q2793" s="1" t="s">
        <v>73</v>
      </c>
      <c r="R2793" s="1" t="s">
        <v>3869</v>
      </c>
      <c r="S2793" s="1">
        <v>36.269999999999996</v>
      </c>
      <c r="T2793" s="1">
        <v>3</v>
      </c>
      <c r="U2793" s="1">
        <v>0</v>
      </c>
      <c r="V2793" s="1">
        <v>10.880999999999997</v>
      </c>
      <c r="W2793" t="str">
        <f>INDEX(People!$A$2:$A$5,MATCH(Orders!N2793,People!$B$2:$B$5,0))</f>
        <v>Kelly Williams</v>
      </c>
      <c r="X2793" t="str">
        <f>IFERROR(INDEX(Returns!A2793:A3592,MATCH(Orders!B2793,Returns!B2793:B3592,0)),"No")</f>
        <v>No</v>
      </c>
      <c r="Y2793">
        <f t="shared" si="43"/>
        <v>36.269999999999996</v>
      </c>
    </row>
    <row r="2794" spans="1:25" x14ac:dyDescent="0.2">
      <c r="A2794" s="1">
        <v>2793</v>
      </c>
      <c r="B2794" t="s">
        <v>7520</v>
      </c>
      <c r="C2794" s="2">
        <v>42634</v>
      </c>
      <c r="D2794" s="8">
        <f>Table1[[#This Row],[Order Date]]</f>
        <v>42634</v>
      </c>
      <c r="E2794" s="2">
        <v>42635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">
        <v>2677</v>
      </c>
      <c r="P2794" s="1" t="s">
        <v>43</v>
      </c>
      <c r="Q2794" s="1" t="s">
        <v>84</v>
      </c>
      <c r="R2794" s="1" t="s">
        <v>2678</v>
      </c>
      <c r="S2794" s="1">
        <v>6.48</v>
      </c>
      <c r="T2794" s="1">
        <v>1</v>
      </c>
      <c r="U2794" s="1">
        <v>0</v>
      </c>
      <c r="V2794" s="1">
        <v>3.1104000000000003</v>
      </c>
      <c r="W2794" t="str">
        <f>INDEX(People!$A$2:$A$5,MATCH(Orders!N2794,People!$B$2:$B$5,0))</f>
        <v>Kelly Williams</v>
      </c>
      <c r="X2794" t="str">
        <f>IFERROR(INDEX(Returns!A2794:A3593,MATCH(Orders!B2794,Returns!B2794:B3593,0)),"No")</f>
        <v>No</v>
      </c>
      <c r="Y2794">
        <f t="shared" si="43"/>
        <v>6.48</v>
      </c>
    </row>
    <row r="2795" spans="1:25" x14ac:dyDescent="0.2">
      <c r="A2795" s="1">
        <v>2794</v>
      </c>
      <c r="B2795" t="s">
        <v>7521</v>
      </c>
      <c r="C2795" s="2">
        <v>42472</v>
      </c>
      <c r="D2795" s="8">
        <f>Table1[[#This Row],[Order Date]]</f>
        <v>42472</v>
      </c>
      <c r="E2795" s="2">
        <v>42477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">
        <v>2201</v>
      </c>
      <c r="P2795" s="1" t="s">
        <v>66</v>
      </c>
      <c r="Q2795" s="1" t="s">
        <v>67</v>
      </c>
      <c r="R2795" s="1" t="s">
        <v>2202</v>
      </c>
      <c r="S2795" s="1">
        <v>1075.088</v>
      </c>
      <c r="T2795" s="1">
        <v>14</v>
      </c>
      <c r="U2795" s="1">
        <v>0.2</v>
      </c>
      <c r="V2795" s="1">
        <v>94.070199999999943</v>
      </c>
      <c r="W2795" t="str">
        <f>INDEX(People!$A$2:$A$5,MATCH(Orders!N2795,People!$B$2:$B$5,0))</f>
        <v>Anna Andreadi</v>
      </c>
      <c r="X2795" t="str">
        <f>IFERROR(INDEX(Returns!A2795:A3594,MATCH(Orders!B2795,Returns!B2795:B3594,0)),"No")</f>
        <v>No</v>
      </c>
      <c r="Y2795">
        <f t="shared" si="43"/>
        <v>1290.1055999999999</v>
      </c>
    </row>
    <row r="2796" spans="1:25" x14ac:dyDescent="0.2">
      <c r="A2796" s="1">
        <v>2795</v>
      </c>
      <c r="B2796" t="s">
        <v>7521</v>
      </c>
      <c r="C2796" s="2">
        <v>42472</v>
      </c>
      <c r="D2796" s="8">
        <f>Table1[[#This Row],[Order Date]]</f>
        <v>42472</v>
      </c>
      <c r="E2796" s="2">
        <v>42477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">
        <v>2688</v>
      </c>
      <c r="P2796" s="1" t="s">
        <v>66</v>
      </c>
      <c r="Q2796" s="1" t="s">
        <v>67</v>
      </c>
      <c r="R2796" s="1" t="s">
        <v>2689</v>
      </c>
      <c r="S2796" s="1">
        <v>438.36800000000005</v>
      </c>
      <c r="T2796" s="1">
        <v>4</v>
      </c>
      <c r="U2796" s="1">
        <v>0.2</v>
      </c>
      <c r="V2796" s="1">
        <v>38.357200000000006</v>
      </c>
      <c r="W2796" t="str">
        <f>INDEX(People!$A$2:$A$5,MATCH(Orders!N2796,People!$B$2:$B$5,0))</f>
        <v>Anna Andreadi</v>
      </c>
      <c r="X2796" t="str">
        <f>IFERROR(INDEX(Returns!A2796:A3595,MATCH(Orders!B2796,Returns!B2796:B3595,0)),"No")</f>
        <v>No</v>
      </c>
      <c r="Y2796">
        <f t="shared" si="43"/>
        <v>526.04160000000002</v>
      </c>
    </row>
    <row r="2797" spans="1:25" x14ac:dyDescent="0.2">
      <c r="A2797" s="1">
        <v>2796</v>
      </c>
      <c r="B2797" t="s">
        <v>7521</v>
      </c>
      <c r="C2797" s="2">
        <v>42472</v>
      </c>
      <c r="D2797" s="8">
        <f>Table1[[#This Row],[Order Date]]</f>
        <v>42472</v>
      </c>
      <c r="E2797" s="2">
        <v>42477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">
        <v>1696</v>
      </c>
      <c r="P2797" s="1" t="s">
        <v>43</v>
      </c>
      <c r="Q2797" s="1" t="s">
        <v>70</v>
      </c>
      <c r="R2797" s="1" t="s">
        <v>1697</v>
      </c>
      <c r="S2797" s="1">
        <v>18.088000000000001</v>
      </c>
      <c r="T2797" s="1">
        <v>7</v>
      </c>
      <c r="U2797" s="1">
        <v>0.2</v>
      </c>
      <c r="V2797" s="1">
        <v>6.5569000000000006</v>
      </c>
      <c r="W2797" t="str">
        <f>INDEX(People!$A$2:$A$5,MATCH(Orders!N2797,People!$B$2:$B$5,0))</f>
        <v>Anna Andreadi</v>
      </c>
      <c r="X2797" t="str">
        <f>IFERROR(INDEX(Returns!A2797:A3596,MATCH(Orders!B2797,Returns!B2797:B3596,0)),"No")</f>
        <v>No</v>
      </c>
      <c r="Y2797">
        <f t="shared" si="43"/>
        <v>21.7056</v>
      </c>
    </row>
    <row r="2798" spans="1:25" x14ac:dyDescent="0.2">
      <c r="A2798" s="1">
        <v>2797</v>
      </c>
      <c r="B2798" t="s">
        <v>7521</v>
      </c>
      <c r="C2798" s="2">
        <v>42472</v>
      </c>
      <c r="D2798" s="8">
        <f>Table1[[#This Row],[Order Date]]</f>
        <v>42472</v>
      </c>
      <c r="E2798" s="2">
        <v>42477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">
        <v>1449</v>
      </c>
      <c r="P2798" s="1" t="s">
        <v>30</v>
      </c>
      <c r="Q2798" s="1" t="s">
        <v>31</v>
      </c>
      <c r="R2798" s="1" t="s">
        <v>1450</v>
      </c>
      <c r="S2798" s="1">
        <v>308.49900000000002</v>
      </c>
      <c r="T2798" s="1">
        <v>3</v>
      </c>
      <c r="U2798" s="1">
        <v>0.15</v>
      </c>
      <c r="V2798" s="1">
        <v>-18.146999999999998</v>
      </c>
      <c r="W2798" t="str">
        <f>INDEX(People!$A$2:$A$5,MATCH(Orders!N2798,People!$B$2:$B$5,0))</f>
        <v>Anna Andreadi</v>
      </c>
      <c r="X2798" t="str">
        <f>IFERROR(INDEX(Returns!A2798:A3597,MATCH(Orders!B2798,Returns!B2798:B3597,0)),"No")</f>
        <v>No</v>
      </c>
      <c r="Y2798">
        <f t="shared" si="43"/>
        <v>354.77384999999998</v>
      </c>
    </row>
    <row r="2799" spans="1:25" x14ac:dyDescent="0.2">
      <c r="A2799" s="1">
        <v>2798</v>
      </c>
      <c r="B2799" t="s">
        <v>7522</v>
      </c>
      <c r="C2799" s="2">
        <v>43758</v>
      </c>
      <c r="D2799" s="8">
        <f>Table1[[#This Row],[Order Date]]</f>
        <v>43758</v>
      </c>
      <c r="E2799" s="2">
        <v>43765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">
        <v>3897</v>
      </c>
      <c r="P2799" s="1" t="s">
        <v>43</v>
      </c>
      <c r="Q2799" s="1" t="s">
        <v>63</v>
      </c>
      <c r="R2799" s="1" t="s">
        <v>3898</v>
      </c>
      <c r="S2799" s="1">
        <v>13.36</v>
      </c>
      <c r="T2799" s="1">
        <v>4</v>
      </c>
      <c r="U2799" s="1">
        <v>0</v>
      </c>
      <c r="V2799" s="1">
        <v>4.1415999999999986</v>
      </c>
      <c r="W2799" t="str">
        <f>INDEX(People!$A$2:$A$5,MATCH(Orders!N2799,People!$B$2:$B$5,0))</f>
        <v>Cassandra Brandow</v>
      </c>
      <c r="X2799" t="str">
        <f>IFERROR(INDEX(Returns!A2799:A3598,MATCH(Orders!B2799,Returns!B2799:B3598,0)),"No")</f>
        <v>No</v>
      </c>
      <c r="Y2799">
        <f t="shared" si="43"/>
        <v>13.36</v>
      </c>
    </row>
    <row r="2800" spans="1:25" x14ac:dyDescent="0.2">
      <c r="A2800" s="1">
        <v>2799</v>
      </c>
      <c r="B2800" t="s">
        <v>7522</v>
      </c>
      <c r="C2800" s="2">
        <v>43758</v>
      </c>
      <c r="D2800" s="8">
        <f>Table1[[#This Row],[Order Date]]</f>
        <v>43758</v>
      </c>
      <c r="E2800" s="2">
        <v>43765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">
        <v>2254</v>
      </c>
      <c r="P2800" s="1" t="s">
        <v>43</v>
      </c>
      <c r="Q2800" s="1" t="s">
        <v>84</v>
      </c>
      <c r="R2800" s="1" t="s">
        <v>2255</v>
      </c>
      <c r="S2800" s="1">
        <v>39.96</v>
      </c>
      <c r="T2800" s="1">
        <v>2</v>
      </c>
      <c r="U2800" s="1">
        <v>0</v>
      </c>
      <c r="V2800" s="1">
        <v>18.781199999999998</v>
      </c>
      <c r="W2800" t="str">
        <f>INDEX(People!$A$2:$A$5,MATCH(Orders!N2800,People!$B$2:$B$5,0))</f>
        <v>Cassandra Brandow</v>
      </c>
      <c r="X2800" t="str">
        <f>IFERROR(INDEX(Returns!A2800:A3599,MATCH(Orders!B2800,Returns!B2800:B3599,0)),"No")</f>
        <v>No</v>
      </c>
      <c r="Y2800">
        <f t="shared" si="43"/>
        <v>39.96</v>
      </c>
    </row>
    <row r="2801" spans="1:25" x14ac:dyDescent="0.2">
      <c r="A2801" s="1">
        <v>2800</v>
      </c>
      <c r="B2801" t="s">
        <v>7522</v>
      </c>
      <c r="C2801" s="2">
        <v>43758</v>
      </c>
      <c r="D2801" s="8">
        <f>Table1[[#This Row],[Order Date]]</f>
        <v>43758</v>
      </c>
      <c r="E2801" s="2">
        <v>43765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">
        <v>2331</v>
      </c>
      <c r="P2801" s="1" t="s">
        <v>43</v>
      </c>
      <c r="Q2801" s="1" t="s">
        <v>70</v>
      </c>
      <c r="R2801" s="1" t="s">
        <v>2332</v>
      </c>
      <c r="S2801" s="1">
        <v>145.85000000000002</v>
      </c>
      <c r="T2801" s="1">
        <v>5</v>
      </c>
      <c r="U2801" s="1">
        <v>0</v>
      </c>
      <c r="V2801" s="1">
        <v>70.007999999999996</v>
      </c>
      <c r="W2801" t="str">
        <f>INDEX(People!$A$2:$A$5,MATCH(Orders!N2801,People!$B$2:$B$5,0))</f>
        <v>Cassandra Brandow</v>
      </c>
      <c r="X2801" t="str">
        <f>IFERROR(INDEX(Returns!A2801:A3600,MATCH(Orders!B2801,Returns!B2801:B3600,0)),"No")</f>
        <v>No</v>
      </c>
      <c r="Y2801">
        <f t="shared" si="43"/>
        <v>145.85000000000002</v>
      </c>
    </row>
    <row r="2802" spans="1:25" x14ac:dyDescent="0.2">
      <c r="A2802" s="1">
        <v>2801</v>
      </c>
      <c r="B2802" t="s">
        <v>7523</v>
      </c>
      <c r="C2802" s="2">
        <v>43398</v>
      </c>
      <c r="D2802" s="8">
        <f>Table1[[#This Row],[Order Date]]</f>
        <v>43398</v>
      </c>
      <c r="E2802" s="2">
        <v>43401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">
        <v>1575</v>
      </c>
      <c r="P2802" s="1" t="s">
        <v>66</v>
      </c>
      <c r="Q2802" s="1" t="s">
        <v>67</v>
      </c>
      <c r="R2802" s="1" t="s">
        <v>1576</v>
      </c>
      <c r="S2802" s="1">
        <v>783.96000000000015</v>
      </c>
      <c r="T2802" s="1">
        <v>5</v>
      </c>
      <c r="U2802" s="1">
        <v>0.2</v>
      </c>
      <c r="V2802" s="1">
        <v>78.396000000000043</v>
      </c>
      <c r="W2802" t="str">
        <f>INDEX(People!$A$2:$A$5,MATCH(Orders!N2802,People!$B$2:$B$5,0))</f>
        <v>Cassandra Brandow</v>
      </c>
      <c r="X2802" t="str">
        <f>IFERROR(INDEX(Returns!A2802:A3601,MATCH(Orders!B2802,Returns!B2802:B3601,0)),"No")</f>
        <v>No</v>
      </c>
      <c r="Y2802">
        <f t="shared" si="43"/>
        <v>940.75200000000018</v>
      </c>
    </row>
    <row r="2803" spans="1:25" x14ac:dyDescent="0.2">
      <c r="A2803" s="1">
        <v>2802</v>
      </c>
      <c r="B2803" t="s">
        <v>7524</v>
      </c>
      <c r="C2803" s="2">
        <v>43040</v>
      </c>
      <c r="D2803" s="8">
        <f>Table1[[#This Row],[Order Date]]</f>
        <v>43040</v>
      </c>
      <c r="E2803" s="2">
        <v>43043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">
        <v>163</v>
      </c>
      <c r="P2803" s="1" t="s">
        <v>43</v>
      </c>
      <c r="Q2803" s="1" t="s">
        <v>63</v>
      </c>
      <c r="R2803" s="1" t="s">
        <v>164</v>
      </c>
      <c r="S2803" s="1">
        <v>7.88</v>
      </c>
      <c r="T2803" s="1">
        <v>1</v>
      </c>
      <c r="U2803" s="1">
        <v>0.2</v>
      </c>
      <c r="V2803" s="1">
        <v>1.7730000000000004</v>
      </c>
      <c r="W2803" t="str">
        <f>INDEX(People!$A$2:$A$5,MATCH(Orders!N2803,People!$B$2:$B$5,0))</f>
        <v>Anna Andreadi</v>
      </c>
      <c r="X2803" t="str">
        <f>IFERROR(INDEX(Returns!A2803:A3602,MATCH(Orders!B2803,Returns!B2803:B3602,0)),"No")</f>
        <v>No</v>
      </c>
      <c r="Y2803">
        <f t="shared" si="43"/>
        <v>9.4559999999999995</v>
      </c>
    </row>
    <row r="2804" spans="1:25" x14ac:dyDescent="0.2">
      <c r="A2804" s="1">
        <v>2803</v>
      </c>
      <c r="B2804" t="s">
        <v>7525</v>
      </c>
      <c r="C2804" s="2">
        <v>43772</v>
      </c>
      <c r="D2804" s="8">
        <f>Table1[[#This Row],[Order Date]]</f>
        <v>43772</v>
      </c>
      <c r="E2804" s="2">
        <v>43777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">
        <v>378</v>
      </c>
      <c r="P2804" s="1" t="s">
        <v>30</v>
      </c>
      <c r="Q2804" s="1" t="s">
        <v>60</v>
      </c>
      <c r="R2804" s="1" t="s">
        <v>379</v>
      </c>
      <c r="S2804" s="1">
        <v>41.37</v>
      </c>
      <c r="T2804" s="1">
        <v>3</v>
      </c>
      <c r="U2804" s="1">
        <v>0</v>
      </c>
      <c r="V2804" s="1">
        <v>17.375399999999999</v>
      </c>
      <c r="W2804" t="str">
        <f>INDEX(People!$A$2:$A$5,MATCH(Orders!N2804,People!$B$2:$B$5,0))</f>
        <v>Anna Andreadi</v>
      </c>
      <c r="X2804" t="str">
        <f>IFERROR(INDEX(Returns!A2804:A3603,MATCH(Orders!B2804,Returns!B2804:B3603,0)),"No")</f>
        <v>No</v>
      </c>
      <c r="Y2804">
        <f t="shared" si="43"/>
        <v>41.37</v>
      </c>
    </row>
    <row r="2805" spans="1:25" x14ac:dyDescent="0.2">
      <c r="A2805" s="1">
        <v>2804</v>
      </c>
      <c r="B2805" t="s">
        <v>7526</v>
      </c>
      <c r="C2805" s="2">
        <v>42867</v>
      </c>
      <c r="D2805" s="8">
        <f>Table1[[#This Row],[Order Date]]</f>
        <v>42867</v>
      </c>
      <c r="E2805" s="2">
        <v>42871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">
        <v>3618</v>
      </c>
      <c r="P2805" s="1" t="s">
        <v>43</v>
      </c>
      <c r="Q2805" s="1" t="s">
        <v>84</v>
      </c>
      <c r="R2805" s="1" t="s">
        <v>3619</v>
      </c>
      <c r="S2805" s="1">
        <v>12.84</v>
      </c>
      <c r="T2805" s="1">
        <v>3</v>
      </c>
      <c r="U2805" s="1">
        <v>0</v>
      </c>
      <c r="V2805" s="1">
        <v>5.7779999999999987</v>
      </c>
      <c r="W2805" t="str">
        <f>INDEX(People!$A$2:$A$5,MATCH(Orders!N2805,People!$B$2:$B$5,0))</f>
        <v>Anna Andreadi</v>
      </c>
      <c r="X2805" t="str">
        <f>IFERROR(INDEX(Returns!A2805:A3604,MATCH(Orders!B2805,Returns!B2805:B3604,0)),"No")</f>
        <v>No</v>
      </c>
      <c r="Y2805">
        <f t="shared" si="43"/>
        <v>12.84</v>
      </c>
    </row>
    <row r="2806" spans="1:25" x14ac:dyDescent="0.2">
      <c r="A2806" s="1">
        <v>2805</v>
      </c>
      <c r="B2806" t="s">
        <v>7526</v>
      </c>
      <c r="C2806" s="2">
        <v>42867</v>
      </c>
      <c r="D2806" s="8">
        <f>Table1[[#This Row],[Order Date]]</f>
        <v>42867</v>
      </c>
      <c r="E2806" s="2">
        <v>42871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">
        <v>4602</v>
      </c>
      <c r="P2806" s="1" t="s">
        <v>43</v>
      </c>
      <c r="Q2806" s="1" t="s">
        <v>84</v>
      </c>
      <c r="R2806" s="1" t="s">
        <v>4603</v>
      </c>
      <c r="S2806" s="1">
        <v>25.68</v>
      </c>
      <c r="T2806" s="1">
        <v>6</v>
      </c>
      <c r="U2806" s="1">
        <v>0</v>
      </c>
      <c r="V2806" s="1">
        <v>11.555999999999997</v>
      </c>
      <c r="W2806" t="str">
        <f>INDEX(People!$A$2:$A$5,MATCH(Orders!N2806,People!$B$2:$B$5,0))</f>
        <v>Anna Andreadi</v>
      </c>
      <c r="X2806" t="str">
        <f>IFERROR(INDEX(Returns!A2806:A3605,MATCH(Orders!B2806,Returns!B2806:B3605,0)),"No")</f>
        <v>No</v>
      </c>
      <c r="Y2806">
        <f t="shared" si="43"/>
        <v>25.68</v>
      </c>
    </row>
    <row r="2807" spans="1:25" x14ac:dyDescent="0.2">
      <c r="A2807" s="1">
        <v>2806</v>
      </c>
      <c r="B2807" t="s">
        <v>7527</v>
      </c>
      <c r="C2807" s="2">
        <v>42985</v>
      </c>
      <c r="D2807" s="8">
        <f>Table1[[#This Row],[Order Date]]</f>
        <v>42985</v>
      </c>
      <c r="E2807" s="2">
        <v>42989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">
        <v>4089</v>
      </c>
      <c r="P2807" s="1" t="s">
        <v>30</v>
      </c>
      <c r="Q2807" s="1" t="s">
        <v>34</v>
      </c>
      <c r="R2807" s="1" t="s">
        <v>4090</v>
      </c>
      <c r="S2807" s="1">
        <v>47.515999999999991</v>
      </c>
      <c r="T2807" s="1">
        <v>2</v>
      </c>
      <c r="U2807" s="1">
        <v>0.3</v>
      </c>
      <c r="V2807" s="1">
        <v>-2.0364000000000004</v>
      </c>
      <c r="W2807" t="str">
        <f>INDEX(People!$A$2:$A$5,MATCH(Orders!N2807,People!$B$2:$B$5,0))</f>
        <v>Kelly Williams</v>
      </c>
      <c r="X2807" t="str">
        <f>IFERROR(INDEX(Returns!A2807:A3606,MATCH(Orders!B2807,Returns!B2807:B3606,0)),"No")</f>
        <v>No</v>
      </c>
      <c r="Y2807">
        <f t="shared" si="43"/>
        <v>61.770799999999987</v>
      </c>
    </row>
    <row r="2808" spans="1:25" x14ac:dyDescent="0.2">
      <c r="A2808" s="1">
        <v>2807</v>
      </c>
      <c r="B2808" t="s">
        <v>7528</v>
      </c>
      <c r="C2808" s="2">
        <v>42941</v>
      </c>
      <c r="D2808" s="8">
        <f>Table1[[#This Row],[Order Date]]</f>
        <v>42941</v>
      </c>
      <c r="E2808" s="2">
        <v>42943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">
        <v>3899</v>
      </c>
      <c r="P2808" s="1" t="s">
        <v>43</v>
      </c>
      <c r="Q2808" s="1" t="s">
        <v>242</v>
      </c>
      <c r="R2808" s="1" t="s">
        <v>3900</v>
      </c>
      <c r="S2808" s="1">
        <v>9.42</v>
      </c>
      <c r="T2808" s="1">
        <v>2</v>
      </c>
      <c r="U2808" s="1">
        <v>0</v>
      </c>
      <c r="V2808" s="1">
        <v>0.47100000000000009</v>
      </c>
      <c r="W2808" t="str">
        <f>INDEX(People!$A$2:$A$5,MATCH(Orders!N2808,People!$B$2:$B$5,0))</f>
        <v>Anna Andreadi</v>
      </c>
      <c r="X2808" t="str">
        <f>IFERROR(INDEX(Returns!A2808:A3607,MATCH(Orders!B2808,Returns!B2808:B3607,0)),"No")</f>
        <v>No</v>
      </c>
      <c r="Y2808">
        <f t="shared" si="43"/>
        <v>9.42</v>
      </c>
    </row>
    <row r="2809" spans="1:25" x14ac:dyDescent="0.2">
      <c r="A2809" s="1">
        <v>2808</v>
      </c>
      <c r="B2809" t="s">
        <v>7528</v>
      </c>
      <c r="C2809" s="2">
        <v>42941</v>
      </c>
      <c r="D2809" s="8">
        <f>Table1[[#This Row],[Order Date]]</f>
        <v>42941</v>
      </c>
      <c r="E2809" s="2">
        <v>42943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">
        <v>4606</v>
      </c>
      <c r="P2809" s="1" t="s">
        <v>43</v>
      </c>
      <c r="Q2809" s="1" t="s">
        <v>84</v>
      </c>
      <c r="R2809" s="1" t="s">
        <v>4607</v>
      </c>
      <c r="S2809" s="1">
        <v>12.96</v>
      </c>
      <c r="T2809" s="1">
        <v>2</v>
      </c>
      <c r="U2809" s="1">
        <v>0</v>
      </c>
      <c r="V2809" s="1">
        <v>6.2208000000000006</v>
      </c>
      <c r="W2809" t="str">
        <f>INDEX(People!$A$2:$A$5,MATCH(Orders!N2809,People!$B$2:$B$5,0))</f>
        <v>Anna Andreadi</v>
      </c>
      <c r="X2809" t="str">
        <f>IFERROR(INDEX(Returns!A2809:A3608,MATCH(Orders!B2809,Returns!B2809:B3608,0)),"No")</f>
        <v>No</v>
      </c>
      <c r="Y2809">
        <f t="shared" si="43"/>
        <v>12.96</v>
      </c>
    </row>
    <row r="2810" spans="1:25" x14ac:dyDescent="0.2">
      <c r="A2810" s="1">
        <v>2809</v>
      </c>
      <c r="B2810" t="s">
        <v>7528</v>
      </c>
      <c r="C2810" s="2">
        <v>42941</v>
      </c>
      <c r="D2810" s="8">
        <f>Table1[[#This Row],[Order Date]]</f>
        <v>42941</v>
      </c>
      <c r="E2810" s="2">
        <v>42943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">
        <v>4000</v>
      </c>
      <c r="P2810" s="1" t="s">
        <v>30</v>
      </c>
      <c r="Q2810" s="1" t="s">
        <v>31</v>
      </c>
      <c r="R2810" s="1" t="s">
        <v>4332</v>
      </c>
      <c r="S2810" s="1">
        <v>704.9</v>
      </c>
      <c r="T2810" s="1">
        <v>5</v>
      </c>
      <c r="U2810" s="1">
        <v>0</v>
      </c>
      <c r="V2810" s="1">
        <v>56.392000000000024</v>
      </c>
      <c r="W2810" t="str">
        <f>INDEX(People!$A$2:$A$5,MATCH(Orders!N2810,People!$B$2:$B$5,0))</f>
        <v>Anna Andreadi</v>
      </c>
      <c r="X2810" t="str">
        <f>IFERROR(INDEX(Returns!A2810:A3609,MATCH(Orders!B2810,Returns!B2810:B3609,0)),"No")</f>
        <v>No</v>
      </c>
      <c r="Y2810">
        <f t="shared" si="43"/>
        <v>704.9</v>
      </c>
    </row>
    <row r="2811" spans="1:25" x14ac:dyDescent="0.2">
      <c r="A2811" s="1">
        <v>2810</v>
      </c>
      <c r="B2811" t="s">
        <v>7528</v>
      </c>
      <c r="C2811" s="2">
        <v>42941</v>
      </c>
      <c r="D2811" s="8">
        <f>Table1[[#This Row],[Order Date]]</f>
        <v>42941</v>
      </c>
      <c r="E2811" s="2">
        <v>42943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">
        <v>3659</v>
      </c>
      <c r="P2811" s="1" t="s">
        <v>30</v>
      </c>
      <c r="Q2811" s="1" t="s">
        <v>34</v>
      </c>
      <c r="R2811" s="1" t="s">
        <v>3660</v>
      </c>
      <c r="S2811" s="1">
        <v>561.5680000000001</v>
      </c>
      <c r="T2811" s="1">
        <v>2</v>
      </c>
      <c r="U2811" s="1">
        <v>0.2</v>
      </c>
      <c r="V2811" s="1">
        <v>28.078400000000016</v>
      </c>
      <c r="W2811" t="str">
        <f>INDEX(People!$A$2:$A$5,MATCH(Orders!N2811,People!$B$2:$B$5,0))</f>
        <v>Anna Andreadi</v>
      </c>
      <c r="X2811" t="str">
        <f>IFERROR(INDEX(Returns!A2811:A3610,MATCH(Orders!B2811,Returns!B2811:B3610,0)),"No")</f>
        <v>No</v>
      </c>
      <c r="Y2811">
        <f t="shared" si="43"/>
        <v>673.88160000000005</v>
      </c>
    </row>
    <row r="2812" spans="1:25" x14ac:dyDescent="0.2">
      <c r="A2812" s="1">
        <v>2811</v>
      </c>
      <c r="B2812" t="s">
        <v>7529</v>
      </c>
      <c r="C2812" s="2">
        <v>43055</v>
      </c>
      <c r="D2812" s="8">
        <f>Table1[[#This Row],[Order Date]]</f>
        <v>43055</v>
      </c>
      <c r="E2812" s="2">
        <v>43057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">
        <v>1266</v>
      </c>
      <c r="P2812" s="1" t="s">
        <v>43</v>
      </c>
      <c r="Q2812" s="1" t="s">
        <v>84</v>
      </c>
      <c r="R2812" s="1" t="s">
        <v>1267</v>
      </c>
      <c r="S2812" s="1">
        <v>179.82</v>
      </c>
      <c r="T2812" s="1">
        <v>9</v>
      </c>
      <c r="U2812" s="1">
        <v>0</v>
      </c>
      <c r="V2812" s="1">
        <v>84.5154</v>
      </c>
      <c r="W2812" t="str">
        <f>INDEX(People!$A$2:$A$5,MATCH(Orders!N2812,People!$B$2:$B$5,0))</f>
        <v>Kelly Williams</v>
      </c>
      <c r="X2812" t="str">
        <f>IFERROR(INDEX(Returns!A2812:A3611,MATCH(Orders!B2812,Returns!B2812:B3611,0)),"No")</f>
        <v>No</v>
      </c>
      <c r="Y2812">
        <f t="shared" si="43"/>
        <v>179.82</v>
      </c>
    </row>
    <row r="2813" spans="1:25" x14ac:dyDescent="0.2">
      <c r="A2813" s="1">
        <v>2812</v>
      </c>
      <c r="B2813" t="s">
        <v>7529</v>
      </c>
      <c r="C2813" s="2">
        <v>43055</v>
      </c>
      <c r="D2813" s="8">
        <f>Table1[[#This Row],[Order Date]]</f>
        <v>43055</v>
      </c>
      <c r="E2813" s="2">
        <v>43057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">
        <v>4608</v>
      </c>
      <c r="P2813" s="1" t="s">
        <v>30</v>
      </c>
      <c r="Q2813" s="1" t="s">
        <v>60</v>
      </c>
      <c r="R2813" s="1" t="s">
        <v>4609</v>
      </c>
      <c r="S2813" s="1">
        <v>185.57999999999998</v>
      </c>
      <c r="T2813" s="1">
        <v>6</v>
      </c>
      <c r="U2813" s="1">
        <v>0</v>
      </c>
      <c r="V2813" s="1">
        <v>76.087800000000001</v>
      </c>
      <c r="W2813" t="str">
        <f>INDEX(People!$A$2:$A$5,MATCH(Orders!N2813,People!$B$2:$B$5,0))</f>
        <v>Kelly Williams</v>
      </c>
      <c r="X2813" t="str">
        <f>IFERROR(INDEX(Returns!A2813:A3612,MATCH(Orders!B2813,Returns!B2813:B3612,0)),"No")</f>
        <v>No</v>
      </c>
      <c r="Y2813">
        <f t="shared" si="43"/>
        <v>185.57999999999998</v>
      </c>
    </row>
    <row r="2814" spans="1:25" x14ac:dyDescent="0.2">
      <c r="A2814" s="1">
        <v>2813</v>
      </c>
      <c r="B2814" t="s">
        <v>7529</v>
      </c>
      <c r="C2814" s="2">
        <v>43055</v>
      </c>
      <c r="D2814" s="8">
        <f>Table1[[#This Row],[Order Date]]</f>
        <v>43055</v>
      </c>
      <c r="E2814" s="2">
        <v>43057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">
        <v>2372</v>
      </c>
      <c r="P2814" s="1" t="s">
        <v>30</v>
      </c>
      <c r="Q2814" s="1" t="s">
        <v>52</v>
      </c>
      <c r="R2814" s="1" t="s">
        <v>2373</v>
      </c>
      <c r="S2814" s="1">
        <v>214.11</v>
      </c>
      <c r="T2814" s="1">
        <v>3</v>
      </c>
      <c r="U2814" s="1">
        <v>0</v>
      </c>
      <c r="V2814" s="1">
        <v>36.398699999999977</v>
      </c>
      <c r="W2814" t="str">
        <f>INDEX(People!$A$2:$A$5,MATCH(Orders!N2814,People!$B$2:$B$5,0))</f>
        <v>Kelly Williams</v>
      </c>
      <c r="X2814" t="str">
        <f>IFERROR(INDEX(Returns!A2814:A3613,MATCH(Orders!B2814,Returns!B2814:B3613,0)),"No")</f>
        <v>No</v>
      </c>
      <c r="Y2814">
        <f t="shared" si="43"/>
        <v>214.11</v>
      </c>
    </row>
    <row r="2815" spans="1:25" x14ac:dyDescent="0.2">
      <c r="A2815" s="1">
        <v>2814</v>
      </c>
      <c r="B2815" t="s">
        <v>7529</v>
      </c>
      <c r="C2815" s="2">
        <v>43055</v>
      </c>
      <c r="D2815" s="8">
        <f>Table1[[#This Row],[Order Date]]</f>
        <v>43055</v>
      </c>
      <c r="E2815" s="2">
        <v>43057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">
        <v>4147</v>
      </c>
      <c r="P2815" s="1" t="s">
        <v>66</v>
      </c>
      <c r="Q2815" s="1" t="s">
        <v>146</v>
      </c>
      <c r="R2815" s="1" t="s">
        <v>4148</v>
      </c>
      <c r="S2815" s="1">
        <v>999.96</v>
      </c>
      <c r="T2815" s="1">
        <v>4</v>
      </c>
      <c r="U2815" s="1">
        <v>0</v>
      </c>
      <c r="V2815" s="1">
        <v>229.99080000000004</v>
      </c>
      <c r="W2815" t="str">
        <f>INDEX(People!$A$2:$A$5,MATCH(Orders!N2815,People!$B$2:$B$5,0))</f>
        <v>Kelly Williams</v>
      </c>
      <c r="X2815" t="str">
        <f>IFERROR(INDEX(Returns!A2815:A3614,MATCH(Orders!B2815,Returns!B2815:B3614,0)),"No")</f>
        <v>No</v>
      </c>
      <c r="Y2815">
        <f t="shared" si="43"/>
        <v>999.96</v>
      </c>
    </row>
    <row r="2816" spans="1:25" x14ac:dyDescent="0.2">
      <c r="A2816" s="1">
        <v>2815</v>
      </c>
      <c r="B2816" t="s">
        <v>7529</v>
      </c>
      <c r="C2816" s="2">
        <v>43055</v>
      </c>
      <c r="D2816" s="8">
        <f>Table1[[#This Row],[Order Date]]</f>
        <v>43055</v>
      </c>
      <c r="E2816" s="2">
        <v>43057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">
        <v>1877</v>
      </c>
      <c r="P2816" s="1" t="s">
        <v>30</v>
      </c>
      <c r="Q2816" s="1" t="s">
        <v>52</v>
      </c>
      <c r="R2816" s="1" t="s">
        <v>1878</v>
      </c>
      <c r="S2816" s="1">
        <v>653.54999999999995</v>
      </c>
      <c r="T2816" s="1">
        <v>3</v>
      </c>
      <c r="U2816" s="1">
        <v>0</v>
      </c>
      <c r="V2816" s="1">
        <v>111.10349999999994</v>
      </c>
      <c r="W2816" t="str">
        <f>INDEX(People!$A$2:$A$5,MATCH(Orders!N2816,People!$B$2:$B$5,0))</f>
        <v>Kelly Williams</v>
      </c>
      <c r="X2816" t="str">
        <f>IFERROR(INDEX(Returns!A2816:A3615,MATCH(Orders!B2816,Returns!B2816:B3615,0)),"No")</f>
        <v>No</v>
      </c>
      <c r="Y2816">
        <f t="shared" si="43"/>
        <v>653.54999999999995</v>
      </c>
    </row>
    <row r="2817" spans="1:25" x14ac:dyDescent="0.2">
      <c r="A2817" s="1">
        <v>2816</v>
      </c>
      <c r="B2817" t="s">
        <v>7530</v>
      </c>
      <c r="C2817" s="2">
        <v>42979</v>
      </c>
      <c r="D2817" s="8">
        <f>Table1[[#This Row],[Order Date]]</f>
        <v>42979</v>
      </c>
      <c r="E2817" s="2">
        <v>42986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">
        <v>2349</v>
      </c>
      <c r="P2817" s="1" t="s">
        <v>43</v>
      </c>
      <c r="Q2817" s="1" t="s">
        <v>70</v>
      </c>
      <c r="R2817" s="1" t="s">
        <v>2350</v>
      </c>
      <c r="S2817" s="1">
        <v>114.60000000000001</v>
      </c>
      <c r="T2817" s="1">
        <v>5</v>
      </c>
      <c r="U2817" s="1">
        <v>0</v>
      </c>
      <c r="V2817" s="1">
        <v>51.57</v>
      </c>
      <c r="W2817" t="str">
        <f>INDEX(People!$A$2:$A$5,MATCH(Orders!N2817,People!$B$2:$B$5,0))</f>
        <v>Chuck Magee</v>
      </c>
      <c r="X2817" t="str">
        <f>IFERROR(INDEX(Returns!A2817:A3616,MATCH(Orders!B2817,Returns!B2817:B3616,0)),"No")</f>
        <v>No</v>
      </c>
      <c r="Y2817">
        <f t="shared" si="43"/>
        <v>114.60000000000001</v>
      </c>
    </row>
    <row r="2818" spans="1:25" x14ac:dyDescent="0.2">
      <c r="A2818" s="1">
        <v>2817</v>
      </c>
      <c r="B2818" t="s">
        <v>7530</v>
      </c>
      <c r="C2818" s="2">
        <v>42979</v>
      </c>
      <c r="D2818" s="8">
        <f>Table1[[#This Row],[Order Date]]</f>
        <v>42979</v>
      </c>
      <c r="E2818" s="2">
        <v>42986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">
        <v>619</v>
      </c>
      <c r="P2818" s="1" t="s">
        <v>30</v>
      </c>
      <c r="Q2818" s="1" t="s">
        <v>34</v>
      </c>
      <c r="R2818" s="1" t="s">
        <v>620</v>
      </c>
      <c r="S2818" s="1">
        <v>60.74</v>
      </c>
      <c r="T2818" s="1">
        <v>1</v>
      </c>
      <c r="U2818" s="1">
        <v>0</v>
      </c>
      <c r="V2818" s="1">
        <v>15.185000000000002</v>
      </c>
      <c r="W2818" t="str">
        <f>INDEX(People!$A$2:$A$5,MATCH(Orders!N2818,People!$B$2:$B$5,0))</f>
        <v>Chuck Magee</v>
      </c>
      <c r="X2818" t="str">
        <f>IFERROR(INDEX(Returns!A2818:A3617,MATCH(Orders!B2818,Returns!B2818:B3617,0)),"No")</f>
        <v>No</v>
      </c>
      <c r="Y2818">
        <f t="shared" si="43"/>
        <v>60.74</v>
      </c>
    </row>
    <row r="2819" spans="1:25" x14ac:dyDescent="0.2">
      <c r="A2819" s="1">
        <v>2818</v>
      </c>
      <c r="B2819" t="s">
        <v>7530</v>
      </c>
      <c r="C2819" s="2">
        <v>42979</v>
      </c>
      <c r="D2819" s="8">
        <f>Table1[[#This Row],[Order Date]]</f>
        <v>42979</v>
      </c>
      <c r="E2819" s="2">
        <v>42986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">
        <v>4161</v>
      </c>
      <c r="P2819" s="1" t="s">
        <v>30</v>
      </c>
      <c r="Q2819" s="1" t="s">
        <v>60</v>
      </c>
      <c r="R2819" s="1" t="s">
        <v>4162</v>
      </c>
      <c r="S2819" s="1">
        <v>124.36</v>
      </c>
      <c r="T2819" s="1">
        <v>2</v>
      </c>
      <c r="U2819" s="1">
        <v>0</v>
      </c>
      <c r="V2819" s="1">
        <v>27.359200000000001</v>
      </c>
      <c r="W2819" t="str">
        <f>INDEX(People!$A$2:$A$5,MATCH(Orders!N2819,People!$B$2:$B$5,0))</f>
        <v>Chuck Magee</v>
      </c>
      <c r="X2819" t="str">
        <f>IFERROR(INDEX(Returns!A2819:A3618,MATCH(Orders!B2819,Returns!B2819:B3618,0)),"No")</f>
        <v>No</v>
      </c>
      <c r="Y2819">
        <f t="shared" ref="Y2819:Y2882" si="44">S2819*(1+U2819)</f>
        <v>124.36</v>
      </c>
    </row>
    <row r="2820" spans="1:25" x14ac:dyDescent="0.2">
      <c r="A2820" s="1">
        <v>2819</v>
      </c>
      <c r="B2820" t="s">
        <v>7530</v>
      </c>
      <c r="C2820" s="2">
        <v>42979</v>
      </c>
      <c r="D2820" s="8">
        <f>Table1[[#This Row],[Order Date]]</f>
        <v>42979</v>
      </c>
      <c r="E2820" s="2">
        <v>42986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">
        <v>890</v>
      </c>
      <c r="P2820" s="1" t="s">
        <v>43</v>
      </c>
      <c r="Q2820" s="1" t="s">
        <v>55</v>
      </c>
      <c r="R2820" s="1" t="s">
        <v>891</v>
      </c>
      <c r="S2820" s="1">
        <v>1088.76</v>
      </c>
      <c r="T2820" s="1">
        <v>6</v>
      </c>
      <c r="U2820" s="1">
        <v>0</v>
      </c>
      <c r="V2820" s="1">
        <v>315.74039999999985</v>
      </c>
      <c r="W2820" t="str">
        <f>INDEX(People!$A$2:$A$5,MATCH(Orders!N2820,People!$B$2:$B$5,0))</f>
        <v>Chuck Magee</v>
      </c>
      <c r="X2820" t="str">
        <f>IFERROR(INDEX(Returns!A2820:A3619,MATCH(Orders!B2820,Returns!B2820:B3619,0)),"No")</f>
        <v>No</v>
      </c>
      <c r="Y2820">
        <f t="shared" si="44"/>
        <v>1088.76</v>
      </c>
    </row>
    <row r="2821" spans="1:25" x14ac:dyDescent="0.2">
      <c r="A2821" s="1">
        <v>2820</v>
      </c>
      <c r="B2821" t="s">
        <v>7531</v>
      </c>
      <c r="C2821" s="2">
        <v>43225</v>
      </c>
      <c r="D2821" s="8">
        <f>Table1[[#This Row],[Order Date]]</f>
        <v>43225</v>
      </c>
      <c r="E2821" s="2">
        <v>43228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">
        <v>4299</v>
      </c>
      <c r="P2821" s="1" t="s">
        <v>43</v>
      </c>
      <c r="Q2821" s="1" t="s">
        <v>70</v>
      </c>
      <c r="R2821" s="1" t="s">
        <v>4300</v>
      </c>
      <c r="S2821" s="1">
        <v>6.7200000000000006</v>
      </c>
      <c r="T2821" s="1">
        <v>5</v>
      </c>
      <c r="U2821" s="1">
        <v>0.2</v>
      </c>
      <c r="V2821" s="1">
        <v>2.351999999999999</v>
      </c>
      <c r="W2821" t="str">
        <f>INDEX(People!$A$2:$A$5,MATCH(Orders!N2821,People!$B$2:$B$5,0))</f>
        <v>Anna Andreadi</v>
      </c>
      <c r="X2821" t="str">
        <f>IFERROR(INDEX(Returns!A2821:A3620,MATCH(Orders!B2821,Returns!B2821:B3620,0)),"No")</f>
        <v>No</v>
      </c>
      <c r="Y2821">
        <f t="shared" si="44"/>
        <v>8.0640000000000001</v>
      </c>
    </row>
    <row r="2822" spans="1:25" x14ac:dyDescent="0.2">
      <c r="A2822" s="1">
        <v>2821</v>
      </c>
      <c r="B2822" t="s">
        <v>7531</v>
      </c>
      <c r="C2822" s="2">
        <v>43225</v>
      </c>
      <c r="D2822" s="8">
        <f>Table1[[#This Row],[Order Date]]</f>
        <v>43225</v>
      </c>
      <c r="E2822" s="2">
        <v>43228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">
        <v>776</v>
      </c>
      <c r="P2822" s="1" t="s">
        <v>30</v>
      </c>
      <c r="Q2822" s="1" t="s">
        <v>52</v>
      </c>
      <c r="R2822" s="1" t="s">
        <v>777</v>
      </c>
      <c r="S2822" s="1">
        <v>298.77600000000001</v>
      </c>
      <c r="T2822" s="1">
        <v>3</v>
      </c>
      <c r="U2822" s="1">
        <v>0.2</v>
      </c>
      <c r="V2822" s="1">
        <v>7.4693999999999932</v>
      </c>
      <c r="W2822" t="str">
        <f>INDEX(People!$A$2:$A$5,MATCH(Orders!N2822,People!$B$2:$B$5,0))</f>
        <v>Anna Andreadi</v>
      </c>
      <c r="X2822" t="str">
        <f>IFERROR(INDEX(Returns!A2822:A3621,MATCH(Orders!B2822,Returns!B2822:B3621,0)),"No")</f>
        <v>No</v>
      </c>
      <c r="Y2822">
        <f t="shared" si="44"/>
        <v>358.53120000000001</v>
      </c>
    </row>
    <row r="2823" spans="1:25" x14ac:dyDescent="0.2">
      <c r="A2823" s="1">
        <v>2822</v>
      </c>
      <c r="B2823" t="s">
        <v>7532</v>
      </c>
      <c r="C2823" s="2">
        <v>43465</v>
      </c>
      <c r="D2823" s="8">
        <f>Table1[[#This Row],[Order Date]]</f>
        <v>43465</v>
      </c>
      <c r="E2823" s="2">
        <v>43470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">
        <v>756</v>
      </c>
      <c r="P2823" s="1" t="s">
        <v>66</v>
      </c>
      <c r="Q2823" s="1" t="s">
        <v>67</v>
      </c>
      <c r="R2823" s="1" t="s">
        <v>757</v>
      </c>
      <c r="S2823" s="1">
        <v>302.37599999999998</v>
      </c>
      <c r="T2823" s="1">
        <v>3</v>
      </c>
      <c r="U2823" s="1">
        <v>0.2</v>
      </c>
      <c r="V2823" s="1">
        <v>22.678200000000018</v>
      </c>
      <c r="W2823" t="str">
        <f>INDEX(People!$A$2:$A$5,MATCH(Orders!N2823,People!$B$2:$B$5,0))</f>
        <v>Anna Andreadi</v>
      </c>
      <c r="X2823" t="str">
        <f>IFERROR(INDEX(Returns!A2823:A3622,MATCH(Orders!B2823,Returns!B2823:B3622,0)),"No")</f>
        <v>No</v>
      </c>
      <c r="Y2823">
        <f t="shared" si="44"/>
        <v>362.85119999999995</v>
      </c>
    </row>
    <row r="2824" spans="1:25" x14ac:dyDescent="0.2">
      <c r="A2824" s="1">
        <v>2823</v>
      </c>
      <c r="B2824" t="s">
        <v>7533</v>
      </c>
      <c r="C2824" s="2">
        <v>43726</v>
      </c>
      <c r="D2824" s="8">
        <f>Table1[[#This Row],[Order Date]]</f>
        <v>43726</v>
      </c>
      <c r="E2824" s="2">
        <v>43728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">
        <v>1078</v>
      </c>
      <c r="P2824" s="1" t="s">
        <v>43</v>
      </c>
      <c r="Q2824" s="1" t="s">
        <v>63</v>
      </c>
      <c r="R2824" s="1" t="s">
        <v>1079</v>
      </c>
      <c r="S2824" s="1">
        <v>8.9280000000000008</v>
      </c>
      <c r="T2824" s="1">
        <v>2</v>
      </c>
      <c r="U2824" s="1">
        <v>0.2</v>
      </c>
      <c r="V2824" s="1">
        <v>0.55799999999999894</v>
      </c>
      <c r="W2824" t="str">
        <f>INDEX(People!$A$2:$A$5,MATCH(Orders!N2824,People!$B$2:$B$5,0))</f>
        <v>Kelly Williams</v>
      </c>
      <c r="X2824" t="str">
        <f>IFERROR(INDEX(Returns!A2824:A3623,MATCH(Orders!B2824,Returns!B2824:B3623,0)),"No")</f>
        <v>No</v>
      </c>
      <c r="Y2824">
        <f t="shared" si="44"/>
        <v>10.713600000000001</v>
      </c>
    </row>
    <row r="2825" spans="1:25" x14ac:dyDescent="0.2">
      <c r="A2825" s="1">
        <v>2824</v>
      </c>
      <c r="B2825" t="s">
        <v>7533</v>
      </c>
      <c r="C2825" s="2">
        <v>43726</v>
      </c>
      <c r="D2825" s="8">
        <f>Table1[[#This Row],[Order Date]]</f>
        <v>43726</v>
      </c>
      <c r="E2825" s="2">
        <v>43728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">
        <v>3469</v>
      </c>
      <c r="P2825" s="1" t="s">
        <v>43</v>
      </c>
      <c r="Q2825" s="1" t="s">
        <v>55</v>
      </c>
      <c r="R2825" s="1" t="s">
        <v>3470</v>
      </c>
      <c r="S2825" s="1">
        <v>47.584000000000003</v>
      </c>
      <c r="T2825" s="1">
        <v>2</v>
      </c>
      <c r="U2825" s="1">
        <v>0.2</v>
      </c>
      <c r="V2825" s="1">
        <v>-2.9739999999999966</v>
      </c>
      <c r="W2825" t="str">
        <f>INDEX(People!$A$2:$A$5,MATCH(Orders!N2825,People!$B$2:$B$5,0))</f>
        <v>Kelly Williams</v>
      </c>
      <c r="X2825" t="str">
        <f>IFERROR(INDEX(Returns!A2825:A3624,MATCH(Orders!B2825,Returns!B2825:B3624,0)),"No")</f>
        <v>No</v>
      </c>
      <c r="Y2825">
        <f t="shared" si="44"/>
        <v>57.1008</v>
      </c>
    </row>
    <row r="2826" spans="1:25" x14ac:dyDescent="0.2">
      <c r="A2826" s="1">
        <v>2825</v>
      </c>
      <c r="B2826" t="s">
        <v>7534</v>
      </c>
      <c r="C2826" s="2">
        <v>42638</v>
      </c>
      <c r="D2826" s="8">
        <f>Table1[[#This Row],[Order Date]]</f>
        <v>42638</v>
      </c>
      <c r="E2826" s="2">
        <v>42643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">
        <v>4614</v>
      </c>
      <c r="P2826" s="1" t="s">
        <v>43</v>
      </c>
      <c r="Q2826" s="1" t="s">
        <v>84</v>
      </c>
      <c r="R2826" s="1" t="s">
        <v>4615</v>
      </c>
      <c r="S2826" s="1">
        <v>33.792000000000002</v>
      </c>
      <c r="T2826" s="1">
        <v>8</v>
      </c>
      <c r="U2826" s="1">
        <v>0.2</v>
      </c>
      <c r="V2826" s="1">
        <v>10.559999999999999</v>
      </c>
      <c r="W2826" t="str">
        <f>INDEX(People!$A$2:$A$5,MATCH(Orders!N2826,People!$B$2:$B$5,0))</f>
        <v>Kelly Williams</v>
      </c>
      <c r="X2826" t="str">
        <f>IFERROR(INDEX(Returns!A2826:A3625,MATCH(Orders!B2826,Returns!B2826:B3625,0)),"No")</f>
        <v>No</v>
      </c>
      <c r="Y2826">
        <f t="shared" si="44"/>
        <v>40.550400000000003</v>
      </c>
    </row>
    <row r="2827" spans="1:25" x14ac:dyDescent="0.2">
      <c r="A2827" s="1">
        <v>2826</v>
      </c>
      <c r="B2827" t="s">
        <v>7534</v>
      </c>
      <c r="C2827" s="2">
        <v>42638</v>
      </c>
      <c r="D2827" s="8">
        <f>Table1[[#This Row],[Order Date]]</f>
        <v>42638</v>
      </c>
      <c r="E2827" s="2">
        <v>42643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">
        <v>1957</v>
      </c>
      <c r="P2827" s="1" t="s">
        <v>30</v>
      </c>
      <c r="Q2827" s="1" t="s">
        <v>31</v>
      </c>
      <c r="R2827" s="1" t="s">
        <v>1958</v>
      </c>
      <c r="S2827" s="1">
        <v>300.53279999999995</v>
      </c>
      <c r="T2827" s="1">
        <v>2</v>
      </c>
      <c r="U2827" s="1">
        <v>0.32</v>
      </c>
      <c r="V2827" s="1">
        <v>-97.23120000000003</v>
      </c>
      <c r="W2827" t="str">
        <f>INDEX(People!$A$2:$A$5,MATCH(Orders!N2827,People!$B$2:$B$5,0))</f>
        <v>Kelly Williams</v>
      </c>
      <c r="X2827" t="str">
        <f>IFERROR(INDEX(Returns!A2827:A3626,MATCH(Orders!B2827,Returns!B2827:B3626,0)),"No")</f>
        <v>No</v>
      </c>
      <c r="Y2827">
        <f t="shared" si="44"/>
        <v>396.70329599999997</v>
      </c>
    </row>
    <row r="2828" spans="1:25" x14ac:dyDescent="0.2">
      <c r="A2828" s="1">
        <v>2827</v>
      </c>
      <c r="B2828" t="s">
        <v>7534</v>
      </c>
      <c r="C2828" s="2">
        <v>42638</v>
      </c>
      <c r="D2828" s="8">
        <f>Table1[[#This Row],[Order Date]]</f>
        <v>42638</v>
      </c>
      <c r="E2828" s="2">
        <v>42643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">
        <v>4124</v>
      </c>
      <c r="P2828" s="1" t="s">
        <v>43</v>
      </c>
      <c r="Q2828" s="1" t="s">
        <v>70</v>
      </c>
      <c r="R2828" s="1" t="s">
        <v>4125</v>
      </c>
      <c r="S2828" s="1">
        <v>2.7239999999999993</v>
      </c>
      <c r="T2828" s="1">
        <v>2</v>
      </c>
      <c r="U2828" s="1">
        <v>0.8</v>
      </c>
      <c r="V2828" s="1">
        <v>-4.3584000000000014</v>
      </c>
      <c r="W2828" t="str">
        <f>INDEX(People!$A$2:$A$5,MATCH(Orders!N2828,People!$B$2:$B$5,0))</f>
        <v>Kelly Williams</v>
      </c>
      <c r="X2828" t="str">
        <f>IFERROR(INDEX(Returns!A2828:A3627,MATCH(Orders!B2828,Returns!B2828:B3627,0)),"No")</f>
        <v>No</v>
      </c>
      <c r="Y2828">
        <f t="shared" si="44"/>
        <v>4.9031999999999991</v>
      </c>
    </row>
    <row r="2829" spans="1:25" x14ac:dyDescent="0.2">
      <c r="A2829" s="1">
        <v>2828</v>
      </c>
      <c r="B2829" t="s">
        <v>7534</v>
      </c>
      <c r="C2829" s="2">
        <v>42638</v>
      </c>
      <c r="D2829" s="8">
        <f>Table1[[#This Row],[Order Date]]</f>
        <v>42638</v>
      </c>
      <c r="E2829" s="2">
        <v>42643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">
        <v>156</v>
      </c>
      <c r="P2829" s="1" t="s">
        <v>43</v>
      </c>
      <c r="Q2829" s="1" t="s">
        <v>157</v>
      </c>
      <c r="R2829" s="1" t="s">
        <v>158</v>
      </c>
      <c r="S2829" s="1">
        <v>3.2640000000000002</v>
      </c>
      <c r="T2829" s="1">
        <v>2</v>
      </c>
      <c r="U2829" s="1">
        <v>0.2</v>
      </c>
      <c r="V2829" s="1">
        <v>1.1015999999999997</v>
      </c>
      <c r="W2829" t="str">
        <f>INDEX(People!$A$2:$A$5,MATCH(Orders!N2829,People!$B$2:$B$5,0))</f>
        <v>Kelly Williams</v>
      </c>
      <c r="X2829" t="str">
        <f>IFERROR(INDEX(Returns!A2829:A3628,MATCH(Orders!B2829,Returns!B2829:B3628,0)),"No")</f>
        <v>No</v>
      </c>
      <c r="Y2829">
        <f t="shared" si="44"/>
        <v>3.9168000000000003</v>
      </c>
    </row>
    <row r="2830" spans="1:25" x14ac:dyDescent="0.2">
      <c r="A2830" s="1">
        <v>2829</v>
      </c>
      <c r="B2830" t="s">
        <v>7535</v>
      </c>
      <c r="C2830" s="2">
        <v>43213</v>
      </c>
      <c r="D2830" s="8">
        <f>Table1[[#This Row],[Order Date]]</f>
        <v>43213</v>
      </c>
      <c r="E2830" s="2">
        <v>43216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">
        <v>4616</v>
      </c>
      <c r="P2830" s="1" t="s">
        <v>43</v>
      </c>
      <c r="Q2830" s="1" t="s">
        <v>84</v>
      </c>
      <c r="R2830" s="1" t="s">
        <v>4617</v>
      </c>
      <c r="S2830" s="1">
        <v>108.33600000000001</v>
      </c>
      <c r="T2830" s="1">
        <v>6</v>
      </c>
      <c r="U2830" s="1">
        <v>0.2</v>
      </c>
      <c r="V2830" s="1">
        <v>37.917599999999993</v>
      </c>
      <c r="W2830" t="str">
        <f>INDEX(People!$A$2:$A$5,MATCH(Orders!N2830,People!$B$2:$B$5,0))</f>
        <v>Chuck Magee</v>
      </c>
      <c r="X2830" t="str">
        <f>IFERROR(INDEX(Returns!A2830:A3629,MATCH(Orders!B2830,Returns!B2830:B3629,0)),"No")</f>
        <v>No</v>
      </c>
      <c r="Y2830">
        <f t="shared" si="44"/>
        <v>130.00320000000002</v>
      </c>
    </row>
    <row r="2831" spans="1:25" x14ac:dyDescent="0.2">
      <c r="A2831" s="1">
        <v>2830</v>
      </c>
      <c r="B2831" t="s">
        <v>7535</v>
      </c>
      <c r="C2831" s="2">
        <v>43213</v>
      </c>
      <c r="D2831" s="8">
        <f>Table1[[#This Row],[Order Date]]</f>
        <v>43213</v>
      </c>
      <c r="E2831" s="2">
        <v>43216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">
        <v>54</v>
      </c>
      <c r="P2831" s="1" t="s">
        <v>43</v>
      </c>
      <c r="Q2831" s="1" t="s">
        <v>55</v>
      </c>
      <c r="R2831" s="1" t="s">
        <v>56</v>
      </c>
      <c r="S2831" s="1">
        <v>55.92</v>
      </c>
      <c r="T2831" s="1">
        <v>5</v>
      </c>
      <c r="U2831" s="1">
        <v>0.2</v>
      </c>
      <c r="V2831" s="1">
        <v>6.2910000000000004</v>
      </c>
      <c r="W2831" t="str">
        <f>INDEX(People!$A$2:$A$5,MATCH(Orders!N2831,People!$B$2:$B$5,0))</f>
        <v>Chuck Magee</v>
      </c>
      <c r="X2831" t="str">
        <f>IFERROR(INDEX(Returns!A2831:A3630,MATCH(Orders!B2831,Returns!B2831:B3630,0)),"No")</f>
        <v>No</v>
      </c>
      <c r="Y2831">
        <f t="shared" si="44"/>
        <v>67.103999999999999</v>
      </c>
    </row>
    <row r="2832" spans="1:25" x14ac:dyDescent="0.2">
      <c r="A2832" s="1">
        <v>2831</v>
      </c>
      <c r="B2832" t="s">
        <v>7535</v>
      </c>
      <c r="C2832" s="2">
        <v>43213</v>
      </c>
      <c r="D2832" s="8">
        <f>Table1[[#This Row],[Order Date]]</f>
        <v>43213</v>
      </c>
      <c r="E2832" s="2">
        <v>43216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">
        <v>4618</v>
      </c>
      <c r="P2832" s="1" t="s">
        <v>43</v>
      </c>
      <c r="Q2832" s="1" t="s">
        <v>84</v>
      </c>
      <c r="R2832" s="1" t="s">
        <v>4619</v>
      </c>
      <c r="S2832" s="1">
        <v>78.304000000000002</v>
      </c>
      <c r="T2832" s="1">
        <v>2</v>
      </c>
      <c r="U2832" s="1">
        <v>0.2</v>
      </c>
      <c r="V2832" s="1">
        <v>29.363999999999997</v>
      </c>
      <c r="W2832" t="str">
        <f>INDEX(People!$A$2:$A$5,MATCH(Orders!N2832,People!$B$2:$B$5,0))</f>
        <v>Chuck Magee</v>
      </c>
      <c r="X2832" t="str">
        <f>IFERROR(INDEX(Returns!A2832:A3631,MATCH(Orders!B2832,Returns!B2832:B3631,0)),"No")</f>
        <v>No</v>
      </c>
      <c r="Y2832">
        <f t="shared" si="44"/>
        <v>93.964799999999997</v>
      </c>
    </row>
    <row r="2833" spans="1:25" x14ac:dyDescent="0.2">
      <c r="A2833" s="1">
        <v>2832</v>
      </c>
      <c r="B2833" t="s">
        <v>7536</v>
      </c>
      <c r="C2833" s="2">
        <v>42675</v>
      </c>
      <c r="D2833" s="8">
        <f>Table1[[#This Row],[Order Date]]</f>
        <v>42675</v>
      </c>
      <c r="E2833" s="2">
        <v>42679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">
        <v>4620</v>
      </c>
      <c r="P2833" s="1" t="s">
        <v>43</v>
      </c>
      <c r="Q2833" s="1" t="s">
        <v>55</v>
      </c>
      <c r="R2833" s="1" t="s">
        <v>4621</v>
      </c>
      <c r="S2833" s="1">
        <v>443.92</v>
      </c>
      <c r="T2833" s="1">
        <v>5</v>
      </c>
      <c r="U2833" s="1">
        <v>0.2</v>
      </c>
      <c r="V2833" s="1">
        <v>-94.33299999999997</v>
      </c>
      <c r="W2833" t="str">
        <f>INDEX(People!$A$2:$A$5,MATCH(Orders!N2833,People!$B$2:$B$5,0))</f>
        <v>Anna Andreadi</v>
      </c>
      <c r="X2833" t="str">
        <f>IFERROR(INDEX(Returns!A2833:A3632,MATCH(Orders!B2833,Returns!B2833:B3632,0)),"No")</f>
        <v>No</v>
      </c>
      <c r="Y2833">
        <f t="shared" si="44"/>
        <v>532.70399999999995</v>
      </c>
    </row>
    <row r="2834" spans="1:25" x14ac:dyDescent="0.2">
      <c r="A2834" s="1">
        <v>2833</v>
      </c>
      <c r="B2834" t="s">
        <v>7536</v>
      </c>
      <c r="C2834" s="2">
        <v>42675</v>
      </c>
      <c r="D2834" s="8">
        <f>Table1[[#This Row],[Order Date]]</f>
        <v>42675</v>
      </c>
      <c r="E2834" s="2">
        <v>42679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">
        <v>4541</v>
      </c>
      <c r="P2834" s="1" t="s">
        <v>66</v>
      </c>
      <c r="Q2834" s="1" t="s">
        <v>67</v>
      </c>
      <c r="R2834" s="1" t="s">
        <v>4542</v>
      </c>
      <c r="S2834" s="1">
        <v>155.976</v>
      </c>
      <c r="T2834" s="1">
        <v>3</v>
      </c>
      <c r="U2834" s="1">
        <v>0.2</v>
      </c>
      <c r="V2834" s="1">
        <v>54.5916</v>
      </c>
      <c r="W2834" t="str">
        <f>INDEX(People!$A$2:$A$5,MATCH(Orders!N2834,People!$B$2:$B$5,0))</f>
        <v>Anna Andreadi</v>
      </c>
      <c r="X2834" t="str">
        <f>IFERROR(INDEX(Returns!A2834:A3633,MATCH(Orders!B2834,Returns!B2834:B3633,0)),"No")</f>
        <v>No</v>
      </c>
      <c r="Y2834">
        <f t="shared" si="44"/>
        <v>187.1712</v>
      </c>
    </row>
    <row r="2835" spans="1:25" x14ac:dyDescent="0.2">
      <c r="A2835" s="1">
        <v>2834</v>
      </c>
      <c r="B2835" t="s">
        <v>7537</v>
      </c>
      <c r="C2835" s="2">
        <v>43491</v>
      </c>
      <c r="D2835" s="8">
        <f>Table1[[#This Row],[Order Date]]</f>
        <v>43491</v>
      </c>
      <c r="E2835" s="2">
        <v>43496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">
        <v>565</v>
      </c>
      <c r="P2835" s="1" t="s">
        <v>43</v>
      </c>
      <c r="Q2835" s="1" t="s">
        <v>63</v>
      </c>
      <c r="R2835" s="1" t="s">
        <v>566</v>
      </c>
      <c r="S2835" s="1">
        <v>15.469999999999999</v>
      </c>
      <c r="T2835" s="1">
        <v>7</v>
      </c>
      <c r="U2835" s="1">
        <v>0</v>
      </c>
      <c r="V2835" s="1">
        <v>4.1768999999999998</v>
      </c>
      <c r="W2835" t="str">
        <f>INDEX(People!$A$2:$A$5,MATCH(Orders!N2835,People!$B$2:$B$5,0))</f>
        <v>Cassandra Brandow</v>
      </c>
      <c r="X2835" t="str">
        <f>IFERROR(INDEX(Returns!A2835:A3634,MATCH(Orders!B2835,Returns!B2835:B3634,0)),"No")</f>
        <v>No</v>
      </c>
      <c r="Y2835">
        <f t="shared" si="44"/>
        <v>15.469999999999999</v>
      </c>
    </row>
    <row r="2836" spans="1:25" x14ac:dyDescent="0.2">
      <c r="A2836" s="1">
        <v>2835</v>
      </c>
      <c r="B2836" t="s">
        <v>7537</v>
      </c>
      <c r="C2836" s="2">
        <v>43491</v>
      </c>
      <c r="D2836" s="8">
        <f>Table1[[#This Row],[Order Date]]</f>
        <v>43491</v>
      </c>
      <c r="E2836" s="2">
        <v>43496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">
        <v>659</v>
      </c>
      <c r="P2836" s="1" t="s">
        <v>43</v>
      </c>
      <c r="Q2836" s="1" t="s">
        <v>70</v>
      </c>
      <c r="R2836" s="1" t="s">
        <v>660</v>
      </c>
      <c r="S2836" s="1">
        <v>7.16</v>
      </c>
      <c r="T2836" s="1">
        <v>2</v>
      </c>
      <c r="U2836" s="1">
        <v>0</v>
      </c>
      <c r="V2836" s="1">
        <v>3.4367999999999999</v>
      </c>
      <c r="W2836" t="str">
        <f>INDEX(People!$A$2:$A$5,MATCH(Orders!N2836,People!$B$2:$B$5,0))</f>
        <v>Cassandra Brandow</v>
      </c>
      <c r="X2836" t="str">
        <f>IFERROR(INDEX(Returns!A2836:A3635,MATCH(Orders!B2836,Returns!B2836:B3635,0)),"No")</f>
        <v>No</v>
      </c>
      <c r="Y2836">
        <f t="shared" si="44"/>
        <v>7.16</v>
      </c>
    </row>
    <row r="2837" spans="1:25" x14ac:dyDescent="0.2">
      <c r="A2837" s="1">
        <v>2836</v>
      </c>
      <c r="B2837" t="s">
        <v>7538</v>
      </c>
      <c r="C2837" s="2">
        <v>43780</v>
      </c>
      <c r="D2837" s="8">
        <f>Table1[[#This Row],[Order Date]]</f>
        <v>43780</v>
      </c>
      <c r="E2837" s="2">
        <v>43785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">
        <v>3009</v>
      </c>
      <c r="P2837" s="1" t="s">
        <v>43</v>
      </c>
      <c r="Q2837" s="1" t="s">
        <v>73</v>
      </c>
      <c r="R2837" s="1" t="s">
        <v>3010</v>
      </c>
      <c r="S2837" s="1">
        <v>10.89</v>
      </c>
      <c r="T2837" s="1">
        <v>1</v>
      </c>
      <c r="U2837" s="1">
        <v>0</v>
      </c>
      <c r="V2837" s="1">
        <v>2.8314000000000004</v>
      </c>
      <c r="W2837" t="str">
        <f>INDEX(People!$A$2:$A$5,MATCH(Orders!N2837,People!$B$2:$B$5,0))</f>
        <v>Anna Andreadi</v>
      </c>
      <c r="X2837" t="str">
        <f>IFERROR(INDEX(Returns!A2837:A3636,MATCH(Orders!B2837,Returns!B2837:B3636,0)),"No")</f>
        <v>No</v>
      </c>
      <c r="Y2837">
        <f t="shared" si="44"/>
        <v>10.89</v>
      </c>
    </row>
    <row r="2838" spans="1:25" x14ac:dyDescent="0.2">
      <c r="A2838" s="1">
        <v>2837</v>
      </c>
      <c r="B2838" t="s">
        <v>7538</v>
      </c>
      <c r="C2838" s="2">
        <v>43780</v>
      </c>
      <c r="D2838" s="8">
        <f>Table1[[#This Row],[Order Date]]</f>
        <v>43780</v>
      </c>
      <c r="E2838" s="2">
        <v>43785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">
        <v>4624</v>
      </c>
      <c r="P2838" s="1" t="s">
        <v>43</v>
      </c>
      <c r="Q2838" s="1" t="s">
        <v>84</v>
      </c>
      <c r="R2838" s="1" t="s">
        <v>4625</v>
      </c>
      <c r="S2838" s="1">
        <v>19.440000000000001</v>
      </c>
      <c r="T2838" s="1">
        <v>3</v>
      </c>
      <c r="U2838" s="1">
        <v>0</v>
      </c>
      <c r="V2838" s="1">
        <v>9.3312000000000008</v>
      </c>
      <c r="W2838" t="str">
        <f>INDEX(People!$A$2:$A$5,MATCH(Orders!N2838,People!$B$2:$B$5,0))</f>
        <v>Anna Andreadi</v>
      </c>
      <c r="X2838" t="str">
        <f>IFERROR(INDEX(Returns!A2838:A3637,MATCH(Orders!B2838,Returns!B2838:B3637,0)),"No")</f>
        <v>No</v>
      </c>
      <c r="Y2838">
        <f t="shared" si="44"/>
        <v>19.440000000000001</v>
      </c>
    </row>
    <row r="2839" spans="1:25" x14ac:dyDescent="0.2">
      <c r="A2839" s="1">
        <v>2838</v>
      </c>
      <c r="B2839" t="s">
        <v>7538</v>
      </c>
      <c r="C2839" s="2">
        <v>43780</v>
      </c>
      <c r="D2839" s="8">
        <f>Table1[[#This Row],[Order Date]]</f>
        <v>43780</v>
      </c>
      <c r="E2839" s="2">
        <v>43785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">
        <v>3236</v>
      </c>
      <c r="P2839" s="1" t="s">
        <v>43</v>
      </c>
      <c r="Q2839" s="1" t="s">
        <v>70</v>
      </c>
      <c r="R2839" s="1" t="s">
        <v>3237</v>
      </c>
      <c r="S2839" s="1">
        <v>121.6</v>
      </c>
      <c r="T2839" s="1">
        <v>5</v>
      </c>
      <c r="U2839" s="1">
        <v>0.2</v>
      </c>
      <c r="V2839" s="1">
        <v>39.519999999999989</v>
      </c>
      <c r="W2839" t="str">
        <f>INDEX(People!$A$2:$A$5,MATCH(Orders!N2839,People!$B$2:$B$5,0))</f>
        <v>Anna Andreadi</v>
      </c>
      <c r="X2839" t="str">
        <f>IFERROR(INDEX(Returns!A2839:A3638,MATCH(Orders!B2839,Returns!B2839:B3638,0)),"No")</f>
        <v>No</v>
      </c>
      <c r="Y2839">
        <f t="shared" si="44"/>
        <v>145.91999999999999</v>
      </c>
    </row>
    <row r="2840" spans="1:25" x14ac:dyDescent="0.2">
      <c r="A2840" s="1">
        <v>2839</v>
      </c>
      <c r="B2840" t="s">
        <v>7539</v>
      </c>
      <c r="C2840" s="2">
        <v>43260</v>
      </c>
      <c r="D2840" s="8">
        <f>Table1[[#This Row],[Order Date]]</f>
        <v>43260</v>
      </c>
      <c r="E2840" s="2">
        <v>43263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">
        <v>3074</v>
      </c>
      <c r="P2840" s="1" t="s">
        <v>66</v>
      </c>
      <c r="Q2840" s="1" t="s">
        <v>601</v>
      </c>
      <c r="R2840" s="1" t="s">
        <v>3075</v>
      </c>
      <c r="S2840" s="1">
        <v>695.7</v>
      </c>
      <c r="T2840" s="1">
        <v>2</v>
      </c>
      <c r="U2840" s="1">
        <v>0.5</v>
      </c>
      <c r="V2840" s="1">
        <v>-27.827999999999975</v>
      </c>
      <c r="W2840" t="str">
        <f>INDEX(People!$A$2:$A$5,MATCH(Orders!N2840,People!$B$2:$B$5,0))</f>
        <v>Cassandra Brandow</v>
      </c>
      <c r="X2840" t="str">
        <f>IFERROR(INDEX(Returns!A2840:A3639,MATCH(Orders!B2840,Returns!B2840:B3639,0)),"No")</f>
        <v>No</v>
      </c>
      <c r="Y2840">
        <f t="shared" si="44"/>
        <v>1043.5500000000002</v>
      </c>
    </row>
    <row r="2841" spans="1:25" x14ac:dyDescent="0.2">
      <c r="A2841" s="1">
        <v>2840</v>
      </c>
      <c r="B2841" t="s">
        <v>7540</v>
      </c>
      <c r="C2841" s="2">
        <v>42981</v>
      </c>
      <c r="D2841" s="8">
        <f>Table1[[#This Row],[Order Date]]</f>
        <v>42981</v>
      </c>
      <c r="E2841" s="2">
        <v>42986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">
        <v>2546</v>
      </c>
      <c r="P2841" s="1" t="s">
        <v>43</v>
      </c>
      <c r="Q2841" s="1" t="s">
        <v>55</v>
      </c>
      <c r="R2841" s="1" t="s">
        <v>2547</v>
      </c>
      <c r="S2841" s="1">
        <v>120.33</v>
      </c>
      <c r="T2841" s="1">
        <v>1</v>
      </c>
      <c r="U2841" s="1">
        <v>0</v>
      </c>
      <c r="V2841" s="1">
        <v>31.285799999999995</v>
      </c>
      <c r="W2841" t="str">
        <f>INDEX(People!$A$2:$A$5,MATCH(Orders!N2841,People!$B$2:$B$5,0))</f>
        <v>Chuck Magee</v>
      </c>
      <c r="X2841" t="str">
        <f>IFERROR(INDEX(Returns!A2841:A3640,MATCH(Orders!B2841,Returns!B2841:B3640,0)),"No")</f>
        <v>No</v>
      </c>
      <c r="Y2841">
        <f t="shared" si="44"/>
        <v>120.33</v>
      </c>
    </row>
    <row r="2842" spans="1:25" x14ac:dyDescent="0.2">
      <c r="A2842" s="1">
        <v>2841</v>
      </c>
      <c r="B2842" t="s">
        <v>7541</v>
      </c>
      <c r="C2842" s="2">
        <v>42443</v>
      </c>
      <c r="D2842" s="8">
        <f>Table1[[#This Row],[Order Date]]</f>
        <v>42443</v>
      </c>
      <c r="E2842" s="2">
        <v>42448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">
        <v>1554</v>
      </c>
      <c r="P2842" s="1" t="s">
        <v>30</v>
      </c>
      <c r="Q2842" s="1" t="s">
        <v>34</v>
      </c>
      <c r="R2842" s="1" t="s">
        <v>1555</v>
      </c>
      <c r="S2842" s="1">
        <v>1139.92</v>
      </c>
      <c r="T2842" s="1">
        <v>4</v>
      </c>
      <c r="U2842" s="1">
        <v>0</v>
      </c>
      <c r="V2842" s="1">
        <v>284.98</v>
      </c>
      <c r="W2842" t="str">
        <f>INDEX(People!$A$2:$A$5,MATCH(Orders!N2842,People!$B$2:$B$5,0))</f>
        <v>Cassandra Brandow</v>
      </c>
      <c r="X2842" t="str">
        <f>IFERROR(INDEX(Returns!A2842:A3641,MATCH(Orders!B2842,Returns!B2842:B3641,0)),"No")</f>
        <v>No</v>
      </c>
      <c r="Y2842">
        <f t="shared" si="44"/>
        <v>1139.92</v>
      </c>
    </row>
    <row r="2843" spans="1:25" x14ac:dyDescent="0.2">
      <c r="A2843" s="1">
        <v>2842</v>
      </c>
      <c r="B2843" t="s">
        <v>7542</v>
      </c>
      <c r="C2843" s="2">
        <v>43708</v>
      </c>
      <c r="D2843" s="8">
        <f>Table1[[#This Row],[Order Date]]</f>
        <v>43708</v>
      </c>
      <c r="E2843" s="2">
        <v>43712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">
        <v>2742</v>
      </c>
      <c r="P2843" s="1" t="s">
        <v>43</v>
      </c>
      <c r="Q2843" s="1" t="s">
        <v>84</v>
      </c>
      <c r="R2843" s="1" t="s">
        <v>2743</v>
      </c>
      <c r="S2843" s="1">
        <v>229.54400000000001</v>
      </c>
      <c r="T2843" s="1">
        <v>7</v>
      </c>
      <c r="U2843" s="1">
        <v>0.2</v>
      </c>
      <c r="V2843" s="1">
        <v>83.209699999999998</v>
      </c>
      <c r="W2843" t="str">
        <f>INDEX(People!$A$2:$A$5,MATCH(Orders!N2843,People!$B$2:$B$5,0))</f>
        <v>Cassandra Brandow</v>
      </c>
      <c r="X2843" t="str">
        <f>IFERROR(INDEX(Returns!A2843:A3642,MATCH(Orders!B2843,Returns!B2843:B3642,0)),"No")</f>
        <v>No</v>
      </c>
      <c r="Y2843">
        <f t="shared" si="44"/>
        <v>275.45280000000002</v>
      </c>
    </row>
    <row r="2844" spans="1:25" x14ac:dyDescent="0.2">
      <c r="A2844" s="1">
        <v>2843</v>
      </c>
      <c r="B2844" t="s">
        <v>7543</v>
      </c>
      <c r="C2844" s="2">
        <v>43547</v>
      </c>
      <c r="D2844" s="8">
        <f>Table1[[#This Row],[Order Date]]</f>
        <v>43547</v>
      </c>
      <c r="E2844" s="2">
        <v>43551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">
        <v>1466</v>
      </c>
      <c r="P2844" s="1" t="s">
        <v>43</v>
      </c>
      <c r="Q2844" s="1" t="s">
        <v>55</v>
      </c>
      <c r="R2844" s="1" t="s">
        <v>1467</v>
      </c>
      <c r="S2844" s="1">
        <v>143.72800000000001</v>
      </c>
      <c r="T2844" s="1">
        <v>2</v>
      </c>
      <c r="U2844" s="1">
        <v>0.2</v>
      </c>
      <c r="V2844" s="1">
        <v>-32.338800000000006</v>
      </c>
      <c r="W2844" t="str">
        <f>INDEX(People!$A$2:$A$5,MATCH(Orders!N2844,People!$B$2:$B$5,0))</f>
        <v>Kelly Williams</v>
      </c>
      <c r="X2844" t="str">
        <f>IFERROR(INDEX(Returns!A2844:A3643,MATCH(Orders!B2844,Returns!B2844:B3643,0)),"No")</f>
        <v>No</v>
      </c>
      <c r="Y2844">
        <f t="shared" si="44"/>
        <v>172.4736</v>
      </c>
    </row>
    <row r="2845" spans="1:25" x14ac:dyDescent="0.2">
      <c r="A2845" s="1">
        <v>2844</v>
      </c>
      <c r="B2845" t="s">
        <v>6107</v>
      </c>
      <c r="C2845" s="2">
        <v>43603</v>
      </c>
      <c r="D2845" s="8">
        <f>Table1[[#This Row],[Order Date]]</f>
        <v>43603</v>
      </c>
      <c r="E2845" s="2">
        <v>43607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">
        <v>4409</v>
      </c>
      <c r="P2845" s="1" t="s">
        <v>66</v>
      </c>
      <c r="Q2845" s="1" t="s">
        <v>146</v>
      </c>
      <c r="R2845" s="1" t="s">
        <v>4410</v>
      </c>
      <c r="S2845" s="1">
        <v>36.048000000000002</v>
      </c>
      <c r="T2845" s="1">
        <v>3</v>
      </c>
      <c r="U2845" s="1">
        <v>0.2</v>
      </c>
      <c r="V2845" s="1">
        <v>-0.90120000000000111</v>
      </c>
      <c r="W2845" t="str">
        <f>INDEX(People!$A$2:$A$5,MATCH(Orders!N2845,People!$B$2:$B$5,0))</f>
        <v>Chuck Magee</v>
      </c>
      <c r="X2845" t="str">
        <f>IFERROR(INDEX(Returns!A2845:A3644,MATCH(Orders!B2845,Returns!B2845:B3644,0)),"No")</f>
        <v>No</v>
      </c>
      <c r="Y2845">
        <f t="shared" si="44"/>
        <v>43.257600000000004</v>
      </c>
    </row>
    <row r="2846" spans="1:25" x14ac:dyDescent="0.2">
      <c r="A2846" s="1">
        <v>2845</v>
      </c>
      <c r="B2846" t="s">
        <v>7544</v>
      </c>
      <c r="C2846" s="2">
        <v>43461</v>
      </c>
      <c r="D2846" s="8">
        <f>Table1[[#This Row],[Order Date]]</f>
        <v>43461</v>
      </c>
      <c r="E2846" s="2">
        <v>43465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">
        <v>1776</v>
      </c>
      <c r="P2846" s="1" t="s">
        <v>30</v>
      </c>
      <c r="Q2846" s="1" t="s">
        <v>34</v>
      </c>
      <c r="R2846" s="1" t="s">
        <v>1777</v>
      </c>
      <c r="S2846" s="1">
        <v>845.48799999999994</v>
      </c>
      <c r="T2846" s="1">
        <v>8</v>
      </c>
      <c r="U2846" s="1">
        <v>0.3</v>
      </c>
      <c r="V2846" s="1">
        <v>-12.078400000000101</v>
      </c>
      <c r="W2846" t="str">
        <f>INDEX(People!$A$2:$A$5,MATCH(Orders!N2846,People!$B$2:$B$5,0))</f>
        <v>Kelly Williams</v>
      </c>
      <c r="X2846" t="str">
        <f>IFERROR(INDEX(Returns!A2846:A3645,MATCH(Orders!B2846,Returns!B2846:B3645,0)),"No")</f>
        <v>No</v>
      </c>
      <c r="Y2846">
        <f t="shared" si="44"/>
        <v>1099.1343999999999</v>
      </c>
    </row>
    <row r="2847" spans="1:25" x14ac:dyDescent="0.2">
      <c r="A2847" s="1">
        <v>2846</v>
      </c>
      <c r="B2847" t="s">
        <v>6142</v>
      </c>
      <c r="C2847" s="2">
        <v>43786</v>
      </c>
      <c r="D2847" s="8">
        <f>Table1[[#This Row],[Order Date]]</f>
        <v>43786</v>
      </c>
      <c r="E2847" s="2">
        <v>43789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">
        <v>769</v>
      </c>
      <c r="P2847" s="1" t="s">
        <v>43</v>
      </c>
      <c r="Q2847" s="1" t="s">
        <v>63</v>
      </c>
      <c r="R2847" s="1" t="s">
        <v>770</v>
      </c>
      <c r="S2847" s="1">
        <v>50.94</v>
      </c>
      <c r="T2847" s="1">
        <v>3</v>
      </c>
      <c r="U2847" s="1">
        <v>0</v>
      </c>
      <c r="V2847" s="1">
        <v>14.263200000000001</v>
      </c>
      <c r="W2847" t="str">
        <f>INDEX(People!$A$2:$A$5,MATCH(Orders!N2847,People!$B$2:$B$5,0))</f>
        <v>Chuck Magee</v>
      </c>
      <c r="X2847" t="str">
        <f>IFERROR(INDEX(Returns!A2847:A3646,MATCH(Orders!B2847,Returns!B2847:B3646,0)),"No")</f>
        <v>No</v>
      </c>
      <c r="Y2847">
        <f t="shared" si="44"/>
        <v>50.94</v>
      </c>
    </row>
    <row r="2848" spans="1:25" x14ac:dyDescent="0.2">
      <c r="A2848" s="1">
        <v>2847</v>
      </c>
      <c r="B2848" t="s">
        <v>7545</v>
      </c>
      <c r="C2848" s="2">
        <v>43718</v>
      </c>
      <c r="D2848" s="8">
        <f>Table1[[#This Row],[Order Date]]</f>
        <v>43718</v>
      </c>
      <c r="E2848" s="2">
        <v>43723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">
        <v>1512</v>
      </c>
      <c r="P2848" s="1" t="s">
        <v>43</v>
      </c>
      <c r="Q2848" s="1" t="s">
        <v>70</v>
      </c>
      <c r="R2848" s="1" t="s">
        <v>1513</v>
      </c>
      <c r="S2848" s="1">
        <v>762.59399999999982</v>
      </c>
      <c r="T2848" s="1">
        <v>3</v>
      </c>
      <c r="U2848" s="1">
        <v>0.8</v>
      </c>
      <c r="V2848" s="1">
        <v>-1143.8910000000001</v>
      </c>
      <c r="W2848" t="str">
        <f>INDEX(People!$A$2:$A$5,MATCH(Orders!N2848,People!$B$2:$B$5,0))</f>
        <v>Kelly Williams</v>
      </c>
      <c r="X2848" t="str">
        <f>IFERROR(INDEX(Returns!A2848:A3647,MATCH(Orders!B2848,Returns!B2848:B3647,0)),"No")</f>
        <v>No</v>
      </c>
      <c r="Y2848">
        <f t="shared" si="44"/>
        <v>1372.6691999999998</v>
      </c>
    </row>
    <row r="2849" spans="1:25" x14ac:dyDescent="0.2">
      <c r="A2849" s="1">
        <v>2848</v>
      </c>
      <c r="B2849" t="s">
        <v>7546</v>
      </c>
      <c r="C2849" s="2">
        <v>43563</v>
      </c>
      <c r="D2849" s="8">
        <f>Table1[[#This Row],[Order Date]]</f>
        <v>43563</v>
      </c>
      <c r="E2849" s="2">
        <v>43570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">
        <v>4630</v>
      </c>
      <c r="P2849" s="1" t="s">
        <v>30</v>
      </c>
      <c r="Q2849" s="1" t="s">
        <v>60</v>
      </c>
      <c r="R2849" s="1" t="s">
        <v>4631</v>
      </c>
      <c r="S2849" s="1">
        <v>56.28</v>
      </c>
      <c r="T2849" s="1">
        <v>6</v>
      </c>
      <c r="U2849" s="1">
        <v>0</v>
      </c>
      <c r="V2849" s="1">
        <v>15.758400000000002</v>
      </c>
      <c r="W2849" t="str">
        <f>INDEX(People!$A$2:$A$5,MATCH(Orders!N2849,People!$B$2:$B$5,0))</f>
        <v>Cassandra Brandow</v>
      </c>
      <c r="X2849" t="str">
        <f>IFERROR(INDEX(Returns!A2849:A3648,MATCH(Orders!B2849,Returns!B2849:B3648,0)),"No")</f>
        <v>No</v>
      </c>
      <c r="Y2849">
        <f t="shared" si="44"/>
        <v>56.28</v>
      </c>
    </row>
    <row r="2850" spans="1:25" x14ac:dyDescent="0.2">
      <c r="A2850" s="1">
        <v>2849</v>
      </c>
      <c r="B2850" t="s">
        <v>7546</v>
      </c>
      <c r="C2850" s="2">
        <v>43563</v>
      </c>
      <c r="D2850" s="8">
        <f>Table1[[#This Row],[Order Date]]</f>
        <v>43563</v>
      </c>
      <c r="E2850" s="2">
        <v>43570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">
        <v>3796</v>
      </c>
      <c r="P2850" s="1" t="s">
        <v>43</v>
      </c>
      <c r="Q2850" s="1" t="s">
        <v>70</v>
      </c>
      <c r="R2850" s="1" t="s">
        <v>3797</v>
      </c>
      <c r="S2850" s="1">
        <v>2690.9700000000003</v>
      </c>
      <c r="T2850" s="1">
        <v>3</v>
      </c>
      <c r="U2850" s="1">
        <v>0</v>
      </c>
      <c r="V2850" s="1">
        <v>1264.7558999999999</v>
      </c>
      <c r="W2850" t="str">
        <f>INDEX(People!$A$2:$A$5,MATCH(Orders!N2850,People!$B$2:$B$5,0))</f>
        <v>Cassandra Brandow</v>
      </c>
      <c r="X2850" t="str">
        <f>IFERROR(INDEX(Returns!A2850:A3649,MATCH(Orders!B2850,Returns!B2850:B3649,0)),"No")</f>
        <v>No</v>
      </c>
      <c r="Y2850">
        <f t="shared" si="44"/>
        <v>2690.9700000000003</v>
      </c>
    </row>
    <row r="2851" spans="1:25" x14ac:dyDescent="0.2">
      <c r="A2851" s="1">
        <v>2850</v>
      </c>
      <c r="B2851" t="s">
        <v>7547</v>
      </c>
      <c r="C2851" s="2">
        <v>43432</v>
      </c>
      <c r="D2851" s="8">
        <f>Table1[[#This Row],[Order Date]]</f>
        <v>43432</v>
      </c>
      <c r="E2851" s="2">
        <v>43437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">
        <v>2811</v>
      </c>
      <c r="P2851" s="1" t="s">
        <v>43</v>
      </c>
      <c r="Q2851" s="1" t="s">
        <v>70</v>
      </c>
      <c r="R2851" s="1" t="s">
        <v>2812</v>
      </c>
      <c r="S2851" s="1">
        <v>7.4340000000000011</v>
      </c>
      <c r="T2851" s="1">
        <v>6</v>
      </c>
      <c r="U2851" s="1">
        <v>0.7</v>
      </c>
      <c r="V2851" s="1">
        <v>-5.6993999999999971</v>
      </c>
      <c r="W2851" t="str">
        <f>INDEX(People!$A$2:$A$5,MATCH(Orders!N2851,People!$B$2:$B$5,0))</f>
        <v>Cassandra Brandow</v>
      </c>
      <c r="X2851" t="str">
        <f>IFERROR(INDEX(Returns!A2851:A3650,MATCH(Orders!B2851,Returns!B2851:B3650,0)),"No")</f>
        <v>No</v>
      </c>
      <c r="Y2851">
        <f t="shared" si="44"/>
        <v>12.637800000000002</v>
      </c>
    </row>
    <row r="2852" spans="1:25" x14ac:dyDescent="0.2">
      <c r="A2852" s="1">
        <v>2851</v>
      </c>
      <c r="B2852" t="s">
        <v>7548</v>
      </c>
      <c r="C2852" s="2">
        <v>43253</v>
      </c>
      <c r="D2852" s="8">
        <f>Table1[[#This Row],[Order Date]]</f>
        <v>43253</v>
      </c>
      <c r="E2852" s="2">
        <v>43256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">
        <v>1539</v>
      </c>
      <c r="P2852" s="1" t="s">
        <v>43</v>
      </c>
      <c r="Q2852" s="1" t="s">
        <v>55</v>
      </c>
      <c r="R2852" s="1" t="s">
        <v>1540</v>
      </c>
      <c r="S2852" s="1">
        <v>64.784000000000006</v>
      </c>
      <c r="T2852" s="1">
        <v>1</v>
      </c>
      <c r="U2852" s="1">
        <v>0.2</v>
      </c>
      <c r="V2852" s="1">
        <v>-12.956800000000005</v>
      </c>
      <c r="W2852" t="str">
        <f>INDEX(People!$A$2:$A$5,MATCH(Orders!N2852,People!$B$2:$B$5,0))</f>
        <v>Chuck Magee</v>
      </c>
      <c r="X2852" t="str">
        <f>IFERROR(INDEX(Returns!A2852:A3651,MATCH(Orders!B2852,Returns!B2852:B3651,0)),"No")</f>
        <v>No</v>
      </c>
      <c r="Y2852">
        <f t="shared" si="44"/>
        <v>77.740800000000007</v>
      </c>
    </row>
    <row r="2853" spans="1:25" x14ac:dyDescent="0.2">
      <c r="A2853" s="1">
        <v>2852</v>
      </c>
      <c r="B2853" t="s">
        <v>7549</v>
      </c>
      <c r="C2853" s="2">
        <v>43816</v>
      </c>
      <c r="D2853" s="8">
        <f>Table1[[#This Row],[Order Date]]</f>
        <v>43816</v>
      </c>
      <c r="E2853" s="2">
        <v>43821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">
        <v>2406</v>
      </c>
      <c r="P2853" s="1" t="s">
        <v>43</v>
      </c>
      <c r="Q2853" s="1" t="s">
        <v>84</v>
      </c>
      <c r="R2853" s="1" t="s">
        <v>2407</v>
      </c>
      <c r="S2853" s="1">
        <v>28.16</v>
      </c>
      <c r="T2853" s="1">
        <v>4</v>
      </c>
      <c r="U2853" s="1">
        <v>0</v>
      </c>
      <c r="V2853" s="1">
        <v>13.235199999999999</v>
      </c>
      <c r="W2853" t="str">
        <f>INDEX(People!$A$2:$A$5,MATCH(Orders!N2853,People!$B$2:$B$5,0))</f>
        <v>Kelly Williams</v>
      </c>
      <c r="X2853" t="str">
        <f>IFERROR(INDEX(Returns!A2853:A3652,MATCH(Orders!B2853,Returns!B2853:B3652,0)),"No")</f>
        <v>No</v>
      </c>
      <c r="Y2853">
        <f t="shared" si="44"/>
        <v>28.16</v>
      </c>
    </row>
    <row r="2854" spans="1:25" x14ac:dyDescent="0.2">
      <c r="A2854" s="1">
        <v>2853</v>
      </c>
      <c r="B2854" t="s">
        <v>7550</v>
      </c>
      <c r="C2854" s="2">
        <v>43178</v>
      </c>
      <c r="D2854" s="8">
        <f>Table1[[#This Row],[Order Date]]</f>
        <v>43178</v>
      </c>
      <c r="E2854" s="2">
        <v>43180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">
        <v>4634</v>
      </c>
      <c r="P2854" s="1" t="s">
        <v>30</v>
      </c>
      <c r="Q2854" s="1" t="s">
        <v>60</v>
      </c>
      <c r="R2854" s="1" t="s">
        <v>4635</v>
      </c>
      <c r="S2854" s="1">
        <v>14.98</v>
      </c>
      <c r="T2854" s="1">
        <v>1</v>
      </c>
      <c r="U2854" s="1">
        <v>0</v>
      </c>
      <c r="V2854" s="1">
        <v>6.8908000000000005</v>
      </c>
      <c r="W2854" t="str">
        <f>INDEX(People!$A$2:$A$5,MATCH(Orders!N2854,People!$B$2:$B$5,0))</f>
        <v>Chuck Magee</v>
      </c>
      <c r="X2854" t="str">
        <f>IFERROR(INDEX(Returns!A2854:A3653,MATCH(Orders!B2854,Returns!B2854:B3653,0)),"No")</f>
        <v>No</v>
      </c>
      <c r="Y2854">
        <f t="shared" si="44"/>
        <v>14.98</v>
      </c>
    </row>
    <row r="2855" spans="1:25" x14ac:dyDescent="0.2">
      <c r="A2855" s="1">
        <v>2854</v>
      </c>
      <c r="B2855" t="s">
        <v>7550</v>
      </c>
      <c r="C2855" s="2">
        <v>43178</v>
      </c>
      <c r="D2855" s="8">
        <f>Table1[[#This Row],[Order Date]]</f>
        <v>43178</v>
      </c>
      <c r="E2855" s="2">
        <v>43180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">
        <v>1784</v>
      </c>
      <c r="P2855" s="1" t="s">
        <v>30</v>
      </c>
      <c r="Q2855" s="1" t="s">
        <v>60</v>
      </c>
      <c r="R2855" s="1" t="s">
        <v>1785</v>
      </c>
      <c r="S2855" s="1">
        <v>20.32</v>
      </c>
      <c r="T2855" s="1">
        <v>4</v>
      </c>
      <c r="U2855" s="1">
        <v>0</v>
      </c>
      <c r="V2855" s="1">
        <v>6.9087999999999994</v>
      </c>
      <c r="W2855" t="str">
        <f>INDEX(People!$A$2:$A$5,MATCH(Orders!N2855,People!$B$2:$B$5,0))</f>
        <v>Chuck Magee</v>
      </c>
      <c r="X2855" t="str">
        <f>IFERROR(INDEX(Returns!A2855:A3654,MATCH(Orders!B2855,Returns!B2855:B3654,0)),"No")</f>
        <v>No</v>
      </c>
      <c r="Y2855">
        <f t="shared" si="44"/>
        <v>20.32</v>
      </c>
    </row>
    <row r="2856" spans="1:25" x14ac:dyDescent="0.2">
      <c r="A2856" s="1">
        <v>2855</v>
      </c>
      <c r="B2856" t="s">
        <v>7551</v>
      </c>
      <c r="C2856" s="2">
        <v>43697</v>
      </c>
      <c r="D2856" s="8">
        <f>Table1[[#This Row],[Order Date]]</f>
        <v>43697</v>
      </c>
      <c r="E2856" s="2">
        <v>43697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">
        <v>3347</v>
      </c>
      <c r="P2856" s="1" t="s">
        <v>43</v>
      </c>
      <c r="Q2856" s="1" t="s">
        <v>55</v>
      </c>
      <c r="R2856" s="1" t="s">
        <v>3348</v>
      </c>
      <c r="S2856" s="1">
        <v>40.29</v>
      </c>
      <c r="T2856" s="1">
        <v>3</v>
      </c>
      <c r="U2856" s="1">
        <v>0</v>
      </c>
      <c r="V2856" s="1">
        <v>10.475399999999999</v>
      </c>
      <c r="W2856" t="str">
        <f>INDEX(People!$A$2:$A$5,MATCH(Orders!N2856,People!$B$2:$B$5,0))</f>
        <v>Chuck Magee</v>
      </c>
      <c r="X2856" t="str">
        <f>IFERROR(INDEX(Returns!A2856:A3655,MATCH(Orders!B2856,Returns!B2856:B3655,0)),"No")</f>
        <v>No</v>
      </c>
      <c r="Y2856">
        <f t="shared" si="44"/>
        <v>40.29</v>
      </c>
    </row>
    <row r="2857" spans="1:25" x14ac:dyDescent="0.2">
      <c r="A2857" s="1">
        <v>2856</v>
      </c>
      <c r="B2857" t="s">
        <v>7552</v>
      </c>
      <c r="C2857" s="2">
        <v>43671</v>
      </c>
      <c r="D2857" s="8">
        <f>Table1[[#This Row],[Order Date]]</f>
        <v>43671</v>
      </c>
      <c r="E2857" s="2">
        <v>43677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">
        <v>4453</v>
      </c>
      <c r="P2857" s="1" t="s">
        <v>43</v>
      </c>
      <c r="Q2857" s="1" t="s">
        <v>44</v>
      </c>
      <c r="R2857" s="1" t="s">
        <v>4454</v>
      </c>
      <c r="S2857" s="1">
        <v>20.23</v>
      </c>
      <c r="T2857" s="1">
        <v>7</v>
      </c>
      <c r="U2857" s="1">
        <v>0</v>
      </c>
      <c r="V2857" s="1">
        <v>9.5081000000000007</v>
      </c>
      <c r="W2857" t="str">
        <f>INDEX(People!$A$2:$A$5,MATCH(Orders!N2857,People!$B$2:$B$5,0))</f>
        <v>Kelly Williams</v>
      </c>
      <c r="X2857" t="str">
        <f>IFERROR(INDEX(Returns!A2857:A3656,MATCH(Orders!B2857,Returns!B2857:B3656,0)),"No")</f>
        <v>No</v>
      </c>
      <c r="Y2857">
        <f t="shared" si="44"/>
        <v>20.23</v>
      </c>
    </row>
    <row r="2858" spans="1:25" x14ac:dyDescent="0.2">
      <c r="A2858" s="1">
        <v>2857</v>
      </c>
      <c r="B2858" t="s">
        <v>7553</v>
      </c>
      <c r="C2858" s="2">
        <v>43338</v>
      </c>
      <c r="D2858" s="8">
        <f>Table1[[#This Row],[Order Date]]</f>
        <v>43338</v>
      </c>
      <c r="E2858" s="2">
        <v>43341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">
        <v>1498</v>
      </c>
      <c r="P2858" s="1" t="s">
        <v>30</v>
      </c>
      <c r="Q2858" s="1" t="s">
        <v>34</v>
      </c>
      <c r="R2858" s="1" t="s">
        <v>1499</v>
      </c>
      <c r="S2858" s="1">
        <v>1603.1360000000002</v>
      </c>
      <c r="T2858" s="1">
        <v>4</v>
      </c>
      <c r="U2858" s="1">
        <v>0.2</v>
      </c>
      <c r="V2858" s="1">
        <v>100.19599999999997</v>
      </c>
      <c r="W2858" t="str">
        <f>INDEX(People!$A$2:$A$5,MATCH(Orders!N2858,People!$B$2:$B$5,0))</f>
        <v>Anna Andreadi</v>
      </c>
      <c r="X2858" t="str">
        <f>IFERROR(INDEX(Returns!A2858:A3657,MATCH(Orders!B2858,Returns!B2858:B3657,0)),"No")</f>
        <v>No</v>
      </c>
      <c r="Y2858">
        <f t="shared" si="44"/>
        <v>1923.7632000000001</v>
      </c>
    </row>
    <row r="2859" spans="1:25" x14ac:dyDescent="0.2">
      <c r="A2859" s="1">
        <v>2858</v>
      </c>
      <c r="B2859" t="s">
        <v>7554</v>
      </c>
      <c r="C2859" s="2">
        <v>43327</v>
      </c>
      <c r="D2859" s="8">
        <f>Table1[[#This Row],[Order Date]]</f>
        <v>43327</v>
      </c>
      <c r="E2859" s="2">
        <v>43329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">
        <v>3731</v>
      </c>
      <c r="P2859" s="1" t="s">
        <v>30</v>
      </c>
      <c r="Q2859" s="1" t="s">
        <v>34</v>
      </c>
      <c r="R2859" s="1" t="s">
        <v>3732</v>
      </c>
      <c r="S2859" s="1">
        <v>225.29600000000002</v>
      </c>
      <c r="T2859" s="1">
        <v>2</v>
      </c>
      <c r="U2859" s="1">
        <v>0.2</v>
      </c>
      <c r="V2859" s="1">
        <v>22.529599999999995</v>
      </c>
      <c r="W2859" t="str">
        <f>INDEX(People!$A$2:$A$5,MATCH(Orders!N2859,People!$B$2:$B$5,0))</f>
        <v>Cassandra Brandow</v>
      </c>
      <c r="X2859" t="str">
        <f>IFERROR(INDEX(Returns!A2859:A3658,MATCH(Orders!B2859,Returns!B2859:B3658,0)),"No")</f>
        <v>No</v>
      </c>
      <c r="Y2859">
        <f t="shared" si="44"/>
        <v>270.35520000000002</v>
      </c>
    </row>
    <row r="2860" spans="1:25" x14ac:dyDescent="0.2">
      <c r="A2860" s="1">
        <v>2859</v>
      </c>
      <c r="B2860" t="s">
        <v>7555</v>
      </c>
      <c r="C2860" s="2">
        <v>43604</v>
      </c>
      <c r="D2860" s="8">
        <f>Table1[[#This Row],[Order Date]]</f>
        <v>43604</v>
      </c>
      <c r="E2860" s="2">
        <v>43608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">
        <v>2188</v>
      </c>
      <c r="P2860" s="1" t="s">
        <v>66</v>
      </c>
      <c r="Q2860" s="1" t="s">
        <v>146</v>
      </c>
      <c r="R2860" s="1" t="s">
        <v>2189</v>
      </c>
      <c r="S2860" s="1">
        <v>67.8</v>
      </c>
      <c r="T2860" s="1">
        <v>4</v>
      </c>
      <c r="U2860" s="1">
        <v>0</v>
      </c>
      <c r="V2860" s="1">
        <v>4.0679999999999978</v>
      </c>
      <c r="W2860" t="str">
        <f>INDEX(People!$A$2:$A$5,MATCH(Orders!N2860,People!$B$2:$B$5,0))</f>
        <v>Cassandra Brandow</v>
      </c>
      <c r="X2860" t="str">
        <f>IFERROR(INDEX(Returns!A2860:A3659,MATCH(Orders!B2860,Returns!B2860:B3659,0)),"No")</f>
        <v>No</v>
      </c>
      <c r="Y2860">
        <f t="shared" si="44"/>
        <v>67.8</v>
      </c>
    </row>
    <row r="2861" spans="1:25" x14ac:dyDescent="0.2">
      <c r="A2861" s="1">
        <v>2860</v>
      </c>
      <c r="B2861" t="s">
        <v>7555</v>
      </c>
      <c r="C2861" s="2">
        <v>43604</v>
      </c>
      <c r="D2861" s="8">
        <f>Table1[[#This Row],[Order Date]]</f>
        <v>43604</v>
      </c>
      <c r="E2861" s="2">
        <v>43608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">
        <v>4638</v>
      </c>
      <c r="P2861" s="1" t="s">
        <v>66</v>
      </c>
      <c r="Q2861" s="1" t="s">
        <v>67</v>
      </c>
      <c r="R2861" s="1" t="s">
        <v>4639</v>
      </c>
      <c r="S2861" s="1">
        <v>377.96999999999997</v>
      </c>
      <c r="T2861" s="1">
        <v>3</v>
      </c>
      <c r="U2861" s="1">
        <v>0</v>
      </c>
      <c r="V2861" s="1">
        <v>98.272200000000012</v>
      </c>
      <c r="W2861" t="str">
        <f>INDEX(People!$A$2:$A$5,MATCH(Orders!N2861,People!$B$2:$B$5,0))</f>
        <v>Cassandra Brandow</v>
      </c>
      <c r="X2861" t="str">
        <f>IFERROR(INDEX(Returns!A2861:A3660,MATCH(Orders!B2861,Returns!B2861:B3660,0)),"No")</f>
        <v>No</v>
      </c>
      <c r="Y2861">
        <f t="shared" si="44"/>
        <v>377.96999999999997</v>
      </c>
    </row>
    <row r="2862" spans="1:25" x14ac:dyDescent="0.2">
      <c r="A2862" s="1">
        <v>2861</v>
      </c>
      <c r="B2862" t="s">
        <v>7555</v>
      </c>
      <c r="C2862" s="2">
        <v>43604</v>
      </c>
      <c r="D2862" s="8">
        <f>Table1[[#This Row],[Order Date]]</f>
        <v>43604</v>
      </c>
      <c r="E2862" s="2">
        <v>43608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">
        <v>748</v>
      </c>
      <c r="P2862" s="1" t="s">
        <v>30</v>
      </c>
      <c r="Q2862" s="1" t="s">
        <v>31</v>
      </c>
      <c r="R2862" s="1" t="s">
        <v>749</v>
      </c>
      <c r="S2862" s="1">
        <v>1628.82</v>
      </c>
      <c r="T2862" s="1">
        <v>9</v>
      </c>
      <c r="U2862" s="1">
        <v>0</v>
      </c>
      <c r="V2862" s="1">
        <v>374.62859999999989</v>
      </c>
      <c r="W2862" t="str">
        <f>INDEX(People!$A$2:$A$5,MATCH(Orders!N2862,People!$B$2:$B$5,0))</f>
        <v>Cassandra Brandow</v>
      </c>
      <c r="X2862" t="str">
        <f>IFERROR(INDEX(Returns!A2862:A3661,MATCH(Orders!B2862,Returns!B2862:B3661,0)),"No")</f>
        <v>No</v>
      </c>
      <c r="Y2862">
        <f t="shared" si="44"/>
        <v>1628.82</v>
      </c>
    </row>
    <row r="2863" spans="1:25" x14ac:dyDescent="0.2">
      <c r="A2863" s="1">
        <v>2862</v>
      </c>
      <c r="B2863" t="s">
        <v>7555</v>
      </c>
      <c r="C2863" s="2">
        <v>43604</v>
      </c>
      <c r="D2863" s="8">
        <f>Table1[[#This Row],[Order Date]]</f>
        <v>43604</v>
      </c>
      <c r="E2863" s="2">
        <v>43608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">
        <v>2742</v>
      </c>
      <c r="P2863" s="1" t="s">
        <v>43</v>
      </c>
      <c r="Q2863" s="1" t="s">
        <v>84</v>
      </c>
      <c r="R2863" s="1" t="s">
        <v>2743</v>
      </c>
      <c r="S2863" s="1">
        <v>286.93</v>
      </c>
      <c r="T2863" s="1">
        <v>7</v>
      </c>
      <c r="U2863" s="1">
        <v>0</v>
      </c>
      <c r="V2863" s="1">
        <v>140.59569999999999</v>
      </c>
      <c r="W2863" t="str">
        <f>INDEX(People!$A$2:$A$5,MATCH(Orders!N2863,People!$B$2:$B$5,0))</f>
        <v>Cassandra Brandow</v>
      </c>
      <c r="X2863" t="str">
        <f>IFERROR(INDEX(Returns!A2863:A3662,MATCH(Orders!B2863,Returns!B2863:B3662,0)),"No")</f>
        <v>No</v>
      </c>
      <c r="Y2863">
        <f t="shared" si="44"/>
        <v>286.93</v>
      </c>
    </row>
    <row r="2864" spans="1:25" x14ac:dyDescent="0.2">
      <c r="A2864" s="1">
        <v>2863</v>
      </c>
      <c r="B2864" t="s">
        <v>7556</v>
      </c>
      <c r="C2864" s="2">
        <v>43689</v>
      </c>
      <c r="D2864" s="8">
        <f>Table1[[#This Row],[Order Date]]</f>
        <v>43689</v>
      </c>
      <c r="E2864" s="2">
        <v>43694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">
        <v>4483</v>
      </c>
      <c r="P2864" s="1" t="s">
        <v>43</v>
      </c>
      <c r="Q2864" s="1" t="s">
        <v>84</v>
      </c>
      <c r="R2864" s="1" t="s">
        <v>4484</v>
      </c>
      <c r="S2864" s="1">
        <v>20.736000000000004</v>
      </c>
      <c r="T2864" s="1">
        <v>4</v>
      </c>
      <c r="U2864" s="1">
        <v>0.2</v>
      </c>
      <c r="V2864" s="1">
        <v>7.2576000000000001</v>
      </c>
      <c r="W2864" t="str">
        <f>INDEX(People!$A$2:$A$5,MATCH(Orders!N2864,People!$B$2:$B$5,0))</f>
        <v>Cassandra Brandow</v>
      </c>
      <c r="X2864" t="str">
        <f>IFERROR(INDEX(Returns!A2864:A3663,MATCH(Orders!B2864,Returns!B2864:B3663,0)),"No")</f>
        <v>No</v>
      </c>
      <c r="Y2864">
        <f t="shared" si="44"/>
        <v>24.883200000000006</v>
      </c>
    </row>
    <row r="2865" spans="1:25" x14ac:dyDescent="0.2">
      <c r="A2865" s="1">
        <v>2864</v>
      </c>
      <c r="B2865" t="s">
        <v>6218</v>
      </c>
      <c r="C2865" s="2">
        <v>43690</v>
      </c>
      <c r="D2865" s="8">
        <f>Table1[[#This Row],[Order Date]]</f>
        <v>43690</v>
      </c>
      <c r="E2865" s="2">
        <v>43690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">
        <v>1580</v>
      </c>
      <c r="P2865" s="1" t="s">
        <v>43</v>
      </c>
      <c r="Q2865" s="1" t="s">
        <v>55</v>
      </c>
      <c r="R2865" s="1" t="s">
        <v>1581</v>
      </c>
      <c r="S2865" s="1">
        <v>31.44</v>
      </c>
      <c r="T2865" s="1">
        <v>3</v>
      </c>
      <c r="U2865" s="1">
        <v>0</v>
      </c>
      <c r="V2865" s="1">
        <v>8.4888000000000012</v>
      </c>
      <c r="W2865" t="str">
        <f>INDEX(People!$A$2:$A$5,MATCH(Orders!N2865,People!$B$2:$B$5,0))</f>
        <v>Anna Andreadi</v>
      </c>
      <c r="X2865" t="str">
        <f>IFERROR(INDEX(Returns!A2865:A3664,MATCH(Orders!B2865,Returns!B2865:B3664,0)),"No")</f>
        <v>No</v>
      </c>
      <c r="Y2865">
        <f t="shared" si="44"/>
        <v>31.44</v>
      </c>
    </row>
    <row r="2866" spans="1:25" x14ac:dyDescent="0.2">
      <c r="A2866" s="1">
        <v>2865</v>
      </c>
      <c r="B2866" t="s">
        <v>6218</v>
      </c>
      <c r="C2866" s="2">
        <v>43690</v>
      </c>
      <c r="D2866" s="8">
        <f>Table1[[#This Row],[Order Date]]</f>
        <v>43690</v>
      </c>
      <c r="E2866" s="2">
        <v>43690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">
        <v>1245</v>
      </c>
      <c r="P2866" s="1" t="s">
        <v>43</v>
      </c>
      <c r="Q2866" s="1" t="s">
        <v>73</v>
      </c>
      <c r="R2866" s="1" t="s">
        <v>1246</v>
      </c>
      <c r="S2866" s="1">
        <v>83.79</v>
      </c>
      <c r="T2866" s="1">
        <v>7</v>
      </c>
      <c r="U2866" s="1">
        <v>0</v>
      </c>
      <c r="V2866" s="1">
        <v>22.623299999999997</v>
      </c>
      <c r="W2866" t="str">
        <f>INDEX(People!$A$2:$A$5,MATCH(Orders!N2866,People!$B$2:$B$5,0))</f>
        <v>Anna Andreadi</v>
      </c>
      <c r="X2866" t="str">
        <f>IFERROR(INDEX(Returns!A2866:A3665,MATCH(Orders!B2866,Returns!B2866:B3665,0)),"No")</f>
        <v>No</v>
      </c>
      <c r="Y2866">
        <f t="shared" si="44"/>
        <v>83.79</v>
      </c>
    </row>
    <row r="2867" spans="1:25" x14ac:dyDescent="0.2">
      <c r="A2867" s="1">
        <v>2866</v>
      </c>
      <c r="B2867" t="s">
        <v>6218</v>
      </c>
      <c r="C2867" s="2">
        <v>43690</v>
      </c>
      <c r="D2867" s="8">
        <f>Table1[[#This Row],[Order Date]]</f>
        <v>43690</v>
      </c>
      <c r="E2867" s="2">
        <v>43690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">
        <v>1358</v>
      </c>
      <c r="P2867" s="1" t="s">
        <v>43</v>
      </c>
      <c r="Q2867" s="1" t="s">
        <v>63</v>
      </c>
      <c r="R2867" s="1" t="s">
        <v>1359</v>
      </c>
      <c r="S2867" s="1">
        <v>59.519999999999996</v>
      </c>
      <c r="T2867" s="1">
        <v>3</v>
      </c>
      <c r="U2867" s="1">
        <v>0</v>
      </c>
      <c r="V2867" s="1">
        <v>15.475200000000001</v>
      </c>
      <c r="W2867" t="str">
        <f>INDEX(People!$A$2:$A$5,MATCH(Orders!N2867,People!$B$2:$B$5,0))</f>
        <v>Anna Andreadi</v>
      </c>
      <c r="X2867" t="str">
        <f>IFERROR(INDEX(Returns!A2867:A3666,MATCH(Orders!B2867,Returns!B2867:B3666,0)),"No")</f>
        <v>No</v>
      </c>
      <c r="Y2867">
        <f t="shared" si="44"/>
        <v>59.519999999999996</v>
      </c>
    </row>
    <row r="2868" spans="1:25" x14ac:dyDescent="0.2">
      <c r="A2868" s="1">
        <v>2867</v>
      </c>
      <c r="B2868" t="s">
        <v>6218</v>
      </c>
      <c r="C2868" s="2">
        <v>43690</v>
      </c>
      <c r="D2868" s="8">
        <f>Table1[[#This Row],[Order Date]]</f>
        <v>43690</v>
      </c>
      <c r="E2868" s="2">
        <v>43690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">
        <v>4641</v>
      </c>
      <c r="P2868" s="1" t="s">
        <v>43</v>
      </c>
      <c r="Q2868" s="1" t="s">
        <v>512</v>
      </c>
      <c r="R2868" s="1" t="s">
        <v>1133</v>
      </c>
      <c r="S2868" s="1">
        <v>31.92</v>
      </c>
      <c r="T2868" s="1">
        <v>4</v>
      </c>
      <c r="U2868" s="1">
        <v>0</v>
      </c>
      <c r="V2868" s="1">
        <v>9.2567999999999984</v>
      </c>
      <c r="W2868" t="str">
        <f>INDEX(People!$A$2:$A$5,MATCH(Orders!N2868,People!$B$2:$B$5,0))</f>
        <v>Anna Andreadi</v>
      </c>
      <c r="X2868" t="str">
        <f>IFERROR(INDEX(Returns!A2868:A3667,MATCH(Orders!B2868,Returns!B2868:B3667,0)),"No")</f>
        <v>No</v>
      </c>
      <c r="Y2868">
        <f t="shared" si="44"/>
        <v>31.92</v>
      </c>
    </row>
    <row r="2869" spans="1:25" x14ac:dyDescent="0.2">
      <c r="A2869" s="1">
        <v>2868</v>
      </c>
      <c r="B2869" t="s">
        <v>7557</v>
      </c>
      <c r="C2869" s="2">
        <v>43414</v>
      </c>
      <c r="D2869" s="8">
        <f>Table1[[#This Row],[Order Date]]</f>
        <v>43414</v>
      </c>
      <c r="E2869" s="2">
        <v>43416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">
        <v>1132</v>
      </c>
      <c r="P2869" s="1" t="s">
        <v>43</v>
      </c>
      <c r="Q2869" s="1" t="s">
        <v>512</v>
      </c>
      <c r="R2869" s="1" t="s">
        <v>1133</v>
      </c>
      <c r="S2869" s="1">
        <v>14.720000000000002</v>
      </c>
      <c r="T2869" s="1">
        <v>5</v>
      </c>
      <c r="U2869" s="1">
        <v>0.2</v>
      </c>
      <c r="V2869" s="1">
        <v>-3.3120000000000012</v>
      </c>
      <c r="W2869" t="str">
        <f>INDEX(People!$A$2:$A$5,MATCH(Orders!N2869,People!$B$2:$B$5,0))</f>
        <v>Chuck Magee</v>
      </c>
      <c r="X2869" t="str">
        <f>IFERROR(INDEX(Returns!A2869:A3668,MATCH(Orders!B2869,Returns!B2869:B3668,0)),"No")</f>
        <v>No</v>
      </c>
      <c r="Y2869">
        <f t="shared" si="44"/>
        <v>17.664000000000001</v>
      </c>
    </row>
    <row r="2870" spans="1:25" x14ac:dyDescent="0.2">
      <c r="A2870" s="1">
        <v>2869</v>
      </c>
      <c r="B2870" t="s">
        <v>7557</v>
      </c>
      <c r="C2870" s="2">
        <v>43414</v>
      </c>
      <c r="D2870" s="8">
        <f>Table1[[#This Row],[Order Date]]</f>
        <v>43414</v>
      </c>
      <c r="E2870" s="2">
        <v>43416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">
        <v>2376</v>
      </c>
      <c r="P2870" s="1" t="s">
        <v>43</v>
      </c>
      <c r="Q2870" s="1" t="s">
        <v>55</v>
      </c>
      <c r="R2870" s="1" t="s">
        <v>2377</v>
      </c>
      <c r="S2870" s="1">
        <v>38.975999999999999</v>
      </c>
      <c r="T2870" s="1">
        <v>3</v>
      </c>
      <c r="U2870" s="1">
        <v>0.2</v>
      </c>
      <c r="V2870" s="1">
        <v>-2.4359999999999999</v>
      </c>
      <c r="W2870" t="str">
        <f>INDEX(People!$A$2:$A$5,MATCH(Orders!N2870,People!$B$2:$B$5,0))</f>
        <v>Chuck Magee</v>
      </c>
      <c r="X2870" t="str">
        <f>IFERROR(INDEX(Returns!A2870:A3669,MATCH(Orders!B2870,Returns!B2870:B3669,0)),"No")</f>
        <v>No</v>
      </c>
      <c r="Y2870">
        <f t="shared" si="44"/>
        <v>46.7712</v>
      </c>
    </row>
    <row r="2871" spans="1:25" x14ac:dyDescent="0.2">
      <c r="A2871" s="1">
        <v>2870</v>
      </c>
      <c r="B2871" t="s">
        <v>7558</v>
      </c>
      <c r="C2871" s="2">
        <v>43628</v>
      </c>
      <c r="D2871" s="8">
        <f>Table1[[#This Row],[Order Date]]</f>
        <v>43628</v>
      </c>
      <c r="E2871" s="2">
        <v>43635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">
        <v>4642</v>
      </c>
      <c r="P2871" s="1" t="s">
        <v>30</v>
      </c>
      <c r="Q2871" s="1" t="s">
        <v>60</v>
      </c>
      <c r="R2871" s="1" t="s">
        <v>4643</v>
      </c>
      <c r="S2871" s="1">
        <v>17.088000000000001</v>
      </c>
      <c r="T2871" s="1">
        <v>2</v>
      </c>
      <c r="U2871" s="1">
        <v>0.2</v>
      </c>
      <c r="V2871" s="1">
        <v>1.0679999999999996</v>
      </c>
      <c r="W2871" t="str">
        <f>INDEX(People!$A$2:$A$5,MATCH(Orders!N2871,People!$B$2:$B$5,0))</f>
        <v>Cassandra Brandow</v>
      </c>
      <c r="X2871" t="str">
        <f>IFERROR(INDEX(Returns!A2871:A3670,MATCH(Orders!B2871,Returns!B2871:B3670,0)),"No")</f>
        <v>No</v>
      </c>
      <c r="Y2871">
        <f t="shared" si="44"/>
        <v>20.505600000000001</v>
      </c>
    </row>
    <row r="2872" spans="1:25" x14ac:dyDescent="0.2">
      <c r="A2872" s="1">
        <v>2871</v>
      </c>
      <c r="B2872" t="s">
        <v>7559</v>
      </c>
      <c r="C2872" s="2">
        <v>42451</v>
      </c>
      <c r="D2872" s="8">
        <f>Table1[[#This Row],[Order Date]]</f>
        <v>42451</v>
      </c>
      <c r="E2872" s="2">
        <v>42455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">
        <v>4252</v>
      </c>
      <c r="P2872" s="1" t="s">
        <v>43</v>
      </c>
      <c r="Q2872" s="1" t="s">
        <v>84</v>
      </c>
      <c r="R2872" s="1" t="s">
        <v>4253</v>
      </c>
      <c r="S2872" s="1">
        <v>74.352000000000004</v>
      </c>
      <c r="T2872" s="1">
        <v>3</v>
      </c>
      <c r="U2872" s="1">
        <v>0.2</v>
      </c>
      <c r="V2872" s="1">
        <v>23.234999999999992</v>
      </c>
      <c r="W2872" t="str">
        <f>INDEX(People!$A$2:$A$5,MATCH(Orders!N2872,People!$B$2:$B$5,0))</f>
        <v>Anna Andreadi</v>
      </c>
      <c r="X2872" t="str">
        <f>IFERROR(INDEX(Returns!A2872:A3671,MATCH(Orders!B2872,Returns!B2872:B3671,0)),"No")</f>
        <v>No</v>
      </c>
      <c r="Y2872">
        <f t="shared" si="44"/>
        <v>89.222400000000007</v>
      </c>
    </row>
    <row r="2873" spans="1:25" x14ac:dyDescent="0.2">
      <c r="A2873" s="1">
        <v>2872</v>
      </c>
      <c r="B2873" t="s">
        <v>7559</v>
      </c>
      <c r="C2873" s="2">
        <v>42451</v>
      </c>
      <c r="D2873" s="8">
        <f>Table1[[#This Row],[Order Date]]</f>
        <v>42451</v>
      </c>
      <c r="E2873" s="2">
        <v>42455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">
        <v>1805</v>
      </c>
      <c r="P2873" s="1" t="s">
        <v>30</v>
      </c>
      <c r="Q2873" s="1" t="s">
        <v>34</v>
      </c>
      <c r="R2873" s="1" t="s">
        <v>1806</v>
      </c>
      <c r="S2873" s="1">
        <v>314.35199999999998</v>
      </c>
      <c r="T2873" s="1">
        <v>3</v>
      </c>
      <c r="U2873" s="1">
        <v>0.2</v>
      </c>
      <c r="V2873" s="1">
        <v>-35.36460000000001</v>
      </c>
      <c r="W2873" t="str">
        <f>INDEX(People!$A$2:$A$5,MATCH(Orders!N2873,People!$B$2:$B$5,0))</f>
        <v>Anna Andreadi</v>
      </c>
      <c r="X2873" t="str">
        <f>IFERROR(INDEX(Returns!A2873:A3672,MATCH(Orders!B2873,Returns!B2873:B3672,0)),"No")</f>
        <v>No</v>
      </c>
      <c r="Y2873">
        <f t="shared" si="44"/>
        <v>377.22239999999994</v>
      </c>
    </row>
    <row r="2874" spans="1:25" x14ac:dyDescent="0.2">
      <c r="A2874" s="1">
        <v>2873</v>
      </c>
      <c r="B2874" t="s">
        <v>7560</v>
      </c>
      <c r="C2874" s="2">
        <v>43631</v>
      </c>
      <c r="D2874" s="8">
        <f>Table1[[#This Row],[Order Date]]</f>
        <v>43631</v>
      </c>
      <c r="E2874" s="2">
        <v>43636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">
        <v>1105</v>
      </c>
      <c r="P2874" s="1" t="s">
        <v>43</v>
      </c>
      <c r="Q2874" s="1" t="s">
        <v>63</v>
      </c>
      <c r="R2874" s="1" t="s">
        <v>1106</v>
      </c>
      <c r="S2874" s="1">
        <v>4.26</v>
      </c>
      <c r="T2874" s="1">
        <v>1</v>
      </c>
      <c r="U2874" s="1">
        <v>0</v>
      </c>
      <c r="V2874" s="1">
        <v>1.7465999999999999</v>
      </c>
      <c r="W2874" t="str">
        <f>INDEX(People!$A$2:$A$5,MATCH(Orders!N2874,People!$B$2:$B$5,0))</f>
        <v>Anna Andreadi</v>
      </c>
      <c r="X2874" t="str">
        <f>IFERROR(INDEX(Returns!A2874:A3673,MATCH(Orders!B2874,Returns!B2874:B3673,0)),"No")</f>
        <v>No</v>
      </c>
      <c r="Y2874">
        <f t="shared" si="44"/>
        <v>4.26</v>
      </c>
    </row>
    <row r="2875" spans="1:25" x14ac:dyDescent="0.2">
      <c r="A2875" s="1">
        <v>2874</v>
      </c>
      <c r="B2875" t="s">
        <v>7561</v>
      </c>
      <c r="C2875" s="2">
        <v>43785</v>
      </c>
      <c r="D2875" s="8">
        <f>Table1[[#This Row],[Order Date]]</f>
        <v>43785</v>
      </c>
      <c r="E2875" s="2">
        <v>43791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">
        <v>1794</v>
      </c>
      <c r="P2875" s="1" t="s">
        <v>43</v>
      </c>
      <c r="Q2875" s="1" t="s">
        <v>55</v>
      </c>
      <c r="R2875" s="1" t="s">
        <v>1795</v>
      </c>
      <c r="S2875" s="1">
        <v>811.28</v>
      </c>
      <c r="T2875" s="1">
        <v>8</v>
      </c>
      <c r="U2875" s="1">
        <v>0</v>
      </c>
      <c r="V2875" s="1">
        <v>24.338399999999979</v>
      </c>
      <c r="W2875" t="str">
        <f>INDEX(People!$A$2:$A$5,MATCH(Orders!N2875,People!$B$2:$B$5,0))</f>
        <v>Anna Andreadi</v>
      </c>
      <c r="X2875" t="str">
        <f>IFERROR(INDEX(Returns!A2875:A3674,MATCH(Orders!B2875,Returns!B2875:B3674,0)),"No")</f>
        <v>No</v>
      </c>
      <c r="Y2875">
        <f t="shared" si="44"/>
        <v>811.28</v>
      </c>
    </row>
    <row r="2876" spans="1:25" x14ac:dyDescent="0.2">
      <c r="A2876" s="1">
        <v>2875</v>
      </c>
      <c r="B2876" t="s">
        <v>7562</v>
      </c>
      <c r="C2876" s="2">
        <v>43828</v>
      </c>
      <c r="D2876" s="8">
        <f>Table1[[#This Row],[Order Date]]</f>
        <v>43828</v>
      </c>
      <c r="E2876" s="2">
        <v>43830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">
        <v>507</v>
      </c>
      <c r="P2876" s="1" t="s">
        <v>43</v>
      </c>
      <c r="Q2876" s="1" t="s">
        <v>242</v>
      </c>
      <c r="R2876" s="1" t="s">
        <v>508</v>
      </c>
      <c r="S2876" s="1">
        <v>6.0299999999999994</v>
      </c>
      <c r="T2876" s="1">
        <v>3</v>
      </c>
      <c r="U2876" s="1">
        <v>0</v>
      </c>
      <c r="V2876" s="1">
        <v>2.9546999999999999</v>
      </c>
      <c r="W2876" t="str">
        <f>INDEX(People!$A$2:$A$5,MATCH(Orders!N2876,People!$B$2:$B$5,0))</f>
        <v>Chuck Magee</v>
      </c>
      <c r="X2876" t="str">
        <f>IFERROR(INDEX(Returns!A2876:A3675,MATCH(Orders!B2876,Returns!B2876:B3675,0)),"No")</f>
        <v>No</v>
      </c>
      <c r="Y2876">
        <f t="shared" si="44"/>
        <v>6.0299999999999994</v>
      </c>
    </row>
    <row r="2877" spans="1:25" x14ac:dyDescent="0.2">
      <c r="A2877" s="1">
        <v>2876</v>
      </c>
      <c r="B2877" t="s">
        <v>7563</v>
      </c>
      <c r="C2877" s="2">
        <v>43121</v>
      </c>
      <c r="D2877" s="8">
        <f>Table1[[#This Row],[Order Date]]</f>
        <v>43121</v>
      </c>
      <c r="E2877" s="2">
        <v>43123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">
        <v>3215</v>
      </c>
      <c r="P2877" s="1" t="s">
        <v>30</v>
      </c>
      <c r="Q2877" s="1" t="s">
        <v>34</v>
      </c>
      <c r="R2877" s="1" t="s">
        <v>3216</v>
      </c>
      <c r="S2877" s="1">
        <v>153.56800000000001</v>
      </c>
      <c r="T2877" s="1">
        <v>2</v>
      </c>
      <c r="U2877" s="1">
        <v>0.2</v>
      </c>
      <c r="V2877" s="1">
        <v>-5.758800000000015</v>
      </c>
      <c r="W2877" t="str">
        <f>INDEX(People!$A$2:$A$5,MATCH(Orders!N2877,People!$B$2:$B$5,0))</f>
        <v>Anna Andreadi</v>
      </c>
      <c r="X2877" t="str">
        <f>IFERROR(INDEX(Returns!A2877:A3676,MATCH(Orders!B2877,Returns!B2877:B3676,0)),"No")</f>
        <v>No</v>
      </c>
      <c r="Y2877">
        <f t="shared" si="44"/>
        <v>184.2816</v>
      </c>
    </row>
    <row r="2878" spans="1:25" x14ac:dyDescent="0.2">
      <c r="A2878" s="1">
        <v>2877</v>
      </c>
      <c r="B2878" t="s">
        <v>7563</v>
      </c>
      <c r="C2878" s="2">
        <v>43121</v>
      </c>
      <c r="D2878" s="8">
        <f>Table1[[#This Row],[Order Date]]</f>
        <v>43121</v>
      </c>
      <c r="E2878" s="2">
        <v>43123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">
        <v>1118</v>
      </c>
      <c r="P2878" s="1" t="s">
        <v>30</v>
      </c>
      <c r="Q2878" s="1" t="s">
        <v>34</v>
      </c>
      <c r="R2878" s="1" t="s">
        <v>1119</v>
      </c>
      <c r="S2878" s="1">
        <v>1013.4879999999999</v>
      </c>
      <c r="T2878" s="1">
        <v>7</v>
      </c>
      <c r="U2878" s="1">
        <v>0.2</v>
      </c>
      <c r="V2878" s="1">
        <v>76.011600000000016</v>
      </c>
      <c r="W2878" t="str">
        <f>INDEX(People!$A$2:$A$5,MATCH(Orders!N2878,People!$B$2:$B$5,0))</f>
        <v>Anna Andreadi</v>
      </c>
      <c r="X2878" t="str">
        <f>IFERROR(INDEX(Returns!A2878:A3677,MATCH(Orders!B2878,Returns!B2878:B3677,0)),"No")</f>
        <v>No</v>
      </c>
      <c r="Y2878">
        <f t="shared" si="44"/>
        <v>1216.1855999999998</v>
      </c>
    </row>
    <row r="2879" spans="1:25" x14ac:dyDescent="0.2">
      <c r="A2879" s="1">
        <v>2878</v>
      </c>
      <c r="B2879" t="s">
        <v>7564</v>
      </c>
      <c r="C2879" s="2">
        <v>43115</v>
      </c>
      <c r="D2879" s="8">
        <f>Table1[[#This Row],[Order Date]]</f>
        <v>43115</v>
      </c>
      <c r="E2879" s="2">
        <v>43119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">
        <v>4007</v>
      </c>
      <c r="P2879" s="1" t="s">
        <v>43</v>
      </c>
      <c r="Q2879" s="1" t="s">
        <v>157</v>
      </c>
      <c r="R2879" s="1" t="s">
        <v>4008</v>
      </c>
      <c r="S2879" s="1">
        <v>52.34</v>
      </c>
      <c r="T2879" s="1">
        <v>2</v>
      </c>
      <c r="U2879" s="1">
        <v>0</v>
      </c>
      <c r="V2879" s="1">
        <v>24.599800000000002</v>
      </c>
      <c r="W2879" t="str">
        <f>INDEX(People!$A$2:$A$5,MATCH(Orders!N2879,People!$B$2:$B$5,0))</f>
        <v>Chuck Magee</v>
      </c>
      <c r="X2879" t="str">
        <f>IFERROR(INDEX(Returns!A2879:A3678,MATCH(Orders!B2879,Returns!B2879:B3678,0)),"No")</f>
        <v>No</v>
      </c>
      <c r="Y2879">
        <f t="shared" si="44"/>
        <v>52.34</v>
      </c>
    </row>
    <row r="2880" spans="1:25" x14ac:dyDescent="0.2">
      <c r="A2880" s="1">
        <v>2879</v>
      </c>
      <c r="B2880" t="s">
        <v>7564</v>
      </c>
      <c r="C2880" s="2">
        <v>43115</v>
      </c>
      <c r="D2880" s="8">
        <f>Table1[[#This Row],[Order Date]]</f>
        <v>43115</v>
      </c>
      <c r="E2880" s="2">
        <v>43119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">
        <v>1280</v>
      </c>
      <c r="P2880" s="1" t="s">
        <v>43</v>
      </c>
      <c r="Q2880" s="1" t="s">
        <v>63</v>
      </c>
      <c r="R2880" s="1" t="s">
        <v>1281</v>
      </c>
      <c r="S2880" s="1">
        <v>4.66</v>
      </c>
      <c r="T2880" s="1">
        <v>2</v>
      </c>
      <c r="U2880" s="1">
        <v>0</v>
      </c>
      <c r="V2880" s="1">
        <v>1.3513999999999995</v>
      </c>
      <c r="W2880" t="str">
        <f>INDEX(People!$A$2:$A$5,MATCH(Orders!N2880,People!$B$2:$B$5,0))</f>
        <v>Chuck Magee</v>
      </c>
      <c r="X2880" t="str">
        <f>IFERROR(INDEX(Returns!A2880:A3679,MATCH(Orders!B2880,Returns!B2880:B3679,0)),"No")</f>
        <v>No</v>
      </c>
      <c r="Y2880">
        <f t="shared" si="44"/>
        <v>4.66</v>
      </c>
    </row>
    <row r="2881" spans="1:25" x14ac:dyDescent="0.2">
      <c r="A2881" s="1">
        <v>2880</v>
      </c>
      <c r="B2881" t="s">
        <v>7564</v>
      </c>
      <c r="C2881" s="2">
        <v>43115</v>
      </c>
      <c r="D2881" s="8">
        <f>Table1[[#This Row],[Order Date]]</f>
        <v>43115</v>
      </c>
      <c r="E2881" s="2">
        <v>43119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">
        <v>423</v>
      </c>
      <c r="P2881" s="1" t="s">
        <v>66</v>
      </c>
      <c r="Q2881" s="1" t="s">
        <v>146</v>
      </c>
      <c r="R2881" s="1" t="s">
        <v>424</v>
      </c>
      <c r="S2881" s="1">
        <v>254.96999999999997</v>
      </c>
      <c r="T2881" s="1">
        <v>3</v>
      </c>
      <c r="U2881" s="1">
        <v>0</v>
      </c>
      <c r="V2881" s="1">
        <v>91.789199999999994</v>
      </c>
      <c r="W2881" t="str">
        <f>INDEX(People!$A$2:$A$5,MATCH(Orders!N2881,People!$B$2:$B$5,0))</f>
        <v>Chuck Magee</v>
      </c>
      <c r="X2881" t="str">
        <f>IFERROR(INDEX(Returns!A2881:A3680,MATCH(Orders!B2881,Returns!B2881:B3680,0)),"No")</f>
        <v>No</v>
      </c>
      <c r="Y2881">
        <f t="shared" si="44"/>
        <v>254.96999999999997</v>
      </c>
    </row>
    <row r="2882" spans="1:25" x14ac:dyDescent="0.2">
      <c r="A2882" s="1">
        <v>2881</v>
      </c>
      <c r="B2882" t="s">
        <v>7565</v>
      </c>
      <c r="C2882" s="2">
        <v>43362</v>
      </c>
      <c r="D2882" s="8">
        <f>Table1[[#This Row],[Order Date]]</f>
        <v>43362</v>
      </c>
      <c r="E2882" s="2">
        <v>43366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">
        <v>100</v>
      </c>
      <c r="P2882" s="1" t="s">
        <v>43</v>
      </c>
      <c r="Q2882" s="1" t="s">
        <v>70</v>
      </c>
      <c r="R2882" s="1" t="s">
        <v>101</v>
      </c>
      <c r="S2882" s="1">
        <v>25.44</v>
      </c>
      <c r="T2882" s="1">
        <v>6</v>
      </c>
      <c r="U2882" s="1">
        <v>0</v>
      </c>
      <c r="V2882" s="1">
        <v>12.72</v>
      </c>
      <c r="W2882" t="str">
        <f>INDEX(People!$A$2:$A$5,MATCH(Orders!N2882,People!$B$2:$B$5,0))</f>
        <v>Chuck Magee</v>
      </c>
      <c r="X2882" t="str">
        <f>IFERROR(INDEX(Returns!A2882:A3681,MATCH(Orders!B2882,Returns!B2882:B3681,0)),"No")</f>
        <v>No</v>
      </c>
      <c r="Y2882">
        <f t="shared" si="44"/>
        <v>25.44</v>
      </c>
    </row>
    <row r="2883" spans="1:25" x14ac:dyDescent="0.2">
      <c r="A2883" s="1">
        <v>2882</v>
      </c>
      <c r="B2883" t="s">
        <v>7565</v>
      </c>
      <c r="C2883" s="2">
        <v>43362</v>
      </c>
      <c r="D2883" s="8">
        <f>Table1[[#This Row],[Order Date]]</f>
        <v>43362</v>
      </c>
      <c r="E2883" s="2">
        <v>43366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">
        <v>2192</v>
      </c>
      <c r="P2883" s="1" t="s">
        <v>43</v>
      </c>
      <c r="Q2883" s="1" t="s">
        <v>512</v>
      </c>
      <c r="R2883" s="1" t="s">
        <v>2193</v>
      </c>
      <c r="S2883" s="1">
        <v>27.93</v>
      </c>
      <c r="T2883" s="1">
        <v>3</v>
      </c>
      <c r="U2883" s="1">
        <v>0</v>
      </c>
      <c r="V2883" s="1">
        <v>8.0996999999999986</v>
      </c>
      <c r="W2883" t="str">
        <f>INDEX(People!$A$2:$A$5,MATCH(Orders!N2883,People!$B$2:$B$5,0))</f>
        <v>Chuck Magee</v>
      </c>
      <c r="X2883" t="str">
        <f>IFERROR(INDEX(Returns!A2883:A3682,MATCH(Orders!B2883,Returns!B2883:B3682,0)),"No")</f>
        <v>No</v>
      </c>
      <c r="Y2883">
        <f t="shared" ref="Y2883:Y2946" si="45">S2883*(1+U2883)</f>
        <v>27.93</v>
      </c>
    </row>
    <row r="2884" spans="1:25" x14ac:dyDescent="0.2">
      <c r="A2884" s="1">
        <v>2883</v>
      </c>
      <c r="B2884" t="s">
        <v>7566</v>
      </c>
      <c r="C2884" s="2">
        <v>42421</v>
      </c>
      <c r="D2884" s="8">
        <f>Table1[[#This Row],[Order Date]]</f>
        <v>42421</v>
      </c>
      <c r="E2884" s="2">
        <v>42425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">
        <v>2027</v>
      </c>
      <c r="P2884" s="1" t="s">
        <v>43</v>
      </c>
      <c r="Q2884" s="1" t="s">
        <v>70</v>
      </c>
      <c r="R2884" s="1" t="s">
        <v>2028</v>
      </c>
      <c r="S2884" s="1">
        <v>8.8499999999999979</v>
      </c>
      <c r="T2884" s="1">
        <v>5</v>
      </c>
      <c r="U2884" s="1">
        <v>0.8</v>
      </c>
      <c r="V2884" s="1">
        <v>-13.717499999999998</v>
      </c>
      <c r="W2884" t="str">
        <f>INDEX(People!$A$2:$A$5,MATCH(Orders!N2884,People!$B$2:$B$5,0))</f>
        <v>Kelly Williams</v>
      </c>
      <c r="X2884" t="str">
        <f>IFERROR(INDEX(Returns!A2884:A3683,MATCH(Orders!B2884,Returns!B2884:B3683,0)),"No")</f>
        <v>No</v>
      </c>
      <c r="Y2884">
        <f t="shared" si="45"/>
        <v>15.929999999999996</v>
      </c>
    </row>
    <row r="2885" spans="1:25" x14ac:dyDescent="0.2">
      <c r="A2885" s="1">
        <v>2884</v>
      </c>
      <c r="B2885" t="s">
        <v>7567</v>
      </c>
      <c r="C2885" s="2">
        <v>43415</v>
      </c>
      <c r="D2885" s="8">
        <f>Table1[[#This Row],[Order Date]]</f>
        <v>43415</v>
      </c>
      <c r="E2885" s="2">
        <v>43420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">
        <v>2776</v>
      </c>
      <c r="P2885" s="1" t="s">
        <v>30</v>
      </c>
      <c r="Q2885" s="1" t="s">
        <v>60</v>
      </c>
      <c r="R2885" s="1" t="s">
        <v>2777</v>
      </c>
      <c r="S2885" s="1">
        <v>6.96</v>
      </c>
      <c r="T2885" s="1">
        <v>4</v>
      </c>
      <c r="U2885" s="1">
        <v>0</v>
      </c>
      <c r="V2885" s="1">
        <v>2.2271999999999998</v>
      </c>
      <c r="W2885" t="str">
        <f>INDEX(People!$A$2:$A$5,MATCH(Orders!N2885,People!$B$2:$B$5,0))</f>
        <v>Anna Andreadi</v>
      </c>
      <c r="X2885" t="str">
        <f>IFERROR(INDEX(Returns!A2885:A3684,MATCH(Orders!B2885,Returns!B2885:B3684,0)),"No")</f>
        <v>No</v>
      </c>
      <c r="Y2885">
        <f t="shared" si="45"/>
        <v>6.96</v>
      </c>
    </row>
    <row r="2886" spans="1:25" x14ac:dyDescent="0.2">
      <c r="A2886" s="1">
        <v>2885</v>
      </c>
      <c r="B2886" t="s">
        <v>7568</v>
      </c>
      <c r="C2886" s="2">
        <v>43130</v>
      </c>
      <c r="D2886" s="8">
        <f>Table1[[#This Row],[Order Date]]</f>
        <v>43130</v>
      </c>
      <c r="E2886" s="2">
        <v>43134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">
        <v>2110</v>
      </c>
      <c r="P2886" s="1" t="s">
        <v>43</v>
      </c>
      <c r="Q2886" s="1" t="s">
        <v>70</v>
      </c>
      <c r="R2886" s="1" t="s">
        <v>2111</v>
      </c>
      <c r="S2886" s="1">
        <v>17.456</v>
      </c>
      <c r="T2886" s="1">
        <v>2</v>
      </c>
      <c r="U2886" s="1">
        <v>0.2</v>
      </c>
      <c r="V2886" s="1">
        <v>5.8914</v>
      </c>
      <c r="W2886" t="str">
        <f>INDEX(People!$A$2:$A$5,MATCH(Orders!N2886,People!$B$2:$B$5,0))</f>
        <v>Anna Andreadi</v>
      </c>
      <c r="X2886" t="str">
        <f>IFERROR(INDEX(Returns!A2886:A3685,MATCH(Orders!B2886,Returns!B2886:B3685,0)),"No")</f>
        <v>No</v>
      </c>
      <c r="Y2886">
        <f t="shared" si="45"/>
        <v>20.947199999999999</v>
      </c>
    </row>
    <row r="2887" spans="1:25" x14ac:dyDescent="0.2">
      <c r="A2887" s="1">
        <v>2886</v>
      </c>
      <c r="B2887" t="s">
        <v>7569</v>
      </c>
      <c r="C2887" s="2">
        <v>43391</v>
      </c>
      <c r="D2887" s="8">
        <f>Table1[[#This Row],[Order Date]]</f>
        <v>43391</v>
      </c>
      <c r="E2887" s="2">
        <v>43395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">
        <v>1337</v>
      </c>
      <c r="P2887" s="1" t="s">
        <v>30</v>
      </c>
      <c r="Q2887" s="1" t="s">
        <v>34</v>
      </c>
      <c r="R2887" s="1" t="s">
        <v>1338</v>
      </c>
      <c r="S2887" s="1">
        <v>307.92</v>
      </c>
      <c r="T2887" s="1">
        <v>5</v>
      </c>
      <c r="U2887" s="1">
        <v>0.2</v>
      </c>
      <c r="V2887" s="1">
        <v>-34.64100000000002</v>
      </c>
      <c r="W2887" t="str">
        <f>INDEX(People!$A$2:$A$5,MATCH(Orders!N2887,People!$B$2:$B$5,0))</f>
        <v>Anna Andreadi</v>
      </c>
      <c r="X2887" t="str">
        <f>IFERROR(INDEX(Returns!A2887:A3686,MATCH(Orders!B2887,Returns!B2887:B3686,0)),"No")</f>
        <v>No</v>
      </c>
      <c r="Y2887">
        <f t="shared" si="45"/>
        <v>369.50400000000002</v>
      </c>
    </row>
    <row r="2888" spans="1:25" x14ac:dyDescent="0.2">
      <c r="A2888" s="1">
        <v>2887</v>
      </c>
      <c r="B2888" t="s">
        <v>7570</v>
      </c>
      <c r="C2888" s="2">
        <v>43817</v>
      </c>
      <c r="D2888" s="8">
        <f>Table1[[#This Row],[Order Date]]</f>
        <v>43817</v>
      </c>
      <c r="E2888" s="2">
        <v>43818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">
        <v>1523</v>
      </c>
      <c r="P2888" s="1" t="s">
        <v>43</v>
      </c>
      <c r="Q2888" s="1" t="s">
        <v>63</v>
      </c>
      <c r="R2888" s="1" t="s">
        <v>1524</v>
      </c>
      <c r="S2888" s="1">
        <v>6.63</v>
      </c>
      <c r="T2888" s="1">
        <v>3</v>
      </c>
      <c r="U2888" s="1">
        <v>0</v>
      </c>
      <c r="V2888" s="1">
        <v>1.7901</v>
      </c>
      <c r="W2888" t="str">
        <f>INDEX(People!$A$2:$A$5,MATCH(Orders!N2888,People!$B$2:$B$5,0))</f>
        <v>Anna Andreadi</v>
      </c>
      <c r="X2888" t="str">
        <f>IFERROR(INDEX(Returns!A2888:A3687,MATCH(Orders!B2888,Returns!B2888:B3687,0)),"No")</f>
        <v>No</v>
      </c>
      <c r="Y2888">
        <f t="shared" si="45"/>
        <v>6.63</v>
      </c>
    </row>
    <row r="2889" spans="1:25" x14ac:dyDescent="0.2">
      <c r="A2889" s="1">
        <v>2888</v>
      </c>
      <c r="B2889" t="s">
        <v>7570</v>
      </c>
      <c r="C2889" s="2">
        <v>43817</v>
      </c>
      <c r="D2889" s="8">
        <f>Table1[[#This Row],[Order Date]]</f>
        <v>43817</v>
      </c>
      <c r="E2889" s="2">
        <v>43818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">
        <v>2804</v>
      </c>
      <c r="P2889" s="1" t="s">
        <v>43</v>
      </c>
      <c r="Q2889" s="1" t="s">
        <v>84</v>
      </c>
      <c r="R2889" s="1" t="s">
        <v>2805</v>
      </c>
      <c r="S2889" s="1">
        <v>12.96</v>
      </c>
      <c r="T2889" s="1">
        <v>2</v>
      </c>
      <c r="U2889" s="1">
        <v>0</v>
      </c>
      <c r="V2889" s="1">
        <v>6.2208000000000006</v>
      </c>
      <c r="W2889" t="str">
        <f>INDEX(People!$A$2:$A$5,MATCH(Orders!N2889,People!$B$2:$B$5,0))</f>
        <v>Anna Andreadi</v>
      </c>
      <c r="X2889" t="str">
        <f>IFERROR(INDEX(Returns!A2889:A3688,MATCH(Orders!B2889,Returns!B2889:B3688,0)),"No")</f>
        <v>No</v>
      </c>
      <c r="Y2889">
        <f t="shared" si="45"/>
        <v>12.96</v>
      </c>
    </row>
    <row r="2890" spans="1:25" x14ac:dyDescent="0.2">
      <c r="A2890" s="1">
        <v>2889</v>
      </c>
      <c r="B2890" t="s">
        <v>7570</v>
      </c>
      <c r="C2890" s="2">
        <v>43817</v>
      </c>
      <c r="D2890" s="8">
        <f>Table1[[#This Row],[Order Date]]</f>
        <v>43817</v>
      </c>
      <c r="E2890" s="2">
        <v>43818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">
        <v>2414</v>
      </c>
      <c r="P2890" s="1" t="s">
        <v>43</v>
      </c>
      <c r="Q2890" s="1" t="s">
        <v>84</v>
      </c>
      <c r="R2890" s="1" t="s">
        <v>2415</v>
      </c>
      <c r="S2890" s="1">
        <v>32.400000000000006</v>
      </c>
      <c r="T2890" s="1">
        <v>5</v>
      </c>
      <c r="U2890" s="1">
        <v>0</v>
      </c>
      <c r="V2890" s="1">
        <v>15.552000000000001</v>
      </c>
      <c r="W2890" t="str">
        <f>INDEX(People!$A$2:$A$5,MATCH(Orders!N2890,People!$B$2:$B$5,0))</f>
        <v>Anna Andreadi</v>
      </c>
      <c r="X2890" t="str">
        <f>IFERROR(INDEX(Returns!A2890:A3689,MATCH(Orders!B2890,Returns!B2890:B3689,0)),"No")</f>
        <v>No</v>
      </c>
      <c r="Y2890">
        <f t="shared" si="45"/>
        <v>32.400000000000006</v>
      </c>
    </row>
    <row r="2891" spans="1:25" x14ac:dyDescent="0.2">
      <c r="A2891" s="1">
        <v>2890</v>
      </c>
      <c r="B2891" t="s">
        <v>7571</v>
      </c>
      <c r="C2891" s="2">
        <v>43771</v>
      </c>
      <c r="D2891" s="8">
        <f>Table1[[#This Row],[Order Date]]</f>
        <v>43771</v>
      </c>
      <c r="E2891" s="2">
        <v>43775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">
        <v>4647</v>
      </c>
      <c r="P2891" s="1" t="s">
        <v>43</v>
      </c>
      <c r="Q2891" s="1" t="s">
        <v>84</v>
      </c>
      <c r="R2891" s="1" t="s">
        <v>4648</v>
      </c>
      <c r="S2891" s="1">
        <v>23.849999999999998</v>
      </c>
      <c r="T2891" s="1">
        <v>5</v>
      </c>
      <c r="U2891" s="1">
        <v>0</v>
      </c>
      <c r="V2891" s="1">
        <v>10.732499999999998</v>
      </c>
      <c r="W2891" t="str">
        <f>INDEX(People!$A$2:$A$5,MATCH(Orders!N2891,People!$B$2:$B$5,0))</f>
        <v>Anna Andreadi</v>
      </c>
      <c r="X2891" t="str">
        <f>IFERROR(INDEX(Returns!A2891:A3690,MATCH(Orders!B2891,Returns!B2891:B3690,0)),"No")</f>
        <v>No</v>
      </c>
      <c r="Y2891">
        <f t="shared" si="45"/>
        <v>23.849999999999998</v>
      </c>
    </row>
    <row r="2892" spans="1:25" x14ac:dyDescent="0.2">
      <c r="A2892" s="1">
        <v>2891</v>
      </c>
      <c r="B2892" t="s">
        <v>7572</v>
      </c>
      <c r="C2892" s="2">
        <v>42489</v>
      </c>
      <c r="D2892" s="8">
        <f>Table1[[#This Row],[Order Date]]</f>
        <v>42489</v>
      </c>
      <c r="E2892" s="2">
        <v>42491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">
        <v>2605</v>
      </c>
      <c r="P2892" s="1" t="s">
        <v>30</v>
      </c>
      <c r="Q2892" s="1" t="s">
        <v>34</v>
      </c>
      <c r="R2892" s="1" t="s">
        <v>2606</v>
      </c>
      <c r="S2892" s="1">
        <v>51.96</v>
      </c>
      <c r="T2892" s="1">
        <v>2</v>
      </c>
      <c r="U2892" s="1">
        <v>0</v>
      </c>
      <c r="V2892" s="1">
        <v>12.990000000000002</v>
      </c>
      <c r="W2892" t="str">
        <f>INDEX(People!$A$2:$A$5,MATCH(Orders!N2892,People!$B$2:$B$5,0))</f>
        <v>Cassandra Brandow</v>
      </c>
      <c r="X2892" t="str">
        <f>IFERROR(INDEX(Returns!A2892:A3691,MATCH(Orders!B2892,Returns!B2892:B3691,0)),"No")</f>
        <v>No</v>
      </c>
      <c r="Y2892">
        <f t="shared" si="45"/>
        <v>51.96</v>
      </c>
    </row>
    <row r="2893" spans="1:25" x14ac:dyDescent="0.2">
      <c r="A2893" s="1">
        <v>2892</v>
      </c>
      <c r="B2893" t="s">
        <v>7572</v>
      </c>
      <c r="C2893" s="2">
        <v>42489</v>
      </c>
      <c r="D2893" s="8">
        <f>Table1[[#This Row],[Order Date]]</f>
        <v>42489</v>
      </c>
      <c r="E2893" s="2">
        <v>42491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">
        <v>3087</v>
      </c>
      <c r="P2893" s="1" t="s">
        <v>43</v>
      </c>
      <c r="Q2893" s="1" t="s">
        <v>70</v>
      </c>
      <c r="R2893" s="1" t="s">
        <v>3088</v>
      </c>
      <c r="S2893" s="1">
        <v>17.940000000000001</v>
      </c>
      <c r="T2893" s="1">
        <v>3</v>
      </c>
      <c r="U2893" s="1">
        <v>0</v>
      </c>
      <c r="V2893" s="1">
        <v>8.6112000000000002</v>
      </c>
      <c r="W2893" t="str">
        <f>INDEX(People!$A$2:$A$5,MATCH(Orders!N2893,People!$B$2:$B$5,0))</f>
        <v>Cassandra Brandow</v>
      </c>
      <c r="X2893" t="str">
        <f>IFERROR(INDEX(Returns!A2893:A3692,MATCH(Orders!B2893,Returns!B2893:B3692,0)),"No")</f>
        <v>No</v>
      </c>
      <c r="Y2893">
        <f t="shared" si="45"/>
        <v>17.940000000000001</v>
      </c>
    </row>
    <row r="2894" spans="1:25" x14ac:dyDescent="0.2">
      <c r="A2894" s="1">
        <v>2893</v>
      </c>
      <c r="B2894" t="s">
        <v>7573</v>
      </c>
      <c r="C2894" s="2">
        <v>43761</v>
      </c>
      <c r="D2894" s="8">
        <f>Table1[[#This Row],[Order Date]]</f>
        <v>43761</v>
      </c>
      <c r="E2894" s="2">
        <v>43767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">
        <v>4652</v>
      </c>
      <c r="P2894" s="1" t="s">
        <v>43</v>
      </c>
      <c r="Q2894" s="1" t="s">
        <v>84</v>
      </c>
      <c r="R2894" s="1" t="s">
        <v>4653</v>
      </c>
      <c r="S2894" s="1">
        <v>11.56</v>
      </c>
      <c r="T2894" s="1">
        <v>2</v>
      </c>
      <c r="U2894" s="1">
        <v>0</v>
      </c>
      <c r="V2894" s="1">
        <v>5.6644000000000005</v>
      </c>
      <c r="W2894" t="str">
        <f>INDEX(People!$A$2:$A$5,MATCH(Orders!N2894,People!$B$2:$B$5,0))</f>
        <v>Chuck Magee</v>
      </c>
      <c r="X2894" t="str">
        <f>IFERROR(INDEX(Returns!A2894:A3693,MATCH(Orders!B2894,Returns!B2894:B3693,0)),"No")</f>
        <v>No</v>
      </c>
      <c r="Y2894">
        <f t="shared" si="45"/>
        <v>11.56</v>
      </c>
    </row>
    <row r="2895" spans="1:25" x14ac:dyDescent="0.2">
      <c r="A2895" s="1">
        <v>2894</v>
      </c>
      <c r="B2895" t="s">
        <v>7573</v>
      </c>
      <c r="C2895" s="2">
        <v>43761</v>
      </c>
      <c r="D2895" s="8">
        <f>Table1[[#This Row],[Order Date]]</f>
        <v>43761</v>
      </c>
      <c r="E2895" s="2">
        <v>43767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">
        <v>802</v>
      </c>
      <c r="P2895" s="1" t="s">
        <v>43</v>
      </c>
      <c r="Q2895" s="1" t="s">
        <v>84</v>
      </c>
      <c r="R2895" s="1" t="s">
        <v>803</v>
      </c>
      <c r="S2895" s="1">
        <v>26.400000000000002</v>
      </c>
      <c r="T2895" s="1">
        <v>5</v>
      </c>
      <c r="U2895" s="1">
        <v>0</v>
      </c>
      <c r="V2895" s="1">
        <v>11.879999999999999</v>
      </c>
      <c r="W2895" t="str">
        <f>INDEX(People!$A$2:$A$5,MATCH(Orders!N2895,People!$B$2:$B$5,0))</f>
        <v>Chuck Magee</v>
      </c>
      <c r="X2895" t="str">
        <f>IFERROR(INDEX(Returns!A2895:A3694,MATCH(Orders!B2895,Returns!B2895:B3694,0)),"No")</f>
        <v>No</v>
      </c>
      <c r="Y2895">
        <f t="shared" si="45"/>
        <v>26.400000000000002</v>
      </c>
    </row>
    <row r="2896" spans="1:25" x14ac:dyDescent="0.2">
      <c r="A2896" s="1">
        <v>2895</v>
      </c>
      <c r="B2896" t="s">
        <v>7573</v>
      </c>
      <c r="C2896" s="2">
        <v>43761</v>
      </c>
      <c r="D2896" s="8">
        <f>Table1[[#This Row],[Order Date]]</f>
        <v>43761</v>
      </c>
      <c r="E2896" s="2">
        <v>43767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">
        <v>4654</v>
      </c>
      <c r="P2896" s="1" t="s">
        <v>30</v>
      </c>
      <c r="Q2896" s="1" t="s">
        <v>60</v>
      </c>
      <c r="R2896" s="1" t="s">
        <v>4655</v>
      </c>
      <c r="S2896" s="1">
        <v>69.08</v>
      </c>
      <c r="T2896" s="1">
        <v>11</v>
      </c>
      <c r="U2896" s="1">
        <v>0</v>
      </c>
      <c r="V2896" s="1">
        <v>29.013600000000004</v>
      </c>
      <c r="W2896" t="str">
        <f>INDEX(People!$A$2:$A$5,MATCH(Orders!N2896,People!$B$2:$B$5,0))</f>
        <v>Chuck Magee</v>
      </c>
      <c r="X2896" t="str">
        <f>IFERROR(INDEX(Returns!A2896:A3695,MATCH(Orders!B2896,Returns!B2896:B3695,0)),"No")</f>
        <v>No</v>
      </c>
      <c r="Y2896">
        <f t="shared" si="45"/>
        <v>69.08</v>
      </c>
    </row>
    <row r="2897" spans="1:25" x14ac:dyDescent="0.2">
      <c r="A2897" s="1">
        <v>2896</v>
      </c>
      <c r="B2897" t="s">
        <v>7573</v>
      </c>
      <c r="C2897" s="2">
        <v>43761</v>
      </c>
      <c r="D2897" s="8">
        <f>Table1[[#This Row],[Order Date]]</f>
        <v>43761</v>
      </c>
      <c r="E2897" s="2">
        <v>43767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">
        <v>674</v>
      </c>
      <c r="P2897" s="1" t="s">
        <v>66</v>
      </c>
      <c r="Q2897" s="1" t="s">
        <v>67</v>
      </c>
      <c r="R2897" s="1" t="s">
        <v>675</v>
      </c>
      <c r="S2897" s="1">
        <v>35.880000000000003</v>
      </c>
      <c r="T2897" s="1">
        <v>3</v>
      </c>
      <c r="U2897" s="1">
        <v>0</v>
      </c>
      <c r="V2897" s="1">
        <v>10.046400000000002</v>
      </c>
      <c r="W2897" t="str">
        <f>INDEX(People!$A$2:$A$5,MATCH(Orders!N2897,People!$B$2:$B$5,0))</f>
        <v>Chuck Magee</v>
      </c>
      <c r="X2897" t="str">
        <f>IFERROR(INDEX(Returns!A2897:A3696,MATCH(Orders!B2897,Returns!B2897:B3696,0)),"No")</f>
        <v>No</v>
      </c>
      <c r="Y2897">
        <f t="shared" si="45"/>
        <v>35.880000000000003</v>
      </c>
    </row>
    <row r="2898" spans="1:25" x14ac:dyDescent="0.2">
      <c r="A2898" s="1">
        <v>2897</v>
      </c>
      <c r="B2898" t="s">
        <v>7574</v>
      </c>
      <c r="C2898" s="2">
        <v>42459</v>
      </c>
      <c r="D2898" s="8">
        <f>Table1[[#This Row],[Order Date]]</f>
        <v>42459</v>
      </c>
      <c r="E2898" s="2">
        <v>42463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">
        <v>3467</v>
      </c>
      <c r="P2898" s="1" t="s">
        <v>43</v>
      </c>
      <c r="Q2898" s="1" t="s">
        <v>63</v>
      </c>
      <c r="R2898" s="1" t="s">
        <v>3468</v>
      </c>
      <c r="S2898" s="1">
        <v>49.65</v>
      </c>
      <c r="T2898" s="1">
        <v>5</v>
      </c>
      <c r="U2898" s="1">
        <v>0</v>
      </c>
      <c r="V2898" s="1">
        <v>20.853000000000002</v>
      </c>
      <c r="W2898" t="str">
        <f>INDEX(People!$A$2:$A$5,MATCH(Orders!N2898,People!$B$2:$B$5,0))</f>
        <v>Chuck Magee</v>
      </c>
      <c r="X2898" t="str">
        <f>IFERROR(INDEX(Returns!A2898:A3697,MATCH(Orders!B2898,Returns!B2898:B3697,0)),"No")</f>
        <v>No</v>
      </c>
      <c r="Y2898">
        <f t="shared" si="45"/>
        <v>49.65</v>
      </c>
    </row>
    <row r="2899" spans="1:25" x14ac:dyDescent="0.2">
      <c r="A2899" s="1">
        <v>2898</v>
      </c>
      <c r="B2899" t="s">
        <v>7575</v>
      </c>
      <c r="C2899" s="2">
        <v>43104</v>
      </c>
      <c r="D2899" s="8">
        <f>Table1[[#This Row],[Order Date]]</f>
        <v>43104</v>
      </c>
      <c r="E2899" s="2">
        <v>43109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">
        <v>4262</v>
      </c>
      <c r="P2899" s="1" t="s">
        <v>66</v>
      </c>
      <c r="Q2899" s="1" t="s">
        <v>1065</v>
      </c>
      <c r="R2899" s="1" t="s">
        <v>4263</v>
      </c>
      <c r="S2899" s="1">
        <v>959.96800000000007</v>
      </c>
      <c r="T2899" s="1">
        <v>4</v>
      </c>
      <c r="U2899" s="1">
        <v>0.2</v>
      </c>
      <c r="V2899" s="1">
        <v>119.99599999999992</v>
      </c>
      <c r="W2899" t="str">
        <f>INDEX(People!$A$2:$A$5,MATCH(Orders!N2899,People!$B$2:$B$5,0))</f>
        <v>Cassandra Brandow</v>
      </c>
      <c r="X2899" t="str">
        <f>IFERROR(INDEX(Returns!A2899:A3698,MATCH(Orders!B2899,Returns!B2899:B3698,0)),"No")</f>
        <v>No</v>
      </c>
      <c r="Y2899">
        <f t="shared" si="45"/>
        <v>1151.9616000000001</v>
      </c>
    </row>
    <row r="2900" spans="1:25" x14ac:dyDescent="0.2">
      <c r="A2900" s="1">
        <v>2899</v>
      </c>
      <c r="B2900" t="s">
        <v>7576</v>
      </c>
      <c r="C2900" s="2">
        <v>42851</v>
      </c>
      <c r="D2900" s="8">
        <f>Table1[[#This Row],[Order Date]]</f>
        <v>42851</v>
      </c>
      <c r="E2900" s="2">
        <v>42855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">
        <v>995</v>
      </c>
      <c r="P2900" s="1" t="s">
        <v>30</v>
      </c>
      <c r="Q2900" s="1" t="s">
        <v>34</v>
      </c>
      <c r="R2900" s="1" t="s">
        <v>996</v>
      </c>
      <c r="S2900" s="1">
        <v>408.42200000000003</v>
      </c>
      <c r="T2900" s="1">
        <v>2</v>
      </c>
      <c r="U2900" s="1">
        <v>0.3</v>
      </c>
      <c r="V2900" s="1">
        <v>-5.8346000000000231</v>
      </c>
      <c r="W2900" t="str">
        <f>INDEX(People!$A$2:$A$5,MATCH(Orders!N2900,People!$B$2:$B$5,0))</f>
        <v>Kelly Williams</v>
      </c>
      <c r="X2900" t="str">
        <f>IFERROR(INDEX(Returns!A2900:A3699,MATCH(Orders!B2900,Returns!B2900:B3699,0)),"No")</f>
        <v>No</v>
      </c>
      <c r="Y2900">
        <f t="shared" si="45"/>
        <v>530.94860000000006</v>
      </c>
    </row>
    <row r="2901" spans="1:25" x14ac:dyDescent="0.2">
      <c r="A2901" s="1">
        <v>2900</v>
      </c>
      <c r="B2901" t="s">
        <v>7577</v>
      </c>
      <c r="C2901" s="2">
        <v>42990</v>
      </c>
      <c r="D2901" s="8">
        <f>Table1[[#This Row],[Order Date]]</f>
        <v>42990</v>
      </c>
      <c r="E2901" s="2">
        <v>42995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">
        <v>4262</v>
      </c>
      <c r="P2901" s="1" t="s">
        <v>66</v>
      </c>
      <c r="Q2901" s="1" t="s">
        <v>1065</v>
      </c>
      <c r="R2901" s="1" t="s">
        <v>4263</v>
      </c>
      <c r="S2901" s="1">
        <v>479.98400000000004</v>
      </c>
      <c r="T2901" s="1">
        <v>2</v>
      </c>
      <c r="U2901" s="1">
        <v>0.2</v>
      </c>
      <c r="V2901" s="1">
        <v>59.997999999999962</v>
      </c>
      <c r="W2901" t="str">
        <f>INDEX(People!$A$2:$A$5,MATCH(Orders!N2901,People!$B$2:$B$5,0))</f>
        <v>Chuck Magee</v>
      </c>
      <c r="X2901" t="str">
        <f>IFERROR(INDEX(Returns!A2901:A3700,MATCH(Orders!B2901,Returns!B2901:B3700,0)),"No")</f>
        <v>No</v>
      </c>
      <c r="Y2901">
        <f t="shared" si="45"/>
        <v>575.98080000000004</v>
      </c>
    </row>
    <row r="2902" spans="1:25" x14ac:dyDescent="0.2">
      <c r="A2902" s="1">
        <v>2901</v>
      </c>
      <c r="B2902" t="s">
        <v>7577</v>
      </c>
      <c r="C2902" s="2">
        <v>42990</v>
      </c>
      <c r="D2902" s="8">
        <f>Table1[[#This Row],[Order Date]]</f>
        <v>42990</v>
      </c>
      <c r="E2902" s="2">
        <v>42995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">
        <v>1349</v>
      </c>
      <c r="P2902" s="1" t="s">
        <v>43</v>
      </c>
      <c r="Q2902" s="1" t="s">
        <v>44</v>
      </c>
      <c r="R2902" s="1" t="s">
        <v>1350</v>
      </c>
      <c r="S2902" s="1">
        <v>12.6</v>
      </c>
      <c r="T2902" s="1">
        <v>4</v>
      </c>
      <c r="U2902" s="1">
        <v>0</v>
      </c>
      <c r="V2902" s="1">
        <v>6.048</v>
      </c>
      <c r="W2902" t="str">
        <f>INDEX(People!$A$2:$A$5,MATCH(Orders!N2902,People!$B$2:$B$5,0))</f>
        <v>Chuck Magee</v>
      </c>
      <c r="X2902" t="str">
        <f>IFERROR(INDEX(Returns!A2902:A3701,MATCH(Orders!B2902,Returns!B2902:B3701,0)),"No")</f>
        <v>No</v>
      </c>
      <c r="Y2902">
        <f t="shared" si="45"/>
        <v>12.6</v>
      </c>
    </row>
    <row r="2903" spans="1:25" x14ac:dyDescent="0.2">
      <c r="A2903" s="1">
        <v>2902</v>
      </c>
      <c r="B2903" t="s">
        <v>7578</v>
      </c>
      <c r="C2903" s="2">
        <v>43719</v>
      </c>
      <c r="D2903" s="8">
        <f>Table1[[#This Row],[Order Date]]</f>
        <v>43719</v>
      </c>
      <c r="E2903" s="2">
        <v>43723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">
        <v>2565</v>
      </c>
      <c r="P2903" s="1" t="s">
        <v>43</v>
      </c>
      <c r="Q2903" s="1" t="s">
        <v>84</v>
      </c>
      <c r="R2903" s="1" t="s">
        <v>2566</v>
      </c>
      <c r="S2903" s="1">
        <v>184.66</v>
      </c>
      <c r="T2903" s="1">
        <v>7</v>
      </c>
      <c r="U2903" s="1">
        <v>0</v>
      </c>
      <c r="V2903" s="1">
        <v>84.943599999999989</v>
      </c>
      <c r="W2903" t="str">
        <f>INDEX(People!$A$2:$A$5,MATCH(Orders!N2903,People!$B$2:$B$5,0))</f>
        <v>Cassandra Brandow</v>
      </c>
      <c r="X2903" t="str">
        <f>IFERROR(INDEX(Returns!A2903:A3702,MATCH(Orders!B2903,Returns!B2903:B3702,0)),"No")</f>
        <v>No</v>
      </c>
      <c r="Y2903">
        <f t="shared" si="45"/>
        <v>184.66</v>
      </c>
    </row>
    <row r="2904" spans="1:25" x14ac:dyDescent="0.2">
      <c r="A2904" s="1">
        <v>2903</v>
      </c>
      <c r="B2904" t="s">
        <v>7579</v>
      </c>
      <c r="C2904" s="2">
        <v>43263</v>
      </c>
      <c r="D2904" s="8">
        <f>Table1[[#This Row],[Order Date]]</f>
        <v>43263</v>
      </c>
      <c r="E2904" s="2">
        <v>43268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">
        <v>3895</v>
      </c>
      <c r="P2904" s="1" t="s">
        <v>43</v>
      </c>
      <c r="Q2904" s="1" t="s">
        <v>84</v>
      </c>
      <c r="R2904" s="1" t="s">
        <v>3896</v>
      </c>
      <c r="S2904" s="1">
        <v>23.120000000000005</v>
      </c>
      <c r="T2904" s="1">
        <v>5</v>
      </c>
      <c r="U2904" s="1">
        <v>0.2</v>
      </c>
      <c r="V2904" s="1">
        <v>8.3810000000000002</v>
      </c>
      <c r="W2904" t="str">
        <f>INDEX(People!$A$2:$A$5,MATCH(Orders!N2904,People!$B$2:$B$5,0))</f>
        <v>Kelly Williams</v>
      </c>
      <c r="X2904" t="str">
        <f>IFERROR(INDEX(Returns!A2904:A3703,MATCH(Orders!B2904,Returns!B2904:B3703,0)),"No")</f>
        <v>No</v>
      </c>
      <c r="Y2904">
        <f t="shared" si="45"/>
        <v>27.744000000000003</v>
      </c>
    </row>
    <row r="2905" spans="1:25" x14ac:dyDescent="0.2">
      <c r="A2905" s="1">
        <v>2904</v>
      </c>
      <c r="B2905" t="s">
        <v>7580</v>
      </c>
      <c r="C2905" s="2">
        <v>43278</v>
      </c>
      <c r="D2905" s="8">
        <f>Table1[[#This Row],[Order Date]]</f>
        <v>43278</v>
      </c>
      <c r="E2905" s="2">
        <v>43282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">
        <v>3471</v>
      </c>
      <c r="P2905" s="1" t="s">
        <v>43</v>
      </c>
      <c r="Q2905" s="1" t="s">
        <v>84</v>
      </c>
      <c r="R2905" s="1" t="s">
        <v>3472</v>
      </c>
      <c r="S2905" s="1">
        <v>37.463999999999999</v>
      </c>
      <c r="T2905" s="1">
        <v>7</v>
      </c>
      <c r="U2905" s="1">
        <v>0.2</v>
      </c>
      <c r="V2905" s="1">
        <v>12.175799999999999</v>
      </c>
      <c r="W2905" t="str">
        <f>INDEX(People!$A$2:$A$5,MATCH(Orders!N2905,People!$B$2:$B$5,0))</f>
        <v>Kelly Williams</v>
      </c>
      <c r="X2905" t="str">
        <f>IFERROR(INDEX(Returns!A2905:A3704,MATCH(Orders!B2905,Returns!B2905:B3704,0)),"No")</f>
        <v>No</v>
      </c>
      <c r="Y2905">
        <f t="shared" si="45"/>
        <v>44.956799999999994</v>
      </c>
    </row>
    <row r="2906" spans="1:25" x14ac:dyDescent="0.2">
      <c r="A2906" s="1">
        <v>2905</v>
      </c>
      <c r="B2906" t="s">
        <v>7580</v>
      </c>
      <c r="C2906" s="2">
        <v>43278</v>
      </c>
      <c r="D2906" s="8">
        <f>Table1[[#This Row],[Order Date]]</f>
        <v>43278</v>
      </c>
      <c r="E2906" s="2">
        <v>43282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">
        <v>3831</v>
      </c>
      <c r="P2906" s="1" t="s">
        <v>30</v>
      </c>
      <c r="Q2906" s="1" t="s">
        <v>34</v>
      </c>
      <c r="R2906" s="1" t="s">
        <v>3832</v>
      </c>
      <c r="S2906" s="1">
        <v>539.65800000000002</v>
      </c>
      <c r="T2906" s="1">
        <v>3</v>
      </c>
      <c r="U2906" s="1">
        <v>0.3</v>
      </c>
      <c r="V2906" s="1">
        <v>-7.7094000000001017</v>
      </c>
      <c r="W2906" t="str">
        <f>INDEX(People!$A$2:$A$5,MATCH(Orders!N2906,People!$B$2:$B$5,0))</f>
        <v>Kelly Williams</v>
      </c>
      <c r="X2906" t="str">
        <f>IFERROR(INDEX(Returns!A2906:A3705,MATCH(Orders!B2906,Returns!B2906:B3705,0)),"No")</f>
        <v>No</v>
      </c>
      <c r="Y2906">
        <f t="shared" si="45"/>
        <v>701.55540000000008</v>
      </c>
    </row>
    <row r="2907" spans="1:25" x14ac:dyDescent="0.2">
      <c r="A2907" s="1">
        <v>2906</v>
      </c>
      <c r="B2907" t="s">
        <v>7581</v>
      </c>
      <c r="C2907" s="2">
        <v>42639</v>
      </c>
      <c r="D2907" s="8">
        <f>Table1[[#This Row],[Order Date]]</f>
        <v>42639</v>
      </c>
      <c r="E2907" s="2">
        <v>42643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">
        <v>4657</v>
      </c>
      <c r="P2907" s="1" t="s">
        <v>43</v>
      </c>
      <c r="Q2907" s="1" t="s">
        <v>55</v>
      </c>
      <c r="R2907" s="1" t="s">
        <v>4658</v>
      </c>
      <c r="S2907" s="1">
        <v>310.12</v>
      </c>
      <c r="T2907" s="1">
        <v>2</v>
      </c>
      <c r="U2907" s="1">
        <v>0</v>
      </c>
      <c r="V2907" s="1">
        <v>80.631200000000007</v>
      </c>
      <c r="W2907" t="str">
        <f>INDEX(People!$A$2:$A$5,MATCH(Orders!N2907,People!$B$2:$B$5,0))</f>
        <v>Anna Andreadi</v>
      </c>
      <c r="X2907" t="str">
        <f>IFERROR(INDEX(Returns!A2907:A3706,MATCH(Orders!B2907,Returns!B2907:B3706,0)),"No")</f>
        <v>No</v>
      </c>
      <c r="Y2907">
        <f t="shared" si="45"/>
        <v>310.12</v>
      </c>
    </row>
    <row r="2908" spans="1:25" x14ac:dyDescent="0.2">
      <c r="A2908" s="1">
        <v>2907</v>
      </c>
      <c r="B2908" t="s">
        <v>7582</v>
      </c>
      <c r="C2908" s="2">
        <v>43772</v>
      </c>
      <c r="D2908" s="8">
        <f>Table1[[#This Row],[Order Date]]</f>
        <v>43772</v>
      </c>
      <c r="E2908" s="2">
        <v>43778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">
        <v>4659</v>
      </c>
      <c r="P2908" s="1" t="s">
        <v>43</v>
      </c>
      <c r="Q2908" s="1" t="s">
        <v>84</v>
      </c>
      <c r="R2908" s="1" t="s">
        <v>4660</v>
      </c>
      <c r="S2908" s="1">
        <v>8.56</v>
      </c>
      <c r="T2908" s="1">
        <v>2</v>
      </c>
      <c r="U2908" s="1">
        <v>0</v>
      </c>
      <c r="V2908" s="1">
        <v>3.8519999999999994</v>
      </c>
      <c r="W2908" t="str">
        <f>INDEX(People!$A$2:$A$5,MATCH(Orders!N2908,People!$B$2:$B$5,0))</f>
        <v>Kelly Williams</v>
      </c>
      <c r="X2908" t="str">
        <f>IFERROR(INDEX(Returns!A2908:A3707,MATCH(Orders!B2908,Returns!B2908:B3707,0)),"No")</f>
        <v>No</v>
      </c>
      <c r="Y2908">
        <f t="shared" si="45"/>
        <v>8.56</v>
      </c>
    </row>
    <row r="2909" spans="1:25" x14ac:dyDescent="0.2">
      <c r="A2909" s="1">
        <v>2908</v>
      </c>
      <c r="B2909" t="s">
        <v>7582</v>
      </c>
      <c r="C2909" s="2">
        <v>43772</v>
      </c>
      <c r="D2909" s="8">
        <f>Table1[[#This Row],[Order Date]]</f>
        <v>43772</v>
      </c>
      <c r="E2909" s="2">
        <v>43778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">
        <v>1580</v>
      </c>
      <c r="P2909" s="1" t="s">
        <v>43</v>
      </c>
      <c r="Q2909" s="1" t="s">
        <v>55</v>
      </c>
      <c r="R2909" s="1" t="s">
        <v>1581</v>
      </c>
      <c r="S2909" s="1">
        <v>52.400000000000006</v>
      </c>
      <c r="T2909" s="1">
        <v>5</v>
      </c>
      <c r="U2909" s="1">
        <v>0</v>
      </c>
      <c r="V2909" s="1">
        <v>14.148</v>
      </c>
      <c r="W2909" t="str">
        <f>INDEX(People!$A$2:$A$5,MATCH(Orders!N2909,People!$B$2:$B$5,0))</f>
        <v>Kelly Williams</v>
      </c>
      <c r="X2909" t="str">
        <f>IFERROR(INDEX(Returns!A2909:A3708,MATCH(Orders!B2909,Returns!B2909:B3708,0)),"No")</f>
        <v>No</v>
      </c>
      <c r="Y2909">
        <f t="shared" si="45"/>
        <v>52.400000000000006</v>
      </c>
    </row>
    <row r="2910" spans="1:25" x14ac:dyDescent="0.2">
      <c r="A2910" s="1">
        <v>2909</v>
      </c>
      <c r="B2910" t="s">
        <v>7582</v>
      </c>
      <c r="C2910" s="2">
        <v>43772</v>
      </c>
      <c r="D2910" s="8">
        <f>Table1[[#This Row],[Order Date]]</f>
        <v>43772</v>
      </c>
      <c r="E2910" s="2">
        <v>43778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">
        <v>3690</v>
      </c>
      <c r="P2910" s="1" t="s">
        <v>43</v>
      </c>
      <c r="Q2910" s="1" t="s">
        <v>44</v>
      </c>
      <c r="R2910" s="1" t="s">
        <v>3691</v>
      </c>
      <c r="S2910" s="1">
        <v>14.940000000000001</v>
      </c>
      <c r="T2910" s="1">
        <v>3</v>
      </c>
      <c r="U2910" s="1">
        <v>0</v>
      </c>
      <c r="V2910" s="1">
        <v>6.8723999999999998</v>
      </c>
      <c r="W2910" t="str">
        <f>INDEX(People!$A$2:$A$5,MATCH(Orders!N2910,People!$B$2:$B$5,0))</f>
        <v>Kelly Williams</v>
      </c>
      <c r="X2910" t="str">
        <f>IFERROR(INDEX(Returns!A2910:A3709,MATCH(Orders!B2910,Returns!B2910:B3709,0)),"No")</f>
        <v>No</v>
      </c>
      <c r="Y2910">
        <f t="shared" si="45"/>
        <v>14.940000000000001</v>
      </c>
    </row>
    <row r="2911" spans="1:25" x14ac:dyDescent="0.2">
      <c r="A2911" s="1">
        <v>2910</v>
      </c>
      <c r="B2911" t="s">
        <v>7583</v>
      </c>
      <c r="C2911" s="2">
        <v>43515</v>
      </c>
      <c r="D2911" s="8">
        <f>Table1[[#This Row],[Order Date]]</f>
        <v>43515</v>
      </c>
      <c r="E2911" s="2">
        <v>43519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">
        <v>3340</v>
      </c>
      <c r="P2911" s="1" t="s">
        <v>43</v>
      </c>
      <c r="Q2911" s="1" t="s">
        <v>242</v>
      </c>
      <c r="R2911" s="1" t="s">
        <v>3341</v>
      </c>
      <c r="S2911" s="1">
        <v>11.22</v>
      </c>
      <c r="T2911" s="1">
        <v>3</v>
      </c>
      <c r="U2911" s="1">
        <v>0</v>
      </c>
      <c r="V2911" s="1">
        <v>0.2244000000000006</v>
      </c>
      <c r="W2911" t="str">
        <f>INDEX(People!$A$2:$A$5,MATCH(Orders!N2911,People!$B$2:$B$5,0))</f>
        <v>Anna Andreadi</v>
      </c>
      <c r="X2911" t="str">
        <f>IFERROR(INDEX(Returns!A2911:A3710,MATCH(Orders!B2911,Returns!B2911:B3710,0)),"No")</f>
        <v>No</v>
      </c>
      <c r="Y2911">
        <f t="shared" si="45"/>
        <v>11.22</v>
      </c>
    </row>
    <row r="2912" spans="1:25" x14ac:dyDescent="0.2">
      <c r="A2912" s="1">
        <v>2911</v>
      </c>
      <c r="B2912" t="s">
        <v>7584</v>
      </c>
      <c r="C2912" s="2">
        <v>43044</v>
      </c>
      <c r="D2912" s="8">
        <f>Table1[[#This Row],[Order Date]]</f>
        <v>43044</v>
      </c>
      <c r="E2912" s="2">
        <v>43048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">
        <v>2142</v>
      </c>
      <c r="P2912" s="1" t="s">
        <v>43</v>
      </c>
      <c r="Q2912" s="1" t="s">
        <v>73</v>
      </c>
      <c r="R2912" s="1" t="s">
        <v>2790</v>
      </c>
      <c r="S2912" s="1">
        <v>387.13600000000002</v>
      </c>
      <c r="T2912" s="1">
        <v>4</v>
      </c>
      <c r="U2912" s="1">
        <v>0.2</v>
      </c>
      <c r="V2912" s="1">
        <v>24.196000000000012</v>
      </c>
      <c r="W2912" t="str">
        <f>INDEX(People!$A$2:$A$5,MATCH(Orders!N2912,People!$B$2:$B$5,0))</f>
        <v>Cassandra Brandow</v>
      </c>
      <c r="X2912" t="str">
        <f>IFERROR(INDEX(Returns!A2912:A3711,MATCH(Orders!B2912,Returns!B2912:B3711,0)),"No")</f>
        <v>No</v>
      </c>
      <c r="Y2912">
        <f t="shared" si="45"/>
        <v>464.56319999999999</v>
      </c>
    </row>
    <row r="2913" spans="1:25" x14ac:dyDescent="0.2">
      <c r="A2913" s="1">
        <v>2912</v>
      </c>
      <c r="B2913" t="s">
        <v>7585</v>
      </c>
      <c r="C2913" s="2">
        <v>42537</v>
      </c>
      <c r="D2913" s="8">
        <f>Table1[[#This Row],[Order Date]]</f>
        <v>42537</v>
      </c>
      <c r="E2913" s="2">
        <v>42542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">
        <v>4662</v>
      </c>
      <c r="P2913" s="1" t="s">
        <v>43</v>
      </c>
      <c r="Q2913" s="1" t="s">
        <v>157</v>
      </c>
      <c r="R2913" s="1" t="s">
        <v>590</v>
      </c>
      <c r="S2913" s="1">
        <v>41.4</v>
      </c>
      <c r="T2913" s="1">
        <v>5</v>
      </c>
      <c r="U2913" s="1">
        <v>0</v>
      </c>
      <c r="V2913" s="1">
        <v>19.457999999999998</v>
      </c>
      <c r="W2913" t="str">
        <f>INDEX(People!$A$2:$A$5,MATCH(Orders!N2913,People!$B$2:$B$5,0))</f>
        <v>Chuck Magee</v>
      </c>
      <c r="X2913" t="str">
        <f>IFERROR(INDEX(Returns!A2913:A3712,MATCH(Orders!B2913,Returns!B2913:B3712,0)),"No")</f>
        <v>No</v>
      </c>
      <c r="Y2913">
        <f t="shared" si="45"/>
        <v>41.4</v>
      </c>
    </row>
    <row r="2914" spans="1:25" x14ac:dyDescent="0.2">
      <c r="A2914" s="1">
        <v>2913</v>
      </c>
      <c r="B2914" t="s">
        <v>7585</v>
      </c>
      <c r="C2914" s="2">
        <v>42537</v>
      </c>
      <c r="D2914" s="8">
        <f>Table1[[#This Row],[Order Date]]</f>
        <v>42537</v>
      </c>
      <c r="E2914" s="2">
        <v>42542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">
        <v>4663</v>
      </c>
      <c r="P2914" s="1" t="s">
        <v>43</v>
      </c>
      <c r="Q2914" s="1" t="s">
        <v>63</v>
      </c>
      <c r="R2914" s="1" t="s">
        <v>4664</v>
      </c>
      <c r="S2914" s="1">
        <v>35</v>
      </c>
      <c r="T2914" s="1">
        <v>4</v>
      </c>
      <c r="U2914" s="1">
        <v>0</v>
      </c>
      <c r="V2914" s="1">
        <v>10.499999999999996</v>
      </c>
      <c r="W2914" t="str">
        <f>INDEX(People!$A$2:$A$5,MATCH(Orders!N2914,People!$B$2:$B$5,0))</f>
        <v>Chuck Magee</v>
      </c>
      <c r="X2914" t="str">
        <f>IFERROR(INDEX(Returns!A2914:A3713,MATCH(Orders!B2914,Returns!B2914:B3713,0)),"No")</f>
        <v>No</v>
      </c>
      <c r="Y2914">
        <f t="shared" si="45"/>
        <v>35</v>
      </c>
    </row>
    <row r="2915" spans="1:25" x14ac:dyDescent="0.2">
      <c r="A2915" s="1">
        <v>2914</v>
      </c>
      <c r="B2915" t="s">
        <v>7585</v>
      </c>
      <c r="C2915" s="2">
        <v>42537</v>
      </c>
      <c r="D2915" s="8">
        <f>Table1[[#This Row],[Order Date]]</f>
        <v>42537</v>
      </c>
      <c r="E2915" s="2">
        <v>42542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">
        <v>368</v>
      </c>
      <c r="P2915" s="1" t="s">
        <v>43</v>
      </c>
      <c r="Q2915" s="1" t="s">
        <v>70</v>
      </c>
      <c r="R2915" s="1" t="s">
        <v>369</v>
      </c>
      <c r="S2915" s="1">
        <v>39.552000000000007</v>
      </c>
      <c r="T2915" s="1">
        <v>3</v>
      </c>
      <c r="U2915" s="1">
        <v>0.2</v>
      </c>
      <c r="V2915" s="1">
        <v>14.337599999999998</v>
      </c>
      <c r="W2915" t="str">
        <f>INDEX(People!$A$2:$A$5,MATCH(Orders!N2915,People!$B$2:$B$5,0))</f>
        <v>Chuck Magee</v>
      </c>
      <c r="X2915" t="str">
        <f>IFERROR(INDEX(Returns!A2915:A3714,MATCH(Orders!B2915,Returns!B2915:B3714,0)),"No")</f>
        <v>No</v>
      </c>
      <c r="Y2915">
        <f t="shared" si="45"/>
        <v>47.462400000000009</v>
      </c>
    </row>
    <row r="2916" spans="1:25" x14ac:dyDescent="0.2">
      <c r="A2916" s="1">
        <v>2915</v>
      </c>
      <c r="B2916" t="s">
        <v>7586</v>
      </c>
      <c r="C2916" s="2">
        <v>43020</v>
      </c>
      <c r="D2916" s="8">
        <f>Table1[[#This Row],[Order Date]]</f>
        <v>43020</v>
      </c>
      <c r="E2916" s="2">
        <v>43025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">
        <v>4522</v>
      </c>
      <c r="P2916" s="1" t="s">
        <v>66</v>
      </c>
      <c r="Q2916" s="1" t="s">
        <v>67</v>
      </c>
      <c r="R2916" s="1" t="s">
        <v>4523</v>
      </c>
      <c r="S2916" s="1">
        <v>135.72</v>
      </c>
      <c r="T2916" s="1">
        <v>3</v>
      </c>
      <c r="U2916" s="1">
        <v>0</v>
      </c>
      <c r="V2916" s="1">
        <v>35.287199999999999</v>
      </c>
      <c r="W2916" t="str">
        <f>INDEX(People!$A$2:$A$5,MATCH(Orders!N2916,People!$B$2:$B$5,0))</f>
        <v>Kelly Williams</v>
      </c>
      <c r="X2916" t="str">
        <f>IFERROR(INDEX(Returns!A2916:A3715,MATCH(Orders!B2916,Returns!B2916:B3715,0)),"No")</f>
        <v>No</v>
      </c>
      <c r="Y2916">
        <f t="shared" si="45"/>
        <v>135.72</v>
      </c>
    </row>
    <row r="2917" spans="1:25" x14ac:dyDescent="0.2">
      <c r="A2917" s="1">
        <v>2916</v>
      </c>
      <c r="B2917" t="s">
        <v>7586</v>
      </c>
      <c r="C2917" s="2">
        <v>43020</v>
      </c>
      <c r="D2917" s="8">
        <f>Table1[[#This Row],[Order Date]]</f>
        <v>43020</v>
      </c>
      <c r="E2917" s="2">
        <v>43025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">
        <v>4414</v>
      </c>
      <c r="P2917" s="1" t="s">
        <v>43</v>
      </c>
      <c r="Q2917" s="1" t="s">
        <v>70</v>
      </c>
      <c r="R2917" s="1" t="s">
        <v>4415</v>
      </c>
      <c r="S2917" s="1">
        <v>12.56</v>
      </c>
      <c r="T2917" s="1">
        <v>2</v>
      </c>
      <c r="U2917" s="1">
        <v>0</v>
      </c>
      <c r="V2917" s="1">
        <v>5.6519999999999992</v>
      </c>
      <c r="W2917" t="str">
        <f>INDEX(People!$A$2:$A$5,MATCH(Orders!N2917,People!$B$2:$B$5,0))</f>
        <v>Kelly Williams</v>
      </c>
      <c r="X2917" t="str">
        <f>IFERROR(INDEX(Returns!A2917:A3716,MATCH(Orders!B2917,Returns!B2917:B3716,0)),"No")</f>
        <v>No</v>
      </c>
      <c r="Y2917">
        <f t="shared" si="45"/>
        <v>12.56</v>
      </c>
    </row>
    <row r="2918" spans="1:25" x14ac:dyDescent="0.2">
      <c r="A2918" s="1">
        <v>2917</v>
      </c>
      <c r="B2918" t="s">
        <v>7586</v>
      </c>
      <c r="C2918" s="2">
        <v>43020</v>
      </c>
      <c r="D2918" s="8">
        <f>Table1[[#This Row],[Order Date]]</f>
        <v>43020</v>
      </c>
      <c r="E2918" s="2">
        <v>43025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">
        <v>3189</v>
      </c>
      <c r="P2918" s="1" t="s">
        <v>66</v>
      </c>
      <c r="Q2918" s="1" t="s">
        <v>67</v>
      </c>
      <c r="R2918" s="1" t="s">
        <v>3190</v>
      </c>
      <c r="S2918" s="1">
        <v>263.95999999999998</v>
      </c>
      <c r="T2918" s="1">
        <v>4</v>
      </c>
      <c r="U2918" s="1">
        <v>0</v>
      </c>
      <c r="V2918" s="1">
        <v>71.269200000000012</v>
      </c>
      <c r="W2918" t="str">
        <f>INDEX(People!$A$2:$A$5,MATCH(Orders!N2918,People!$B$2:$B$5,0))</f>
        <v>Kelly Williams</v>
      </c>
      <c r="X2918" t="str">
        <f>IFERROR(INDEX(Returns!A2918:A3717,MATCH(Orders!B2918,Returns!B2918:B3717,0)),"No")</f>
        <v>No</v>
      </c>
      <c r="Y2918">
        <f t="shared" si="45"/>
        <v>263.95999999999998</v>
      </c>
    </row>
    <row r="2919" spans="1:25" x14ac:dyDescent="0.2">
      <c r="A2919" s="1">
        <v>2918</v>
      </c>
      <c r="B2919" t="s">
        <v>7587</v>
      </c>
      <c r="C2919" s="2">
        <v>43704</v>
      </c>
      <c r="D2919" s="8">
        <f>Table1[[#This Row],[Order Date]]</f>
        <v>43704</v>
      </c>
      <c r="E2919" s="2">
        <v>43707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">
        <v>4666</v>
      </c>
      <c r="P2919" s="1" t="s">
        <v>43</v>
      </c>
      <c r="Q2919" s="1" t="s">
        <v>63</v>
      </c>
      <c r="R2919" s="1" t="s">
        <v>4667</v>
      </c>
      <c r="S2919" s="1">
        <v>5.9520000000000008</v>
      </c>
      <c r="T2919" s="1">
        <v>1</v>
      </c>
      <c r="U2919" s="1">
        <v>0.2</v>
      </c>
      <c r="V2919" s="1">
        <v>0.37200000000000011</v>
      </c>
      <c r="W2919" t="str">
        <f>INDEX(People!$A$2:$A$5,MATCH(Orders!N2919,People!$B$2:$B$5,0))</f>
        <v>Kelly Williams</v>
      </c>
      <c r="X2919" t="str">
        <f>IFERROR(INDEX(Returns!A2919:A3718,MATCH(Orders!B2919,Returns!B2919:B3718,0)),"No")</f>
        <v>No</v>
      </c>
      <c r="Y2919">
        <f t="shared" si="45"/>
        <v>7.1424000000000012</v>
      </c>
    </row>
    <row r="2920" spans="1:25" x14ac:dyDescent="0.2">
      <c r="A2920" s="1">
        <v>2919</v>
      </c>
      <c r="B2920" t="s">
        <v>7588</v>
      </c>
      <c r="C2920" s="2">
        <v>43427</v>
      </c>
      <c r="D2920" s="8">
        <f>Table1[[#This Row],[Order Date]]</f>
        <v>43427</v>
      </c>
      <c r="E2920" s="2">
        <v>43427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">
        <v>4596</v>
      </c>
      <c r="P2920" s="1" t="s">
        <v>43</v>
      </c>
      <c r="Q2920" s="1" t="s">
        <v>242</v>
      </c>
      <c r="R2920" s="1" t="s">
        <v>4597</v>
      </c>
      <c r="S2920" s="1">
        <v>15.8</v>
      </c>
      <c r="T2920" s="1">
        <v>5</v>
      </c>
      <c r="U2920" s="1">
        <v>0.2</v>
      </c>
      <c r="V2920" s="1">
        <v>2.3699999999999983</v>
      </c>
      <c r="W2920" t="str">
        <f>INDEX(People!$A$2:$A$5,MATCH(Orders!N2920,People!$B$2:$B$5,0))</f>
        <v>Chuck Magee</v>
      </c>
      <c r="X2920" t="str">
        <f>IFERROR(INDEX(Returns!A2920:A3719,MATCH(Orders!B2920,Returns!B2920:B3719,0)),"No")</f>
        <v>No</v>
      </c>
      <c r="Y2920">
        <f t="shared" si="45"/>
        <v>18.96</v>
      </c>
    </row>
    <row r="2921" spans="1:25" x14ac:dyDescent="0.2">
      <c r="A2921" s="1">
        <v>2920</v>
      </c>
      <c r="B2921" t="s">
        <v>7588</v>
      </c>
      <c r="C2921" s="2">
        <v>43427</v>
      </c>
      <c r="D2921" s="8">
        <f>Table1[[#This Row],[Order Date]]</f>
        <v>43427</v>
      </c>
      <c r="E2921" s="2">
        <v>43427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">
        <v>3585</v>
      </c>
      <c r="P2921" s="1" t="s">
        <v>30</v>
      </c>
      <c r="Q2921" s="1" t="s">
        <v>60</v>
      </c>
      <c r="R2921" s="1" t="s">
        <v>3586</v>
      </c>
      <c r="S2921" s="1">
        <v>14.368000000000002</v>
      </c>
      <c r="T2921" s="1">
        <v>2</v>
      </c>
      <c r="U2921" s="1">
        <v>0.2</v>
      </c>
      <c r="V2921" s="1">
        <v>3.9512</v>
      </c>
      <c r="W2921" t="str">
        <f>INDEX(People!$A$2:$A$5,MATCH(Orders!N2921,People!$B$2:$B$5,0))</f>
        <v>Chuck Magee</v>
      </c>
      <c r="X2921" t="str">
        <f>IFERROR(INDEX(Returns!A2921:A3720,MATCH(Orders!B2921,Returns!B2921:B3720,0)),"No")</f>
        <v>No</v>
      </c>
      <c r="Y2921">
        <f t="shared" si="45"/>
        <v>17.241600000000002</v>
      </c>
    </row>
    <row r="2922" spans="1:25" x14ac:dyDescent="0.2">
      <c r="A2922" s="1">
        <v>2921</v>
      </c>
      <c r="B2922" t="s">
        <v>7588</v>
      </c>
      <c r="C2922" s="2">
        <v>43427</v>
      </c>
      <c r="D2922" s="8">
        <f>Table1[[#This Row],[Order Date]]</f>
        <v>43427</v>
      </c>
      <c r="E2922" s="2">
        <v>43427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">
        <v>3177</v>
      </c>
      <c r="P2922" s="1" t="s">
        <v>30</v>
      </c>
      <c r="Q2922" s="1" t="s">
        <v>60</v>
      </c>
      <c r="R2922" s="1" t="s">
        <v>3178</v>
      </c>
      <c r="S2922" s="1">
        <v>70.448000000000008</v>
      </c>
      <c r="T2922" s="1">
        <v>7</v>
      </c>
      <c r="U2922" s="1">
        <v>0.2</v>
      </c>
      <c r="V2922" s="1">
        <v>12.328399999999988</v>
      </c>
      <c r="W2922" t="str">
        <f>INDEX(People!$A$2:$A$5,MATCH(Orders!N2922,People!$B$2:$B$5,0))</f>
        <v>Chuck Magee</v>
      </c>
      <c r="X2922" t="str">
        <f>IFERROR(INDEX(Returns!A2922:A3721,MATCH(Orders!B2922,Returns!B2922:B3721,0)),"No")</f>
        <v>No</v>
      </c>
      <c r="Y2922">
        <f t="shared" si="45"/>
        <v>84.537600000000012</v>
      </c>
    </row>
    <row r="2923" spans="1:25" x14ac:dyDescent="0.2">
      <c r="A2923" s="1">
        <v>2922</v>
      </c>
      <c r="B2923" t="s">
        <v>7589</v>
      </c>
      <c r="C2923" s="2">
        <v>43495</v>
      </c>
      <c r="D2923" s="8">
        <f>Table1[[#This Row],[Order Date]]</f>
        <v>43495</v>
      </c>
      <c r="E2923" s="2">
        <v>43495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">
        <v>1860</v>
      </c>
      <c r="P2923" s="1" t="s">
        <v>43</v>
      </c>
      <c r="Q2923" s="1" t="s">
        <v>55</v>
      </c>
      <c r="R2923" s="1" t="s">
        <v>1861</v>
      </c>
      <c r="S2923" s="1">
        <v>129.30000000000001</v>
      </c>
      <c r="T2923" s="1">
        <v>2</v>
      </c>
      <c r="U2923" s="1">
        <v>0</v>
      </c>
      <c r="V2923" s="1">
        <v>6.4649999999999892</v>
      </c>
      <c r="W2923" t="str">
        <f>INDEX(People!$A$2:$A$5,MATCH(Orders!N2923,People!$B$2:$B$5,0))</f>
        <v>Anna Andreadi</v>
      </c>
      <c r="X2923" t="str">
        <f>IFERROR(INDEX(Returns!A2923:A3722,MATCH(Orders!B2923,Returns!B2923:B3722,0)),"No")</f>
        <v>No</v>
      </c>
      <c r="Y2923">
        <f t="shared" si="45"/>
        <v>129.30000000000001</v>
      </c>
    </row>
    <row r="2924" spans="1:25" x14ac:dyDescent="0.2">
      <c r="A2924" s="1">
        <v>2923</v>
      </c>
      <c r="B2924" t="s">
        <v>7590</v>
      </c>
      <c r="C2924" s="2">
        <v>43069</v>
      </c>
      <c r="D2924" s="8">
        <f>Table1[[#This Row],[Order Date]]</f>
        <v>43069</v>
      </c>
      <c r="E2924" s="2">
        <v>43072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">
        <v>2087</v>
      </c>
      <c r="P2924" s="1" t="s">
        <v>43</v>
      </c>
      <c r="Q2924" s="1" t="s">
        <v>70</v>
      </c>
      <c r="R2924" s="1" t="s">
        <v>2088</v>
      </c>
      <c r="S2924" s="1">
        <v>3.8819999999999988</v>
      </c>
      <c r="T2924" s="1">
        <v>3</v>
      </c>
      <c r="U2924" s="1">
        <v>0.8</v>
      </c>
      <c r="V2924" s="1">
        <v>-5.8230000000000004</v>
      </c>
      <c r="W2924" t="str">
        <f>INDEX(People!$A$2:$A$5,MATCH(Orders!N2924,People!$B$2:$B$5,0))</f>
        <v>Kelly Williams</v>
      </c>
      <c r="X2924" t="str">
        <f>IFERROR(INDEX(Returns!A2924:A3723,MATCH(Orders!B2924,Returns!B2924:B3723,0)),"No")</f>
        <v>No</v>
      </c>
      <c r="Y2924">
        <f t="shared" si="45"/>
        <v>6.9875999999999978</v>
      </c>
    </row>
    <row r="2925" spans="1:25" x14ac:dyDescent="0.2">
      <c r="A2925" s="1">
        <v>2924</v>
      </c>
      <c r="B2925" t="s">
        <v>7591</v>
      </c>
      <c r="C2925" s="2">
        <v>42549</v>
      </c>
      <c r="D2925" s="8">
        <f>Table1[[#This Row],[Order Date]]</f>
        <v>42549</v>
      </c>
      <c r="E2925" s="2">
        <v>42555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">
        <v>2717</v>
      </c>
      <c r="P2925" s="1" t="s">
        <v>43</v>
      </c>
      <c r="Q2925" s="1" t="s">
        <v>242</v>
      </c>
      <c r="R2925" s="1" t="s">
        <v>497</v>
      </c>
      <c r="S2925" s="1">
        <v>6.08</v>
      </c>
      <c r="T2925" s="1">
        <v>1</v>
      </c>
      <c r="U2925" s="1">
        <v>0</v>
      </c>
      <c r="V2925" s="1">
        <v>3.04</v>
      </c>
      <c r="W2925" t="str">
        <f>INDEX(People!$A$2:$A$5,MATCH(Orders!N2925,People!$B$2:$B$5,0))</f>
        <v>Kelly Williams</v>
      </c>
      <c r="X2925" t="str">
        <f>IFERROR(INDEX(Returns!A2925:A3724,MATCH(Orders!B2925,Returns!B2925:B3724,0)),"No")</f>
        <v>No</v>
      </c>
      <c r="Y2925">
        <f t="shared" si="45"/>
        <v>6.08</v>
      </c>
    </row>
    <row r="2926" spans="1:25" x14ac:dyDescent="0.2">
      <c r="A2926" s="1">
        <v>2925</v>
      </c>
      <c r="B2926" t="s">
        <v>7592</v>
      </c>
      <c r="C2926" s="2">
        <v>42615</v>
      </c>
      <c r="D2926" s="8">
        <f>Table1[[#This Row],[Order Date]]</f>
        <v>42615</v>
      </c>
      <c r="E2926" s="2">
        <v>42618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">
        <v>3055</v>
      </c>
      <c r="P2926" s="1" t="s">
        <v>43</v>
      </c>
      <c r="Q2926" s="1" t="s">
        <v>73</v>
      </c>
      <c r="R2926" s="1" t="s">
        <v>3056</v>
      </c>
      <c r="S2926" s="1">
        <v>19.899999999999999</v>
      </c>
      <c r="T2926" s="1">
        <v>1</v>
      </c>
      <c r="U2926" s="1">
        <v>0</v>
      </c>
      <c r="V2926" s="1">
        <v>8.9549999999999983</v>
      </c>
      <c r="W2926" t="str">
        <f>INDEX(People!$A$2:$A$5,MATCH(Orders!N2926,People!$B$2:$B$5,0))</f>
        <v>Chuck Magee</v>
      </c>
      <c r="X2926" t="str">
        <f>IFERROR(INDEX(Returns!A2926:A3725,MATCH(Orders!B2926,Returns!B2926:B3725,0)),"No")</f>
        <v>No</v>
      </c>
      <c r="Y2926">
        <f t="shared" si="45"/>
        <v>19.899999999999999</v>
      </c>
    </row>
    <row r="2927" spans="1:25" x14ac:dyDescent="0.2">
      <c r="A2927" s="1">
        <v>2926</v>
      </c>
      <c r="B2927" t="s">
        <v>7592</v>
      </c>
      <c r="C2927" s="2">
        <v>42615</v>
      </c>
      <c r="D2927" s="8">
        <f>Table1[[#This Row],[Order Date]]</f>
        <v>42615</v>
      </c>
      <c r="E2927" s="2">
        <v>42618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">
        <v>4668</v>
      </c>
      <c r="P2927" s="1" t="s">
        <v>30</v>
      </c>
      <c r="Q2927" s="1" t="s">
        <v>60</v>
      </c>
      <c r="R2927" s="1" t="s">
        <v>4669</v>
      </c>
      <c r="S2927" s="1">
        <v>70.709999999999994</v>
      </c>
      <c r="T2927" s="1">
        <v>1</v>
      </c>
      <c r="U2927" s="1">
        <v>0</v>
      </c>
      <c r="V2927" s="1">
        <v>4.9496999999999929</v>
      </c>
      <c r="W2927" t="str">
        <f>INDEX(People!$A$2:$A$5,MATCH(Orders!N2927,People!$B$2:$B$5,0))</f>
        <v>Chuck Magee</v>
      </c>
      <c r="X2927" t="str">
        <f>IFERROR(INDEX(Returns!A2927:A3726,MATCH(Orders!B2927,Returns!B2927:B3726,0)),"No")</f>
        <v>No</v>
      </c>
      <c r="Y2927">
        <f t="shared" si="45"/>
        <v>70.709999999999994</v>
      </c>
    </row>
    <row r="2928" spans="1:25" x14ac:dyDescent="0.2">
      <c r="A2928" s="1">
        <v>2927</v>
      </c>
      <c r="B2928" t="s">
        <v>7593</v>
      </c>
      <c r="C2928" s="2">
        <v>43656</v>
      </c>
      <c r="D2928" s="8">
        <f>Table1[[#This Row],[Order Date]]</f>
        <v>43656</v>
      </c>
      <c r="E2928" s="2">
        <v>43660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">
        <v>4654</v>
      </c>
      <c r="P2928" s="1" t="s">
        <v>30</v>
      </c>
      <c r="Q2928" s="1" t="s">
        <v>60</v>
      </c>
      <c r="R2928" s="1" t="s">
        <v>4655</v>
      </c>
      <c r="S2928" s="1">
        <v>18.84</v>
      </c>
      <c r="T2928" s="1">
        <v>3</v>
      </c>
      <c r="U2928" s="1">
        <v>0</v>
      </c>
      <c r="V2928" s="1">
        <v>7.9128000000000007</v>
      </c>
      <c r="W2928" t="str">
        <f>INDEX(People!$A$2:$A$5,MATCH(Orders!N2928,People!$B$2:$B$5,0))</f>
        <v>Cassandra Brandow</v>
      </c>
      <c r="X2928" t="str">
        <f>IFERROR(INDEX(Returns!A2928:A3727,MATCH(Orders!B2928,Returns!B2928:B3727,0)),"No")</f>
        <v>No</v>
      </c>
      <c r="Y2928">
        <f t="shared" si="45"/>
        <v>18.84</v>
      </c>
    </row>
    <row r="2929" spans="1:25" x14ac:dyDescent="0.2">
      <c r="A2929" s="1">
        <v>2928</v>
      </c>
      <c r="B2929" t="s">
        <v>7594</v>
      </c>
      <c r="C2929" s="2">
        <v>43620</v>
      </c>
      <c r="D2929" s="8">
        <f>Table1[[#This Row],[Order Date]]</f>
        <v>43620</v>
      </c>
      <c r="E2929" s="2">
        <v>43626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">
        <v>2709</v>
      </c>
      <c r="P2929" s="1" t="s">
        <v>43</v>
      </c>
      <c r="Q2929" s="1" t="s">
        <v>63</v>
      </c>
      <c r="R2929" s="1" t="s">
        <v>2710</v>
      </c>
      <c r="S2929" s="1">
        <v>8.64</v>
      </c>
      <c r="T2929" s="1">
        <v>3</v>
      </c>
      <c r="U2929" s="1">
        <v>0</v>
      </c>
      <c r="V2929" s="1">
        <v>2.5055999999999998</v>
      </c>
      <c r="W2929" t="str">
        <f>INDEX(People!$A$2:$A$5,MATCH(Orders!N2929,People!$B$2:$B$5,0))</f>
        <v>Kelly Williams</v>
      </c>
      <c r="X2929" t="str">
        <f>IFERROR(INDEX(Returns!A2929:A3728,MATCH(Orders!B2929,Returns!B2929:B3728,0)),"No")</f>
        <v>No</v>
      </c>
      <c r="Y2929">
        <f t="shared" si="45"/>
        <v>8.64</v>
      </c>
    </row>
    <row r="2930" spans="1:25" x14ac:dyDescent="0.2">
      <c r="A2930" s="1">
        <v>2929</v>
      </c>
      <c r="B2930" t="s">
        <v>7595</v>
      </c>
      <c r="C2930" s="2">
        <v>43757</v>
      </c>
      <c r="D2930" s="8">
        <f>Table1[[#This Row],[Order Date]]</f>
        <v>43757</v>
      </c>
      <c r="E2930" s="2">
        <v>43764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">
        <v>1097</v>
      </c>
      <c r="P2930" s="1" t="s">
        <v>43</v>
      </c>
      <c r="Q2930" s="1" t="s">
        <v>70</v>
      </c>
      <c r="R2930" s="1" t="s">
        <v>1098</v>
      </c>
      <c r="S2930" s="1">
        <v>1633.1880000000003</v>
      </c>
      <c r="T2930" s="1">
        <v>4</v>
      </c>
      <c r="U2930" s="1">
        <v>0.7</v>
      </c>
      <c r="V2930" s="1">
        <v>-1306.5504000000001</v>
      </c>
      <c r="W2930" t="str">
        <f>INDEX(People!$A$2:$A$5,MATCH(Orders!N2930,People!$B$2:$B$5,0))</f>
        <v>Cassandra Brandow</v>
      </c>
      <c r="X2930" t="str">
        <f>IFERROR(INDEX(Returns!A2930:A3729,MATCH(Orders!B2930,Returns!B2930:B3729,0)),"No")</f>
        <v>No</v>
      </c>
      <c r="Y2930">
        <f t="shared" si="45"/>
        <v>2776.4196000000006</v>
      </c>
    </row>
    <row r="2931" spans="1:25" x14ac:dyDescent="0.2">
      <c r="A2931" s="1">
        <v>2930</v>
      </c>
      <c r="B2931" t="s">
        <v>7596</v>
      </c>
      <c r="C2931" s="2">
        <v>43787</v>
      </c>
      <c r="D2931" s="8">
        <f>Table1[[#This Row],[Order Date]]</f>
        <v>43787</v>
      </c>
      <c r="E2931" s="2">
        <v>43793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">
        <v>2091</v>
      </c>
      <c r="P2931" s="1" t="s">
        <v>30</v>
      </c>
      <c r="Q2931" s="1" t="s">
        <v>60</v>
      </c>
      <c r="R2931" s="1" t="s">
        <v>2092</v>
      </c>
      <c r="S2931" s="1">
        <v>19.760000000000002</v>
      </c>
      <c r="T2931" s="1">
        <v>4</v>
      </c>
      <c r="U2931" s="1">
        <v>0</v>
      </c>
      <c r="V2931" s="1">
        <v>8.2992000000000008</v>
      </c>
      <c r="W2931" t="str">
        <f>INDEX(People!$A$2:$A$5,MATCH(Orders!N2931,People!$B$2:$B$5,0))</f>
        <v>Kelly Williams</v>
      </c>
      <c r="X2931" t="str">
        <f>IFERROR(INDEX(Returns!A2931:A3730,MATCH(Orders!B2931,Returns!B2931:B3730,0)),"No")</f>
        <v>No</v>
      </c>
      <c r="Y2931">
        <f t="shared" si="45"/>
        <v>19.760000000000002</v>
      </c>
    </row>
    <row r="2932" spans="1:25" x14ac:dyDescent="0.2">
      <c r="A2932" s="1">
        <v>2931</v>
      </c>
      <c r="B2932" t="s">
        <v>6031</v>
      </c>
      <c r="C2932" s="2">
        <v>42955</v>
      </c>
      <c r="D2932" s="8">
        <f>Table1[[#This Row],[Order Date]]</f>
        <v>42955</v>
      </c>
      <c r="E2932" s="2">
        <v>42955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">
        <v>2987</v>
      </c>
      <c r="P2932" s="1" t="s">
        <v>43</v>
      </c>
      <c r="Q2932" s="1" t="s">
        <v>70</v>
      </c>
      <c r="R2932" s="1" t="s">
        <v>2988</v>
      </c>
      <c r="S2932" s="1">
        <v>6.6080000000000005</v>
      </c>
      <c r="T2932" s="1">
        <v>2</v>
      </c>
      <c r="U2932" s="1">
        <v>0.2</v>
      </c>
      <c r="V2932" s="1">
        <v>2.2302</v>
      </c>
      <c r="W2932" t="str">
        <f>INDEX(People!$A$2:$A$5,MATCH(Orders!N2932,People!$B$2:$B$5,0))</f>
        <v>Anna Andreadi</v>
      </c>
      <c r="X2932" t="str">
        <f>IFERROR(INDEX(Returns!A2932:A3731,MATCH(Orders!B2932,Returns!B2932:B3731,0)),"No")</f>
        <v>No</v>
      </c>
      <c r="Y2932">
        <f t="shared" si="45"/>
        <v>7.9296000000000006</v>
      </c>
    </row>
    <row r="2933" spans="1:25" x14ac:dyDescent="0.2">
      <c r="A2933" s="1">
        <v>2932</v>
      </c>
      <c r="B2933" t="s">
        <v>6031</v>
      </c>
      <c r="C2933" s="2">
        <v>42955</v>
      </c>
      <c r="D2933" s="8">
        <f>Table1[[#This Row],[Order Date]]</f>
        <v>42955</v>
      </c>
      <c r="E2933" s="2">
        <v>42955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">
        <v>896</v>
      </c>
      <c r="P2933" s="1" t="s">
        <v>43</v>
      </c>
      <c r="Q2933" s="1" t="s">
        <v>70</v>
      </c>
      <c r="R2933" s="1" t="s">
        <v>897</v>
      </c>
      <c r="S2933" s="1">
        <v>7.28</v>
      </c>
      <c r="T2933" s="1">
        <v>2</v>
      </c>
      <c r="U2933" s="1">
        <v>0.2</v>
      </c>
      <c r="V2933" s="1">
        <v>2.7299999999999995</v>
      </c>
      <c r="W2933" t="str">
        <f>INDEX(People!$A$2:$A$5,MATCH(Orders!N2933,People!$B$2:$B$5,0))</f>
        <v>Anna Andreadi</v>
      </c>
      <c r="X2933" t="str">
        <f>IFERROR(INDEX(Returns!A2933:A3732,MATCH(Orders!B2933,Returns!B2933:B3732,0)),"No")</f>
        <v>No</v>
      </c>
      <c r="Y2933">
        <f t="shared" si="45"/>
        <v>8.7360000000000007</v>
      </c>
    </row>
    <row r="2934" spans="1:25" x14ac:dyDescent="0.2">
      <c r="A2934" s="1">
        <v>2933</v>
      </c>
      <c r="B2934" t="s">
        <v>6031</v>
      </c>
      <c r="C2934" s="2">
        <v>42955</v>
      </c>
      <c r="D2934" s="8">
        <f>Table1[[#This Row],[Order Date]]</f>
        <v>42955</v>
      </c>
      <c r="E2934" s="2">
        <v>42955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">
        <v>1118</v>
      </c>
      <c r="P2934" s="1" t="s">
        <v>30</v>
      </c>
      <c r="Q2934" s="1" t="s">
        <v>34</v>
      </c>
      <c r="R2934" s="1" t="s">
        <v>1119</v>
      </c>
      <c r="S2934" s="1">
        <v>144.78399999999999</v>
      </c>
      <c r="T2934" s="1">
        <v>1</v>
      </c>
      <c r="U2934" s="1">
        <v>0.2</v>
      </c>
      <c r="V2934" s="1">
        <v>10.858800000000002</v>
      </c>
      <c r="W2934" t="str">
        <f>INDEX(People!$A$2:$A$5,MATCH(Orders!N2934,People!$B$2:$B$5,0))</f>
        <v>Anna Andreadi</v>
      </c>
      <c r="X2934" t="str">
        <f>IFERROR(INDEX(Returns!A2934:A3733,MATCH(Orders!B2934,Returns!B2934:B3733,0)),"No")</f>
        <v>No</v>
      </c>
      <c r="Y2934">
        <f t="shared" si="45"/>
        <v>173.74079999999998</v>
      </c>
    </row>
    <row r="2935" spans="1:25" x14ac:dyDescent="0.2">
      <c r="A2935" s="1">
        <v>2934</v>
      </c>
      <c r="B2935" t="s">
        <v>7597</v>
      </c>
      <c r="C2935" s="2">
        <v>43440</v>
      </c>
      <c r="D2935" s="8">
        <f>Table1[[#This Row],[Order Date]]</f>
        <v>43440</v>
      </c>
      <c r="E2935" s="2">
        <v>43446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">
        <v>3134</v>
      </c>
      <c r="P2935" s="1" t="s">
        <v>66</v>
      </c>
      <c r="Q2935" s="1" t="s">
        <v>67</v>
      </c>
      <c r="R2935" s="1" t="s">
        <v>4436</v>
      </c>
      <c r="S2935" s="1">
        <v>156.79200000000003</v>
      </c>
      <c r="T2935" s="1">
        <v>1</v>
      </c>
      <c r="U2935" s="1">
        <v>0.2</v>
      </c>
      <c r="V2935" s="1">
        <v>13.719300000000004</v>
      </c>
      <c r="W2935" t="str">
        <f>INDEX(People!$A$2:$A$5,MATCH(Orders!N2935,People!$B$2:$B$5,0))</f>
        <v>Anna Andreadi</v>
      </c>
      <c r="X2935" t="str">
        <f>IFERROR(INDEX(Returns!A2935:A3734,MATCH(Orders!B2935,Returns!B2935:B3734,0)),"No")</f>
        <v>No</v>
      </c>
      <c r="Y2935">
        <f t="shared" si="45"/>
        <v>188.15040000000002</v>
      </c>
    </row>
    <row r="2936" spans="1:25" x14ac:dyDescent="0.2">
      <c r="A2936" s="1">
        <v>2935</v>
      </c>
      <c r="B2936" t="s">
        <v>7597</v>
      </c>
      <c r="C2936" s="2">
        <v>43440</v>
      </c>
      <c r="D2936" s="8">
        <f>Table1[[#This Row],[Order Date]]</f>
        <v>43440</v>
      </c>
      <c r="E2936" s="2">
        <v>43446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">
        <v>4491</v>
      </c>
      <c r="P2936" s="1" t="s">
        <v>66</v>
      </c>
      <c r="Q2936" s="1" t="s">
        <v>67</v>
      </c>
      <c r="R2936" s="1" t="s">
        <v>4492</v>
      </c>
      <c r="S2936" s="1">
        <v>431.97600000000006</v>
      </c>
      <c r="T2936" s="1">
        <v>3</v>
      </c>
      <c r="U2936" s="1">
        <v>0.2</v>
      </c>
      <c r="V2936" s="1">
        <v>26.998499999999993</v>
      </c>
      <c r="W2936" t="str">
        <f>INDEX(People!$A$2:$A$5,MATCH(Orders!N2936,People!$B$2:$B$5,0))</f>
        <v>Anna Andreadi</v>
      </c>
      <c r="X2936" t="str">
        <f>IFERROR(INDEX(Returns!A2936:A3735,MATCH(Orders!B2936,Returns!B2936:B3735,0)),"No")</f>
        <v>No</v>
      </c>
      <c r="Y2936">
        <f t="shared" si="45"/>
        <v>518.37120000000004</v>
      </c>
    </row>
    <row r="2937" spans="1:25" x14ac:dyDescent="0.2">
      <c r="A2937" s="1">
        <v>2936</v>
      </c>
      <c r="B2937" t="s">
        <v>7597</v>
      </c>
      <c r="C2937" s="2">
        <v>43440</v>
      </c>
      <c r="D2937" s="8">
        <f>Table1[[#This Row],[Order Date]]</f>
        <v>43440</v>
      </c>
      <c r="E2937" s="2">
        <v>43446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">
        <v>334</v>
      </c>
      <c r="P2937" s="1" t="s">
        <v>43</v>
      </c>
      <c r="Q2937" s="1" t="s">
        <v>157</v>
      </c>
      <c r="R2937" s="1" t="s">
        <v>335</v>
      </c>
      <c r="S2937" s="1">
        <v>35.89</v>
      </c>
      <c r="T2937" s="1">
        <v>1</v>
      </c>
      <c r="U2937" s="1">
        <v>0</v>
      </c>
      <c r="V2937" s="1">
        <v>16.150499999999997</v>
      </c>
      <c r="W2937" t="str">
        <f>INDEX(People!$A$2:$A$5,MATCH(Orders!N2937,People!$B$2:$B$5,0))</f>
        <v>Anna Andreadi</v>
      </c>
      <c r="X2937" t="str">
        <f>IFERROR(INDEX(Returns!A2937:A3736,MATCH(Orders!B2937,Returns!B2937:B3736,0)),"No")</f>
        <v>No</v>
      </c>
      <c r="Y2937">
        <f t="shared" si="45"/>
        <v>35.89</v>
      </c>
    </row>
    <row r="2938" spans="1:25" x14ac:dyDescent="0.2">
      <c r="A2938" s="1">
        <v>2937</v>
      </c>
      <c r="B2938" t="s">
        <v>7597</v>
      </c>
      <c r="C2938" s="2">
        <v>43440</v>
      </c>
      <c r="D2938" s="8">
        <f>Table1[[#This Row],[Order Date]]</f>
        <v>43440</v>
      </c>
      <c r="E2938" s="2">
        <v>43446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">
        <v>2227</v>
      </c>
      <c r="P2938" s="1" t="s">
        <v>43</v>
      </c>
      <c r="Q2938" s="1" t="s">
        <v>70</v>
      </c>
      <c r="R2938" s="1" t="s">
        <v>2228</v>
      </c>
      <c r="S2938" s="1">
        <v>47.207999999999998</v>
      </c>
      <c r="T2938" s="1">
        <v>7</v>
      </c>
      <c r="U2938" s="1">
        <v>0.2</v>
      </c>
      <c r="V2938" s="1">
        <v>15.342599999999997</v>
      </c>
      <c r="W2938" t="str">
        <f>INDEX(People!$A$2:$A$5,MATCH(Orders!N2938,People!$B$2:$B$5,0))</f>
        <v>Anna Andreadi</v>
      </c>
      <c r="X2938" t="str">
        <f>IFERROR(INDEX(Returns!A2938:A3737,MATCH(Orders!B2938,Returns!B2938:B3737,0)),"No")</f>
        <v>No</v>
      </c>
      <c r="Y2938">
        <f t="shared" si="45"/>
        <v>56.6496</v>
      </c>
    </row>
    <row r="2939" spans="1:25" x14ac:dyDescent="0.2">
      <c r="A2939" s="1">
        <v>2938</v>
      </c>
      <c r="B2939" t="s">
        <v>7597</v>
      </c>
      <c r="C2939" s="2">
        <v>43440</v>
      </c>
      <c r="D2939" s="8">
        <f>Table1[[#This Row],[Order Date]]</f>
        <v>43440</v>
      </c>
      <c r="E2939" s="2">
        <v>43446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">
        <v>503</v>
      </c>
      <c r="P2939" s="1" t="s">
        <v>43</v>
      </c>
      <c r="Q2939" s="1" t="s">
        <v>84</v>
      </c>
      <c r="R2939" s="1" t="s">
        <v>504</v>
      </c>
      <c r="S2939" s="1">
        <v>248.07999999999998</v>
      </c>
      <c r="T2939" s="1">
        <v>7</v>
      </c>
      <c r="U2939" s="1">
        <v>0</v>
      </c>
      <c r="V2939" s="1">
        <v>116.59759999999997</v>
      </c>
      <c r="W2939" t="str">
        <f>INDEX(People!$A$2:$A$5,MATCH(Orders!N2939,People!$B$2:$B$5,0))</f>
        <v>Anna Andreadi</v>
      </c>
      <c r="X2939" t="str">
        <f>IFERROR(INDEX(Returns!A2939:A3738,MATCH(Orders!B2939,Returns!B2939:B3738,0)),"No")</f>
        <v>No</v>
      </c>
      <c r="Y2939">
        <f t="shared" si="45"/>
        <v>248.07999999999998</v>
      </c>
    </row>
    <row r="2940" spans="1:25" x14ac:dyDescent="0.2">
      <c r="A2940" s="1">
        <v>2939</v>
      </c>
      <c r="B2940" t="s">
        <v>7597</v>
      </c>
      <c r="C2940" s="2">
        <v>43440</v>
      </c>
      <c r="D2940" s="8">
        <f>Table1[[#This Row],[Order Date]]</f>
        <v>43440</v>
      </c>
      <c r="E2940" s="2">
        <v>43446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">
        <v>288</v>
      </c>
      <c r="P2940" s="1" t="s">
        <v>43</v>
      </c>
      <c r="Q2940" s="1" t="s">
        <v>84</v>
      </c>
      <c r="R2940" s="1" t="s">
        <v>289</v>
      </c>
      <c r="S2940" s="1">
        <v>189.7</v>
      </c>
      <c r="T2940" s="1">
        <v>5</v>
      </c>
      <c r="U2940" s="1">
        <v>0</v>
      </c>
      <c r="V2940" s="1">
        <v>89.158999999999992</v>
      </c>
      <c r="W2940" t="str">
        <f>INDEX(People!$A$2:$A$5,MATCH(Orders!N2940,People!$B$2:$B$5,0))</f>
        <v>Anna Andreadi</v>
      </c>
      <c r="X2940" t="str">
        <f>IFERROR(INDEX(Returns!A2940:A3739,MATCH(Orders!B2940,Returns!B2940:B3739,0)),"No")</f>
        <v>No</v>
      </c>
      <c r="Y2940">
        <f t="shared" si="45"/>
        <v>189.7</v>
      </c>
    </row>
    <row r="2941" spans="1:25" x14ac:dyDescent="0.2">
      <c r="A2941" s="1">
        <v>2940</v>
      </c>
      <c r="B2941" t="s">
        <v>7597</v>
      </c>
      <c r="C2941" s="2">
        <v>43440</v>
      </c>
      <c r="D2941" s="8">
        <f>Table1[[#This Row],[Order Date]]</f>
        <v>43440</v>
      </c>
      <c r="E2941" s="2">
        <v>43446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">
        <v>1496</v>
      </c>
      <c r="P2941" s="1" t="s">
        <v>43</v>
      </c>
      <c r="Q2941" s="1" t="s">
        <v>70</v>
      </c>
      <c r="R2941" s="1" t="s">
        <v>1497</v>
      </c>
      <c r="S2941" s="1">
        <v>59.808000000000007</v>
      </c>
      <c r="T2941" s="1">
        <v>3</v>
      </c>
      <c r="U2941" s="1">
        <v>0.2</v>
      </c>
      <c r="V2941" s="1">
        <v>19.4376</v>
      </c>
      <c r="W2941" t="str">
        <f>INDEX(People!$A$2:$A$5,MATCH(Orders!N2941,People!$B$2:$B$5,0))</f>
        <v>Anna Andreadi</v>
      </c>
      <c r="X2941" t="str">
        <f>IFERROR(INDEX(Returns!A2941:A3740,MATCH(Orders!B2941,Returns!B2941:B3740,0)),"No")</f>
        <v>No</v>
      </c>
      <c r="Y2941">
        <f t="shared" si="45"/>
        <v>71.769600000000011</v>
      </c>
    </row>
    <row r="2942" spans="1:25" x14ac:dyDescent="0.2">
      <c r="A2942" s="1">
        <v>2941</v>
      </c>
      <c r="B2942" t="s">
        <v>7598</v>
      </c>
      <c r="C2942" s="2">
        <v>43549</v>
      </c>
      <c r="D2942" s="8">
        <f>Table1[[#This Row],[Order Date]]</f>
        <v>43549</v>
      </c>
      <c r="E2942" s="2">
        <v>43555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">
        <v>4673</v>
      </c>
      <c r="P2942" s="1" t="s">
        <v>30</v>
      </c>
      <c r="Q2942" s="1" t="s">
        <v>34</v>
      </c>
      <c r="R2942" s="1" t="s">
        <v>4674</v>
      </c>
      <c r="S2942" s="1">
        <v>90.99</v>
      </c>
      <c r="T2942" s="1">
        <v>1</v>
      </c>
      <c r="U2942" s="1">
        <v>0</v>
      </c>
      <c r="V2942" s="1">
        <v>14.558400000000006</v>
      </c>
      <c r="W2942" t="str">
        <f>INDEX(People!$A$2:$A$5,MATCH(Orders!N2942,People!$B$2:$B$5,0))</f>
        <v>Kelly Williams</v>
      </c>
      <c r="X2942" t="str">
        <f>IFERROR(INDEX(Returns!A2942:A3741,MATCH(Orders!B2942,Returns!B2942:B3741,0)),"No")</f>
        <v>No</v>
      </c>
      <c r="Y2942">
        <f t="shared" si="45"/>
        <v>90.99</v>
      </c>
    </row>
    <row r="2943" spans="1:25" x14ac:dyDescent="0.2">
      <c r="A2943" s="1">
        <v>2942</v>
      </c>
      <c r="B2943" t="s">
        <v>7598</v>
      </c>
      <c r="C2943" s="2">
        <v>43549</v>
      </c>
      <c r="D2943" s="8">
        <f>Table1[[#This Row],[Order Date]]</f>
        <v>43549</v>
      </c>
      <c r="E2943" s="2">
        <v>43555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">
        <v>2114</v>
      </c>
      <c r="P2943" s="1" t="s">
        <v>30</v>
      </c>
      <c r="Q2943" s="1" t="s">
        <v>34</v>
      </c>
      <c r="R2943" s="1" t="s">
        <v>2115</v>
      </c>
      <c r="S2943" s="1">
        <v>1526.5600000000002</v>
      </c>
      <c r="T2943" s="1">
        <v>7</v>
      </c>
      <c r="U2943" s="1">
        <v>0</v>
      </c>
      <c r="V2943" s="1">
        <v>427.43679999999995</v>
      </c>
      <c r="W2943" t="str">
        <f>INDEX(People!$A$2:$A$5,MATCH(Orders!N2943,People!$B$2:$B$5,0))</f>
        <v>Kelly Williams</v>
      </c>
      <c r="X2943" t="str">
        <f>IFERROR(INDEX(Returns!A2943:A3742,MATCH(Orders!B2943,Returns!B2943:B3742,0)),"No")</f>
        <v>No</v>
      </c>
      <c r="Y2943">
        <f t="shared" si="45"/>
        <v>1526.5600000000002</v>
      </c>
    </row>
    <row r="2944" spans="1:25" x14ac:dyDescent="0.2">
      <c r="A2944" s="1">
        <v>2943</v>
      </c>
      <c r="B2944" t="s">
        <v>7598</v>
      </c>
      <c r="C2944" s="2">
        <v>43549</v>
      </c>
      <c r="D2944" s="8">
        <f>Table1[[#This Row],[Order Date]]</f>
        <v>43549</v>
      </c>
      <c r="E2944" s="2">
        <v>43555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">
        <v>2671</v>
      </c>
      <c r="P2944" s="1" t="s">
        <v>30</v>
      </c>
      <c r="Q2944" s="1" t="s">
        <v>34</v>
      </c>
      <c r="R2944" s="1" t="s">
        <v>2672</v>
      </c>
      <c r="S2944" s="1">
        <v>368.96999999999997</v>
      </c>
      <c r="T2944" s="1">
        <v>3</v>
      </c>
      <c r="U2944" s="1">
        <v>0</v>
      </c>
      <c r="V2944" s="1">
        <v>40.586699999999979</v>
      </c>
      <c r="W2944" t="str">
        <f>INDEX(People!$A$2:$A$5,MATCH(Orders!N2944,People!$B$2:$B$5,0))</f>
        <v>Kelly Williams</v>
      </c>
      <c r="X2944" t="str">
        <f>IFERROR(INDEX(Returns!A2944:A3743,MATCH(Orders!B2944,Returns!B2944:B3743,0)),"No")</f>
        <v>No</v>
      </c>
      <c r="Y2944">
        <f t="shared" si="45"/>
        <v>368.96999999999997</v>
      </c>
    </row>
    <row r="2945" spans="1:25" x14ac:dyDescent="0.2">
      <c r="A2945" s="1">
        <v>2944</v>
      </c>
      <c r="B2945" t="s">
        <v>7599</v>
      </c>
      <c r="C2945" s="2">
        <v>43788</v>
      </c>
      <c r="D2945" s="8">
        <f>Table1[[#This Row],[Order Date]]</f>
        <v>43788</v>
      </c>
      <c r="E2945" s="2">
        <v>43793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">
        <v>1044</v>
      </c>
      <c r="P2945" s="1" t="s">
        <v>43</v>
      </c>
      <c r="Q2945" s="1" t="s">
        <v>55</v>
      </c>
      <c r="R2945" s="1" t="s">
        <v>1045</v>
      </c>
      <c r="S2945" s="1">
        <v>305.01</v>
      </c>
      <c r="T2945" s="1">
        <v>9</v>
      </c>
      <c r="U2945" s="1">
        <v>0</v>
      </c>
      <c r="V2945" s="1">
        <v>76.252499999999998</v>
      </c>
      <c r="W2945" t="str">
        <f>INDEX(People!$A$2:$A$5,MATCH(Orders!N2945,People!$B$2:$B$5,0))</f>
        <v>Anna Andreadi</v>
      </c>
      <c r="X2945" t="str">
        <f>IFERROR(INDEX(Returns!A2945:A3744,MATCH(Orders!B2945,Returns!B2945:B3744,0)),"No")</f>
        <v>No</v>
      </c>
      <c r="Y2945">
        <f t="shared" si="45"/>
        <v>305.01</v>
      </c>
    </row>
    <row r="2946" spans="1:25" x14ac:dyDescent="0.2">
      <c r="A2946" s="1">
        <v>2945</v>
      </c>
      <c r="B2946" t="s">
        <v>7599</v>
      </c>
      <c r="C2946" s="2">
        <v>43788</v>
      </c>
      <c r="D2946" s="8">
        <f>Table1[[#This Row],[Order Date]]</f>
        <v>43788</v>
      </c>
      <c r="E2946" s="2">
        <v>43793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">
        <v>4675</v>
      </c>
      <c r="P2946" s="1" t="s">
        <v>30</v>
      </c>
      <c r="Q2946" s="1" t="s">
        <v>60</v>
      </c>
      <c r="R2946" s="1" t="s">
        <v>4676</v>
      </c>
      <c r="S2946" s="1">
        <v>18.7</v>
      </c>
      <c r="T2946" s="1">
        <v>1</v>
      </c>
      <c r="U2946" s="1">
        <v>0</v>
      </c>
      <c r="V2946" s="1">
        <v>7.1059999999999999</v>
      </c>
      <c r="W2946" t="str">
        <f>INDEX(People!$A$2:$A$5,MATCH(Orders!N2946,People!$B$2:$B$5,0))</f>
        <v>Anna Andreadi</v>
      </c>
      <c r="X2946" t="str">
        <f>IFERROR(INDEX(Returns!A2946:A3745,MATCH(Orders!B2946,Returns!B2946:B3745,0)),"No")</f>
        <v>No</v>
      </c>
      <c r="Y2946">
        <f t="shared" si="45"/>
        <v>18.7</v>
      </c>
    </row>
    <row r="2947" spans="1:25" x14ac:dyDescent="0.2">
      <c r="A2947" s="1">
        <v>2946</v>
      </c>
      <c r="B2947" t="s">
        <v>7600</v>
      </c>
      <c r="C2947" s="2">
        <v>43408</v>
      </c>
      <c r="D2947" s="8">
        <f>Table1[[#This Row],[Order Date]]</f>
        <v>43408</v>
      </c>
      <c r="E2947" s="2">
        <v>43409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">
        <v>1649</v>
      </c>
      <c r="P2947" s="1" t="s">
        <v>30</v>
      </c>
      <c r="Q2947" s="1" t="s">
        <v>60</v>
      </c>
      <c r="R2947" s="1" t="s">
        <v>1650</v>
      </c>
      <c r="S2947" s="1">
        <v>38.29</v>
      </c>
      <c r="T2947" s="1">
        <v>7</v>
      </c>
      <c r="U2947" s="1">
        <v>0</v>
      </c>
      <c r="V2947" s="1">
        <v>16.464700000000001</v>
      </c>
      <c r="W2947" t="str">
        <f>INDEX(People!$A$2:$A$5,MATCH(Orders!N2947,People!$B$2:$B$5,0))</f>
        <v>Anna Andreadi</v>
      </c>
      <c r="X2947" t="str">
        <f>IFERROR(INDEX(Returns!A2947:A3746,MATCH(Orders!B2947,Returns!B2947:B3746,0)),"No")</f>
        <v>No</v>
      </c>
      <c r="Y2947">
        <f t="shared" ref="Y2947:Y3010" si="46">S2947*(1+U2947)</f>
        <v>38.29</v>
      </c>
    </row>
    <row r="2948" spans="1:25" x14ac:dyDescent="0.2">
      <c r="A2948" s="1">
        <v>2947</v>
      </c>
      <c r="B2948" t="s">
        <v>6184</v>
      </c>
      <c r="C2948" s="2">
        <v>43813</v>
      </c>
      <c r="D2948" s="8">
        <f>Table1[[#This Row],[Order Date]]</f>
        <v>43813</v>
      </c>
      <c r="E2948" s="2">
        <v>43817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">
        <v>4677</v>
      </c>
      <c r="P2948" s="1" t="s">
        <v>30</v>
      </c>
      <c r="Q2948" s="1" t="s">
        <v>60</v>
      </c>
      <c r="R2948" s="1" t="s">
        <v>4678</v>
      </c>
      <c r="S2948" s="1">
        <v>26.25</v>
      </c>
      <c r="T2948" s="1">
        <v>3</v>
      </c>
      <c r="U2948" s="1">
        <v>0</v>
      </c>
      <c r="V2948" s="1">
        <v>11.025000000000002</v>
      </c>
      <c r="W2948" t="str">
        <f>INDEX(People!$A$2:$A$5,MATCH(Orders!N2948,People!$B$2:$B$5,0))</f>
        <v>Anna Andreadi</v>
      </c>
      <c r="X2948" t="str">
        <f>IFERROR(INDEX(Returns!A2948:A3747,MATCH(Orders!B2948,Returns!B2948:B3747,0)),"No")</f>
        <v>No</v>
      </c>
      <c r="Y2948">
        <f t="shared" si="46"/>
        <v>26.25</v>
      </c>
    </row>
    <row r="2949" spans="1:25" x14ac:dyDescent="0.2">
      <c r="A2949" s="1">
        <v>2948</v>
      </c>
      <c r="B2949" t="s">
        <v>6184</v>
      </c>
      <c r="C2949" s="2">
        <v>43813</v>
      </c>
      <c r="D2949" s="8">
        <f>Table1[[#This Row],[Order Date]]</f>
        <v>43813</v>
      </c>
      <c r="E2949" s="2">
        <v>43817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">
        <v>4679</v>
      </c>
      <c r="P2949" s="1" t="s">
        <v>43</v>
      </c>
      <c r="Q2949" s="1" t="s">
        <v>70</v>
      </c>
      <c r="R2949" s="1" t="s">
        <v>4680</v>
      </c>
      <c r="S2949" s="1">
        <v>64.959999999999994</v>
      </c>
      <c r="T2949" s="1">
        <v>14</v>
      </c>
      <c r="U2949" s="1">
        <v>0.2</v>
      </c>
      <c r="V2949" s="1">
        <v>22.736000000000001</v>
      </c>
      <c r="W2949" t="str">
        <f>INDEX(People!$A$2:$A$5,MATCH(Orders!N2949,People!$B$2:$B$5,0))</f>
        <v>Anna Andreadi</v>
      </c>
      <c r="X2949" t="str">
        <f>IFERROR(INDEX(Returns!A2949:A3748,MATCH(Orders!B2949,Returns!B2949:B3748,0)),"No")</f>
        <v>No</v>
      </c>
      <c r="Y2949">
        <f t="shared" si="46"/>
        <v>77.951999999999984</v>
      </c>
    </row>
    <row r="2950" spans="1:25" x14ac:dyDescent="0.2">
      <c r="A2950" s="1">
        <v>2949</v>
      </c>
      <c r="B2950" t="s">
        <v>6184</v>
      </c>
      <c r="C2950" s="2">
        <v>43813</v>
      </c>
      <c r="D2950" s="8">
        <f>Table1[[#This Row],[Order Date]]</f>
        <v>43813</v>
      </c>
      <c r="E2950" s="2">
        <v>43817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">
        <v>2490</v>
      </c>
      <c r="P2950" s="1" t="s">
        <v>43</v>
      </c>
      <c r="Q2950" s="1" t="s">
        <v>157</v>
      </c>
      <c r="R2950" s="1" t="s">
        <v>2491</v>
      </c>
      <c r="S2950" s="1">
        <v>43.7</v>
      </c>
      <c r="T2950" s="1">
        <v>5</v>
      </c>
      <c r="U2950" s="1">
        <v>0</v>
      </c>
      <c r="V2950" s="1">
        <v>20.539000000000001</v>
      </c>
      <c r="W2950" t="str">
        <f>INDEX(People!$A$2:$A$5,MATCH(Orders!N2950,People!$B$2:$B$5,0))</f>
        <v>Anna Andreadi</v>
      </c>
      <c r="X2950" t="str">
        <f>IFERROR(INDEX(Returns!A2950:A3749,MATCH(Orders!B2950,Returns!B2950:B3749,0)),"No")</f>
        <v>No</v>
      </c>
      <c r="Y2950">
        <f t="shared" si="46"/>
        <v>43.7</v>
      </c>
    </row>
    <row r="2951" spans="1:25" x14ac:dyDescent="0.2">
      <c r="A2951" s="1">
        <v>2950</v>
      </c>
      <c r="B2951" t="s">
        <v>7601</v>
      </c>
      <c r="C2951" s="2">
        <v>43781</v>
      </c>
      <c r="D2951" s="8">
        <f>Table1[[#This Row],[Order Date]]</f>
        <v>43781</v>
      </c>
      <c r="E2951" s="2">
        <v>43781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">
        <v>741</v>
      </c>
      <c r="P2951" s="1" t="s">
        <v>66</v>
      </c>
      <c r="Q2951" s="1" t="s">
        <v>146</v>
      </c>
      <c r="R2951" s="1" t="s">
        <v>742</v>
      </c>
      <c r="S2951" s="1">
        <v>41.6</v>
      </c>
      <c r="T2951" s="1">
        <v>4</v>
      </c>
      <c r="U2951" s="1">
        <v>0.2</v>
      </c>
      <c r="V2951" s="1">
        <v>12.999999999999998</v>
      </c>
      <c r="W2951" t="str">
        <f>INDEX(People!$A$2:$A$5,MATCH(Orders!N2951,People!$B$2:$B$5,0))</f>
        <v>Anna Andreadi</v>
      </c>
      <c r="X2951" t="str">
        <f>IFERROR(INDEX(Returns!A2951:A3750,MATCH(Orders!B2951,Returns!B2951:B3750,0)),"No")</f>
        <v>No</v>
      </c>
      <c r="Y2951">
        <f t="shared" si="46"/>
        <v>49.92</v>
      </c>
    </row>
    <row r="2952" spans="1:25" x14ac:dyDescent="0.2">
      <c r="A2952" s="1">
        <v>2951</v>
      </c>
      <c r="B2952" t="s">
        <v>7601</v>
      </c>
      <c r="C2952" s="2">
        <v>43781</v>
      </c>
      <c r="D2952" s="8">
        <f>Table1[[#This Row],[Order Date]]</f>
        <v>43781</v>
      </c>
      <c r="E2952" s="2">
        <v>43781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">
        <v>3895</v>
      </c>
      <c r="P2952" s="1" t="s">
        <v>43</v>
      </c>
      <c r="Q2952" s="1" t="s">
        <v>84</v>
      </c>
      <c r="R2952" s="1" t="s">
        <v>3896</v>
      </c>
      <c r="S2952" s="1">
        <v>23.120000000000005</v>
      </c>
      <c r="T2952" s="1">
        <v>5</v>
      </c>
      <c r="U2952" s="1">
        <v>0.2</v>
      </c>
      <c r="V2952" s="1">
        <v>8.3810000000000002</v>
      </c>
      <c r="W2952" t="str">
        <f>INDEX(People!$A$2:$A$5,MATCH(Orders!N2952,People!$B$2:$B$5,0))</f>
        <v>Anna Andreadi</v>
      </c>
      <c r="X2952" t="str">
        <f>IFERROR(INDEX(Returns!A2952:A3751,MATCH(Orders!B2952,Returns!B2952:B3751,0)),"No")</f>
        <v>No</v>
      </c>
      <c r="Y2952">
        <f t="shared" si="46"/>
        <v>27.744000000000003</v>
      </c>
    </row>
    <row r="2953" spans="1:25" x14ac:dyDescent="0.2">
      <c r="A2953" s="1">
        <v>2952</v>
      </c>
      <c r="B2953" t="s">
        <v>7601</v>
      </c>
      <c r="C2953" s="2">
        <v>43781</v>
      </c>
      <c r="D2953" s="8">
        <f>Table1[[#This Row],[Order Date]]</f>
        <v>43781</v>
      </c>
      <c r="E2953" s="2">
        <v>43781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">
        <v>4683</v>
      </c>
      <c r="P2953" s="1" t="s">
        <v>30</v>
      </c>
      <c r="Q2953" s="1" t="s">
        <v>34</v>
      </c>
      <c r="R2953" s="1" t="s">
        <v>4684</v>
      </c>
      <c r="S2953" s="1">
        <v>113.88800000000002</v>
      </c>
      <c r="T2953" s="1">
        <v>2</v>
      </c>
      <c r="U2953" s="1">
        <v>0.2</v>
      </c>
      <c r="V2953" s="1">
        <v>9.9651999999999994</v>
      </c>
      <c r="W2953" t="str">
        <f>INDEX(People!$A$2:$A$5,MATCH(Orders!N2953,People!$B$2:$B$5,0))</f>
        <v>Anna Andreadi</v>
      </c>
      <c r="X2953" t="str">
        <f>IFERROR(INDEX(Returns!A2953:A3752,MATCH(Orders!B2953,Returns!B2953:B3752,0)),"No")</f>
        <v>No</v>
      </c>
      <c r="Y2953">
        <f t="shared" si="46"/>
        <v>136.66560000000001</v>
      </c>
    </row>
    <row r="2954" spans="1:25" x14ac:dyDescent="0.2">
      <c r="A2954" s="1">
        <v>2953</v>
      </c>
      <c r="B2954" t="s">
        <v>7601</v>
      </c>
      <c r="C2954" s="2">
        <v>43781</v>
      </c>
      <c r="D2954" s="8">
        <f>Table1[[#This Row],[Order Date]]</f>
        <v>43781</v>
      </c>
      <c r="E2954" s="2">
        <v>43781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">
        <v>4685</v>
      </c>
      <c r="P2954" s="1" t="s">
        <v>30</v>
      </c>
      <c r="Q2954" s="1" t="s">
        <v>60</v>
      </c>
      <c r="R2954" s="1" t="s">
        <v>4686</v>
      </c>
      <c r="S2954" s="1">
        <v>113.56800000000001</v>
      </c>
      <c r="T2954" s="1">
        <v>2</v>
      </c>
      <c r="U2954" s="1">
        <v>0.2</v>
      </c>
      <c r="V2954" s="1">
        <v>-5.6784000000000034</v>
      </c>
      <c r="W2954" t="str">
        <f>INDEX(People!$A$2:$A$5,MATCH(Orders!N2954,People!$B$2:$B$5,0))</f>
        <v>Anna Andreadi</v>
      </c>
      <c r="X2954" t="str">
        <f>IFERROR(INDEX(Returns!A2954:A3753,MATCH(Orders!B2954,Returns!B2954:B3753,0)),"No")</f>
        <v>No</v>
      </c>
      <c r="Y2954">
        <f t="shared" si="46"/>
        <v>136.2816</v>
      </c>
    </row>
    <row r="2955" spans="1:25" x14ac:dyDescent="0.2">
      <c r="A2955" s="1">
        <v>2954</v>
      </c>
      <c r="B2955" t="s">
        <v>7601</v>
      </c>
      <c r="C2955" s="2">
        <v>43781</v>
      </c>
      <c r="D2955" s="8">
        <f>Table1[[#This Row],[Order Date]]</f>
        <v>43781</v>
      </c>
      <c r="E2955" s="2">
        <v>43781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">
        <v>1671</v>
      </c>
      <c r="P2955" s="1" t="s">
        <v>66</v>
      </c>
      <c r="Q2955" s="1" t="s">
        <v>67</v>
      </c>
      <c r="R2955" s="1" t="s">
        <v>1672</v>
      </c>
      <c r="S2955" s="1">
        <v>7.9200000000000008</v>
      </c>
      <c r="T2955" s="1">
        <v>2</v>
      </c>
      <c r="U2955" s="1">
        <v>0.2</v>
      </c>
      <c r="V2955" s="1">
        <v>0.69299999999999984</v>
      </c>
      <c r="W2955" t="str">
        <f>INDEX(People!$A$2:$A$5,MATCH(Orders!N2955,People!$B$2:$B$5,0))</f>
        <v>Anna Andreadi</v>
      </c>
      <c r="X2955" t="str">
        <f>IFERROR(INDEX(Returns!A2955:A3754,MATCH(Orders!B2955,Returns!B2955:B3754,0)),"No")</f>
        <v>No</v>
      </c>
      <c r="Y2955">
        <f t="shared" si="46"/>
        <v>9.5040000000000013</v>
      </c>
    </row>
    <row r="2956" spans="1:25" x14ac:dyDescent="0.2">
      <c r="A2956" s="1">
        <v>2955</v>
      </c>
      <c r="B2956" t="s">
        <v>7601</v>
      </c>
      <c r="C2956" s="2">
        <v>43781</v>
      </c>
      <c r="D2956" s="8">
        <f>Table1[[#This Row],[Order Date]]</f>
        <v>43781</v>
      </c>
      <c r="E2956" s="2">
        <v>43781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">
        <v>4687</v>
      </c>
      <c r="P2956" s="1" t="s">
        <v>66</v>
      </c>
      <c r="Q2956" s="1" t="s">
        <v>67</v>
      </c>
      <c r="R2956" s="1" t="s">
        <v>4688</v>
      </c>
      <c r="S2956" s="1">
        <v>671.98400000000004</v>
      </c>
      <c r="T2956" s="1">
        <v>2</v>
      </c>
      <c r="U2956" s="1">
        <v>0.2</v>
      </c>
      <c r="V2956" s="1">
        <v>50.398800000000023</v>
      </c>
      <c r="W2956" t="str">
        <f>INDEX(People!$A$2:$A$5,MATCH(Orders!N2956,People!$B$2:$B$5,0))</f>
        <v>Anna Andreadi</v>
      </c>
      <c r="X2956" t="str">
        <f>IFERROR(INDEX(Returns!A2956:A3755,MATCH(Orders!B2956,Returns!B2956:B3755,0)),"No")</f>
        <v>No</v>
      </c>
      <c r="Y2956">
        <f t="shared" si="46"/>
        <v>806.38080000000002</v>
      </c>
    </row>
    <row r="2957" spans="1:25" x14ac:dyDescent="0.2">
      <c r="A2957" s="1">
        <v>2956</v>
      </c>
      <c r="B2957" t="s">
        <v>7602</v>
      </c>
      <c r="C2957" s="2">
        <v>43330</v>
      </c>
      <c r="D2957" s="8">
        <f>Table1[[#This Row],[Order Date]]</f>
        <v>43330</v>
      </c>
      <c r="E2957" s="2">
        <v>43336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">
        <v>2871</v>
      </c>
      <c r="P2957" s="1" t="s">
        <v>66</v>
      </c>
      <c r="Q2957" s="1" t="s">
        <v>67</v>
      </c>
      <c r="R2957" s="1" t="s">
        <v>2872</v>
      </c>
      <c r="S2957" s="1">
        <v>39.99</v>
      </c>
      <c r="T2957" s="1">
        <v>1</v>
      </c>
      <c r="U2957" s="1">
        <v>0</v>
      </c>
      <c r="V2957" s="1">
        <v>11.597099999999998</v>
      </c>
      <c r="W2957" t="str">
        <f>INDEX(People!$A$2:$A$5,MATCH(Orders!N2957,People!$B$2:$B$5,0))</f>
        <v>Chuck Magee</v>
      </c>
      <c r="X2957" t="str">
        <f>IFERROR(INDEX(Returns!A2957:A3756,MATCH(Orders!B2957,Returns!B2957:B3756,0)),"No")</f>
        <v>No</v>
      </c>
      <c r="Y2957">
        <f t="shared" si="46"/>
        <v>39.99</v>
      </c>
    </row>
    <row r="2958" spans="1:25" x14ac:dyDescent="0.2">
      <c r="A2958" s="1">
        <v>2957</v>
      </c>
      <c r="B2958" t="s">
        <v>7603</v>
      </c>
      <c r="C2958" s="2">
        <v>43643</v>
      </c>
      <c r="D2958" s="8">
        <f>Table1[[#This Row],[Order Date]]</f>
        <v>43643</v>
      </c>
      <c r="E2958" s="2">
        <v>43650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">
        <v>1592</v>
      </c>
      <c r="P2958" s="1" t="s">
        <v>30</v>
      </c>
      <c r="Q2958" s="1" t="s">
        <v>34</v>
      </c>
      <c r="R2958" s="1" t="s">
        <v>1593</v>
      </c>
      <c r="S2958" s="1">
        <v>191.64600000000002</v>
      </c>
      <c r="T2958" s="1">
        <v>3</v>
      </c>
      <c r="U2958" s="1">
        <v>0.1</v>
      </c>
      <c r="V2958" s="1">
        <v>31.94100000000001</v>
      </c>
      <c r="W2958" t="str">
        <f>INDEX(People!$A$2:$A$5,MATCH(Orders!N2958,People!$B$2:$B$5,0))</f>
        <v>Chuck Magee</v>
      </c>
      <c r="X2958" t="str">
        <f>IFERROR(INDEX(Returns!A2958:A3757,MATCH(Orders!B2958,Returns!B2958:B3757,0)),"No")</f>
        <v>No</v>
      </c>
      <c r="Y2958">
        <f t="shared" si="46"/>
        <v>210.81060000000002</v>
      </c>
    </row>
    <row r="2959" spans="1:25" x14ac:dyDescent="0.2">
      <c r="A2959" s="1">
        <v>2958</v>
      </c>
      <c r="B2959" t="s">
        <v>7604</v>
      </c>
      <c r="C2959" s="2">
        <v>43589</v>
      </c>
      <c r="D2959" s="8">
        <f>Table1[[#This Row],[Order Date]]</f>
        <v>43589</v>
      </c>
      <c r="E2959" s="2">
        <v>43594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">
        <v>69</v>
      </c>
      <c r="P2959" s="1" t="s">
        <v>43</v>
      </c>
      <c r="Q2959" s="1" t="s">
        <v>70</v>
      </c>
      <c r="R2959" s="1" t="s">
        <v>71</v>
      </c>
      <c r="S2959" s="1">
        <v>2.3130000000000002</v>
      </c>
      <c r="T2959" s="1">
        <v>1</v>
      </c>
      <c r="U2959" s="1">
        <v>0.7</v>
      </c>
      <c r="V2959" s="1">
        <v>-1.9274999999999993</v>
      </c>
      <c r="W2959" t="str">
        <f>INDEX(People!$A$2:$A$5,MATCH(Orders!N2959,People!$B$2:$B$5,0))</f>
        <v>Chuck Magee</v>
      </c>
      <c r="X2959" t="str">
        <f>IFERROR(INDEX(Returns!A2959:A3758,MATCH(Orders!B2959,Returns!B2959:B3758,0)),"No")</f>
        <v>No</v>
      </c>
      <c r="Y2959">
        <f t="shared" si="46"/>
        <v>3.9321000000000002</v>
      </c>
    </row>
    <row r="2960" spans="1:25" x14ac:dyDescent="0.2">
      <c r="A2960" s="1">
        <v>2959</v>
      </c>
      <c r="B2960" t="s">
        <v>7605</v>
      </c>
      <c r="C2960" s="2">
        <v>43093</v>
      </c>
      <c r="D2960" s="8">
        <f>Table1[[#This Row],[Order Date]]</f>
        <v>43093</v>
      </c>
      <c r="E2960" s="2">
        <v>43098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">
        <v>2623</v>
      </c>
      <c r="P2960" s="1" t="s">
        <v>43</v>
      </c>
      <c r="Q2960" s="1" t="s">
        <v>70</v>
      </c>
      <c r="R2960" s="1" t="s">
        <v>2624</v>
      </c>
      <c r="S2960" s="1">
        <v>19.936000000000003</v>
      </c>
      <c r="T2960" s="1">
        <v>4</v>
      </c>
      <c r="U2960" s="1">
        <v>0.2</v>
      </c>
      <c r="V2960" s="1">
        <v>7.2267999999999999</v>
      </c>
      <c r="W2960" t="str">
        <f>INDEX(People!$A$2:$A$5,MATCH(Orders!N2960,People!$B$2:$B$5,0))</f>
        <v>Anna Andreadi</v>
      </c>
      <c r="X2960" t="str">
        <f>IFERROR(INDEX(Returns!A2960:A3759,MATCH(Orders!B2960,Returns!B2960:B3759,0)),"No")</f>
        <v>No</v>
      </c>
      <c r="Y2960">
        <f t="shared" si="46"/>
        <v>23.923200000000005</v>
      </c>
    </row>
    <row r="2961" spans="1:25" x14ac:dyDescent="0.2">
      <c r="A2961" s="1">
        <v>2960</v>
      </c>
      <c r="B2961" t="s">
        <v>7605</v>
      </c>
      <c r="C2961" s="2">
        <v>43093</v>
      </c>
      <c r="D2961" s="8">
        <f>Table1[[#This Row],[Order Date]]</f>
        <v>43093</v>
      </c>
      <c r="E2961" s="2">
        <v>43098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">
        <v>956</v>
      </c>
      <c r="P2961" s="1" t="s">
        <v>43</v>
      </c>
      <c r="Q2961" s="1" t="s">
        <v>242</v>
      </c>
      <c r="R2961" s="1" t="s">
        <v>957</v>
      </c>
      <c r="S2961" s="1">
        <v>45.92</v>
      </c>
      <c r="T2961" s="1">
        <v>4</v>
      </c>
      <c r="U2961" s="1">
        <v>0</v>
      </c>
      <c r="V2961" s="1">
        <v>21.5824</v>
      </c>
      <c r="W2961" t="str">
        <f>INDEX(People!$A$2:$A$5,MATCH(Orders!N2961,People!$B$2:$B$5,0))</f>
        <v>Anna Andreadi</v>
      </c>
      <c r="X2961" t="str">
        <f>IFERROR(INDEX(Returns!A2961:A3760,MATCH(Orders!B2961,Returns!B2961:B3760,0)),"No")</f>
        <v>No</v>
      </c>
      <c r="Y2961">
        <f t="shared" si="46"/>
        <v>45.92</v>
      </c>
    </row>
    <row r="2962" spans="1:25" x14ac:dyDescent="0.2">
      <c r="A2962" s="1">
        <v>2961</v>
      </c>
      <c r="B2962" t="s">
        <v>7606</v>
      </c>
      <c r="C2962" s="2">
        <v>43581</v>
      </c>
      <c r="D2962" s="8">
        <f>Table1[[#This Row],[Order Date]]</f>
        <v>43581</v>
      </c>
      <c r="E2962" s="2">
        <v>43586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">
        <v>3197</v>
      </c>
      <c r="P2962" s="1" t="s">
        <v>43</v>
      </c>
      <c r="Q2962" s="1" t="s">
        <v>84</v>
      </c>
      <c r="R2962" s="1" t="s">
        <v>3198</v>
      </c>
      <c r="S2962" s="1">
        <v>20.34</v>
      </c>
      <c r="T2962" s="1">
        <v>3</v>
      </c>
      <c r="U2962" s="1">
        <v>0</v>
      </c>
      <c r="V2962" s="1">
        <v>9.3563999999999989</v>
      </c>
      <c r="W2962" t="str">
        <f>INDEX(People!$A$2:$A$5,MATCH(Orders!N2962,People!$B$2:$B$5,0))</f>
        <v>Anna Andreadi</v>
      </c>
      <c r="X2962" t="str">
        <f>IFERROR(INDEX(Returns!A2962:A3761,MATCH(Orders!B2962,Returns!B2962:B3761,0)),"No")</f>
        <v>No</v>
      </c>
      <c r="Y2962">
        <f t="shared" si="46"/>
        <v>20.34</v>
      </c>
    </row>
    <row r="2963" spans="1:25" x14ac:dyDescent="0.2">
      <c r="A2963" s="1">
        <v>2962</v>
      </c>
      <c r="B2963" t="s">
        <v>7606</v>
      </c>
      <c r="C2963" s="2">
        <v>43581</v>
      </c>
      <c r="D2963" s="8">
        <f>Table1[[#This Row],[Order Date]]</f>
        <v>43581</v>
      </c>
      <c r="E2963" s="2">
        <v>43586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">
        <v>3634</v>
      </c>
      <c r="P2963" s="1" t="s">
        <v>43</v>
      </c>
      <c r="Q2963" s="1" t="s">
        <v>44</v>
      </c>
      <c r="R2963" s="1" t="s">
        <v>3635</v>
      </c>
      <c r="S2963" s="1">
        <v>39.28</v>
      </c>
      <c r="T2963" s="1">
        <v>8</v>
      </c>
      <c r="U2963" s="1">
        <v>0</v>
      </c>
      <c r="V2963" s="1">
        <v>19.247199999999999</v>
      </c>
      <c r="W2963" t="str">
        <f>INDEX(People!$A$2:$A$5,MATCH(Orders!N2963,People!$B$2:$B$5,0))</f>
        <v>Anna Andreadi</v>
      </c>
      <c r="X2963" t="str">
        <f>IFERROR(INDEX(Returns!A2963:A3762,MATCH(Orders!B2963,Returns!B2963:B3762,0)),"No")</f>
        <v>No</v>
      </c>
      <c r="Y2963">
        <f t="shared" si="46"/>
        <v>39.28</v>
      </c>
    </row>
    <row r="2964" spans="1:25" x14ac:dyDescent="0.2">
      <c r="A2964" s="1">
        <v>2963</v>
      </c>
      <c r="B2964" t="s">
        <v>6141</v>
      </c>
      <c r="C2964" s="2">
        <v>43815</v>
      </c>
      <c r="D2964" s="8">
        <f>Table1[[#This Row],[Order Date]]</f>
        <v>43815</v>
      </c>
      <c r="E2964" s="2">
        <v>43820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">
        <v>136</v>
      </c>
      <c r="P2964" s="1" t="s">
        <v>30</v>
      </c>
      <c r="Q2964" s="1" t="s">
        <v>34</v>
      </c>
      <c r="R2964" s="1" t="s">
        <v>137</v>
      </c>
      <c r="S2964" s="1">
        <v>81.567999999999998</v>
      </c>
      <c r="T2964" s="1">
        <v>2</v>
      </c>
      <c r="U2964" s="1">
        <v>0.2</v>
      </c>
      <c r="V2964" s="1">
        <v>9.1763999999999974</v>
      </c>
      <c r="W2964" t="str">
        <f>INDEX(People!$A$2:$A$5,MATCH(Orders!N2964,People!$B$2:$B$5,0))</f>
        <v>Anna Andreadi</v>
      </c>
      <c r="X2964" t="str">
        <f>IFERROR(INDEX(Returns!A2964:A3763,MATCH(Orders!B2964,Returns!B2964:B3763,0)),"No")</f>
        <v>No</v>
      </c>
      <c r="Y2964">
        <f t="shared" si="46"/>
        <v>97.881599999999992</v>
      </c>
    </row>
    <row r="2965" spans="1:25" x14ac:dyDescent="0.2">
      <c r="A2965" s="1">
        <v>2964</v>
      </c>
      <c r="B2965" t="s">
        <v>6141</v>
      </c>
      <c r="C2965" s="2">
        <v>43815</v>
      </c>
      <c r="D2965" s="8">
        <f>Table1[[#This Row],[Order Date]]</f>
        <v>43815</v>
      </c>
      <c r="E2965" s="2">
        <v>43820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">
        <v>619</v>
      </c>
      <c r="P2965" s="1" t="s">
        <v>30</v>
      </c>
      <c r="Q2965" s="1" t="s">
        <v>34</v>
      </c>
      <c r="R2965" s="1" t="s">
        <v>620</v>
      </c>
      <c r="S2965" s="1">
        <v>97.184000000000012</v>
      </c>
      <c r="T2965" s="1">
        <v>2</v>
      </c>
      <c r="U2965" s="1">
        <v>0.2</v>
      </c>
      <c r="V2965" s="1">
        <v>6.0740000000000016</v>
      </c>
      <c r="W2965" t="str">
        <f>INDEX(People!$A$2:$A$5,MATCH(Orders!N2965,People!$B$2:$B$5,0))</f>
        <v>Anna Andreadi</v>
      </c>
      <c r="X2965" t="str">
        <f>IFERROR(INDEX(Returns!A2965:A3764,MATCH(Orders!B2965,Returns!B2965:B3764,0)),"No")</f>
        <v>No</v>
      </c>
      <c r="Y2965">
        <f t="shared" si="46"/>
        <v>116.6208</v>
      </c>
    </row>
    <row r="2966" spans="1:25" x14ac:dyDescent="0.2">
      <c r="A2966" s="1">
        <v>2965</v>
      </c>
      <c r="B2966" t="s">
        <v>6141</v>
      </c>
      <c r="C2966" s="2">
        <v>43815</v>
      </c>
      <c r="D2966" s="8">
        <f>Table1[[#This Row],[Order Date]]</f>
        <v>43815</v>
      </c>
      <c r="E2966" s="2">
        <v>43820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">
        <v>1757</v>
      </c>
      <c r="P2966" s="1" t="s">
        <v>43</v>
      </c>
      <c r="Q2966" s="1" t="s">
        <v>70</v>
      </c>
      <c r="R2966" s="1" t="s">
        <v>1758</v>
      </c>
      <c r="S2966" s="1">
        <v>24.320000000000004</v>
      </c>
      <c r="T2966" s="1">
        <v>5</v>
      </c>
      <c r="U2966" s="1">
        <v>0.2</v>
      </c>
      <c r="V2966" s="1">
        <v>8.2079999999999984</v>
      </c>
      <c r="W2966" t="str">
        <f>INDEX(People!$A$2:$A$5,MATCH(Orders!N2966,People!$B$2:$B$5,0))</f>
        <v>Anna Andreadi</v>
      </c>
      <c r="X2966" t="str">
        <f>IFERROR(INDEX(Returns!A2966:A3765,MATCH(Orders!B2966,Returns!B2966:B3765,0)),"No")</f>
        <v>No</v>
      </c>
      <c r="Y2966">
        <f t="shared" si="46"/>
        <v>29.184000000000005</v>
      </c>
    </row>
    <row r="2967" spans="1:25" x14ac:dyDescent="0.2">
      <c r="A2967" s="1">
        <v>2966</v>
      </c>
      <c r="B2967" t="s">
        <v>6141</v>
      </c>
      <c r="C2967" s="2">
        <v>43815</v>
      </c>
      <c r="D2967" s="8">
        <f>Table1[[#This Row],[Order Date]]</f>
        <v>43815</v>
      </c>
      <c r="E2967" s="2">
        <v>43820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">
        <v>4693</v>
      </c>
      <c r="P2967" s="1" t="s">
        <v>30</v>
      </c>
      <c r="Q2967" s="1" t="s">
        <v>60</v>
      </c>
      <c r="R2967" s="1" t="s">
        <v>4694</v>
      </c>
      <c r="S2967" s="1">
        <v>18.96</v>
      </c>
      <c r="T2967" s="1">
        <v>2</v>
      </c>
      <c r="U2967" s="1">
        <v>0</v>
      </c>
      <c r="V2967" s="1">
        <v>7.5840000000000014</v>
      </c>
      <c r="W2967" t="str">
        <f>INDEX(People!$A$2:$A$5,MATCH(Orders!N2967,People!$B$2:$B$5,0))</f>
        <v>Anna Andreadi</v>
      </c>
      <c r="X2967" t="str">
        <f>IFERROR(INDEX(Returns!A2967:A3766,MATCH(Orders!B2967,Returns!B2967:B3766,0)),"No")</f>
        <v>No</v>
      </c>
      <c r="Y2967">
        <f t="shared" si="46"/>
        <v>18.96</v>
      </c>
    </row>
    <row r="2968" spans="1:25" x14ac:dyDescent="0.2">
      <c r="A2968" s="1">
        <v>2967</v>
      </c>
      <c r="B2968" t="s">
        <v>7607</v>
      </c>
      <c r="C2968" s="2">
        <v>42731</v>
      </c>
      <c r="D2968" s="8">
        <f>Table1[[#This Row],[Order Date]]</f>
        <v>42731</v>
      </c>
      <c r="E2968" s="2">
        <v>42735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">
        <v>3244</v>
      </c>
      <c r="P2968" s="1" t="s">
        <v>30</v>
      </c>
      <c r="Q2968" s="1" t="s">
        <v>60</v>
      </c>
      <c r="R2968" s="1" t="s">
        <v>3245</v>
      </c>
      <c r="S2968" s="1">
        <v>32.952000000000005</v>
      </c>
      <c r="T2968" s="1">
        <v>6</v>
      </c>
      <c r="U2968" s="1">
        <v>0.6</v>
      </c>
      <c r="V2968" s="1">
        <v>-19.771199999999997</v>
      </c>
      <c r="W2968" t="str">
        <f>INDEX(People!$A$2:$A$5,MATCH(Orders!N2968,People!$B$2:$B$5,0))</f>
        <v>Kelly Williams</v>
      </c>
      <c r="X2968" t="str">
        <f>IFERROR(INDEX(Returns!A2968:A3767,MATCH(Orders!B2968,Returns!B2968:B3767,0)),"No")</f>
        <v>No</v>
      </c>
      <c r="Y2968">
        <f t="shared" si="46"/>
        <v>52.723200000000013</v>
      </c>
    </row>
    <row r="2969" spans="1:25" x14ac:dyDescent="0.2">
      <c r="A2969" s="1">
        <v>2968</v>
      </c>
      <c r="B2969" t="s">
        <v>7607</v>
      </c>
      <c r="C2969" s="2">
        <v>42731</v>
      </c>
      <c r="D2969" s="8">
        <f>Table1[[#This Row],[Order Date]]</f>
        <v>42731</v>
      </c>
      <c r="E2969" s="2">
        <v>42735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">
        <v>3834</v>
      </c>
      <c r="P2969" s="1" t="s">
        <v>43</v>
      </c>
      <c r="Q2969" s="1" t="s">
        <v>55</v>
      </c>
      <c r="R2969" s="1" t="s">
        <v>2259</v>
      </c>
      <c r="S2969" s="1">
        <v>30.016000000000005</v>
      </c>
      <c r="T2969" s="1">
        <v>4</v>
      </c>
      <c r="U2969" s="1">
        <v>0.2</v>
      </c>
      <c r="V2969" s="1">
        <v>3.0015999999999998</v>
      </c>
      <c r="W2969" t="str">
        <f>INDEX(People!$A$2:$A$5,MATCH(Orders!N2969,People!$B$2:$B$5,0))</f>
        <v>Kelly Williams</v>
      </c>
      <c r="X2969" t="str">
        <f>IFERROR(INDEX(Returns!A2969:A3768,MATCH(Orders!B2969,Returns!B2969:B3768,0)),"No")</f>
        <v>No</v>
      </c>
      <c r="Y2969">
        <f t="shared" si="46"/>
        <v>36.019200000000005</v>
      </c>
    </row>
    <row r="2970" spans="1:25" x14ac:dyDescent="0.2">
      <c r="A2970" s="1">
        <v>2969</v>
      </c>
      <c r="B2970" t="s">
        <v>7608</v>
      </c>
      <c r="C2970" s="2">
        <v>43775</v>
      </c>
      <c r="D2970" s="8">
        <f>Table1[[#This Row],[Order Date]]</f>
        <v>43775</v>
      </c>
      <c r="E2970" s="2">
        <v>43778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">
        <v>321</v>
      </c>
      <c r="P2970" s="1" t="s">
        <v>43</v>
      </c>
      <c r="Q2970" s="1" t="s">
        <v>73</v>
      </c>
      <c r="R2970" s="1" t="s">
        <v>322</v>
      </c>
      <c r="S2970" s="1">
        <v>499.58400000000006</v>
      </c>
      <c r="T2970" s="1">
        <v>3</v>
      </c>
      <c r="U2970" s="1">
        <v>0.2</v>
      </c>
      <c r="V2970" s="1">
        <v>43.713600000000014</v>
      </c>
      <c r="W2970" t="str">
        <f>INDEX(People!$A$2:$A$5,MATCH(Orders!N2970,People!$B$2:$B$5,0))</f>
        <v>Cassandra Brandow</v>
      </c>
      <c r="X2970" t="str">
        <f>IFERROR(INDEX(Returns!A2970:A3769,MATCH(Orders!B2970,Returns!B2970:B3769,0)),"No")</f>
        <v>No</v>
      </c>
      <c r="Y2970">
        <f t="shared" si="46"/>
        <v>599.50080000000003</v>
      </c>
    </row>
    <row r="2971" spans="1:25" x14ac:dyDescent="0.2">
      <c r="A2971" s="1">
        <v>2970</v>
      </c>
      <c r="B2971" t="s">
        <v>7608</v>
      </c>
      <c r="C2971" s="2">
        <v>43775</v>
      </c>
      <c r="D2971" s="8">
        <f>Table1[[#This Row],[Order Date]]</f>
        <v>43775</v>
      </c>
      <c r="E2971" s="2">
        <v>43778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">
        <v>1951</v>
      </c>
      <c r="P2971" s="1" t="s">
        <v>43</v>
      </c>
      <c r="Q2971" s="1" t="s">
        <v>84</v>
      </c>
      <c r="R2971" s="1" t="s">
        <v>1952</v>
      </c>
      <c r="S2971" s="1">
        <v>31.104000000000006</v>
      </c>
      <c r="T2971" s="1">
        <v>6</v>
      </c>
      <c r="U2971" s="1">
        <v>0.2</v>
      </c>
      <c r="V2971" s="1">
        <v>10.8864</v>
      </c>
      <c r="W2971" t="str">
        <f>INDEX(People!$A$2:$A$5,MATCH(Orders!N2971,People!$B$2:$B$5,0))</f>
        <v>Cassandra Brandow</v>
      </c>
      <c r="X2971" t="str">
        <f>IFERROR(INDEX(Returns!A2971:A3770,MATCH(Orders!B2971,Returns!B2971:B3770,0)),"No")</f>
        <v>No</v>
      </c>
      <c r="Y2971">
        <f t="shared" si="46"/>
        <v>37.324800000000003</v>
      </c>
    </row>
    <row r="2972" spans="1:25" x14ac:dyDescent="0.2">
      <c r="A2972" s="1">
        <v>2971</v>
      </c>
      <c r="B2972" t="s">
        <v>7608</v>
      </c>
      <c r="C2972" s="2">
        <v>43775</v>
      </c>
      <c r="D2972" s="8">
        <f>Table1[[#This Row],[Order Date]]</f>
        <v>43775</v>
      </c>
      <c r="E2972" s="2">
        <v>43778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">
        <v>1854</v>
      </c>
      <c r="P2972" s="1" t="s">
        <v>43</v>
      </c>
      <c r="Q2972" s="1" t="s">
        <v>70</v>
      </c>
      <c r="R2972" s="1" t="s">
        <v>1855</v>
      </c>
      <c r="S2972" s="1">
        <v>13.272000000000002</v>
      </c>
      <c r="T2972" s="1">
        <v>8</v>
      </c>
      <c r="U2972" s="1">
        <v>0.7</v>
      </c>
      <c r="V2972" s="1">
        <v>-10.617599999999999</v>
      </c>
      <c r="W2972" t="str">
        <f>INDEX(People!$A$2:$A$5,MATCH(Orders!N2972,People!$B$2:$B$5,0))</f>
        <v>Cassandra Brandow</v>
      </c>
      <c r="X2972" t="str">
        <f>IFERROR(INDEX(Returns!A2972:A3771,MATCH(Orders!B2972,Returns!B2972:B3771,0)),"No")</f>
        <v>No</v>
      </c>
      <c r="Y2972">
        <f t="shared" si="46"/>
        <v>22.562400000000004</v>
      </c>
    </row>
    <row r="2973" spans="1:25" x14ac:dyDescent="0.2">
      <c r="A2973" s="1">
        <v>2972</v>
      </c>
      <c r="B2973" t="s">
        <v>7608</v>
      </c>
      <c r="C2973" s="2">
        <v>43775</v>
      </c>
      <c r="D2973" s="8">
        <f>Table1[[#This Row],[Order Date]]</f>
        <v>43775</v>
      </c>
      <c r="E2973" s="2">
        <v>43778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">
        <v>4431</v>
      </c>
      <c r="P2973" s="1" t="s">
        <v>30</v>
      </c>
      <c r="Q2973" s="1" t="s">
        <v>60</v>
      </c>
      <c r="R2973" s="1" t="s">
        <v>4432</v>
      </c>
      <c r="S2973" s="1">
        <v>28.272000000000006</v>
      </c>
      <c r="T2973" s="1">
        <v>2</v>
      </c>
      <c r="U2973" s="1">
        <v>0.2</v>
      </c>
      <c r="V2973" s="1">
        <v>6.3612000000000002</v>
      </c>
      <c r="W2973" t="str">
        <f>INDEX(People!$A$2:$A$5,MATCH(Orders!N2973,People!$B$2:$B$5,0))</f>
        <v>Cassandra Brandow</v>
      </c>
      <c r="X2973" t="str">
        <f>IFERROR(INDEX(Returns!A2973:A3772,MATCH(Orders!B2973,Returns!B2973:B3772,0)),"No")</f>
        <v>No</v>
      </c>
      <c r="Y2973">
        <f t="shared" si="46"/>
        <v>33.926400000000008</v>
      </c>
    </row>
    <row r="2974" spans="1:25" x14ac:dyDescent="0.2">
      <c r="A2974" s="1">
        <v>2973</v>
      </c>
      <c r="B2974" t="s">
        <v>7608</v>
      </c>
      <c r="C2974" s="2">
        <v>43775</v>
      </c>
      <c r="D2974" s="8">
        <f>Table1[[#This Row],[Order Date]]</f>
        <v>43775</v>
      </c>
      <c r="E2974" s="2">
        <v>43778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">
        <v>1539</v>
      </c>
      <c r="P2974" s="1" t="s">
        <v>43</v>
      </c>
      <c r="Q2974" s="1" t="s">
        <v>55</v>
      </c>
      <c r="R2974" s="1" t="s">
        <v>1540</v>
      </c>
      <c r="S2974" s="1">
        <v>259.13600000000002</v>
      </c>
      <c r="T2974" s="1">
        <v>4</v>
      </c>
      <c r="U2974" s="1">
        <v>0.2</v>
      </c>
      <c r="V2974" s="1">
        <v>-51.827200000000019</v>
      </c>
      <c r="W2974" t="str">
        <f>INDEX(People!$A$2:$A$5,MATCH(Orders!N2974,People!$B$2:$B$5,0))</f>
        <v>Cassandra Brandow</v>
      </c>
      <c r="X2974" t="str">
        <f>IFERROR(INDEX(Returns!A2974:A3773,MATCH(Orders!B2974,Returns!B2974:B3773,0)),"No")</f>
        <v>No</v>
      </c>
      <c r="Y2974">
        <f t="shared" si="46"/>
        <v>310.96320000000003</v>
      </c>
    </row>
    <row r="2975" spans="1:25" x14ac:dyDescent="0.2">
      <c r="A2975" s="1">
        <v>2974</v>
      </c>
      <c r="B2975" t="s">
        <v>7609</v>
      </c>
      <c r="C2975" s="2">
        <v>43815</v>
      </c>
      <c r="D2975" s="8">
        <f>Table1[[#This Row],[Order Date]]</f>
        <v>43815</v>
      </c>
      <c r="E2975" s="2">
        <v>43819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">
        <v>2832</v>
      </c>
      <c r="P2975" s="1" t="s">
        <v>43</v>
      </c>
      <c r="Q2975" s="1" t="s">
        <v>70</v>
      </c>
      <c r="R2975" s="1" t="s">
        <v>2833</v>
      </c>
      <c r="S2975" s="1">
        <v>10.8</v>
      </c>
      <c r="T2975" s="1">
        <v>5</v>
      </c>
      <c r="U2975" s="1">
        <v>0</v>
      </c>
      <c r="V2975" s="1">
        <v>5.1839999999999993</v>
      </c>
      <c r="W2975" t="str">
        <f>INDEX(People!$A$2:$A$5,MATCH(Orders!N2975,People!$B$2:$B$5,0))</f>
        <v>Kelly Williams</v>
      </c>
      <c r="X2975" t="str">
        <f>IFERROR(INDEX(Returns!A2975:A3774,MATCH(Orders!B2975,Returns!B2975:B3774,0)),"No")</f>
        <v>No</v>
      </c>
      <c r="Y2975">
        <f t="shared" si="46"/>
        <v>10.8</v>
      </c>
    </row>
    <row r="2976" spans="1:25" x14ac:dyDescent="0.2">
      <c r="A2976" s="1">
        <v>2975</v>
      </c>
      <c r="B2976" t="s">
        <v>7610</v>
      </c>
      <c r="C2976" s="2">
        <v>42862</v>
      </c>
      <c r="D2976" s="8">
        <f>Table1[[#This Row],[Order Date]]</f>
        <v>42862</v>
      </c>
      <c r="E2976" s="2">
        <v>42867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">
        <v>2053</v>
      </c>
      <c r="P2976" s="1" t="s">
        <v>30</v>
      </c>
      <c r="Q2976" s="1" t="s">
        <v>52</v>
      </c>
      <c r="R2976" s="1" t="s">
        <v>2054</v>
      </c>
      <c r="S2976" s="1">
        <v>244.00599999999997</v>
      </c>
      <c r="T2976" s="1">
        <v>2</v>
      </c>
      <c r="U2976" s="1">
        <v>0.3</v>
      </c>
      <c r="V2976" s="1">
        <v>-31.372200000000007</v>
      </c>
      <c r="W2976" t="str">
        <f>INDEX(People!$A$2:$A$5,MATCH(Orders!N2976,People!$B$2:$B$5,0))</f>
        <v>Kelly Williams</v>
      </c>
      <c r="X2976" t="str">
        <f>IFERROR(INDEX(Returns!A2976:A3775,MATCH(Orders!B2976,Returns!B2976:B3775,0)),"No")</f>
        <v>No</v>
      </c>
      <c r="Y2976">
        <f t="shared" si="46"/>
        <v>317.20779999999996</v>
      </c>
    </row>
    <row r="2977" spans="1:25" x14ac:dyDescent="0.2">
      <c r="A2977" s="1">
        <v>2976</v>
      </c>
      <c r="B2977" t="s">
        <v>7610</v>
      </c>
      <c r="C2977" s="2">
        <v>42862</v>
      </c>
      <c r="D2977" s="8">
        <f>Table1[[#This Row],[Order Date]]</f>
        <v>42862</v>
      </c>
      <c r="E2977" s="2">
        <v>42867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">
        <v>4695</v>
      </c>
      <c r="P2977" s="1" t="s">
        <v>43</v>
      </c>
      <c r="Q2977" s="1" t="s">
        <v>84</v>
      </c>
      <c r="R2977" s="1" t="s">
        <v>4696</v>
      </c>
      <c r="S2977" s="1">
        <v>15.936000000000002</v>
      </c>
      <c r="T2977" s="1">
        <v>4</v>
      </c>
      <c r="U2977" s="1">
        <v>0.2</v>
      </c>
      <c r="V2977" s="1">
        <v>5.378400000000001</v>
      </c>
      <c r="W2977" t="str">
        <f>INDEX(People!$A$2:$A$5,MATCH(Orders!N2977,People!$B$2:$B$5,0))</f>
        <v>Kelly Williams</v>
      </c>
      <c r="X2977" t="str">
        <f>IFERROR(INDEX(Returns!A2977:A3776,MATCH(Orders!B2977,Returns!B2977:B3776,0)),"No")</f>
        <v>No</v>
      </c>
      <c r="Y2977">
        <f t="shared" si="46"/>
        <v>19.123200000000001</v>
      </c>
    </row>
    <row r="2978" spans="1:25" x14ac:dyDescent="0.2">
      <c r="A2978" s="1">
        <v>2977</v>
      </c>
      <c r="B2978" t="s">
        <v>7611</v>
      </c>
      <c r="C2978" s="2">
        <v>43803</v>
      </c>
      <c r="D2978" s="8">
        <f>Table1[[#This Row],[Order Date]]</f>
        <v>43803</v>
      </c>
      <c r="E2978" s="2">
        <v>43803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">
        <v>4697</v>
      </c>
      <c r="P2978" s="1" t="s">
        <v>30</v>
      </c>
      <c r="Q2978" s="1" t="s">
        <v>34</v>
      </c>
      <c r="R2978" s="1" t="s">
        <v>4698</v>
      </c>
      <c r="S2978" s="1">
        <v>188.55199999999996</v>
      </c>
      <c r="T2978" s="1">
        <v>7</v>
      </c>
      <c r="U2978" s="1">
        <v>0.3</v>
      </c>
      <c r="V2978" s="1">
        <v>-2.693600000000032</v>
      </c>
      <c r="W2978" t="str">
        <f>INDEX(People!$A$2:$A$5,MATCH(Orders!N2978,People!$B$2:$B$5,0))</f>
        <v>Chuck Magee</v>
      </c>
      <c r="X2978" t="str">
        <f>IFERROR(INDEX(Returns!A2978:A3777,MATCH(Orders!B2978,Returns!B2978:B3777,0)),"No")</f>
        <v>No</v>
      </c>
      <c r="Y2978">
        <f t="shared" si="46"/>
        <v>245.11759999999995</v>
      </c>
    </row>
    <row r="2979" spans="1:25" x14ac:dyDescent="0.2">
      <c r="A2979" s="1">
        <v>2978</v>
      </c>
      <c r="B2979" t="s">
        <v>7612</v>
      </c>
      <c r="C2979" s="2">
        <v>43741</v>
      </c>
      <c r="D2979" s="8">
        <f>Table1[[#This Row],[Order Date]]</f>
        <v>43741</v>
      </c>
      <c r="E2979" s="2">
        <v>43746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">
        <v>3279</v>
      </c>
      <c r="P2979" s="1" t="s">
        <v>43</v>
      </c>
      <c r="Q2979" s="1" t="s">
        <v>55</v>
      </c>
      <c r="R2979" s="1" t="s">
        <v>3280</v>
      </c>
      <c r="S2979" s="1">
        <v>22.58</v>
      </c>
      <c r="T2979" s="1">
        <v>2</v>
      </c>
      <c r="U2979" s="1">
        <v>0</v>
      </c>
      <c r="V2979" s="1">
        <v>5.8707999999999991</v>
      </c>
      <c r="W2979" t="str">
        <f>INDEX(People!$A$2:$A$5,MATCH(Orders!N2979,People!$B$2:$B$5,0))</f>
        <v>Chuck Magee</v>
      </c>
      <c r="X2979" t="str">
        <f>IFERROR(INDEX(Returns!A2979:A3778,MATCH(Orders!B2979,Returns!B2979:B3778,0)),"No")</f>
        <v>No</v>
      </c>
      <c r="Y2979">
        <f t="shared" si="46"/>
        <v>22.58</v>
      </c>
    </row>
    <row r="2980" spans="1:25" x14ac:dyDescent="0.2">
      <c r="A2980" s="1">
        <v>2979</v>
      </c>
      <c r="B2980" t="s">
        <v>7613</v>
      </c>
      <c r="C2980" s="2">
        <v>42382</v>
      </c>
      <c r="D2980" s="8">
        <f>Table1[[#This Row],[Order Date]]</f>
        <v>42382</v>
      </c>
      <c r="E2980" s="2">
        <v>42385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">
        <v>4673</v>
      </c>
      <c r="P2980" s="1" t="s">
        <v>30</v>
      </c>
      <c r="Q2980" s="1" t="s">
        <v>34</v>
      </c>
      <c r="R2980" s="1" t="s">
        <v>4674</v>
      </c>
      <c r="S2980" s="1">
        <v>545.93999999999994</v>
      </c>
      <c r="T2980" s="1">
        <v>6</v>
      </c>
      <c r="U2980" s="1">
        <v>0</v>
      </c>
      <c r="V2980" s="1">
        <v>87.350400000000036</v>
      </c>
      <c r="W2980" t="str">
        <f>INDEX(People!$A$2:$A$5,MATCH(Orders!N2980,People!$B$2:$B$5,0))</f>
        <v>Cassandra Brandow</v>
      </c>
      <c r="X2980" t="str">
        <f>IFERROR(INDEX(Returns!A2980:A3779,MATCH(Orders!B2980,Returns!B2980:B3779,0)),"No")</f>
        <v>No</v>
      </c>
      <c r="Y2980">
        <f t="shared" si="46"/>
        <v>545.93999999999994</v>
      </c>
    </row>
    <row r="2981" spans="1:25" x14ac:dyDescent="0.2">
      <c r="A2981" s="1">
        <v>2980</v>
      </c>
      <c r="B2981" t="s">
        <v>7614</v>
      </c>
      <c r="C2981" s="2">
        <v>42898</v>
      </c>
      <c r="D2981" s="8">
        <f>Table1[[#This Row],[Order Date]]</f>
        <v>42898</v>
      </c>
      <c r="E2981" s="2">
        <v>42903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">
        <v>4702</v>
      </c>
      <c r="P2981" s="1" t="s">
        <v>43</v>
      </c>
      <c r="Q2981" s="1" t="s">
        <v>84</v>
      </c>
      <c r="R2981" s="1" t="s">
        <v>4703</v>
      </c>
      <c r="S2981" s="1">
        <v>20.736000000000004</v>
      </c>
      <c r="T2981" s="1">
        <v>4</v>
      </c>
      <c r="U2981" s="1">
        <v>0.2</v>
      </c>
      <c r="V2981" s="1">
        <v>7.2576000000000001</v>
      </c>
      <c r="W2981" t="str">
        <f>INDEX(People!$A$2:$A$5,MATCH(Orders!N2981,People!$B$2:$B$5,0))</f>
        <v>Chuck Magee</v>
      </c>
      <c r="X2981" t="str">
        <f>IFERROR(INDEX(Returns!A2981:A3780,MATCH(Orders!B2981,Returns!B2981:B3780,0)),"No")</f>
        <v>No</v>
      </c>
      <c r="Y2981">
        <f t="shared" si="46"/>
        <v>24.883200000000006</v>
      </c>
    </row>
    <row r="2982" spans="1:25" x14ac:dyDescent="0.2">
      <c r="A2982" s="1">
        <v>2981</v>
      </c>
      <c r="B2982" t="s">
        <v>7614</v>
      </c>
      <c r="C2982" s="2">
        <v>42898</v>
      </c>
      <c r="D2982" s="8">
        <f>Table1[[#This Row],[Order Date]]</f>
        <v>42898</v>
      </c>
      <c r="E2982" s="2">
        <v>42903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">
        <v>4013</v>
      </c>
      <c r="P2982" s="1" t="s">
        <v>30</v>
      </c>
      <c r="Q2982" s="1" t="s">
        <v>60</v>
      </c>
      <c r="R2982" s="1" t="s">
        <v>4014</v>
      </c>
      <c r="S2982" s="1">
        <v>43.295999999999999</v>
      </c>
      <c r="T2982" s="1">
        <v>2</v>
      </c>
      <c r="U2982" s="1">
        <v>0.2</v>
      </c>
      <c r="V2982" s="1">
        <v>4.3295999999999975</v>
      </c>
      <c r="W2982" t="str">
        <f>INDEX(People!$A$2:$A$5,MATCH(Orders!N2982,People!$B$2:$B$5,0))</f>
        <v>Chuck Magee</v>
      </c>
      <c r="X2982" t="str">
        <f>IFERROR(INDEX(Returns!A2982:A3781,MATCH(Orders!B2982,Returns!B2982:B3781,0)),"No")</f>
        <v>No</v>
      </c>
      <c r="Y2982">
        <f t="shared" si="46"/>
        <v>51.955199999999998</v>
      </c>
    </row>
    <row r="2983" spans="1:25" x14ac:dyDescent="0.2">
      <c r="A2983" s="1">
        <v>2982</v>
      </c>
      <c r="B2983" t="s">
        <v>7615</v>
      </c>
      <c r="C2983" s="2">
        <v>42563</v>
      </c>
      <c r="D2983" s="8">
        <f>Table1[[#This Row],[Order Date]]</f>
        <v>42563</v>
      </c>
      <c r="E2983" s="2">
        <v>42569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">
        <v>4697</v>
      </c>
      <c r="P2983" s="1" t="s">
        <v>30</v>
      </c>
      <c r="Q2983" s="1" t="s">
        <v>34</v>
      </c>
      <c r="R2983" s="1" t="s">
        <v>4698</v>
      </c>
      <c r="S2983" s="1">
        <v>123.136</v>
      </c>
      <c r="T2983" s="1">
        <v>4</v>
      </c>
      <c r="U2983" s="1">
        <v>0.2</v>
      </c>
      <c r="V2983" s="1">
        <v>13.852799999999981</v>
      </c>
      <c r="W2983" t="str">
        <f>INDEX(People!$A$2:$A$5,MATCH(Orders!N2983,People!$B$2:$B$5,0))</f>
        <v>Anna Andreadi</v>
      </c>
      <c r="X2983" t="str">
        <f>IFERROR(INDEX(Returns!A2983:A3782,MATCH(Orders!B2983,Returns!B2983:B3782,0)),"No")</f>
        <v>No</v>
      </c>
      <c r="Y2983">
        <f t="shared" si="46"/>
        <v>147.76319999999998</v>
      </c>
    </row>
    <row r="2984" spans="1:25" x14ac:dyDescent="0.2">
      <c r="A2984" s="1">
        <v>2983</v>
      </c>
      <c r="B2984" t="s">
        <v>7615</v>
      </c>
      <c r="C2984" s="2">
        <v>42563</v>
      </c>
      <c r="D2984" s="8">
        <f>Table1[[#This Row],[Order Date]]</f>
        <v>42563</v>
      </c>
      <c r="E2984" s="2">
        <v>42569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">
        <v>2174</v>
      </c>
      <c r="P2984" s="1" t="s">
        <v>43</v>
      </c>
      <c r="Q2984" s="1" t="s">
        <v>70</v>
      </c>
      <c r="R2984" s="1" t="s">
        <v>2175</v>
      </c>
      <c r="S2984" s="1">
        <v>11.264000000000001</v>
      </c>
      <c r="T2984" s="1">
        <v>4</v>
      </c>
      <c r="U2984" s="1">
        <v>0.2</v>
      </c>
      <c r="V2984" s="1">
        <v>3.8015999999999992</v>
      </c>
      <c r="W2984" t="str">
        <f>INDEX(People!$A$2:$A$5,MATCH(Orders!N2984,People!$B$2:$B$5,0))</f>
        <v>Anna Andreadi</v>
      </c>
      <c r="X2984" t="str">
        <f>IFERROR(INDEX(Returns!A2984:A3783,MATCH(Orders!B2984,Returns!B2984:B3783,0)),"No")</f>
        <v>No</v>
      </c>
      <c r="Y2984">
        <f t="shared" si="46"/>
        <v>13.516800000000002</v>
      </c>
    </row>
    <row r="2985" spans="1:25" x14ac:dyDescent="0.2">
      <c r="A2985" s="1">
        <v>2984</v>
      </c>
      <c r="B2985" t="s">
        <v>7616</v>
      </c>
      <c r="C2985" s="2">
        <v>42710</v>
      </c>
      <c r="D2985" s="8">
        <f>Table1[[#This Row],[Order Date]]</f>
        <v>42710</v>
      </c>
      <c r="E2985" s="2">
        <v>42715</v>
      </c>
      <c r="F2985" s="1" t="s">
        <v>21</v>
      </c>
      <c r="G2985" s="1" t="s">
        <v>437</v>
      </c>
      <c r="H2985" s="1" t="s">
        <v>438</v>
      </c>
      <c r="I2985" s="1" t="s">
        <v>24</v>
      </c>
      <c r="J2985" s="1" t="s">
        <v>25</v>
      </c>
      <c r="K2985" s="1" t="s">
        <v>286</v>
      </c>
      <c r="L2985" s="1" t="s">
        <v>373</v>
      </c>
      <c r="M2985" s="1">
        <v>97477</v>
      </c>
      <c r="N2985" s="1" t="s">
        <v>41</v>
      </c>
      <c r="O2985" s="1" t="s">
        <v>1141</v>
      </c>
      <c r="P2985" s="1" t="s">
        <v>43</v>
      </c>
      <c r="Q2985" s="1" t="s">
        <v>55</v>
      </c>
      <c r="R2985" s="1" t="s">
        <v>1142</v>
      </c>
      <c r="S2985" s="1">
        <v>53.424000000000007</v>
      </c>
      <c r="T2985" s="1">
        <v>3</v>
      </c>
      <c r="U2985" s="1">
        <v>0.2</v>
      </c>
      <c r="V2985" s="1">
        <v>4.6746000000000016</v>
      </c>
      <c r="W2985" t="str">
        <f>INDEX(People!$A$2:$A$5,MATCH(Orders!N2985,People!$B$2:$B$5,0))</f>
        <v>Anna Andreadi</v>
      </c>
      <c r="X2985" t="str">
        <f>IFERROR(INDEX(Returns!A2985:A3784,MATCH(Orders!B2985,Returns!B2985:B3784,0)),"No")</f>
        <v>No</v>
      </c>
      <c r="Y2985">
        <f t="shared" si="46"/>
        <v>64.108800000000002</v>
      </c>
    </row>
    <row r="2986" spans="1:25" x14ac:dyDescent="0.2">
      <c r="A2986" s="1">
        <v>2985</v>
      </c>
      <c r="B2986" t="s">
        <v>7616</v>
      </c>
      <c r="C2986" s="2">
        <v>42710</v>
      </c>
      <c r="D2986" s="8">
        <f>Table1[[#This Row],[Order Date]]</f>
        <v>42710</v>
      </c>
      <c r="E2986" s="2">
        <v>42715</v>
      </c>
      <c r="F2986" s="1" t="s">
        <v>21</v>
      </c>
      <c r="G2986" s="1" t="s">
        <v>437</v>
      </c>
      <c r="H2986" s="1" t="s">
        <v>438</v>
      </c>
      <c r="I2986" s="1" t="s">
        <v>24</v>
      </c>
      <c r="J2986" s="1" t="s">
        <v>25</v>
      </c>
      <c r="K2986" s="1" t="s">
        <v>286</v>
      </c>
      <c r="L2986" s="1" t="s">
        <v>373</v>
      </c>
      <c r="M2986" s="1">
        <v>97477</v>
      </c>
      <c r="N2986" s="1" t="s">
        <v>41</v>
      </c>
      <c r="O2986" s="1" t="s">
        <v>4033</v>
      </c>
      <c r="P2986" s="1" t="s">
        <v>30</v>
      </c>
      <c r="Q2986" s="1" t="s">
        <v>52</v>
      </c>
      <c r="R2986" s="1" t="s">
        <v>4034</v>
      </c>
      <c r="S2986" s="1">
        <v>275.49</v>
      </c>
      <c r="T2986" s="1">
        <v>1</v>
      </c>
      <c r="U2986" s="1">
        <v>0.5</v>
      </c>
      <c r="V2986" s="1">
        <v>-170.80380000000002</v>
      </c>
      <c r="W2986" t="str">
        <f>INDEX(People!$A$2:$A$5,MATCH(Orders!N2986,People!$B$2:$B$5,0))</f>
        <v>Anna Andreadi</v>
      </c>
      <c r="X2986" t="str">
        <f>IFERROR(INDEX(Returns!A2986:A3785,MATCH(Orders!B2986,Returns!B2986:B3785,0)),"No")</f>
        <v>No</v>
      </c>
      <c r="Y2986">
        <f t="shared" si="46"/>
        <v>413.23500000000001</v>
      </c>
    </row>
    <row r="2987" spans="1:25" x14ac:dyDescent="0.2">
      <c r="A2987" s="1">
        <v>2986</v>
      </c>
      <c r="B2987" t="s">
        <v>6069</v>
      </c>
      <c r="C2987" s="2">
        <v>43245</v>
      </c>
      <c r="D2987" s="8">
        <f>Table1[[#This Row],[Order Date]]</f>
        <v>43245</v>
      </c>
      <c r="E2987" s="2">
        <v>43250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">
        <v>4706</v>
      </c>
      <c r="P2987" s="1" t="s">
        <v>30</v>
      </c>
      <c r="Q2987" s="1" t="s">
        <v>60</v>
      </c>
      <c r="R2987" s="1" t="s">
        <v>4707</v>
      </c>
      <c r="S2987" s="1">
        <v>24.96</v>
      </c>
      <c r="T2987" s="1">
        <v>4</v>
      </c>
      <c r="U2987" s="1">
        <v>0</v>
      </c>
      <c r="V2987" s="1">
        <v>6.240000000000002</v>
      </c>
      <c r="W2987" t="str">
        <f>INDEX(People!$A$2:$A$5,MATCH(Orders!N2987,People!$B$2:$B$5,0))</f>
        <v>Cassandra Brandow</v>
      </c>
      <c r="X2987" t="str">
        <f>IFERROR(INDEX(Returns!A2987:A3786,MATCH(Orders!B2987,Returns!B2987:B3786,0)),"No")</f>
        <v>No</v>
      </c>
      <c r="Y2987">
        <f t="shared" si="46"/>
        <v>24.96</v>
      </c>
    </row>
    <row r="2988" spans="1:25" x14ac:dyDescent="0.2">
      <c r="A2988" s="1">
        <v>2987</v>
      </c>
      <c r="B2988" t="s">
        <v>6069</v>
      </c>
      <c r="C2988" s="2">
        <v>43245</v>
      </c>
      <c r="D2988" s="8">
        <f>Table1[[#This Row],[Order Date]]</f>
        <v>43245</v>
      </c>
      <c r="E2988" s="2">
        <v>43250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">
        <v>1255</v>
      </c>
      <c r="P2988" s="1" t="s">
        <v>43</v>
      </c>
      <c r="Q2988" s="1" t="s">
        <v>84</v>
      </c>
      <c r="R2988" s="1" t="s">
        <v>1256</v>
      </c>
      <c r="S2988" s="1">
        <v>19.36</v>
      </c>
      <c r="T2988" s="1">
        <v>2</v>
      </c>
      <c r="U2988" s="1">
        <v>0</v>
      </c>
      <c r="V2988" s="1">
        <v>9.2927999999999997</v>
      </c>
      <c r="W2988" t="str">
        <f>INDEX(People!$A$2:$A$5,MATCH(Orders!N2988,People!$B$2:$B$5,0))</f>
        <v>Cassandra Brandow</v>
      </c>
      <c r="X2988" t="str">
        <f>IFERROR(INDEX(Returns!A2988:A3787,MATCH(Orders!B2988,Returns!B2988:B3787,0)),"No")</f>
        <v>No</v>
      </c>
      <c r="Y2988">
        <f t="shared" si="46"/>
        <v>19.36</v>
      </c>
    </row>
    <row r="2989" spans="1:25" x14ac:dyDescent="0.2">
      <c r="A2989" s="1">
        <v>2988</v>
      </c>
      <c r="B2989" t="s">
        <v>6069</v>
      </c>
      <c r="C2989" s="2">
        <v>43245</v>
      </c>
      <c r="D2989" s="8">
        <f>Table1[[#This Row],[Order Date]]</f>
        <v>43245</v>
      </c>
      <c r="E2989" s="2">
        <v>43250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">
        <v>1435</v>
      </c>
      <c r="P2989" s="1" t="s">
        <v>43</v>
      </c>
      <c r="Q2989" s="1" t="s">
        <v>55</v>
      </c>
      <c r="R2989" s="1" t="s">
        <v>1436</v>
      </c>
      <c r="S2989" s="1">
        <v>1267.6499999999999</v>
      </c>
      <c r="T2989" s="1">
        <v>9</v>
      </c>
      <c r="U2989" s="1">
        <v>0</v>
      </c>
      <c r="V2989" s="1">
        <v>152.11799999999999</v>
      </c>
      <c r="W2989" t="str">
        <f>INDEX(People!$A$2:$A$5,MATCH(Orders!N2989,People!$B$2:$B$5,0))</f>
        <v>Cassandra Brandow</v>
      </c>
      <c r="X2989" t="str">
        <f>IFERROR(INDEX(Returns!A2989:A3788,MATCH(Orders!B2989,Returns!B2989:B3788,0)),"No")</f>
        <v>No</v>
      </c>
      <c r="Y2989">
        <f t="shared" si="46"/>
        <v>1267.6499999999999</v>
      </c>
    </row>
    <row r="2990" spans="1:25" x14ac:dyDescent="0.2">
      <c r="A2990" s="1">
        <v>2989</v>
      </c>
      <c r="B2990" t="s">
        <v>7617</v>
      </c>
      <c r="C2990" s="2">
        <v>43152</v>
      </c>
      <c r="D2990" s="8">
        <f>Table1[[#This Row],[Order Date]]</f>
        <v>43152</v>
      </c>
      <c r="E2990" s="2">
        <v>43157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">
        <v>4557</v>
      </c>
      <c r="P2990" s="1" t="s">
        <v>66</v>
      </c>
      <c r="Q2990" s="1" t="s">
        <v>146</v>
      </c>
      <c r="R2990" s="1" t="s">
        <v>4558</v>
      </c>
      <c r="S2990" s="1">
        <v>12.99</v>
      </c>
      <c r="T2990" s="1">
        <v>1</v>
      </c>
      <c r="U2990" s="1">
        <v>0</v>
      </c>
      <c r="V2990" s="1">
        <v>0.77939999999999898</v>
      </c>
      <c r="W2990" t="str">
        <f>INDEX(People!$A$2:$A$5,MATCH(Orders!N2990,People!$B$2:$B$5,0))</f>
        <v>Anna Andreadi</v>
      </c>
      <c r="X2990" t="str">
        <f>IFERROR(INDEX(Returns!A2990:A3789,MATCH(Orders!B2990,Returns!B2990:B3789,0)),"No")</f>
        <v>No</v>
      </c>
      <c r="Y2990">
        <f t="shared" si="46"/>
        <v>12.99</v>
      </c>
    </row>
    <row r="2991" spans="1:25" x14ac:dyDescent="0.2">
      <c r="A2991" s="1">
        <v>2990</v>
      </c>
      <c r="B2991" t="s">
        <v>7617</v>
      </c>
      <c r="C2991" s="2">
        <v>43152</v>
      </c>
      <c r="D2991" s="8">
        <f>Table1[[#This Row],[Order Date]]</f>
        <v>43152</v>
      </c>
      <c r="E2991" s="2">
        <v>43157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">
        <v>4679</v>
      </c>
      <c r="P2991" s="1" t="s">
        <v>43</v>
      </c>
      <c r="Q2991" s="1" t="s">
        <v>70</v>
      </c>
      <c r="R2991" s="1" t="s">
        <v>4680</v>
      </c>
      <c r="S2991" s="1">
        <v>18.559999999999999</v>
      </c>
      <c r="T2991" s="1">
        <v>4</v>
      </c>
      <c r="U2991" s="1">
        <v>0.2</v>
      </c>
      <c r="V2991" s="1">
        <v>6.4959999999999996</v>
      </c>
      <c r="W2991" t="str">
        <f>INDEX(People!$A$2:$A$5,MATCH(Orders!N2991,People!$B$2:$B$5,0))</f>
        <v>Anna Andreadi</v>
      </c>
      <c r="X2991" t="str">
        <f>IFERROR(INDEX(Returns!A2991:A3790,MATCH(Orders!B2991,Returns!B2991:B3790,0)),"No")</f>
        <v>No</v>
      </c>
      <c r="Y2991">
        <f t="shared" si="46"/>
        <v>22.271999999999998</v>
      </c>
    </row>
    <row r="2992" spans="1:25" x14ac:dyDescent="0.2">
      <c r="A2992" s="1">
        <v>2991</v>
      </c>
      <c r="B2992" t="s">
        <v>7617</v>
      </c>
      <c r="C2992" s="2">
        <v>43152</v>
      </c>
      <c r="D2992" s="8">
        <f>Table1[[#This Row],[Order Date]]</f>
        <v>43152</v>
      </c>
      <c r="E2992" s="2">
        <v>43157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">
        <v>1466</v>
      </c>
      <c r="P2992" s="1" t="s">
        <v>43</v>
      </c>
      <c r="Q2992" s="1" t="s">
        <v>55</v>
      </c>
      <c r="R2992" s="1" t="s">
        <v>1467</v>
      </c>
      <c r="S2992" s="1">
        <v>449.15</v>
      </c>
      <c r="T2992" s="1">
        <v>5</v>
      </c>
      <c r="U2992" s="1">
        <v>0</v>
      </c>
      <c r="V2992" s="1">
        <v>8.9829999999999899</v>
      </c>
      <c r="W2992" t="str">
        <f>INDEX(People!$A$2:$A$5,MATCH(Orders!N2992,People!$B$2:$B$5,0))</f>
        <v>Anna Andreadi</v>
      </c>
      <c r="X2992" t="str">
        <f>IFERROR(INDEX(Returns!A2992:A3791,MATCH(Orders!B2992,Returns!B2992:B3791,0)),"No")</f>
        <v>No</v>
      </c>
      <c r="Y2992">
        <f t="shared" si="46"/>
        <v>449.15</v>
      </c>
    </row>
    <row r="2993" spans="1:25" x14ac:dyDescent="0.2">
      <c r="A2993" s="1">
        <v>2992</v>
      </c>
      <c r="B2993" t="s">
        <v>7617</v>
      </c>
      <c r="C2993" s="2">
        <v>43152</v>
      </c>
      <c r="D2993" s="8">
        <f>Table1[[#This Row],[Order Date]]</f>
        <v>43152</v>
      </c>
      <c r="E2993" s="2">
        <v>43157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">
        <v>323</v>
      </c>
      <c r="P2993" s="1" t="s">
        <v>43</v>
      </c>
      <c r="Q2993" s="1" t="s">
        <v>70</v>
      </c>
      <c r="R2993" s="1" t="s">
        <v>324</v>
      </c>
      <c r="S2993" s="1">
        <v>31.248000000000005</v>
      </c>
      <c r="T2993" s="1">
        <v>7</v>
      </c>
      <c r="U2993" s="1">
        <v>0.2</v>
      </c>
      <c r="V2993" s="1">
        <v>10.936799999999998</v>
      </c>
      <c r="W2993" t="str">
        <f>INDEX(People!$A$2:$A$5,MATCH(Orders!N2993,People!$B$2:$B$5,0))</f>
        <v>Anna Andreadi</v>
      </c>
      <c r="X2993" t="str">
        <f>IFERROR(INDEX(Returns!A2993:A3792,MATCH(Orders!B2993,Returns!B2993:B3792,0)),"No")</f>
        <v>No</v>
      </c>
      <c r="Y2993">
        <f t="shared" si="46"/>
        <v>37.497600000000006</v>
      </c>
    </row>
    <row r="2994" spans="1:25" x14ac:dyDescent="0.2">
      <c r="A2994" s="1">
        <v>2993</v>
      </c>
      <c r="B2994" t="s">
        <v>7618</v>
      </c>
      <c r="C2994" s="2">
        <v>43375</v>
      </c>
      <c r="D2994" s="8">
        <f>Table1[[#This Row],[Order Date]]</f>
        <v>43375</v>
      </c>
      <c r="E2994" s="2">
        <v>43379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">
        <v>1884</v>
      </c>
      <c r="P2994" s="1" t="s">
        <v>43</v>
      </c>
      <c r="Q2994" s="1" t="s">
        <v>73</v>
      </c>
      <c r="R2994" s="1" t="s">
        <v>1885</v>
      </c>
      <c r="S2994" s="1">
        <v>61.44</v>
      </c>
      <c r="T2994" s="1">
        <v>3</v>
      </c>
      <c r="U2994" s="1">
        <v>0</v>
      </c>
      <c r="V2994" s="1">
        <v>16.588799999999999</v>
      </c>
      <c r="W2994" t="str">
        <f>INDEX(People!$A$2:$A$5,MATCH(Orders!N2994,People!$B$2:$B$5,0))</f>
        <v>Chuck Magee</v>
      </c>
      <c r="X2994" t="str">
        <f>IFERROR(INDEX(Returns!A2994:A3793,MATCH(Orders!B2994,Returns!B2994:B3793,0)),"No")</f>
        <v>No</v>
      </c>
      <c r="Y2994">
        <f t="shared" si="46"/>
        <v>61.44</v>
      </c>
    </row>
    <row r="2995" spans="1:25" x14ac:dyDescent="0.2">
      <c r="A2995" s="1">
        <v>2994</v>
      </c>
      <c r="B2995" t="s">
        <v>7619</v>
      </c>
      <c r="C2995" s="2">
        <v>43535</v>
      </c>
      <c r="D2995" s="8">
        <f>Table1[[#This Row],[Order Date]]</f>
        <v>43535</v>
      </c>
      <c r="E2995" s="2">
        <v>43541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">
        <v>3829</v>
      </c>
      <c r="P2995" s="1" t="s">
        <v>43</v>
      </c>
      <c r="Q2995" s="1" t="s">
        <v>70</v>
      </c>
      <c r="R2995" s="1" t="s">
        <v>3830</v>
      </c>
      <c r="S2995" s="1">
        <v>895.92</v>
      </c>
      <c r="T2995" s="1">
        <v>4</v>
      </c>
      <c r="U2995" s="1">
        <v>0</v>
      </c>
      <c r="V2995" s="1">
        <v>421.08239999999995</v>
      </c>
      <c r="W2995" t="str">
        <f>INDEX(People!$A$2:$A$5,MATCH(Orders!N2995,People!$B$2:$B$5,0))</f>
        <v>Kelly Williams</v>
      </c>
      <c r="X2995" t="str">
        <f>IFERROR(INDEX(Returns!A2995:A3794,MATCH(Orders!B2995,Returns!B2995:B3794,0)),"No")</f>
        <v>No</v>
      </c>
      <c r="Y2995">
        <f t="shared" si="46"/>
        <v>895.92</v>
      </c>
    </row>
    <row r="2996" spans="1:25" x14ac:dyDescent="0.2">
      <c r="A2996" s="1">
        <v>2995</v>
      </c>
      <c r="B2996" t="s">
        <v>7620</v>
      </c>
      <c r="C2996" s="2">
        <v>43352</v>
      </c>
      <c r="D2996" s="8">
        <f>Table1[[#This Row],[Order Date]]</f>
        <v>43352</v>
      </c>
      <c r="E2996" s="2">
        <v>43356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">
        <v>292</v>
      </c>
      <c r="P2996" s="1" t="s">
        <v>43</v>
      </c>
      <c r="Q2996" s="1" t="s">
        <v>70</v>
      </c>
      <c r="R2996" s="1" t="s">
        <v>4708</v>
      </c>
      <c r="S2996" s="1">
        <v>55.360000000000007</v>
      </c>
      <c r="T2996" s="1">
        <v>4</v>
      </c>
      <c r="U2996" s="1">
        <v>0.2</v>
      </c>
      <c r="V2996" s="1">
        <v>18.683999999999997</v>
      </c>
      <c r="W2996" t="str">
        <f>INDEX(People!$A$2:$A$5,MATCH(Orders!N2996,People!$B$2:$B$5,0))</f>
        <v>Anna Andreadi</v>
      </c>
      <c r="X2996" t="str">
        <f>IFERROR(INDEX(Returns!A2996:A3795,MATCH(Orders!B2996,Returns!B2996:B3795,0)),"No")</f>
        <v>No</v>
      </c>
      <c r="Y2996">
        <f t="shared" si="46"/>
        <v>66.432000000000002</v>
      </c>
    </row>
    <row r="2997" spans="1:25" x14ac:dyDescent="0.2">
      <c r="A2997" s="1">
        <v>2996</v>
      </c>
      <c r="B2997" t="s">
        <v>7621</v>
      </c>
      <c r="C2997" s="2">
        <v>42565</v>
      </c>
      <c r="D2997" s="8">
        <f>Table1[[#This Row],[Order Date]]</f>
        <v>42565</v>
      </c>
      <c r="E2997" s="2">
        <v>42572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">
        <v>54</v>
      </c>
      <c r="P2997" s="1" t="s">
        <v>43</v>
      </c>
      <c r="Q2997" s="1" t="s">
        <v>55</v>
      </c>
      <c r="R2997" s="1" t="s">
        <v>56</v>
      </c>
      <c r="S2997" s="1">
        <v>55.92</v>
      </c>
      <c r="T2997" s="1">
        <v>5</v>
      </c>
      <c r="U2997" s="1">
        <v>0.2</v>
      </c>
      <c r="V2997" s="1">
        <v>6.2910000000000004</v>
      </c>
      <c r="W2997" t="str">
        <f>INDEX(People!$A$2:$A$5,MATCH(Orders!N2997,People!$B$2:$B$5,0))</f>
        <v>Anna Andreadi</v>
      </c>
      <c r="X2997" t="str">
        <f>IFERROR(INDEX(Returns!A2997:A3796,MATCH(Orders!B2997,Returns!B2997:B3796,0)),"No")</f>
        <v>No</v>
      </c>
      <c r="Y2997">
        <f t="shared" si="46"/>
        <v>67.103999999999999</v>
      </c>
    </row>
    <row r="2998" spans="1:25" x14ac:dyDescent="0.2">
      <c r="A2998" s="1">
        <v>2997</v>
      </c>
      <c r="B2998" t="s">
        <v>7622</v>
      </c>
      <c r="C2998" s="2">
        <v>42542</v>
      </c>
      <c r="D2998" s="8">
        <f>Table1[[#This Row],[Order Date]]</f>
        <v>42542</v>
      </c>
      <c r="E2998" s="2">
        <v>42546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">
        <v>2739</v>
      </c>
      <c r="P2998" s="1" t="s">
        <v>43</v>
      </c>
      <c r="Q2998" s="1" t="s">
        <v>157</v>
      </c>
      <c r="R2998" s="1" t="s">
        <v>590</v>
      </c>
      <c r="S2998" s="1">
        <v>24.896000000000001</v>
      </c>
      <c r="T2998" s="1">
        <v>4</v>
      </c>
      <c r="U2998" s="1">
        <v>0.2</v>
      </c>
      <c r="V2998" s="1">
        <v>8.4024000000000001</v>
      </c>
      <c r="W2998" t="str">
        <f>INDEX(People!$A$2:$A$5,MATCH(Orders!N2998,People!$B$2:$B$5,0))</f>
        <v>Chuck Magee</v>
      </c>
      <c r="X2998" t="str">
        <f>IFERROR(INDEX(Returns!A2998:A3797,MATCH(Orders!B2998,Returns!B2998:B3797,0)),"No")</f>
        <v>No</v>
      </c>
      <c r="Y2998">
        <f t="shared" si="46"/>
        <v>29.8752</v>
      </c>
    </row>
    <row r="2999" spans="1:25" x14ac:dyDescent="0.2">
      <c r="A2999" s="1">
        <v>2998</v>
      </c>
      <c r="B2999" t="s">
        <v>7622</v>
      </c>
      <c r="C2999" s="2">
        <v>42542</v>
      </c>
      <c r="D2999" s="8">
        <f>Table1[[#This Row],[Order Date]]</f>
        <v>42542</v>
      </c>
      <c r="E2999" s="2">
        <v>42546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">
        <v>4709</v>
      </c>
      <c r="P2999" s="1" t="s">
        <v>30</v>
      </c>
      <c r="Q2999" s="1" t="s">
        <v>60</v>
      </c>
      <c r="R2999" s="1" t="s">
        <v>4710</v>
      </c>
      <c r="S2999" s="1">
        <v>3.9840000000000004</v>
      </c>
      <c r="T2999" s="1">
        <v>1</v>
      </c>
      <c r="U2999" s="1">
        <v>0.2</v>
      </c>
      <c r="V2999" s="1">
        <v>0.64739999999999964</v>
      </c>
      <c r="W2999" t="str">
        <f>INDEX(People!$A$2:$A$5,MATCH(Orders!N2999,People!$B$2:$B$5,0))</f>
        <v>Chuck Magee</v>
      </c>
      <c r="X2999" t="str">
        <f>IFERROR(INDEX(Returns!A2999:A3798,MATCH(Orders!B2999,Returns!B2999:B3798,0)),"No")</f>
        <v>No</v>
      </c>
      <c r="Y2999">
        <f t="shared" si="46"/>
        <v>4.7808000000000002</v>
      </c>
    </row>
    <row r="3000" spans="1:25" x14ac:dyDescent="0.2">
      <c r="A3000" s="1">
        <v>2999</v>
      </c>
      <c r="B3000" t="s">
        <v>7622</v>
      </c>
      <c r="C3000" s="2">
        <v>42542</v>
      </c>
      <c r="D3000" s="8">
        <f>Table1[[#This Row],[Order Date]]</f>
        <v>42542</v>
      </c>
      <c r="E3000" s="2">
        <v>42546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">
        <v>892</v>
      </c>
      <c r="P3000" s="1" t="s">
        <v>66</v>
      </c>
      <c r="Q3000" s="1" t="s">
        <v>146</v>
      </c>
      <c r="R3000" s="1" t="s">
        <v>893</v>
      </c>
      <c r="S3000" s="1">
        <v>95.968000000000004</v>
      </c>
      <c r="T3000" s="1">
        <v>4</v>
      </c>
      <c r="U3000" s="1">
        <v>0.2</v>
      </c>
      <c r="V3000" s="1">
        <v>28.790400000000009</v>
      </c>
      <c r="W3000" t="str">
        <f>INDEX(People!$A$2:$A$5,MATCH(Orders!N3000,People!$B$2:$B$5,0))</f>
        <v>Chuck Magee</v>
      </c>
      <c r="X3000" t="str">
        <f>IFERROR(INDEX(Returns!A3000:A3799,MATCH(Orders!B3000,Returns!B3000:B3799,0)),"No")</f>
        <v>No</v>
      </c>
      <c r="Y3000">
        <f t="shared" si="46"/>
        <v>115.16159999999999</v>
      </c>
    </row>
    <row r="3001" spans="1:25" x14ac:dyDescent="0.2">
      <c r="A3001" s="1">
        <v>3000</v>
      </c>
      <c r="B3001" t="s">
        <v>7622</v>
      </c>
      <c r="C3001" s="2">
        <v>42542</v>
      </c>
      <c r="D3001" s="8">
        <f>Table1[[#This Row],[Order Date]]</f>
        <v>42542</v>
      </c>
      <c r="E3001" s="2">
        <v>42546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">
        <v>4711</v>
      </c>
      <c r="P3001" s="1" t="s">
        <v>66</v>
      </c>
      <c r="Q3001" s="1" t="s">
        <v>601</v>
      </c>
      <c r="R3001" s="1" t="s">
        <v>4712</v>
      </c>
      <c r="S3001" s="1">
        <v>206.99100000000004</v>
      </c>
      <c r="T3001" s="1">
        <v>3</v>
      </c>
      <c r="U3001" s="1">
        <v>0.7</v>
      </c>
      <c r="V3001" s="1">
        <v>-172.49250000000001</v>
      </c>
      <c r="W3001" t="str">
        <f>INDEX(People!$A$2:$A$5,MATCH(Orders!N3001,People!$B$2:$B$5,0))</f>
        <v>Chuck Magee</v>
      </c>
      <c r="X3001" t="str">
        <f>IFERROR(INDEX(Returns!A3001:A3800,MATCH(Orders!B3001,Returns!B3001:B3800,0)),"No")</f>
        <v>No</v>
      </c>
      <c r="Y3001">
        <f t="shared" si="46"/>
        <v>351.88470000000007</v>
      </c>
    </row>
    <row r="3002" spans="1:25" x14ac:dyDescent="0.2">
      <c r="A3002" s="1">
        <v>3001</v>
      </c>
      <c r="B3002" t="s">
        <v>7622</v>
      </c>
      <c r="C3002" s="2">
        <v>42542</v>
      </c>
      <c r="D3002" s="8">
        <f>Table1[[#This Row],[Order Date]]</f>
        <v>42542</v>
      </c>
      <c r="E3002" s="2">
        <v>42546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">
        <v>3595</v>
      </c>
      <c r="P3002" s="1" t="s">
        <v>43</v>
      </c>
      <c r="Q3002" s="1" t="s">
        <v>73</v>
      </c>
      <c r="R3002" s="1" t="s">
        <v>3596</v>
      </c>
      <c r="S3002" s="1">
        <v>44.416000000000004</v>
      </c>
      <c r="T3002" s="1">
        <v>2</v>
      </c>
      <c r="U3002" s="1">
        <v>0.2</v>
      </c>
      <c r="V3002" s="1">
        <v>3.8864000000000001</v>
      </c>
      <c r="W3002" t="str">
        <f>INDEX(People!$A$2:$A$5,MATCH(Orders!N3002,People!$B$2:$B$5,0))</f>
        <v>Chuck Magee</v>
      </c>
      <c r="X3002" t="str">
        <f>IFERROR(INDEX(Returns!A3002:A3801,MATCH(Orders!B3002,Returns!B3002:B3801,0)),"No")</f>
        <v>No</v>
      </c>
      <c r="Y3002">
        <f t="shared" si="46"/>
        <v>53.299200000000006</v>
      </c>
    </row>
    <row r="3003" spans="1:25" x14ac:dyDescent="0.2">
      <c r="A3003" s="1">
        <v>3002</v>
      </c>
      <c r="B3003" t="s">
        <v>7622</v>
      </c>
      <c r="C3003" s="2">
        <v>42542</v>
      </c>
      <c r="D3003" s="8">
        <f>Table1[[#This Row],[Order Date]]</f>
        <v>42542</v>
      </c>
      <c r="E3003" s="2">
        <v>42546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">
        <v>1643</v>
      </c>
      <c r="P3003" s="1" t="s">
        <v>43</v>
      </c>
      <c r="Q3003" s="1" t="s">
        <v>70</v>
      </c>
      <c r="R3003" s="1" t="s">
        <v>1644</v>
      </c>
      <c r="S3003" s="1">
        <v>9.006000000000002</v>
      </c>
      <c r="T3003" s="1">
        <v>2</v>
      </c>
      <c r="U3003" s="1">
        <v>0.7</v>
      </c>
      <c r="V3003" s="1">
        <v>-7.2048000000000023</v>
      </c>
      <c r="W3003" t="str">
        <f>INDEX(People!$A$2:$A$5,MATCH(Orders!N3003,People!$B$2:$B$5,0))</f>
        <v>Chuck Magee</v>
      </c>
      <c r="X3003" t="str">
        <f>IFERROR(INDEX(Returns!A3003:A3802,MATCH(Orders!B3003,Returns!B3003:B3802,0)),"No")</f>
        <v>No</v>
      </c>
      <c r="Y3003">
        <f t="shared" si="46"/>
        <v>15.310200000000004</v>
      </c>
    </row>
    <row r="3004" spans="1:25" x14ac:dyDescent="0.2">
      <c r="A3004" s="1">
        <v>3003</v>
      </c>
      <c r="B3004" t="s">
        <v>7623</v>
      </c>
      <c r="C3004" s="2">
        <v>42921</v>
      </c>
      <c r="D3004" s="8">
        <f>Table1[[#This Row],[Order Date]]</f>
        <v>42921</v>
      </c>
      <c r="E3004" s="2">
        <v>42926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">
        <v>4714</v>
      </c>
      <c r="P3004" s="1" t="s">
        <v>43</v>
      </c>
      <c r="Q3004" s="1" t="s">
        <v>70</v>
      </c>
      <c r="R3004" s="1" t="s">
        <v>4715</v>
      </c>
      <c r="S3004" s="1">
        <v>19</v>
      </c>
      <c r="T3004" s="1">
        <v>5</v>
      </c>
      <c r="U3004" s="1">
        <v>0</v>
      </c>
      <c r="V3004" s="1">
        <v>8.93</v>
      </c>
      <c r="W3004" t="str">
        <f>INDEX(People!$A$2:$A$5,MATCH(Orders!N3004,People!$B$2:$B$5,0))</f>
        <v>Kelly Williams</v>
      </c>
      <c r="X3004" t="str">
        <f>IFERROR(INDEX(Returns!A3004:A3803,MATCH(Orders!B3004,Returns!B3004:B3803,0)),"No")</f>
        <v>No</v>
      </c>
      <c r="Y3004">
        <f t="shared" si="46"/>
        <v>19</v>
      </c>
    </row>
    <row r="3005" spans="1:25" x14ac:dyDescent="0.2">
      <c r="A3005" s="1">
        <v>3004</v>
      </c>
      <c r="B3005" t="s">
        <v>7624</v>
      </c>
      <c r="C3005" s="2">
        <v>43815</v>
      </c>
      <c r="D3005" s="8">
        <f>Table1[[#This Row],[Order Date]]</f>
        <v>43815</v>
      </c>
      <c r="E3005" s="2">
        <v>43822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">
        <v>3640</v>
      </c>
      <c r="P3005" s="1" t="s">
        <v>43</v>
      </c>
      <c r="Q3005" s="1" t="s">
        <v>70</v>
      </c>
      <c r="R3005" s="1" t="s">
        <v>3641</v>
      </c>
      <c r="S3005" s="1">
        <v>33.375999999999998</v>
      </c>
      <c r="T3005" s="1">
        <v>4</v>
      </c>
      <c r="U3005" s="1">
        <v>0.2</v>
      </c>
      <c r="V3005" s="1">
        <v>10.429999999999998</v>
      </c>
      <c r="W3005" t="str">
        <f>INDEX(People!$A$2:$A$5,MATCH(Orders!N3005,People!$B$2:$B$5,0))</f>
        <v>Chuck Magee</v>
      </c>
      <c r="X3005" t="str">
        <f>IFERROR(INDEX(Returns!A3005:A3804,MATCH(Orders!B3005,Returns!B3005:B3804,0)),"No")</f>
        <v>No</v>
      </c>
      <c r="Y3005">
        <f t="shared" si="46"/>
        <v>40.051199999999994</v>
      </c>
    </row>
    <row r="3006" spans="1:25" x14ac:dyDescent="0.2">
      <c r="A3006" s="1">
        <v>3005</v>
      </c>
      <c r="B3006" t="s">
        <v>7625</v>
      </c>
      <c r="C3006" s="2">
        <v>43351</v>
      </c>
      <c r="D3006" s="8">
        <f>Table1[[#This Row],[Order Date]]</f>
        <v>43351</v>
      </c>
      <c r="E3006" s="2">
        <v>43353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">
        <v>4718</v>
      </c>
      <c r="P3006" s="1" t="s">
        <v>43</v>
      </c>
      <c r="Q3006" s="1" t="s">
        <v>73</v>
      </c>
      <c r="R3006" s="1" t="s">
        <v>4719</v>
      </c>
      <c r="S3006" s="1">
        <v>207.48</v>
      </c>
      <c r="T3006" s="1">
        <v>1</v>
      </c>
      <c r="U3006" s="1">
        <v>0</v>
      </c>
      <c r="V3006" s="1">
        <v>62.243999999999971</v>
      </c>
      <c r="W3006" t="str">
        <f>INDEX(People!$A$2:$A$5,MATCH(Orders!N3006,People!$B$2:$B$5,0))</f>
        <v>Chuck Magee</v>
      </c>
      <c r="X3006" t="str">
        <f>IFERROR(INDEX(Returns!A3006:A3805,MATCH(Orders!B3006,Returns!B3006:B3805,0)),"No")</f>
        <v>No</v>
      </c>
      <c r="Y3006">
        <f t="shared" si="46"/>
        <v>207.48</v>
      </c>
    </row>
    <row r="3007" spans="1:25" x14ac:dyDescent="0.2">
      <c r="A3007" s="1">
        <v>3006</v>
      </c>
      <c r="B3007" t="s">
        <v>7626</v>
      </c>
      <c r="C3007" s="2">
        <v>42507</v>
      </c>
      <c r="D3007" s="8">
        <f>Table1[[#This Row],[Order Date]]</f>
        <v>42507</v>
      </c>
      <c r="E3007" s="2">
        <v>42511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">
        <v>3230</v>
      </c>
      <c r="P3007" s="1" t="s">
        <v>43</v>
      </c>
      <c r="Q3007" s="1" t="s">
        <v>70</v>
      </c>
      <c r="R3007" s="1" t="s">
        <v>3231</v>
      </c>
      <c r="S3007" s="1">
        <v>91.679999999999993</v>
      </c>
      <c r="T3007" s="1">
        <v>3</v>
      </c>
      <c r="U3007" s="1">
        <v>0</v>
      </c>
      <c r="V3007" s="1">
        <v>45.839999999999996</v>
      </c>
      <c r="W3007" t="str">
        <f>INDEX(People!$A$2:$A$5,MATCH(Orders!N3007,People!$B$2:$B$5,0))</f>
        <v>Kelly Williams</v>
      </c>
      <c r="X3007" t="str">
        <f>IFERROR(INDEX(Returns!A3007:A3806,MATCH(Orders!B3007,Returns!B3007:B3806,0)),"No")</f>
        <v>No</v>
      </c>
      <c r="Y3007">
        <f t="shared" si="46"/>
        <v>91.679999999999993</v>
      </c>
    </row>
    <row r="3008" spans="1:25" x14ac:dyDescent="0.2">
      <c r="A3008" s="1">
        <v>3007</v>
      </c>
      <c r="B3008" t="s">
        <v>7627</v>
      </c>
      <c r="C3008" s="2">
        <v>43751</v>
      </c>
      <c r="D3008" s="8">
        <f>Table1[[#This Row],[Order Date]]</f>
        <v>43751</v>
      </c>
      <c r="E3008" s="2">
        <v>43753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">
        <v>3591</v>
      </c>
      <c r="P3008" s="1" t="s">
        <v>43</v>
      </c>
      <c r="Q3008" s="1" t="s">
        <v>73</v>
      </c>
      <c r="R3008" s="1" t="s">
        <v>3592</v>
      </c>
      <c r="S3008" s="1">
        <v>904.9</v>
      </c>
      <c r="T3008" s="1">
        <v>5</v>
      </c>
      <c r="U3008" s="1">
        <v>0</v>
      </c>
      <c r="V3008" s="1">
        <v>253.37199999999996</v>
      </c>
      <c r="W3008" t="str">
        <f>INDEX(People!$A$2:$A$5,MATCH(Orders!N3008,People!$B$2:$B$5,0))</f>
        <v>Chuck Magee</v>
      </c>
      <c r="X3008" t="str">
        <f>IFERROR(INDEX(Returns!A3008:A3807,MATCH(Orders!B3008,Returns!B3008:B3807,0)),"No")</f>
        <v>No</v>
      </c>
      <c r="Y3008">
        <f t="shared" si="46"/>
        <v>904.9</v>
      </c>
    </row>
    <row r="3009" spans="1:25" x14ac:dyDescent="0.2">
      <c r="A3009" s="1">
        <v>3008</v>
      </c>
      <c r="B3009" t="s">
        <v>7628</v>
      </c>
      <c r="C3009" s="2">
        <v>42667</v>
      </c>
      <c r="D3009" s="8">
        <f>Table1[[#This Row],[Order Date]]</f>
        <v>42667</v>
      </c>
      <c r="E3009" s="2">
        <v>42672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">
        <v>967</v>
      </c>
      <c r="P3009" s="1" t="s">
        <v>43</v>
      </c>
      <c r="Q3009" s="1" t="s">
        <v>70</v>
      </c>
      <c r="R3009" s="1" t="s">
        <v>968</v>
      </c>
      <c r="S3009" s="1">
        <v>34.271999999999998</v>
      </c>
      <c r="T3009" s="1">
        <v>3</v>
      </c>
      <c r="U3009" s="1">
        <v>0.2</v>
      </c>
      <c r="V3009" s="1">
        <v>11.138399999999999</v>
      </c>
      <c r="W3009" t="str">
        <f>INDEX(People!$A$2:$A$5,MATCH(Orders!N3009,People!$B$2:$B$5,0))</f>
        <v>Anna Andreadi</v>
      </c>
      <c r="X3009" t="str">
        <f>IFERROR(INDEX(Returns!A3009:A3808,MATCH(Orders!B3009,Returns!B3009:B3808,0)),"No")</f>
        <v>No</v>
      </c>
      <c r="Y3009">
        <f t="shared" si="46"/>
        <v>41.126399999999997</v>
      </c>
    </row>
    <row r="3010" spans="1:25" x14ac:dyDescent="0.2">
      <c r="A3010" s="1">
        <v>3009</v>
      </c>
      <c r="B3010" t="s">
        <v>7629</v>
      </c>
      <c r="C3010" s="2">
        <v>43439</v>
      </c>
      <c r="D3010" s="8">
        <f>Table1[[#This Row],[Order Date]]</f>
        <v>43439</v>
      </c>
      <c r="E3010" s="2">
        <v>43440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">
        <v>4075</v>
      </c>
      <c r="P3010" s="1" t="s">
        <v>30</v>
      </c>
      <c r="Q3010" s="1" t="s">
        <v>60</v>
      </c>
      <c r="R3010" s="1" t="s">
        <v>4076</v>
      </c>
      <c r="S3010" s="1">
        <v>191.82</v>
      </c>
      <c r="T3010" s="1">
        <v>3</v>
      </c>
      <c r="U3010" s="1">
        <v>0</v>
      </c>
      <c r="V3010" s="1">
        <v>74.809799999999996</v>
      </c>
      <c r="W3010" t="str">
        <f>INDEX(People!$A$2:$A$5,MATCH(Orders!N3010,People!$B$2:$B$5,0))</f>
        <v>Cassandra Brandow</v>
      </c>
      <c r="X3010" t="str">
        <f>IFERROR(INDEX(Returns!A3010:A3809,MATCH(Orders!B3010,Returns!B3010:B3809,0)),"No")</f>
        <v>No</v>
      </c>
      <c r="Y3010">
        <f t="shared" si="46"/>
        <v>191.82</v>
      </c>
    </row>
    <row r="3011" spans="1:25" x14ac:dyDescent="0.2">
      <c r="A3011" s="1">
        <v>3010</v>
      </c>
      <c r="B3011" t="s">
        <v>7630</v>
      </c>
      <c r="C3011" s="2">
        <v>43306</v>
      </c>
      <c r="D3011" s="8">
        <f>Table1[[#This Row],[Order Date]]</f>
        <v>43306</v>
      </c>
      <c r="E3011" s="2">
        <v>43310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">
        <v>4213</v>
      </c>
      <c r="P3011" s="1" t="s">
        <v>43</v>
      </c>
      <c r="Q3011" s="1" t="s">
        <v>73</v>
      </c>
      <c r="R3011" s="1" t="s">
        <v>4214</v>
      </c>
      <c r="S3011" s="1">
        <v>243.88000000000002</v>
      </c>
      <c r="T3011" s="1">
        <v>5</v>
      </c>
      <c r="U3011" s="1">
        <v>0.2</v>
      </c>
      <c r="V3011" s="1">
        <v>27.43649999999996</v>
      </c>
      <c r="W3011" t="str">
        <f>INDEX(People!$A$2:$A$5,MATCH(Orders!N3011,People!$B$2:$B$5,0))</f>
        <v>Chuck Magee</v>
      </c>
      <c r="X3011" t="str">
        <f>IFERROR(INDEX(Returns!A3011:A3810,MATCH(Orders!B3011,Returns!B3011:B3810,0)),"No")</f>
        <v>No</v>
      </c>
      <c r="Y3011">
        <f t="shared" ref="Y3011:Y3074" si="47">S3011*(1+U3011)</f>
        <v>292.65600000000001</v>
      </c>
    </row>
    <row r="3012" spans="1:25" x14ac:dyDescent="0.2">
      <c r="A3012" s="1">
        <v>3011</v>
      </c>
      <c r="B3012" t="s">
        <v>7631</v>
      </c>
      <c r="C3012" s="2">
        <v>43572</v>
      </c>
      <c r="D3012" s="8">
        <f>Table1[[#This Row],[Order Date]]</f>
        <v>43572</v>
      </c>
      <c r="E3012" s="2">
        <v>43578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">
        <v>1325</v>
      </c>
      <c r="P3012" s="1" t="s">
        <v>43</v>
      </c>
      <c r="Q3012" s="1" t="s">
        <v>70</v>
      </c>
      <c r="R3012" s="1" t="s">
        <v>1326</v>
      </c>
      <c r="S3012" s="1">
        <v>12.030000000000001</v>
      </c>
      <c r="T3012" s="1">
        <v>5</v>
      </c>
      <c r="U3012" s="1">
        <v>0.7</v>
      </c>
      <c r="V3012" s="1">
        <v>-9.222999999999999</v>
      </c>
      <c r="W3012" t="str">
        <f>INDEX(People!$A$2:$A$5,MATCH(Orders!N3012,People!$B$2:$B$5,0))</f>
        <v>Anna Andreadi</v>
      </c>
      <c r="X3012" t="str">
        <f>IFERROR(INDEX(Returns!A3012:A3811,MATCH(Orders!B3012,Returns!B3012:B3811,0)),"No")</f>
        <v>No</v>
      </c>
      <c r="Y3012">
        <f t="shared" si="47"/>
        <v>20.451000000000001</v>
      </c>
    </row>
    <row r="3013" spans="1:25" x14ac:dyDescent="0.2">
      <c r="A3013" s="1">
        <v>3012</v>
      </c>
      <c r="B3013" t="s">
        <v>7631</v>
      </c>
      <c r="C3013" s="2">
        <v>43572</v>
      </c>
      <c r="D3013" s="8">
        <f>Table1[[#This Row],[Order Date]]</f>
        <v>43572</v>
      </c>
      <c r="E3013" s="2">
        <v>43578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">
        <v>600</v>
      </c>
      <c r="P3013" s="1" t="s">
        <v>66</v>
      </c>
      <c r="Q3013" s="1" t="s">
        <v>601</v>
      </c>
      <c r="R3013" s="1" t="s">
        <v>602</v>
      </c>
      <c r="S3013" s="1">
        <v>2549.9850000000006</v>
      </c>
      <c r="T3013" s="1">
        <v>5</v>
      </c>
      <c r="U3013" s="1">
        <v>0.7</v>
      </c>
      <c r="V3013" s="1">
        <v>-3399.9800000000009</v>
      </c>
      <c r="W3013" t="str">
        <f>INDEX(People!$A$2:$A$5,MATCH(Orders!N3013,People!$B$2:$B$5,0))</f>
        <v>Anna Andreadi</v>
      </c>
      <c r="X3013" t="str">
        <f>IFERROR(INDEX(Returns!A3013:A3812,MATCH(Orders!B3013,Returns!B3013:B3812,0)),"No")</f>
        <v>No</v>
      </c>
      <c r="Y3013">
        <f t="shared" si="47"/>
        <v>4334.9745000000012</v>
      </c>
    </row>
    <row r="3014" spans="1:25" x14ac:dyDescent="0.2">
      <c r="A3014" s="1">
        <v>3013</v>
      </c>
      <c r="B3014" t="s">
        <v>7631</v>
      </c>
      <c r="C3014" s="2">
        <v>43572</v>
      </c>
      <c r="D3014" s="8">
        <f>Table1[[#This Row],[Order Date]]</f>
        <v>43572</v>
      </c>
      <c r="E3014" s="2">
        <v>43578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">
        <v>1302</v>
      </c>
      <c r="P3014" s="1" t="s">
        <v>43</v>
      </c>
      <c r="Q3014" s="1" t="s">
        <v>70</v>
      </c>
      <c r="R3014" s="1" t="s">
        <v>1303</v>
      </c>
      <c r="S3014" s="1">
        <v>21.594000000000005</v>
      </c>
      <c r="T3014" s="1">
        <v>2</v>
      </c>
      <c r="U3014" s="1">
        <v>0.7</v>
      </c>
      <c r="V3014" s="1">
        <v>-15.835599999999999</v>
      </c>
      <c r="W3014" t="str">
        <f>INDEX(People!$A$2:$A$5,MATCH(Orders!N3014,People!$B$2:$B$5,0))</f>
        <v>Anna Andreadi</v>
      </c>
      <c r="X3014" t="str">
        <f>IFERROR(INDEX(Returns!A3014:A3813,MATCH(Orders!B3014,Returns!B3014:B3813,0)),"No")</f>
        <v>No</v>
      </c>
      <c r="Y3014">
        <f t="shared" si="47"/>
        <v>36.709800000000008</v>
      </c>
    </row>
    <row r="3015" spans="1:25" x14ac:dyDescent="0.2">
      <c r="A3015" s="1">
        <v>3014</v>
      </c>
      <c r="B3015" t="s">
        <v>7631</v>
      </c>
      <c r="C3015" s="2">
        <v>43572</v>
      </c>
      <c r="D3015" s="8">
        <f>Table1[[#This Row],[Order Date]]</f>
        <v>43572</v>
      </c>
      <c r="E3015" s="2">
        <v>43578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">
        <v>1973</v>
      </c>
      <c r="P3015" s="1" t="s">
        <v>43</v>
      </c>
      <c r="Q3015" s="1" t="s">
        <v>70</v>
      </c>
      <c r="R3015" s="1" t="s">
        <v>1974</v>
      </c>
      <c r="S3015" s="1">
        <v>8.9640000000000022</v>
      </c>
      <c r="T3015" s="1">
        <v>6</v>
      </c>
      <c r="U3015" s="1">
        <v>0.7</v>
      </c>
      <c r="V3015" s="1">
        <v>-6.573599999999999</v>
      </c>
      <c r="W3015" t="str">
        <f>INDEX(People!$A$2:$A$5,MATCH(Orders!N3015,People!$B$2:$B$5,0))</f>
        <v>Anna Andreadi</v>
      </c>
      <c r="X3015" t="str">
        <f>IFERROR(INDEX(Returns!A3015:A3814,MATCH(Orders!B3015,Returns!B3015:B3814,0)),"No")</f>
        <v>No</v>
      </c>
      <c r="Y3015">
        <f t="shared" si="47"/>
        <v>15.238800000000003</v>
      </c>
    </row>
    <row r="3016" spans="1:25" x14ac:dyDescent="0.2">
      <c r="A3016" s="1">
        <v>3015</v>
      </c>
      <c r="B3016" t="s">
        <v>7631</v>
      </c>
      <c r="C3016" s="2">
        <v>43572</v>
      </c>
      <c r="D3016" s="8">
        <f>Table1[[#This Row],[Order Date]]</f>
        <v>43572</v>
      </c>
      <c r="E3016" s="2">
        <v>43578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">
        <v>1707</v>
      </c>
      <c r="P3016" s="1" t="s">
        <v>43</v>
      </c>
      <c r="Q3016" s="1" t="s">
        <v>84</v>
      </c>
      <c r="R3016" s="1" t="s">
        <v>1708</v>
      </c>
      <c r="S3016" s="1">
        <v>20.736000000000004</v>
      </c>
      <c r="T3016" s="1">
        <v>4</v>
      </c>
      <c r="U3016" s="1">
        <v>0.2</v>
      </c>
      <c r="V3016" s="1">
        <v>7.2576000000000001</v>
      </c>
      <c r="W3016" t="str">
        <f>INDEX(People!$A$2:$A$5,MATCH(Orders!N3016,People!$B$2:$B$5,0))</f>
        <v>Anna Andreadi</v>
      </c>
      <c r="X3016" t="str">
        <f>IFERROR(INDEX(Returns!A3016:A3815,MATCH(Orders!B3016,Returns!B3016:B3815,0)),"No")</f>
        <v>No</v>
      </c>
      <c r="Y3016">
        <f t="shared" si="47"/>
        <v>24.883200000000006</v>
      </c>
    </row>
    <row r="3017" spans="1:25" x14ac:dyDescent="0.2">
      <c r="A3017" s="1">
        <v>3016</v>
      </c>
      <c r="B3017" t="s">
        <v>7632</v>
      </c>
      <c r="C3017" s="2">
        <v>42995</v>
      </c>
      <c r="D3017" s="8">
        <f>Table1[[#This Row],[Order Date]]</f>
        <v>42995</v>
      </c>
      <c r="E3017" s="2">
        <v>42999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">
        <v>2433</v>
      </c>
      <c r="P3017" s="1" t="s">
        <v>30</v>
      </c>
      <c r="Q3017" s="1" t="s">
        <v>52</v>
      </c>
      <c r="R3017" s="1" t="s">
        <v>2434</v>
      </c>
      <c r="S3017" s="1">
        <v>344.22</v>
      </c>
      <c r="T3017" s="1">
        <v>2</v>
      </c>
      <c r="U3017" s="1">
        <v>0.4</v>
      </c>
      <c r="V3017" s="1">
        <v>-103.26600000000002</v>
      </c>
      <c r="W3017" t="str">
        <f>INDEX(People!$A$2:$A$5,MATCH(Orders!N3017,People!$B$2:$B$5,0))</f>
        <v>Chuck Magee</v>
      </c>
      <c r="X3017" t="str">
        <f>IFERROR(INDEX(Returns!A3017:A3816,MATCH(Orders!B3017,Returns!B3017:B3816,0)),"No")</f>
        <v>No</v>
      </c>
      <c r="Y3017">
        <f t="shared" si="47"/>
        <v>481.90800000000002</v>
      </c>
    </row>
    <row r="3018" spans="1:25" x14ac:dyDescent="0.2">
      <c r="A3018" s="1">
        <v>3017</v>
      </c>
      <c r="B3018" t="s">
        <v>7633</v>
      </c>
      <c r="C3018" s="2">
        <v>43335</v>
      </c>
      <c r="D3018" s="8">
        <f>Table1[[#This Row],[Order Date]]</f>
        <v>43335</v>
      </c>
      <c r="E3018" s="2">
        <v>43342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">
        <v>1415</v>
      </c>
      <c r="P3018" s="1" t="s">
        <v>43</v>
      </c>
      <c r="Q3018" s="1" t="s">
        <v>55</v>
      </c>
      <c r="R3018" s="1" t="s">
        <v>1416</v>
      </c>
      <c r="S3018" s="1">
        <v>727.29600000000005</v>
      </c>
      <c r="T3018" s="1">
        <v>8</v>
      </c>
      <c r="U3018" s="1">
        <v>0.2</v>
      </c>
      <c r="V3018" s="1">
        <v>-172.73280000000005</v>
      </c>
      <c r="W3018" t="str">
        <f>INDEX(People!$A$2:$A$5,MATCH(Orders!N3018,People!$B$2:$B$5,0))</f>
        <v>Kelly Williams</v>
      </c>
      <c r="X3018" t="str">
        <f>IFERROR(INDEX(Returns!A3018:A3817,MATCH(Orders!B3018,Returns!B3018:B3817,0)),"No")</f>
        <v>No</v>
      </c>
      <c r="Y3018">
        <f t="shared" si="47"/>
        <v>872.75520000000006</v>
      </c>
    </row>
    <row r="3019" spans="1:25" x14ac:dyDescent="0.2">
      <c r="A3019" s="1">
        <v>3018</v>
      </c>
      <c r="B3019" t="s">
        <v>7633</v>
      </c>
      <c r="C3019" s="2">
        <v>43335</v>
      </c>
      <c r="D3019" s="8">
        <f>Table1[[#This Row],[Order Date]]</f>
        <v>43335</v>
      </c>
      <c r="E3019" s="2">
        <v>43342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">
        <v>3737</v>
      </c>
      <c r="P3019" s="1" t="s">
        <v>30</v>
      </c>
      <c r="Q3019" s="1" t="s">
        <v>60</v>
      </c>
      <c r="R3019" s="1" t="s">
        <v>3738</v>
      </c>
      <c r="S3019" s="1">
        <v>22.608000000000001</v>
      </c>
      <c r="T3019" s="1">
        <v>3</v>
      </c>
      <c r="U3019" s="1">
        <v>0.6</v>
      </c>
      <c r="V3019" s="1">
        <v>-10.173599999999997</v>
      </c>
      <c r="W3019" t="str">
        <f>INDEX(People!$A$2:$A$5,MATCH(Orders!N3019,People!$B$2:$B$5,0))</f>
        <v>Kelly Williams</v>
      </c>
      <c r="X3019" t="str">
        <f>IFERROR(INDEX(Returns!A3019:A3818,MATCH(Orders!B3019,Returns!B3019:B3818,0)),"No")</f>
        <v>No</v>
      </c>
      <c r="Y3019">
        <f t="shared" si="47"/>
        <v>36.172800000000002</v>
      </c>
    </row>
    <row r="3020" spans="1:25" x14ac:dyDescent="0.2">
      <c r="A3020" s="1">
        <v>3019</v>
      </c>
      <c r="B3020" t="s">
        <v>7633</v>
      </c>
      <c r="C3020" s="2">
        <v>43335</v>
      </c>
      <c r="D3020" s="8">
        <f>Table1[[#This Row],[Order Date]]</f>
        <v>43335</v>
      </c>
      <c r="E3020" s="2">
        <v>43342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">
        <v>3860</v>
      </c>
      <c r="P3020" s="1" t="s">
        <v>66</v>
      </c>
      <c r="Q3020" s="1" t="s">
        <v>146</v>
      </c>
      <c r="R3020" s="1" t="s">
        <v>3861</v>
      </c>
      <c r="S3020" s="1">
        <v>666.4</v>
      </c>
      <c r="T3020" s="1">
        <v>7</v>
      </c>
      <c r="U3020" s="1">
        <v>0.2</v>
      </c>
      <c r="V3020" s="1">
        <v>-33.319999999999965</v>
      </c>
      <c r="W3020" t="str">
        <f>INDEX(People!$A$2:$A$5,MATCH(Orders!N3020,People!$B$2:$B$5,0))</f>
        <v>Kelly Williams</v>
      </c>
      <c r="X3020" t="str">
        <f>IFERROR(INDEX(Returns!A3020:A3819,MATCH(Orders!B3020,Returns!B3020:B3819,0)),"No")</f>
        <v>No</v>
      </c>
      <c r="Y3020">
        <f t="shared" si="47"/>
        <v>799.68</v>
      </c>
    </row>
    <row r="3021" spans="1:25" x14ac:dyDescent="0.2">
      <c r="A3021" s="1">
        <v>3020</v>
      </c>
      <c r="B3021" t="s">
        <v>5993</v>
      </c>
      <c r="C3021" s="2">
        <v>43047</v>
      </c>
      <c r="D3021" s="8">
        <f>Table1[[#This Row],[Order Date]]</f>
        <v>43047</v>
      </c>
      <c r="E3021" s="2">
        <v>43053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">
        <v>4724</v>
      </c>
      <c r="P3021" s="1" t="s">
        <v>43</v>
      </c>
      <c r="Q3021" s="1" t="s">
        <v>242</v>
      </c>
      <c r="R3021" s="1" t="s">
        <v>4725</v>
      </c>
      <c r="S3021" s="1">
        <v>5.04</v>
      </c>
      <c r="T3021" s="1">
        <v>3</v>
      </c>
      <c r="U3021" s="1">
        <v>0</v>
      </c>
      <c r="V3021" s="1">
        <v>0.20159999999999978</v>
      </c>
      <c r="W3021" t="str">
        <f>INDEX(People!$A$2:$A$5,MATCH(Orders!N3021,People!$B$2:$B$5,0))</f>
        <v>Anna Andreadi</v>
      </c>
      <c r="X3021" t="str">
        <f>IFERROR(INDEX(Returns!A3021:A3820,MATCH(Orders!B3021,Returns!B3021:B3820,0)),"No")</f>
        <v>No</v>
      </c>
      <c r="Y3021">
        <f t="shared" si="47"/>
        <v>5.04</v>
      </c>
    </row>
    <row r="3022" spans="1:25" x14ac:dyDescent="0.2">
      <c r="A3022" s="1">
        <v>3021</v>
      </c>
      <c r="B3022" t="s">
        <v>5993</v>
      </c>
      <c r="C3022" s="2">
        <v>43047</v>
      </c>
      <c r="D3022" s="8">
        <f>Table1[[#This Row],[Order Date]]</f>
        <v>43047</v>
      </c>
      <c r="E3022" s="2">
        <v>43053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">
        <v>3344</v>
      </c>
      <c r="P3022" s="1" t="s">
        <v>43</v>
      </c>
      <c r="Q3022" s="1" t="s">
        <v>84</v>
      </c>
      <c r="R3022" s="1" t="s">
        <v>3345</v>
      </c>
      <c r="S3022" s="1">
        <v>92.94</v>
      </c>
      <c r="T3022" s="1">
        <v>3</v>
      </c>
      <c r="U3022" s="1">
        <v>0</v>
      </c>
      <c r="V3022" s="1">
        <v>41.822999999999993</v>
      </c>
      <c r="W3022" t="str">
        <f>INDEX(People!$A$2:$A$5,MATCH(Orders!N3022,People!$B$2:$B$5,0))</f>
        <v>Anna Andreadi</v>
      </c>
      <c r="X3022" t="str">
        <f>IFERROR(INDEX(Returns!A3022:A3821,MATCH(Orders!B3022,Returns!B3022:B3821,0)),"No")</f>
        <v>No</v>
      </c>
      <c r="Y3022">
        <f t="shared" si="47"/>
        <v>92.94</v>
      </c>
    </row>
    <row r="3023" spans="1:25" x14ac:dyDescent="0.2">
      <c r="A3023" s="1">
        <v>3022</v>
      </c>
      <c r="B3023" t="s">
        <v>5993</v>
      </c>
      <c r="C3023" s="2">
        <v>43047</v>
      </c>
      <c r="D3023" s="8">
        <f>Table1[[#This Row],[Order Date]]</f>
        <v>43047</v>
      </c>
      <c r="E3023" s="2">
        <v>43053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">
        <v>2140</v>
      </c>
      <c r="P3023" s="1" t="s">
        <v>30</v>
      </c>
      <c r="Q3023" s="1" t="s">
        <v>60</v>
      </c>
      <c r="R3023" s="1" t="s">
        <v>2141</v>
      </c>
      <c r="S3023" s="1">
        <v>66.69</v>
      </c>
      <c r="T3023" s="1">
        <v>3</v>
      </c>
      <c r="U3023" s="1">
        <v>0</v>
      </c>
      <c r="V3023" s="1">
        <v>22.007699999999996</v>
      </c>
      <c r="W3023" t="str">
        <f>INDEX(People!$A$2:$A$5,MATCH(Orders!N3023,People!$B$2:$B$5,0))</f>
        <v>Anna Andreadi</v>
      </c>
      <c r="X3023" t="str">
        <f>IFERROR(INDEX(Returns!A3023:A3822,MATCH(Orders!B3023,Returns!B3023:B3822,0)),"No")</f>
        <v>No</v>
      </c>
      <c r="Y3023">
        <f t="shared" si="47"/>
        <v>66.69</v>
      </c>
    </row>
    <row r="3024" spans="1:25" x14ac:dyDescent="0.2">
      <c r="A3024" s="1">
        <v>3023</v>
      </c>
      <c r="B3024" t="s">
        <v>5993</v>
      </c>
      <c r="C3024" s="2">
        <v>43047</v>
      </c>
      <c r="D3024" s="8">
        <f>Table1[[#This Row],[Order Date]]</f>
        <v>43047</v>
      </c>
      <c r="E3024" s="2">
        <v>43053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">
        <v>2349</v>
      </c>
      <c r="P3024" s="1" t="s">
        <v>43</v>
      </c>
      <c r="Q3024" s="1" t="s">
        <v>70</v>
      </c>
      <c r="R3024" s="1" t="s">
        <v>2350</v>
      </c>
      <c r="S3024" s="1">
        <v>91.68</v>
      </c>
      <c r="T3024" s="1">
        <v>5</v>
      </c>
      <c r="U3024" s="1">
        <v>0.2</v>
      </c>
      <c r="V3024" s="1">
        <v>28.65</v>
      </c>
      <c r="W3024" t="str">
        <f>INDEX(People!$A$2:$A$5,MATCH(Orders!N3024,People!$B$2:$B$5,0))</f>
        <v>Anna Andreadi</v>
      </c>
      <c r="X3024" t="str">
        <f>IFERROR(INDEX(Returns!A3024:A3823,MATCH(Orders!B3024,Returns!B3024:B3823,0)),"No")</f>
        <v>No</v>
      </c>
      <c r="Y3024">
        <f t="shared" si="47"/>
        <v>110.01600000000001</v>
      </c>
    </row>
    <row r="3025" spans="1:25" x14ac:dyDescent="0.2">
      <c r="A3025" s="1">
        <v>3024</v>
      </c>
      <c r="B3025" t="s">
        <v>7634</v>
      </c>
      <c r="C3025" s="2">
        <v>43786</v>
      </c>
      <c r="D3025" s="8">
        <f>Table1[[#This Row],[Order Date]]</f>
        <v>43786</v>
      </c>
      <c r="E3025" s="2">
        <v>43792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">
        <v>4105</v>
      </c>
      <c r="P3025" s="1" t="s">
        <v>30</v>
      </c>
      <c r="Q3025" s="1" t="s">
        <v>31</v>
      </c>
      <c r="R3025" s="1" t="s">
        <v>4106</v>
      </c>
      <c r="S3025" s="1">
        <v>327.73279999999994</v>
      </c>
      <c r="T3025" s="1">
        <v>2</v>
      </c>
      <c r="U3025" s="1">
        <v>0.32</v>
      </c>
      <c r="V3025" s="1">
        <v>-14.458800000000025</v>
      </c>
      <c r="W3025" t="str">
        <f>INDEX(People!$A$2:$A$5,MATCH(Orders!N3025,People!$B$2:$B$5,0))</f>
        <v>Kelly Williams</v>
      </c>
      <c r="X3025" t="str">
        <f>IFERROR(INDEX(Returns!A3025:A3824,MATCH(Orders!B3025,Returns!B3025:B3824,0)),"No")</f>
        <v>No</v>
      </c>
      <c r="Y3025">
        <f t="shared" si="47"/>
        <v>432.60729599999996</v>
      </c>
    </row>
    <row r="3026" spans="1:25" x14ac:dyDescent="0.2">
      <c r="A3026" s="1">
        <v>3025</v>
      </c>
      <c r="B3026" t="s">
        <v>7635</v>
      </c>
      <c r="C3026" s="2">
        <v>43047</v>
      </c>
      <c r="D3026" s="8">
        <f>Table1[[#This Row],[Order Date]]</f>
        <v>43047</v>
      </c>
      <c r="E3026" s="2">
        <v>43052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">
        <v>1062</v>
      </c>
      <c r="P3026" s="1" t="s">
        <v>43</v>
      </c>
      <c r="Q3026" s="1" t="s">
        <v>70</v>
      </c>
      <c r="R3026" s="1" t="s">
        <v>1063</v>
      </c>
      <c r="S3026" s="1">
        <v>52.272000000000006</v>
      </c>
      <c r="T3026" s="1">
        <v>11</v>
      </c>
      <c r="U3026" s="1">
        <v>0.2</v>
      </c>
      <c r="V3026" s="1">
        <v>17.641799999999996</v>
      </c>
      <c r="W3026" t="str">
        <f>INDEX(People!$A$2:$A$5,MATCH(Orders!N3026,People!$B$2:$B$5,0))</f>
        <v>Chuck Magee</v>
      </c>
      <c r="X3026" t="str">
        <f>IFERROR(INDEX(Returns!A3026:A3825,MATCH(Orders!B3026,Returns!B3026:B3825,0)),"No")</f>
        <v>No</v>
      </c>
      <c r="Y3026">
        <f t="shared" si="47"/>
        <v>62.726400000000005</v>
      </c>
    </row>
    <row r="3027" spans="1:25" x14ac:dyDescent="0.2">
      <c r="A3027" s="1">
        <v>3026</v>
      </c>
      <c r="B3027" t="s">
        <v>7635</v>
      </c>
      <c r="C3027" s="2">
        <v>43047</v>
      </c>
      <c r="D3027" s="8">
        <f>Table1[[#This Row],[Order Date]]</f>
        <v>43047</v>
      </c>
      <c r="E3027" s="2">
        <v>43052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">
        <v>1533</v>
      </c>
      <c r="P3027" s="1" t="s">
        <v>43</v>
      </c>
      <c r="Q3027" s="1" t="s">
        <v>84</v>
      </c>
      <c r="R3027" s="1" t="s">
        <v>1534</v>
      </c>
      <c r="S3027" s="1">
        <v>17.940000000000001</v>
      </c>
      <c r="T3027" s="1">
        <v>3</v>
      </c>
      <c r="U3027" s="1">
        <v>0</v>
      </c>
      <c r="V3027" s="1">
        <v>8.0730000000000004</v>
      </c>
      <c r="W3027" t="str">
        <f>INDEX(People!$A$2:$A$5,MATCH(Orders!N3027,People!$B$2:$B$5,0))</f>
        <v>Chuck Magee</v>
      </c>
      <c r="X3027" t="str">
        <f>IFERROR(INDEX(Returns!A3027:A3826,MATCH(Orders!B3027,Returns!B3027:B3826,0)),"No")</f>
        <v>No</v>
      </c>
      <c r="Y3027">
        <f t="shared" si="47"/>
        <v>17.940000000000001</v>
      </c>
    </row>
    <row r="3028" spans="1:25" x14ac:dyDescent="0.2">
      <c r="A3028" s="1">
        <v>3027</v>
      </c>
      <c r="B3028" t="s">
        <v>7636</v>
      </c>
      <c r="C3028" s="2">
        <v>43577</v>
      </c>
      <c r="D3028" s="8">
        <f>Table1[[#This Row],[Order Date]]</f>
        <v>43577</v>
      </c>
      <c r="E3028" s="2">
        <v>43581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">
        <v>3449</v>
      </c>
      <c r="P3028" s="1" t="s">
        <v>30</v>
      </c>
      <c r="Q3028" s="1" t="s">
        <v>60</v>
      </c>
      <c r="R3028" s="1" t="s">
        <v>3450</v>
      </c>
      <c r="S3028" s="1">
        <v>254.35200000000003</v>
      </c>
      <c r="T3028" s="1">
        <v>3</v>
      </c>
      <c r="U3028" s="1">
        <v>0.2</v>
      </c>
      <c r="V3028" s="1">
        <v>0</v>
      </c>
      <c r="W3028" t="str">
        <f>INDEX(People!$A$2:$A$5,MATCH(Orders!N3028,People!$B$2:$B$5,0))</f>
        <v>Chuck Magee</v>
      </c>
      <c r="X3028" t="str">
        <f>IFERROR(INDEX(Returns!A3028:A3827,MATCH(Orders!B3028,Returns!B3028:B3827,0)),"No")</f>
        <v>No</v>
      </c>
      <c r="Y3028">
        <f t="shared" si="47"/>
        <v>305.22240000000005</v>
      </c>
    </row>
    <row r="3029" spans="1:25" x14ac:dyDescent="0.2">
      <c r="A3029" s="1">
        <v>3028</v>
      </c>
      <c r="B3029" t="s">
        <v>7637</v>
      </c>
      <c r="C3029" s="2">
        <v>42606</v>
      </c>
      <c r="D3029" s="8">
        <f>Table1[[#This Row],[Order Date]]</f>
        <v>42606</v>
      </c>
      <c r="E3029" s="2">
        <v>42606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">
        <v>4729</v>
      </c>
      <c r="P3029" s="1" t="s">
        <v>43</v>
      </c>
      <c r="Q3029" s="1" t="s">
        <v>70</v>
      </c>
      <c r="R3029" s="1" t="s">
        <v>4730</v>
      </c>
      <c r="S3029" s="1">
        <v>8.2880000000000003</v>
      </c>
      <c r="T3029" s="1">
        <v>2</v>
      </c>
      <c r="U3029" s="1">
        <v>0.2</v>
      </c>
      <c r="V3029" s="1">
        <v>2.6935999999999991</v>
      </c>
      <c r="W3029" t="str">
        <f>INDEX(People!$A$2:$A$5,MATCH(Orders!N3029,People!$B$2:$B$5,0))</f>
        <v>Anna Andreadi</v>
      </c>
      <c r="X3029" t="str">
        <f>IFERROR(INDEX(Returns!A3029:A3828,MATCH(Orders!B3029,Returns!B3029:B3828,0)),"No")</f>
        <v>No</v>
      </c>
      <c r="Y3029">
        <f t="shared" si="47"/>
        <v>9.9456000000000007</v>
      </c>
    </row>
    <row r="3030" spans="1:25" x14ac:dyDescent="0.2">
      <c r="A3030" s="1">
        <v>3029</v>
      </c>
      <c r="B3030" t="s">
        <v>7638</v>
      </c>
      <c r="C3030" s="2">
        <v>43816</v>
      </c>
      <c r="D3030" s="8">
        <f>Table1[[#This Row],[Order Date]]</f>
        <v>43816</v>
      </c>
      <c r="E3030" s="2">
        <v>43820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">
        <v>3011</v>
      </c>
      <c r="P3030" s="1" t="s">
        <v>30</v>
      </c>
      <c r="Q3030" s="1" t="s">
        <v>34</v>
      </c>
      <c r="R3030" s="1" t="s">
        <v>3012</v>
      </c>
      <c r="S3030" s="1">
        <v>504.90000000000003</v>
      </c>
      <c r="T3030" s="1">
        <v>5</v>
      </c>
      <c r="U3030" s="1">
        <v>0</v>
      </c>
      <c r="V3030" s="1">
        <v>80.78400000000002</v>
      </c>
      <c r="W3030" t="str">
        <f>INDEX(People!$A$2:$A$5,MATCH(Orders!N3030,People!$B$2:$B$5,0))</f>
        <v>Cassandra Brandow</v>
      </c>
      <c r="X3030" t="str">
        <f>IFERROR(INDEX(Returns!A3030:A3829,MATCH(Orders!B3030,Returns!B3030:B3829,0)),"No")</f>
        <v>No</v>
      </c>
      <c r="Y3030">
        <f t="shared" si="47"/>
        <v>504.90000000000003</v>
      </c>
    </row>
    <row r="3031" spans="1:25" x14ac:dyDescent="0.2">
      <c r="A3031" s="1">
        <v>3030</v>
      </c>
      <c r="B3031" t="s">
        <v>7639</v>
      </c>
      <c r="C3031" s="2">
        <v>43183</v>
      </c>
      <c r="D3031" s="8">
        <f>Table1[[#This Row],[Order Date]]</f>
        <v>43183</v>
      </c>
      <c r="E3031" s="2">
        <v>43187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">
        <v>4552</v>
      </c>
      <c r="P3031" s="1" t="s">
        <v>66</v>
      </c>
      <c r="Q3031" s="1" t="s">
        <v>67</v>
      </c>
      <c r="R3031" s="1" t="s">
        <v>4553</v>
      </c>
      <c r="S3031" s="1">
        <v>403.16800000000001</v>
      </c>
      <c r="T3031" s="1">
        <v>4</v>
      </c>
      <c r="U3031" s="1">
        <v>0.2</v>
      </c>
      <c r="V3031" s="1">
        <v>25.198000000000008</v>
      </c>
      <c r="W3031" t="str">
        <f>INDEX(People!$A$2:$A$5,MATCH(Orders!N3031,People!$B$2:$B$5,0))</f>
        <v>Anna Andreadi</v>
      </c>
      <c r="X3031" t="str">
        <f>IFERROR(INDEX(Returns!A3031:A3830,MATCH(Orders!B3031,Returns!B3031:B3830,0)),"No")</f>
        <v>No</v>
      </c>
      <c r="Y3031">
        <f t="shared" si="47"/>
        <v>483.80160000000001</v>
      </c>
    </row>
    <row r="3032" spans="1:25" x14ac:dyDescent="0.2">
      <c r="A3032" s="1">
        <v>3031</v>
      </c>
      <c r="B3032" t="s">
        <v>6030</v>
      </c>
      <c r="C3032" s="2">
        <v>42999</v>
      </c>
      <c r="D3032" s="8">
        <f>Table1[[#This Row],[Order Date]]</f>
        <v>42999</v>
      </c>
      <c r="E3032" s="2">
        <v>43005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">
        <v>3845</v>
      </c>
      <c r="P3032" s="1" t="s">
        <v>30</v>
      </c>
      <c r="Q3032" s="1" t="s">
        <v>31</v>
      </c>
      <c r="R3032" s="1" t="s">
        <v>3846</v>
      </c>
      <c r="S3032" s="1">
        <v>194.32</v>
      </c>
      <c r="T3032" s="1">
        <v>4</v>
      </c>
      <c r="U3032" s="1">
        <v>0</v>
      </c>
      <c r="V3032" s="1">
        <v>31.091200000000015</v>
      </c>
      <c r="W3032" t="str">
        <f>INDEX(People!$A$2:$A$5,MATCH(Orders!N3032,People!$B$2:$B$5,0))</f>
        <v>Kelly Williams</v>
      </c>
      <c r="X3032" t="str">
        <f>IFERROR(INDEX(Returns!A3032:A3831,MATCH(Orders!B3032,Returns!B3032:B3831,0)),"No")</f>
        <v>No</v>
      </c>
      <c r="Y3032">
        <f t="shared" si="47"/>
        <v>194.32</v>
      </c>
    </row>
    <row r="3033" spans="1:25" x14ac:dyDescent="0.2">
      <c r="A3033" s="1">
        <v>3032</v>
      </c>
      <c r="B3033" t="s">
        <v>6030</v>
      </c>
      <c r="C3033" s="2">
        <v>42999</v>
      </c>
      <c r="D3033" s="8">
        <f>Table1[[#This Row],[Order Date]]</f>
        <v>42999</v>
      </c>
      <c r="E3033" s="2">
        <v>43005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">
        <v>3453</v>
      </c>
      <c r="P3033" s="1" t="s">
        <v>43</v>
      </c>
      <c r="Q3033" s="1" t="s">
        <v>63</v>
      </c>
      <c r="R3033" s="1" t="s">
        <v>3454</v>
      </c>
      <c r="S3033" s="1">
        <v>25.99</v>
      </c>
      <c r="T3033" s="1">
        <v>1</v>
      </c>
      <c r="U3033" s="1">
        <v>0</v>
      </c>
      <c r="V3033" s="1">
        <v>7.5370999999999988</v>
      </c>
      <c r="W3033" t="str">
        <f>INDEX(People!$A$2:$A$5,MATCH(Orders!N3033,People!$B$2:$B$5,0))</f>
        <v>Kelly Williams</v>
      </c>
      <c r="X3033" t="str">
        <f>IFERROR(INDEX(Returns!A3033:A3832,MATCH(Orders!B3033,Returns!B3033:B3832,0)),"No")</f>
        <v>No</v>
      </c>
      <c r="Y3033">
        <f t="shared" si="47"/>
        <v>25.99</v>
      </c>
    </row>
    <row r="3034" spans="1:25" x14ac:dyDescent="0.2">
      <c r="A3034" s="1">
        <v>3033</v>
      </c>
      <c r="B3034" t="s">
        <v>6204</v>
      </c>
      <c r="C3034" s="2">
        <v>43425</v>
      </c>
      <c r="D3034" s="8">
        <f>Table1[[#This Row],[Order Date]]</f>
        <v>43425</v>
      </c>
      <c r="E3034" s="2">
        <v>43430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">
        <v>3936</v>
      </c>
      <c r="P3034" s="1" t="s">
        <v>30</v>
      </c>
      <c r="Q3034" s="1" t="s">
        <v>34</v>
      </c>
      <c r="R3034" s="1" t="s">
        <v>3937</v>
      </c>
      <c r="S3034" s="1">
        <v>195.136</v>
      </c>
      <c r="T3034" s="1">
        <v>4</v>
      </c>
      <c r="U3034" s="1">
        <v>0.2</v>
      </c>
      <c r="V3034" s="1">
        <v>-12.196000000000005</v>
      </c>
      <c r="W3034" t="str">
        <f>INDEX(People!$A$2:$A$5,MATCH(Orders!N3034,People!$B$2:$B$5,0))</f>
        <v>Anna Andreadi</v>
      </c>
      <c r="X3034" t="str">
        <f>IFERROR(INDEX(Returns!A3034:A3833,MATCH(Orders!B3034,Returns!B3034:B3833,0)),"No")</f>
        <v>No</v>
      </c>
      <c r="Y3034">
        <f t="shared" si="47"/>
        <v>234.16319999999999</v>
      </c>
    </row>
    <row r="3035" spans="1:25" x14ac:dyDescent="0.2">
      <c r="A3035" s="1">
        <v>3034</v>
      </c>
      <c r="B3035" t="s">
        <v>7640</v>
      </c>
      <c r="C3035" s="2">
        <v>43724</v>
      </c>
      <c r="D3035" s="8">
        <f>Table1[[#This Row],[Order Date]]</f>
        <v>43724</v>
      </c>
      <c r="E3035" s="2">
        <v>43729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">
        <v>3609</v>
      </c>
      <c r="P3035" s="1" t="s">
        <v>43</v>
      </c>
      <c r="Q3035" s="1" t="s">
        <v>84</v>
      </c>
      <c r="R3035" s="1" t="s">
        <v>3610</v>
      </c>
      <c r="S3035" s="1">
        <v>20.736000000000004</v>
      </c>
      <c r="T3035" s="1">
        <v>4</v>
      </c>
      <c r="U3035" s="1">
        <v>0.2</v>
      </c>
      <c r="V3035" s="1">
        <v>7.2576000000000001</v>
      </c>
      <c r="W3035" t="str">
        <f>INDEX(People!$A$2:$A$5,MATCH(Orders!N3035,People!$B$2:$B$5,0))</f>
        <v>Chuck Magee</v>
      </c>
      <c r="X3035" t="str">
        <f>IFERROR(INDEX(Returns!A3035:A3834,MATCH(Orders!B3035,Returns!B3035:B3834,0)),"No")</f>
        <v>No</v>
      </c>
      <c r="Y3035">
        <f t="shared" si="47"/>
        <v>24.883200000000006</v>
      </c>
    </row>
    <row r="3036" spans="1:25" x14ac:dyDescent="0.2">
      <c r="A3036" s="1">
        <v>3035</v>
      </c>
      <c r="B3036" t="s">
        <v>7641</v>
      </c>
      <c r="C3036" s="2">
        <v>42897</v>
      </c>
      <c r="D3036" s="8">
        <f>Table1[[#This Row],[Order Date]]</f>
        <v>42897</v>
      </c>
      <c r="E3036" s="2">
        <v>42902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">
        <v>3402</v>
      </c>
      <c r="P3036" s="1" t="s">
        <v>66</v>
      </c>
      <c r="Q3036" s="1" t="s">
        <v>146</v>
      </c>
      <c r="R3036" s="1" t="s">
        <v>3403</v>
      </c>
      <c r="S3036" s="1">
        <v>53.699999999999996</v>
      </c>
      <c r="T3036" s="1">
        <v>6</v>
      </c>
      <c r="U3036" s="1">
        <v>0</v>
      </c>
      <c r="V3036" s="1">
        <v>10.202999999999994</v>
      </c>
      <c r="W3036" t="str">
        <f>INDEX(People!$A$2:$A$5,MATCH(Orders!N3036,People!$B$2:$B$5,0))</f>
        <v>Cassandra Brandow</v>
      </c>
      <c r="X3036" t="str">
        <f>IFERROR(INDEX(Returns!A3036:A3835,MATCH(Orders!B3036,Returns!B3036:B3835,0)),"No")</f>
        <v>No</v>
      </c>
      <c r="Y3036">
        <f t="shared" si="47"/>
        <v>53.699999999999996</v>
      </c>
    </row>
    <row r="3037" spans="1:25" x14ac:dyDescent="0.2">
      <c r="A3037" s="1">
        <v>3036</v>
      </c>
      <c r="B3037" t="s">
        <v>7641</v>
      </c>
      <c r="C3037" s="2">
        <v>42897</v>
      </c>
      <c r="D3037" s="8">
        <f>Table1[[#This Row],[Order Date]]</f>
        <v>42897</v>
      </c>
      <c r="E3037" s="2">
        <v>42902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">
        <v>4729</v>
      </c>
      <c r="P3037" s="1" t="s">
        <v>43</v>
      </c>
      <c r="Q3037" s="1" t="s">
        <v>70</v>
      </c>
      <c r="R3037" s="1" t="s">
        <v>4730</v>
      </c>
      <c r="S3037" s="1">
        <v>36.26</v>
      </c>
      <c r="T3037" s="1">
        <v>7</v>
      </c>
      <c r="U3037" s="1">
        <v>0</v>
      </c>
      <c r="V3037" s="1">
        <v>16.679599999999997</v>
      </c>
      <c r="W3037" t="str">
        <f>INDEX(People!$A$2:$A$5,MATCH(Orders!N3037,People!$B$2:$B$5,0))</f>
        <v>Cassandra Brandow</v>
      </c>
      <c r="X3037" t="str">
        <f>IFERROR(INDEX(Returns!A3037:A3836,MATCH(Orders!B3037,Returns!B3037:B3836,0)),"No")</f>
        <v>No</v>
      </c>
      <c r="Y3037">
        <f t="shared" si="47"/>
        <v>36.26</v>
      </c>
    </row>
    <row r="3038" spans="1:25" x14ac:dyDescent="0.2">
      <c r="A3038" s="1">
        <v>3037</v>
      </c>
      <c r="B3038" t="s">
        <v>7641</v>
      </c>
      <c r="C3038" s="2">
        <v>42897</v>
      </c>
      <c r="D3038" s="8">
        <f>Table1[[#This Row],[Order Date]]</f>
        <v>42897</v>
      </c>
      <c r="E3038" s="2">
        <v>42902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">
        <v>4734</v>
      </c>
      <c r="P3038" s="1" t="s">
        <v>43</v>
      </c>
      <c r="Q3038" s="1" t="s">
        <v>63</v>
      </c>
      <c r="R3038" s="1" t="s">
        <v>4735</v>
      </c>
      <c r="S3038" s="1">
        <v>56.3</v>
      </c>
      <c r="T3038" s="1">
        <v>2</v>
      </c>
      <c r="U3038" s="1">
        <v>0</v>
      </c>
      <c r="V3038" s="1">
        <v>15.764000000000003</v>
      </c>
      <c r="W3038" t="str">
        <f>INDEX(People!$A$2:$A$5,MATCH(Orders!N3038,People!$B$2:$B$5,0))</f>
        <v>Cassandra Brandow</v>
      </c>
      <c r="X3038" t="str">
        <f>IFERROR(INDEX(Returns!A3038:A3837,MATCH(Orders!B3038,Returns!B3038:B3837,0)),"No")</f>
        <v>No</v>
      </c>
      <c r="Y3038">
        <f t="shared" si="47"/>
        <v>56.3</v>
      </c>
    </row>
    <row r="3039" spans="1:25" x14ac:dyDescent="0.2">
      <c r="A3039" s="1">
        <v>3038</v>
      </c>
      <c r="B3039" t="s">
        <v>7641</v>
      </c>
      <c r="C3039" s="2">
        <v>42897</v>
      </c>
      <c r="D3039" s="8">
        <f>Table1[[#This Row],[Order Date]]</f>
        <v>42897</v>
      </c>
      <c r="E3039" s="2">
        <v>42902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">
        <v>1665</v>
      </c>
      <c r="P3039" s="1" t="s">
        <v>43</v>
      </c>
      <c r="Q3039" s="1" t="s">
        <v>84</v>
      </c>
      <c r="R3039" s="1" t="s">
        <v>1666</v>
      </c>
      <c r="S3039" s="1">
        <v>32.400000000000006</v>
      </c>
      <c r="T3039" s="1">
        <v>5</v>
      </c>
      <c r="U3039" s="1">
        <v>0</v>
      </c>
      <c r="V3039" s="1">
        <v>15.552000000000001</v>
      </c>
      <c r="W3039" t="str">
        <f>INDEX(People!$A$2:$A$5,MATCH(Orders!N3039,People!$B$2:$B$5,0))</f>
        <v>Cassandra Brandow</v>
      </c>
      <c r="X3039" t="str">
        <f>IFERROR(INDEX(Returns!A3039:A3838,MATCH(Orders!B3039,Returns!B3039:B3838,0)),"No")</f>
        <v>No</v>
      </c>
      <c r="Y3039">
        <f t="shared" si="47"/>
        <v>32.400000000000006</v>
      </c>
    </row>
    <row r="3040" spans="1:25" x14ac:dyDescent="0.2">
      <c r="A3040" s="1">
        <v>3039</v>
      </c>
      <c r="B3040" t="s">
        <v>7641</v>
      </c>
      <c r="C3040" s="2">
        <v>42897</v>
      </c>
      <c r="D3040" s="8">
        <f>Table1[[#This Row],[Order Date]]</f>
        <v>42897</v>
      </c>
      <c r="E3040" s="2">
        <v>42902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">
        <v>4736</v>
      </c>
      <c r="P3040" s="1" t="s">
        <v>30</v>
      </c>
      <c r="Q3040" s="1" t="s">
        <v>60</v>
      </c>
      <c r="R3040" s="1" t="s">
        <v>4737</v>
      </c>
      <c r="S3040" s="1">
        <v>29.16</v>
      </c>
      <c r="T3040" s="1">
        <v>2</v>
      </c>
      <c r="U3040" s="1">
        <v>0</v>
      </c>
      <c r="V3040" s="1">
        <v>10.789200000000001</v>
      </c>
      <c r="W3040" t="str">
        <f>INDEX(People!$A$2:$A$5,MATCH(Orders!N3040,People!$B$2:$B$5,0))</f>
        <v>Cassandra Brandow</v>
      </c>
      <c r="X3040" t="str">
        <f>IFERROR(INDEX(Returns!A3040:A3839,MATCH(Orders!B3040,Returns!B3040:B3839,0)),"No")</f>
        <v>No</v>
      </c>
      <c r="Y3040">
        <f t="shared" si="47"/>
        <v>29.16</v>
      </c>
    </row>
    <row r="3041" spans="1:25" x14ac:dyDescent="0.2">
      <c r="A3041" s="1">
        <v>3040</v>
      </c>
      <c r="B3041" t="s">
        <v>7642</v>
      </c>
      <c r="C3041" s="2">
        <v>43741</v>
      </c>
      <c r="D3041" s="8">
        <f>Table1[[#This Row],[Order Date]]</f>
        <v>43741</v>
      </c>
      <c r="E3041" s="2">
        <v>43746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">
        <v>2372</v>
      </c>
      <c r="P3041" s="1" t="s">
        <v>30</v>
      </c>
      <c r="Q3041" s="1" t="s">
        <v>52</v>
      </c>
      <c r="R3041" s="1" t="s">
        <v>2373</v>
      </c>
      <c r="S3041" s="1">
        <v>171.28800000000001</v>
      </c>
      <c r="T3041" s="1">
        <v>3</v>
      </c>
      <c r="U3041" s="1">
        <v>0.2</v>
      </c>
      <c r="V3041" s="1">
        <v>-6.423300000000026</v>
      </c>
      <c r="W3041" t="str">
        <f>INDEX(People!$A$2:$A$5,MATCH(Orders!N3041,People!$B$2:$B$5,0))</f>
        <v>Anna Andreadi</v>
      </c>
      <c r="X3041" t="str">
        <f>IFERROR(INDEX(Returns!A3041:A3840,MATCH(Orders!B3041,Returns!B3041:B3840,0)),"No")</f>
        <v>No</v>
      </c>
      <c r="Y3041">
        <f t="shared" si="47"/>
        <v>205.54560000000001</v>
      </c>
    </row>
    <row r="3042" spans="1:25" x14ac:dyDescent="0.2">
      <c r="A3042" s="1">
        <v>3041</v>
      </c>
      <c r="B3042" t="s">
        <v>7643</v>
      </c>
      <c r="C3042" s="2">
        <v>43225</v>
      </c>
      <c r="D3042" s="8">
        <f>Table1[[#This Row],[Order Date]]</f>
        <v>43225</v>
      </c>
      <c r="E3042" s="2">
        <v>43229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">
        <v>3262</v>
      </c>
      <c r="P3042" s="1" t="s">
        <v>30</v>
      </c>
      <c r="Q3042" s="1" t="s">
        <v>60</v>
      </c>
      <c r="R3042" s="1" t="s">
        <v>3263</v>
      </c>
      <c r="S3042" s="1">
        <v>16.72</v>
      </c>
      <c r="T3042" s="1">
        <v>5</v>
      </c>
      <c r="U3042" s="1">
        <v>0.2</v>
      </c>
      <c r="V3042" s="1">
        <v>3.3439999999999994</v>
      </c>
      <c r="W3042" t="str">
        <f>INDEX(People!$A$2:$A$5,MATCH(Orders!N3042,People!$B$2:$B$5,0))</f>
        <v>Cassandra Brandow</v>
      </c>
      <c r="X3042" t="str">
        <f>IFERROR(INDEX(Returns!A3042:A3841,MATCH(Orders!B3042,Returns!B3042:B3841,0)),"No")</f>
        <v>No</v>
      </c>
      <c r="Y3042">
        <f t="shared" si="47"/>
        <v>20.063999999999997</v>
      </c>
    </row>
    <row r="3043" spans="1:25" x14ac:dyDescent="0.2">
      <c r="A3043" s="1">
        <v>3042</v>
      </c>
      <c r="B3043" t="s">
        <v>7644</v>
      </c>
      <c r="C3043" s="2">
        <v>43719</v>
      </c>
      <c r="D3043" s="8">
        <f>Table1[[#This Row],[Order Date]]</f>
        <v>43719</v>
      </c>
      <c r="E3043" s="2">
        <v>43720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">
        <v>2804</v>
      </c>
      <c r="P3043" s="1" t="s">
        <v>43</v>
      </c>
      <c r="Q3043" s="1" t="s">
        <v>84</v>
      </c>
      <c r="R3043" s="1" t="s">
        <v>2805</v>
      </c>
      <c r="S3043" s="1">
        <v>12.96</v>
      </c>
      <c r="T3043" s="1">
        <v>2</v>
      </c>
      <c r="U3043" s="1">
        <v>0</v>
      </c>
      <c r="V3043" s="1">
        <v>6.2208000000000006</v>
      </c>
      <c r="W3043" t="str">
        <f>INDEX(People!$A$2:$A$5,MATCH(Orders!N3043,People!$B$2:$B$5,0))</f>
        <v>Anna Andreadi</v>
      </c>
      <c r="X3043" t="str">
        <f>IFERROR(INDEX(Returns!A3043:A3842,MATCH(Orders!B3043,Returns!B3043:B3842,0)),"No")</f>
        <v>No</v>
      </c>
      <c r="Y3043">
        <f t="shared" si="47"/>
        <v>12.96</v>
      </c>
    </row>
    <row r="3044" spans="1:25" x14ac:dyDescent="0.2">
      <c r="A3044" s="1">
        <v>3043</v>
      </c>
      <c r="B3044" t="s">
        <v>7644</v>
      </c>
      <c r="C3044" s="2">
        <v>43719</v>
      </c>
      <c r="D3044" s="8">
        <f>Table1[[#This Row],[Order Date]]</f>
        <v>43719</v>
      </c>
      <c r="E3044" s="2">
        <v>43720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">
        <v>4739</v>
      </c>
      <c r="P3044" s="1" t="s">
        <v>43</v>
      </c>
      <c r="Q3044" s="1" t="s">
        <v>157</v>
      </c>
      <c r="R3044" s="1" t="s">
        <v>4740</v>
      </c>
      <c r="S3044" s="1">
        <v>22.18</v>
      </c>
      <c r="T3044" s="1">
        <v>2</v>
      </c>
      <c r="U3044" s="1">
        <v>0</v>
      </c>
      <c r="V3044" s="1">
        <v>10.8682</v>
      </c>
      <c r="W3044" t="str">
        <f>INDEX(People!$A$2:$A$5,MATCH(Orders!N3044,People!$B$2:$B$5,0))</f>
        <v>Anna Andreadi</v>
      </c>
      <c r="X3044" t="str">
        <f>IFERROR(INDEX(Returns!A3044:A3843,MATCH(Orders!B3044,Returns!B3044:B3843,0)),"No")</f>
        <v>No</v>
      </c>
      <c r="Y3044">
        <f t="shared" si="47"/>
        <v>22.18</v>
      </c>
    </row>
    <row r="3045" spans="1:25" x14ac:dyDescent="0.2">
      <c r="A3045" s="1">
        <v>3044</v>
      </c>
      <c r="B3045" t="s">
        <v>7644</v>
      </c>
      <c r="C3045" s="2">
        <v>43719</v>
      </c>
      <c r="D3045" s="8">
        <f>Table1[[#This Row],[Order Date]]</f>
        <v>43719</v>
      </c>
      <c r="E3045" s="2">
        <v>43720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">
        <v>4741</v>
      </c>
      <c r="P3045" s="1" t="s">
        <v>30</v>
      </c>
      <c r="Q3045" s="1" t="s">
        <v>34</v>
      </c>
      <c r="R3045" s="1" t="s">
        <v>4742</v>
      </c>
      <c r="S3045" s="1">
        <v>2054.2720000000004</v>
      </c>
      <c r="T3045" s="1">
        <v>8</v>
      </c>
      <c r="U3045" s="1">
        <v>0.2</v>
      </c>
      <c r="V3045" s="1">
        <v>256.78399999999976</v>
      </c>
      <c r="W3045" t="str">
        <f>INDEX(People!$A$2:$A$5,MATCH(Orders!N3045,People!$B$2:$B$5,0))</f>
        <v>Anna Andreadi</v>
      </c>
      <c r="X3045" t="str">
        <f>IFERROR(INDEX(Returns!A3045:A3844,MATCH(Orders!B3045,Returns!B3045:B3844,0)),"No")</f>
        <v>No</v>
      </c>
      <c r="Y3045">
        <f t="shared" si="47"/>
        <v>2465.1264000000006</v>
      </c>
    </row>
    <row r="3046" spans="1:25" x14ac:dyDescent="0.2">
      <c r="A3046" s="1">
        <v>3045</v>
      </c>
      <c r="B3046" t="s">
        <v>7645</v>
      </c>
      <c r="C3046" s="2">
        <v>42855</v>
      </c>
      <c r="D3046" s="8">
        <f>Table1[[#This Row],[Order Date]]</f>
        <v>42855</v>
      </c>
      <c r="E3046" s="2">
        <v>42857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">
        <v>2123</v>
      </c>
      <c r="P3046" s="1" t="s">
        <v>66</v>
      </c>
      <c r="Q3046" s="1" t="s">
        <v>67</v>
      </c>
      <c r="R3046" s="1" t="s">
        <v>2124</v>
      </c>
      <c r="S3046" s="1">
        <v>1022.97</v>
      </c>
      <c r="T3046" s="1">
        <v>5</v>
      </c>
      <c r="U3046" s="1">
        <v>0.4</v>
      </c>
      <c r="V3046" s="1">
        <v>-255.74250000000001</v>
      </c>
      <c r="W3046" t="str">
        <f>INDEX(People!$A$2:$A$5,MATCH(Orders!N3046,People!$B$2:$B$5,0))</f>
        <v>Chuck Magee</v>
      </c>
      <c r="X3046" t="str">
        <f>IFERROR(INDEX(Returns!A3046:A3845,MATCH(Orders!B3046,Returns!B3046:B3845,0)),"No")</f>
        <v>No</v>
      </c>
      <c r="Y3046">
        <f t="shared" si="47"/>
        <v>1432.1579999999999</v>
      </c>
    </row>
    <row r="3047" spans="1:25" x14ac:dyDescent="0.2">
      <c r="A3047" s="1">
        <v>3046</v>
      </c>
      <c r="B3047" t="s">
        <v>7646</v>
      </c>
      <c r="C3047" s="2">
        <v>43775</v>
      </c>
      <c r="D3047" s="8">
        <f>Table1[[#This Row],[Order Date]]</f>
        <v>43775</v>
      </c>
      <c r="E3047" s="2">
        <v>43779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">
        <v>4743</v>
      </c>
      <c r="P3047" s="1" t="s">
        <v>43</v>
      </c>
      <c r="Q3047" s="1" t="s">
        <v>63</v>
      </c>
      <c r="R3047" s="1" t="s">
        <v>4744</v>
      </c>
      <c r="S3047" s="1">
        <v>13.899999999999999</v>
      </c>
      <c r="T3047" s="1">
        <v>5</v>
      </c>
      <c r="U3047" s="1">
        <v>0</v>
      </c>
      <c r="V3047" s="1">
        <v>3.6139999999999994</v>
      </c>
      <c r="W3047" t="str">
        <f>INDEX(People!$A$2:$A$5,MATCH(Orders!N3047,People!$B$2:$B$5,0))</f>
        <v>Kelly Williams</v>
      </c>
      <c r="X3047" t="str">
        <f>IFERROR(INDEX(Returns!A3047:A3846,MATCH(Orders!B3047,Returns!B3047:B3846,0)),"No")</f>
        <v>No</v>
      </c>
      <c r="Y3047">
        <f t="shared" si="47"/>
        <v>13.899999999999999</v>
      </c>
    </row>
    <row r="3048" spans="1:25" x14ac:dyDescent="0.2">
      <c r="A3048" s="1">
        <v>3047</v>
      </c>
      <c r="B3048" t="s">
        <v>7646</v>
      </c>
      <c r="C3048" s="2">
        <v>43775</v>
      </c>
      <c r="D3048" s="8">
        <f>Table1[[#This Row],[Order Date]]</f>
        <v>43775</v>
      </c>
      <c r="E3048" s="2">
        <v>43779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">
        <v>2674</v>
      </c>
      <c r="P3048" s="1" t="s">
        <v>43</v>
      </c>
      <c r="Q3048" s="1" t="s">
        <v>84</v>
      </c>
      <c r="R3048" s="1" t="s">
        <v>169</v>
      </c>
      <c r="S3048" s="1">
        <v>26.38</v>
      </c>
      <c r="T3048" s="1">
        <v>1</v>
      </c>
      <c r="U3048" s="1">
        <v>0</v>
      </c>
      <c r="V3048" s="1">
        <v>12.134799999999998</v>
      </c>
      <c r="W3048" t="str">
        <f>INDEX(People!$A$2:$A$5,MATCH(Orders!N3048,People!$B$2:$B$5,0))</f>
        <v>Kelly Williams</v>
      </c>
      <c r="X3048" t="str">
        <f>IFERROR(INDEX(Returns!A3048:A3847,MATCH(Orders!B3048,Returns!B3048:B3847,0)),"No")</f>
        <v>No</v>
      </c>
      <c r="Y3048">
        <f t="shared" si="47"/>
        <v>26.38</v>
      </c>
    </row>
    <row r="3049" spans="1:25" x14ac:dyDescent="0.2">
      <c r="A3049" s="1">
        <v>3048</v>
      </c>
      <c r="B3049" t="s">
        <v>7647</v>
      </c>
      <c r="C3049" s="2">
        <v>42643</v>
      </c>
      <c r="D3049" s="8">
        <f>Table1[[#This Row],[Order Date]]</f>
        <v>42643</v>
      </c>
      <c r="E3049" s="2">
        <v>42647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">
        <v>69</v>
      </c>
      <c r="P3049" s="1" t="s">
        <v>43</v>
      </c>
      <c r="Q3049" s="1" t="s">
        <v>70</v>
      </c>
      <c r="R3049" s="1" t="s">
        <v>71</v>
      </c>
      <c r="S3049" s="1">
        <v>43.176000000000002</v>
      </c>
      <c r="T3049" s="1">
        <v>7</v>
      </c>
      <c r="U3049" s="1">
        <v>0.2</v>
      </c>
      <c r="V3049" s="1">
        <v>13.4925</v>
      </c>
      <c r="W3049" t="str">
        <f>INDEX(People!$A$2:$A$5,MATCH(Orders!N3049,People!$B$2:$B$5,0))</f>
        <v>Anna Andreadi</v>
      </c>
      <c r="X3049" t="str">
        <f>IFERROR(INDEX(Returns!A3049:A3848,MATCH(Orders!B3049,Returns!B3049:B3848,0)),"No")</f>
        <v>No</v>
      </c>
      <c r="Y3049">
        <f t="shared" si="47"/>
        <v>51.811199999999999</v>
      </c>
    </row>
    <row r="3050" spans="1:25" x14ac:dyDescent="0.2">
      <c r="A3050" s="1">
        <v>3049</v>
      </c>
      <c r="B3050" t="s">
        <v>7648</v>
      </c>
      <c r="C3050" s="2">
        <v>43557</v>
      </c>
      <c r="D3050" s="8">
        <f>Table1[[#This Row],[Order Date]]</f>
        <v>43557</v>
      </c>
      <c r="E3050" s="2">
        <v>43559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">
        <v>476</v>
      </c>
      <c r="P3050" s="1" t="s">
        <v>30</v>
      </c>
      <c r="Q3050" s="1" t="s">
        <v>52</v>
      </c>
      <c r="R3050" s="1" t="s">
        <v>477</v>
      </c>
      <c r="S3050" s="1">
        <v>411.8</v>
      </c>
      <c r="T3050" s="1">
        <v>2</v>
      </c>
      <c r="U3050" s="1">
        <v>0</v>
      </c>
      <c r="V3050" s="1">
        <v>70.005999999999972</v>
      </c>
      <c r="W3050" t="str">
        <f>INDEX(People!$A$2:$A$5,MATCH(Orders!N3050,People!$B$2:$B$5,0))</f>
        <v>Cassandra Brandow</v>
      </c>
      <c r="X3050" t="str">
        <f>IFERROR(INDEX(Returns!A3050:A3849,MATCH(Orders!B3050,Returns!B3050:B3849,0)),"No")</f>
        <v>No</v>
      </c>
      <c r="Y3050">
        <f t="shared" si="47"/>
        <v>411.8</v>
      </c>
    </row>
    <row r="3051" spans="1:25" x14ac:dyDescent="0.2">
      <c r="A3051" s="1">
        <v>3050</v>
      </c>
      <c r="B3051" t="s">
        <v>7648</v>
      </c>
      <c r="C3051" s="2">
        <v>43557</v>
      </c>
      <c r="D3051" s="8">
        <f>Table1[[#This Row],[Order Date]]</f>
        <v>43557</v>
      </c>
      <c r="E3051" s="2">
        <v>43559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">
        <v>1023</v>
      </c>
      <c r="P3051" s="1" t="s">
        <v>66</v>
      </c>
      <c r="Q3051" s="1" t="s">
        <v>146</v>
      </c>
      <c r="R3051" s="1" t="s">
        <v>1024</v>
      </c>
      <c r="S3051" s="1">
        <v>360</v>
      </c>
      <c r="T3051" s="1">
        <v>4</v>
      </c>
      <c r="U3051" s="1">
        <v>0</v>
      </c>
      <c r="V3051" s="1">
        <v>129.6</v>
      </c>
      <c r="W3051" t="str">
        <f>INDEX(People!$A$2:$A$5,MATCH(Orders!N3051,People!$B$2:$B$5,0))</f>
        <v>Cassandra Brandow</v>
      </c>
      <c r="X3051" t="str">
        <f>IFERROR(INDEX(Returns!A3051:A3850,MATCH(Orders!B3051,Returns!B3051:B3850,0)),"No")</f>
        <v>No</v>
      </c>
      <c r="Y3051">
        <f t="shared" si="47"/>
        <v>360</v>
      </c>
    </row>
    <row r="3052" spans="1:25" x14ac:dyDescent="0.2">
      <c r="A3052" s="1">
        <v>3051</v>
      </c>
      <c r="B3052" t="s">
        <v>7649</v>
      </c>
      <c r="C3052" s="2">
        <v>43744</v>
      </c>
      <c r="D3052" s="8">
        <f>Table1[[#This Row],[Order Date]]</f>
        <v>43744</v>
      </c>
      <c r="E3052" s="2">
        <v>43749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">
        <v>4749</v>
      </c>
      <c r="P3052" s="1" t="s">
        <v>30</v>
      </c>
      <c r="Q3052" s="1" t="s">
        <v>60</v>
      </c>
      <c r="R3052" s="1" t="s">
        <v>4750</v>
      </c>
      <c r="S3052" s="1">
        <v>41.96</v>
      </c>
      <c r="T3052" s="1">
        <v>2</v>
      </c>
      <c r="U3052" s="1">
        <v>0</v>
      </c>
      <c r="V3052" s="1">
        <v>2.9371999999999971</v>
      </c>
      <c r="W3052" t="str">
        <f>INDEX(People!$A$2:$A$5,MATCH(Orders!N3052,People!$B$2:$B$5,0))</f>
        <v>Anna Andreadi</v>
      </c>
      <c r="X3052" t="str">
        <f>IFERROR(INDEX(Returns!A3052:A3851,MATCH(Orders!B3052,Returns!B3052:B3851,0)),"No")</f>
        <v>No</v>
      </c>
      <c r="Y3052">
        <f t="shared" si="47"/>
        <v>41.96</v>
      </c>
    </row>
    <row r="3053" spans="1:25" x14ac:dyDescent="0.2">
      <c r="A3053" s="1">
        <v>3052</v>
      </c>
      <c r="B3053" t="s">
        <v>7649</v>
      </c>
      <c r="C3053" s="2">
        <v>43744</v>
      </c>
      <c r="D3053" s="8">
        <f>Table1[[#This Row],[Order Date]]</f>
        <v>43744</v>
      </c>
      <c r="E3053" s="2">
        <v>43749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">
        <v>3421</v>
      </c>
      <c r="P3053" s="1" t="s">
        <v>43</v>
      </c>
      <c r="Q3053" s="1" t="s">
        <v>73</v>
      </c>
      <c r="R3053" s="1" t="s">
        <v>3422</v>
      </c>
      <c r="S3053" s="1">
        <v>227.84</v>
      </c>
      <c r="T3053" s="1">
        <v>4</v>
      </c>
      <c r="U3053" s="1">
        <v>0</v>
      </c>
      <c r="V3053" s="1">
        <v>66.073599999999971</v>
      </c>
      <c r="W3053" t="str">
        <f>INDEX(People!$A$2:$A$5,MATCH(Orders!N3053,People!$B$2:$B$5,0))</f>
        <v>Anna Andreadi</v>
      </c>
      <c r="X3053" t="str">
        <f>IFERROR(INDEX(Returns!A3053:A3852,MATCH(Orders!B3053,Returns!B3053:B3852,0)),"No")</f>
        <v>No</v>
      </c>
      <c r="Y3053">
        <f t="shared" si="47"/>
        <v>227.84</v>
      </c>
    </row>
    <row r="3054" spans="1:25" x14ac:dyDescent="0.2">
      <c r="A3054" s="1">
        <v>3053</v>
      </c>
      <c r="B3054" t="s">
        <v>7649</v>
      </c>
      <c r="C3054" s="2">
        <v>43744</v>
      </c>
      <c r="D3054" s="8">
        <f>Table1[[#This Row],[Order Date]]</f>
        <v>43744</v>
      </c>
      <c r="E3054" s="2">
        <v>43749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">
        <v>3968</v>
      </c>
      <c r="P3054" s="1" t="s">
        <v>43</v>
      </c>
      <c r="Q3054" s="1" t="s">
        <v>84</v>
      </c>
      <c r="R3054" s="1" t="s">
        <v>3969</v>
      </c>
      <c r="S3054" s="1">
        <v>37.94</v>
      </c>
      <c r="T3054" s="1">
        <v>2</v>
      </c>
      <c r="U3054" s="1">
        <v>0</v>
      </c>
      <c r="V3054" s="1">
        <v>18.211199999999998</v>
      </c>
      <c r="W3054" t="str">
        <f>INDEX(People!$A$2:$A$5,MATCH(Orders!N3054,People!$B$2:$B$5,0))</f>
        <v>Anna Andreadi</v>
      </c>
      <c r="X3054" t="str">
        <f>IFERROR(INDEX(Returns!A3054:A3853,MATCH(Orders!B3054,Returns!B3054:B3853,0)),"No")</f>
        <v>No</v>
      </c>
      <c r="Y3054">
        <f t="shared" si="47"/>
        <v>37.94</v>
      </c>
    </row>
    <row r="3055" spans="1:25" x14ac:dyDescent="0.2">
      <c r="A3055" s="1">
        <v>3054</v>
      </c>
      <c r="B3055" t="s">
        <v>7650</v>
      </c>
      <c r="C3055" s="2">
        <v>43199</v>
      </c>
      <c r="D3055" s="8">
        <f>Table1[[#This Row],[Order Date]]</f>
        <v>43199</v>
      </c>
      <c r="E3055" s="2">
        <v>43204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">
        <v>4389</v>
      </c>
      <c r="P3055" s="1" t="s">
        <v>66</v>
      </c>
      <c r="Q3055" s="1" t="s">
        <v>67</v>
      </c>
      <c r="R3055" s="1" t="s">
        <v>4390</v>
      </c>
      <c r="S3055" s="1">
        <v>517.9</v>
      </c>
      <c r="T3055" s="1">
        <v>2</v>
      </c>
      <c r="U3055" s="1">
        <v>0</v>
      </c>
      <c r="V3055" s="1">
        <v>134.654</v>
      </c>
      <c r="W3055" t="str">
        <f>INDEX(People!$A$2:$A$5,MATCH(Orders!N3055,People!$B$2:$B$5,0))</f>
        <v>Kelly Williams</v>
      </c>
      <c r="X3055" t="str">
        <f>IFERROR(INDEX(Returns!A3055:A3854,MATCH(Orders!B3055,Returns!B3055:B3854,0)),"No")</f>
        <v>No</v>
      </c>
      <c r="Y3055">
        <f t="shared" si="47"/>
        <v>517.9</v>
      </c>
    </row>
    <row r="3056" spans="1:25" x14ac:dyDescent="0.2">
      <c r="A3056" s="1">
        <v>3055</v>
      </c>
      <c r="B3056" t="s">
        <v>7650</v>
      </c>
      <c r="C3056" s="2">
        <v>43199</v>
      </c>
      <c r="D3056" s="8">
        <f>Table1[[#This Row],[Order Date]]</f>
        <v>43199</v>
      </c>
      <c r="E3056" s="2">
        <v>43204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">
        <v>1500</v>
      </c>
      <c r="P3056" s="1" t="s">
        <v>43</v>
      </c>
      <c r="Q3056" s="1" t="s">
        <v>70</v>
      </c>
      <c r="R3056" s="1" t="s">
        <v>1501</v>
      </c>
      <c r="S3056" s="1">
        <v>5.28</v>
      </c>
      <c r="T3056" s="1">
        <v>2</v>
      </c>
      <c r="U3056" s="1">
        <v>0</v>
      </c>
      <c r="V3056" s="1">
        <v>2.4287999999999998</v>
      </c>
      <c r="W3056" t="str">
        <f>INDEX(People!$A$2:$A$5,MATCH(Orders!N3056,People!$B$2:$B$5,0))</f>
        <v>Kelly Williams</v>
      </c>
      <c r="X3056" t="str">
        <f>IFERROR(INDEX(Returns!A3056:A3855,MATCH(Orders!B3056,Returns!B3056:B3855,0)),"No")</f>
        <v>No</v>
      </c>
      <c r="Y3056">
        <f t="shared" si="47"/>
        <v>5.28</v>
      </c>
    </row>
    <row r="3057" spans="1:25" x14ac:dyDescent="0.2">
      <c r="A3057" s="1">
        <v>3056</v>
      </c>
      <c r="B3057" t="s">
        <v>7651</v>
      </c>
      <c r="C3057" s="2">
        <v>42975</v>
      </c>
      <c r="D3057" s="8">
        <f>Table1[[#This Row],[Order Date]]</f>
        <v>42975</v>
      </c>
      <c r="E3057" s="2">
        <v>42979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">
        <v>2887</v>
      </c>
      <c r="P3057" s="1" t="s">
        <v>66</v>
      </c>
      <c r="Q3057" s="1" t="s">
        <v>1065</v>
      </c>
      <c r="R3057" s="1" t="s">
        <v>2888</v>
      </c>
      <c r="S3057" s="1">
        <v>2799.9600000000005</v>
      </c>
      <c r="T3057" s="1">
        <v>5</v>
      </c>
      <c r="U3057" s="1">
        <v>0.2</v>
      </c>
      <c r="V3057" s="1">
        <v>874.98749999999984</v>
      </c>
      <c r="W3057" t="str">
        <f>INDEX(People!$A$2:$A$5,MATCH(Orders!N3057,People!$B$2:$B$5,0))</f>
        <v>Kelly Williams</v>
      </c>
      <c r="X3057" t="str">
        <f>IFERROR(INDEX(Returns!A3057:A3856,MATCH(Orders!B3057,Returns!B3057:B3856,0)),"No")</f>
        <v>No</v>
      </c>
      <c r="Y3057">
        <f t="shared" si="47"/>
        <v>3359.9520000000007</v>
      </c>
    </row>
    <row r="3058" spans="1:25" x14ac:dyDescent="0.2">
      <c r="A3058" s="1">
        <v>3057</v>
      </c>
      <c r="B3058" t="s">
        <v>6128</v>
      </c>
      <c r="C3058" s="2">
        <v>43757</v>
      </c>
      <c r="D3058" s="8">
        <f>Table1[[#This Row],[Order Date]]</f>
        <v>43757</v>
      </c>
      <c r="E3058" s="2">
        <v>43762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">
        <v>4314</v>
      </c>
      <c r="P3058" s="1" t="s">
        <v>43</v>
      </c>
      <c r="Q3058" s="1" t="s">
        <v>157</v>
      </c>
      <c r="R3058" s="1" t="s">
        <v>4315</v>
      </c>
      <c r="S3058" s="1">
        <v>8.9600000000000009</v>
      </c>
      <c r="T3058" s="1">
        <v>2</v>
      </c>
      <c r="U3058" s="1">
        <v>0</v>
      </c>
      <c r="V3058" s="1">
        <v>4.3008000000000006</v>
      </c>
      <c r="W3058" t="str">
        <f>INDEX(People!$A$2:$A$5,MATCH(Orders!N3058,People!$B$2:$B$5,0))</f>
        <v>Anna Andreadi</v>
      </c>
      <c r="X3058" t="str">
        <f>IFERROR(INDEX(Returns!A3058:A3857,MATCH(Orders!B3058,Returns!B3058:B3857,0)),"No")</f>
        <v>No</v>
      </c>
      <c r="Y3058">
        <f t="shared" si="47"/>
        <v>8.9600000000000009</v>
      </c>
    </row>
    <row r="3059" spans="1:25" x14ac:dyDescent="0.2">
      <c r="A3059" s="1">
        <v>3058</v>
      </c>
      <c r="B3059" t="s">
        <v>6128</v>
      </c>
      <c r="C3059" s="2">
        <v>43757</v>
      </c>
      <c r="D3059" s="8">
        <f>Table1[[#This Row],[Order Date]]</f>
        <v>43757</v>
      </c>
      <c r="E3059" s="2">
        <v>43762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">
        <v>3391</v>
      </c>
      <c r="P3059" s="1" t="s">
        <v>43</v>
      </c>
      <c r="Q3059" s="1" t="s">
        <v>44</v>
      </c>
      <c r="R3059" s="1" t="s">
        <v>3392</v>
      </c>
      <c r="S3059" s="1">
        <v>31.5</v>
      </c>
      <c r="T3059" s="1">
        <v>10</v>
      </c>
      <c r="U3059" s="1">
        <v>0</v>
      </c>
      <c r="V3059" s="1">
        <v>15.120000000000001</v>
      </c>
      <c r="W3059" t="str">
        <f>INDEX(People!$A$2:$A$5,MATCH(Orders!N3059,People!$B$2:$B$5,0))</f>
        <v>Anna Andreadi</v>
      </c>
      <c r="X3059" t="str">
        <f>IFERROR(INDEX(Returns!A3059:A3858,MATCH(Orders!B3059,Returns!B3059:B3858,0)),"No")</f>
        <v>No</v>
      </c>
      <c r="Y3059">
        <f t="shared" si="47"/>
        <v>31.5</v>
      </c>
    </row>
    <row r="3060" spans="1:25" x14ac:dyDescent="0.2">
      <c r="A3060" s="1">
        <v>3059</v>
      </c>
      <c r="B3060" t="s">
        <v>6128</v>
      </c>
      <c r="C3060" s="2">
        <v>43757</v>
      </c>
      <c r="D3060" s="8">
        <f>Table1[[#This Row],[Order Date]]</f>
        <v>43757</v>
      </c>
      <c r="E3060" s="2">
        <v>43762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">
        <v>2238</v>
      </c>
      <c r="P3060" s="1" t="s">
        <v>30</v>
      </c>
      <c r="Q3060" s="1" t="s">
        <v>60</v>
      </c>
      <c r="R3060" s="1" t="s">
        <v>2239</v>
      </c>
      <c r="S3060" s="1">
        <v>30.56</v>
      </c>
      <c r="T3060" s="1">
        <v>2</v>
      </c>
      <c r="U3060" s="1">
        <v>0</v>
      </c>
      <c r="V3060" s="1">
        <v>10.3904</v>
      </c>
      <c r="W3060" t="str">
        <f>INDEX(People!$A$2:$A$5,MATCH(Orders!N3060,People!$B$2:$B$5,0))</f>
        <v>Anna Andreadi</v>
      </c>
      <c r="X3060" t="str">
        <f>IFERROR(INDEX(Returns!A3060:A3859,MATCH(Orders!B3060,Returns!B3060:B3859,0)),"No")</f>
        <v>No</v>
      </c>
      <c r="Y3060">
        <f t="shared" si="47"/>
        <v>30.56</v>
      </c>
    </row>
    <row r="3061" spans="1:25" x14ac:dyDescent="0.2">
      <c r="A3061" s="1">
        <v>3060</v>
      </c>
      <c r="B3061" t="s">
        <v>6128</v>
      </c>
      <c r="C3061" s="2">
        <v>43757</v>
      </c>
      <c r="D3061" s="8">
        <f>Table1[[#This Row],[Order Date]]</f>
        <v>43757</v>
      </c>
      <c r="E3061" s="2">
        <v>43762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">
        <v>4753</v>
      </c>
      <c r="P3061" s="1" t="s">
        <v>30</v>
      </c>
      <c r="Q3061" s="1" t="s">
        <v>52</v>
      </c>
      <c r="R3061" s="1" t="s">
        <v>4754</v>
      </c>
      <c r="S3061" s="1">
        <v>24.368000000000002</v>
      </c>
      <c r="T3061" s="1">
        <v>2</v>
      </c>
      <c r="U3061" s="1">
        <v>0.2</v>
      </c>
      <c r="V3061" s="1">
        <v>-3.3506000000000018</v>
      </c>
      <c r="W3061" t="str">
        <f>INDEX(People!$A$2:$A$5,MATCH(Orders!N3061,People!$B$2:$B$5,0))</f>
        <v>Anna Andreadi</v>
      </c>
      <c r="X3061" t="str">
        <f>IFERROR(INDEX(Returns!A3061:A3860,MATCH(Orders!B3061,Returns!B3061:B3860,0)),"No")</f>
        <v>No</v>
      </c>
      <c r="Y3061">
        <f t="shared" si="47"/>
        <v>29.241600000000002</v>
      </c>
    </row>
    <row r="3062" spans="1:25" x14ac:dyDescent="0.2">
      <c r="A3062" s="1">
        <v>3061</v>
      </c>
      <c r="B3062" t="s">
        <v>7652</v>
      </c>
      <c r="C3062" s="2">
        <v>43411</v>
      </c>
      <c r="D3062" s="8">
        <f>Table1[[#This Row],[Order Date]]</f>
        <v>43411</v>
      </c>
      <c r="E3062" s="2">
        <v>43416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">
        <v>3951</v>
      </c>
      <c r="P3062" s="1" t="s">
        <v>66</v>
      </c>
      <c r="Q3062" s="1" t="s">
        <v>146</v>
      </c>
      <c r="R3062" s="1" t="s">
        <v>3952</v>
      </c>
      <c r="S3062" s="1">
        <v>119.97600000000001</v>
      </c>
      <c r="T3062" s="1">
        <v>3</v>
      </c>
      <c r="U3062" s="1">
        <v>0.2</v>
      </c>
      <c r="V3062" s="1">
        <v>22.495499999999989</v>
      </c>
      <c r="W3062" t="str">
        <f>INDEX(People!$A$2:$A$5,MATCH(Orders!N3062,People!$B$2:$B$5,0))</f>
        <v>Chuck Magee</v>
      </c>
      <c r="X3062" t="str">
        <f>IFERROR(INDEX(Returns!A3062:A3861,MATCH(Orders!B3062,Returns!B3062:B3861,0)),"No")</f>
        <v>No</v>
      </c>
      <c r="Y3062">
        <f t="shared" si="47"/>
        <v>143.97120000000001</v>
      </c>
    </row>
    <row r="3063" spans="1:25" x14ac:dyDescent="0.2">
      <c r="A3063" s="1">
        <v>3062</v>
      </c>
      <c r="B3063" t="s">
        <v>7653</v>
      </c>
      <c r="C3063" s="2">
        <v>43527</v>
      </c>
      <c r="D3063" s="8">
        <f>Table1[[#This Row],[Order Date]]</f>
        <v>43527</v>
      </c>
      <c r="E3063" s="2">
        <v>43531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">
        <v>2611</v>
      </c>
      <c r="P3063" s="1" t="s">
        <v>43</v>
      </c>
      <c r="Q3063" s="1" t="s">
        <v>84</v>
      </c>
      <c r="R3063" s="1" t="s">
        <v>2612</v>
      </c>
      <c r="S3063" s="1">
        <v>26.880000000000003</v>
      </c>
      <c r="T3063" s="1">
        <v>8</v>
      </c>
      <c r="U3063" s="1">
        <v>0.2</v>
      </c>
      <c r="V3063" s="1">
        <v>9.743999999999998</v>
      </c>
      <c r="W3063" t="str">
        <f>INDEX(People!$A$2:$A$5,MATCH(Orders!N3063,People!$B$2:$B$5,0))</f>
        <v>Kelly Williams</v>
      </c>
      <c r="X3063" t="str">
        <f>IFERROR(INDEX(Returns!A3063:A3862,MATCH(Orders!B3063,Returns!B3063:B3862,0)),"No")</f>
        <v>No</v>
      </c>
      <c r="Y3063">
        <f t="shared" si="47"/>
        <v>32.256</v>
      </c>
    </row>
    <row r="3064" spans="1:25" x14ac:dyDescent="0.2">
      <c r="A3064" s="1">
        <v>3063</v>
      </c>
      <c r="B3064" t="s">
        <v>7654</v>
      </c>
      <c r="C3064" s="2">
        <v>43066</v>
      </c>
      <c r="D3064" s="8">
        <f>Table1[[#This Row],[Order Date]]</f>
        <v>43066</v>
      </c>
      <c r="E3064" s="2">
        <v>43068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">
        <v>4757</v>
      </c>
      <c r="P3064" s="1" t="s">
        <v>66</v>
      </c>
      <c r="Q3064" s="1" t="s">
        <v>67</v>
      </c>
      <c r="R3064" s="1" t="s">
        <v>4758</v>
      </c>
      <c r="S3064" s="1">
        <v>83.97</v>
      </c>
      <c r="T3064" s="1">
        <v>3</v>
      </c>
      <c r="U3064" s="1">
        <v>0</v>
      </c>
      <c r="V3064" s="1">
        <v>23.511599999999998</v>
      </c>
      <c r="W3064" t="str">
        <f>INDEX(People!$A$2:$A$5,MATCH(Orders!N3064,People!$B$2:$B$5,0))</f>
        <v>Chuck Magee</v>
      </c>
      <c r="X3064" t="str">
        <f>IFERROR(INDEX(Returns!A3064:A3863,MATCH(Orders!B3064,Returns!B3064:B3863,0)),"No")</f>
        <v>No</v>
      </c>
      <c r="Y3064">
        <f t="shared" si="47"/>
        <v>83.97</v>
      </c>
    </row>
    <row r="3065" spans="1:25" x14ac:dyDescent="0.2">
      <c r="A3065" s="1">
        <v>3064</v>
      </c>
      <c r="B3065" t="s">
        <v>7654</v>
      </c>
      <c r="C3065" s="2">
        <v>43066</v>
      </c>
      <c r="D3065" s="8">
        <f>Table1[[#This Row],[Order Date]]</f>
        <v>43066</v>
      </c>
      <c r="E3065" s="2">
        <v>43068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">
        <v>4759</v>
      </c>
      <c r="P3065" s="1" t="s">
        <v>66</v>
      </c>
      <c r="Q3065" s="1" t="s">
        <v>146</v>
      </c>
      <c r="R3065" s="1" t="s">
        <v>4760</v>
      </c>
      <c r="S3065" s="1">
        <v>104.97</v>
      </c>
      <c r="T3065" s="1">
        <v>3</v>
      </c>
      <c r="U3065" s="1">
        <v>0</v>
      </c>
      <c r="V3065" s="1">
        <v>7.3479000000000028</v>
      </c>
      <c r="W3065" t="str">
        <f>INDEX(People!$A$2:$A$5,MATCH(Orders!N3065,People!$B$2:$B$5,0))</f>
        <v>Chuck Magee</v>
      </c>
      <c r="X3065" t="str">
        <f>IFERROR(INDEX(Returns!A3065:A3864,MATCH(Orders!B3065,Returns!B3065:B3864,0)),"No")</f>
        <v>No</v>
      </c>
      <c r="Y3065">
        <f t="shared" si="47"/>
        <v>104.97</v>
      </c>
    </row>
    <row r="3066" spans="1:25" x14ac:dyDescent="0.2">
      <c r="A3066" s="1">
        <v>3065</v>
      </c>
      <c r="B3066" t="s">
        <v>7655</v>
      </c>
      <c r="C3066" s="2">
        <v>43537</v>
      </c>
      <c r="D3066" s="8">
        <f>Table1[[#This Row],[Order Date]]</f>
        <v>43537</v>
      </c>
      <c r="E3066" s="2">
        <v>43542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">
        <v>313</v>
      </c>
      <c r="P3066" s="1" t="s">
        <v>43</v>
      </c>
      <c r="Q3066" s="1" t="s">
        <v>55</v>
      </c>
      <c r="R3066" s="1" t="s">
        <v>314</v>
      </c>
      <c r="S3066" s="1">
        <v>90.8</v>
      </c>
      <c r="T3066" s="1">
        <v>8</v>
      </c>
      <c r="U3066" s="1">
        <v>0</v>
      </c>
      <c r="V3066" s="1">
        <v>25.424000000000007</v>
      </c>
      <c r="W3066" t="str">
        <f>INDEX(People!$A$2:$A$5,MATCH(Orders!N3066,People!$B$2:$B$5,0))</f>
        <v>Anna Andreadi</v>
      </c>
      <c r="X3066" t="str">
        <f>IFERROR(INDEX(Returns!A3066:A3865,MATCH(Orders!B3066,Returns!B3066:B3865,0)),"No")</f>
        <v>No</v>
      </c>
      <c r="Y3066">
        <f t="shared" si="47"/>
        <v>90.8</v>
      </c>
    </row>
    <row r="3067" spans="1:25" x14ac:dyDescent="0.2">
      <c r="A3067" s="1">
        <v>3066</v>
      </c>
      <c r="B3067" t="s">
        <v>7655</v>
      </c>
      <c r="C3067" s="2">
        <v>43537</v>
      </c>
      <c r="D3067" s="8">
        <f>Table1[[#This Row],[Order Date]]</f>
        <v>43537</v>
      </c>
      <c r="E3067" s="2">
        <v>43542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">
        <v>2383</v>
      </c>
      <c r="P3067" s="1" t="s">
        <v>66</v>
      </c>
      <c r="Q3067" s="1" t="s">
        <v>67</v>
      </c>
      <c r="R3067" s="1" t="s">
        <v>2384</v>
      </c>
      <c r="S3067" s="1">
        <v>140.73599999999999</v>
      </c>
      <c r="T3067" s="1">
        <v>8</v>
      </c>
      <c r="U3067" s="1">
        <v>0.2</v>
      </c>
      <c r="V3067" s="1">
        <v>49.257599999999996</v>
      </c>
      <c r="W3067" t="str">
        <f>INDEX(People!$A$2:$A$5,MATCH(Orders!N3067,People!$B$2:$B$5,0))</f>
        <v>Anna Andreadi</v>
      </c>
      <c r="X3067" t="str">
        <f>IFERROR(INDEX(Returns!A3067:A3866,MATCH(Orders!B3067,Returns!B3067:B3866,0)),"No")</f>
        <v>No</v>
      </c>
      <c r="Y3067">
        <f t="shared" si="47"/>
        <v>168.88319999999999</v>
      </c>
    </row>
    <row r="3068" spans="1:25" x14ac:dyDescent="0.2">
      <c r="A3068" s="1">
        <v>3067</v>
      </c>
      <c r="B3068" t="s">
        <v>7655</v>
      </c>
      <c r="C3068" s="2">
        <v>43537</v>
      </c>
      <c r="D3068" s="8">
        <f>Table1[[#This Row],[Order Date]]</f>
        <v>43537</v>
      </c>
      <c r="E3068" s="2">
        <v>43542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">
        <v>4763</v>
      </c>
      <c r="P3068" s="1" t="s">
        <v>66</v>
      </c>
      <c r="Q3068" s="1" t="s">
        <v>146</v>
      </c>
      <c r="R3068" s="1" t="s">
        <v>4764</v>
      </c>
      <c r="S3068" s="1">
        <v>214.95000000000002</v>
      </c>
      <c r="T3068" s="1">
        <v>5</v>
      </c>
      <c r="U3068" s="1">
        <v>0</v>
      </c>
      <c r="V3068" s="1">
        <v>88.129500000000007</v>
      </c>
      <c r="W3068" t="str">
        <f>INDEX(People!$A$2:$A$5,MATCH(Orders!N3068,People!$B$2:$B$5,0))</f>
        <v>Anna Andreadi</v>
      </c>
      <c r="X3068" t="str">
        <f>IFERROR(INDEX(Returns!A3068:A3867,MATCH(Orders!B3068,Returns!B3068:B3867,0)),"No")</f>
        <v>No</v>
      </c>
      <c r="Y3068">
        <f t="shared" si="47"/>
        <v>214.95000000000002</v>
      </c>
    </row>
    <row r="3069" spans="1:25" x14ac:dyDescent="0.2">
      <c r="A3069" s="1">
        <v>3068</v>
      </c>
      <c r="B3069" t="s">
        <v>7655</v>
      </c>
      <c r="C3069" s="2">
        <v>43537</v>
      </c>
      <c r="D3069" s="8">
        <f>Table1[[#This Row],[Order Date]]</f>
        <v>43537</v>
      </c>
      <c r="E3069" s="2">
        <v>43542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">
        <v>4765</v>
      </c>
      <c r="P3069" s="1" t="s">
        <v>43</v>
      </c>
      <c r="Q3069" s="1" t="s">
        <v>84</v>
      </c>
      <c r="R3069" s="1" t="s">
        <v>4766</v>
      </c>
      <c r="S3069" s="1">
        <v>45.36</v>
      </c>
      <c r="T3069" s="1">
        <v>7</v>
      </c>
      <c r="U3069" s="1">
        <v>0</v>
      </c>
      <c r="V3069" s="1">
        <v>21.772800000000004</v>
      </c>
      <c r="W3069" t="str">
        <f>INDEX(People!$A$2:$A$5,MATCH(Orders!N3069,People!$B$2:$B$5,0))</f>
        <v>Anna Andreadi</v>
      </c>
      <c r="X3069" t="str">
        <f>IFERROR(INDEX(Returns!A3069:A3868,MATCH(Orders!B3069,Returns!B3069:B3868,0)),"No")</f>
        <v>No</v>
      </c>
      <c r="Y3069">
        <f t="shared" si="47"/>
        <v>45.36</v>
      </c>
    </row>
    <row r="3070" spans="1:25" x14ac:dyDescent="0.2">
      <c r="A3070" s="1">
        <v>3069</v>
      </c>
      <c r="B3070" t="s">
        <v>7655</v>
      </c>
      <c r="C3070" s="2">
        <v>43537</v>
      </c>
      <c r="D3070" s="8">
        <f>Table1[[#This Row],[Order Date]]</f>
        <v>43537</v>
      </c>
      <c r="E3070" s="2">
        <v>43542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">
        <v>4536</v>
      </c>
      <c r="P3070" s="1" t="s">
        <v>43</v>
      </c>
      <c r="Q3070" s="1" t="s">
        <v>84</v>
      </c>
      <c r="R3070" s="1" t="s">
        <v>4537</v>
      </c>
      <c r="S3070" s="1">
        <v>288.24</v>
      </c>
      <c r="T3070" s="1">
        <v>6</v>
      </c>
      <c r="U3070" s="1">
        <v>0</v>
      </c>
      <c r="V3070" s="1">
        <v>138.35519999999997</v>
      </c>
      <c r="W3070" t="str">
        <f>INDEX(People!$A$2:$A$5,MATCH(Orders!N3070,People!$B$2:$B$5,0))</f>
        <v>Anna Andreadi</v>
      </c>
      <c r="X3070" t="str">
        <f>IFERROR(INDEX(Returns!A3070:A3869,MATCH(Orders!B3070,Returns!B3070:B3869,0)),"No")</f>
        <v>No</v>
      </c>
      <c r="Y3070">
        <f t="shared" si="47"/>
        <v>288.24</v>
      </c>
    </row>
    <row r="3071" spans="1:25" x14ac:dyDescent="0.2">
      <c r="A3071" s="1">
        <v>3070</v>
      </c>
      <c r="B3071" t="s">
        <v>7656</v>
      </c>
      <c r="C3071" s="2">
        <v>43799</v>
      </c>
      <c r="D3071" s="8">
        <f>Table1[[#This Row],[Order Date]]</f>
        <v>43799</v>
      </c>
      <c r="E3071" s="2">
        <v>43799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">
        <v>4718</v>
      </c>
      <c r="P3071" s="1" t="s">
        <v>43</v>
      </c>
      <c r="Q3071" s="1" t="s">
        <v>73</v>
      </c>
      <c r="R3071" s="1" t="s">
        <v>4719</v>
      </c>
      <c r="S3071" s="1">
        <v>663.93600000000004</v>
      </c>
      <c r="T3071" s="1">
        <v>4</v>
      </c>
      <c r="U3071" s="1">
        <v>0.2</v>
      </c>
      <c r="V3071" s="1">
        <v>82.991999999999877</v>
      </c>
      <c r="W3071" t="str">
        <f>INDEX(People!$A$2:$A$5,MATCH(Orders!N3071,People!$B$2:$B$5,0))</f>
        <v>Chuck Magee</v>
      </c>
      <c r="X3071" t="str">
        <f>IFERROR(INDEX(Returns!A3071:A3870,MATCH(Orders!B3071,Returns!B3071:B3870,0)),"No")</f>
        <v>No</v>
      </c>
      <c r="Y3071">
        <f t="shared" si="47"/>
        <v>796.72320000000002</v>
      </c>
    </row>
    <row r="3072" spans="1:25" x14ac:dyDescent="0.2">
      <c r="A3072" s="1">
        <v>3071</v>
      </c>
      <c r="B3072" t="s">
        <v>7657</v>
      </c>
      <c r="C3072" s="2">
        <v>42691</v>
      </c>
      <c r="D3072" s="8">
        <f>Table1[[#This Row],[Order Date]]</f>
        <v>42691</v>
      </c>
      <c r="E3072" s="2">
        <v>42696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">
        <v>3488</v>
      </c>
      <c r="P3072" s="1" t="s">
        <v>43</v>
      </c>
      <c r="Q3072" s="1" t="s">
        <v>55</v>
      </c>
      <c r="R3072" s="1" t="s">
        <v>3489</v>
      </c>
      <c r="S3072" s="1">
        <v>2934.33</v>
      </c>
      <c r="T3072" s="1">
        <v>7</v>
      </c>
      <c r="U3072" s="1">
        <v>0</v>
      </c>
      <c r="V3072" s="1">
        <v>792.26910000000021</v>
      </c>
      <c r="W3072" t="str">
        <f>INDEX(People!$A$2:$A$5,MATCH(Orders!N3072,People!$B$2:$B$5,0))</f>
        <v>Chuck Magee</v>
      </c>
      <c r="X3072" t="str">
        <f>IFERROR(INDEX(Returns!A3072:A3871,MATCH(Orders!B3072,Returns!B3072:B3871,0)),"No")</f>
        <v>No</v>
      </c>
      <c r="Y3072">
        <f t="shared" si="47"/>
        <v>2934.33</v>
      </c>
    </row>
    <row r="3073" spans="1:25" x14ac:dyDescent="0.2">
      <c r="A3073" s="1">
        <v>3072</v>
      </c>
      <c r="B3073" t="s">
        <v>7657</v>
      </c>
      <c r="C3073" s="2">
        <v>42691</v>
      </c>
      <c r="D3073" s="8">
        <f>Table1[[#This Row],[Order Date]]</f>
        <v>42691</v>
      </c>
      <c r="E3073" s="2">
        <v>42696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">
        <v>4767</v>
      </c>
      <c r="P3073" s="1" t="s">
        <v>30</v>
      </c>
      <c r="Q3073" s="1" t="s">
        <v>60</v>
      </c>
      <c r="R3073" s="1" t="s">
        <v>4768</v>
      </c>
      <c r="S3073" s="1">
        <v>124.41</v>
      </c>
      <c r="T3073" s="1">
        <v>3</v>
      </c>
      <c r="U3073" s="1">
        <v>0</v>
      </c>
      <c r="V3073" s="1">
        <v>14.929199999999994</v>
      </c>
      <c r="W3073" t="str">
        <f>INDEX(People!$A$2:$A$5,MATCH(Orders!N3073,People!$B$2:$B$5,0))</f>
        <v>Chuck Magee</v>
      </c>
      <c r="X3073" t="str">
        <f>IFERROR(INDEX(Returns!A3073:A3872,MATCH(Orders!B3073,Returns!B3073:B3872,0)),"No")</f>
        <v>No</v>
      </c>
      <c r="Y3073">
        <f t="shared" si="47"/>
        <v>124.41</v>
      </c>
    </row>
    <row r="3074" spans="1:25" x14ac:dyDescent="0.2">
      <c r="A3074" s="1">
        <v>3073</v>
      </c>
      <c r="B3074" t="s">
        <v>7657</v>
      </c>
      <c r="C3074" s="2">
        <v>42691</v>
      </c>
      <c r="D3074" s="8">
        <f>Table1[[#This Row],[Order Date]]</f>
        <v>42691</v>
      </c>
      <c r="E3074" s="2">
        <v>42696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">
        <v>2265</v>
      </c>
      <c r="P3074" s="1" t="s">
        <v>43</v>
      </c>
      <c r="Q3074" s="1" t="s">
        <v>63</v>
      </c>
      <c r="R3074" s="1" t="s">
        <v>2266</v>
      </c>
      <c r="S3074" s="1">
        <v>57.75</v>
      </c>
      <c r="T3074" s="1">
        <v>5</v>
      </c>
      <c r="U3074" s="1">
        <v>0</v>
      </c>
      <c r="V3074" s="1">
        <v>26.564999999999998</v>
      </c>
      <c r="W3074" t="str">
        <f>INDEX(People!$A$2:$A$5,MATCH(Orders!N3074,People!$B$2:$B$5,0))</f>
        <v>Chuck Magee</v>
      </c>
      <c r="X3074" t="str">
        <f>IFERROR(INDEX(Returns!A3074:A3873,MATCH(Orders!B3074,Returns!B3074:B3873,0)),"No")</f>
        <v>No</v>
      </c>
      <c r="Y3074">
        <f t="shared" si="47"/>
        <v>57.75</v>
      </c>
    </row>
    <row r="3075" spans="1:25" x14ac:dyDescent="0.2">
      <c r="A3075" s="1">
        <v>3074</v>
      </c>
      <c r="B3075" t="s">
        <v>7658</v>
      </c>
      <c r="C3075" s="2">
        <v>43103</v>
      </c>
      <c r="D3075" s="8">
        <f>Table1[[#This Row],[Order Date]]</f>
        <v>43103</v>
      </c>
      <c r="E3075" s="2">
        <v>43105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">
        <v>4111</v>
      </c>
      <c r="P3075" s="1" t="s">
        <v>43</v>
      </c>
      <c r="Q3075" s="1" t="s">
        <v>55</v>
      </c>
      <c r="R3075" s="1" t="s">
        <v>4112</v>
      </c>
      <c r="S3075" s="1">
        <v>114.46</v>
      </c>
      <c r="T3075" s="1">
        <v>2</v>
      </c>
      <c r="U3075" s="1">
        <v>0</v>
      </c>
      <c r="V3075" s="1">
        <v>28.614999999999995</v>
      </c>
      <c r="W3075" t="str">
        <f>INDEX(People!$A$2:$A$5,MATCH(Orders!N3075,People!$B$2:$B$5,0))</f>
        <v>Anna Andreadi</v>
      </c>
      <c r="X3075" t="str">
        <f>IFERROR(INDEX(Returns!A3075:A3874,MATCH(Orders!B3075,Returns!B3075:B3874,0)),"No")</f>
        <v>No</v>
      </c>
      <c r="Y3075">
        <f t="shared" ref="Y3075:Y3138" si="48">S3075*(1+U3075)</f>
        <v>114.46</v>
      </c>
    </row>
    <row r="3076" spans="1:25" x14ac:dyDescent="0.2">
      <c r="A3076" s="1">
        <v>3075</v>
      </c>
      <c r="B3076" t="s">
        <v>7659</v>
      </c>
      <c r="C3076" s="2">
        <v>43011</v>
      </c>
      <c r="D3076" s="8">
        <f>Table1[[#This Row],[Order Date]]</f>
        <v>43011</v>
      </c>
      <c r="E3076" s="2">
        <v>43016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">
        <v>2103</v>
      </c>
      <c r="P3076" s="1" t="s">
        <v>30</v>
      </c>
      <c r="Q3076" s="1" t="s">
        <v>31</v>
      </c>
      <c r="R3076" s="1" t="s">
        <v>2104</v>
      </c>
      <c r="S3076" s="1">
        <v>120.666</v>
      </c>
      <c r="T3076" s="1">
        <v>2</v>
      </c>
      <c r="U3076" s="1">
        <v>0.15</v>
      </c>
      <c r="V3076" s="1">
        <v>18.454800000000002</v>
      </c>
      <c r="W3076" t="str">
        <f>INDEX(People!$A$2:$A$5,MATCH(Orders!N3076,People!$B$2:$B$5,0))</f>
        <v>Anna Andreadi</v>
      </c>
      <c r="X3076" t="str">
        <f>IFERROR(INDEX(Returns!A3076:A3875,MATCH(Orders!B3076,Returns!B3076:B3875,0)),"No")</f>
        <v>No</v>
      </c>
      <c r="Y3076">
        <f t="shared" si="48"/>
        <v>138.76589999999999</v>
      </c>
    </row>
    <row r="3077" spans="1:25" x14ac:dyDescent="0.2">
      <c r="A3077" s="1">
        <v>3076</v>
      </c>
      <c r="B3077" t="s">
        <v>7660</v>
      </c>
      <c r="C3077" s="2">
        <v>42571</v>
      </c>
      <c r="D3077" s="8">
        <f>Table1[[#This Row],[Order Date]]</f>
        <v>42571</v>
      </c>
      <c r="E3077" s="2">
        <v>42575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">
        <v>1320</v>
      </c>
      <c r="P3077" s="1" t="s">
        <v>43</v>
      </c>
      <c r="Q3077" s="1" t="s">
        <v>55</v>
      </c>
      <c r="R3077" s="1" t="s">
        <v>1321</v>
      </c>
      <c r="S3077" s="1">
        <v>342.86400000000003</v>
      </c>
      <c r="T3077" s="1">
        <v>3</v>
      </c>
      <c r="U3077" s="1">
        <v>0.2</v>
      </c>
      <c r="V3077" s="1">
        <v>38.572199999999953</v>
      </c>
      <c r="W3077" t="str">
        <f>INDEX(People!$A$2:$A$5,MATCH(Orders!N3077,People!$B$2:$B$5,0))</f>
        <v>Kelly Williams</v>
      </c>
      <c r="X3077" t="str">
        <f>IFERROR(INDEX(Returns!A3077:A3876,MATCH(Orders!B3077,Returns!B3077:B3876,0)),"No")</f>
        <v>No</v>
      </c>
      <c r="Y3077">
        <f t="shared" si="48"/>
        <v>411.43680000000001</v>
      </c>
    </row>
    <row r="3078" spans="1:25" x14ac:dyDescent="0.2">
      <c r="A3078" s="1">
        <v>3077</v>
      </c>
      <c r="B3078" t="s">
        <v>7660</v>
      </c>
      <c r="C3078" s="2">
        <v>42571</v>
      </c>
      <c r="D3078" s="8">
        <f>Table1[[#This Row],[Order Date]]</f>
        <v>42571</v>
      </c>
      <c r="E3078" s="2">
        <v>42575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">
        <v>2925</v>
      </c>
      <c r="P3078" s="1" t="s">
        <v>30</v>
      </c>
      <c r="Q3078" s="1" t="s">
        <v>60</v>
      </c>
      <c r="R3078" s="1" t="s">
        <v>2926</v>
      </c>
      <c r="S3078" s="1">
        <v>16.739999999999998</v>
      </c>
      <c r="T3078" s="1">
        <v>5</v>
      </c>
      <c r="U3078" s="1">
        <v>0.6</v>
      </c>
      <c r="V3078" s="1">
        <v>-14.228999999999997</v>
      </c>
      <c r="W3078" t="str">
        <f>INDEX(People!$A$2:$A$5,MATCH(Orders!N3078,People!$B$2:$B$5,0))</f>
        <v>Kelly Williams</v>
      </c>
      <c r="X3078" t="str">
        <f>IFERROR(INDEX(Returns!A3078:A3877,MATCH(Orders!B3078,Returns!B3078:B3877,0)),"No")</f>
        <v>No</v>
      </c>
      <c r="Y3078">
        <f t="shared" si="48"/>
        <v>26.783999999999999</v>
      </c>
    </row>
    <row r="3079" spans="1:25" x14ac:dyDescent="0.2">
      <c r="A3079" s="1">
        <v>3078</v>
      </c>
      <c r="B3079" t="s">
        <v>7660</v>
      </c>
      <c r="C3079" s="2">
        <v>42571</v>
      </c>
      <c r="D3079" s="8">
        <f>Table1[[#This Row],[Order Date]]</f>
        <v>42571</v>
      </c>
      <c r="E3079" s="2">
        <v>42575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">
        <v>1618</v>
      </c>
      <c r="P3079" s="1" t="s">
        <v>30</v>
      </c>
      <c r="Q3079" s="1" t="s">
        <v>34</v>
      </c>
      <c r="R3079" s="1" t="s">
        <v>1619</v>
      </c>
      <c r="S3079" s="1">
        <v>981.37199999999996</v>
      </c>
      <c r="T3079" s="1">
        <v>2</v>
      </c>
      <c r="U3079" s="1">
        <v>0.3</v>
      </c>
      <c r="V3079" s="1">
        <v>-140.19599999999997</v>
      </c>
      <c r="W3079" t="str">
        <f>INDEX(People!$A$2:$A$5,MATCH(Orders!N3079,People!$B$2:$B$5,0))</f>
        <v>Kelly Williams</v>
      </c>
      <c r="X3079" t="str">
        <f>IFERROR(INDEX(Returns!A3079:A3878,MATCH(Orders!B3079,Returns!B3079:B3878,0)),"No")</f>
        <v>No</v>
      </c>
      <c r="Y3079">
        <f t="shared" si="48"/>
        <v>1275.7836</v>
      </c>
    </row>
    <row r="3080" spans="1:25" x14ac:dyDescent="0.2">
      <c r="A3080" s="1">
        <v>3079</v>
      </c>
      <c r="B3080" t="s">
        <v>7661</v>
      </c>
      <c r="C3080" s="2">
        <v>42511</v>
      </c>
      <c r="D3080" s="8">
        <f>Table1[[#This Row],[Order Date]]</f>
        <v>42511</v>
      </c>
      <c r="E3080" s="2">
        <v>42515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">
        <v>678</v>
      </c>
      <c r="P3080" s="1" t="s">
        <v>43</v>
      </c>
      <c r="Q3080" s="1" t="s">
        <v>63</v>
      </c>
      <c r="R3080" s="1" t="s">
        <v>679</v>
      </c>
      <c r="S3080" s="1">
        <v>31.84</v>
      </c>
      <c r="T3080" s="1">
        <v>8</v>
      </c>
      <c r="U3080" s="1">
        <v>0</v>
      </c>
      <c r="V3080" s="1">
        <v>10.507199999999997</v>
      </c>
      <c r="W3080" t="str">
        <f>INDEX(People!$A$2:$A$5,MATCH(Orders!N3080,People!$B$2:$B$5,0))</f>
        <v>Anna Andreadi</v>
      </c>
      <c r="X3080" t="str">
        <f>IFERROR(INDEX(Returns!A3080:A3879,MATCH(Orders!B3080,Returns!B3080:B3879,0)),"No")</f>
        <v>No</v>
      </c>
      <c r="Y3080">
        <f t="shared" si="48"/>
        <v>31.84</v>
      </c>
    </row>
    <row r="3081" spans="1:25" x14ac:dyDescent="0.2">
      <c r="A3081" s="1">
        <v>3080</v>
      </c>
      <c r="B3081" t="s">
        <v>7662</v>
      </c>
      <c r="C3081" s="2">
        <v>43712</v>
      </c>
      <c r="D3081" s="8">
        <f>Table1[[#This Row],[Order Date]]</f>
        <v>43712</v>
      </c>
      <c r="E3081" s="2">
        <v>43713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">
        <v>1951</v>
      </c>
      <c r="P3081" s="1" t="s">
        <v>43</v>
      </c>
      <c r="Q3081" s="1" t="s">
        <v>84</v>
      </c>
      <c r="R3081" s="1" t="s">
        <v>1952</v>
      </c>
      <c r="S3081" s="1">
        <v>12.96</v>
      </c>
      <c r="T3081" s="1">
        <v>2</v>
      </c>
      <c r="U3081" s="1">
        <v>0</v>
      </c>
      <c r="V3081" s="1">
        <v>6.2208000000000006</v>
      </c>
      <c r="W3081" t="str">
        <f>INDEX(People!$A$2:$A$5,MATCH(Orders!N3081,People!$B$2:$B$5,0))</f>
        <v>Anna Andreadi</v>
      </c>
      <c r="X3081" t="str">
        <f>IFERROR(INDEX(Returns!A3081:A3880,MATCH(Orders!B3081,Returns!B3081:B3880,0)),"No")</f>
        <v>No</v>
      </c>
      <c r="Y3081">
        <f t="shared" si="48"/>
        <v>12.96</v>
      </c>
    </row>
    <row r="3082" spans="1:25" x14ac:dyDescent="0.2">
      <c r="A3082" s="1">
        <v>3081</v>
      </c>
      <c r="B3082" t="s">
        <v>7662</v>
      </c>
      <c r="C3082" s="2">
        <v>43712</v>
      </c>
      <c r="D3082" s="8">
        <f>Table1[[#This Row],[Order Date]]</f>
        <v>43712</v>
      </c>
      <c r="E3082" s="2">
        <v>43713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">
        <v>2720</v>
      </c>
      <c r="P3082" s="1" t="s">
        <v>66</v>
      </c>
      <c r="Q3082" s="1" t="s">
        <v>67</v>
      </c>
      <c r="R3082" s="1" t="s">
        <v>2721</v>
      </c>
      <c r="S3082" s="1">
        <v>43.176000000000002</v>
      </c>
      <c r="T3082" s="1">
        <v>3</v>
      </c>
      <c r="U3082" s="1">
        <v>0.2</v>
      </c>
      <c r="V3082" s="1">
        <v>15.111599999999999</v>
      </c>
      <c r="W3082" t="str">
        <f>INDEX(People!$A$2:$A$5,MATCH(Orders!N3082,People!$B$2:$B$5,0))</f>
        <v>Anna Andreadi</v>
      </c>
      <c r="X3082" t="str">
        <f>IFERROR(INDEX(Returns!A3082:A3881,MATCH(Orders!B3082,Returns!B3082:B3881,0)),"No")</f>
        <v>No</v>
      </c>
      <c r="Y3082">
        <f t="shared" si="48"/>
        <v>51.811199999999999</v>
      </c>
    </row>
    <row r="3083" spans="1:25" x14ac:dyDescent="0.2">
      <c r="A3083" s="1">
        <v>3082</v>
      </c>
      <c r="B3083" t="s">
        <v>7663</v>
      </c>
      <c r="C3083" s="2">
        <v>43612</v>
      </c>
      <c r="D3083" s="8">
        <f>Table1[[#This Row],[Order Date]]</f>
        <v>43612</v>
      </c>
      <c r="E3083" s="2">
        <v>43618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">
        <v>2331</v>
      </c>
      <c r="P3083" s="1" t="s">
        <v>43</v>
      </c>
      <c r="Q3083" s="1" t="s">
        <v>70</v>
      </c>
      <c r="R3083" s="1" t="s">
        <v>2332</v>
      </c>
      <c r="S3083" s="1">
        <v>58.34</v>
      </c>
      <c r="T3083" s="1">
        <v>2</v>
      </c>
      <c r="U3083" s="1">
        <v>0</v>
      </c>
      <c r="V3083" s="1">
        <v>28.0032</v>
      </c>
      <c r="W3083" t="str">
        <f>INDEX(People!$A$2:$A$5,MATCH(Orders!N3083,People!$B$2:$B$5,0))</f>
        <v>Cassandra Brandow</v>
      </c>
      <c r="X3083" t="str">
        <f>IFERROR(INDEX(Returns!A3083:A3882,MATCH(Orders!B3083,Returns!B3083:B3882,0)),"No")</f>
        <v>No</v>
      </c>
      <c r="Y3083">
        <f t="shared" si="48"/>
        <v>58.34</v>
      </c>
    </row>
    <row r="3084" spans="1:25" x14ac:dyDescent="0.2">
      <c r="A3084" s="1">
        <v>3083</v>
      </c>
      <c r="B3084" t="s">
        <v>7663</v>
      </c>
      <c r="C3084" s="2">
        <v>43612</v>
      </c>
      <c r="D3084" s="8">
        <f>Table1[[#This Row],[Order Date]]</f>
        <v>43612</v>
      </c>
      <c r="E3084" s="2">
        <v>43618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">
        <v>4491</v>
      </c>
      <c r="P3084" s="1" t="s">
        <v>66</v>
      </c>
      <c r="Q3084" s="1" t="s">
        <v>67</v>
      </c>
      <c r="R3084" s="1" t="s">
        <v>4492</v>
      </c>
      <c r="S3084" s="1">
        <v>539.97</v>
      </c>
      <c r="T3084" s="1">
        <v>3</v>
      </c>
      <c r="U3084" s="1">
        <v>0</v>
      </c>
      <c r="V3084" s="1">
        <v>134.99250000000001</v>
      </c>
      <c r="W3084" t="str">
        <f>INDEX(People!$A$2:$A$5,MATCH(Orders!N3084,People!$B$2:$B$5,0))</f>
        <v>Cassandra Brandow</v>
      </c>
      <c r="X3084" t="str">
        <f>IFERROR(INDEX(Returns!A3084:A3883,MATCH(Orders!B3084,Returns!B3084:B3883,0)),"No")</f>
        <v>No</v>
      </c>
      <c r="Y3084">
        <f t="shared" si="48"/>
        <v>539.97</v>
      </c>
    </row>
    <row r="3085" spans="1:25" x14ac:dyDescent="0.2">
      <c r="A3085" s="1">
        <v>3084</v>
      </c>
      <c r="B3085" t="s">
        <v>7664</v>
      </c>
      <c r="C3085" s="2">
        <v>42397</v>
      </c>
      <c r="D3085" s="8">
        <f>Table1[[#This Row],[Order Date]]</f>
        <v>42397</v>
      </c>
      <c r="E3085" s="2">
        <v>42403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">
        <v>698</v>
      </c>
      <c r="P3085" s="1" t="s">
        <v>43</v>
      </c>
      <c r="Q3085" s="1" t="s">
        <v>70</v>
      </c>
      <c r="R3085" s="1" t="s">
        <v>699</v>
      </c>
      <c r="S3085" s="1">
        <v>3.9280000000000004</v>
      </c>
      <c r="T3085" s="1">
        <v>1</v>
      </c>
      <c r="U3085" s="1">
        <v>0.2</v>
      </c>
      <c r="V3085" s="1">
        <v>1.3256999999999999</v>
      </c>
      <c r="W3085" t="str">
        <f>INDEX(People!$A$2:$A$5,MATCH(Orders!N3085,People!$B$2:$B$5,0))</f>
        <v>Chuck Magee</v>
      </c>
      <c r="X3085" t="str">
        <f>IFERROR(INDEX(Returns!A3085:A3884,MATCH(Orders!B3085,Returns!B3085:B3884,0)),"No")</f>
        <v>No</v>
      </c>
      <c r="Y3085">
        <f t="shared" si="48"/>
        <v>4.7136000000000005</v>
      </c>
    </row>
    <row r="3086" spans="1:25" x14ac:dyDescent="0.2">
      <c r="A3086" s="1">
        <v>3085</v>
      </c>
      <c r="B3086" t="s">
        <v>7665</v>
      </c>
      <c r="C3086" s="2">
        <v>43505</v>
      </c>
      <c r="D3086" s="8">
        <f>Table1[[#This Row],[Order Date]]</f>
        <v>43505</v>
      </c>
      <c r="E3086" s="2">
        <v>43510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">
        <v>1316</v>
      </c>
      <c r="P3086" s="1" t="s">
        <v>43</v>
      </c>
      <c r="Q3086" s="1" t="s">
        <v>70</v>
      </c>
      <c r="R3086" s="1" t="s">
        <v>1317</v>
      </c>
      <c r="S3086" s="1">
        <v>252.78399999999996</v>
      </c>
      <c r="T3086" s="1">
        <v>4</v>
      </c>
      <c r="U3086" s="1">
        <v>0.8</v>
      </c>
      <c r="V3086" s="1">
        <v>-417.09360000000004</v>
      </c>
      <c r="W3086" t="str">
        <f>INDEX(People!$A$2:$A$5,MATCH(Orders!N3086,People!$B$2:$B$5,0))</f>
        <v>Kelly Williams</v>
      </c>
      <c r="X3086" t="str">
        <f>IFERROR(INDEX(Returns!A3086:A3885,MATCH(Orders!B3086,Returns!B3086:B3885,0)),"No")</f>
        <v>No</v>
      </c>
      <c r="Y3086">
        <f t="shared" si="48"/>
        <v>455.01119999999992</v>
      </c>
    </row>
    <row r="3087" spans="1:25" x14ac:dyDescent="0.2">
      <c r="A3087" s="1">
        <v>3086</v>
      </c>
      <c r="B3087" t="s">
        <v>7665</v>
      </c>
      <c r="C3087" s="2">
        <v>43505</v>
      </c>
      <c r="D3087" s="8">
        <f>Table1[[#This Row],[Order Date]]</f>
        <v>43505</v>
      </c>
      <c r="E3087" s="2">
        <v>43510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">
        <v>2184</v>
      </c>
      <c r="P3087" s="1" t="s">
        <v>66</v>
      </c>
      <c r="Q3087" s="1" t="s">
        <v>146</v>
      </c>
      <c r="R3087" s="1" t="s">
        <v>2185</v>
      </c>
      <c r="S3087" s="1">
        <v>127.98399999999999</v>
      </c>
      <c r="T3087" s="1">
        <v>2</v>
      </c>
      <c r="U3087" s="1">
        <v>0.2</v>
      </c>
      <c r="V3087" s="1">
        <v>15.997999999999987</v>
      </c>
      <c r="W3087" t="str">
        <f>INDEX(People!$A$2:$A$5,MATCH(Orders!N3087,People!$B$2:$B$5,0))</f>
        <v>Kelly Williams</v>
      </c>
      <c r="X3087" t="str">
        <f>IFERROR(INDEX(Returns!A3087:A3886,MATCH(Orders!B3087,Returns!B3087:B3886,0)),"No")</f>
        <v>No</v>
      </c>
      <c r="Y3087">
        <f t="shared" si="48"/>
        <v>153.58079999999998</v>
      </c>
    </row>
    <row r="3088" spans="1:25" x14ac:dyDescent="0.2">
      <c r="A3088" s="1">
        <v>3087</v>
      </c>
      <c r="B3088" t="s">
        <v>7665</v>
      </c>
      <c r="C3088" s="2">
        <v>43505</v>
      </c>
      <c r="D3088" s="8">
        <f>Table1[[#This Row],[Order Date]]</f>
        <v>43505</v>
      </c>
      <c r="E3088" s="2">
        <v>43510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">
        <v>4709</v>
      </c>
      <c r="P3088" s="1" t="s">
        <v>30</v>
      </c>
      <c r="Q3088" s="1" t="s">
        <v>60</v>
      </c>
      <c r="R3088" s="1" t="s">
        <v>4710</v>
      </c>
      <c r="S3088" s="1">
        <v>3.9840000000000004</v>
      </c>
      <c r="T3088" s="1">
        <v>2</v>
      </c>
      <c r="U3088" s="1">
        <v>0.6</v>
      </c>
      <c r="V3088" s="1">
        <v>-2.6892000000000005</v>
      </c>
      <c r="W3088" t="str">
        <f>INDEX(People!$A$2:$A$5,MATCH(Orders!N3088,People!$B$2:$B$5,0))</f>
        <v>Kelly Williams</v>
      </c>
      <c r="X3088" t="str">
        <f>IFERROR(INDEX(Returns!A3088:A3887,MATCH(Orders!B3088,Returns!B3088:B3887,0)),"No")</f>
        <v>No</v>
      </c>
      <c r="Y3088">
        <f t="shared" si="48"/>
        <v>6.3744000000000014</v>
      </c>
    </row>
    <row r="3089" spans="1:25" x14ac:dyDescent="0.2">
      <c r="A3089" s="1">
        <v>3088</v>
      </c>
      <c r="B3089" t="s">
        <v>7665</v>
      </c>
      <c r="C3089" s="2">
        <v>43505</v>
      </c>
      <c r="D3089" s="8">
        <f>Table1[[#This Row],[Order Date]]</f>
        <v>43505</v>
      </c>
      <c r="E3089" s="2">
        <v>43510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">
        <v>2602</v>
      </c>
      <c r="P3089" s="1" t="s">
        <v>43</v>
      </c>
      <c r="Q3089" s="1" t="s">
        <v>73</v>
      </c>
      <c r="R3089" s="1" t="s">
        <v>2603</v>
      </c>
      <c r="S3089" s="1">
        <v>12.991999999999996</v>
      </c>
      <c r="T3089" s="1">
        <v>2</v>
      </c>
      <c r="U3089" s="1">
        <v>0.8</v>
      </c>
      <c r="V3089" s="1">
        <v>-32.480000000000004</v>
      </c>
      <c r="W3089" t="str">
        <f>INDEX(People!$A$2:$A$5,MATCH(Orders!N3089,People!$B$2:$B$5,0))</f>
        <v>Kelly Williams</v>
      </c>
      <c r="X3089" t="str">
        <f>IFERROR(INDEX(Returns!A3089:A3888,MATCH(Orders!B3089,Returns!B3089:B3888,0)),"No")</f>
        <v>No</v>
      </c>
      <c r="Y3089">
        <f t="shared" si="48"/>
        <v>23.385599999999993</v>
      </c>
    </row>
    <row r="3090" spans="1:25" x14ac:dyDescent="0.2">
      <c r="A3090" s="1">
        <v>3089</v>
      </c>
      <c r="B3090" t="s">
        <v>7666</v>
      </c>
      <c r="C3090" s="2">
        <v>43555</v>
      </c>
      <c r="D3090" s="8">
        <f>Table1[[#This Row],[Order Date]]</f>
        <v>43555</v>
      </c>
      <c r="E3090" s="2">
        <v>43557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">
        <v>3632</v>
      </c>
      <c r="P3090" s="1" t="s">
        <v>30</v>
      </c>
      <c r="Q3090" s="1" t="s">
        <v>60</v>
      </c>
      <c r="R3090" s="1" t="s">
        <v>3633</v>
      </c>
      <c r="S3090" s="1">
        <v>61</v>
      </c>
      <c r="T3090" s="1">
        <v>5</v>
      </c>
      <c r="U3090" s="1">
        <v>0</v>
      </c>
      <c r="V3090" s="1">
        <v>25.620000000000005</v>
      </c>
      <c r="W3090" t="str">
        <f>INDEX(People!$A$2:$A$5,MATCH(Orders!N3090,People!$B$2:$B$5,0))</f>
        <v>Cassandra Brandow</v>
      </c>
      <c r="X3090" t="str">
        <f>IFERROR(INDEX(Returns!A3090:A3889,MATCH(Orders!B3090,Returns!B3090:B3889,0)),"No")</f>
        <v>No</v>
      </c>
      <c r="Y3090">
        <f t="shared" si="48"/>
        <v>61</v>
      </c>
    </row>
    <row r="3091" spans="1:25" x14ac:dyDescent="0.2">
      <c r="A3091" s="1">
        <v>3090</v>
      </c>
      <c r="B3091" t="s">
        <v>7666</v>
      </c>
      <c r="C3091" s="2">
        <v>43555</v>
      </c>
      <c r="D3091" s="8">
        <f>Table1[[#This Row],[Order Date]]</f>
        <v>43555</v>
      </c>
      <c r="E3091" s="2">
        <v>43557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">
        <v>4771</v>
      </c>
      <c r="P3091" s="1" t="s">
        <v>66</v>
      </c>
      <c r="Q3091" s="1" t="s">
        <v>67</v>
      </c>
      <c r="R3091" s="1" t="s">
        <v>4772</v>
      </c>
      <c r="S3091" s="1">
        <v>671.93</v>
      </c>
      <c r="T3091" s="1">
        <v>7</v>
      </c>
      <c r="U3091" s="1">
        <v>0</v>
      </c>
      <c r="V3091" s="1">
        <v>188.1404</v>
      </c>
      <c r="W3091" t="str">
        <f>INDEX(People!$A$2:$A$5,MATCH(Orders!N3091,People!$B$2:$B$5,0))</f>
        <v>Cassandra Brandow</v>
      </c>
      <c r="X3091" t="str">
        <f>IFERROR(INDEX(Returns!A3091:A3890,MATCH(Orders!B3091,Returns!B3091:B3890,0)),"No")</f>
        <v>No</v>
      </c>
      <c r="Y3091">
        <f t="shared" si="48"/>
        <v>671.93</v>
      </c>
    </row>
    <row r="3092" spans="1:25" x14ac:dyDescent="0.2">
      <c r="A3092" s="1">
        <v>3091</v>
      </c>
      <c r="B3092" t="s">
        <v>6041</v>
      </c>
      <c r="C3092" s="2">
        <v>43162</v>
      </c>
      <c r="D3092" s="8">
        <f>Table1[[#This Row],[Order Date]]</f>
        <v>43162</v>
      </c>
      <c r="E3092" s="2">
        <v>43167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">
        <v>2211</v>
      </c>
      <c r="P3092" s="1" t="s">
        <v>43</v>
      </c>
      <c r="Q3092" s="1" t="s">
        <v>70</v>
      </c>
      <c r="R3092" s="1" t="s">
        <v>2212</v>
      </c>
      <c r="S3092" s="1">
        <v>447.85999999999996</v>
      </c>
      <c r="T3092" s="1">
        <v>7</v>
      </c>
      <c r="U3092" s="1">
        <v>0</v>
      </c>
      <c r="V3092" s="1">
        <v>219.45140000000001</v>
      </c>
      <c r="W3092" t="str">
        <f>INDEX(People!$A$2:$A$5,MATCH(Orders!N3092,People!$B$2:$B$5,0))</f>
        <v>Chuck Magee</v>
      </c>
      <c r="X3092" t="str">
        <f>IFERROR(INDEX(Returns!A3092:A3891,MATCH(Orders!B3092,Returns!B3092:B3891,0)),"No")</f>
        <v>No</v>
      </c>
      <c r="Y3092">
        <f t="shared" si="48"/>
        <v>447.85999999999996</v>
      </c>
    </row>
    <row r="3093" spans="1:25" x14ac:dyDescent="0.2">
      <c r="A3093" s="1">
        <v>3092</v>
      </c>
      <c r="B3093" t="s">
        <v>6041</v>
      </c>
      <c r="C3093" s="2">
        <v>43162</v>
      </c>
      <c r="D3093" s="8">
        <f>Table1[[#This Row],[Order Date]]</f>
        <v>43162</v>
      </c>
      <c r="E3093" s="2">
        <v>43167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">
        <v>2201</v>
      </c>
      <c r="P3093" s="1" t="s">
        <v>66</v>
      </c>
      <c r="Q3093" s="1" t="s">
        <v>67</v>
      </c>
      <c r="R3093" s="1" t="s">
        <v>2202</v>
      </c>
      <c r="S3093" s="1">
        <v>479.95</v>
      </c>
      <c r="T3093" s="1">
        <v>5</v>
      </c>
      <c r="U3093" s="1">
        <v>0</v>
      </c>
      <c r="V3093" s="1">
        <v>129.5865</v>
      </c>
      <c r="W3093" t="str">
        <f>INDEX(People!$A$2:$A$5,MATCH(Orders!N3093,People!$B$2:$B$5,0))</f>
        <v>Chuck Magee</v>
      </c>
      <c r="X3093" t="str">
        <f>IFERROR(INDEX(Returns!A3093:A3892,MATCH(Orders!B3093,Returns!B3093:B3892,0)),"No")</f>
        <v>No</v>
      </c>
      <c r="Y3093">
        <f t="shared" si="48"/>
        <v>479.95</v>
      </c>
    </row>
    <row r="3094" spans="1:25" x14ac:dyDescent="0.2">
      <c r="A3094" s="1">
        <v>3093</v>
      </c>
      <c r="B3094" t="s">
        <v>6041</v>
      </c>
      <c r="C3094" s="2">
        <v>43162</v>
      </c>
      <c r="D3094" s="8">
        <f>Table1[[#This Row],[Order Date]]</f>
        <v>43162</v>
      </c>
      <c r="E3094" s="2">
        <v>43167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">
        <v>4773</v>
      </c>
      <c r="P3094" s="1" t="s">
        <v>43</v>
      </c>
      <c r="Q3094" s="1" t="s">
        <v>84</v>
      </c>
      <c r="R3094" s="1" t="s">
        <v>4774</v>
      </c>
      <c r="S3094" s="1">
        <v>166.44</v>
      </c>
      <c r="T3094" s="1">
        <v>3</v>
      </c>
      <c r="U3094" s="1">
        <v>0</v>
      </c>
      <c r="V3094" s="1">
        <v>79.891199999999998</v>
      </c>
      <c r="W3094" t="str">
        <f>INDEX(People!$A$2:$A$5,MATCH(Orders!N3094,People!$B$2:$B$5,0))</f>
        <v>Chuck Magee</v>
      </c>
      <c r="X3094" t="str">
        <f>IFERROR(INDEX(Returns!A3094:A3893,MATCH(Orders!B3094,Returns!B3094:B3893,0)),"No")</f>
        <v>No</v>
      </c>
      <c r="Y3094">
        <f t="shared" si="48"/>
        <v>166.44</v>
      </c>
    </row>
    <row r="3095" spans="1:25" x14ac:dyDescent="0.2">
      <c r="A3095" s="1">
        <v>3094</v>
      </c>
      <c r="B3095" t="s">
        <v>7667</v>
      </c>
      <c r="C3095" s="2">
        <v>42970</v>
      </c>
      <c r="D3095" s="8">
        <f>Table1[[#This Row],[Order Date]]</f>
        <v>42970</v>
      </c>
      <c r="E3095" s="2">
        <v>42970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">
        <v>1866</v>
      </c>
      <c r="P3095" s="1" t="s">
        <v>43</v>
      </c>
      <c r="Q3095" s="1" t="s">
        <v>512</v>
      </c>
      <c r="R3095" s="1" t="s">
        <v>1867</v>
      </c>
      <c r="S3095" s="1">
        <v>31.680000000000003</v>
      </c>
      <c r="T3095" s="1">
        <v>4</v>
      </c>
      <c r="U3095" s="1">
        <v>0.2</v>
      </c>
      <c r="V3095" s="1">
        <v>2.7719999999999994</v>
      </c>
      <c r="W3095" t="str">
        <f>INDEX(People!$A$2:$A$5,MATCH(Orders!N3095,People!$B$2:$B$5,0))</f>
        <v>Kelly Williams</v>
      </c>
      <c r="X3095" t="str">
        <f>IFERROR(INDEX(Returns!A3095:A3894,MATCH(Orders!B3095,Returns!B3095:B3894,0)),"No")</f>
        <v>No</v>
      </c>
      <c r="Y3095">
        <f t="shared" si="48"/>
        <v>38.016000000000005</v>
      </c>
    </row>
    <row r="3096" spans="1:25" x14ac:dyDescent="0.2">
      <c r="A3096" s="1">
        <v>3095</v>
      </c>
      <c r="B3096" t="s">
        <v>7667</v>
      </c>
      <c r="C3096" s="2">
        <v>42970</v>
      </c>
      <c r="D3096" s="8">
        <f>Table1[[#This Row],[Order Date]]</f>
        <v>42970</v>
      </c>
      <c r="E3096" s="2">
        <v>42970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">
        <v>3702</v>
      </c>
      <c r="P3096" s="1" t="s">
        <v>43</v>
      </c>
      <c r="Q3096" s="1" t="s">
        <v>84</v>
      </c>
      <c r="R3096" s="1" t="s">
        <v>3703</v>
      </c>
      <c r="S3096" s="1">
        <v>10.368000000000002</v>
      </c>
      <c r="T3096" s="1">
        <v>2</v>
      </c>
      <c r="U3096" s="1">
        <v>0.2</v>
      </c>
      <c r="V3096" s="1">
        <v>3.6288</v>
      </c>
      <c r="W3096" t="str">
        <f>INDEX(People!$A$2:$A$5,MATCH(Orders!N3096,People!$B$2:$B$5,0))</f>
        <v>Kelly Williams</v>
      </c>
      <c r="X3096" t="str">
        <f>IFERROR(INDEX(Returns!A3096:A3895,MATCH(Orders!B3096,Returns!B3096:B3895,0)),"No")</f>
        <v>No</v>
      </c>
      <c r="Y3096">
        <f t="shared" si="48"/>
        <v>12.441600000000003</v>
      </c>
    </row>
    <row r="3097" spans="1:25" x14ac:dyDescent="0.2">
      <c r="A3097" s="1">
        <v>3096</v>
      </c>
      <c r="B3097" t="s">
        <v>7667</v>
      </c>
      <c r="C3097" s="2">
        <v>42970</v>
      </c>
      <c r="D3097" s="8">
        <f>Table1[[#This Row],[Order Date]]</f>
        <v>42970</v>
      </c>
      <c r="E3097" s="2">
        <v>42970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">
        <v>3287</v>
      </c>
      <c r="P3097" s="1" t="s">
        <v>43</v>
      </c>
      <c r="Q3097" s="1" t="s">
        <v>242</v>
      </c>
      <c r="R3097" s="1" t="s">
        <v>497</v>
      </c>
      <c r="S3097" s="1">
        <v>12.032</v>
      </c>
      <c r="T3097" s="1">
        <v>8</v>
      </c>
      <c r="U3097" s="1">
        <v>0.2</v>
      </c>
      <c r="V3097" s="1">
        <v>2.2559999999999993</v>
      </c>
      <c r="W3097" t="str">
        <f>INDEX(People!$A$2:$A$5,MATCH(Orders!N3097,People!$B$2:$B$5,0))</f>
        <v>Kelly Williams</v>
      </c>
      <c r="X3097" t="str">
        <f>IFERROR(INDEX(Returns!A3097:A3896,MATCH(Orders!B3097,Returns!B3097:B3896,0)),"No")</f>
        <v>No</v>
      </c>
      <c r="Y3097">
        <f t="shared" si="48"/>
        <v>14.4384</v>
      </c>
    </row>
    <row r="3098" spans="1:25" x14ac:dyDescent="0.2">
      <c r="A3098" s="1">
        <v>3097</v>
      </c>
      <c r="B3098" t="s">
        <v>7667</v>
      </c>
      <c r="C3098" s="2">
        <v>42970</v>
      </c>
      <c r="D3098" s="8">
        <f>Table1[[#This Row],[Order Date]]</f>
        <v>42970</v>
      </c>
      <c r="E3098" s="2">
        <v>42970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">
        <v>1163</v>
      </c>
      <c r="P3098" s="1" t="s">
        <v>43</v>
      </c>
      <c r="Q3098" s="1" t="s">
        <v>73</v>
      </c>
      <c r="R3098" s="1" t="s">
        <v>1164</v>
      </c>
      <c r="S3098" s="1">
        <v>5.7679999999999989</v>
      </c>
      <c r="T3098" s="1">
        <v>2</v>
      </c>
      <c r="U3098" s="1">
        <v>0.8</v>
      </c>
      <c r="V3098" s="1">
        <v>-13.554800000000004</v>
      </c>
      <c r="W3098" t="str">
        <f>INDEX(People!$A$2:$A$5,MATCH(Orders!N3098,People!$B$2:$B$5,0))</f>
        <v>Kelly Williams</v>
      </c>
      <c r="X3098" t="str">
        <f>IFERROR(INDEX(Returns!A3098:A3897,MATCH(Orders!B3098,Returns!B3098:B3897,0)),"No")</f>
        <v>No</v>
      </c>
      <c r="Y3098">
        <f t="shared" si="48"/>
        <v>10.382399999999999</v>
      </c>
    </row>
    <row r="3099" spans="1:25" x14ac:dyDescent="0.2">
      <c r="A3099" s="1">
        <v>3098</v>
      </c>
      <c r="B3099" t="s">
        <v>6134</v>
      </c>
      <c r="C3099" s="2">
        <v>43582</v>
      </c>
      <c r="D3099" s="8">
        <f>Table1[[#This Row],[Order Date]]</f>
        <v>43582</v>
      </c>
      <c r="E3099" s="2">
        <v>43586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">
        <v>1114</v>
      </c>
      <c r="P3099" s="1" t="s">
        <v>43</v>
      </c>
      <c r="Q3099" s="1" t="s">
        <v>44</v>
      </c>
      <c r="R3099" s="1" t="s">
        <v>1115</v>
      </c>
      <c r="S3099" s="1">
        <v>33.119999999999997</v>
      </c>
      <c r="T3099" s="1">
        <v>4</v>
      </c>
      <c r="U3099" s="1">
        <v>0.2</v>
      </c>
      <c r="V3099" s="1">
        <v>11.592000000000001</v>
      </c>
      <c r="W3099" t="str">
        <f>INDEX(People!$A$2:$A$5,MATCH(Orders!N3099,People!$B$2:$B$5,0))</f>
        <v>Kelly Williams</v>
      </c>
      <c r="X3099" t="str">
        <f>IFERROR(INDEX(Returns!A3099:A3898,MATCH(Orders!B3099,Returns!B3099:B3898,0)),"No")</f>
        <v>No</v>
      </c>
      <c r="Y3099">
        <f t="shared" si="48"/>
        <v>39.743999999999993</v>
      </c>
    </row>
    <row r="3100" spans="1:25" x14ac:dyDescent="0.2">
      <c r="A3100" s="1">
        <v>3099</v>
      </c>
      <c r="B3100" t="s">
        <v>6134</v>
      </c>
      <c r="C3100" s="2">
        <v>43582</v>
      </c>
      <c r="D3100" s="8">
        <f>Table1[[#This Row],[Order Date]]</f>
        <v>43582</v>
      </c>
      <c r="E3100" s="2">
        <v>43586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">
        <v>1101</v>
      </c>
      <c r="P3100" s="1" t="s">
        <v>30</v>
      </c>
      <c r="Q3100" s="1" t="s">
        <v>31</v>
      </c>
      <c r="R3100" s="1" t="s">
        <v>1102</v>
      </c>
      <c r="S3100" s="1">
        <v>220.26559999999998</v>
      </c>
      <c r="T3100" s="1">
        <v>4</v>
      </c>
      <c r="U3100" s="1">
        <v>0.32</v>
      </c>
      <c r="V3100" s="1">
        <v>-42.1096</v>
      </c>
      <c r="W3100" t="str">
        <f>INDEX(People!$A$2:$A$5,MATCH(Orders!N3100,People!$B$2:$B$5,0))</f>
        <v>Kelly Williams</v>
      </c>
      <c r="X3100" t="str">
        <f>IFERROR(INDEX(Returns!A3100:A3899,MATCH(Orders!B3100,Returns!B3100:B3899,0)),"No")</f>
        <v>No</v>
      </c>
      <c r="Y3100">
        <f t="shared" si="48"/>
        <v>290.75059199999998</v>
      </c>
    </row>
    <row r="3101" spans="1:25" x14ac:dyDescent="0.2">
      <c r="A3101" s="1">
        <v>3100</v>
      </c>
      <c r="B3101" t="s">
        <v>7668</v>
      </c>
      <c r="C3101" s="2">
        <v>43569</v>
      </c>
      <c r="D3101" s="8">
        <f>Table1[[#This Row],[Order Date]]</f>
        <v>43569</v>
      </c>
      <c r="E3101" s="2">
        <v>43574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">
        <v>4385</v>
      </c>
      <c r="P3101" s="1" t="s">
        <v>43</v>
      </c>
      <c r="Q3101" s="1" t="s">
        <v>70</v>
      </c>
      <c r="R3101" s="1" t="s">
        <v>1068</v>
      </c>
      <c r="S3101" s="1">
        <v>10.776000000000002</v>
      </c>
      <c r="T3101" s="1">
        <v>3</v>
      </c>
      <c r="U3101" s="1">
        <v>0.2</v>
      </c>
      <c r="V3101" s="1">
        <v>3.5021999999999989</v>
      </c>
      <c r="W3101" t="str">
        <f>INDEX(People!$A$2:$A$5,MATCH(Orders!N3101,People!$B$2:$B$5,0))</f>
        <v>Chuck Magee</v>
      </c>
      <c r="X3101" t="str">
        <f>IFERROR(INDEX(Returns!A3101:A3900,MATCH(Orders!B3101,Returns!B3101:B3900,0)),"No")</f>
        <v>No</v>
      </c>
      <c r="Y3101">
        <f t="shared" si="48"/>
        <v>12.931200000000002</v>
      </c>
    </row>
    <row r="3102" spans="1:25" x14ac:dyDescent="0.2">
      <c r="A3102" s="1">
        <v>3101</v>
      </c>
      <c r="B3102" t="s">
        <v>7668</v>
      </c>
      <c r="C3102" s="2">
        <v>43569</v>
      </c>
      <c r="D3102" s="8">
        <f>Table1[[#This Row],[Order Date]]</f>
        <v>43569</v>
      </c>
      <c r="E3102" s="2">
        <v>43574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">
        <v>2355</v>
      </c>
      <c r="P3102" s="1" t="s">
        <v>30</v>
      </c>
      <c r="Q3102" s="1" t="s">
        <v>31</v>
      </c>
      <c r="R3102" s="1" t="s">
        <v>2356</v>
      </c>
      <c r="S3102" s="1">
        <v>242.35200000000003</v>
      </c>
      <c r="T3102" s="1">
        <v>3</v>
      </c>
      <c r="U3102" s="1">
        <v>0.2</v>
      </c>
      <c r="V3102" s="1">
        <v>9.0881999999999721</v>
      </c>
      <c r="W3102" t="str">
        <f>INDEX(People!$A$2:$A$5,MATCH(Orders!N3102,People!$B$2:$B$5,0))</f>
        <v>Chuck Magee</v>
      </c>
      <c r="X3102" t="str">
        <f>IFERROR(INDEX(Returns!A3102:A3901,MATCH(Orders!B3102,Returns!B3102:B3901,0)),"No")</f>
        <v>No</v>
      </c>
      <c r="Y3102">
        <f t="shared" si="48"/>
        <v>290.82240000000002</v>
      </c>
    </row>
    <row r="3103" spans="1:25" x14ac:dyDescent="0.2">
      <c r="A3103" s="1">
        <v>3102</v>
      </c>
      <c r="B3103" t="s">
        <v>7669</v>
      </c>
      <c r="C3103" s="2">
        <v>43821</v>
      </c>
      <c r="D3103" s="8">
        <f>Table1[[#This Row],[Order Date]]</f>
        <v>43821</v>
      </c>
      <c r="E3103" s="2">
        <v>43826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">
        <v>1396</v>
      </c>
      <c r="P3103" s="1" t="s">
        <v>43</v>
      </c>
      <c r="Q3103" s="1" t="s">
        <v>512</v>
      </c>
      <c r="R3103" s="1" t="s">
        <v>1397</v>
      </c>
      <c r="S3103" s="1">
        <v>695.16</v>
      </c>
      <c r="T3103" s="1">
        <v>6</v>
      </c>
      <c r="U3103" s="1">
        <v>0</v>
      </c>
      <c r="V3103" s="1">
        <v>34.757999999999953</v>
      </c>
      <c r="W3103" t="str">
        <f>INDEX(People!$A$2:$A$5,MATCH(Orders!N3103,People!$B$2:$B$5,0))</f>
        <v>Chuck Magee</v>
      </c>
      <c r="X3103" t="str">
        <f>IFERROR(INDEX(Returns!A3103:A3902,MATCH(Orders!B3103,Returns!B3103:B3902,0)),"No")</f>
        <v>No</v>
      </c>
      <c r="Y3103">
        <f t="shared" si="48"/>
        <v>695.16</v>
      </c>
    </row>
    <row r="3104" spans="1:25" x14ac:dyDescent="0.2">
      <c r="A3104" s="1">
        <v>3103</v>
      </c>
      <c r="B3104" t="s">
        <v>7669</v>
      </c>
      <c r="C3104" s="2">
        <v>43821</v>
      </c>
      <c r="D3104" s="8">
        <f>Table1[[#This Row],[Order Date]]</f>
        <v>43821</v>
      </c>
      <c r="E3104" s="2">
        <v>43826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">
        <v>4778</v>
      </c>
      <c r="P3104" s="1" t="s">
        <v>30</v>
      </c>
      <c r="Q3104" s="1" t="s">
        <v>31</v>
      </c>
      <c r="R3104" s="1" t="s">
        <v>4779</v>
      </c>
      <c r="S3104" s="1">
        <v>220.98</v>
      </c>
      <c r="T3104" s="1">
        <v>1</v>
      </c>
      <c r="U3104" s="1">
        <v>0</v>
      </c>
      <c r="V3104" s="1">
        <v>50.825400000000002</v>
      </c>
      <c r="W3104" t="str">
        <f>INDEX(People!$A$2:$A$5,MATCH(Orders!N3104,People!$B$2:$B$5,0))</f>
        <v>Chuck Magee</v>
      </c>
      <c r="X3104" t="str">
        <f>IFERROR(INDEX(Returns!A3104:A3903,MATCH(Orders!B3104,Returns!B3104:B3903,0)),"No")</f>
        <v>No</v>
      </c>
      <c r="Y3104">
        <f t="shared" si="48"/>
        <v>220.98</v>
      </c>
    </row>
    <row r="3105" spans="1:25" x14ac:dyDescent="0.2">
      <c r="A3105" s="1">
        <v>3104</v>
      </c>
      <c r="B3105" t="s">
        <v>7670</v>
      </c>
      <c r="C3105" s="2">
        <v>43442</v>
      </c>
      <c r="D3105" s="8">
        <f>Table1[[#This Row],[Order Date]]</f>
        <v>43442</v>
      </c>
      <c r="E3105" s="2">
        <v>43446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">
        <v>4780</v>
      </c>
      <c r="P3105" s="1" t="s">
        <v>43</v>
      </c>
      <c r="Q3105" s="1" t="s">
        <v>70</v>
      </c>
      <c r="R3105" s="1" t="s">
        <v>4781</v>
      </c>
      <c r="S3105" s="1">
        <v>12.957000000000001</v>
      </c>
      <c r="T3105" s="1">
        <v>7</v>
      </c>
      <c r="U3105" s="1">
        <v>0.7</v>
      </c>
      <c r="V3105" s="1">
        <v>-9.5018000000000029</v>
      </c>
      <c r="W3105" t="str">
        <f>INDEX(People!$A$2:$A$5,MATCH(Orders!N3105,People!$B$2:$B$5,0))</f>
        <v>Chuck Magee</v>
      </c>
      <c r="X3105" t="str">
        <f>IFERROR(INDEX(Returns!A3105:A3904,MATCH(Orders!B3105,Returns!B3105:B3904,0)),"No")</f>
        <v>No</v>
      </c>
      <c r="Y3105">
        <f t="shared" si="48"/>
        <v>22.026900000000001</v>
      </c>
    </row>
    <row r="3106" spans="1:25" x14ac:dyDescent="0.2">
      <c r="A3106" s="1">
        <v>3105</v>
      </c>
      <c r="B3106" t="s">
        <v>7671</v>
      </c>
      <c r="C3106" s="2">
        <v>43547</v>
      </c>
      <c r="D3106" s="8">
        <f>Table1[[#This Row],[Order Date]]</f>
        <v>43547</v>
      </c>
      <c r="E3106" s="2">
        <v>43553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">
        <v>4784</v>
      </c>
      <c r="P3106" s="1" t="s">
        <v>43</v>
      </c>
      <c r="Q3106" s="1" t="s">
        <v>84</v>
      </c>
      <c r="R3106" s="1" t="s">
        <v>4785</v>
      </c>
      <c r="S3106" s="1">
        <v>25.68</v>
      </c>
      <c r="T3106" s="1">
        <v>6</v>
      </c>
      <c r="U3106" s="1">
        <v>0</v>
      </c>
      <c r="V3106" s="1">
        <v>11.555999999999997</v>
      </c>
      <c r="W3106" t="str">
        <f>INDEX(People!$A$2:$A$5,MATCH(Orders!N3106,People!$B$2:$B$5,0))</f>
        <v>Chuck Magee</v>
      </c>
      <c r="X3106" t="str">
        <f>IFERROR(INDEX(Returns!A3106:A3905,MATCH(Orders!B3106,Returns!B3106:B3905,0)),"No")</f>
        <v>No</v>
      </c>
      <c r="Y3106">
        <f t="shared" si="48"/>
        <v>25.68</v>
      </c>
    </row>
    <row r="3107" spans="1:25" x14ac:dyDescent="0.2">
      <c r="A3107" s="1">
        <v>3106</v>
      </c>
      <c r="B3107" t="s">
        <v>7672</v>
      </c>
      <c r="C3107" s="2">
        <v>43306</v>
      </c>
      <c r="D3107" s="8">
        <f>Table1[[#This Row],[Order Date]]</f>
        <v>43306</v>
      </c>
      <c r="E3107" s="2">
        <v>43310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">
        <v>1746</v>
      </c>
      <c r="P3107" s="1" t="s">
        <v>43</v>
      </c>
      <c r="Q3107" s="1" t="s">
        <v>44</v>
      </c>
      <c r="R3107" s="1" t="s">
        <v>1747</v>
      </c>
      <c r="S3107" s="1">
        <v>15.712000000000002</v>
      </c>
      <c r="T3107" s="1">
        <v>4</v>
      </c>
      <c r="U3107" s="1">
        <v>0.2</v>
      </c>
      <c r="V3107" s="1">
        <v>5.6955999999999989</v>
      </c>
      <c r="W3107" t="str">
        <f>INDEX(People!$A$2:$A$5,MATCH(Orders!N3107,People!$B$2:$B$5,0))</f>
        <v>Kelly Williams</v>
      </c>
      <c r="X3107" t="str">
        <f>IFERROR(INDEX(Returns!A3107:A3906,MATCH(Orders!B3107,Returns!B3107:B3906,0)),"No")</f>
        <v>No</v>
      </c>
      <c r="Y3107">
        <f t="shared" si="48"/>
        <v>18.854400000000002</v>
      </c>
    </row>
    <row r="3108" spans="1:25" x14ac:dyDescent="0.2">
      <c r="A3108" s="1">
        <v>3107</v>
      </c>
      <c r="B3108" t="s">
        <v>7673</v>
      </c>
      <c r="C3108" s="2">
        <v>43656</v>
      </c>
      <c r="D3108" s="8">
        <f>Table1[[#This Row],[Order Date]]</f>
        <v>43656</v>
      </c>
      <c r="E3108" s="2">
        <v>43660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">
        <v>2697</v>
      </c>
      <c r="P3108" s="1" t="s">
        <v>43</v>
      </c>
      <c r="Q3108" s="1" t="s">
        <v>55</v>
      </c>
      <c r="R3108" s="1" t="s">
        <v>2698</v>
      </c>
      <c r="S3108" s="1">
        <v>298.464</v>
      </c>
      <c r="T3108" s="1">
        <v>6</v>
      </c>
      <c r="U3108" s="1">
        <v>0.2</v>
      </c>
      <c r="V3108" s="1">
        <v>26.115600000000015</v>
      </c>
      <c r="W3108" t="str">
        <f>INDEX(People!$A$2:$A$5,MATCH(Orders!N3108,People!$B$2:$B$5,0))</f>
        <v>Kelly Williams</v>
      </c>
      <c r="X3108" t="str">
        <f>IFERROR(INDEX(Returns!A3108:A3907,MATCH(Orders!B3108,Returns!B3108:B3907,0)),"No")</f>
        <v>No</v>
      </c>
      <c r="Y3108">
        <f t="shared" si="48"/>
        <v>358.15679999999998</v>
      </c>
    </row>
    <row r="3109" spans="1:25" x14ac:dyDescent="0.2">
      <c r="A3109" s="1">
        <v>3108</v>
      </c>
      <c r="B3109" t="s">
        <v>7674</v>
      </c>
      <c r="C3109" s="2">
        <v>43298</v>
      </c>
      <c r="D3109" s="8">
        <f>Table1[[#This Row],[Order Date]]</f>
        <v>43298</v>
      </c>
      <c r="E3109" s="2">
        <v>43303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">
        <v>4786</v>
      </c>
      <c r="P3109" s="1" t="s">
        <v>43</v>
      </c>
      <c r="Q3109" s="1" t="s">
        <v>84</v>
      </c>
      <c r="R3109" s="1" t="s">
        <v>4787</v>
      </c>
      <c r="S3109" s="1">
        <v>21.93</v>
      </c>
      <c r="T3109" s="1">
        <v>3</v>
      </c>
      <c r="U3109" s="1">
        <v>0</v>
      </c>
      <c r="V3109" s="1">
        <v>10.087799999999998</v>
      </c>
      <c r="W3109" t="str">
        <f>INDEX(People!$A$2:$A$5,MATCH(Orders!N3109,People!$B$2:$B$5,0))</f>
        <v>Kelly Williams</v>
      </c>
      <c r="X3109" t="str">
        <f>IFERROR(INDEX(Returns!A3109:A3908,MATCH(Orders!B3109,Returns!B3109:B3908,0)),"No")</f>
        <v>No</v>
      </c>
      <c r="Y3109">
        <f t="shared" si="48"/>
        <v>21.93</v>
      </c>
    </row>
    <row r="3110" spans="1:25" x14ac:dyDescent="0.2">
      <c r="A3110" s="1">
        <v>3109</v>
      </c>
      <c r="B3110" t="s">
        <v>7674</v>
      </c>
      <c r="C3110" s="2">
        <v>43298</v>
      </c>
      <c r="D3110" s="8">
        <f>Table1[[#This Row],[Order Date]]</f>
        <v>43298</v>
      </c>
      <c r="E3110" s="2">
        <v>43303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">
        <v>2834</v>
      </c>
      <c r="P3110" s="1" t="s">
        <v>43</v>
      </c>
      <c r="Q3110" s="1" t="s">
        <v>55</v>
      </c>
      <c r="R3110" s="1" t="s">
        <v>2835</v>
      </c>
      <c r="S3110" s="1">
        <v>242.94</v>
      </c>
      <c r="T3110" s="1">
        <v>3</v>
      </c>
      <c r="U3110" s="1">
        <v>0</v>
      </c>
      <c r="V3110" s="1">
        <v>4.8588000000000164</v>
      </c>
      <c r="W3110" t="str">
        <f>INDEX(People!$A$2:$A$5,MATCH(Orders!N3110,People!$B$2:$B$5,0))</f>
        <v>Kelly Williams</v>
      </c>
      <c r="X3110" t="str">
        <f>IFERROR(INDEX(Returns!A3110:A3909,MATCH(Orders!B3110,Returns!B3110:B3909,0)),"No")</f>
        <v>No</v>
      </c>
      <c r="Y3110">
        <f t="shared" si="48"/>
        <v>242.94</v>
      </c>
    </row>
    <row r="3111" spans="1:25" x14ac:dyDescent="0.2">
      <c r="A3111" s="1">
        <v>3110</v>
      </c>
      <c r="B3111" t="s">
        <v>7674</v>
      </c>
      <c r="C3111" s="2">
        <v>43298</v>
      </c>
      <c r="D3111" s="8">
        <f>Table1[[#This Row],[Order Date]]</f>
        <v>43298</v>
      </c>
      <c r="E3111" s="2">
        <v>43303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">
        <v>2713</v>
      </c>
      <c r="P3111" s="1" t="s">
        <v>43</v>
      </c>
      <c r="Q3111" s="1" t="s">
        <v>84</v>
      </c>
      <c r="R3111" s="1" t="s">
        <v>2714</v>
      </c>
      <c r="S3111" s="1">
        <v>7.64</v>
      </c>
      <c r="T3111" s="1">
        <v>1</v>
      </c>
      <c r="U3111" s="1">
        <v>0</v>
      </c>
      <c r="V3111" s="1">
        <v>3.7435999999999998</v>
      </c>
      <c r="W3111" t="str">
        <f>INDEX(People!$A$2:$A$5,MATCH(Orders!N3111,People!$B$2:$B$5,0))</f>
        <v>Kelly Williams</v>
      </c>
      <c r="X3111" t="str">
        <f>IFERROR(INDEX(Returns!A3111:A3910,MATCH(Orders!B3111,Returns!B3111:B3910,0)),"No")</f>
        <v>No</v>
      </c>
      <c r="Y3111">
        <f t="shared" si="48"/>
        <v>7.64</v>
      </c>
    </row>
    <row r="3112" spans="1:25" x14ac:dyDescent="0.2">
      <c r="A3112" s="1">
        <v>3111</v>
      </c>
      <c r="B3112" t="s">
        <v>7674</v>
      </c>
      <c r="C3112" s="2">
        <v>43298</v>
      </c>
      <c r="D3112" s="8">
        <f>Table1[[#This Row],[Order Date]]</f>
        <v>43298</v>
      </c>
      <c r="E3112" s="2">
        <v>43303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">
        <v>1831</v>
      </c>
      <c r="P3112" s="1" t="s">
        <v>43</v>
      </c>
      <c r="Q3112" s="1" t="s">
        <v>84</v>
      </c>
      <c r="R3112" s="1" t="s">
        <v>1832</v>
      </c>
      <c r="S3112" s="1">
        <v>51.84</v>
      </c>
      <c r="T3112" s="1">
        <v>8</v>
      </c>
      <c r="U3112" s="1">
        <v>0</v>
      </c>
      <c r="V3112" s="1">
        <v>25.401600000000002</v>
      </c>
      <c r="W3112" t="str">
        <f>INDEX(People!$A$2:$A$5,MATCH(Orders!N3112,People!$B$2:$B$5,0))</f>
        <v>Kelly Williams</v>
      </c>
      <c r="X3112" t="str">
        <f>IFERROR(INDEX(Returns!A3112:A3911,MATCH(Orders!B3112,Returns!B3112:B3911,0)),"No")</f>
        <v>No</v>
      </c>
      <c r="Y3112">
        <f t="shared" si="48"/>
        <v>51.84</v>
      </c>
    </row>
    <row r="3113" spans="1:25" x14ac:dyDescent="0.2">
      <c r="A3113" s="1">
        <v>3112</v>
      </c>
      <c r="B3113" t="s">
        <v>7674</v>
      </c>
      <c r="C3113" s="2">
        <v>43298</v>
      </c>
      <c r="D3113" s="8">
        <f>Table1[[#This Row],[Order Date]]</f>
        <v>43298</v>
      </c>
      <c r="E3113" s="2">
        <v>43303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">
        <v>3986</v>
      </c>
      <c r="P3113" s="1" t="s">
        <v>43</v>
      </c>
      <c r="Q3113" s="1" t="s">
        <v>55</v>
      </c>
      <c r="R3113" s="1" t="s">
        <v>3987</v>
      </c>
      <c r="S3113" s="1">
        <v>265.17</v>
      </c>
      <c r="T3113" s="1">
        <v>1</v>
      </c>
      <c r="U3113" s="1">
        <v>0</v>
      </c>
      <c r="V3113" s="1">
        <v>47.730599999999981</v>
      </c>
      <c r="W3113" t="str">
        <f>INDEX(People!$A$2:$A$5,MATCH(Orders!N3113,People!$B$2:$B$5,0))</f>
        <v>Kelly Williams</v>
      </c>
      <c r="X3113" t="str">
        <f>IFERROR(INDEX(Returns!A3113:A3912,MATCH(Orders!B3113,Returns!B3113:B3912,0)),"No")</f>
        <v>No</v>
      </c>
      <c r="Y3113">
        <f t="shared" si="48"/>
        <v>265.17</v>
      </c>
    </row>
    <row r="3114" spans="1:25" x14ac:dyDescent="0.2">
      <c r="A3114" s="1">
        <v>3113</v>
      </c>
      <c r="B3114" t="s">
        <v>7675</v>
      </c>
      <c r="C3114" s="2">
        <v>43335</v>
      </c>
      <c r="D3114" s="8">
        <f>Table1[[#This Row],[Order Date]]</f>
        <v>43335</v>
      </c>
      <c r="E3114" s="2">
        <v>43342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">
        <v>4788</v>
      </c>
      <c r="P3114" s="1" t="s">
        <v>66</v>
      </c>
      <c r="Q3114" s="1" t="s">
        <v>601</v>
      </c>
      <c r="R3114" s="1" t="s">
        <v>4789</v>
      </c>
      <c r="S3114" s="1">
        <v>837.59999999999991</v>
      </c>
      <c r="T3114" s="1">
        <v>3</v>
      </c>
      <c r="U3114" s="1">
        <v>0.2</v>
      </c>
      <c r="V3114" s="1">
        <v>62.82000000000005</v>
      </c>
      <c r="W3114" t="str">
        <f>INDEX(People!$A$2:$A$5,MATCH(Orders!N3114,People!$B$2:$B$5,0))</f>
        <v>Anna Andreadi</v>
      </c>
      <c r="X3114" t="str">
        <f>IFERROR(INDEX(Returns!A3114:A3913,MATCH(Orders!B3114,Returns!B3114:B3913,0)),"No")</f>
        <v>No</v>
      </c>
      <c r="Y3114">
        <f t="shared" si="48"/>
        <v>1005.1199999999999</v>
      </c>
    </row>
    <row r="3115" spans="1:25" x14ac:dyDescent="0.2">
      <c r="A3115" s="1">
        <v>3114</v>
      </c>
      <c r="B3115" t="s">
        <v>7675</v>
      </c>
      <c r="C3115" s="2">
        <v>43335</v>
      </c>
      <c r="D3115" s="8">
        <f>Table1[[#This Row],[Order Date]]</f>
        <v>43335</v>
      </c>
      <c r="E3115" s="2">
        <v>43342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">
        <v>447</v>
      </c>
      <c r="P3115" s="1" t="s">
        <v>43</v>
      </c>
      <c r="Q3115" s="1" t="s">
        <v>157</v>
      </c>
      <c r="R3115" s="1" t="s">
        <v>448</v>
      </c>
      <c r="S3115" s="1">
        <v>135.9</v>
      </c>
      <c r="T3115" s="1">
        <v>5</v>
      </c>
      <c r="U3115" s="1">
        <v>0</v>
      </c>
      <c r="V3115" s="1">
        <v>63.872999999999998</v>
      </c>
      <c r="W3115" t="str">
        <f>INDEX(People!$A$2:$A$5,MATCH(Orders!N3115,People!$B$2:$B$5,0))</f>
        <v>Anna Andreadi</v>
      </c>
      <c r="X3115" t="str">
        <f>IFERROR(INDEX(Returns!A3115:A3914,MATCH(Orders!B3115,Returns!B3115:B3914,0)),"No")</f>
        <v>No</v>
      </c>
      <c r="Y3115">
        <f t="shared" si="48"/>
        <v>135.9</v>
      </c>
    </row>
    <row r="3116" spans="1:25" x14ac:dyDescent="0.2">
      <c r="A3116" s="1">
        <v>3115</v>
      </c>
      <c r="B3116" t="s">
        <v>7675</v>
      </c>
      <c r="C3116" s="2">
        <v>43335</v>
      </c>
      <c r="D3116" s="8">
        <f>Table1[[#This Row],[Order Date]]</f>
        <v>43335</v>
      </c>
      <c r="E3116" s="2">
        <v>43342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">
        <v>3895</v>
      </c>
      <c r="P3116" s="1" t="s">
        <v>43</v>
      </c>
      <c r="Q3116" s="1" t="s">
        <v>84</v>
      </c>
      <c r="R3116" s="1" t="s">
        <v>3896</v>
      </c>
      <c r="S3116" s="1">
        <v>34.68</v>
      </c>
      <c r="T3116" s="1">
        <v>6</v>
      </c>
      <c r="U3116" s="1">
        <v>0</v>
      </c>
      <c r="V3116" s="1">
        <v>16.993200000000002</v>
      </c>
      <c r="W3116" t="str">
        <f>INDEX(People!$A$2:$A$5,MATCH(Orders!N3116,People!$B$2:$B$5,0))</f>
        <v>Anna Andreadi</v>
      </c>
      <c r="X3116" t="str">
        <f>IFERROR(INDEX(Returns!A3116:A3915,MATCH(Orders!B3116,Returns!B3116:B3915,0)),"No")</f>
        <v>No</v>
      </c>
      <c r="Y3116">
        <f t="shared" si="48"/>
        <v>34.68</v>
      </c>
    </row>
    <row r="3117" spans="1:25" x14ac:dyDescent="0.2">
      <c r="A3117" s="1">
        <v>3116</v>
      </c>
      <c r="B3117" t="s">
        <v>7675</v>
      </c>
      <c r="C3117" s="2">
        <v>43335</v>
      </c>
      <c r="D3117" s="8">
        <f>Table1[[#This Row],[Order Date]]</f>
        <v>43335</v>
      </c>
      <c r="E3117" s="2">
        <v>43342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">
        <v>2954</v>
      </c>
      <c r="P3117" s="1" t="s">
        <v>30</v>
      </c>
      <c r="Q3117" s="1" t="s">
        <v>34</v>
      </c>
      <c r="R3117" s="1" t="s">
        <v>2955</v>
      </c>
      <c r="S3117" s="1">
        <v>532.70400000000006</v>
      </c>
      <c r="T3117" s="1">
        <v>6</v>
      </c>
      <c r="U3117" s="1">
        <v>0.2</v>
      </c>
      <c r="V3117" s="1">
        <v>-39.952800000000025</v>
      </c>
      <c r="W3117" t="str">
        <f>INDEX(People!$A$2:$A$5,MATCH(Orders!N3117,People!$B$2:$B$5,0))</f>
        <v>Anna Andreadi</v>
      </c>
      <c r="X3117" t="str">
        <f>IFERROR(INDEX(Returns!A3117:A3916,MATCH(Orders!B3117,Returns!B3117:B3916,0)),"No")</f>
        <v>No</v>
      </c>
      <c r="Y3117">
        <f t="shared" si="48"/>
        <v>639.24480000000005</v>
      </c>
    </row>
    <row r="3118" spans="1:25" x14ac:dyDescent="0.2">
      <c r="A3118" s="1">
        <v>3117</v>
      </c>
      <c r="B3118" t="s">
        <v>7675</v>
      </c>
      <c r="C3118" s="2">
        <v>43335</v>
      </c>
      <c r="D3118" s="8">
        <f>Table1[[#This Row],[Order Date]]</f>
        <v>43335</v>
      </c>
      <c r="E3118" s="2">
        <v>43342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">
        <v>129</v>
      </c>
      <c r="P3118" s="1" t="s">
        <v>43</v>
      </c>
      <c r="Q3118" s="1" t="s">
        <v>73</v>
      </c>
      <c r="R3118" s="1" t="s">
        <v>130</v>
      </c>
      <c r="S3118" s="1">
        <v>43.099999999999994</v>
      </c>
      <c r="T3118" s="1">
        <v>5</v>
      </c>
      <c r="U3118" s="1">
        <v>0</v>
      </c>
      <c r="V3118" s="1">
        <v>11.206</v>
      </c>
      <c r="W3118" t="str">
        <f>INDEX(People!$A$2:$A$5,MATCH(Orders!N3118,People!$B$2:$B$5,0))</f>
        <v>Anna Andreadi</v>
      </c>
      <c r="X3118" t="str">
        <f>IFERROR(INDEX(Returns!A3118:A3917,MATCH(Orders!B3118,Returns!B3118:B3917,0)),"No")</f>
        <v>No</v>
      </c>
      <c r="Y3118">
        <f t="shared" si="48"/>
        <v>43.099999999999994</v>
      </c>
    </row>
    <row r="3119" spans="1:25" x14ac:dyDescent="0.2">
      <c r="A3119" s="1">
        <v>3118</v>
      </c>
      <c r="B3119" t="s">
        <v>7675</v>
      </c>
      <c r="C3119" s="2">
        <v>43335</v>
      </c>
      <c r="D3119" s="8">
        <f>Table1[[#This Row],[Order Date]]</f>
        <v>43335</v>
      </c>
      <c r="E3119" s="2">
        <v>43342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">
        <v>633</v>
      </c>
      <c r="P3119" s="1" t="s">
        <v>43</v>
      </c>
      <c r="Q3119" s="1" t="s">
        <v>512</v>
      </c>
      <c r="R3119" s="1" t="s">
        <v>634</v>
      </c>
      <c r="S3119" s="1">
        <v>15.88</v>
      </c>
      <c r="T3119" s="1">
        <v>4</v>
      </c>
      <c r="U3119" s="1">
        <v>0</v>
      </c>
      <c r="V3119" s="1">
        <v>0.15879999999999939</v>
      </c>
      <c r="W3119" t="str">
        <f>INDEX(People!$A$2:$A$5,MATCH(Orders!N3119,People!$B$2:$B$5,0))</f>
        <v>Anna Andreadi</v>
      </c>
      <c r="X3119" t="str">
        <f>IFERROR(INDEX(Returns!A3119:A3918,MATCH(Orders!B3119,Returns!B3119:B3918,0)),"No")</f>
        <v>No</v>
      </c>
      <c r="Y3119">
        <f t="shared" si="48"/>
        <v>15.88</v>
      </c>
    </row>
    <row r="3120" spans="1:25" x14ac:dyDescent="0.2">
      <c r="A3120" s="1">
        <v>3119</v>
      </c>
      <c r="B3120" t="s">
        <v>7676</v>
      </c>
      <c r="C3120" s="2">
        <v>42897</v>
      </c>
      <c r="D3120" s="8">
        <f>Table1[[#This Row],[Order Date]]</f>
        <v>42897</v>
      </c>
      <c r="E3120" s="2">
        <v>42898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">
        <v>1046</v>
      </c>
      <c r="P3120" s="1" t="s">
        <v>30</v>
      </c>
      <c r="Q3120" s="1" t="s">
        <v>34</v>
      </c>
      <c r="R3120" s="1" t="s">
        <v>1047</v>
      </c>
      <c r="S3120" s="1">
        <v>1123.92</v>
      </c>
      <c r="T3120" s="1">
        <v>5</v>
      </c>
      <c r="U3120" s="1">
        <v>0.2</v>
      </c>
      <c r="V3120" s="1">
        <v>-182.63700000000017</v>
      </c>
      <c r="W3120" t="str">
        <f>INDEX(People!$A$2:$A$5,MATCH(Orders!N3120,People!$B$2:$B$5,0))</f>
        <v>Cassandra Brandow</v>
      </c>
      <c r="X3120" t="str">
        <f>IFERROR(INDEX(Returns!A3120:A3919,MATCH(Orders!B3120,Returns!B3120:B3919,0)),"No")</f>
        <v>No</v>
      </c>
      <c r="Y3120">
        <f t="shared" si="48"/>
        <v>1348.704</v>
      </c>
    </row>
    <row r="3121" spans="1:25" x14ac:dyDescent="0.2">
      <c r="A3121" s="1">
        <v>3120</v>
      </c>
      <c r="B3121" t="s">
        <v>7676</v>
      </c>
      <c r="C3121" s="2">
        <v>42897</v>
      </c>
      <c r="D3121" s="8">
        <f>Table1[[#This Row],[Order Date]]</f>
        <v>42897</v>
      </c>
      <c r="E3121" s="2">
        <v>42898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">
        <v>1657</v>
      </c>
      <c r="P3121" s="1" t="s">
        <v>66</v>
      </c>
      <c r="Q3121" s="1" t="s">
        <v>67</v>
      </c>
      <c r="R3121" s="1" t="s">
        <v>1658</v>
      </c>
      <c r="S3121" s="1">
        <v>249.58400000000003</v>
      </c>
      <c r="T3121" s="1">
        <v>2</v>
      </c>
      <c r="U3121" s="1">
        <v>0.2</v>
      </c>
      <c r="V3121" s="1">
        <v>31.197999999999986</v>
      </c>
      <c r="W3121" t="str">
        <f>INDEX(People!$A$2:$A$5,MATCH(Orders!N3121,People!$B$2:$B$5,0))</f>
        <v>Cassandra Brandow</v>
      </c>
      <c r="X3121" t="str">
        <f>IFERROR(INDEX(Returns!A3121:A3920,MATCH(Orders!B3121,Returns!B3121:B3920,0)),"No")</f>
        <v>No</v>
      </c>
      <c r="Y3121">
        <f t="shared" si="48"/>
        <v>299.50080000000003</v>
      </c>
    </row>
    <row r="3122" spans="1:25" x14ac:dyDescent="0.2">
      <c r="A3122" s="1">
        <v>3121</v>
      </c>
      <c r="B3122" t="s">
        <v>7676</v>
      </c>
      <c r="C3122" s="2">
        <v>42897</v>
      </c>
      <c r="D3122" s="8">
        <f>Table1[[#This Row],[Order Date]]</f>
        <v>42897</v>
      </c>
      <c r="E3122" s="2">
        <v>42898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">
        <v>4790</v>
      </c>
      <c r="P3122" s="1" t="s">
        <v>30</v>
      </c>
      <c r="Q3122" s="1" t="s">
        <v>60</v>
      </c>
      <c r="R3122" s="1" t="s">
        <v>4791</v>
      </c>
      <c r="S3122" s="1">
        <v>48.671999999999997</v>
      </c>
      <c r="T3122" s="1">
        <v>3</v>
      </c>
      <c r="U3122" s="1">
        <v>0.2</v>
      </c>
      <c r="V3122" s="1">
        <v>7.3007999999999988</v>
      </c>
      <c r="W3122" t="str">
        <f>INDEX(People!$A$2:$A$5,MATCH(Orders!N3122,People!$B$2:$B$5,0))</f>
        <v>Cassandra Brandow</v>
      </c>
      <c r="X3122" t="str">
        <f>IFERROR(INDEX(Returns!A3122:A3921,MATCH(Orders!B3122,Returns!B3122:B3921,0)),"No")</f>
        <v>No</v>
      </c>
      <c r="Y3122">
        <f t="shared" si="48"/>
        <v>58.406399999999991</v>
      </c>
    </row>
    <row r="3123" spans="1:25" x14ac:dyDescent="0.2">
      <c r="A3123" s="1">
        <v>3122</v>
      </c>
      <c r="B3123" t="s">
        <v>7676</v>
      </c>
      <c r="C3123" s="2">
        <v>42897</v>
      </c>
      <c r="D3123" s="8">
        <f>Table1[[#This Row],[Order Date]]</f>
        <v>42897</v>
      </c>
      <c r="E3123" s="2">
        <v>42898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">
        <v>433</v>
      </c>
      <c r="P3123" s="1" t="s">
        <v>43</v>
      </c>
      <c r="Q3123" s="1" t="s">
        <v>63</v>
      </c>
      <c r="R3123" s="1" t="s">
        <v>434</v>
      </c>
      <c r="S3123" s="1">
        <v>60.768000000000001</v>
      </c>
      <c r="T3123" s="1">
        <v>2</v>
      </c>
      <c r="U3123" s="1">
        <v>0.2</v>
      </c>
      <c r="V3123" s="1">
        <v>7.5959999999999894</v>
      </c>
      <c r="W3123" t="str">
        <f>INDEX(People!$A$2:$A$5,MATCH(Orders!N3123,People!$B$2:$B$5,0))</f>
        <v>Cassandra Brandow</v>
      </c>
      <c r="X3123" t="str">
        <f>IFERROR(INDEX(Returns!A3123:A3922,MATCH(Orders!B3123,Returns!B3123:B3922,0)),"No")</f>
        <v>No</v>
      </c>
      <c r="Y3123">
        <f t="shared" si="48"/>
        <v>72.921599999999998</v>
      </c>
    </row>
    <row r="3124" spans="1:25" x14ac:dyDescent="0.2">
      <c r="A3124" s="1">
        <v>3123</v>
      </c>
      <c r="B3124" t="s">
        <v>7676</v>
      </c>
      <c r="C3124" s="2">
        <v>42897</v>
      </c>
      <c r="D3124" s="8">
        <f>Table1[[#This Row],[Order Date]]</f>
        <v>42897</v>
      </c>
      <c r="E3124" s="2">
        <v>42898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">
        <v>954</v>
      </c>
      <c r="P3124" s="1" t="s">
        <v>43</v>
      </c>
      <c r="Q3124" s="1" t="s">
        <v>70</v>
      </c>
      <c r="R3124" s="1" t="s">
        <v>955</v>
      </c>
      <c r="S3124" s="1">
        <v>78.600000000000009</v>
      </c>
      <c r="T3124" s="1">
        <v>5</v>
      </c>
      <c r="U3124" s="1">
        <v>0.7</v>
      </c>
      <c r="V3124" s="1">
        <v>-62.88000000000001</v>
      </c>
      <c r="W3124" t="str">
        <f>INDEX(People!$A$2:$A$5,MATCH(Orders!N3124,People!$B$2:$B$5,0))</f>
        <v>Cassandra Brandow</v>
      </c>
      <c r="X3124" t="str">
        <f>IFERROR(INDEX(Returns!A3124:A3923,MATCH(Orders!B3124,Returns!B3124:B3923,0)),"No")</f>
        <v>No</v>
      </c>
      <c r="Y3124">
        <f t="shared" si="48"/>
        <v>133.62</v>
      </c>
    </row>
    <row r="3125" spans="1:25" x14ac:dyDescent="0.2">
      <c r="A3125" s="1">
        <v>3124</v>
      </c>
      <c r="B3125" t="s">
        <v>7676</v>
      </c>
      <c r="C3125" s="2">
        <v>42897</v>
      </c>
      <c r="D3125" s="8">
        <f>Table1[[#This Row],[Order Date]]</f>
        <v>42897</v>
      </c>
      <c r="E3125" s="2">
        <v>42898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">
        <v>4414</v>
      </c>
      <c r="P3125" s="1" t="s">
        <v>43</v>
      </c>
      <c r="Q3125" s="1" t="s">
        <v>70</v>
      </c>
      <c r="R3125" s="1" t="s">
        <v>4415</v>
      </c>
      <c r="S3125" s="1">
        <v>3.7680000000000007</v>
      </c>
      <c r="T3125" s="1">
        <v>2</v>
      </c>
      <c r="U3125" s="1">
        <v>0.7</v>
      </c>
      <c r="V3125" s="1">
        <v>-3.1400000000000006</v>
      </c>
      <c r="W3125" t="str">
        <f>INDEX(People!$A$2:$A$5,MATCH(Orders!N3125,People!$B$2:$B$5,0))</f>
        <v>Cassandra Brandow</v>
      </c>
      <c r="X3125" t="str">
        <f>IFERROR(INDEX(Returns!A3125:A3924,MATCH(Orders!B3125,Returns!B3125:B3924,0)),"No")</f>
        <v>No</v>
      </c>
      <c r="Y3125">
        <f t="shared" si="48"/>
        <v>6.4056000000000006</v>
      </c>
    </row>
    <row r="3126" spans="1:25" x14ac:dyDescent="0.2">
      <c r="A3126" s="1">
        <v>3125</v>
      </c>
      <c r="B3126" t="s">
        <v>7676</v>
      </c>
      <c r="C3126" s="2">
        <v>42897</v>
      </c>
      <c r="D3126" s="8">
        <f>Table1[[#This Row],[Order Date]]</f>
        <v>42897</v>
      </c>
      <c r="E3126" s="2">
        <v>42898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">
        <v>1627</v>
      </c>
      <c r="P3126" s="1" t="s">
        <v>43</v>
      </c>
      <c r="Q3126" s="1" t="s">
        <v>55</v>
      </c>
      <c r="R3126" s="1" t="s">
        <v>1628</v>
      </c>
      <c r="S3126" s="1">
        <v>1036.624</v>
      </c>
      <c r="T3126" s="1">
        <v>2</v>
      </c>
      <c r="U3126" s="1">
        <v>0.2</v>
      </c>
      <c r="V3126" s="1">
        <v>51.831200000000024</v>
      </c>
      <c r="W3126" t="str">
        <f>INDEX(People!$A$2:$A$5,MATCH(Orders!N3126,People!$B$2:$B$5,0))</f>
        <v>Cassandra Brandow</v>
      </c>
      <c r="X3126" t="str">
        <f>IFERROR(INDEX(Returns!A3126:A3925,MATCH(Orders!B3126,Returns!B3126:B3925,0)),"No")</f>
        <v>No</v>
      </c>
      <c r="Y3126">
        <f t="shared" si="48"/>
        <v>1243.9487999999999</v>
      </c>
    </row>
    <row r="3127" spans="1:25" x14ac:dyDescent="0.2">
      <c r="A3127" s="1">
        <v>3126</v>
      </c>
      <c r="B3127" t="s">
        <v>7676</v>
      </c>
      <c r="C3127" s="2">
        <v>42897</v>
      </c>
      <c r="D3127" s="8">
        <f>Table1[[#This Row],[Order Date]]</f>
        <v>42897</v>
      </c>
      <c r="E3127" s="2">
        <v>42898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">
        <v>2367</v>
      </c>
      <c r="P3127" s="1" t="s">
        <v>43</v>
      </c>
      <c r="Q3127" s="1" t="s">
        <v>55</v>
      </c>
      <c r="R3127" s="1" t="s">
        <v>2368</v>
      </c>
      <c r="S3127" s="1">
        <v>563.80799999999999</v>
      </c>
      <c r="T3127" s="1">
        <v>4</v>
      </c>
      <c r="U3127" s="1">
        <v>0.2</v>
      </c>
      <c r="V3127" s="1">
        <v>21.142799999999966</v>
      </c>
      <c r="W3127" t="str">
        <f>INDEX(People!$A$2:$A$5,MATCH(Orders!N3127,People!$B$2:$B$5,0))</f>
        <v>Cassandra Brandow</v>
      </c>
      <c r="X3127" t="str">
        <f>IFERROR(INDEX(Returns!A3127:A3926,MATCH(Orders!B3127,Returns!B3127:B3926,0)),"No")</f>
        <v>No</v>
      </c>
      <c r="Y3127">
        <f t="shared" si="48"/>
        <v>676.56959999999992</v>
      </c>
    </row>
    <row r="3128" spans="1:25" x14ac:dyDescent="0.2">
      <c r="A3128" s="1">
        <v>3127</v>
      </c>
      <c r="B3128" t="s">
        <v>7677</v>
      </c>
      <c r="C3128" s="2">
        <v>43716</v>
      </c>
      <c r="D3128" s="8">
        <f>Table1[[#This Row],[Order Date]]</f>
        <v>43716</v>
      </c>
      <c r="E3128" s="2">
        <v>43720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">
        <v>2867</v>
      </c>
      <c r="P3128" s="1" t="s">
        <v>66</v>
      </c>
      <c r="Q3128" s="1" t="s">
        <v>67</v>
      </c>
      <c r="R3128" s="1" t="s">
        <v>4794</v>
      </c>
      <c r="S3128" s="1">
        <v>258.52799999999996</v>
      </c>
      <c r="T3128" s="1">
        <v>2</v>
      </c>
      <c r="U3128" s="1">
        <v>0.4</v>
      </c>
      <c r="V3128" s="1">
        <v>-47.396800000000013</v>
      </c>
      <c r="W3128" t="str">
        <f>INDEX(People!$A$2:$A$5,MATCH(Orders!N3128,People!$B$2:$B$5,0))</f>
        <v>Chuck Magee</v>
      </c>
      <c r="X3128" t="str">
        <f>IFERROR(INDEX(Returns!A3128:A3927,MATCH(Orders!B3128,Returns!B3128:B3927,0)),"No")</f>
        <v>No</v>
      </c>
      <c r="Y3128">
        <f t="shared" si="48"/>
        <v>361.93919999999991</v>
      </c>
    </row>
    <row r="3129" spans="1:25" x14ac:dyDescent="0.2">
      <c r="A3129" s="1">
        <v>3128</v>
      </c>
      <c r="B3129" t="s">
        <v>7678</v>
      </c>
      <c r="C3129" s="2">
        <v>43740</v>
      </c>
      <c r="D3129" s="8">
        <f>Table1[[#This Row],[Order Date]]</f>
        <v>43740</v>
      </c>
      <c r="E3129" s="2">
        <v>43744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">
        <v>4795</v>
      </c>
      <c r="P3129" s="1" t="s">
        <v>43</v>
      </c>
      <c r="Q3129" s="1" t="s">
        <v>84</v>
      </c>
      <c r="R3129" s="1" t="s">
        <v>4796</v>
      </c>
      <c r="S3129" s="1">
        <v>49.12</v>
      </c>
      <c r="T3129" s="1">
        <v>4</v>
      </c>
      <c r="U3129" s="1">
        <v>0</v>
      </c>
      <c r="V3129" s="1">
        <v>23.086399999999998</v>
      </c>
      <c r="W3129" t="str">
        <f>INDEX(People!$A$2:$A$5,MATCH(Orders!N3129,People!$B$2:$B$5,0))</f>
        <v>Chuck Magee</v>
      </c>
      <c r="X3129" t="str">
        <f>IFERROR(INDEX(Returns!A3129:A3928,MATCH(Orders!B3129,Returns!B3129:B3928,0)),"No")</f>
        <v>No</v>
      </c>
      <c r="Y3129">
        <f t="shared" si="48"/>
        <v>49.12</v>
      </c>
    </row>
    <row r="3130" spans="1:25" x14ac:dyDescent="0.2">
      <c r="A3130" s="1">
        <v>3129</v>
      </c>
      <c r="B3130" t="s">
        <v>7679</v>
      </c>
      <c r="C3130" s="2">
        <v>42720</v>
      </c>
      <c r="D3130" s="8">
        <f>Table1[[#This Row],[Order Date]]</f>
        <v>42720</v>
      </c>
      <c r="E3130" s="2">
        <v>42721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">
        <v>2140</v>
      </c>
      <c r="P3130" s="1" t="s">
        <v>30</v>
      </c>
      <c r="Q3130" s="1" t="s">
        <v>60</v>
      </c>
      <c r="R3130" s="1" t="s">
        <v>2141</v>
      </c>
      <c r="S3130" s="1">
        <v>44.46</v>
      </c>
      <c r="T3130" s="1">
        <v>2</v>
      </c>
      <c r="U3130" s="1">
        <v>0</v>
      </c>
      <c r="V3130" s="1">
        <v>14.671799999999998</v>
      </c>
      <c r="W3130" t="str">
        <f>INDEX(People!$A$2:$A$5,MATCH(Orders!N3130,People!$B$2:$B$5,0))</f>
        <v>Anna Andreadi</v>
      </c>
      <c r="X3130" t="str">
        <f>IFERROR(INDEX(Returns!A3130:A3929,MATCH(Orders!B3130,Returns!B3130:B3929,0)),"No")</f>
        <v>No</v>
      </c>
      <c r="Y3130">
        <f t="shared" si="48"/>
        <v>44.46</v>
      </c>
    </row>
    <row r="3131" spans="1:25" x14ac:dyDescent="0.2">
      <c r="A3131" s="1">
        <v>3130</v>
      </c>
      <c r="B3131" t="s">
        <v>7679</v>
      </c>
      <c r="C3131" s="2">
        <v>42720</v>
      </c>
      <c r="D3131" s="8">
        <f>Table1[[#This Row],[Order Date]]</f>
        <v>42720</v>
      </c>
      <c r="E3131" s="2">
        <v>42721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">
        <v>1019</v>
      </c>
      <c r="P3131" s="1" t="s">
        <v>30</v>
      </c>
      <c r="Q3131" s="1" t="s">
        <v>34</v>
      </c>
      <c r="R3131" s="1" t="s">
        <v>1020</v>
      </c>
      <c r="S3131" s="1">
        <v>241.56799999999998</v>
      </c>
      <c r="T3131" s="1">
        <v>2</v>
      </c>
      <c r="U3131" s="1">
        <v>0.2</v>
      </c>
      <c r="V3131" s="1">
        <v>18.11760000000001</v>
      </c>
      <c r="W3131" t="str">
        <f>INDEX(People!$A$2:$A$5,MATCH(Orders!N3131,People!$B$2:$B$5,0))</f>
        <v>Anna Andreadi</v>
      </c>
      <c r="X3131" t="str">
        <f>IFERROR(INDEX(Returns!A3131:A3930,MATCH(Orders!B3131,Returns!B3131:B3930,0)),"No")</f>
        <v>No</v>
      </c>
      <c r="Y3131">
        <f t="shared" si="48"/>
        <v>289.88159999999999</v>
      </c>
    </row>
    <row r="3132" spans="1:25" x14ac:dyDescent="0.2">
      <c r="A3132" s="1">
        <v>3131</v>
      </c>
      <c r="B3132" t="s">
        <v>7679</v>
      </c>
      <c r="C3132" s="2">
        <v>42720</v>
      </c>
      <c r="D3132" s="8">
        <f>Table1[[#This Row],[Order Date]]</f>
        <v>42720</v>
      </c>
      <c r="E3132" s="2">
        <v>42721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">
        <v>1844</v>
      </c>
      <c r="P3132" s="1" t="s">
        <v>66</v>
      </c>
      <c r="Q3132" s="1" t="s">
        <v>146</v>
      </c>
      <c r="R3132" s="1" t="s">
        <v>1845</v>
      </c>
      <c r="S3132" s="1">
        <v>395</v>
      </c>
      <c r="T3132" s="1">
        <v>5</v>
      </c>
      <c r="U3132" s="1">
        <v>0</v>
      </c>
      <c r="V3132" s="1">
        <v>39.499999999999957</v>
      </c>
      <c r="W3132" t="str">
        <f>INDEX(People!$A$2:$A$5,MATCH(Orders!N3132,People!$B$2:$B$5,0))</f>
        <v>Anna Andreadi</v>
      </c>
      <c r="X3132" t="str">
        <f>IFERROR(INDEX(Returns!A3132:A3931,MATCH(Orders!B3132,Returns!B3132:B3931,0)),"No")</f>
        <v>No</v>
      </c>
      <c r="Y3132">
        <f t="shared" si="48"/>
        <v>395</v>
      </c>
    </row>
    <row r="3133" spans="1:25" x14ac:dyDescent="0.2">
      <c r="A3133" s="1">
        <v>3132</v>
      </c>
      <c r="B3133" t="s">
        <v>7679</v>
      </c>
      <c r="C3133" s="2">
        <v>42720</v>
      </c>
      <c r="D3133" s="8">
        <f>Table1[[#This Row],[Order Date]]</f>
        <v>42720</v>
      </c>
      <c r="E3133" s="2">
        <v>42721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">
        <v>174</v>
      </c>
      <c r="P3133" s="1" t="s">
        <v>66</v>
      </c>
      <c r="Q3133" s="1" t="s">
        <v>67</v>
      </c>
      <c r="R3133" s="1" t="s">
        <v>175</v>
      </c>
      <c r="S3133" s="1">
        <v>627.16800000000012</v>
      </c>
      <c r="T3133" s="1">
        <v>4</v>
      </c>
      <c r="U3133" s="1">
        <v>0.2</v>
      </c>
      <c r="V3133" s="1">
        <v>70.55639999999994</v>
      </c>
      <c r="W3133" t="str">
        <f>INDEX(People!$A$2:$A$5,MATCH(Orders!N3133,People!$B$2:$B$5,0))</f>
        <v>Anna Andreadi</v>
      </c>
      <c r="X3133" t="str">
        <f>IFERROR(INDEX(Returns!A3133:A3932,MATCH(Orders!B3133,Returns!B3133:B3932,0)),"No")</f>
        <v>No</v>
      </c>
      <c r="Y3133">
        <f t="shared" si="48"/>
        <v>752.60160000000008</v>
      </c>
    </row>
    <row r="3134" spans="1:25" x14ac:dyDescent="0.2">
      <c r="A3134" s="1">
        <v>3133</v>
      </c>
      <c r="B3134" t="s">
        <v>7680</v>
      </c>
      <c r="C3134" s="2">
        <v>42606</v>
      </c>
      <c r="D3134" s="8">
        <f>Table1[[#This Row],[Order Date]]</f>
        <v>42606</v>
      </c>
      <c r="E3134" s="2">
        <v>42608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">
        <v>4799</v>
      </c>
      <c r="P3134" s="1" t="s">
        <v>30</v>
      </c>
      <c r="Q3134" s="1" t="s">
        <v>60</v>
      </c>
      <c r="R3134" s="1" t="s">
        <v>4800</v>
      </c>
      <c r="S3134" s="1">
        <v>13.28</v>
      </c>
      <c r="T3134" s="1">
        <v>2</v>
      </c>
      <c r="U3134" s="1">
        <v>0</v>
      </c>
      <c r="V3134" s="1">
        <v>6.3743999999999996</v>
      </c>
      <c r="W3134" t="str">
        <f>INDEX(People!$A$2:$A$5,MATCH(Orders!N3134,People!$B$2:$B$5,0))</f>
        <v>Chuck Magee</v>
      </c>
      <c r="X3134" t="str">
        <f>IFERROR(INDEX(Returns!A3134:A3933,MATCH(Orders!B3134,Returns!B3134:B3933,0)),"No")</f>
        <v>No</v>
      </c>
      <c r="Y3134">
        <f t="shared" si="48"/>
        <v>13.28</v>
      </c>
    </row>
    <row r="3135" spans="1:25" x14ac:dyDescent="0.2">
      <c r="A3135" s="1">
        <v>3134</v>
      </c>
      <c r="B3135" t="s">
        <v>7680</v>
      </c>
      <c r="C3135" s="2">
        <v>42606</v>
      </c>
      <c r="D3135" s="8">
        <f>Table1[[#This Row],[Order Date]]</f>
        <v>42606</v>
      </c>
      <c r="E3135" s="2">
        <v>42608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">
        <v>3522</v>
      </c>
      <c r="P3135" s="1" t="s">
        <v>43</v>
      </c>
      <c r="Q3135" s="1" t="s">
        <v>70</v>
      </c>
      <c r="R3135" s="1" t="s">
        <v>3523</v>
      </c>
      <c r="S3135" s="1">
        <v>12.672000000000001</v>
      </c>
      <c r="T3135" s="1">
        <v>3</v>
      </c>
      <c r="U3135" s="1">
        <v>0.2</v>
      </c>
      <c r="V3135" s="1">
        <v>4.4352000000000009</v>
      </c>
      <c r="W3135" t="str">
        <f>INDEX(People!$A$2:$A$5,MATCH(Orders!N3135,People!$B$2:$B$5,0))</f>
        <v>Chuck Magee</v>
      </c>
      <c r="X3135" t="str">
        <f>IFERROR(INDEX(Returns!A3135:A3934,MATCH(Orders!B3135,Returns!B3135:B3934,0)),"No")</f>
        <v>No</v>
      </c>
      <c r="Y3135">
        <f t="shared" si="48"/>
        <v>15.2064</v>
      </c>
    </row>
    <row r="3136" spans="1:25" x14ac:dyDescent="0.2">
      <c r="A3136" s="1">
        <v>3135</v>
      </c>
      <c r="B3136" t="s">
        <v>7681</v>
      </c>
      <c r="C3136" s="2">
        <v>43781</v>
      </c>
      <c r="D3136" s="8">
        <f>Table1[[#This Row],[Order Date]]</f>
        <v>43781</v>
      </c>
      <c r="E3136" s="2">
        <v>43787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">
        <v>3230</v>
      </c>
      <c r="P3136" s="1" t="s">
        <v>43</v>
      </c>
      <c r="Q3136" s="1" t="s">
        <v>70</v>
      </c>
      <c r="R3136" s="1" t="s">
        <v>3231</v>
      </c>
      <c r="S3136" s="1">
        <v>30.559999999999992</v>
      </c>
      <c r="T3136" s="1">
        <v>5</v>
      </c>
      <c r="U3136" s="1">
        <v>0.8</v>
      </c>
      <c r="V3136" s="1">
        <v>-45.840000000000018</v>
      </c>
      <c r="W3136" t="str">
        <f>INDEX(People!$A$2:$A$5,MATCH(Orders!N3136,People!$B$2:$B$5,0))</f>
        <v>Kelly Williams</v>
      </c>
      <c r="X3136" t="str">
        <f>IFERROR(INDEX(Returns!A3136:A3935,MATCH(Orders!B3136,Returns!B3136:B3935,0)),"No")</f>
        <v>No</v>
      </c>
      <c r="Y3136">
        <f t="shared" si="48"/>
        <v>55.007999999999988</v>
      </c>
    </row>
    <row r="3137" spans="1:25" x14ac:dyDescent="0.2">
      <c r="A3137" s="1">
        <v>3136</v>
      </c>
      <c r="B3137" t="s">
        <v>7681</v>
      </c>
      <c r="C3137" s="2">
        <v>43781</v>
      </c>
      <c r="D3137" s="8">
        <f>Table1[[#This Row],[Order Date]]</f>
        <v>43781</v>
      </c>
      <c r="E3137" s="2">
        <v>43787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">
        <v>1903</v>
      </c>
      <c r="P3137" s="1" t="s">
        <v>43</v>
      </c>
      <c r="Q3137" s="1" t="s">
        <v>55</v>
      </c>
      <c r="R3137" s="1" t="s">
        <v>1904</v>
      </c>
      <c r="S3137" s="1">
        <v>77.951999999999998</v>
      </c>
      <c r="T3137" s="1">
        <v>3</v>
      </c>
      <c r="U3137" s="1">
        <v>0.2</v>
      </c>
      <c r="V3137" s="1">
        <v>-15.590400000000002</v>
      </c>
      <c r="W3137" t="str">
        <f>INDEX(People!$A$2:$A$5,MATCH(Orders!N3137,People!$B$2:$B$5,0))</f>
        <v>Kelly Williams</v>
      </c>
      <c r="X3137" t="str">
        <f>IFERROR(INDEX(Returns!A3137:A3936,MATCH(Orders!B3137,Returns!B3137:B3936,0)),"No")</f>
        <v>No</v>
      </c>
      <c r="Y3137">
        <f t="shared" si="48"/>
        <v>93.542400000000001</v>
      </c>
    </row>
    <row r="3138" spans="1:25" x14ac:dyDescent="0.2">
      <c r="A3138" s="1">
        <v>3137</v>
      </c>
      <c r="B3138" t="s">
        <v>7681</v>
      </c>
      <c r="C3138" s="2">
        <v>43781</v>
      </c>
      <c r="D3138" s="8">
        <f>Table1[[#This Row],[Order Date]]</f>
        <v>43781</v>
      </c>
      <c r="E3138" s="2">
        <v>43787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">
        <v>4801</v>
      </c>
      <c r="P3138" s="1" t="s">
        <v>66</v>
      </c>
      <c r="Q3138" s="1" t="s">
        <v>67</v>
      </c>
      <c r="R3138" s="1" t="s">
        <v>4802</v>
      </c>
      <c r="S3138" s="1">
        <v>67.992000000000004</v>
      </c>
      <c r="T3138" s="1">
        <v>1</v>
      </c>
      <c r="U3138" s="1">
        <v>0.2</v>
      </c>
      <c r="V3138" s="1">
        <v>8.4989999999999917</v>
      </c>
      <c r="W3138" t="str">
        <f>INDEX(People!$A$2:$A$5,MATCH(Orders!N3138,People!$B$2:$B$5,0))</f>
        <v>Kelly Williams</v>
      </c>
      <c r="X3138" t="str">
        <f>IFERROR(INDEX(Returns!A3138:A3937,MATCH(Orders!B3138,Returns!B3138:B3937,0)),"No")</f>
        <v>No</v>
      </c>
      <c r="Y3138">
        <f t="shared" si="48"/>
        <v>81.590400000000002</v>
      </c>
    </row>
    <row r="3139" spans="1:25" x14ac:dyDescent="0.2">
      <c r="A3139" s="1">
        <v>3138</v>
      </c>
      <c r="B3139" t="s">
        <v>7681</v>
      </c>
      <c r="C3139" s="2">
        <v>43781</v>
      </c>
      <c r="D3139" s="8">
        <f>Table1[[#This Row],[Order Date]]</f>
        <v>43781</v>
      </c>
      <c r="E3139" s="2">
        <v>43787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">
        <v>1964</v>
      </c>
      <c r="P3139" s="1" t="s">
        <v>43</v>
      </c>
      <c r="Q3139" s="1" t="s">
        <v>157</v>
      </c>
      <c r="R3139" s="1" t="s">
        <v>1965</v>
      </c>
      <c r="S3139" s="1">
        <v>12.224</v>
      </c>
      <c r="T3139" s="1">
        <v>2</v>
      </c>
      <c r="U3139" s="1">
        <v>0.2</v>
      </c>
      <c r="V3139" s="1">
        <v>4.4311999999999996</v>
      </c>
      <c r="W3139" t="str">
        <f>INDEX(People!$A$2:$A$5,MATCH(Orders!N3139,People!$B$2:$B$5,0))</f>
        <v>Kelly Williams</v>
      </c>
      <c r="X3139" t="str">
        <f>IFERROR(INDEX(Returns!A3139:A3938,MATCH(Orders!B3139,Returns!B3139:B3938,0)),"No")</f>
        <v>No</v>
      </c>
      <c r="Y3139">
        <f t="shared" ref="Y3139:Y3202" si="49">S3139*(1+U3139)</f>
        <v>14.668799999999999</v>
      </c>
    </row>
    <row r="3140" spans="1:25" x14ac:dyDescent="0.2">
      <c r="A3140" s="1">
        <v>3139</v>
      </c>
      <c r="B3140" t="s">
        <v>7681</v>
      </c>
      <c r="C3140" s="2">
        <v>43781</v>
      </c>
      <c r="D3140" s="8">
        <f>Table1[[#This Row],[Order Date]]</f>
        <v>43781</v>
      </c>
      <c r="E3140" s="2">
        <v>43787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">
        <v>3657</v>
      </c>
      <c r="P3140" s="1" t="s">
        <v>66</v>
      </c>
      <c r="Q3140" s="1" t="s">
        <v>146</v>
      </c>
      <c r="R3140" s="1" t="s">
        <v>3658</v>
      </c>
      <c r="S3140" s="1">
        <v>44.783999999999999</v>
      </c>
      <c r="T3140" s="1">
        <v>2</v>
      </c>
      <c r="U3140" s="1">
        <v>0.2</v>
      </c>
      <c r="V3140" s="1">
        <v>-0.55980000000000452</v>
      </c>
      <c r="W3140" t="str">
        <f>INDEX(People!$A$2:$A$5,MATCH(Orders!N3140,People!$B$2:$B$5,0))</f>
        <v>Kelly Williams</v>
      </c>
      <c r="X3140" t="str">
        <f>IFERROR(INDEX(Returns!A3140:A3939,MATCH(Orders!B3140,Returns!B3140:B3939,0)),"No")</f>
        <v>No</v>
      </c>
      <c r="Y3140">
        <f t="shared" si="49"/>
        <v>53.7408</v>
      </c>
    </row>
    <row r="3141" spans="1:25" x14ac:dyDescent="0.2">
      <c r="A3141" s="1">
        <v>3140</v>
      </c>
      <c r="B3141" t="s">
        <v>7681</v>
      </c>
      <c r="C3141" s="2">
        <v>43781</v>
      </c>
      <c r="D3141" s="8">
        <f>Table1[[#This Row],[Order Date]]</f>
        <v>43781</v>
      </c>
      <c r="E3141" s="2">
        <v>43787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">
        <v>997</v>
      </c>
      <c r="P3141" s="1" t="s">
        <v>30</v>
      </c>
      <c r="Q3141" s="1" t="s">
        <v>60</v>
      </c>
      <c r="R3141" s="1" t="s">
        <v>998</v>
      </c>
      <c r="S3141" s="1">
        <v>22.847999999999999</v>
      </c>
      <c r="T3141" s="1">
        <v>3</v>
      </c>
      <c r="U3141" s="1">
        <v>0.6</v>
      </c>
      <c r="V3141" s="1">
        <v>-17.707200000000007</v>
      </c>
      <c r="W3141" t="str">
        <f>INDEX(People!$A$2:$A$5,MATCH(Orders!N3141,People!$B$2:$B$5,0))</f>
        <v>Kelly Williams</v>
      </c>
      <c r="X3141" t="str">
        <f>IFERROR(INDEX(Returns!A3141:A3940,MATCH(Orders!B3141,Returns!B3141:B3940,0)),"No")</f>
        <v>No</v>
      </c>
      <c r="Y3141">
        <f t="shared" si="49"/>
        <v>36.556800000000003</v>
      </c>
    </row>
    <row r="3142" spans="1:25" x14ac:dyDescent="0.2">
      <c r="A3142" s="1">
        <v>3141</v>
      </c>
      <c r="B3142" t="s">
        <v>7682</v>
      </c>
      <c r="C3142" s="2">
        <v>42850</v>
      </c>
      <c r="D3142" s="8">
        <f>Table1[[#This Row],[Order Date]]</f>
        <v>42850</v>
      </c>
      <c r="E3142" s="2">
        <v>42853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">
        <v>98</v>
      </c>
      <c r="P3142" s="1" t="s">
        <v>43</v>
      </c>
      <c r="Q3142" s="1" t="s">
        <v>73</v>
      </c>
      <c r="R3142" s="1" t="s">
        <v>99</v>
      </c>
      <c r="S3142" s="1">
        <v>206.43</v>
      </c>
      <c r="T3142" s="1">
        <v>3</v>
      </c>
      <c r="U3142" s="1">
        <v>0</v>
      </c>
      <c r="V3142" s="1">
        <v>90.829200000000014</v>
      </c>
      <c r="W3142" t="str">
        <f>INDEX(People!$A$2:$A$5,MATCH(Orders!N3142,People!$B$2:$B$5,0))</f>
        <v>Chuck Magee</v>
      </c>
      <c r="X3142" t="str">
        <f>IFERROR(INDEX(Returns!A3142:A3941,MATCH(Orders!B3142,Returns!B3142:B3941,0)),"No")</f>
        <v>No</v>
      </c>
      <c r="Y3142">
        <f t="shared" si="49"/>
        <v>206.43</v>
      </c>
    </row>
    <row r="3143" spans="1:25" x14ac:dyDescent="0.2">
      <c r="A3143" s="1">
        <v>3142</v>
      </c>
      <c r="B3143" t="s">
        <v>7683</v>
      </c>
      <c r="C3143" s="2">
        <v>42716</v>
      </c>
      <c r="D3143" s="8">
        <f>Table1[[#This Row],[Order Date]]</f>
        <v>42716</v>
      </c>
      <c r="E3143" s="2">
        <v>42716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">
        <v>456</v>
      </c>
      <c r="P3143" s="1" t="s">
        <v>43</v>
      </c>
      <c r="Q3143" s="1" t="s">
        <v>70</v>
      </c>
      <c r="R3143" s="1" t="s">
        <v>457</v>
      </c>
      <c r="S3143" s="1">
        <v>210.39199999999997</v>
      </c>
      <c r="T3143" s="1">
        <v>2</v>
      </c>
      <c r="U3143" s="1">
        <v>0.8</v>
      </c>
      <c r="V3143" s="1">
        <v>-336.62720000000013</v>
      </c>
      <c r="W3143" t="str">
        <f>INDEX(People!$A$2:$A$5,MATCH(Orders!N3143,People!$B$2:$B$5,0))</f>
        <v>Kelly Williams</v>
      </c>
      <c r="X3143" t="str">
        <f>IFERROR(INDEX(Returns!A3143:A3942,MATCH(Orders!B3143,Returns!B3143:B3942,0)),"No")</f>
        <v>No</v>
      </c>
      <c r="Y3143">
        <f t="shared" si="49"/>
        <v>378.70559999999995</v>
      </c>
    </row>
    <row r="3144" spans="1:25" x14ac:dyDescent="0.2">
      <c r="A3144" s="1">
        <v>3143</v>
      </c>
      <c r="B3144" t="s">
        <v>7684</v>
      </c>
      <c r="C3144" s="2">
        <v>43733</v>
      </c>
      <c r="D3144" s="8">
        <f>Table1[[#This Row],[Order Date]]</f>
        <v>43733</v>
      </c>
      <c r="E3144" s="2">
        <v>43735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">
        <v>892</v>
      </c>
      <c r="P3144" s="1" t="s">
        <v>66</v>
      </c>
      <c r="Q3144" s="1" t="s">
        <v>146</v>
      </c>
      <c r="R3144" s="1" t="s">
        <v>893</v>
      </c>
      <c r="S3144" s="1">
        <v>119.96000000000001</v>
      </c>
      <c r="T3144" s="1">
        <v>5</v>
      </c>
      <c r="U3144" s="1">
        <v>0.2</v>
      </c>
      <c r="V3144" s="1">
        <v>35.988000000000007</v>
      </c>
      <c r="W3144" t="str">
        <f>INDEX(People!$A$2:$A$5,MATCH(Orders!N3144,People!$B$2:$B$5,0))</f>
        <v>Chuck Magee</v>
      </c>
      <c r="X3144" t="str">
        <f>IFERROR(INDEX(Returns!A3144:A3943,MATCH(Orders!B3144,Returns!B3144:B3943,0)),"No")</f>
        <v>No</v>
      </c>
      <c r="Y3144">
        <f t="shared" si="49"/>
        <v>143.952</v>
      </c>
    </row>
    <row r="3145" spans="1:25" x14ac:dyDescent="0.2">
      <c r="A3145" s="1">
        <v>3144</v>
      </c>
      <c r="B3145" t="s">
        <v>7684</v>
      </c>
      <c r="C3145" s="2">
        <v>43733</v>
      </c>
      <c r="D3145" s="8">
        <f>Table1[[#This Row],[Order Date]]</f>
        <v>43733</v>
      </c>
      <c r="E3145" s="2">
        <v>43735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">
        <v>565</v>
      </c>
      <c r="P3145" s="1" t="s">
        <v>43</v>
      </c>
      <c r="Q3145" s="1" t="s">
        <v>63</v>
      </c>
      <c r="R3145" s="1" t="s">
        <v>566</v>
      </c>
      <c r="S3145" s="1">
        <v>10.608000000000001</v>
      </c>
      <c r="T3145" s="1">
        <v>6</v>
      </c>
      <c r="U3145" s="1">
        <v>0.2</v>
      </c>
      <c r="V3145" s="1">
        <v>0.92819999999999991</v>
      </c>
      <c r="W3145" t="str">
        <f>INDEX(People!$A$2:$A$5,MATCH(Orders!N3145,People!$B$2:$B$5,0))</f>
        <v>Chuck Magee</v>
      </c>
      <c r="X3145" t="str">
        <f>IFERROR(INDEX(Returns!A3145:A3944,MATCH(Orders!B3145,Returns!B3145:B3944,0)),"No")</f>
        <v>No</v>
      </c>
      <c r="Y3145">
        <f t="shared" si="49"/>
        <v>12.7296</v>
      </c>
    </row>
    <row r="3146" spans="1:25" x14ac:dyDescent="0.2">
      <c r="A3146" s="1">
        <v>3145</v>
      </c>
      <c r="B3146" t="s">
        <v>7685</v>
      </c>
      <c r="C3146" s="2">
        <v>43348</v>
      </c>
      <c r="D3146" s="8">
        <f>Table1[[#This Row],[Order Date]]</f>
        <v>43348</v>
      </c>
      <c r="E3146" s="2">
        <v>43354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">
        <v>1592</v>
      </c>
      <c r="P3146" s="1" t="s">
        <v>30</v>
      </c>
      <c r="Q3146" s="1" t="s">
        <v>34</v>
      </c>
      <c r="R3146" s="1" t="s">
        <v>1593</v>
      </c>
      <c r="S3146" s="1">
        <v>347.80200000000002</v>
      </c>
      <c r="T3146" s="1">
        <v>7</v>
      </c>
      <c r="U3146" s="1">
        <v>0.3</v>
      </c>
      <c r="V3146" s="1">
        <v>-24.842999999999961</v>
      </c>
      <c r="W3146" t="str">
        <f>INDEX(People!$A$2:$A$5,MATCH(Orders!N3146,People!$B$2:$B$5,0))</f>
        <v>Kelly Williams</v>
      </c>
      <c r="X3146" t="str">
        <f>IFERROR(INDEX(Returns!A3146:A3945,MATCH(Orders!B3146,Returns!B3146:B3945,0)),"No")</f>
        <v>No</v>
      </c>
      <c r="Y3146">
        <f t="shared" si="49"/>
        <v>452.14260000000002</v>
      </c>
    </row>
    <row r="3147" spans="1:25" x14ac:dyDescent="0.2">
      <c r="A3147" s="1">
        <v>3146</v>
      </c>
      <c r="B3147" t="s">
        <v>6131</v>
      </c>
      <c r="C3147" s="2">
        <v>43507</v>
      </c>
      <c r="D3147" s="8">
        <f>Table1[[#This Row],[Order Date]]</f>
        <v>43507</v>
      </c>
      <c r="E3147" s="2">
        <v>43509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">
        <v>4805</v>
      </c>
      <c r="P3147" s="1" t="s">
        <v>30</v>
      </c>
      <c r="Q3147" s="1" t="s">
        <v>34</v>
      </c>
      <c r="R3147" s="1" t="s">
        <v>4806</v>
      </c>
      <c r="S3147" s="1">
        <v>963.13600000000008</v>
      </c>
      <c r="T3147" s="1">
        <v>4</v>
      </c>
      <c r="U3147" s="1">
        <v>0.2</v>
      </c>
      <c r="V3147" s="1">
        <v>108.35279999999986</v>
      </c>
      <c r="W3147" t="str">
        <f>INDEX(People!$A$2:$A$5,MATCH(Orders!N3147,People!$B$2:$B$5,0))</f>
        <v>Anna Andreadi</v>
      </c>
      <c r="X3147" t="str">
        <f>IFERROR(INDEX(Returns!A3147:A3946,MATCH(Orders!B3147,Returns!B3147:B3946,0)),"No")</f>
        <v>No</v>
      </c>
      <c r="Y3147">
        <f t="shared" si="49"/>
        <v>1155.7632000000001</v>
      </c>
    </row>
    <row r="3148" spans="1:25" x14ac:dyDescent="0.2">
      <c r="A3148" s="1">
        <v>3147</v>
      </c>
      <c r="B3148" t="s">
        <v>6131</v>
      </c>
      <c r="C3148" s="2">
        <v>43507</v>
      </c>
      <c r="D3148" s="8">
        <f>Table1[[#This Row],[Order Date]]</f>
        <v>43507</v>
      </c>
      <c r="E3148" s="2">
        <v>43509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">
        <v>2271</v>
      </c>
      <c r="P3148" s="1" t="s">
        <v>66</v>
      </c>
      <c r="Q3148" s="1" t="s">
        <v>67</v>
      </c>
      <c r="R3148" s="1" t="s">
        <v>2272</v>
      </c>
      <c r="S3148" s="1">
        <v>88.77600000000001</v>
      </c>
      <c r="T3148" s="1">
        <v>3</v>
      </c>
      <c r="U3148" s="1">
        <v>0.2</v>
      </c>
      <c r="V3148" s="1">
        <v>7.7679000000000009</v>
      </c>
      <c r="W3148" t="str">
        <f>INDEX(People!$A$2:$A$5,MATCH(Orders!N3148,People!$B$2:$B$5,0))</f>
        <v>Anna Andreadi</v>
      </c>
      <c r="X3148" t="str">
        <f>IFERROR(INDEX(Returns!A3148:A3947,MATCH(Orders!B3148,Returns!B3148:B3947,0)),"No")</f>
        <v>No</v>
      </c>
      <c r="Y3148">
        <f t="shared" si="49"/>
        <v>106.53120000000001</v>
      </c>
    </row>
    <row r="3149" spans="1:25" x14ac:dyDescent="0.2">
      <c r="A3149" s="1">
        <v>3148</v>
      </c>
      <c r="B3149" t="s">
        <v>7686</v>
      </c>
      <c r="C3149" s="2">
        <v>42551</v>
      </c>
      <c r="D3149" s="8">
        <f>Table1[[#This Row],[Order Date]]</f>
        <v>42551</v>
      </c>
      <c r="E3149" s="2">
        <v>42554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">
        <v>1089</v>
      </c>
      <c r="P3149" s="1" t="s">
        <v>43</v>
      </c>
      <c r="Q3149" s="1" t="s">
        <v>63</v>
      </c>
      <c r="R3149" s="1" t="s">
        <v>1090</v>
      </c>
      <c r="S3149" s="1">
        <v>32.400000000000006</v>
      </c>
      <c r="T3149" s="1">
        <v>5</v>
      </c>
      <c r="U3149" s="1">
        <v>0</v>
      </c>
      <c r="V3149" s="1">
        <v>10.367999999999999</v>
      </c>
      <c r="W3149" t="str">
        <f>INDEX(People!$A$2:$A$5,MATCH(Orders!N3149,People!$B$2:$B$5,0))</f>
        <v>Anna Andreadi</v>
      </c>
      <c r="X3149" t="str">
        <f>IFERROR(INDEX(Returns!A3149:A3948,MATCH(Orders!B3149,Returns!B3149:B3948,0)),"No")</f>
        <v>No</v>
      </c>
      <c r="Y3149">
        <f t="shared" si="49"/>
        <v>32.400000000000006</v>
      </c>
    </row>
    <row r="3150" spans="1:25" x14ac:dyDescent="0.2">
      <c r="A3150" s="1">
        <v>3149</v>
      </c>
      <c r="B3150" t="s">
        <v>7687</v>
      </c>
      <c r="C3150" s="2">
        <v>43258</v>
      </c>
      <c r="D3150" s="8">
        <f>Table1[[#This Row],[Order Date]]</f>
        <v>43258</v>
      </c>
      <c r="E3150" s="2">
        <v>43261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">
        <v>1639</v>
      </c>
      <c r="P3150" s="1" t="s">
        <v>43</v>
      </c>
      <c r="Q3150" s="1" t="s">
        <v>84</v>
      </c>
      <c r="R3150" s="1" t="s">
        <v>1640</v>
      </c>
      <c r="S3150" s="1">
        <v>32.400000000000006</v>
      </c>
      <c r="T3150" s="1">
        <v>5</v>
      </c>
      <c r="U3150" s="1">
        <v>0</v>
      </c>
      <c r="V3150" s="1">
        <v>15.552000000000001</v>
      </c>
      <c r="W3150" t="str">
        <f>INDEX(People!$A$2:$A$5,MATCH(Orders!N3150,People!$B$2:$B$5,0))</f>
        <v>Chuck Magee</v>
      </c>
      <c r="X3150" t="str">
        <f>IFERROR(INDEX(Returns!A3150:A3949,MATCH(Orders!B3150,Returns!B3150:B3949,0)),"No")</f>
        <v>No</v>
      </c>
      <c r="Y3150">
        <f t="shared" si="49"/>
        <v>32.400000000000006</v>
      </c>
    </row>
    <row r="3151" spans="1:25" x14ac:dyDescent="0.2">
      <c r="A3151" s="1">
        <v>3150</v>
      </c>
      <c r="B3151" t="s">
        <v>7688</v>
      </c>
      <c r="C3151" s="2">
        <v>42724</v>
      </c>
      <c r="D3151" s="8">
        <f>Table1[[#This Row],[Order Date]]</f>
        <v>42724</v>
      </c>
      <c r="E3151" s="2">
        <v>42729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">
        <v>913</v>
      </c>
      <c r="P3151" s="1" t="s">
        <v>43</v>
      </c>
      <c r="Q3151" s="1" t="s">
        <v>44</v>
      </c>
      <c r="R3151" s="1" t="s">
        <v>914</v>
      </c>
      <c r="S3151" s="1">
        <v>31.049999999999997</v>
      </c>
      <c r="T3151" s="1">
        <v>3</v>
      </c>
      <c r="U3151" s="1">
        <v>0</v>
      </c>
      <c r="V3151" s="1">
        <v>14.904</v>
      </c>
      <c r="W3151" t="str">
        <f>INDEX(People!$A$2:$A$5,MATCH(Orders!N3151,People!$B$2:$B$5,0))</f>
        <v>Anna Andreadi</v>
      </c>
      <c r="X3151" t="str">
        <f>IFERROR(INDEX(Returns!A3151:A3950,MATCH(Orders!B3151,Returns!B3151:B3950,0)),"No")</f>
        <v>No</v>
      </c>
      <c r="Y3151">
        <f t="shared" si="49"/>
        <v>31.049999999999997</v>
      </c>
    </row>
    <row r="3152" spans="1:25" x14ac:dyDescent="0.2">
      <c r="A3152" s="1">
        <v>3151</v>
      </c>
      <c r="B3152" t="s">
        <v>7689</v>
      </c>
      <c r="C3152" s="2">
        <v>43084</v>
      </c>
      <c r="D3152" s="8">
        <f>Table1[[#This Row],[Order Date]]</f>
        <v>43084</v>
      </c>
      <c r="E3152" s="2">
        <v>43087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">
        <v>2298</v>
      </c>
      <c r="P3152" s="1" t="s">
        <v>66</v>
      </c>
      <c r="Q3152" s="1" t="s">
        <v>146</v>
      </c>
      <c r="R3152" s="1" t="s">
        <v>3482</v>
      </c>
      <c r="S3152" s="1">
        <v>2025.3600000000001</v>
      </c>
      <c r="T3152" s="1">
        <v>6</v>
      </c>
      <c r="U3152" s="1">
        <v>0.2</v>
      </c>
      <c r="V3152" s="1">
        <v>607.60800000000006</v>
      </c>
      <c r="W3152" t="str">
        <f>INDEX(People!$A$2:$A$5,MATCH(Orders!N3152,People!$B$2:$B$5,0))</f>
        <v>Chuck Magee</v>
      </c>
      <c r="X3152" t="str">
        <f>IFERROR(INDEX(Returns!A3152:A3951,MATCH(Orders!B3152,Returns!B3152:B3951,0)),"No")</f>
        <v>No</v>
      </c>
      <c r="Y3152">
        <f t="shared" si="49"/>
        <v>2430.4320000000002</v>
      </c>
    </row>
    <row r="3153" spans="1:25" x14ac:dyDescent="0.2">
      <c r="A3153" s="1">
        <v>3152</v>
      </c>
      <c r="B3153" t="s">
        <v>7689</v>
      </c>
      <c r="C3153" s="2">
        <v>43084</v>
      </c>
      <c r="D3153" s="8">
        <f>Table1[[#This Row],[Order Date]]</f>
        <v>43084</v>
      </c>
      <c r="E3153" s="2">
        <v>43087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">
        <v>4807</v>
      </c>
      <c r="P3153" s="1" t="s">
        <v>66</v>
      </c>
      <c r="Q3153" s="1" t="s">
        <v>601</v>
      </c>
      <c r="R3153" s="1" t="s">
        <v>4808</v>
      </c>
      <c r="S3153" s="1">
        <v>1799.9940000000001</v>
      </c>
      <c r="T3153" s="1">
        <v>2</v>
      </c>
      <c r="U3153" s="1">
        <v>0.7</v>
      </c>
      <c r="V3153" s="1">
        <v>-2639.9912000000004</v>
      </c>
      <c r="W3153" t="str">
        <f>INDEX(People!$A$2:$A$5,MATCH(Orders!N3153,People!$B$2:$B$5,0))</f>
        <v>Chuck Magee</v>
      </c>
      <c r="X3153" t="str">
        <f>IFERROR(INDEX(Returns!A3153:A3952,MATCH(Orders!B3153,Returns!B3153:B3952,0)),"No")</f>
        <v>No</v>
      </c>
      <c r="Y3153">
        <f t="shared" si="49"/>
        <v>3059.9898000000003</v>
      </c>
    </row>
    <row r="3154" spans="1:25" x14ac:dyDescent="0.2">
      <c r="A3154" s="1">
        <v>3153</v>
      </c>
      <c r="B3154" t="s">
        <v>7689</v>
      </c>
      <c r="C3154" s="2">
        <v>43084</v>
      </c>
      <c r="D3154" s="8">
        <f>Table1[[#This Row],[Order Date]]</f>
        <v>43084</v>
      </c>
      <c r="E3154" s="2">
        <v>43087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">
        <v>4801</v>
      </c>
      <c r="P3154" s="1" t="s">
        <v>66</v>
      </c>
      <c r="Q3154" s="1" t="s">
        <v>67</v>
      </c>
      <c r="R3154" s="1" t="s">
        <v>4802</v>
      </c>
      <c r="S3154" s="1">
        <v>101.98799999999999</v>
      </c>
      <c r="T3154" s="1">
        <v>2</v>
      </c>
      <c r="U3154" s="1">
        <v>0.4</v>
      </c>
      <c r="V3154" s="1">
        <v>-16.998000000000019</v>
      </c>
      <c r="W3154" t="str">
        <f>INDEX(People!$A$2:$A$5,MATCH(Orders!N3154,People!$B$2:$B$5,0))</f>
        <v>Chuck Magee</v>
      </c>
      <c r="X3154" t="str">
        <f>IFERROR(INDEX(Returns!A3154:A3953,MATCH(Orders!B3154,Returns!B3154:B3953,0)),"No")</f>
        <v>No</v>
      </c>
      <c r="Y3154">
        <f t="shared" si="49"/>
        <v>142.78319999999997</v>
      </c>
    </row>
    <row r="3155" spans="1:25" x14ac:dyDescent="0.2">
      <c r="A3155" s="1">
        <v>3154</v>
      </c>
      <c r="B3155" t="s">
        <v>7689</v>
      </c>
      <c r="C3155" s="2">
        <v>43084</v>
      </c>
      <c r="D3155" s="8">
        <f>Table1[[#This Row],[Order Date]]</f>
        <v>43084</v>
      </c>
      <c r="E3155" s="2">
        <v>43087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">
        <v>948</v>
      </c>
      <c r="P3155" s="1" t="s">
        <v>30</v>
      </c>
      <c r="Q3155" s="1" t="s">
        <v>60</v>
      </c>
      <c r="R3155" s="1" t="s">
        <v>949</v>
      </c>
      <c r="S3155" s="1">
        <v>262.86399999999998</v>
      </c>
      <c r="T3155" s="1">
        <v>7</v>
      </c>
      <c r="U3155" s="1">
        <v>0.2</v>
      </c>
      <c r="V3155" s="1">
        <v>69.001800000000017</v>
      </c>
      <c r="W3155" t="str">
        <f>INDEX(People!$A$2:$A$5,MATCH(Orders!N3155,People!$B$2:$B$5,0))</f>
        <v>Chuck Magee</v>
      </c>
      <c r="X3155" t="str">
        <f>IFERROR(INDEX(Returns!A3155:A3954,MATCH(Orders!B3155,Returns!B3155:B3954,0)),"No")</f>
        <v>No</v>
      </c>
      <c r="Y3155">
        <f t="shared" si="49"/>
        <v>315.43679999999995</v>
      </c>
    </row>
    <row r="3156" spans="1:25" x14ac:dyDescent="0.2">
      <c r="A3156" s="1">
        <v>3155</v>
      </c>
      <c r="B3156" t="s">
        <v>7690</v>
      </c>
      <c r="C3156" s="2">
        <v>43666</v>
      </c>
      <c r="D3156" s="8">
        <f>Table1[[#This Row],[Order Date]]</f>
        <v>43666</v>
      </c>
      <c r="E3156" s="2">
        <v>43670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">
        <v>4810</v>
      </c>
      <c r="P3156" s="1" t="s">
        <v>43</v>
      </c>
      <c r="Q3156" s="1" t="s">
        <v>70</v>
      </c>
      <c r="R3156" s="1" t="s">
        <v>4811</v>
      </c>
      <c r="S3156" s="1">
        <v>735.98</v>
      </c>
      <c r="T3156" s="1">
        <v>2</v>
      </c>
      <c r="U3156" s="1">
        <v>0</v>
      </c>
      <c r="V3156" s="1">
        <v>331.19099999999997</v>
      </c>
      <c r="W3156" t="str">
        <f>INDEX(People!$A$2:$A$5,MATCH(Orders!N3156,People!$B$2:$B$5,0))</f>
        <v>Kelly Williams</v>
      </c>
      <c r="X3156" t="str">
        <f>IFERROR(INDEX(Returns!A3156:A3955,MATCH(Orders!B3156,Returns!B3156:B3955,0)),"No")</f>
        <v>No</v>
      </c>
      <c r="Y3156">
        <f t="shared" si="49"/>
        <v>735.98</v>
      </c>
    </row>
    <row r="3157" spans="1:25" x14ac:dyDescent="0.2">
      <c r="A3157" s="1">
        <v>3156</v>
      </c>
      <c r="B3157" t="s">
        <v>7691</v>
      </c>
      <c r="C3157" s="2">
        <v>42585</v>
      </c>
      <c r="D3157" s="8">
        <f>Table1[[#This Row],[Order Date]]</f>
        <v>42585</v>
      </c>
      <c r="E3157" s="2">
        <v>42587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">
        <v>3143</v>
      </c>
      <c r="P3157" s="1" t="s">
        <v>43</v>
      </c>
      <c r="Q3157" s="1" t="s">
        <v>84</v>
      </c>
      <c r="R3157" s="1" t="s">
        <v>3144</v>
      </c>
      <c r="S3157" s="1">
        <v>93.024000000000001</v>
      </c>
      <c r="T3157" s="1">
        <v>3</v>
      </c>
      <c r="U3157" s="1">
        <v>0.2</v>
      </c>
      <c r="V3157" s="1">
        <v>33.721199999999996</v>
      </c>
      <c r="W3157" t="str">
        <f>INDEX(People!$A$2:$A$5,MATCH(Orders!N3157,People!$B$2:$B$5,0))</f>
        <v>Anna Andreadi</v>
      </c>
      <c r="X3157" t="str">
        <f>IFERROR(INDEX(Returns!A3157:A3956,MATCH(Orders!B3157,Returns!B3157:B3956,0)),"No")</f>
        <v>No</v>
      </c>
      <c r="Y3157">
        <f t="shared" si="49"/>
        <v>111.6288</v>
      </c>
    </row>
    <row r="3158" spans="1:25" x14ac:dyDescent="0.2">
      <c r="A3158" s="1">
        <v>3157</v>
      </c>
      <c r="B3158" t="s">
        <v>7692</v>
      </c>
      <c r="C3158" s="2">
        <v>42971</v>
      </c>
      <c r="D3158" s="8">
        <f>Table1[[#This Row],[Order Date]]</f>
        <v>42971</v>
      </c>
      <c r="E3158" s="2">
        <v>42975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">
        <v>75</v>
      </c>
      <c r="P3158" s="1" t="s">
        <v>30</v>
      </c>
      <c r="Q3158" s="1" t="s">
        <v>52</v>
      </c>
      <c r="R3158" s="1" t="s">
        <v>76</v>
      </c>
      <c r="S3158" s="1">
        <v>284.36399999999998</v>
      </c>
      <c r="T3158" s="1">
        <v>2</v>
      </c>
      <c r="U3158" s="1">
        <v>0.4</v>
      </c>
      <c r="V3158" s="1">
        <v>-75.830400000000054</v>
      </c>
      <c r="W3158" t="str">
        <f>INDEX(People!$A$2:$A$5,MATCH(Orders!N3158,People!$B$2:$B$5,0))</f>
        <v>Chuck Magee</v>
      </c>
      <c r="X3158" t="str">
        <f>IFERROR(INDEX(Returns!A3158:A3957,MATCH(Orders!B3158,Returns!B3158:B3957,0)),"No")</f>
        <v>No</v>
      </c>
      <c r="Y3158">
        <f t="shared" si="49"/>
        <v>398.10959999999994</v>
      </c>
    </row>
    <row r="3159" spans="1:25" x14ac:dyDescent="0.2">
      <c r="A3159" s="1">
        <v>3158</v>
      </c>
      <c r="B3159" t="s">
        <v>7692</v>
      </c>
      <c r="C3159" s="2">
        <v>42971</v>
      </c>
      <c r="D3159" s="8">
        <f>Table1[[#This Row],[Order Date]]</f>
        <v>42971</v>
      </c>
      <c r="E3159" s="2">
        <v>42975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">
        <v>741</v>
      </c>
      <c r="P3159" s="1" t="s">
        <v>66</v>
      </c>
      <c r="Q3159" s="1" t="s">
        <v>146</v>
      </c>
      <c r="R3159" s="1" t="s">
        <v>742</v>
      </c>
      <c r="S3159" s="1">
        <v>26</v>
      </c>
      <c r="T3159" s="1">
        <v>2</v>
      </c>
      <c r="U3159" s="1">
        <v>0</v>
      </c>
      <c r="V3159" s="1">
        <v>11.7</v>
      </c>
      <c r="W3159" t="str">
        <f>INDEX(People!$A$2:$A$5,MATCH(Orders!N3159,People!$B$2:$B$5,0))</f>
        <v>Chuck Magee</v>
      </c>
      <c r="X3159" t="str">
        <f>IFERROR(INDEX(Returns!A3159:A3958,MATCH(Orders!B3159,Returns!B3159:B3958,0)),"No")</f>
        <v>No</v>
      </c>
      <c r="Y3159">
        <f t="shared" si="49"/>
        <v>26</v>
      </c>
    </row>
    <row r="3160" spans="1:25" x14ac:dyDescent="0.2">
      <c r="A3160" s="1">
        <v>3159</v>
      </c>
      <c r="B3160" t="s">
        <v>7693</v>
      </c>
      <c r="C3160" s="2">
        <v>43185</v>
      </c>
      <c r="D3160" s="8">
        <f>Table1[[#This Row],[Order Date]]</f>
        <v>43185</v>
      </c>
      <c r="E3160" s="2">
        <v>43186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">
        <v>3368</v>
      </c>
      <c r="P3160" s="1" t="s">
        <v>43</v>
      </c>
      <c r="Q3160" s="1" t="s">
        <v>55</v>
      </c>
      <c r="R3160" s="1" t="s">
        <v>3369</v>
      </c>
      <c r="S3160" s="1">
        <v>67.64</v>
      </c>
      <c r="T3160" s="1">
        <v>5</v>
      </c>
      <c r="U3160" s="1">
        <v>0.2</v>
      </c>
      <c r="V3160" s="1">
        <v>5.9184999999999981</v>
      </c>
      <c r="W3160" t="str">
        <f>INDEX(People!$A$2:$A$5,MATCH(Orders!N3160,People!$B$2:$B$5,0))</f>
        <v>Cassandra Brandow</v>
      </c>
      <c r="X3160" t="str">
        <f>IFERROR(INDEX(Returns!A3160:A3959,MATCH(Orders!B3160,Returns!B3160:B3959,0)),"No")</f>
        <v>No</v>
      </c>
      <c r="Y3160">
        <f t="shared" si="49"/>
        <v>81.167999999999992</v>
      </c>
    </row>
    <row r="3161" spans="1:25" x14ac:dyDescent="0.2">
      <c r="A3161" s="1">
        <v>3160</v>
      </c>
      <c r="B3161" t="s">
        <v>7693</v>
      </c>
      <c r="C3161" s="2">
        <v>43185</v>
      </c>
      <c r="D3161" s="8">
        <f>Table1[[#This Row],[Order Date]]</f>
        <v>43185</v>
      </c>
      <c r="E3161" s="2">
        <v>43186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">
        <v>3113</v>
      </c>
      <c r="P3161" s="1" t="s">
        <v>66</v>
      </c>
      <c r="Q3161" s="1" t="s">
        <v>146</v>
      </c>
      <c r="R3161" s="1" t="s">
        <v>3114</v>
      </c>
      <c r="S3161" s="1">
        <v>119.97600000000001</v>
      </c>
      <c r="T3161" s="1">
        <v>3</v>
      </c>
      <c r="U3161" s="1">
        <v>0.2</v>
      </c>
      <c r="V3161" s="1">
        <v>-17.996400000000019</v>
      </c>
      <c r="W3161" t="str">
        <f>INDEX(People!$A$2:$A$5,MATCH(Orders!N3161,People!$B$2:$B$5,0))</f>
        <v>Cassandra Brandow</v>
      </c>
      <c r="X3161" t="str">
        <f>IFERROR(INDEX(Returns!A3161:A3960,MATCH(Orders!B3161,Returns!B3161:B3960,0)),"No")</f>
        <v>No</v>
      </c>
      <c r="Y3161">
        <f t="shared" si="49"/>
        <v>143.97120000000001</v>
      </c>
    </row>
    <row r="3162" spans="1:25" x14ac:dyDescent="0.2">
      <c r="A3162" s="1">
        <v>3161</v>
      </c>
      <c r="B3162" t="s">
        <v>7694</v>
      </c>
      <c r="C3162" s="2">
        <v>42625</v>
      </c>
      <c r="D3162" s="8">
        <f>Table1[[#This Row],[Order Date]]</f>
        <v>42625</v>
      </c>
      <c r="E3162" s="2">
        <v>42629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">
        <v>4816</v>
      </c>
      <c r="P3162" s="1" t="s">
        <v>43</v>
      </c>
      <c r="Q3162" s="1" t="s">
        <v>70</v>
      </c>
      <c r="R3162" s="1" t="s">
        <v>4817</v>
      </c>
      <c r="S3162" s="1">
        <v>5.1799999999999988</v>
      </c>
      <c r="T3162" s="1">
        <v>5</v>
      </c>
      <c r="U3162" s="1">
        <v>0.8</v>
      </c>
      <c r="V3162" s="1">
        <v>-8.0289999999999999</v>
      </c>
      <c r="W3162" t="str">
        <f>INDEX(People!$A$2:$A$5,MATCH(Orders!N3162,People!$B$2:$B$5,0))</f>
        <v>Kelly Williams</v>
      </c>
      <c r="X3162" t="str">
        <f>IFERROR(INDEX(Returns!A3162:A3961,MATCH(Orders!B3162,Returns!B3162:B3961,0)),"No")</f>
        <v>No</v>
      </c>
      <c r="Y3162">
        <f t="shared" si="49"/>
        <v>9.3239999999999981</v>
      </c>
    </row>
    <row r="3163" spans="1:25" x14ac:dyDescent="0.2">
      <c r="A3163" s="1">
        <v>3162</v>
      </c>
      <c r="B3163" t="s">
        <v>7695</v>
      </c>
      <c r="C3163" s="2">
        <v>42634</v>
      </c>
      <c r="D3163" s="8">
        <f>Table1[[#This Row],[Order Date]]</f>
        <v>42634</v>
      </c>
      <c r="E3163" s="2">
        <v>42638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">
        <v>2739</v>
      </c>
      <c r="P3163" s="1" t="s">
        <v>43</v>
      </c>
      <c r="Q3163" s="1" t="s">
        <v>157</v>
      </c>
      <c r="R3163" s="1" t="s">
        <v>590</v>
      </c>
      <c r="S3163" s="1">
        <v>15.56</v>
      </c>
      <c r="T3163" s="1">
        <v>2</v>
      </c>
      <c r="U3163" s="1">
        <v>0</v>
      </c>
      <c r="V3163" s="1">
        <v>7.3132000000000001</v>
      </c>
      <c r="W3163" t="str">
        <f>INDEX(People!$A$2:$A$5,MATCH(Orders!N3163,People!$B$2:$B$5,0))</f>
        <v>Anna Andreadi</v>
      </c>
      <c r="X3163" t="str">
        <f>IFERROR(INDEX(Returns!A3163:A3962,MATCH(Orders!B3163,Returns!B3163:B3962,0)),"No")</f>
        <v>No</v>
      </c>
      <c r="Y3163">
        <f t="shared" si="49"/>
        <v>15.56</v>
      </c>
    </row>
    <row r="3164" spans="1:25" x14ac:dyDescent="0.2">
      <c r="A3164" s="1">
        <v>3163</v>
      </c>
      <c r="B3164" t="s">
        <v>7695</v>
      </c>
      <c r="C3164" s="2">
        <v>42634</v>
      </c>
      <c r="D3164" s="8">
        <f>Table1[[#This Row],[Order Date]]</f>
        <v>42634</v>
      </c>
      <c r="E3164" s="2">
        <v>42638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">
        <v>4361</v>
      </c>
      <c r="P3164" s="1" t="s">
        <v>43</v>
      </c>
      <c r="Q3164" s="1" t="s">
        <v>157</v>
      </c>
      <c r="R3164" s="1" t="s">
        <v>4362</v>
      </c>
      <c r="S3164" s="1">
        <v>78.349999999999994</v>
      </c>
      <c r="T3164" s="1">
        <v>5</v>
      </c>
      <c r="U3164" s="1">
        <v>0</v>
      </c>
      <c r="V3164" s="1">
        <v>36.824499999999993</v>
      </c>
      <c r="W3164" t="str">
        <f>INDEX(People!$A$2:$A$5,MATCH(Orders!N3164,People!$B$2:$B$5,0))</f>
        <v>Anna Andreadi</v>
      </c>
      <c r="X3164" t="str">
        <f>IFERROR(INDEX(Returns!A3164:A3963,MATCH(Orders!B3164,Returns!B3164:B3963,0)),"No")</f>
        <v>No</v>
      </c>
      <c r="Y3164">
        <f t="shared" si="49"/>
        <v>78.349999999999994</v>
      </c>
    </row>
    <row r="3165" spans="1:25" x14ac:dyDescent="0.2">
      <c r="A3165" s="1">
        <v>3164</v>
      </c>
      <c r="B3165" t="s">
        <v>7695</v>
      </c>
      <c r="C3165" s="2">
        <v>42634</v>
      </c>
      <c r="D3165" s="8">
        <f>Table1[[#This Row],[Order Date]]</f>
        <v>42634</v>
      </c>
      <c r="E3165" s="2">
        <v>42638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">
        <v>4818</v>
      </c>
      <c r="P3165" s="1" t="s">
        <v>43</v>
      </c>
      <c r="Q3165" s="1" t="s">
        <v>63</v>
      </c>
      <c r="R3165" s="1" t="s">
        <v>4819</v>
      </c>
      <c r="S3165" s="1">
        <v>59.519999999999996</v>
      </c>
      <c r="T3165" s="1">
        <v>3</v>
      </c>
      <c r="U3165" s="1">
        <v>0</v>
      </c>
      <c r="V3165" s="1">
        <v>15.475200000000001</v>
      </c>
      <c r="W3165" t="str">
        <f>INDEX(People!$A$2:$A$5,MATCH(Orders!N3165,People!$B$2:$B$5,0))</f>
        <v>Anna Andreadi</v>
      </c>
      <c r="X3165" t="str">
        <f>IFERROR(INDEX(Returns!A3165:A3964,MATCH(Orders!B3165,Returns!B3165:B3964,0)),"No")</f>
        <v>No</v>
      </c>
      <c r="Y3165">
        <f t="shared" si="49"/>
        <v>59.519999999999996</v>
      </c>
    </row>
    <row r="3166" spans="1:25" x14ac:dyDescent="0.2">
      <c r="A3166" s="1">
        <v>3165</v>
      </c>
      <c r="B3166" t="s">
        <v>7695</v>
      </c>
      <c r="C3166" s="2">
        <v>42634</v>
      </c>
      <c r="D3166" s="8">
        <f>Table1[[#This Row],[Order Date]]</f>
        <v>42634</v>
      </c>
      <c r="E3166" s="2">
        <v>42638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">
        <v>4659</v>
      </c>
      <c r="P3166" s="1" t="s">
        <v>43</v>
      </c>
      <c r="Q3166" s="1" t="s">
        <v>84</v>
      </c>
      <c r="R3166" s="1" t="s">
        <v>4660</v>
      </c>
      <c r="S3166" s="1">
        <v>38.520000000000003</v>
      </c>
      <c r="T3166" s="1">
        <v>9</v>
      </c>
      <c r="U3166" s="1">
        <v>0</v>
      </c>
      <c r="V3166" s="1">
        <v>17.333999999999996</v>
      </c>
      <c r="W3166" t="str">
        <f>INDEX(People!$A$2:$A$5,MATCH(Orders!N3166,People!$B$2:$B$5,0))</f>
        <v>Anna Andreadi</v>
      </c>
      <c r="X3166" t="str">
        <f>IFERROR(INDEX(Returns!A3166:A3965,MATCH(Orders!B3166,Returns!B3166:B3965,0)),"No")</f>
        <v>No</v>
      </c>
      <c r="Y3166">
        <f t="shared" si="49"/>
        <v>38.520000000000003</v>
      </c>
    </row>
    <row r="3167" spans="1:25" x14ac:dyDescent="0.2">
      <c r="A3167" s="1">
        <v>3166</v>
      </c>
      <c r="B3167" t="s">
        <v>7695</v>
      </c>
      <c r="C3167" s="2">
        <v>42634</v>
      </c>
      <c r="D3167" s="8">
        <f>Table1[[#This Row],[Order Date]]</f>
        <v>42634</v>
      </c>
      <c r="E3167" s="2">
        <v>42638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">
        <v>4820</v>
      </c>
      <c r="P3167" s="1" t="s">
        <v>66</v>
      </c>
      <c r="Q3167" s="1" t="s">
        <v>67</v>
      </c>
      <c r="R3167" s="1" t="s">
        <v>4821</v>
      </c>
      <c r="S3167" s="1">
        <v>239.98400000000004</v>
      </c>
      <c r="T3167" s="1">
        <v>2</v>
      </c>
      <c r="U3167" s="1">
        <v>0.2</v>
      </c>
      <c r="V3167" s="1">
        <v>23.998400000000004</v>
      </c>
      <c r="W3167" t="str">
        <f>INDEX(People!$A$2:$A$5,MATCH(Orders!N3167,People!$B$2:$B$5,0))</f>
        <v>Anna Andreadi</v>
      </c>
      <c r="X3167" t="str">
        <f>IFERROR(INDEX(Returns!A3167:A3966,MATCH(Orders!B3167,Returns!B3167:B3966,0)),"No")</f>
        <v>No</v>
      </c>
      <c r="Y3167">
        <f t="shared" si="49"/>
        <v>287.98080000000004</v>
      </c>
    </row>
    <row r="3168" spans="1:25" x14ac:dyDescent="0.2">
      <c r="A3168" s="1">
        <v>3167</v>
      </c>
      <c r="B3168" t="s">
        <v>7695</v>
      </c>
      <c r="C3168" s="2">
        <v>42634</v>
      </c>
      <c r="D3168" s="8">
        <f>Table1[[#This Row],[Order Date]]</f>
        <v>42634</v>
      </c>
      <c r="E3168" s="2">
        <v>42638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">
        <v>4520</v>
      </c>
      <c r="P3168" s="1" t="s">
        <v>43</v>
      </c>
      <c r="Q3168" s="1" t="s">
        <v>84</v>
      </c>
      <c r="R3168" s="1" t="s">
        <v>4521</v>
      </c>
      <c r="S3168" s="1">
        <v>19.350000000000001</v>
      </c>
      <c r="T3168" s="1">
        <v>3</v>
      </c>
      <c r="U3168" s="1">
        <v>0</v>
      </c>
      <c r="V3168" s="1">
        <v>9.4815000000000005</v>
      </c>
      <c r="W3168" t="str">
        <f>INDEX(People!$A$2:$A$5,MATCH(Orders!N3168,People!$B$2:$B$5,0))</f>
        <v>Anna Andreadi</v>
      </c>
      <c r="X3168" t="str">
        <f>IFERROR(INDEX(Returns!A3168:A3967,MATCH(Orders!B3168,Returns!B3168:B3967,0)),"No")</f>
        <v>No</v>
      </c>
      <c r="Y3168">
        <f t="shared" si="49"/>
        <v>19.350000000000001</v>
      </c>
    </row>
    <row r="3169" spans="1:25" x14ac:dyDescent="0.2">
      <c r="A3169" s="1">
        <v>3168</v>
      </c>
      <c r="B3169" t="s">
        <v>7696</v>
      </c>
      <c r="C3169" s="2">
        <v>43402</v>
      </c>
      <c r="D3169" s="8">
        <f>Table1[[#This Row],[Order Date]]</f>
        <v>43402</v>
      </c>
      <c r="E3169" s="2">
        <v>43404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">
        <v>973</v>
      </c>
      <c r="P3169" s="1" t="s">
        <v>30</v>
      </c>
      <c r="Q3169" s="1" t="s">
        <v>60</v>
      </c>
      <c r="R3169" s="1" t="s">
        <v>974</v>
      </c>
      <c r="S3169" s="1">
        <v>67</v>
      </c>
      <c r="T3169" s="1">
        <v>5</v>
      </c>
      <c r="U3169" s="1">
        <v>0</v>
      </c>
      <c r="V3169" s="1">
        <v>32.159999999999997</v>
      </c>
      <c r="W3169" t="str">
        <f>INDEX(People!$A$2:$A$5,MATCH(Orders!N3169,People!$B$2:$B$5,0))</f>
        <v>Kelly Williams</v>
      </c>
      <c r="X3169" t="str">
        <f>IFERROR(INDEX(Returns!A3169:A3968,MATCH(Orders!B3169,Returns!B3169:B3968,0)),"No")</f>
        <v>No</v>
      </c>
      <c r="Y3169">
        <f t="shared" si="49"/>
        <v>67</v>
      </c>
    </row>
    <row r="3170" spans="1:25" x14ac:dyDescent="0.2">
      <c r="A3170" s="1">
        <v>3169</v>
      </c>
      <c r="B3170" t="s">
        <v>7697</v>
      </c>
      <c r="C3170" s="2">
        <v>43248</v>
      </c>
      <c r="D3170" s="8">
        <f>Table1[[#This Row],[Order Date]]</f>
        <v>43248</v>
      </c>
      <c r="E3170" s="2">
        <v>43254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">
        <v>3936</v>
      </c>
      <c r="P3170" s="1" t="s">
        <v>30</v>
      </c>
      <c r="Q3170" s="1" t="s">
        <v>34</v>
      </c>
      <c r="R3170" s="1" t="s">
        <v>3937</v>
      </c>
      <c r="S3170" s="1">
        <v>390.27199999999999</v>
      </c>
      <c r="T3170" s="1">
        <v>8</v>
      </c>
      <c r="U3170" s="1">
        <v>0.2</v>
      </c>
      <c r="V3170" s="1">
        <v>-24.39200000000001</v>
      </c>
      <c r="W3170" t="str">
        <f>INDEX(People!$A$2:$A$5,MATCH(Orders!N3170,People!$B$2:$B$5,0))</f>
        <v>Cassandra Brandow</v>
      </c>
      <c r="X3170" t="str">
        <f>IFERROR(INDEX(Returns!A3170:A3969,MATCH(Orders!B3170,Returns!B3170:B3969,0)),"No")</f>
        <v>No</v>
      </c>
      <c r="Y3170">
        <f t="shared" si="49"/>
        <v>468.32639999999998</v>
      </c>
    </row>
    <row r="3171" spans="1:25" x14ac:dyDescent="0.2">
      <c r="A3171" s="1">
        <v>3170</v>
      </c>
      <c r="B3171" t="s">
        <v>7697</v>
      </c>
      <c r="C3171" s="2">
        <v>43248</v>
      </c>
      <c r="D3171" s="8">
        <f>Table1[[#This Row],[Order Date]]</f>
        <v>43248</v>
      </c>
      <c r="E3171" s="2">
        <v>43254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">
        <v>1533</v>
      </c>
      <c r="P3171" s="1" t="s">
        <v>43</v>
      </c>
      <c r="Q3171" s="1" t="s">
        <v>84</v>
      </c>
      <c r="R3171" s="1" t="s">
        <v>1534</v>
      </c>
      <c r="S3171" s="1">
        <v>62.192000000000007</v>
      </c>
      <c r="T3171" s="1">
        <v>13</v>
      </c>
      <c r="U3171" s="1">
        <v>0.2</v>
      </c>
      <c r="V3171" s="1">
        <v>19.434999999999995</v>
      </c>
      <c r="W3171" t="str">
        <f>INDEX(People!$A$2:$A$5,MATCH(Orders!N3171,People!$B$2:$B$5,0))</f>
        <v>Cassandra Brandow</v>
      </c>
      <c r="X3171" t="str">
        <f>IFERROR(INDEX(Returns!A3171:A3970,MATCH(Orders!B3171,Returns!B3171:B3970,0)),"No")</f>
        <v>No</v>
      </c>
      <c r="Y3171">
        <f t="shared" si="49"/>
        <v>74.630400000000009</v>
      </c>
    </row>
    <row r="3172" spans="1:25" x14ac:dyDescent="0.2">
      <c r="A3172" s="1">
        <v>3171</v>
      </c>
      <c r="B3172" t="s">
        <v>7698</v>
      </c>
      <c r="C3172" s="2">
        <v>43820</v>
      </c>
      <c r="D3172" s="8">
        <f>Table1[[#This Row],[Order Date]]</f>
        <v>43820</v>
      </c>
      <c r="E3172" s="2">
        <v>43825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">
        <v>4515</v>
      </c>
      <c r="P3172" s="1" t="s">
        <v>43</v>
      </c>
      <c r="Q3172" s="1" t="s">
        <v>70</v>
      </c>
      <c r="R3172" s="1" t="s">
        <v>4516</v>
      </c>
      <c r="S3172" s="1">
        <v>23.88</v>
      </c>
      <c r="T3172" s="1">
        <v>6</v>
      </c>
      <c r="U3172" s="1">
        <v>0</v>
      </c>
      <c r="V3172" s="1">
        <v>11.223600000000001</v>
      </c>
      <c r="W3172" t="str">
        <f>INDEX(People!$A$2:$A$5,MATCH(Orders!N3172,People!$B$2:$B$5,0))</f>
        <v>Cassandra Brandow</v>
      </c>
      <c r="X3172" t="str">
        <f>IFERROR(INDEX(Returns!A3172:A3971,MATCH(Orders!B3172,Returns!B3172:B3971,0)),"No")</f>
        <v>No</v>
      </c>
      <c r="Y3172">
        <f t="shared" si="49"/>
        <v>23.88</v>
      </c>
    </row>
    <row r="3173" spans="1:25" x14ac:dyDescent="0.2">
      <c r="A3173" s="1">
        <v>3172</v>
      </c>
      <c r="B3173" t="s">
        <v>7699</v>
      </c>
      <c r="C3173" s="2">
        <v>43180</v>
      </c>
      <c r="D3173" s="8">
        <f>Table1[[#This Row],[Order Date]]</f>
        <v>43180</v>
      </c>
      <c r="E3173" s="2">
        <v>43187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">
        <v>2447</v>
      </c>
      <c r="P3173" s="1" t="s">
        <v>43</v>
      </c>
      <c r="Q3173" s="1" t="s">
        <v>70</v>
      </c>
      <c r="R3173" s="1" t="s">
        <v>2448</v>
      </c>
      <c r="S3173" s="1">
        <v>3.1679999999999993</v>
      </c>
      <c r="T3173" s="1">
        <v>2</v>
      </c>
      <c r="U3173" s="1">
        <v>0.8</v>
      </c>
      <c r="V3173" s="1">
        <v>-4.7520000000000007</v>
      </c>
      <c r="W3173" t="str">
        <f>INDEX(People!$A$2:$A$5,MATCH(Orders!N3173,People!$B$2:$B$5,0))</f>
        <v>Kelly Williams</v>
      </c>
      <c r="X3173" t="str">
        <f>IFERROR(INDEX(Returns!A3173:A3972,MATCH(Orders!B3173,Returns!B3173:B3972,0)),"No")</f>
        <v>No</v>
      </c>
      <c r="Y3173">
        <f t="shared" si="49"/>
        <v>5.702399999999999</v>
      </c>
    </row>
    <row r="3174" spans="1:25" x14ac:dyDescent="0.2">
      <c r="A3174" s="1">
        <v>3173</v>
      </c>
      <c r="B3174" t="s">
        <v>7699</v>
      </c>
      <c r="C3174" s="2">
        <v>43180</v>
      </c>
      <c r="D3174" s="8">
        <f>Table1[[#This Row],[Order Date]]</f>
        <v>43180</v>
      </c>
      <c r="E3174" s="2">
        <v>43187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">
        <v>2197</v>
      </c>
      <c r="P3174" s="1" t="s">
        <v>30</v>
      </c>
      <c r="Q3174" s="1" t="s">
        <v>34</v>
      </c>
      <c r="R3174" s="1" t="s">
        <v>2198</v>
      </c>
      <c r="S3174" s="1">
        <v>528.42999999999995</v>
      </c>
      <c r="T3174" s="1">
        <v>5</v>
      </c>
      <c r="U3174" s="1">
        <v>0.3</v>
      </c>
      <c r="V3174" s="1">
        <v>0</v>
      </c>
      <c r="W3174" t="str">
        <f>INDEX(People!$A$2:$A$5,MATCH(Orders!N3174,People!$B$2:$B$5,0))</f>
        <v>Kelly Williams</v>
      </c>
      <c r="X3174" t="str">
        <f>IFERROR(INDEX(Returns!A3174:A3973,MATCH(Orders!B3174,Returns!B3174:B3973,0)),"No")</f>
        <v>No</v>
      </c>
      <c r="Y3174">
        <f t="shared" si="49"/>
        <v>686.95899999999995</v>
      </c>
    </row>
    <row r="3175" spans="1:25" x14ac:dyDescent="0.2">
      <c r="A3175" s="1">
        <v>3174</v>
      </c>
      <c r="B3175" t="s">
        <v>7699</v>
      </c>
      <c r="C3175" s="2">
        <v>43180</v>
      </c>
      <c r="D3175" s="8">
        <f>Table1[[#This Row],[Order Date]]</f>
        <v>43180</v>
      </c>
      <c r="E3175" s="2">
        <v>43187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">
        <v>4044</v>
      </c>
      <c r="P3175" s="1" t="s">
        <v>43</v>
      </c>
      <c r="Q3175" s="1" t="s">
        <v>63</v>
      </c>
      <c r="R3175" s="1" t="s">
        <v>4045</v>
      </c>
      <c r="S3175" s="1">
        <v>13.392000000000001</v>
      </c>
      <c r="T3175" s="1">
        <v>3</v>
      </c>
      <c r="U3175" s="1">
        <v>0.2</v>
      </c>
      <c r="V3175" s="1">
        <v>1.5065999999999975</v>
      </c>
      <c r="W3175" t="str">
        <f>INDEX(People!$A$2:$A$5,MATCH(Orders!N3175,People!$B$2:$B$5,0))</f>
        <v>Kelly Williams</v>
      </c>
      <c r="X3175" t="str">
        <f>IFERROR(INDEX(Returns!A3175:A3974,MATCH(Orders!B3175,Returns!B3175:B3974,0)),"No")</f>
        <v>No</v>
      </c>
      <c r="Y3175">
        <f t="shared" si="49"/>
        <v>16.070399999999999</v>
      </c>
    </row>
    <row r="3176" spans="1:25" x14ac:dyDescent="0.2">
      <c r="A3176" s="1">
        <v>3175</v>
      </c>
      <c r="B3176" t="s">
        <v>7700</v>
      </c>
      <c r="C3176" s="2">
        <v>43780</v>
      </c>
      <c r="D3176" s="8">
        <f>Table1[[#This Row],[Order Date]]</f>
        <v>43780</v>
      </c>
      <c r="E3176" s="2">
        <v>43787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">
        <v>4822</v>
      </c>
      <c r="P3176" s="1" t="s">
        <v>43</v>
      </c>
      <c r="Q3176" s="1" t="s">
        <v>63</v>
      </c>
      <c r="R3176" s="1" t="s">
        <v>4823</v>
      </c>
      <c r="S3176" s="1">
        <v>181.86</v>
      </c>
      <c r="T3176" s="1">
        <v>7</v>
      </c>
      <c r="U3176" s="1">
        <v>0</v>
      </c>
      <c r="V3176" s="1">
        <v>50.9208</v>
      </c>
      <c r="W3176" t="str">
        <f>INDEX(People!$A$2:$A$5,MATCH(Orders!N3176,People!$B$2:$B$5,0))</f>
        <v>Kelly Williams</v>
      </c>
      <c r="X3176" t="str">
        <f>IFERROR(INDEX(Returns!A3176:A3975,MATCH(Orders!B3176,Returns!B3176:B3975,0)),"No")</f>
        <v>No</v>
      </c>
      <c r="Y3176">
        <f t="shared" si="49"/>
        <v>181.86</v>
      </c>
    </row>
    <row r="3177" spans="1:25" x14ac:dyDescent="0.2">
      <c r="A3177" s="1">
        <v>3176</v>
      </c>
      <c r="B3177" t="s">
        <v>7701</v>
      </c>
      <c r="C3177" s="2">
        <v>43731</v>
      </c>
      <c r="D3177" s="8">
        <f>Table1[[#This Row],[Order Date]]</f>
        <v>43731</v>
      </c>
      <c r="E3177" s="2">
        <v>43737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">
        <v>2596</v>
      </c>
      <c r="P3177" s="1" t="s">
        <v>30</v>
      </c>
      <c r="Q3177" s="1" t="s">
        <v>31</v>
      </c>
      <c r="R3177" s="1" t="s">
        <v>2597</v>
      </c>
      <c r="S3177" s="1">
        <v>180.58800000000005</v>
      </c>
      <c r="T3177" s="1">
        <v>2</v>
      </c>
      <c r="U3177" s="1">
        <v>0.7</v>
      </c>
      <c r="V3177" s="1">
        <v>-240.78400000000005</v>
      </c>
      <c r="W3177" t="str">
        <f>INDEX(People!$A$2:$A$5,MATCH(Orders!N3177,People!$B$2:$B$5,0))</f>
        <v>Anna Andreadi</v>
      </c>
      <c r="X3177" t="str">
        <f>IFERROR(INDEX(Returns!A3177:A3976,MATCH(Orders!B3177,Returns!B3177:B3976,0)),"No")</f>
        <v>No</v>
      </c>
      <c r="Y3177">
        <f t="shared" si="49"/>
        <v>306.9996000000001</v>
      </c>
    </row>
    <row r="3178" spans="1:25" x14ac:dyDescent="0.2">
      <c r="A3178" s="1">
        <v>3177</v>
      </c>
      <c r="B3178" t="s">
        <v>7701</v>
      </c>
      <c r="C3178" s="2">
        <v>43731</v>
      </c>
      <c r="D3178" s="8">
        <f>Table1[[#This Row],[Order Date]]</f>
        <v>43731</v>
      </c>
      <c r="E3178" s="2">
        <v>43737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">
        <v>3410</v>
      </c>
      <c r="P3178" s="1" t="s">
        <v>66</v>
      </c>
      <c r="Q3178" s="1" t="s">
        <v>146</v>
      </c>
      <c r="R3178" s="1" t="s">
        <v>3411</v>
      </c>
      <c r="S3178" s="1">
        <v>47.984000000000002</v>
      </c>
      <c r="T3178" s="1">
        <v>2</v>
      </c>
      <c r="U3178" s="1">
        <v>0.2</v>
      </c>
      <c r="V3178" s="1">
        <v>0.59979999999999656</v>
      </c>
      <c r="W3178" t="str">
        <f>INDEX(People!$A$2:$A$5,MATCH(Orders!N3178,People!$B$2:$B$5,0))</f>
        <v>Anna Andreadi</v>
      </c>
      <c r="X3178" t="str">
        <f>IFERROR(INDEX(Returns!A3178:A3977,MATCH(Orders!B3178,Returns!B3178:B3977,0)),"No")</f>
        <v>No</v>
      </c>
      <c r="Y3178">
        <f t="shared" si="49"/>
        <v>57.580799999999996</v>
      </c>
    </row>
    <row r="3179" spans="1:25" x14ac:dyDescent="0.2">
      <c r="A3179" s="1">
        <v>3178</v>
      </c>
      <c r="B3179" t="s">
        <v>7702</v>
      </c>
      <c r="C3179" s="2">
        <v>43718</v>
      </c>
      <c r="D3179" s="8">
        <f>Table1[[#This Row],[Order Date]]</f>
        <v>43718</v>
      </c>
      <c r="E3179" s="2">
        <v>43718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">
        <v>3070</v>
      </c>
      <c r="P3179" s="1" t="s">
        <v>43</v>
      </c>
      <c r="Q3179" s="1" t="s">
        <v>84</v>
      </c>
      <c r="R3179" s="1" t="s">
        <v>3071</v>
      </c>
      <c r="S3179" s="1">
        <v>18.760000000000002</v>
      </c>
      <c r="T3179" s="1">
        <v>2</v>
      </c>
      <c r="U3179" s="1">
        <v>0</v>
      </c>
      <c r="V3179" s="1">
        <v>9.0048000000000012</v>
      </c>
      <c r="W3179" t="str">
        <f>INDEX(People!$A$2:$A$5,MATCH(Orders!N3179,People!$B$2:$B$5,0))</f>
        <v>Chuck Magee</v>
      </c>
      <c r="X3179" t="str">
        <f>IFERROR(INDEX(Returns!A3179:A3978,MATCH(Orders!B3179,Returns!B3179:B3978,0)),"No")</f>
        <v>No</v>
      </c>
      <c r="Y3179">
        <f t="shared" si="49"/>
        <v>18.760000000000002</v>
      </c>
    </row>
    <row r="3180" spans="1:25" x14ac:dyDescent="0.2">
      <c r="A3180" s="1">
        <v>3179</v>
      </c>
      <c r="B3180" t="s">
        <v>7703</v>
      </c>
      <c r="C3180" s="2">
        <v>43804</v>
      </c>
      <c r="D3180" s="8">
        <f>Table1[[#This Row],[Order Date]]</f>
        <v>43804</v>
      </c>
      <c r="E3180" s="2">
        <v>43810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">
        <v>59</v>
      </c>
      <c r="P3180" s="1" t="s">
        <v>30</v>
      </c>
      <c r="Q3180" s="1" t="s">
        <v>60</v>
      </c>
      <c r="R3180" s="1" t="s">
        <v>61</v>
      </c>
      <c r="S3180" s="1">
        <v>20.94</v>
      </c>
      <c r="T3180" s="1">
        <v>3</v>
      </c>
      <c r="U3180" s="1">
        <v>0</v>
      </c>
      <c r="V3180" s="1">
        <v>6.0725999999999987</v>
      </c>
      <c r="W3180" t="str">
        <f>INDEX(People!$A$2:$A$5,MATCH(Orders!N3180,People!$B$2:$B$5,0))</f>
        <v>Chuck Magee</v>
      </c>
      <c r="X3180" t="str">
        <f>IFERROR(INDEX(Returns!A3180:A3979,MATCH(Orders!B3180,Returns!B3180:B3979,0)),"No")</f>
        <v>No</v>
      </c>
      <c r="Y3180">
        <f t="shared" si="49"/>
        <v>20.94</v>
      </c>
    </row>
    <row r="3181" spans="1:25" x14ac:dyDescent="0.2">
      <c r="A3181" s="1">
        <v>3180</v>
      </c>
      <c r="B3181" t="s">
        <v>7703</v>
      </c>
      <c r="C3181" s="2">
        <v>43804</v>
      </c>
      <c r="D3181" s="8">
        <f>Table1[[#This Row],[Order Date]]</f>
        <v>43804</v>
      </c>
      <c r="E3181" s="2">
        <v>43810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">
        <v>536</v>
      </c>
      <c r="P3181" s="1" t="s">
        <v>30</v>
      </c>
      <c r="Q3181" s="1" t="s">
        <v>60</v>
      </c>
      <c r="R3181" s="1" t="s">
        <v>537</v>
      </c>
      <c r="S3181" s="1">
        <v>58.68</v>
      </c>
      <c r="T3181" s="1">
        <v>2</v>
      </c>
      <c r="U3181" s="1">
        <v>0</v>
      </c>
      <c r="V3181" s="1">
        <v>18.190799999999996</v>
      </c>
      <c r="W3181" t="str">
        <f>INDEX(People!$A$2:$A$5,MATCH(Orders!N3181,People!$B$2:$B$5,0))</f>
        <v>Chuck Magee</v>
      </c>
      <c r="X3181" t="str">
        <f>IFERROR(INDEX(Returns!A3181:A3980,MATCH(Orders!B3181,Returns!B3181:B3980,0)),"No")</f>
        <v>No</v>
      </c>
      <c r="Y3181">
        <f t="shared" si="49"/>
        <v>58.68</v>
      </c>
    </row>
    <row r="3182" spans="1:25" x14ac:dyDescent="0.2">
      <c r="A3182" s="1">
        <v>3181</v>
      </c>
      <c r="B3182" t="s">
        <v>7703</v>
      </c>
      <c r="C3182" s="2">
        <v>43804</v>
      </c>
      <c r="D3182" s="8">
        <f>Table1[[#This Row],[Order Date]]</f>
        <v>43804</v>
      </c>
      <c r="E3182" s="2">
        <v>43810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">
        <v>1590</v>
      </c>
      <c r="P3182" s="1" t="s">
        <v>43</v>
      </c>
      <c r="Q3182" s="1" t="s">
        <v>73</v>
      </c>
      <c r="R3182" s="1" t="s">
        <v>1591</v>
      </c>
      <c r="S3182" s="1">
        <v>254.89999999999998</v>
      </c>
      <c r="T3182" s="1">
        <v>5</v>
      </c>
      <c r="U3182" s="1">
        <v>0</v>
      </c>
      <c r="V3182" s="1">
        <v>68.823000000000008</v>
      </c>
      <c r="W3182" t="str">
        <f>INDEX(People!$A$2:$A$5,MATCH(Orders!N3182,People!$B$2:$B$5,0))</f>
        <v>Chuck Magee</v>
      </c>
      <c r="X3182" t="str">
        <f>IFERROR(INDEX(Returns!A3182:A3981,MATCH(Orders!B3182,Returns!B3182:B3981,0)),"No")</f>
        <v>No</v>
      </c>
      <c r="Y3182">
        <f t="shared" si="49"/>
        <v>254.89999999999998</v>
      </c>
    </row>
    <row r="3183" spans="1:25" x14ac:dyDescent="0.2">
      <c r="A3183" s="1">
        <v>3182</v>
      </c>
      <c r="B3183" t="s">
        <v>7704</v>
      </c>
      <c r="C3183" s="2">
        <v>43778</v>
      </c>
      <c r="D3183" s="8">
        <f>Table1[[#This Row],[Order Date]]</f>
        <v>43778</v>
      </c>
      <c r="E3183" s="2">
        <v>43781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">
        <v>1814</v>
      </c>
      <c r="P3183" s="1" t="s">
        <v>43</v>
      </c>
      <c r="Q3183" s="1" t="s">
        <v>70</v>
      </c>
      <c r="R3183" s="1" t="s">
        <v>1815</v>
      </c>
      <c r="S3183" s="1">
        <v>9.64</v>
      </c>
      <c r="T3183" s="1">
        <v>2</v>
      </c>
      <c r="U3183" s="1">
        <v>0</v>
      </c>
      <c r="V3183" s="1">
        <v>4.4344000000000001</v>
      </c>
      <c r="W3183" t="str">
        <f>INDEX(People!$A$2:$A$5,MATCH(Orders!N3183,People!$B$2:$B$5,0))</f>
        <v>Chuck Magee</v>
      </c>
      <c r="X3183" t="str">
        <f>IFERROR(INDEX(Returns!A3183:A3982,MATCH(Orders!B3183,Returns!B3183:B3982,0)),"No")</f>
        <v>No</v>
      </c>
      <c r="Y3183">
        <f t="shared" si="49"/>
        <v>9.64</v>
      </c>
    </row>
    <row r="3184" spans="1:25" x14ac:dyDescent="0.2">
      <c r="A3184" s="1">
        <v>3183</v>
      </c>
      <c r="B3184" t="s">
        <v>7704</v>
      </c>
      <c r="C3184" s="2">
        <v>43778</v>
      </c>
      <c r="D3184" s="8">
        <f>Table1[[#This Row],[Order Date]]</f>
        <v>43778</v>
      </c>
      <c r="E3184" s="2">
        <v>43781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">
        <v>2365</v>
      </c>
      <c r="P3184" s="1" t="s">
        <v>66</v>
      </c>
      <c r="Q3184" s="1" t="s">
        <v>146</v>
      </c>
      <c r="R3184" s="1" t="s">
        <v>2366</v>
      </c>
      <c r="S3184" s="1">
        <v>826.62000000000012</v>
      </c>
      <c r="T3184" s="1">
        <v>3</v>
      </c>
      <c r="U3184" s="1">
        <v>0</v>
      </c>
      <c r="V3184" s="1">
        <v>355.4466000000001</v>
      </c>
      <c r="W3184" t="str">
        <f>INDEX(People!$A$2:$A$5,MATCH(Orders!N3184,People!$B$2:$B$5,0))</f>
        <v>Chuck Magee</v>
      </c>
      <c r="X3184" t="str">
        <f>IFERROR(INDEX(Returns!A3184:A3983,MATCH(Orders!B3184,Returns!B3184:B3983,0)),"No")</f>
        <v>No</v>
      </c>
      <c r="Y3184">
        <f t="shared" si="49"/>
        <v>826.62000000000012</v>
      </c>
    </row>
    <row r="3185" spans="1:25" x14ac:dyDescent="0.2">
      <c r="A3185" s="1">
        <v>3184</v>
      </c>
      <c r="B3185" t="s">
        <v>7704</v>
      </c>
      <c r="C3185" s="2">
        <v>43778</v>
      </c>
      <c r="D3185" s="8">
        <f>Table1[[#This Row],[Order Date]]</f>
        <v>43778</v>
      </c>
      <c r="E3185" s="2">
        <v>43781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">
        <v>890</v>
      </c>
      <c r="P3185" s="1" t="s">
        <v>43</v>
      </c>
      <c r="Q3185" s="1" t="s">
        <v>55</v>
      </c>
      <c r="R3185" s="1" t="s">
        <v>891</v>
      </c>
      <c r="S3185" s="1">
        <v>1633.14</v>
      </c>
      <c r="T3185" s="1">
        <v>9</v>
      </c>
      <c r="U3185" s="1">
        <v>0</v>
      </c>
      <c r="V3185" s="1">
        <v>473.61059999999975</v>
      </c>
      <c r="W3185" t="str">
        <f>INDEX(People!$A$2:$A$5,MATCH(Orders!N3185,People!$B$2:$B$5,0))</f>
        <v>Chuck Magee</v>
      </c>
      <c r="X3185" t="str">
        <f>IFERROR(INDEX(Returns!A3185:A3984,MATCH(Orders!B3185,Returns!B3185:B3984,0)),"No")</f>
        <v>No</v>
      </c>
      <c r="Y3185">
        <f t="shared" si="49"/>
        <v>1633.14</v>
      </c>
    </row>
    <row r="3186" spans="1:25" x14ac:dyDescent="0.2">
      <c r="A3186" s="1">
        <v>3185</v>
      </c>
      <c r="B3186" t="s">
        <v>7704</v>
      </c>
      <c r="C3186" s="2">
        <v>43778</v>
      </c>
      <c r="D3186" s="8">
        <f>Table1[[#This Row],[Order Date]]</f>
        <v>43778</v>
      </c>
      <c r="E3186" s="2">
        <v>43781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">
        <v>890</v>
      </c>
      <c r="P3186" s="1" t="s">
        <v>43</v>
      </c>
      <c r="Q3186" s="1" t="s">
        <v>55</v>
      </c>
      <c r="R3186" s="1" t="s">
        <v>891</v>
      </c>
      <c r="S3186" s="1">
        <v>544.38</v>
      </c>
      <c r="T3186" s="1">
        <v>3</v>
      </c>
      <c r="U3186" s="1">
        <v>0</v>
      </c>
      <c r="V3186" s="1">
        <v>157.87019999999993</v>
      </c>
      <c r="W3186" t="str">
        <f>INDEX(People!$A$2:$A$5,MATCH(Orders!N3186,People!$B$2:$B$5,0))</f>
        <v>Chuck Magee</v>
      </c>
      <c r="X3186" t="str">
        <f>IFERROR(INDEX(Returns!A3186:A3985,MATCH(Orders!B3186,Returns!B3186:B3985,0)),"No")</f>
        <v>No</v>
      </c>
      <c r="Y3186">
        <f t="shared" si="49"/>
        <v>544.38</v>
      </c>
    </row>
    <row r="3187" spans="1:25" x14ac:dyDescent="0.2">
      <c r="A3187" s="1">
        <v>3186</v>
      </c>
      <c r="B3187" t="s">
        <v>5949</v>
      </c>
      <c r="C3187" s="2">
        <v>42681</v>
      </c>
      <c r="D3187" s="8">
        <f>Table1[[#This Row],[Order Date]]</f>
        <v>42681</v>
      </c>
      <c r="E3187" s="2">
        <v>42683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">
        <v>4224</v>
      </c>
      <c r="P3187" s="1" t="s">
        <v>43</v>
      </c>
      <c r="Q3187" s="1" t="s">
        <v>70</v>
      </c>
      <c r="R3187" s="1" t="s">
        <v>4225</v>
      </c>
      <c r="S3187" s="1">
        <v>26.045999999999992</v>
      </c>
      <c r="T3187" s="1">
        <v>3</v>
      </c>
      <c r="U3187" s="1">
        <v>0.8</v>
      </c>
      <c r="V3187" s="1">
        <v>-44.278199999999998</v>
      </c>
      <c r="W3187" t="str">
        <f>INDEX(People!$A$2:$A$5,MATCH(Orders!N3187,People!$B$2:$B$5,0))</f>
        <v>Kelly Williams</v>
      </c>
      <c r="X3187" t="str">
        <f>IFERROR(INDEX(Returns!A3187:A3986,MATCH(Orders!B3187,Returns!B3187:B3986,0)),"No")</f>
        <v>No</v>
      </c>
      <c r="Y3187">
        <f t="shared" si="49"/>
        <v>46.882799999999989</v>
      </c>
    </row>
    <row r="3188" spans="1:25" x14ac:dyDescent="0.2">
      <c r="A3188" s="1">
        <v>3187</v>
      </c>
      <c r="B3188" t="s">
        <v>5949</v>
      </c>
      <c r="C3188" s="2">
        <v>42681</v>
      </c>
      <c r="D3188" s="8">
        <f>Table1[[#This Row],[Order Date]]</f>
        <v>42681</v>
      </c>
      <c r="E3188" s="2">
        <v>42683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">
        <v>4824</v>
      </c>
      <c r="P3188" s="1" t="s">
        <v>43</v>
      </c>
      <c r="Q3188" s="1" t="s">
        <v>157</v>
      </c>
      <c r="R3188" s="1" t="s">
        <v>590</v>
      </c>
      <c r="S3188" s="1">
        <v>74.352000000000004</v>
      </c>
      <c r="T3188" s="1">
        <v>3</v>
      </c>
      <c r="U3188" s="1">
        <v>0.2</v>
      </c>
      <c r="V3188" s="1">
        <v>26.952599999999997</v>
      </c>
      <c r="W3188" t="str">
        <f>INDEX(People!$A$2:$A$5,MATCH(Orders!N3188,People!$B$2:$B$5,0))</f>
        <v>Kelly Williams</v>
      </c>
      <c r="X3188" t="str">
        <f>IFERROR(INDEX(Returns!A3188:A3987,MATCH(Orders!B3188,Returns!B3188:B3987,0)),"No")</f>
        <v>No</v>
      </c>
      <c r="Y3188">
        <f t="shared" si="49"/>
        <v>89.222400000000007</v>
      </c>
    </row>
    <row r="3189" spans="1:25" x14ac:dyDescent="0.2">
      <c r="A3189" s="1">
        <v>3188</v>
      </c>
      <c r="B3189" t="s">
        <v>7705</v>
      </c>
      <c r="C3189" s="2">
        <v>43536</v>
      </c>
      <c r="D3189" s="8">
        <f>Table1[[#This Row],[Order Date]]</f>
        <v>43536</v>
      </c>
      <c r="E3189" s="2">
        <v>43541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">
        <v>2796</v>
      </c>
      <c r="P3189" s="1" t="s">
        <v>66</v>
      </c>
      <c r="Q3189" s="1" t="s">
        <v>67</v>
      </c>
      <c r="R3189" s="1" t="s">
        <v>2797</v>
      </c>
      <c r="S3189" s="1">
        <v>69.930000000000007</v>
      </c>
      <c r="T3189" s="1">
        <v>7</v>
      </c>
      <c r="U3189" s="1">
        <v>0</v>
      </c>
      <c r="V3189" s="1">
        <v>32.1678</v>
      </c>
      <c r="W3189" t="str">
        <f>INDEX(People!$A$2:$A$5,MATCH(Orders!N3189,People!$B$2:$B$5,0))</f>
        <v>Chuck Magee</v>
      </c>
      <c r="X3189" t="str">
        <f>IFERROR(INDEX(Returns!A3189:A3988,MATCH(Orders!B3189,Returns!B3189:B3988,0)),"No")</f>
        <v>No</v>
      </c>
      <c r="Y3189">
        <f t="shared" si="49"/>
        <v>69.930000000000007</v>
      </c>
    </row>
    <row r="3190" spans="1:25" x14ac:dyDescent="0.2">
      <c r="A3190" s="1">
        <v>3189</v>
      </c>
      <c r="B3190" t="s">
        <v>7706</v>
      </c>
      <c r="C3190" s="2">
        <v>43758</v>
      </c>
      <c r="D3190" s="8">
        <f>Table1[[#This Row],[Order Date]]</f>
        <v>43758</v>
      </c>
      <c r="E3190" s="2">
        <v>43760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">
        <v>3778</v>
      </c>
      <c r="P3190" s="1" t="s">
        <v>43</v>
      </c>
      <c r="Q3190" s="1" t="s">
        <v>44</v>
      </c>
      <c r="R3190" s="1" t="s">
        <v>3779</v>
      </c>
      <c r="S3190" s="1">
        <v>3.75</v>
      </c>
      <c r="T3190" s="1">
        <v>1</v>
      </c>
      <c r="U3190" s="1">
        <v>0</v>
      </c>
      <c r="V3190" s="1">
        <v>1.7999999999999998</v>
      </c>
      <c r="W3190" t="str">
        <f>INDEX(People!$A$2:$A$5,MATCH(Orders!N3190,People!$B$2:$B$5,0))</f>
        <v>Anna Andreadi</v>
      </c>
      <c r="X3190" t="str">
        <f>IFERROR(INDEX(Returns!A3190:A3989,MATCH(Orders!B3190,Returns!B3190:B3989,0)),"No")</f>
        <v>No</v>
      </c>
      <c r="Y3190">
        <f t="shared" si="49"/>
        <v>3.75</v>
      </c>
    </row>
    <row r="3191" spans="1:25" x14ac:dyDescent="0.2">
      <c r="A3191" s="1">
        <v>3190</v>
      </c>
      <c r="B3191" t="s">
        <v>7706</v>
      </c>
      <c r="C3191" s="2">
        <v>43758</v>
      </c>
      <c r="D3191" s="8">
        <f>Table1[[#This Row],[Order Date]]</f>
        <v>43758</v>
      </c>
      <c r="E3191" s="2">
        <v>43760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">
        <v>4826</v>
      </c>
      <c r="P3191" s="1" t="s">
        <v>43</v>
      </c>
      <c r="Q3191" s="1" t="s">
        <v>70</v>
      </c>
      <c r="R3191" s="1" t="s">
        <v>4827</v>
      </c>
      <c r="S3191" s="1">
        <v>20.928000000000001</v>
      </c>
      <c r="T3191" s="1">
        <v>4</v>
      </c>
      <c r="U3191" s="1">
        <v>0.2</v>
      </c>
      <c r="V3191" s="1">
        <v>7.5864000000000003</v>
      </c>
      <c r="W3191" t="str">
        <f>INDEX(People!$A$2:$A$5,MATCH(Orders!N3191,People!$B$2:$B$5,0))</f>
        <v>Anna Andreadi</v>
      </c>
      <c r="X3191" t="str">
        <f>IFERROR(INDEX(Returns!A3191:A3990,MATCH(Orders!B3191,Returns!B3191:B3990,0)),"No")</f>
        <v>No</v>
      </c>
      <c r="Y3191">
        <f t="shared" si="49"/>
        <v>25.113600000000002</v>
      </c>
    </row>
    <row r="3192" spans="1:25" x14ac:dyDescent="0.2">
      <c r="A3192" s="1">
        <v>3191</v>
      </c>
      <c r="B3192" t="s">
        <v>7707</v>
      </c>
      <c r="C3192" s="2">
        <v>43096</v>
      </c>
      <c r="D3192" s="8">
        <f>Table1[[#This Row],[Order Date]]</f>
        <v>43096</v>
      </c>
      <c r="E3192" s="2">
        <v>43101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">
        <v>4828</v>
      </c>
      <c r="P3192" s="1" t="s">
        <v>43</v>
      </c>
      <c r="Q3192" s="1" t="s">
        <v>55</v>
      </c>
      <c r="R3192" s="1" t="s">
        <v>4829</v>
      </c>
      <c r="S3192" s="1">
        <v>12.672000000000001</v>
      </c>
      <c r="T3192" s="1">
        <v>3</v>
      </c>
      <c r="U3192" s="1">
        <v>0.2</v>
      </c>
      <c r="V3192" s="1">
        <v>-3.1680000000000001</v>
      </c>
      <c r="W3192" t="str">
        <f>INDEX(People!$A$2:$A$5,MATCH(Orders!N3192,People!$B$2:$B$5,0))</f>
        <v>Kelly Williams</v>
      </c>
      <c r="X3192" t="str">
        <f>IFERROR(INDEX(Returns!A3192:A3991,MATCH(Orders!B3192,Returns!B3192:B3991,0)),"No")</f>
        <v>No</v>
      </c>
      <c r="Y3192">
        <f t="shared" si="49"/>
        <v>15.2064</v>
      </c>
    </row>
    <row r="3193" spans="1:25" x14ac:dyDescent="0.2">
      <c r="A3193" s="1">
        <v>3192</v>
      </c>
      <c r="B3193" t="s">
        <v>7708</v>
      </c>
      <c r="C3193" s="2">
        <v>43740</v>
      </c>
      <c r="D3193" s="8">
        <f>Table1[[#This Row],[Order Date]]</f>
        <v>43740</v>
      </c>
      <c r="E3193" s="2">
        <v>43746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">
        <v>2635</v>
      </c>
      <c r="P3193" s="1" t="s">
        <v>66</v>
      </c>
      <c r="Q3193" s="1" t="s">
        <v>67</v>
      </c>
      <c r="R3193" s="1" t="s">
        <v>2636</v>
      </c>
      <c r="S3193" s="1">
        <v>65.989999999999995</v>
      </c>
      <c r="T3193" s="1">
        <v>1</v>
      </c>
      <c r="U3193" s="1">
        <v>0</v>
      </c>
      <c r="V3193" s="1">
        <v>17.157400000000003</v>
      </c>
      <c r="W3193" t="str">
        <f>INDEX(People!$A$2:$A$5,MATCH(Orders!N3193,People!$B$2:$B$5,0))</f>
        <v>Chuck Magee</v>
      </c>
      <c r="X3193" t="str">
        <f>IFERROR(INDEX(Returns!A3193:A3992,MATCH(Orders!B3193,Returns!B3193:B3992,0)),"No")</f>
        <v>No</v>
      </c>
      <c r="Y3193">
        <f t="shared" si="49"/>
        <v>65.989999999999995</v>
      </c>
    </row>
    <row r="3194" spans="1:25" x14ac:dyDescent="0.2">
      <c r="A3194" s="1">
        <v>3193</v>
      </c>
      <c r="B3194" t="s">
        <v>7709</v>
      </c>
      <c r="C3194" s="2">
        <v>43620</v>
      </c>
      <c r="D3194" s="8">
        <f>Table1[[#This Row],[Order Date]]</f>
        <v>43620</v>
      </c>
      <c r="E3194" s="2">
        <v>43624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">
        <v>896</v>
      </c>
      <c r="P3194" s="1" t="s">
        <v>43</v>
      </c>
      <c r="Q3194" s="1" t="s">
        <v>70</v>
      </c>
      <c r="R3194" s="1" t="s">
        <v>897</v>
      </c>
      <c r="S3194" s="1">
        <v>6.3699999999999983</v>
      </c>
      <c r="T3194" s="1">
        <v>7</v>
      </c>
      <c r="U3194" s="1">
        <v>0.8</v>
      </c>
      <c r="V3194" s="1">
        <v>-9.5550000000000015</v>
      </c>
      <c r="W3194" t="str">
        <f>INDEX(People!$A$2:$A$5,MATCH(Orders!N3194,People!$B$2:$B$5,0))</f>
        <v>Kelly Williams</v>
      </c>
      <c r="X3194" t="str">
        <f>IFERROR(INDEX(Returns!A3194:A3993,MATCH(Orders!B3194,Returns!B3194:B3993,0)),"No")</f>
        <v>No</v>
      </c>
      <c r="Y3194">
        <f t="shared" si="49"/>
        <v>11.465999999999998</v>
      </c>
    </row>
    <row r="3195" spans="1:25" x14ac:dyDescent="0.2">
      <c r="A3195" s="1">
        <v>3194</v>
      </c>
      <c r="B3195" t="s">
        <v>7710</v>
      </c>
      <c r="C3195" s="2">
        <v>42614</v>
      </c>
      <c r="D3195" s="8">
        <f>Table1[[#This Row],[Order Date]]</f>
        <v>42614</v>
      </c>
      <c r="E3195" s="2">
        <v>42617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">
        <v>1757</v>
      </c>
      <c r="P3195" s="1" t="s">
        <v>43</v>
      </c>
      <c r="Q3195" s="1" t="s">
        <v>70</v>
      </c>
      <c r="R3195" s="1" t="s">
        <v>1758</v>
      </c>
      <c r="S3195" s="1">
        <v>3.6479999999999992</v>
      </c>
      <c r="T3195" s="1">
        <v>3</v>
      </c>
      <c r="U3195" s="1">
        <v>0.8</v>
      </c>
      <c r="V3195" s="1">
        <v>-6.0192000000000032</v>
      </c>
      <c r="W3195" t="str">
        <f>INDEX(People!$A$2:$A$5,MATCH(Orders!N3195,People!$B$2:$B$5,0))</f>
        <v>Kelly Williams</v>
      </c>
      <c r="X3195" t="str">
        <f>IFERROR(INDEX(Returns!A3195:A3994,MATCH(Orders!B3195,Returns!B3195:B3994,0)),"No")</f>
        <v>No</v>
      </c>
      <c r="Y3195">
        <f t="shared" si="49"/>
        <v>6.5663999999999989</v>
      </c>
    </row>
    <row r="3196" spans="1:25" x14ac:dyDescent="0.2">
      <c r="A3196" s="1">
        <v>3195</v>
      </c>
      <c r="B3196" t="s">
        <v>7710</v>
      </c>
      <c r="C3196" s="2">
        <v>42614</v>
      </c>
      <c r="D3196" s="8">
        <f>Table1[[#This Row],[Order Date]]</f>
        <v>42614</v>
      </c>
      <c r="E3196" s="2">
        <v>42617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">
        <v>926</v>
      </c>
      <c r="P3196" s="1" t="s">
        <v>43</v>
      </c>
      <c r="Q3196" s="1" t="s">
        <v>84</v>
      </c>
      <c r="R3196" s="1" t="s">
        <v>927</v>
      </c>
      <c r="S3196" s="1">
        <v>31.104000000000006</v>
      </c>
      <c r="T3196" s="1">
        <v>6</v>
      </c>
      <c r="U3196" s="1">
        <v>0.2</v>
      </c>
      <c r="V3196" s="1">
        <v>10.8864</v>
      </c>
      <c r="W3196" t="str">
        <f>INDEX(People!$A$2:$A$5,MATCH(Orders!N3196,People!$B$2:$B$5,0))</f>
        <v>Kelly Williams</v>
      </c>
      <c r="X3196" t="str">
        <f>IFERROR(INDEX(Returns!A3196:A3995,MATCH(Orders!B3196,Returns!B3196:B3995,0)),"No")</f>
        <v>No</v>
      </c>
      <c r="Y3196">
        <f t="shared" si="49"/>
        <v>37.324800000000003</v>
      </c>
    </row>
    <row r="3197" spans="1:25" x14ac:dyDescent="0.2">
      <c r="A3197" s="1">
        <v>3196</v>
      </c>
      <c r="B3197" t="s">
        <v>7711</v>
      </c>
      <c r="C3197" s="2">
        <v>43320</v>
      </c>
      <c r="D3197" s="8">
        <f>Table1[[#This Row],[Order Date]]</f>
        <v>43320</v>
      </c>
      <c r="E3197" s="2">
        <v>43325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">
        <v>4833</v>
      </c>
      <c r="P3197" s="1" t="s">
        <v>43</v>
      </c>
      <c r="Q3197" s="1" t="s">
        <v>242</v>
      </c>
      <c r="R3197" s="1" t="s">
        <v>4834</v>
      </c>
      <c r="S3197" s="1">
        <v>23.34</v>
      </c>
      <c r="T3197" s="1">
        <v>3</v>
      </c>
      <c r="U3197" s="1">
        <v>0</v>
      </c>
      <c r="V3197" s="1">
        <v>0.23339999999999961</v>
      </c>
      <c r="W3197" t="str">
        <f>INDEX(People!$A$2:$A$5,MATCH(Orders!N3197,People!$B$2:$B$5,0))</f>
        <v>Cassandra Brandow</v>
      </c>
      <c r="X3197" t="str">
        <f>IFERROR(INDEX(Returns!A3197:A3996,MATCH(Orders!B3197,Returns!B3197:B3996,0)),"No")</f>
        <v>No</v>
      </c>
      <c r="Y3197">
        <f t="shared" si="49"/>
        <v>23.34</v>
      </c>
    </row>
    <row r="3198" spans="1:25" x14ac:dyDescent="0.2">
      <c r="A3198" s="1">
        <v>3197</v>
      </c>
      <c r="B3198" t="s">
        <v>7712</v>
      </c>
      <c r="C3198" s="2">
        <v>43668</v>
      </c>
      <c r="D3198" s="8">
        <f>Table1[[#This Row],[Order Date]]</f>
        <v>43668</v>
      </c>
      <c r="E3198" s="2">
        <v>43674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">
        <v>1080</v>
      </c>
      <c r="P3198" s="1" t="s">
        <v>66</v>
      </c>
      <c r="Q3198" s="1" t="s">
        <v>67</v>
      </c>
      <c r="R3198" s="1" t="s">
        <v>1081</v>
      </c>
      <c r="S3198" s="1">
        <v>29.97</v>
      </c>
      <c r="T3198" s="1">
        <v>3</v>
      </c>
      <c r="U3198" s="1">
        <v>0</v>
      </c>
      <c r="V3198" s="1">
        <v>14.085899999999999</v>
      </c>
      <c r="W3198" t="str">
        <f>INDEX(People!$A$2:$A$5,MATCH(Orders!N3198,People!$B$2:$B$5,0))</f>
        <v>Chuck Magee</v>
      </c>
      <c r="X3198" t="str">
        <f>IFERROR(INDEX(Returns!A3198:A3997,MATCH(Orders!B3198,Returns!B3198:B3997,0)),"No")</f>
        <v>No</v>
      </c>
      <c r="Y3198">
        <f t="shared" si="49"/>
        <v>29.97</v>
      </c>
    </row>
    <row r="3199" spans="1:25" x14ac:dyDescent="0.2">
      <c r="A3199" s="1">
        <v>3198</v>
      </c>
      <c r="B3199" t="s">
        <v>7713</v>
      </c>
      <c r="C3199" s="2">
        <v>42926</v>
      </c>
      <c r="D3199" s="8">
        <f>Table1[[#This Row],[Order Date]]</f>
        <v>42926</v>
      </c>
      <c r="E3199" s="2">
        <v>42926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">
        <v>4463</v>
      </c>
      <c r="P3199" s="1" t="s">
        <v>43</v>
      </c>
      <c r="Q3199" s="1" t="s">
        <v>70</v>
      </c>
      <c r="R3199" s="1" t="s">
        <v>4464</v>
      </c>
      <c r="S3199" s="1">
        <v>3.366000000000001</v>
      </c>
      <c r="T3199" s="1">
        <v>3</v>
      </c>
      <c r="U3199" s="1">
        <v>0.7</v>
      </c>
      <c r="V3199" s="1">
        <v>-2.2439999999999989</v>
      </c>
      <c r="W3199" t="str">
        <f>INDEX(People!$A$2:$A$5,MATCH(Orders!N3199,People!$B$2:$B$5,0))</f>
        <v>Anna Andreadi</v>
      </c>
      <c r="X3199" t="str">
        <f>IFERROR(INDEX(Returns!A3199:A3998,MATCH(Orders!B3199,Returns!B3199:B3998,0)),"No")</f>
        <v>No</v>
      </c>
      <c r="Y3199">
        <f t="shared" si="49"/>
        <v>5.7222000000000017</v>
      </c>
    </row>
    <row r="3200" spans="1:25" x14ac:dyDescent="0.2">
      <c r="A3200" s="1">
        <v>3199</v>
      </c>
      <c r="B3200" t="s">
        <v>7714</v>
      </c>
      <c r="C3200" s="2">
        <v>42705</v>
      </c>
      <c r="D3200" s="8">
        <f>Table1[[#This Row],[Order Date]]</f>
        <v>42705</v>
      </c>
      <c r="E3200" s="2">
        <v>42711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">
        <v>4835</v>
      </c>
      <c r="P3200" s="1" t="s">
        <v>66</v>
      </c>
      <c r="Q3200" s="1" t="s">
        <v>67</v>
      </c>
      <c r="R3200" s="1" t="s">
        <v>4836</v>
      </c>
      <c r="S3200" s="1">
        <v>95.968000000000004</v>
      </c>
      <c r="T3200" s="1">
        <v>4</v>
      </c>
      <c r="U3200" s="1">
        <v>0.2</v>
      </c>
      <c r="V3200" s="1">
        <v>9.5968000000000053</v>
      </c>
      <c r="W3200" t="str">
        <f>INDEX(People!$A$2:$A$5,MATCH(Orders!N3200,People!$B$2:$B$5,0))</f>
        <v>Cassandra Brandow</v>
      </c>
      <c r="X3200" t="str">
        <f>IFERROR(INDEX(Returns!A3200:A3999,MATCH(Orders!B3200,Returns!B3200:B3999,0)),"No")</f>
        <v>No</v>
      </c>
      <c r="Y3200">
        <f t="shared" si="49"/>
        <v>115.16159999999999</v>
      </c>
    </row>
    <row r="3201" spans="1:25" x14ac:dyDescent="0.2">
      <c r="A3201" s="1">
        <v>3200</v>
      </c>
      <c r="B3201" t="s">
        <v>7715</v>
      </c>
      <c r="C3201" s="2">
        <v>43817</v>
      </c>
      <c r="D3201" s="8">
        <f>Table1[[#This Row],[Order Date]]</f>
        <v>43817</v>
      </c>
      <c r="E3201" s="2">
        <v>43821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">
        <v>4530</v>
      </c>
      <c r="P3201" s="1" t="s">
        <v>43</v>
      </c>
      <c r="Q3201" s="1" t="s">
        <v>63</v>
      </c>
      <c r="R3201" s="1" t="s">
        <v>4531</v>
      </c>
      <c r="S3201" s="1">
        <v>18.704000000000001</v>
      </c>
      <c r="T3201" s="1">
        <v>7</v>
      </c>
      <c r="U3201" s="1">
        <v>0.2</v>
      </c>
      <c r="V3201" s="1">
        <v>2.3379999999999983</v>
      </c>
      <c r="W3201" t="str">
        <f>INDEX(People!$A$2:$A$5,MATCH(Orders!N3201,People!$B$2:$B$5,0))</f>
        <v>Chuck Magee</v>
      </c>
      <c r="X3201" t="str">
        <f>IFERROR(INDEX(Returns!A3201:A4000,MATCH(Orders!B3201,Returns!B3201:B4000,0)),"No")</f>
        <v>No</v>
      </c>
      <c r="Y3201">
        <f t="shared" si="49"/>
        <v>22.444800000000001</v>
      </c>
    </row>
    <row r="3202" spans="1:25" x14ac:dyDescent="0.2">
      <c r="A3202" s="1">
        <v>3201</v>
      </c>
      <c r="B3202" t="s">
        <v>7716</v>
      </c>
      <c r="C3202" s="2">
        <v>42508</v>
      </c>
      <c r="D3202" s="8">
        <f>Table1[[#This Row],[Order Date]]</f>
        <v>42508</v>
      </c>
      <c r="E3202" s="2">
        <v>42510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">
        <v>4161</v>
      </c>
      <c r="P3202" s="1" t="s">
        <v>30</v>
      </c>
      <c r="Q3202" s="1" t="s">
        <v>60</v>
      </c>
      <c r="R3202" s="1" t="s">
        <v>4162</v>
      </c>
      <c r="S3202" s="1">
        <v>149.232</v>
      </c>
      <c r="T3202" s="1">
        <v>3</v>
      </c>
      <c r="U3202" s="1">
        <v>0.2</v>
      </c>
      <c r="V3202" s="1">
        <v>3.7308000000000021</v>
      </c>
      <c r="W3202" t="str">
        <f>INDEX(People!$A$2:$A$5,MATCH(Orders!N3202,People!$B$2:$B$5,0))</f>
        <v>Chuck Magee</v>
      </c>
      <c r="X3202" t="str">
        <f>IFERROR(INDEX(Returns!A3202:A4001,MATCH(Orders!B3202,Returns!B3202:B4001,0)),"No")</f>
        <v>No</v>
      </c>
      <c r="Y3202">
        <f t="shared" si="49"/>
        <v>179.07839999999999</v>
      </c>
    </row>
    <row r="3203" spans="1:25" x14ac:dyDescent="0.2">
      <c r="A3203" s="1">
        <v>3202</v>
      </c>
      <c r="B3203" t="s">
        <v>7716</v>
      </c>
      <c r="C3203" s="2">
        <v>42508</v>
      </c>
      <c r="D3203" s="8">
        <f>Table1[[#This Row],[Order Date]]</f>
        <v>42508</v>
      </c>
      <c r="E3203" s="2">
        <v>42510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">
        <v>3419</v>
      </c>
      <c r="P3203" s="1" t="s">
        <v>43</v>
      </c>
      <c r="Q3203" s="1" t="s">
        <v>84</v>
      </c>
      <c r="R3203" s="1" t="s">
        <v>3420</v>
      </c>
      <c r="S3203" s="1">
        <v>15.936000000000002</v>
      </c>
      <c r="T3203" s="1">
        <v>4</v>
      </c>
      <c r="U3203" s="1">
        <v>0.2</v>
      </c>
      <c r="V3203" s="1">
        <v>5.7768000000000015</v>
      </c>
      <c r="W3203" t="str">
        <f>INDEX(People!$A$2:$A$5,MATCH(Orders!N3203,People!$B$2:$B$5,0))</f>
        <v>Chuck Magee</v>
      </c>
      <c r="X3203" t="str">
        <f>IFERROR(INDEX(Returns!A3203:A4002,MATCH(Orders!B3203,Returns!B3203:B4002,0)),"No")</f>
        <v>No</v>
      </c>
      <c r="Y3203">
        <f t="shared" ref="Y3203:Y3266" si="50">S3203*(1+U3203)</f>
        <v>19.123200000000001</v>
      </c>
    </row>
    <row r="3204" spans="1:25" x14ac:dyDescent="0.2">
      <c r="A3204" s="1">
        <v>3203</v>
      </c>
      <c r="B3204" t="s">
        <v>7717</v>
      </c>
      <c r="C3204" s="2">
        <v>42684</v>
      </c>
      <c r="D3204" s="8">
        <f>Table1[[#This Row],[Order Date]]</f>
        <v>42684</v>
      </c>
      <c r="E3204" s="2">
        <v>42690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">
        <v>1798</v>
      </c>
      <c r="P3204" s="1" t="s">
        <v>66</v>
      </c>
      <c r="Q3204" s="1" t="s">
        <v>67</v>
      </c>
      <c r="R3204" s="1" t="s">
        <v>1799</v>
      </c>
      <c r="S3204" s="1">
        <v>601.53599999999994</v>
      </c>
      <c r="T3204" s="1">
        <v>8</v>
      </c>
      <c r="U3204" s="1">
        <v>0.2</v>
      </c>
      <c r="V3204" s="1">
        <v>60.153600000000012</v>
      </c>
      <c r="W3204" t="str">
        <f>INDEX(People!$A$2:$A$5,MATCH(Orders!N3204,People!$B$2:$B$5,0))</f>
        <v>Anna Andreadi</v>
      </c>
      <c r="X3204" t="str">
        <f>IFERROR(INDEX(Returns!A3204:A4003,MATCH(Orders!B3204,Returns!B3204:B4003,0)),"No")</f>
        <v>No</v>
      </c>
      <c r="Y3204">
        <f t="shared" si="50"/>
        <v>721.84319999999991</v>
      </c>
    </row>
    <row r="3205" spans="1:25" x14ac:dyDescent="0.2">
      <c r="A3205" s="1">
        <v>3204</v>
      </c>
      <c r="B3205" t="s">
        <v>7717</v>
      </c>
      <c r="C3205" s="2">
        <v>42684</v>
      </c>
      <c r="D3205" s="8">
        <f>Table1[[#This Row],[Order Date]]</f>
        <v>42684</v>
      </c>
      <c r="E3205" s="2">
        <v>42690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">
        <v>2963</v>
      </c>
      <c r="P3205" s="1" t="s">
        <v>66</v>
      </c>
      <c r="Q3205" s="1" t="s">
        <v>146</v>
      </c>
      <c r="R3205" s="1" t="s">
        <v>2964</v>
      </c>
      <c r="S3205" s="1">
        <v>10.99</v>
      </c>
      <c r="T3205" s="1">
        <v>1</v>
      </c>
      <c r="U3205" s="1">
        <v>0</v>
      </c>
      <c r="V3205" s="1">
        <v>4.2861000000000002</v>
      </c>
      <c r="W3205" t="str">
        <f>INDEX(People!$A$2:$A$5,MATCH(Orders!N3205,People!$B$2:$B$5,0))</f>
        <v>Anna Andreadi</v>
      </c>
      <c r="X3205" t="str">
        <f>IFERROR(INDEX(Returns!A3205:A4004,MATCH(Orders!B3205,Returns!B3205:B4004,0)),"No")</f>
        <v>No</v>
      </c>
      <c r="Y3205">
        <f t="shared" si="50"/>
        <v>10.99</v>
      </c>
    </row>
    <row r="3206" spans="1:25" x14ac:dyDescent="0.2">
      <c r="A3206" s="1">
        <v>3205</v>
      </c>
      <c r="B3206" t="s">
        <v>7717</v>
      </c>
      <c r="C3206" s="2">
        <v>42684</v>
      </c>
      <c r="D3206" s="8">
        <f>Table1[[#This Row],[Order Date]]</f>
        <v>42684</v>
      </c>
      <c r="E3206" s="2">
        <v>42690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">
        <v>269</v>
      </c>
      <c r="P3206" s="1" t="s">
        <v>30</v>
      </c>
      <c r="Q3206" s="1" t="s">
        <v>60</v>
      </c>
      <c r="R3206" s="1" t="s">
        <v>270</v>
      </c>
      <c r="S3206" s="1">
        <v>39.880000000000003</v>
      </c>
      <c r="T3206" s="1">
        <v>2</v>
      </c>
      <c r="U3206" s="1">
        <v>0</v>
      </c>
      <c r="V3206" s="1">
        <v>11.166400000000003</v>
      </c>
      <c r="W3206" t="str">
        <f>INDEX(People!$A$2:$A$5,MATCH(Orders!N3206,People!$B$2:$B$5,0))</f>
        <v>Anna Andreadi</v>
      </c>
      <c r="X3206" t="str">
        <f>IFERROR(INDEX(Returns!A3206:A4005,MATCH(Orders!B3206,Returns!B3206:B4005,0)),"No")</f>
        <v>No</v>
      </c>
      <c r="Y3206">
        <f t="shared" si="50"/>
        <v>39.880000000000003</v>
      </c>
    </row>
    <row r="3207" spans="1:25" x14ac:dyDescent="0.2">
      <c r="A3207" s="1">
        <v>3206</v>
      </c>
      <c r="B3207" t="s">
        <v>7717</v>
      </c>
      <c r="C3207" s="2">
        <v>42684</v>
      </c>
      <c r="D3207" s="8">
        <f>Table1[[#This Row],[Order Date]]</f>
        <v>42684</v>
      </c>
      <c r="E3207" s="2">
        <v>42690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">
        <v>1886</v>
      </c>
      <c r="P3207" s="1" t="s">
        <v>43</v>
      </c>
      <c r="Q3207" s="1" t="s">
        <v>84</v>
      </c>
      <c r="R3207" s="1" t="s">
        <v>1887</v>
      </c>
      <c r="S3207" s="1">
        <v>62.24</v>
      </c>
      <c r="T3207" s="1">
        <v>8</v>
      </c>
      <c r="U3207" s="1">
        <v>0</v>
      </c>
      <c r="V3207" s="1">
        <v>28.007999999999996</v>
      </c>
      <c r="W3207" t="str">
        <f>INDEX(People!$A$2:$A$5,MATCH(Orders!N3207,People!$B$2:$B$5,0))</f>
        <v>Anna Andreadi</v>
      </c>
      <c r="X3207" t="str">
        <f>IFERROR(INDEX(Returns!A3207:A4006,MATCH(Orders!B3207,Returns!B3207:B4006,0)),"No")</f>
        <v>No</v>
      </c>
      <c r="Y3207">
        <f t="shared" si="50"/>
        <v>62.24</v>
      </c>
    </row>
    <row r="3208" spans="1:25" x14ac:dyDescent="0.2">
      <c r="A3208" s="1">
        <v>3207</v>
      </c>
      <c r="B3208" t="s">
        <v>7717</v>
      </c>
      <c r="C3208" s="2">
        <v>42684</v>
      </c>
      <c r="D3208" s="8">
        <f>Table1[[#This Row],[Order Date]]</f>
        <v>42684</v>
      </c>
      <c r="E3208" s="2">
        <v>42690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">
        <v>2865</v>
      </c>
      <c r="P3208" s="1" t="s">
        <v>30</v>
      </c>
      <c r="Q3208" s="1" t="s">
        <v>60</v>
      </c>
      <c r="R3208" s="1" t="s">
        <v>2866</v>
      </c>
      <c r="S3208" s="1">
        <v>53.2</v>
      </c>
      <c r="T3208" s="1">
        <v>5</v>
      </c>
      <c r="U3208" s="1">
        <v>0</v>
      </c>
      <c r="V3208" s="1">
        <v>14.896000000000003</v>
      </c>
      <c r="W3208" t="str">
        <f>INDEX(People!$A$2:$A$5,MATCH(Orders!N3208,People!$B$2:$B$5,0))</f>
        <v>Anna Andreadi</v>
      </c>
      <c r="X3208" t="str">
        <f>IFERROR(INDEX(Returns!A3208:A4007,MATCH(Orders!B3208,Returns!B3208:B4007,0)),"No")</f>
        <v>No</v>
      </c>
      <c r="Y3208">
        <f t="shared" si="50"/>
        <v>53.2</v>
      </c>
    </row>
    <row r="3209" spans="1:25" x14ac:dyDescent="0.2">
      <c r="A3209" s="1">
        <v>3208</v>
      </c>
      <c r="B3209" t="s">
        <v>7717</v>
      </c>
      <c r="C3209" s="2">
        <v>42684</v>
      </c>
      <c r="D3209" s="8">
        <f>Table1[[#This Row],[Order Date]]</f>
        <v>42684</v>
      </c>
      <c r="E3209" s="2">
        <v>42690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">
        <v>4839</v>
      </c>
      <c r="P3209" s="1" t="s">
        <v>43</v>
      </c>
      <c r="Q3209" s="1" t="s">
        <v>44</v>
      </c>
      <c r="R3209" s="1" t="s">
        <v>4840</v>
      </c>
      <c r="S3209" s="1">
        <v>39.840000000000003</v>
      </c>
      <c r="T3209" s="1">
        <v>8</v>
      </c>
      <c r="U3209" s="1">
        <v>0</v>
      </c>
      <c r="V3209" s="1">
        <v>18.3264</v>
      </c>
      <c r="W3209" t="str">
        <f>INDEX(People!$A$2:$A$5,MATCH(Orders!N3209,People!$B$2:$B$5,0))</f>
        <v>Anna Andreadi</v>
      </c>
      <c r="X3209" t="str">
        <f>IFERROR(INDEX(Returns!A3209:A4008,MATCH(Orders!B3209,Returns!B3209:B4008,0)),"No")</f>
        <v>No</v>
      </c>
      <c r="Y3209">
        <f t="shared" si="50"/>
        <v>39.840000000000003</v>
      </c>
    </row>
    <row r="3210" spans="1:25" x14ac:dyDescent="0.2">
      <c r="A3210" s="1">
        <v>3209</v>
      </c>
      <c r="B3210" t="s">
        <v>7718</v>
      </c>
      <c r="C3210" s="2">
        <v>43109</v>
      </c>
      <c r="D3210" s="8">
        <f>Table1[[#This Row],[Order Date]]</f>
        <v>43109</v>
      </c>
      <c r="E3210" s="2">
        <v>43115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">
        <v>4841</v>
      </c>
      <c r="P3210" s="1" t="s">
        <v>66</v>
      </c>
      <c r="Q3210" s="1" t="s">
        <v>146</v>
      </c>
      <c r="R3210" s="1" t="s">
        <v>4842</v>
      </c>
      <c r="S3210" s="1">
        <v>349.95</v>
      </c>
      <c r="T3210" s="1">
        <v>5</v>
      </c>
      <c r="U3210" s="1">
        <v>0</v>
      </c>
      <c r="V3210" s="1">
        <v>118.98299999999999</v>
      </c>
      <c r="W3210" t="str">
        <f>INDEX(People!$A$2:$A$5,MATCH(Orders!N3210,People!$B$2:$B$5,0))</f>
        <v>Anna Andreadi</v>
      </c>
      <c r="X3210" t="str">
        <f>IFERROR(INDEX(Returns!A3210:A4009,MATCH(Orders!B3210,Returns!B3210:B4009,0)),"No")</f>
        <v>No</v>
      </c>
      <c r="Y3210">
        <f t="shared" si="50"/>
        <v>349.95</v>
      </c>
    </row>
    <row r="3211" spans="1:25" x14ac:dyDescent="0.2">
      <c r="A3211" s="1">
        <v>3210</v>
      </c>
      <c r="B3211" t="s">
        <v>7718</v>
      </c>
      <c r="C3211" s="2">
        <v>43109</v>
      </c>
      <c r="D3211" s="8">
        <f>Table1[[#This Row],[Order Date]]</f>
        <v>43109</v>
      </c>
      <c r="E3211" s="2">
        <v>43115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">
        <v>282</v>
      </c>
      <c r="P3211" s="1" t="s">
        <v>66</v>
      </c>
      <c r="Q3211" s="1" t="s">
        <v>67</v>
      </c>
      <c r="R3211" s="1" t="s">
        <v>283</v>
      </c>
      <c r="S3211" s="1">
        <v>377.92800000000005</v>
      </c>
      <c r="T3211" s="1">
        <v>9</v>
      </c>
      <c r="U3211" s="1">
        <v>0.2</v>
      </c>
      <c r="V3211" s="1">
        <v>141.72300000000001</v>
      </c>
      <c r="W3211" t="str">
        <f>INDEX(People!$A$2:$A$5,MATCH(Orders!N3211,People!$B$2:$B$5,0))</f>
        <v>Anna Andreadi</v>
      </c>
      <c r="X3211" t="str">
        <f>IFERROR(INDEX(Returns!A3211:A4010,MATCH(Orders!B3211,Returns!B3211:B4010,0)),"No")</f>
        <v>No</v>
      </c>
      <c r="Y3211">
        <f t="shared" si="50"/>
        <v>453.51360000000005</v>
      </c>
    </row>
    <row r="3212" spans="1:25" x14ac:dyDescent="0.2">
      <c r="A3212" s="1">
        <v>3211</v>
      </c>
      <c r="B3212" t="s">
        <v>7719</v>
      </c>
      <c r="C3212" s="2">
        <v>43730</v>
      </c>
      <c r="D3212" s="8">
        <f>Table1[[#This Row],[Order Date]]</f>
        <v>43730</v>
      </c>
      <c r="E3212" s="2">
        <v>43735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">
        <v>1383</v>
      </c>
      <c r="P3212" s="1" t="s">
        <v>43</v>
      </c>
      <c r="Q3212" s="1" t="s">
        <v>157</v>
      </c>
      <c r="R3212" s="1" t="s">
        <v>590</v>
      </c>
      <c r="S3212" s="1">
        <v>13.392000000000001</v>
      </c>
      <c r="T3212" s="1">
        <v>3</v>
      </c>
      <c r="U3212" s="1">
        <v>0.2</v>
      </c>
      <c r="V3212" s="1">
        <v>5.0220000000000002</v>
      </c>
      <c r="W3212" t="str">
        <f>INDEX(People!$A$2:$A$5,MATCH(Orders!N3212,People!$B$2:$B$5,0))</f>
        <v>Kelly Williams</v>
      </c>
      <c r="X3212" t="str">
        <f>IFERROR(INDEX(Returns!A3212:A4011,MATCH(Orders!B3212,Returns!B3212:B4011,0)),"No")</f>
        <v>No</v>
      </c>
      <c r="Y3212">
        <f t="shared" si="50"/>
        <v>16.070399999999999</v>
      </c>
    </row>
    <row r="3213" spans="1:25" x14ac:dyDescent="0.2">
      <c r="A3213" s="1">
        <v>3212</v>
      </c>
      <c r="B3213" t="s">
        <v>7719</v>
      </c>
      <c r="C3213" s="2">
        <v>43730</v>
      </c>
      <c r="D3213" s="8">
        <f>Table1[[#This Row],[Order Date]]</f>
        <v>43730</v>
      </c>
      <c r="E3213" s="2">
        <v>43735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">
        <v>1325</v>
      </c>
      <c r="P3213" s="1" t="s">
        <v>43</v>
      </c>
      <c r="Q3213" s="1" t="s">
        <v>70</v>
      </c>
      <c r="R3213" s="1" t="s">
        <v>1326</v>
      </c>
      <c r="S3213" s="1">
        <v>11.227999999999998</v>
      </c>
      <c r="T3213" s="1">
        <v>7</v>
      </c>
      <c r="U3213" s="1">
        <v>0.8</v>
      </c>
      <c r="V3213" s="1">
        <v>-18.52620000000001</v>
      </c>
      <c r="W3213" t="str">
        <f>INDEX(People!$A$2:$A$5,MATCH(Orders!N3213,People!$B$2:$B$5,0))</f>
        <v>Kelly Williams</v>
      </c>
      <c r="X3213" t="str">
        <f>IFERROR(INDEX(Returns!A3213:A4012,MATCH(Orders!B3213,Returns!B3213:B4012,0)),"No")</f>
        <v>No</v>
      </c>
      <c r="Y3213">
        <f t="shared" si="50"/>
        <v>20.210399999999996</v>
      </c>
    </row>
    <row r="3214" spans="1:25" x14ac:dyDescent="0.2">
      <c r="A3214" s="1">
        <v>3213</v>
      </c>
      <c r="B3214" t="s">
        <v>7720</v>
      </c>
      <c r="C3214" s="2">
        <v>42727</v>
      </c>
      <c r="D3214" s="8">
        <f>Table1[[#This Row],[Order Date]]</f>
        <v>42727</v>
      </c>
      <c r="E3214" s="2">
        <v>42732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">
        <v>1839</v>
      </c>
      <c r="P3214" s="1" t="s">
        <v>43</v>
      </c>
      <c r="Q3214" s="1" t="s">
        <v>73</v>
      </c>
      <c r="R3214" s="1" t="s">
        <v>1840</v>
      </c>
      <c r="S3214" s="1">
        <v>207.24</v>
      </c>
      <c r="T3214" s="1">
        <v>11</v>
      </c>
      <c r="U3214" s="1">
        <v>0</v>
      </c>
      <c r="V3214" s="1">
        <v>58.027200000000001</v>
      </c>
      <c r="W3214" t="str">
        <f>INDEX(People!$A$2:$A$5,MATCH(Orders!N3214,People!$B$2:$B$5,0))</f>
        <v>Kelly Williams</v>
      </c>
      <c r="X3214" t="str">
        <f>IFERROR(INDEX(Returns!A3214:A4013,MATCH(Orders!B3214,Returns!B3214:B4013,0)),"No")</f>
        <v>No</v>
      </c>
      <c r="Y3214">
        <f t="shared" si="50"/>
        <v>207.24</v>
      </c>
    </row>
    <row r="3215" spans="1:25" x14ac:dyDescent="0.2">
      <c r="A3215" s="1">
        <v>3214</v>
      </c>
      <c r="B3215" t="s">
        <v>7721</v>
      </c>
      <c r="C3215" s="2">
        <v>43246</v>
      </c>
      <c r="D3215" s="8">
        <f>Table1[[#This Row],[Order Date]]</f>
        <v>43246</v>
      </c>
      <c r="E3215" s="2">
        <v>43252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">
        <v>2826</v>
      </c>
      <c r="P3215" s="1" t="s">
        <v>43</v>
      </c>
      <c r="Q3215" s="1" t="s">
        <v>63</v>
      </c>
      <c r="R3215" s="1" t="s">
        <v>2827</v>
      </c>
      <c r="S3215" s="1">
        <v>1.504</v>
      </c>
      <c r="T3215" s="1">
        <v>1</v>
      </c>
      <c r="U3215" s="1">
        <v>0.2</v>
      </c>
      <c r="V3215" s="1">
        <v>0.16919999999999991</v>
      </c>
      <c r="W3215" t="str">
        <f>INDEX(People!$A$2:$A$5,MATCH(Orders!N3215,People!$B$2:$B$5,0))</f>
        <v>Chuck Magee</v>
      </c>
      <c r="X3215" t="str">
        <f>IFERROR(INDEX(Returns!A3215:A4014,MATCH(Orders!B3215,Returns!B3215:B4014,0)),"No")</f>
        <v>No</v>
      </c>
      <c r="Y3215">
        <f t="shared" si="50"/>
        <v>1.8048</v>
      </c>
    </row>
    <row r="3216" spans="1:25" x14ac:dyDescent="0.2">
      <c r="A3216" s="1">
        <v>3215</v>
      </c>
      <c r="B3216" t="s">
        <v>7721</v>
      </c>
      <c r="C3216" s="2">
        <v>43246</v>
      </c>
      <c r="D3216" s="8">
        <f>Table1[[#This Row],[Order Date]]</f>
        <v>43246</v>
      </c>
      <c r="E3216" s="2">
        <v>43252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">
        <v>3603</v>
      </c>
      <c r="P3216" s="1" t="s">
        <v>43</v>
      </c>
      <c r="Q3216" s="1" t="s">
        <v>73</v>
      </c>
      <c r="R3216" s="1" t="s">
        <v>3604</v>
      </c>
      <c r="S3216" s="1">
        <v>34.848000000000006</v>
      </c>
      <c r="T3216" s="1">
        <v>2</v>
      </c>
      <c r="U3216" s="1">
        <v>0.2</v>
      </c>
      <c r="V3216" s="1">
        <v>6.5339999999999971</v>
      </c>
      <c r="W3216" t="str">
        <f>INDEX(People!$A$2:$A$5,MATCH(Orders!N3216,People!$B$2:$B$5,0))</f>
        <v>Chuck Magee</v>
      </c>
      <c r="X3216" t="str">
        <f>IFERROR(INDEX(Returns!A3216:A4015,MATCH(Orders!B3216,Returns!B3216:B4015,0)),"No")</f>
        <v>No</v>
      </c>
      <c r="Y3216">
        <f t="shared" si="50"/>
        <v>41.817600000000006</v>
      </c>
    </row>
    <row r="3217" spans="1:25" x14ac:dyDescent="0.2">
      <c r="A3217" s="1">
        <v>3216</v>
      </c>
      <c r="B3217" t="s">
        <v>7722</v>
      </c>
      <c r="C3217" s="2">
        <v>43654</v>
      </c>
      <c r="D3217" s="8">
        <f>Table1[[#This Row],[Order Date]]</f>
        <v>43654</v>
      </c>
      <c r="E3217" s="2">
        <v>43656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">
        <v>231</v>
      </c>
      <c r="P3217" s="1" t="s">
        <v>43</v>
      </c>
      <c r="Q3217" s="1" t="s">
        <v>44</v>
      </c>
      <c r="R3217" s="1" t="s">
        <v>232</v>
      </c>
      <c r="S3217" s="1">
        <v>75.179999999999993</v>
      </c>
      <c r="T3217" s="1">
        <v>6</v>
      </c>
      <c r="U3217" s="1">
        <v>0</v>
      </c>
      <c r="V3217" s="1">
        <v>35.334599999999995</v>
      </c>
      <c r="W3217" t="str">
        <f>INDEX(People!$A$2:$A$5,MATCH(Orders!N3217,People!$B$2:$B$5,0))</f>
        <v>Anna Andreadi</v>
      </c>
      <c r="X3217" t="str">
        <f>IFERROR(INDEX(Returns!A3217:A4016,MATCH(Orders!B3217,Returns!B3217:B4016,0)),"No")</f>
        <v>No</v>
      </c>
      <c r="Y3217">
        <f t="shared" si="50"/>
        <v>75.179999999999993</v>
      </c>
    </row>
    <row r="3218" spans="1:25" x14ac:dyDescent="0.2">
      <c r="A3218" s="1">
        <v>3217</v>
      </c>
      <c r="B3218" t="s">
        <v>7723</v>
      </c>
      <c r="C3218" s="2">
        <v>42503</v>
      </c>
      <c r="D3218" s="8">
        <f>Table1[[#This Row],[Order Date]]</f>
        <v>42503</v>
      </c>
      <c r="E3218" s="2">
        <v>42507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">
        <v>3951</v>
      </c>
      <c r="P3218" s="1" t="s">
        <v>66</v>
      </c>
      <c r="Q3218" s="1" t="s">
        <v>146</v>
      </c>
      <c r="R3218" s="1" t="s">
        <v>3952</v>
      </c>
      <c r="S3218" s="1">
        <v>149.97</v>
      </c>
      <c r="T3218" s="1">
        <v>3</v>
      </c>
      <c r="U3218" s="1">
        <v>0</v>
      </c>
      <c r="V3218" s="1">
        <v>52.489499999999992</v>
      </c>
      <c r="W3218" t="str">
        <f>INDEX(People!$A$2:$A$5,MATCH(Orders!N3218,People!$B$2:$B$5,0))</f>
        <v>Anna Andreadi</v>
      </c>
      <c r="X3218" t="str">
        <f>IFERROR(INDEX(Returns!A3218:A4017,MATCH(Orders!B3218,Returns!B3218:B4017,0)),"No")</f>
        <v>No</v>
      </c>
      <c r="Y3218">
        <f t="shared" si="50"/>
        <v>149.97</v>
      </c>
    </row>
    <row r="3219" spans="1:25" x14ac:dyDescent="0.2">
      <c r="A3219" s="1">
        <v>3218</v>
      </c>
      <c r="B3219" t="s">
        <v>7724</v>
      </c>
      <c r="C3219" s="2">
        <v>43779</v>
      </c>
      <c r="D3219" s="8">
        <f>Table1[[#This Row],[Order Date]]</f>
        <v>43779</v>
      </c>
      <c r="E3219" s="2">
        <v>43785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">
        <v>2507</v>
      </c>
      <c r="P3219" s="1" t="s">
        <v>43</v>
      </c>
      <c r="Q3219" s="1" t="s">
        <v>70</v>
      </c>
      <c r="R3219" s="1" t="s">
        <v>2508</v>
      </c>
      <c r="S3219" s="1">
        <v>931.17600000000016</v>
      </c>
      <c r="T3219" s="1">
        <v>3</v>
      </c>
      <c r="U3219" s="1">
        <v>0.2</v>
      </c>
      <c r="V3219" s="1">
        <v>314.27190000000002</v>
      </c>
      <c r="W3219" t="str">
        <f>INDEX(People!$A$2:$A$5,MATCH(Orders!N3219,People!$B$2:$B$5,0))</f>
        <v>Chuck Magee</v>
      </c>
      <c r="X3219" t="str">
        <f>IFERROR(INDEX(Returns!A3219:A4018,MATCH(Orders!B3219,Returns!B3219:B4018,0)),"No")</f>
        <v>No</v>
      </c>
      <c r="Y3219">
        <f t="shared" si="50"/>
        <v>1117.4112000000002</v>
      </c>
    </row>
    <row r="3220" spans="1:25" x14ac:dyDescent="0.2">
      <c r="A3220" s="1">
        <v>3219</v>
      </c>
      <c r="B3220" t="s">
        <v>7724</v>
      </c>
      <c r="C3220" s="2">
        <v>43779</v>
      </c>
      <c r="D3220" s="8">
        <f>Table1[[#This Row],[Order Date]]</f>
        <v>43779</v>
      </c>
      <c r="E3220" s="2">
        <v>43785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">
        <v>2867</v>
      </c>
      <c r="P3220" s="1" t="s">
        <v>66</v>
      </c>
      <c r="Q3220" s="1" t="s">
        <v>67</v>
      </c>
      <c r="R3220" s="1" t="s">
        <v>4794</v>
      </c>
      <c r="S3220" s="1">
        <v>430.88</v>
      </c>
      <c r="T3220" s="1">
        <v>2</v>
      </c>
      <c r="U3220" s="1">
        <v>0</v>
      </c>
      <c r="V3220" s="1">
        <v>124.95519999999999</v>
      </c>
      <c r="W3220" t="str">
        <f>INDEX(People!$A$2:$A$5,MATCH(Orders!N3220,People!$B$2:$B$5,0))</f>
        <v>Chuck Magee</v>
      </c>
      <c r="X3220" t="str">
        <f>IFERROR(INDEX(Returns!A3220:A4019,MATCH(Orders!B3220,Returns!B3220:B4019,0)),"No")</f>
        <v>No</v>
      </c>
      <c r="Y3220">
        <f t="shared" si="50"/>
        <v>430.88</v>
      </c>
    </row>
    <row r="3221" spans="1:25" x14ac:dyDescent="0.2">
      <c r="A3221" s="1">
        <v>3220</v>
      </c>
      <c r="B3221" t="s">
        <v>6198</v>
      </c>
      <c r="C3221" s="2">
        <v>43010</v>
      </c>
      <c r="D3221" s="8">
        <f>Table1[[#This Row],[Order Date]]</f>
        <v>43010</v>
      </c>
      <c r="E3221" s="2">
        <v>43016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">
        <v>3968</v>
      </c>
      <c r="P3221" s="1" t="s">
        <v>43</v>
      </c>
      <c r="Q3221" s="1" t="s">
        <v>84</v>
      </c>
      <c r="R3221" s="1" t="s">
        <v>3969</v>
      </c>
      <c r="S3221" s="1">
        <v>94.85</v>
      </c>
      <c r="T3221" s="1">
        <v>5</v>
      </c>
      <c r="U3221" s="1">
        <v>0</v>
      </c>
      <c r="V3221" s="1">
        <v>45.527999999999992</v>
      </c>
      <c r="W3221" t="str">
        <f>INDEX(People!$A$2:$A$5,MATCH(Orders!N3221,People!$B$2:$B$5,0))</f>
        <v>Chuck Magee</v>
      </c>
      <c r="X3221" t="str">
        <f>IFERROR(INDEX(Returns!A3221:A4020,MATCH(Orders!B3221,Returns!B3221:B4020,0)),"No")</f>
        <v>No</v>
      </c>
      <c r="Y3221">
        <f t="shared" si="50"/>
        <v>94.85</v>
      </c>
    </row>
    <row r="3222" spans="1:25" x14ac:dyDescent="0.2">
      <c r="A3222" s="1">
        <v>3221</v>
      </c>
      <c r="B3222" t="s">
        <v>6198</v>
      </c>
      <c r="C3222" s="2">
        <v>43010</v>
      </c>
      <c r="D3222" s="8">
        <f>Table1[[#This Row],[Order Date]]</f>
        <v>43010</v>
      </c>
      <c r="E3222" s="2">
        <v>43016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">
        <v>465</v>
      </c>
      <c r="P3222" s="1" t="s">
        <v>43</v>
      </c>
      <c r="Q3222" s="1" t="s">
        <v>157</v>
      </c>
      <c r="R3222" s="1" t="s">
        <v>466</v>
      </c>
      <c r="S3222" s="1">
        <v>51.12</v>
      </c>
      <c r="T3222" s="1">
        <v>4</v>
      </c>
      <c r="U3222" s="1">
        <v>0</v>
      </c>
      <c r="V3222" s="1">
        <v>23.003999999999998</v>
      </c>
      <c r="W3222" t="str">
        <f>INDEX(People!$A$2:$A$5,MATCH(Orders!N3222,People!$B$2:$B$5,0))</f>
        <v>Chuck Magee</v>
      </c>
      <c r="X3222" t="str">
        <f>IFERROR(INDEX(Returns!A3222:A4021,MATCH(Orders!B3222,Returns!B3222:B4021,0)),"No")</f>
        <v>No</v>
      </c>
      <c r="Y3222">
        <f t="shared" si="50"/>
        <v>51.12</v>
      </c>
    </row>
    <row r="3223" spans="1:25" x14ac:dyDescent="0.2">
      <c r="A3223" s="1">
        <v>3222</v>
      </c>
      <c r="B3223" t="s">
        <v>6198</v>
      </c>
      <c r="C3223" s="2">
        <v>43010</v>
      </c>
      <c r="D3223" s="8">
        <f>Table1[[#This Row],[Order Date]]</f>
        <v>43010</v>
      </c>
      <c r="E3223" s="2">
        <v>43016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">
        <v>1023</v>
      </c>
      <c r="P3223" s="1" t="s">
        <v>66</v>
      </c>
      <c r="Q3223" s="1" t="s">
        <v>146</v>
      </c>
      <c r="R3223" s="1" t="s">
        <v>1024</v>
      </c>
      <c r="S3223" s="1">
        <v>90</v>
      </c>
      <c r="T3223" s="1">
        <v>1</v>
      </c>
      <c r="U3223" s="1">
        <v>0</v>
      </c>
      <c r="V3223" s="1">
        <v>32.4</v>
      </c>
      <c r="W3223" t="str">
        <f>INDEX(People!$A$2:$A$5,MATCH(Orders!N3223,People!$B$2:$B$5,0))</f>
        <v>Chuck Magee</v>
      </c>
      <c r="X3223" t="str">
        <f>IFERROR(INDEX(Returns!A3223:A4022,MATCH(Orders!B3223,Returns!B3223:B4022,0)),"No")</f>
        <v>No</v>
      </c>
      <c r="Y3223">
        <f t="shared" si="50"/>
        <v>90</v>
      </c>
    </row>
    <row r="3224" spans="1:25" x14ac:dyDescent="0.2">
      <c r="A3224" s="1">
        <v>3223</v>
      </c>
      <c r="B3224" t="s">
        <v>7725</v>
      </c>
      <c r="C3224" s="2">
        <v>42645</v>
      </c>
      <c r="D3224" s="8">
        <f>Table1[[#This Row],[Order Date]]</f>
        <v>42645</v>
      </c>
      <c r="E3224" s="2">
        <v>42648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">
        <v>3298</v>
      </c>
      <c r="P3224" s="1" t="s">
        <v>43</v>
      </c>
      <c r="Q3224" s="1" t="s">
        <v>84</v>
      </c>
      <c r="R3224" s="1" t="s">
        <v>3299</v>
      </c>
      <c r="S3224" s="1">
        <v>9.4079999999999995</v>
      </c>
      <c r="T3224" s="1">
        <v>2</v>
      </c>
      <c r="U3224" s="1">
        <v>0.2</v>
      </c>
      <c r="V3224" s="1">
        <v>3.4103999999999997</v>
      </c>
      <c r="W3224" t="str">
        <f>INDEX(People!$A$2:$A$5,MATCH(Orders!N3224,People!$B$2:$B$5,0))</f>
        <v>Anna Andreadi</v>
      </c>
      <c r="X3224" t="str">
        <f>IFERROR(INDEX(Returns!A3224:A4023,MATCH(Orders!B3224,Returns!B3224:B4023,0)),"No")</f>
        <v>No</v>
      </c>
      <c r="Y3224">
        <f t="shared" si="50"/>
        <v>11.289599999999998</v>
      </c>
    </row>
    <row r="3225" spans="1:25" x14ac:dyDescent="0.2">
      <c r="A3225" s="1">
        <v>3224</v>
      </c>
      <c r="B3225" t="s">
        <v>7725</v>
      </c>
      <c r="C3225" s="2">
        <v>42645</v>
      </c>
      <c r="D3225" s="8">
        <f>Table1[[#This Row],[Order Date]]</f>
        <v>42645</v>
      </c>
      <c r="E3225" s="2">
        <v>42648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">
        <v>2768</v>
      </c>
      <c r="P3225" s="1" t="s">
        <v>43</v>
      </c>
      <c r="Q3225" s="1" t="s">
        <v>242</v>
      </c>
      <c r="R3225" s="1" t="s">
        <v>497</v>
      </c>
      <c r="S3225" s="1">
        <v>4.6719999999999997</v>
      </c>
      <c r="T3225" s="1">
        <v>2</v>
      </c>
      <c r="U3225" s="1">
        <v>0.2</v>
      </c>
      <c r="V3225" s="1">
        <v>1.4599999999999997</v>
      </c>
      <c r="W3225" t="str">
        <f>INDEX(People!$A$2:$A$5,MATCH(Orders!N3225,People!$B$2:$B$5,0))</f>
        <v>Anna Andreadi</v>
      </c>
      <c r="X3225" t="str">
        <f>IFERROR(INDEX(Returns!A3225:A4024,MATCH(Orders!B3225,Returns!B3225:B4024,0)),"No")</f>
        <v>No</v>
      </c>
      <c r="Y3225">
        <f t="shared" si="50"/>
        <v>5.6063999999999998</v>
      </c>
    </row>
    <row r="3226" spans="1:25" x14ac:dyDescent="0.2">
      <c r="A3226" s="1">
        <v>3225</v>
      </c>
      <c r="B3226" t="s">
        <v>7725</v>
      </c>
      <c r="C3226" s="2">
        <v>42645</v>
      </c>
      <c r="D3226" s="8">
        <f>Table1[[#This Row],[Order Date]]</f>
        <v>42645</v>
      </c>
      <c r="E3226" s="2">
        <v>42648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">
        <v>917</v>
      </c>
      <c r="P3226" s="1" t="s">
        <v>66</v>
      </c>
      <c r="Q3226" s="1" t="s">
        <v>67</v>
      </c>
      <c r="R3226" s="1" t="s">
        <v>918</v>
      </c>
      <c r="S3226" s="1">
        <v>318.40000000000003</v>
      </c>
      <c r="T3226" s="1">
        <v>2</v>
      </c>
      <c r="U3226" s="1">
        <v>0.2</v>
      </c>
      <c r="V3226" s="1">
        <v>107.46</v>
      </c>
      <c r="W3226" t="str">
        <f>INDEX(People!$A$2:$A$5,MATCH(Orders!N3226,People!$B$2:$B$5,0))</f>
        <v>Anna Andreadi</v>
      </c>
      <c r="X3226" t="str">
        <f>IFERROR(INDEX(Returns!A3226:A4025,MATCH(Orders!B3226,Returns!B3226:B4025,0)),"No")</f>
        <v>No</v>
      </c>
      <c r="Y3226">
        <f t="shared" si="50"/>
        <v>382.08000000000004</v>
      </c>
    </row>
    <row r="3227" spans="1:25" x14ac:dyDescent="0.2">
      <c r="A3227" s="1">
        <v>3226</v>
      </c>
      <c r="B3227" t="s">
        <v>7725</v>
      </c>
      <c r="C3227" s="2">
        <v>42645</v>
      </c>
      <c r="D3227" s="8">
        <f>Table1[[#This Row],[Order Date]]</f>
        <v>42645</v>
      </c>
      <c r="E3227" s="2">
        <v>42648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">
        <v>4845</v>
      </c>
      <c r="P3227" s="1" t="s">
        <v>43</v>
      </c>
      <c r="Q3227" s="1" t="s">
        <v>157</v>
      </c>
      <c r="R3227" s="1" t="s">
        <v>4846</v>
      </c>
      <c r="S3227" s="1">
        <v>12.768000000000001</v>
      </c>
      <c r="T3227" s="1">
        <v>6</v>
      </c>
      <c r="U3227" s="1">
        <v>0.2</v>
      </c>
      <c r="V3227" s="1">
        <v>4.628400000000001</v>
      </c>
      <c r="W3227" t="str">
        <f>INDEX(People!$A$2:$A$5,MATCH(Orders!N3227,People!$B$2:$B$5,0))</f>
        <v>Anna Andreadi</v>
      </c>
      <c r="X3227" t="str">
        <f>IFERROR(INDEX(Returns!A3227:A4026,MATCH(Orders!B3227,Returns!B3227:B4026,0)),"No")</f>
        <v>No</v>
      </c>
      <c r="Y3227">
        <f t="shared" si="50"/>
        <v>15.3216</v>
      </c>
    </row>
    <row r="3228" spans="1:25" x14ac:dyDescent="0.2">
      <c r="A3228" s="1">
        <v>3227</v>
      </c>
      <c r="B3228" t="s">
        <v>7725</v>
      </c>
      <c r="C3228" s="2">
        <v>42645</v>
      </c>
      <c r="D3228" s="8">
        <f>Table1[[#This Row],[Order Date]]</f>
        <v>42645</v>
      </c>
      <c r="E3228" s="2">
        <v>42648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">
        <v>4847</v>
      </c>
      <c r="P3228" s="1" t="s">
        <v>43</v>
      </c>
      <c r="Q3228" s="1" t="s">
        <v>512</v>
      </c>
      <c r="R3228" s="1" t="s">
        <v>4848</v>
      </c>
      <c r="S3228" s="1">
        <v>15.36</v>
      </c>
      <c r="T3228" s="1">
        <v>2</v>
      </c>
      <c r="U3228" s="1">
        <v>0.2</v>
      </c>
      <c r="V3228" s="1">
        <v>-3.2639999999999993</v>
      </c>
      <c r="W3228" t="str">
        <f>INDEX(People!$A$2:$A$5,MATCH(Orders!N3228,People!$B$2:$B$5,0))</f>
        <v>Anna Andreadi</v>
      </c>
      <c r="X3228" t="str">
        <f>IFERROR(INDEX(Returns!A3228:A4027,MATCH(Orders!B3228,Returns!B3228:B4027,0)),"No")</f>
        <v>No</v>
      </c>
      <c r="Y3228">
        <f t="shared" si="50"/>
        <v>18.431999999999999</v>
      </c>
    </row>
    <row r="3229" spans="1:25" x14ac:dyDescent="0.2">
      <c r="A3229" s="1">
        <v>3228</v>
      </c>
      <c r="B3229" t="s">
        <v>7725</v>
      </c>
      <c r="C3229" s="2">
        <v>42645</v>
      </c>
      <c r="D3229" s="8">
        <f>Table1[[#This Row],[Order Date]]</f>
        <v>42645</v>
      </c>
      <c r="E3229" s="2">
        <v>42648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">
        <v>2201</v>
      </c>
      <c r="P3229" s="1" t="s">
        <v>66</v>
      </c>
      <c r="Q3229" s="1" t="s">
        <v>67</v>
      </c>
      <c r="R3229" s="1" t="s">
        <v>2202</v>
      </c>
      <c r="S3229" s="1">
        <v>230.376</v>
      </c>
      <c r="T3229" s="1">
        <v>3</v>
      </c>
      <c r="U3229" s="1">
        <v>0.2</v>
      </c>
      <c r="V3229" s="1">
        <v>20.157899999999991</v>
      </c>
      <c r="W3229" t="str">
        <f>INDEX(People!$A$2:$A$5,MATCH(Orders!N3229,People!$B$2:$B$5,0))</f>
        <v>Anna Andreadi</v>
      </c>
      <c r="X3229" t="str">
        <f>IFERROR(INDEX(Returns!A3229:A4028,MATCH(Orders!B3229,Returns!B3229:B4028,0)),"No")</f>
        <v>No</v>
      </c>
      <c r="Y3229">
        <f t="shared" si="50"/>
        <v>276.45119999999997</v>
      </c>
    </row>
    <row r="3230" spans="1:25" x14ac:dyDescent="0.2">
      <c r="A3230" s="1">
        <v>3229</v>
      </c>
      <c r="B3230" t="s">
        <v>7725</v>
      </c>
      <c r="C3230" s="2">
        <v>42645</v>
      </c>
      <c r="D3230" s="8">
        <f>Table1[[#This Row],[Order Date]]</f>
        <v>42645</v>
      </c>
      <c r="E3230" s="2">
        <v>42648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">
        <v>3402</v>
      </c>
      <c r="P3230" s="1" t="s">
        <v>66</v>
      </c>
      <c r="Q3230" s="1" t="s">
        <v>146</v>
      </c>
      <c r="R3230" s="1" t="s">
        <v>3403</v>
      </c>
      <c r="S3230" s="1">
        <v>7.16</v>
      </c>
      <c r="T3230" s="1">
        <v>1</v>
      </c>
      <c r="U3230" s="1">
        <v>0.2</v>
      </c>
      <c r="V3230" s="1">
        <v>-8.9500000000001023E-2</v>
      </c>
      <c r="W3230" t="str">
        <f>INDEX(People!$A$2:$A$5,MATCH(Orders!N3230,People!$B$2:$B$5,0))</f>
        <v>Anna Andreadi</v>
      </c>
      <c r="X3230" t="str">
        <f>IFERROR(INDEX(Returns!A3230:A4029,MATCH(Orders!B3230,Returns!B3230:B4029,0)),"No")</f>
        <v>No</v>
      </c>
      <c r="Y3230">
        <f t="shared" si="50"/>
        <v>8.5920000000000005</v>
      </c>
    </row>
    <row r="3231" spans="1:25" x14ac:dyDescent="0.2">
      <c r="A3231" s="1">
        <v>3230</v>
      </c>
      <c r="B3231" t="s">
        <v>7726</v>
      </c>
      <c r="C3231" s="2">
        <v>42593</v>
      </c>
      <c r="D3231" s="8">
        <f>Table1[[#This Row],[Order Date]]</f>
        <v>42593</v>
      </c>
      <c r="E3231" s="2">
        <v>42598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">
        <v>1535</v>
      </c>
      <c r="P3231" s="1" t="s">
        <v>43</v>
      </c>
      <c r="Q3231" s="1" t="s">
        <v>55</v>
      </c>
      <c r="R3231" s="1" t="s">
        <v>1536</v>
      </c>
      <c r="S3231" s="1">
        <v>375.34</v>
      </c>
      <c r="T3231" s="1">
        <v>1</v>
      </c>
      <c r="U3231" s="1">
        <v>0</v>
      </c>
      <c r="V3231" s="1">
        <v>18.766999999999996</v>
      </c>
      <c r="W3231" t="str">
        <f>INDEX(People!$A$2:$A$5,MATCH(Orders!N3231,People!$B$2:$B$5,0))</f>
        <v>Chuck Magee</v>
      </c>
      <c r="X3231" t="str">
        <f>IFERROR(INDEX(Returns!A3231:A4030,MATCH(Orders!B3231,Returns!B3231:B4030,0)),"No")</f>
        <v>No</v>
      </c>
      <c r="Y3231">
        <f t="shared" si="50"/>
        <v>375.34</v>
      </c>
    </row>
    <row r="3232" spans="1:25" x14ac:dyDescent="0.2">
      <c r="A3232" s="1">
        <v>3231</v>
      </c>
      <c r="B3232" t="s">
        <v>7727</v>
      </c>
      <c r="C3232" s="2">
        <v>43709</v>
      </c>
      <c r="D3232" s="8">
        <f>Table1[[#This Row],[Order Date]]</f>
        <v>43709</v>
      </c>
      <c r="E3232" s="2">
        <v>43713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">
        <v>3021</v>
      </c>
      <c r="P3232" s="1" t="s">
        <v>30</v>
      </c>
      <c r="Q3232" s="1" t="s">
        <v>60</v>
      </c>
      <c r="R3232" s="1" t="s">
        <v>3022</v>
      </c>
      <c r="S3232" s="1">
        <v>114.9</v>
      </c>
      <c r="T3232" s="1">
        <v>5</v>
      </c>
      <c r="U3232" s="1">
        <v>0</v>
      </c>
      <c r="V3232" s="1">
        <v>39.066000000000003</v>
      </c>
      <c r="W3232" t="str">
        <f>INDEX(People!$A$2:$A$5,MATCH(Orders!N3232,People!$B$2:$B$5,0))</f>
        <v>Chuck Magee</v>
      </c>
      <c r="X3232" t="str">
        <f>IFERROR(INDEX(Returns!A3232:A4031,MATCH(Orders!B3232,Returns!B3232:B4031,0)),"No")</f>
        <v>No</v>
      </c>
      <c r="Y3232">
        <f t="shared" si="50"/>
        <v>114.9</v>
      </c>
    </row>
    <row r="3233" spans="1:25" x14ac:dyDescent="0.2">
      <c r="A3233" s="1">
        <v>3232</v>
      </c>
      <c r="B3233" t="s">
        <v>7728</v>
      </c>
      <c r="C3233" s="2">
        <v>43571</v>
      </c>
      <c r="D3233" s="8">
        <f>Table1[[#This Row],[Order Date]]</f>
        <v>43571</v>
      </c>
      <c r="E3233" s="2">
        <v>43577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">
        <v>4224</v>
      </c>
      <c r="P3233" s="1" t="s">
        <v>43</v>
      </c>
      <c r="Q3233" s="1" t="s">
        <v>70</v>
      </c>
      <c r="R3233" s="1" t="s">
        <v>4225</v>
      </c>
      <c r="S3233" s="1">
        <v>26.045999999999992</v>
      </c>
      <c r="T3233" s="1">
        <v>3</v>
      </c>
      <c r="U3233" s="1">
        <v>0.8</v>
      </c>
      <c r="V3233" s="1">
        <v>-44.278199999999998</v>
      </c>
      <c r="W3233" t="str">
        <f>INDEX(People!$A$2:$A$5,MATCH(Orders!N3233,People!$B$2:$B$5,0))</f>
        <v>Kelly Williams</v>
      </c>
      <c r="X3233" t="str">
        <f>IFERROR(INDEX(Returns!A3233:A4032,MATCH(Orders!B3233,Returns!B3233:B4032,0)),"No")</f>
        <v>No</v>
      </c>
      <c r="Y3233">
        <f t="shared" si="50"/>
        <v>46.882799999999989</v>
      </c>
    </row>
    <row r="3234" spans="1:25" x14ac:dyDescent="0.2">
      <c r="A3234" s="1">
        <v>3233</v>
      </c>
      <c r="B3234" t="s">
        <v>7728</v>
      </c>
      <c r="C3234" s="2">
        <v>43571</v>
      </c>
      <c r="D3234" s="8">
        <f>Table1[[#This Row],[Order Date]]</f>
        <v>43571</v>
      </c>
      <c r="E3234" s="2">
        <v>43577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">
        <v>1663</v>
      </c>
      <c r="P3234" s="1" t="s">
        <v>43</v>
      </c>
      <c r="Q3234" s="1" t="s">
        <v>70</v>
      </c>
      <c r="R3234" s="1" t="s">
        <v>1664</v>
      </c>
      <c r="S3234" s="1">
        <v>2.8959999999999995</v>
      </c>
      <c r="T3234" s="1">
        <v>1</v>
      </c>
      <c r="U3234" s="1">
        <v>0.8</v>
      </c>
      <c r="V3234" s="1">
        <v>-4.7784000000000013</v>
      </c>
      <c r="W3234" t="str">
        <f>INDEX(People!$A$2:$A$5,MATCH(Orders!N3234,People!$B$2:$B$5,0))</f>
        <v>Kelly Williams</v>
      </c>
      <c r="X3234" t="str">
        <f>IFERROR(INDEX(Returns!A3234:A4033,MATCH(Orders!B3234,Returns!B3234:B4033,0)),"No")</f>
        <v>No</v>
      </c>
      <c r="Y3234">
        <f t="shared" si="50"/>
        <v>5.2127999999999988</v>
      </c>
    </row>
    <row r="3235" spans="1:25" x14ac:dyDescent="0.2">
      <c r="A3235" s="1">
        <v>3234</v>
      </c>
      <c r="B3235" t="s">
        <v>7728</v>
      </c>
      <c r="C3235" s="2">
        <v>43571</v>
      </c>
      <c r="D3235" s="8">
        <f>Table1[[#This Row],[Order Date]]</f>
        <v>43571</v>
      </c>
      <c r="E3235" s="2">
        <v>43577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">
        <v>4849</v>
      </c>
      <c r="P3235" s="1" t="s">
        <v>43</v>
      </c>
      <c r="Q3235" s="1" t="s">
        <v>55</v>
      </c>
      <c r="R3235" s="1" t="s">
        <v>4850</v>
      </c>
      <c r="S3235" s="1">
        <v>32.544000000000004</v>
      </c>
      <c r="T3235" s="1">
        <v>2</v>
      </c>
      <c r="U3235" s="1">
        <v>0.2</v>
      </c>
      <c r="V3235" s="1">
        <v>-7.7292000000000041</v>
      </c>
      <c r="W3235" t="str">
        <f>INDEX(People!$A$2:$A$5,MATCH(Orders!N3235,People!$B$2:$B$5,0))</f>
        <v>Kelly Williams</v>
      </c>
      <c r="X3235" t="str">
        <f>IFERROR(INDEX(Returns!A3235:A4034,MATCH(Orders!B3235,Returns!B3235:B4034,0)),"No")</f>
        <v>No</v>
      </c>
      <c r="Y3235">
        <f t="shared" si="50"/>
        <v>39.052800000000005</v>
      </c>
    </row>
    <row r="3236" spans="1:25" x14ac:dyDescent="0.2">
      <c r="A3236" s="1">
        <v>3235</v>
      </c>
      <c r="B3236" t="s">
        <v>7729</v>
      </c>
      <c r="C3236" s="2">
        <v>43214</v>
      </c>
      <c r="D3236" s="8">
        <f>Table1[[#This Row],[Order Date]]</f>
        <v>43214</v>
      </c>
      <c r="E3236" s="2">
        <v>43217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">
        <v>1973</v>
      </c>
      <c r="P3236" s="1" t="s">
        <v>43</v>
      </c>
      <c r="Q3236" s="1" t="s">
        <v>70</v>
      </c>
      <c r="R3236" s="1" t="s">
        <v>1974</v>
      </c>
      <c r="S3236" s="1">
        <v>3.9840000000000004</v>
      </c>
      <c r="T3236" s="1">
        <v>1</v>
      </c>
      <c r="U3236" s="1">
        <v>0.2</v>
      </c>
      <c r="V3236" s="1">
        <v>1.3944000000000001</v>
      </c>
      <c r="W3236" t="str">
        <f>INDEX(People!$A$2:$A$5,MATCH(Orders!N3236,People!$B$2:$B$5,0))</f>
        <v>Anna Andreadi</v>
      </c>
      <c r="X3236" t="str">
        <f>IFERROR(INDEX(Returns!A3236:A4035,MATCH(Orders!B3236,Returns!B3236:B4035,0)),"No")</f>
        <v>No</v>
      </c>
      <c r="Y3236">
        <f t="shared" si="50"/>
        <v>4.7808000000000002</v>
      </c>
    </row>
    <row r="3237" spans="1:25" x14ac:dyDescent="0.2">
      <c r="A3237" s="1">
        <v>3236</v>
      </c>
      <c r="B3237" t="s">
        <v>7730</v>
      </c>
      <c r="C3237" s="2">
        <v>43115</v>
      </c>
      <c r="D3237" s="8">
        <f>Table1[[#This Row],[Order Date]]</f>
        <v>43115</v>
      </c>
      <c r="E3237" s="2">
        <v>43115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">
        <v>921</v>
      </c>
      <c r="P3237" s="1" t="s">
        <v>30</v>
      </c>
      <c r="Q3237" s="1" t="s">
        <v>52</v>
      </c>
      <c r="R3237" s="1" t="s">
        <v>922</v>
      </c>
      <c r="S3237" s="1">
        <v>181.79699999999997</v>
      </c>
      <c r="T3237" s="1">
        <v>1</v>
      </c>
      <c r="U3237" s="1">
        <v>0.3</v>
      </c>
      <c r="V3237" s="1">
        <v>-15.582599999999999</v>
      </c>
      <c r="W3237" t="str">
        <f>INDEX(People!$A$2:$A$5,MATCH(Orders!N3237,People!$B$2:$B$5,0))</f>
        <v>Chuck Magee</v>
      </c>
      <c r="X3237" t="str">
        <f>IFERROR(INDEX(Returns!A3237:A4036,MATCH(Orders!B3237,Returns!B3237:B4036,0)),"No")</f>
        <v>No</v>
      </c>
      <c r="Y3237">
        <f t="shared" si="50"/>
        <v>236.33609999999996</v>
      </c>
    </row>
    <row r="3238" spans="1:25" x14ac:dyDescent="0.2">
      <c r="A3238" s="1">
        <v>3237</v>
      </c>
      <c r="B3238" t="s">
        <v>7731</v>
      </c>
      <c r="C3238" s="2">
        <v>43222</v>
      </c>
      <c r="D3238" s="8">
        <f>Table1[[#This Row],[Order Date]]</f>
        <v>43222</v>
      </c>
      <c r="E3238" s="2">
        <v>43222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">
        <v>1230</v>
      </c>
      <c r="P3238" s="1" t="s">
        <v>43</v>
      </c>
      <c r="Q3238" s="1" t="s">
        <v>55</v>
      </c>
      <c r="R3238" s="1" t="s">
        <v>1231</v>
      </c>
      <c r="S3238" s="1">
        <v>44.94</v>
      </c>
      <c r="T3238" s="1">
        <v>3</v>
      </c>
      <c r="U3238" s="1">
        <v>0</v>
      </c>
      <c r="V3238" s="1">
        <v>12.5832</v>
      </c>
      <c r="W3238" t="str">
        <f>INDEX(People!$A$2:$A$5,MATCH(Orders!N3238,People!$B$2:$B$5,0))</f>
        <v>Chuck Magee</v>
      </c>
      <c r="X3238" t="str">
        <f>IFERROR(INDEX(Returns!A3238:A4037,MATCH(Orders!B3238,Returns!B3238:B4037,0)),"No")</f>
        <v>No</v>
      </c>
      <c r="Y3238">
        <f t="shared" si="50"/>
        <v>44.94</v>
      </c>
    </row>
    <row r="3239" spans="1:25" x14ac:dyDescent="0.2">
      <c r="A3239" s="1">
        <v>3238</v>
      </c>
      <c r="B3239" t="s">
        <v>7731</v>
      </c>
      <c r="C3239" s="2">
        <v>43222</v>
      </c>
      <c r="D3239" s="8">
        <f>Table1[[#This Row],[Order Date]]</f>
        <v>43222</v>
      </c>
      <c r="E3239" s="2">
        <v>43222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">
        <v>1394</v>
      </c>
      <c r="P3239" s="1" t="s">
        <v>43</v>
      </c>
      <c r="Q3239" s="1" t="s">
        <v>70</v>
      </c>
      <c r="R3239" s="1" t="s">
        <v>1395</v>
      </c>
      <c r="S3239" s="1">
        <v>45.576000000000001</v>
      </c>
      <c r="T3239" s="1">
        <v>3</v>
      </c>
      <c r="U3239" s="1">
        <v>0.2</v>
      </c>
      <c r="V3239" s="1">
        <v>15.951599999999997</v>
      </c>
      <c r="W3239" t="str">
        <f>INDEX(People!$A$2:$A$5,MATCH(Orders!N3239,People!$B$2:$B$5,0))</f>
        <v>Chuck Magee</v>
      </c>
      <c r="X3239" t="str">
        <f>IFERROR(INDEX(Returns!A3239:A4038,MATCH(Orders!B3239,Returns!B3239:B4038,0)),"No")</f>
        <v>No</v>
      </c>
      <c r="Y3239">
        <f t="shared" si="50"/>
        <v>54.691200000000002</v>
      </c>
    </row>
    <row r="3240" spans="1:25" x14ac:dyDescent="0.2">
      <c r="A3240" s="1">
        <v>3239</v>
      </c>
      <c r="B3240" t="s">
        <v>7732</v>
      </c>
      <c r="C3240" s="2">
        <v>43424</v>
      </c>
      <c r="D3240" s="8">
        <f>Table1[[#This Row],[Order Date]]</f>
        <v>43424</v>
      </c>
      <c r="E3240" s="2">
        <v>43431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">
        <v>3881</v>
      </c>
      <c r="P3240" s="1" t="s">
        <v>30</v>
      </c>
      <c r="Q3240" s="1" t="s">
        <v>34</v>
      </c>
      <c r="R3240" s="1" t="s">
        <v>3882</v>
      </c>
      <c r="S3240" s="1">
        <v>318.43</v>
      </c>
      <c r="T3240" s="1">
        <v>5</v>
      </c>
      <c r="U3240" s="1">
        <v>0.3</v>
      </c>
      <c r="V3240" s="1">
        <v>-77.333000000000013</v>
      </c>
      <c r="W3240" t="str">
        <f>INDEX(People!$A$2:$A$5,MATCH(Orders!N3240,People!$B$2:$B$5,0))</f>
        <v>Kelly Williams</v>
      </c>
      <c r="X3240" t="str">
        <f>IFERROR(INDEX(Returns!A3240:A4039,MATCH(Orders!B3240,Returns!B3240:B4039,0)),"No")</f>
        <v>No</v>
      </c>
      <c r="Y3240">
        <f t="shared" si="50"/>
        <v>413.959</v>
      </c>
    </row>
    <row r="3241" spans="1:25" x14ac:dyDescent="0.2">
      <c r="A3241" s="1">
        <v>3240</v>
      </c>
      <c r="B3241" t="s">
        <v>7732</v>
      </c>
      <c r="C3241" s="2">
        <v>43424</v>
      </c>
      <c r="D3241" s="8">
        <f>Table1[[#This Row],[Order Date]]</f>
        <v>43424</v>
      </c>
      <c r="E3241" s="2">
        <v>43431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">
        <v>4855</v>
      </c>
      <c r="P3241" s="1" t="s">
        <v>66</v>
      </c>
      <c r="Q3241" s="1" t="s">
        <v>67</v>
      </c>
      <c r="R3241" s="1" t="s">
        <v>4856</v>
      </c>
      <c r="S3241" s="1">
        <v>122.91999999999999</v>
      </c>
      <c r="T3241" s="1">
        <v>7</v>
      </c>
      <c r="U3241" s="1">
        <v>0.2</v>
      </c>
      <c r="V3241" s="1">
        <v>46.095000000000006</v>
      </c>
      <c r="W3241" t="str">
        <f>INDEX(People!$A$2:$A$5,MATCH(Orders!N3241,People!$B$2:$B$5,0))</f>
        <v>Kelly Williams</v>
      </c>
      <c r="X3241" t="str">
        <f>IFERROR(INDEX(Returns!A3241:A4040,MATCH(Orders!B3241,Returns!B3241:B4040,0)),"No")</f>
        <v>No</v>
      </c>
      <c r="Y3241">
        <f t="shared" si="50"/>
        <v>147.50399999999999</v>
      </c>
    </row>
    <row r="3242" spans="1:25" x14ac:dyDescent="0.2">
      <c r="A3242" s="1">
        <v>3241</v>
      </c>
      <c r="B3242" t="s">
        <v>7732</v>
      </c>
      <c r="C3242" s="2">
        <v>43424</v>
      </c>
      <c r="D3242" s="8">
        <f>Table1[[#This Row],[Order Date]]</f>
        <v>43424</v>
      </c>
      <c r="E3242" s="2">
        <v>43431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">
        <v>1122</v>
      </c>
      <c r="P3242" s="1" t="s">
        <v>30</v>
      </c>
      <c r="Q3242" s="1" t="s">
        <v>60</v>
      </c>
      <c r="R3242" s="1" t="s">
        <v>1123</v>
      </c>
      <c r="S3242" s="1">
        <v>7.0679999999999996</v>
      </c>
      <c r="T3242" s="1">
        <v>3</v>
      </c>
      <c r="U3242" s="1">
        <v>0.6</v>
      </c>
      <c r="V3242" s="1">
        <v>-2.8271999999999995</v>
      </c>
      <c r="W3242" t="str">
        <f>INDEX(People!$A$2:$A$5,MATCH(Orders!N3242,People!$B$2:$B$5,0))</f>
        <v>Kelly Williams</v>
      </c>
      <c r="X3242" t="str">
        <f>IFERROR(INDEX(Returns!A3242:A4041,MATCH(Orders!B3242,Returns!B3242:B4041,0)),"No")</f>
        <v>No</v>
      </c>
      <c r="Y3242">
        <f t="shared" si="50"/>
        <v>11.3088</v>
      </c>
    </row>
    <row r="3243" spans="1:25" x14ac:dyDescent="0.2">
      <c r="A3243" s="1">
        <v>3242</v>
      </c>
      <c r="B3243" t="s">
        <v>7733</v>
      </c>
      <c r="C3243" s="2">
        <v>43132</v>
      </c>
      <c r="D3243" s="8">
        <f>Table1[[#This Row],[Order Date]]</f>
        <v>43132</v>
      </c>
      <c r="E3243" s="2">
        <v>43134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">
        <v>3279</v>
      </c>
      <c r="P3243" s="1" t="s">
        <v>43</v>
      </c>
      <c r="Q3243" s="1" t="s">
        <v>55</v>
      </c>
      <c r="R3243" s="1" t="s">
        <v>3280</v>
      </c>
      <c r="S3243" s="1">
        <v>56.449999999999996</v>
      </c>
      <c r="T3243" s="1">
        <v>5</v>
      </c>
      <c r="U3243" s="1">
        <v>0</v>
      </c>
      <c r="V3243" s="1">
        <v>14.676999999999998</v>
      </c>
      <c r="W3243" t="str">
        <f>INDEX(People!$A$2:$A$5,MATCH(Orders!N3243,People!$B$2:$B$5,0))</f>
        <v>Cassandra Brandow</v>
      </c>
      <c r="X3243" t="str">
        <f>IFERROR(INDEX(Returns!A3243:A4042,MATCH(Orders!B3243,Returns!B3243:B4042,0)),"No")</f>
        <v>No</v>
      </c>
      <c r="Y3243">
        <f t="shared" si="50"/>
        <v>56.449999999999996</v>
      </c>
    </row>
    <row r="3244" spans="1:25" x14ac:dyDescent="0.2">
      <c r="A3244" s="1">
        <v>3243</v>
      </c>
      <c r="B3244" t="s">
        <v>7734</v>
      </c>
      <c r="C3244" s="2">
        <v>43555</v>
      </c>
      <c r="D3244" s="8">
        <f>Table1[[#This Row],[Order Date]]</f>
        <v>43555</v>
      </c>
      <c r="E3244" s="2">
        <v>43560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">
        <v>4729</v>
      </c>
      <c r="P3244" s="1" t="s">
        <v>43</v>
      </c>
      <c r="Q3244" s="1" t="s">
        <v>70</v>
      </c>
      <c r="R3244" s="1" t="s">
        <v>4730</v>
      </c>
      <c r="S3244" s="1">
        <v>13.467999999999998</v>
      </c>
      <c r="T3244" s="1">
        <v>13</v>
      </c>
      <c r="U3244" s="1">
        <v>0.8</v>
      </c>
      <c r="V3244" s="1">
        <v>-22.895600000000005</v>
      </c>
      <c r="W3244" t="str">
        <f>INDEX(People!$A$2:$A$5,MATCH(Orders!N3244,People!$B$2:$B$5,0))</f>
        <v>Kelly Williams</v>
      </c>
      <c r="X3244" t="str">
        <f>IFERROR(INDEX(Returns!A3244:A4043,MATCH(Orders!B3244,Returns!B3244:B4043,0)),"No")</f>
        <v>No</v>
      </c>
      <c r="Y3244">
        <f t="shared" si="50"/>
        <v>24.242399999999996</v>
      </c>
    </row>
    <row r="3245" spans="1:25" x14ac:dyDescent="0.2">
      <c r="A3245" s="1">
        <v>3244</v>
      </c>
      <c r="B3245" t="s">
        <v>7735</v>
      </c>
      <c r="C3245" s="2">
        <v>43800</v>
      </c>
      <c r="D3245" s="8">
        <f>Table1[[#This Row],[Order Date]]</f>
        <v>43800</v>
      </c>
      <c r="E3245" s="2">
        <v>43804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">
        <v>4859</v>
      </c>
      <c r="P3245" s="1" t="s">
        <v>66</v>
      </c>
      <c r="Q3245" s="1" t="s">
        <v>67</v>
      </c>
      <c r="R3245" s="1" t="s">
        <v>4860</v>
      </c>
      <c r="S3245" s="1">
        <v>219.80000000000004</v>
      </c>
      <c r="T3245" s="1">
        <v>5</v>
      </c>
      <c r="U3245" s="1">
        <v>0.2</v>
      </c>
      <c r="V3245" s="1">
        <v>24.727499999999971</v>
      </c>
      <c r="W3245" t="str">
        <f>INDEX(People!$A$2:$A$5,MATCH(Orders!N3245,People!$B$2:$B$5,0))</f>
        <v>Kelly Williams</v>
      </c>
      <c r="X3245" t="str">
        <f>IFERROR(INDEX(Returns!A3245:A4044,MATCH(Orders!B3245,Returns!B3245:B4044,0)),"No")</f>
        <v>No</v>
      </c>
      <c r="Y3245">
        <f t="shared" si="50"/>
        <v>263.76000000000005</v>
      </c>
    </row>
    <row r="3246" spans="1:25" x14ac:dyDescent="0.2">
      <c r="A3246" s="1">
        <v>3245</v>
      </c>
      <c r="B3246" t="s">
        <v>7735</v>
      </c>
      <c r="C3246" s="2">
        <v>43800</v>
      </c>
      <c r="D3246" s="8">
        <f>Table1[[#This Row],[Order Date]]</f>
        <v>43800</v>
      </c>
      <c r="E3246" s="2">
        <v>43804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">
        <v>1019</v>
      </c>
      <c r="P3246" s="1" t="s">
        <v>30</v>
      </c>
      <c r="Q3246" s="1" t="s">
        <v>34</v>
      </c>
      <c r="R3246" s="1" t="s">
        <v>1020</v>
      </c>
      <c r="S3246" s="1">
        <v>317.05799999999999</v>
      </c>
      <c r="T3246" s="1">
        <v>3</v>
      </c>
      <c r="U3246" s="1">
        <v>0.3</v>
      </c>
      <c r="V3246" s="1">
        <v>-18.117599999999996</v>
      </c>
      <c r="W3246" t="str">
        <f>INDEX(People!$A$2:$A$5,MATCH(Orders!N3246,People!$B$2:$B$5,0))</f>
        <v>Kelly Williams</v>
      </c>
      <c r="X3246" t="str">
        <f>IFERROR(INDEX(Returns!A3246:A4045,MATCH(Orders!B3246,Returns!B3246:B4045,0)),"No")</f>
        <v>No</v>
      </c>
      <c r="Y3246">
        <f t="shared" si="50"/>
        <v>412.17540000000002</v>
      </c>
    </row>
    <row r="3247" spans="1:25" x14ac:dyDescent="0.2">
      <c r="A3247" s="1">
        <v>3246</v>
      </c>
      <c r="B3247" t="s">
        <v>7736</v>
      </c>
      <c r="C3247" s="2">
        <v>43809</v>
      </c>
      <c r="D3247" s="8">
        <f>Table1[[#This Row],[Order Date]]</f>
        <v>43809</v>
      </c>
      <c r="E3247" s="2">
        <v>43811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">
        <v>3120</v>
      </c>
      <c r="P3247" s="1" t="s">
        <v>66</v>
      </c>
      <c r="Q3247" s="1" t="s">
        <v>146</v>
      </c>
      <c r="R3247" s="1" t="s">
        <v>3121</v>
      </c>
      <c r="S3247" s="1">
        <v>49.08</v>
      </c>
      <c r="T3247" s="1">
        <v>3</v>
      </c>
      <c r="U3247" s="1">
        <v>0</v>
      </c>
      <c r="V3247" s="1">
        <v>4.9079999999999977</v>
      </c>
      <c r="W3247" t="str">
        <f>INDEX(People!$A$2:$A$5,MATCH(Orders!N3247,People!$B$2:$B$5,0))</f>
        <v>Anna Andreadi</v>
      </c>
      <c r="X3247" t="str">
        <f>IFERROR(INDEX(Returns!A3247:A4046,MATCH(Orders!B3247,Returns!B3247:B4046,0)),"No")</f>
        <v>No</v>
      </c>
      <c r="Y3247">
        <f t="shared" si="50"/>
        <v>49.08</v>
      </c>
    </row>
    <row r="3248" spans="1:25" x14ac:dyDescent="0.2">
      <c r="A3248" s="1">
        <v>3247</v>
      </c>
      <c r="B3248" t="s">
        <v>7736</v>
      </c>
      <c r="C3248" s="2">
        <v>43809</v>
      </c>
      <c r="D3248" s="8">
        <f>Table1[[#This Row],[Order Date]]</f>
        <v>43809</v>
      </c>
      <c r="E3248" s="2">
        <v>43811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">
        <v>1341</v>
      </c>
      <c r="P3248" s="1" t="s">
        <v>43</v>
      </c>
      <c r="Q3248" s="1" t="s">
        <v>55</v>
      </c>
      <c r="R3248" s="1" t="s">
        <v>1342</v>
      </c>
      <c r="S3248" s="1">
        <v>324.90000000000003</v>
      </c>
      <c r="T3248" s="1">
        <v>5</v>
      </c>
      <c r="U3248" s="1">
        <v>0</v>
      </c>
      <c r="V3248" s="1">
        <v>38.988000000000014</v>
      </c>
      <c r="W3248" t="str">
        <f>INDEX(People!$A$2:$A$5,MATCH(Orders!N3248,People!$B$2:$B$5,0))</f>
        <v>Anna Andreadi</v>
      </c>
      <c r="X3248" t="str">
        <f>IFERROR(INDEX(Returns!A3248:A4047,MATCH(Orders!B3248,Returns!B3248:B4047,0)),"No")</f>
        <v>No</v>
      </c>
      <c r="Y3248">
        <f t="shared" si="50"/>
        <v>324.90000000000003</v>
      </c>
    </row>
    <row r="3249" spans="1:25" x14ac:dyDescent="0.2">
      <c r="A3249" s="1">
        <v>3248</v>
      </c>
      <c r="B3249" t="s">
        <v>7736</v>
      </c>
      <c r="C3249" s="2">
        <v>43809</v>
      </c>
      <c r="D3249" s="8">
        <f>Table1[[#This Row],[Order Date]]</f>
        <v>43809</v>
      </c>
      <c r="E3249" s="2">
        <v>43811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">
        <v>4861</v>
      </c>
      <c r="P3249" s="1" t="s">
        <v>43</v>
      </c>
      <c r="Q3249" s="1" t="s">
        <v>63</v>
      </c>
      <c r="R3249" s="1" t="s">
        <v>4862</v>
      </c>
      <c r="S3249" s="1">
        <v>18.240000000000002</v>
      </c>
      <c r="T3249" s="1">
        <v>3</v>
      </c>
      <c r="U3249" s="1">
        <v>0</v>
      </c>
      <c r="V3249" s="1">
        <v>5.2895999999999983</v>
      </c>
      <c r="W3249" t="str">
        <f>INDEX(People!$A$2:$A$5,MATCH(Orders!N3249,People!$B$2:$B$5,0))</f>
        <v>Anna Andreadi</v>
      </c>
      <c r="X3249" t="str">
        <f>IFERROR(INDEX(Returns!A3249:A4048,MATCH(Orders!B3249,Returns!B3249:B4048,0)),"No")</f>
        <v>No</v>
      </c>
      <c r="Y3249">
        <f t="shared" si="50"/>
        <v>18.240000000000002</v>
      </c>
    </row>
    <row r="3250" spans="1:25" x14ac:dyDescent="0.2">
      <c r="A3250" s="1">
        <v>3249</v>
      </c>
      <c r="B3250" t="s">
        <v>7737</v>
      </c>
      <c r="C3250" s="2">
        <v>43360</v>
      </c>
      <c r="D3250" s="8">
        <f>Table1[[#This Row],[Order Date]]</f>
        <v>43360</v>
      </c>
      <c r="E3250" s="2">
        <v>43364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">
        <v>4683</v>
      </c>
      <c r="P3250" s="1" t="s">
        <v>30</v>
      </c>
      <c r="Q3250" s="1" t="s">
        <v>34</v>
      </c>
      <c r="R3250" s="1" t="s">
        <v>4684</v>
      </c>
      <c r="S3250" s="1">
        <v>113.88800000000002</v>
      </c>
      <c r="T3250" s="1">
        <v>2</v>
      </c>
      <c r="U3250" s="1">
        <v>0.2</v>
      </c>
      <c r="V3250" s="1">
        <v>9.9651999999999994</v>
      </c>
      <c r="W3250" t="str">
        <f>INDEX(People!$A$2:$A$5,MATCH(Orders!N3250,People!$B$2:$B$5,0))</f>
        <v>Anna Andreadi</v>
      </c>
      <c r="X3250" t="str">
        <f>IFERROR(INDEX(Returns!A3250:A4049,MATCH(Orders!B3250,Returns!B3250:B4049,0)),"No")</f>
        <v>No</v>
      </c>
      <c r="Y3250">
        <f t="shared" si="50"/>
        <v>136.66560000000001</v>
      </c>
    </row>
    <row r="3251" spans="1:25" x14ac:dyDescent="0.2">
      <c r="A3251" s="1">
        <v>3250</v>
      </c>
      <c r="B3251" t="s">
        <v>7737</v>
      </c>
      <c r="C3251" s="2">
        <v>43360</v>
      </c>
      <c r="D3251" s="8">
        <f>Table1[[#This Row],[Order Date]]</f>
        <v>43360</v>
      </c>
      <c r="E3251" s="2">
        <v>43364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">
        <v>2203</v>
      </c>
      <c r="P3251" s="1" t="s">
        <v>66</v>
      </c>
      <c r="Q3251" s="1" t="s">
        <v>67</v>
      </c>
      <c r="R3251" s="1" t="s">
        <v>2204</v>
      </c>
      <c r="S3251" s="1">
        <v>105.584</v>
      </c>
      <c r="T3251" s="1">
        <v>2</v>
      </c>
      <c r="U3251" s="1">
        <v>0.2</v>
      </c>
      <c r="V3251" s="1">
        <v>7.9188000000000045</v>
      </c>
      <c r="W3251" t="str">
        <f>INDEX(People!$A$2:$A$5,MATCH(Orders!N3251,People!$B$2:$B$5,0))</f>
        <v>Anna Andreadi</v>
      </c>
      <c r="X3251" t="str">
        <f>IFERROR(INDEX(Returns!A3251:A4050,MATCH(Orders!B3251,Returns!B3251:B4050,0)),"No")</f>
        <v>No</v>
      </c>
      <c r="Y3251">
        <f t="shared" si="50"/>
        <v>126.7008</v>
      </c>
    </row>
    <row r="3252" spans="1:25" x14ac:dyDescent="0.2">
      <c r="A3252" s="1">
        <v>3251</v>
      </c>
      <c r="B3252" t="s">
        <v>7738</v>
      </c>
      <c r="C3252" s="2">
        <v>43457</v>
      </c>
      <c r="D3252" s="8">
        <f>Table1[[#This Row],[Order Date]]</f>
        <v>43457</v>
      </c>
      <c r="E3252" s="2">
        <v>43463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">
        <v>3425</v>
      </c>
      <c r="P3252" s="1" t="s">
        <v>43</v>
      </c>
      <c r="Q3252" s="1" t="s">
        <v>242</v>
      </c>
      <c r="R3252" s="1" t="s">
        <v>3426</v>
      </c>
      <c r="S3252" s="1">
        <v>24.849999999999998</v>
      </c>
      <c r="T3252" s="1">
        <v>7</v>
      </c>
      <c r="U3252" s="1">
        <v>0</v>
      </c>
      <c r="V3252" s="1">
        <v>11.679499999999999</v>
      </c>
      <c r="W3252" t="str">
        <f>INDEX(People!$A$2:$A$5,MATCH(Orders!N3252,People!$B$2:$B$5,0))</f>
        <v>Kelly Williams</v>
      </c>
      <c r="X3252" t="str">
        <f>IFERROR(INDEX(Returns!A3252:A4051,MATCH(Orders!B3252,Returns!B3252:B4051,0)),"No")</f>
        <v>No</v>
      </c>
      <c r="Y3252">
        <f t="shared" si="50"/>
        <v>24.849999999999998</v>
      </c>
    </row>
    <row r="3253" spans="1:25" x14ac:dyDescent="0.2">
      <c r="A3253" s="1">
        <v>3252</v>
      </c>
      <c r="B3253" t="s">
        <v>7739</v>
      </c>
      <c r="C3253" s="2">
        <v>43572</v>
      </c>
      <c r="D3253" s="8">
        <f>Table1[[#This Row],[Order Date]]</f>
        <v>43572</v>
      </c>
      <c r="E3253" s="2">
        <v>43574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">
        <v>3244</v>
      </c>
      <c r="P3253" s="1" t="s">
        <v>30</v>
      </c>
      <c r="Q3253" s="1" t="s">
        <v>60</v>
      </c>
      <c r="R3253" s="1" t="s">
        <v>4077</v>
      </c>
      <c r="S3253" s="1">
        <v>60.311999999999998</v>
      </c>
      <c r="T3253" s="1">
        <v>3</v>
      </c>
      <c r="U3253" s="1">
        <v>0.2</v>
      </c>
      <c r="V3253" s="1">
        <v>5.2773000000000003</v>
      </c>
      <c r="W3253" t="str">
        <f>INDEX(People!$A$2:$A$5,MATCH(Orders!N3253,People!$B$2:$B$5,0))</f>
        <v>Chuck Magee</v>
      </c>
      <c r="X3253" t="str">
        <f>IFERROR(INDEX(Returns!A3253:A4052,MATCH(Orders!B3253,Returns!B3253:B4052,0)),"No")</f>
        <v>No</v>
      </c>
      <c r="Y3253">
        <f t="shared" si="50"/>
        <v>72.374399999999994</v>
      </c>
    </row>
    <row r="3254" spans="1:25" x14ac:dyDescent="0.2">
      <c r="A3254" s="1">
        <v>3253</v>
      </c>
      <c r="B3254" t="s">
        <v>7740</v>
      </c>
      <c r="C3254" s="2">
        <v>43765</v>
      </c>
      <c r="D3254" s="8">
        <f>Table1[[#This Row],[Order Date]]</f>
        <v>43765</v>
      </c>
      <c r="E3254" s="2">
        <v>43768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">
        <v>1433</v>
      </c>
      <c r="P3254" s="1" t="s">
        <v>43</v>
      </c>
      <c r="Q3254" s="1" t="s">
        <v>63</v>
      </c>
      <c r="R3254" s="1" t="s">
        <v>1434</v>
      </c>
      <c r="S3254" s="1">
        <v>7.0559999999999992</v>
      </c>
      <c r="T3254" s="1">
        <v>3</v>
      </c>
      <c r="U3254" s="1">
        <v>0.2</v>
      </c>
      <c r="V3254" s="1">
        <v>2.2050000000000001</v>
      </c>
      <c r="W3254" t="str">
        <f>INDEX(People!$A$2:$A$5,MATCH(Orders!N3254,People!$B$2:$B$5,0))</f>
        <v>Kelly Williams</v>
      </c>
      <c r="X3254" t="str">
        <f>IFERROR(INDEX(Returns!A3254:A4053,MATCH(Orders!B3254,Returns!B3254:B4053,0)),"No")</f>
        <v>No</v>
      </c>
      <c r="Y3254">
        <f t="shared" si="50"/>
        <v>8.4671999999999983</v>
      </c>
    </row>
    <row r="3255" spans="1:25" x14ac:dyDescent="0.2">
      <c r="A3255" s="1">
        <v>3254</v>
      </c>
      <c r="B3255" t="s">
        <v>7740</v>
      </c>
      <c r="C3255" s="2">
        <v>43765</v>
      </c>
      <c r="D3255" s="8">
        <f>Table1[[#This Row],[Order Date]]</f>
        <v>43765</v>
      </c>
      <c r="E3255" s="2">
        <v>43768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">
        <v>4036</v>
      </c>
      <c r="P3255" s="1" t="s">
        <v>66</v>
      </c>
      <c r="Q3255" s="1" t="s">
        <v>67</v>
      </c>
      <c r="R3255" s="1" t="s">
        <v>4037</v>
      </c>
      <c r="S3255" s="1">
        <v>27.183999999999997</v>
      </c>
      <c r="T3255" s="1">
        <v>2</v>
      </c>
      <c r="U3255" s="1">
        <v>0.2</v>
      </c>
      <c r="V3255" s="1">
        <v>2.0387999999999984</v>
      </c>
      <c r="W3255" t="str">
        <f>INDEX(People!$A$2:$A$5,MATCH(Orders!N3255,People!$B$2:$B$5,0))</f>
        <v>Kelly Williams</v>
      </c>
      <c r="X3255" t="str">
        <f>IFERROR(INDEX(Returns!A3255:A4054,MATCH(Orders!B3255,Returns!B3255:B4054,0)),"No")</f>
        <v>No</v>
      </c>
      <c r="Y3255">
        <f t="shared" si="50"/>
        <v>32.620799999999996</v>
      </c>
    </row>
    <row r="3256" spans="1:25" x14ac:dyDescent="0.2">
      <c r="A3256" s="1">
        <v>3255</v>
      </c>
      <c r="B3256" t="s">
        <v>7741</v>
      </c>
      <c r="C3256" s="2">
        <v>43289</v>
      </c>
      <c r="D3256" s="8">
        <f>Table1[[#This Row],[Order Date]]</f>
        <v>43289</v>
      </c>
      <c r="E3256" s="2">
        <v>43295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">
        <v>846</v>
      </c>
      <c r="P3256" s="1" t="s">
        <v>66</v>
      </c>
      <c r="Q3256" s="1" t="s">
        <v>67</v>
      </c>
      <c r="R3256" s="1" t="s">
        <v>847</v>
      </c>
      <c r="S3256" s="1">
        <v>107.98399999999999</v>
      </c>
      <c r="T3256" s="1">
        <v>1</v>
      </c>
      <c r="U3256" s="1">
        <v>0.2</v>
      </c>
      <c r="V3256" s="1">
        <v>9.4485999999999954</v>
      </c>
      <c r="W3256" t="str">
        <f>INDEX(People!$A$2:$A$5,MATCH(Orders!N3256,People!$B$2:$B$5,0))</f>
        <v>Anna Andreadi</v>
      </c>
      <c r="X3256" t="str">
        <f>IFERROR(INDEX(Returns!A3256:A4055,MATCH(Orders!B3256,Returns!B3256:B4055,0)),"No")</f>
        <v>No</v>
      </c>
      <c r="Y3256">
        <f t="shared" si="50"/>
        <v>129.58079999999998</v>
      </c>
    </row>
    <row r="3257" spans="1:25" x14ac:dyDescent="0.2">
      <c r="A3257" s="1">
        <v>3256</v>
      </c>
      <c r="B3257" t="s">
        <v>7741</v>
      </c>
      <c r="C3257" s="2">
        <v>43289</v>
      </c>
      <c r="D3257" s="8">
        <f>Table1[[#This Row],[Order Date]]</f>
        <v>43289</v>
      </c>
      <c r="E3257" s="2">
        <v>43295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">
        <v>3949</v>
      </c>
      <c r="P3257" s="1" t="s">
        <v>43</v>
      </c>
      <c r="Q3257" s="1" t="s">
        <v>70</v>
      </c>
      <c r="R3257" s="1" t="s">
        <v>3950</v>
      </c>
      <c r="S3257" s="1">
        <v>19.295999999999999</v>
      </c>
      <c r="T3257" s="1">
        <v>3</v>
      </c>
      <c r="U3257" s="1">
        <v>0.2</v>
      </c>
      <c r="V3257" s="1">
        <v>6.0299999999999994</v>
      </c>
      <c r="W3257" t="str">
        <f>INDEX(People!$A$2:$A$5,MATCH(Orders!N3257,People!$B$2:$B$5,0))</f>
        <v>Anna Andreadi</v>
      </c>
      <c r="X3257" t="str">
        <f>IFERROR(INDEX(Returns!A3257:A4056,MATCH(Orders!B3257,Returns!B3257:B4056,0)),"No")</f>
        <v>No</v>
      </c>
      <c r="Y3257">
        <f t="shared" si="50"/>
        <v>23.155199999999997</v>
      </c>
    </row>
    <row r="3258" spans="1:25" x14ac:dyDescent="0.2">
      <c r="A3258" s="1">
        <v>3257</v>
      </c>
      <c r="B3258" t="s">
        <v>7742</v>
      </c>
      <c r="C3258" s="2">
        <v>42956</v>
      </c>
      <c r="D3258" s="8">
        <f>Table1[[#This Row],[Order Date]]</f>
        <v>42956</v>
      </c>
      <c r="E3258" s="2">
        <v>42961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">
        <v>2462</v>
      </c>
      <c r="P3258" s="1" t="s">
        <v>43</v>
      </c>
      <c r="Q3258" s="1" t="s">
        <v>44</v>
      </c>
      <c r="R3258" s="1" t="s">
        <v>2463</v>
      </c>
      <c r="S3258" s="1">
        <v>4.6079999999999997</v>
      </c>
      <c r="T3258" s="1">
        <v>2</v>
      </c>
      <c r="U3258" s="1">
        <v>0.2</v>
      </c>
      <c r="V3258" s="1">
        <v>1.6704000000000001</v>
      </c>
      <c r="W3258" t="str">
        <f>INDEX(People!$A$2:$A$5,MATCH(Orders!N3258,People!$B$2:$B$5,0))</f>
        <v>Cassandra Brandow</v>
      </c>
      <c r="X3258" t="str">
        <f>IFERROR(INDEX(Returns!A3258:A4057,MATCH(Orders!B3258,Returns!B3258:B4057,0)),"No")</f>
        <v>No</v>
      </c>
      <c r="Y3258">
        <f t="shared" si="50"/>
        <v>5.5295999999999994</v>
      </c>
    </row>
    <row r="3259" spans="1:25" x14ac:dyDescent="0.2">
      <c r="A3259" s="1">
        <v>3258</v>
      </c>
      <c r="B3259" t="s">
        <v>7743</v>
      </c>
      <c r="C3259" s="2">
        <v>43443</v>
      </c>
      <c r="D3259" s="8">
        <f>Table1[[#This Row],[Order Date]]</f>
        <v>43443</v>
      </c>
      <c r="E3259" s="2">
        <v>43448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">
        <v>3154</v>
      </c>
      <c r="P3259" s="1" t="s">
        <v>30</v>
      </c>
      <c r="Q3259" s="1" t="s">
        <v>52</v>
      </c>
      <c r="R3259" s="1" t="s">
        <v>3155</v>
      </c>
      <c r="S3259" s="1">
        <v>79.97399999999999</v>
      </c>
      <c r="T3259" s="1">
        <v>3</v>
      </c>
      <c r="U3259" s="1">
        <v>0.4</v>
      </c>
      <c r="V3259" s="1">
        <v>-29.323800000000006</v>
      </c>
      <c r="W3259" t="str">
        <f>INDEX(People!$A$2:$A$5,MATCH(Orders!N3259,People!$B$2:$B$5,0))</f>
        <v>Cassandra Brandow</v>
      </c>
      <c r="X3259" t="str">
        <f>IFERROR(INDEX(Returns!A3259:A4058,MATCH(Orders!B3259,Returns!B3259:B4058,0)),"No")</f>
        <v>No</v>
      </c>
      <c r="Y3259">
        <f t="shared" si="50"/>
        <v>111.96359999999999</v>
      </c>
    </row>
    <row r="3260" spans="1:25" x14ac:dyDescent="0.2">
      <c r="A3260" s="1">
        <v>3259</v>
      </c>
      <c r="B3260" t="s">
        <v>7743</v>
      </c>
      <c r="C3260" s="2">
        <v>43443</v>
      </c>
      <c r="D3260" s="8">
        <f>Table1[[#This Row],[Order Date]]</f>
        <v>43443</v>
      </c>
      <c r="E3260" s="2">
        <v>43448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">
        <v>2302</v>
      </c>
      <c r="P3260" s="1" t="s">
        <v>43</v>
      </c>
      <c r="Q3260" s="1" t="s">
        <v>70</v>
      </c>
      <c r="R3260" s="1" t="s">
        <v>2303</v>
      </c>
      <c r="S3260" s="1">
        <v>2.9460000000000006</v>
      </c>
      <c r="T3260" s="1">
        <v>2</v>
      </c>
      <c r="U3260" s="1">
        <v>0.7</v>
      </c>
      <c r="V3260" s="1">
        <v>-2.0621999999999998</v>
      </c>
      <c r="W3260" t="str">
        <f>INDEX(People!$A$2:$A$5,MATCH(Orders!N3260,People!$B$2:$B$5,0))</f>
        <v>Cassandra Brandow</v>
      </c>
      <c r="X3260" t="str">
        <f>IFERROR(INDEX(Returns!A3260:A4059,MATCH(Orders!B3260,Returns!B3260:B4059,0)),"No")</f>
        <v>No</v>
      </c>
      <c r="Y3260">
        <f t="shared" si="50"/>
        <v>5.0082000000000013</v>
      </c>
    </row>
    <row r="3261" spans="1:25" x14ac:dyDescent="0.2">
      <c r="A3261" s="1">
        <v>3260</v>
      </c>
      <c r="B3261" t="s">
        <v>7744</v>
      </c>
      <c r="C3261" s="2">
        <v>43417</v>
      </c>
      <c r="D3261" s="8">
        <f>Table1[[#This Row],[Order Date]]</f>
        <v>43417</v>
      </c>
      <c r="E3261" s="2">
        <v>43421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">
        <v>1541</v>
      </c>
      <c r="P3261" s="1" t="s">
        <v>43</v>
      </c>
      <c r="Q3261" s="1" t="s">
        <v>70</v>
      </c>
      <c r="R3261" s="1" t="s">
        <v>1542</v>
      </c>
      <c r="S3261" s="1">
        <v>3.1359999999999992</v>
      </c>
      <c r="T3261" s="1">
        <v>2</v>
      </c>
      <c r="U3261" s="1">
        <v>0.8</v>
      </c>
      <c r="V3261" s="1">
        <v>-4.7040000000000006</v>
      </c>
      <c r="W3261" t="str">
        <f>INDEX(People!$A$2:$A$5,MATCH(Orders!N3261,People!$B$2:$B$5,0))</f>
        <v>Kelly Williams</v>
      </c>
      <c r="X3261" t="str">
        <f>IFERROR(INDEX(Returns!A3261:A4060,MATCH(Orders!B3261,Returns!B3261:B4060,0)),"No")</f>
        <v>No</v>
      </c>
      <c r="Y3261">
        <f t="shared" si="50"/>
        <v>5.6447999999999992</v>
      </c>
    </row>
    <row r="3262" spans="1:25" x14ac:dyDescent="0.2">
      <c r="A3262" s="1">
        <v>3261</v>
      </c>
      <c r="B3262" t="s">
        <v>7745</v>
      </c>
      <c r="C3262" s="2">
        <v>42688</v>
      </c>
      <c r="D3262" s="8">
        <f>Table1[[#This Row],[Order Date]]</f>
        <v>42688</v>
      </c>
      <c r="E3262" s="2">
        <v>42689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">
        <v>4870</v>
      </c>
      <c r="P3262" s="1" t="s">
        <v>43</v>
      </c>
      <c r="Q3262" s="1" t="s">
        <v>84</v>
      </c>
      <c r="R3262" s="1" t="s">
        <v>4871</v>
      </c>
      <c r="S3262" s="1">
        <v>20.736000000000004</v>
      </c>
      <c r="T3262" s="1">
        <v>4</v>
      </c>
      <c r="U3262" s="1">
        <v>0.2</v>
      </c>
      <c r="V3262" s="1">
        <v>7.2576000000000001</v>
      </c>
      <c r="W3262" t="str">
        <f>INDEX(People!$A$2:$A$5,MATCH(Orders!N3262,People!$B$2:$B$5,0))</f>
        <v>Kelly Williams</v>
      </c>
      <c r="X3262" t="str">
        <f>IFERROR(INDEX(Returns!A3262:A4061,MATCH(Orders!B3262,Returns!B3262:B4061,0)),"No")</f>
        <v>No</v>
      </c>
      <c r="Y3262">
        <f t="shared" si="50"/>
        <v>24.883200000000006</v>
      </c>
    </row>
    <row r="3263" spans="1:25" x14ac:dyDescent="0.2">
      <c r="A3263" s="1">
        <v>3262</v>
      </c>
      <c r="B3263" t="s">
        <v>7746</v>
      </c>
      <c r="C3263" s="2">
        <v>42691</v>
      </c>
      <c r="D3263" s="8">
        <f>Table1[[#This Row],[Order Date]]</f>
        <v>42691</v>
      </c>
      <c r="E3263" s="2">
        <v>42693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">
        <v>3113</v>
      </c>
      <c r="P3263" s="1" t="s">
        <v>66</v>
      </c>
      <c r="Q3263" s="1" t="s">
        <v>146</v>
      </c>
      <c r="R3263" s="1" t="s">
        <v>3114</v>
      </c>
      <c r="S3263" s="1">
        <v>99.98</v>
      </c>
      <c r="T3263" s="1">
        <v>2</v>
      </c>
      <c r="U3263" s="1">
        <v>0</v>
      </c>
      <c r="V3263" s="1">
        <v>7.9983999999999895</v>
      </c>
      <c r="W3263" t="str">
        <f>INDEX(People!$A$2:$A$5,MATCH(Orders!N3263,People!$B$2:$B$5,0))</f>
        <v>Anna Andreadi</v>
      </c>
      <c r="X3263" t="str">
        <f>IFERROR(INDEX(Returns!A3263:A4062,MATCH(Orders!B3263,Returns!B3263:B4062,0)),"No")</f>
        <v>No</v>
      </c>
      <c r="Y3263">
        <f t="shared" si="50"/>
        <v>99.98</v>
      </c>
    </row>
    <row r="3264" spans="1:25" x14ac:dyDescent="0.2">
      <c r="A3264" s="1">
        <v>3263</v>
      </c>
      <c r="B3264" t="s">
        <v>7746</v>
      </c>
      <c r="C3264" s="2">
        <v>42691</v>
      </c>
      <c r="D3264" s="8">
        <f>Table1[[#This Row],[Order Date]]</f>
        <v>42691</v>
      </c>
      <c r="E3264" s="2">
        <v>42693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">
        <v>2180</v>
      </c>
      <c r="P3264" s="1" t="s">
        <v>43</v>
      </c>
      <c r="Q3264" s="1" t="s">
        <v>84</v>
      </c>
      <c r="R3264" s="1" t="s">
        <v>2181</v>
      </c>
      <c r="S3264" s="1">
        <v>733.94999999999993</v>
      </c>
      <c r="T3264" s="1">
        <v>7</v>
      </c>
      <c r="U3264" s="1">
        <v>0</v>
      </c>
      <c r="V3264" s="1">
        <v>352.29599999999999</v>
      </c>
      <c r="W3264" t="str">
        <f>INDEX(People!$A$2:$A$5,MATCH(Orders!N3264,People!$B$2:$B$5,0))</f>
        <v>Anna Andreadi</v>
      </c>
      <c r="X3264" t="str">
        <f>IFERROR(INDEX(Returns!A3264:A4063,MATCH(Orders!B3264,Returns!B3264:B4063,0)),"No")</f>
        <v>No</v>
      </c>
      <c r="Y3264">
        <f t="shared" si="50"/>
        <v>733.94999999999993</v>
      </c>
    </row>
    <row r="3265" spans="1:25" x14ac:dyDescent="0.2">
      <c r="A3265" s="1">
        <v>3264</v>
      </c>
      <c r="B3265" t="s">
        <v>7746</v>
      </c>
      <c r="C3265" s="2">
        <v>42691</v>
      </c>
      <c r="D3265" s="8">
        <f>Table1[[#This Row],[Order Date]]</f>
        <v>42691</v>
      </c>
      <c r="E3265" s="2">
        <v>42693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">
        <v>4587</v>
      </c>
      <c r="P3265" s="1" t="s">
        <v>43</v>
      </c>
      <c r="Q3265" s="1" t="s">
        <v>73</v>
      </c>
      <c r="R3265" s="1" t="s">
        <v>4588</v>
      </c>
      <c r="S3265" s="1">
        <v>241.44</v>
      </c>
      <c r="T3265" s="1">
        <v>3</v>
      </c>
      <c r="U3265" s="1">
        <v>0</v>
      </c>
      <c r="V3265" s="1">
        <v>72.431999999999988</v>
      </c>
      <c r="W3265" t="str">
        <f>INDEX(People!$A$2:$A$5,MATCH(Orders!N3265,People!$B$2:$B$5,0))</f>
        <v>Anna Andreadi</v>
      </c>
      <c r="X3265" t="str">
        <f>IFERROR(INDEX(Returns!A3265:A4064,MATCH(Orders!B3265,Returns!B3265:B4064,0)),"No")</f>
        <v>No</v>
      </c>
      <c r="Y3265">
        <f t="shared" si="50"/>
        <v>241.44</v>
      </c>
    </row>
    <row r="3266" spans="1:25" x14ac:dyDescent="0.2">
      <c r="A3266" s="1">
        <v>3265</v>
      </c>
      <c r="B3266" t="s">
        <v>7747</v>
      </c>
      <c r="C3266" s="2">
        <v>43163</v>
      </c>
      <c r="D3266" s="8">
        <f>Table1[[#This Row],[Order Date]]</f>
        <v>43163</v>
      </c>
      <c r="E3266" s="2">
        <v>43167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">
        <v>3391</v>
      </c>
      <c r="P3266" s="1" t="s">
        <v>43</v>
      </c>
      <c r="Q3266" s="1" t="s">
        <v>44</v>
      </c>
      <c r="R3266" s="1" t="s">
        <v>3392</v>
      </c>
      <c r="S3266" s="1">
        <v>10.08</v>
      </c>
      <c r="T3266" s="1">
        <v>4</v>
      </c>
      <c r="U3266" s="1">
        <v>0.2</v>
      </c>
      <c r="V3266" s="1">
        <v>3.528</v>
      </c>
      <c r="W3266" t="str">
        <f>INDEX(People!$A$2:$A$5,MATCH(Orders!N3266,People!$B$2:$B$5,0))</f>
        <v>Cassandra Brandow</v>
      </c>
      <c r="X3266" t="str">
        <f>IFERROR(INDEX(Returns!A3266:A4065,MATCH(Orders!B3266,Returns!B3266:B4065,0)),"No")</f>
        <v>No</v>
      </c>
      <c r="Y3266">
        <f t="shared" si="50"/>
        <v>12.096</v>
      </c>
    </row>
    <row r="3267" spans="1:25" x14ac:dyDescent="0.2">
      <c r="A3267" s="1">
        <v>3266</v>
      </c>
      <c r="B3267" t="s">
        <v>7748</v>
      </c>
      <c r="C3267" s="2">
        <v>42654</v>
      </c>
      <c r="D3267" s="8">
        <f>Table1[[#This Row],[Order Date]]</f>
        <v>42654</v>
      </c>
      <c r="E3267" s="2">
        <v>42658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">
        <v>2367</v>
      </c>
      <c r="P3267" s="1" t="s">
        <v>43</v>
      </c>
      <c r="Q3267" s="1" t="s">
        <v>55</v>
      </c>
      <c r="R3267" s="1" t="s">
        <v>2368</v>
      </c>
      <c r="S3267" s="1">
        <v>281.904</v>
      </c>
      <c r="T3267" s="1">
        <v>2</v>
      </c>
      <c r="U3267" s="1">
        <v>0.2</v>
      </c>
      <c r="V3267" s="1">
        <v>10.571399999999983</v>
      </c>
      <c r="W3267" t="str">
        <f>INDEX(People!$A$2:$A$5,MATCH(Orders!N3267,People!$B$2:$B$5,0))</f>
        <v>Chuck Magee</v>
      </c>
      <c r="X3267" t="str">
        <f>IFERROR(INDEX(Returns!A3267:A4066,MATCH(Orders!B3267,Returns!B3267:B4066,0)),"No")</f>
        <v>No</v>
      </c>
      <c r="Y3267">
        <f t="shared" ref="Y3267:Y3330" si="51">S3267*(1+U3267)</f>
        <v>338.28479999999996</v>
      </c>
    </row>
    <row r="3268" spans="1:25" x14ac:dyDescent="0.2">
      <c r="A3268" s="1">
        <v>3267</v>
      </c>
      <c r="B3268" t="s">
        <v>7748</v>
      </c>
      <c r="C3268" s="2">
        <v>42654</v>
      </c>
      <c r="D3268" s="8">
        <f>Table1[[#This Row],[Order Date]]</f>
        <v>42654</v>
      </c>
      <c r="E3268" s="2">
        <v>42658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">
        <v>1856</v>
      </c>
      <c r="P3268" s="1" t="s">
        <v>43</v>
      </c>
      <c r="Q3268" s="1" t="s">
        <v>157</v>
      </c>
      <c r="R3268" s="1" t="s">
        <v>1857</v>
      </c>
      <c r="S3268" s="1">
        <v>201.43200000000002</v>
      </c>
      <c r="T3268" s="1">
        <v>3</v>
      </c>
      <c r="U3268" s="1">
        <v>0.2</v>
      </c>
      <c r="V3268" s="1">
        <v>67.983299999999986</v>
      </c>
      <c r="W3268" t="str">
        <f>INDEX(People!$A$2:$A$5,MATCH(Orders!N3268,People!$B$2:$B$5,0))</f>
        <v>Chuck Magee</v>
      </c>
      <c r="X3268" t="str">
        <f>IFERROR(INDEX(Returns!A3268:A4067,MATCH(Orders!B3268,Returns!B3268:B4067,0)),"No")</f>
        <v>No</v>
      </c>
      <c r="Y3268">
        <f t="shared" si="51"/>
        <v>241.7184</v>
      </c>
    </row>
    <row r="3269" spans="1:25" x14ac:dyDescent="0.2">
      <c r="A3269" s="1">
        <v>3268</v>
      </c>
      <c r="B3269" t="s">
        <v>5964</v>
      </c>
      <c r="C3269" s="2">
        <v>42512</v>
      </c>
      <c r="D3269" s="8">
        <f>Table1[[#This Row],[Order Date]]</f>
        <v>42512</v>
      </c>
      <c r="E3269" s="2">
        <v>42519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">
        <v>2327</v>
      </c>
      <c r="P3269" s="1" t="s">
        <v>66</v>
      </c>
      <c r="Q3269" s="1" t="s">
        <v>67</v>
      </c>
      <c r="R3269" s="1" t="s">
        <v>2328</v>
      </c>
      <c r="S3269" s="1">
        <v>135.97999999999999</v>
      </c>
      <c r="T3269" s="1">
        <v>2</v>
      </c>
      <c r="U3269" s="1">
        <v>0</v>
      </c>
      <c r="V3269" s="1">
        <v>33.995000000000005</v>
      </c>
      <c r="W3269" t="str">
        <f>INDEX(People!$A$2:$A$5,MATCH(Orders!N3269,People!$B$2:$B$5,0))</f>
        <v>Cassandra Brandow</v>
      </c>
      <c r="X3269" t="str">
        <f>IFERROR(INDEX(Returns!A3269:A4068,MATCH(Orders!B3269,Returns!B3269:B4068,0)),"No")</f>
        <v>No</v>
      </c>
      <c r="Y3269">
        <f t="shared" si="51"/>
        <v>135.97999999999999</v>
      </c>
    </row>
    <row r="3270" spans="1:25" x14ac:dyDescent="0.2">
      <c r="A3270" s="1">
        <v>3269</v>
      </c>
      <c r="B3270" t="s">
        <v>5964</v>
      </c>
      <c r="C3270" s="2">
        <v>42512</v>
      </c>
      <c r="D3270" s="8">
        <f>Table1[[#This Row],[Order Date]]</f>
        <v>42512</v>
      </c>
      <c r="E3270" s="2">
        <v>42519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">
        <v>4874</v>
      </c>
      <c r="P3270" s="1" t="s">
        <v>66</v>
      </c>
      <c r="Q3270" s="1" t="s">
        <v>67</v>
      </c>
      <c r="R3270" s="1" t="s">
        <v>4875</v>
      </c>
      <c r="S3270" s="1">
        <v>44.95</v>
      </c>
      <c r="T3270" s="1">
        <v>1</v>
      </c>
      <c r="U3270" s="1">
        <v>0</v>
      </c>
      <c r="V3270" s="1">
        <v>12.585999999999999</v>
      </c>
      <c r="W3270" t="str">
        <f>INDEX(People!$A$2:$A$5,MATCH(Orders!N3270,People!$B$2:$B$5,0))</f>
        <v>Cassandra Brandow</v>
      </c>
      <c r="X3270" t="str">
        <f>IFERROR(INDEX(Returns!A3270:A4069,MATCH(Orders!B3270,Returns!B3270:B4069,0)),"No")</f>
        <v>No</v>
      </c>
      <c r="Y3270">
        <f t="shared" si="51"/>
        <v>44.95</v>
      </c>
    </row>
    <row r="3271" spans="1:25" x14ac:dyDescent="0.2">
      <c r="A3271" s="1">
        <v>3270</v>
      </c>
      <c r="B3271" t="s">
        <v>7749</v>
      </c>
      <c r="C3271" s="2">
        <v>42566</v>
      </c>
      <c r="D3271" s="8">
        <f>Table1[[#This Row],[Order Date]]</f>
        <v>42566</v>
      </c>
      <c r="E3271" s="2">
        <v>42570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">
        <v>4577</v>
      </c>
      <c r="P3271" s="1" t="s">
        <v>66</v>
      </c>
      <c r="Q3271" s="1" t="s">
        <v>146</v>
      </c>
      <c r="R3271" s="1" t="s">
        <v>4578</v>
      </c>
      <c r="S3271" s="1">
        <v>2.9699999999999998</v>
      </c>
      <c r="T3271" s="1">
        <v>3</v>
      </c>
      <c r="U3271" s="1">
        <v>0</v>
      </c>
      <c r="V3271" s="1">
        <v>1.3068000000000004</v>
      </c>
      <c r="W3271" t="str">
        <f>INDEX(People!$A$2:$A$5,MATCH(Orders!N3271,People!$B$2:$B$5,0))</f>
        <v>Kelly Williams</v>
      </c>
      <c r="X3271" t="str">
        <f>IFERROR(INDEX(Returns!A3271:A4070,MATCH(Orders!B3271,Returns!B3271:B4070,0)),"No")</f>
        <v>No</v>
      </c>
      <c r="Y3271">
        <f t="shared" si="51"/>
        <v>2.9699999999999998</v>
      </c>
    </row>
    <row r="3272" spans="1:25" x14ac:dyDescent="0.2">
      <c r="A3272" s="1">
        <v>3271</v>
      </c>
      <c r="B3272" t="s">
        <v>7749</v>
      </c>
      <c r="C3272" s="2">
        <v>42566</v>
      </c>
      <c r="D3272" s="8">
        <f>Table1[[#This Row],[Order Date]]</f>
        <v>42566</v>
      </c>
      <c r="E3272" s="2">
        <v>42570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">
        <v>241</v>
      </c>
      <c r="P3272" s="1" t="s">
        <v>43</v>
      </c>
      <c r="Q3272" s="1" t="s">
        <v>242</v>
      </c>
      <c r="R3272" s="1" t="s">
        <v>243</v>
      </c>
      <c r="S3272" s="1">
        <v>6.5400000000000009</v>
      </c>
      <c r="T3272" s="1">
        <v>3</v>
      </c>
      <c r="U3272" s="1">
        <v>0</v>
      </c>
      <c r="V3272" s="1">
        <v>2.6814000000000004</v>
      </c>
      <c r="W3272" t="str">
        <f>INDEX(People!$A$2:$A$5,MATCH(Orders!N3272,People!$B$2:$B$5,0))</f>
        <v>Kelly Williams</v>
      </c>
      <c r="X3272" t="str">
        <f>IFERROR(INDEX(Returns!A3272:A4071,MATCH(Orders!B3272,Returns!B3272:B4071,0)),"No")</f>
        <v>No</v>
      </c>
      <c r="Y3272">
        <f t="shared" si="51"/>
        <v>6.5400000000000009</v>
      </c>
    </row>
    <row r="3273" spans="1:25" x14ac:dyDescent="0.2">
      <c r="A3273" s="1">
        <v>3272</v>
      </c>
      <c r="B3273" t="s">
        <v>7750</v>
      </c>
      <c r="C3273" s="2">
        <v>43096</v>
      </c>
      <c r="D3273" s="8">
        <f>Table1[[#This Row],[Order Date]]</f>
        <v>43096</v>
      </c>
      <c r="E3273" s="2">
        <v>43098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">
        <v>4577</v>
      </c>
      <c r="P3273" s="1" t="s">
        <v>66</v>
      </c>
      <c r="Q3273" s="1" t="s">
        <v>146</v>
      </c>
      <c r="R3273" s="1" t="s">
        <v>4578</v>
      </c>
      <c r="S3273" s="1">
        <v>7.92</v>
      </c>
      <c r="T3273" s="1">
        <v>8</v>
      </c>
      <c r="U3273" s="1">
        <v>0</v>
      </c>
      <c r="V3273" s="1">
        <v>3.4848000000000008</v>
      </c>
      <c r="W3273" t="str">
        <f>INDEX(People!$A$2:$A$5,MATCH(Orders!N3273,People!$B$2:$B$5,0))</f>
        <v>Anna Andreadi</v>
      </c>
      <c r="X3273" t="str">
        <f>IFERROR(INDEX(Returns!A3273:A4072,MATCH(Orders!B3273,Returns!B3273:B4072,0)),"No")</f>
        <v>No</v>
      </c>
      <c r="Y3273">
        <f t="shared" si="51"/>
        <v>7.92</v>
      </c>
    </row>
    <row r="3274" spans="1:25" x14ac:dyDescent="0.2">
      <c r="A3274" s="1">
        <v>3273</v>
      </c>
      <c r="B3274" t="s">
        <v>7751</v>
      </c>
      <c r="C3274" s="2">
        <v>42775</v>
      </c>
      <c r="D3274" s="8">
        <f>Table1[[#This Row],[Order Date]]</f>
        <v>42775</v>
      </c>
      <c r="E3274" s="2">
        <v>42782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">
        <v>136</v>
      </c>
      <c r="P3274" s="1" t="s">
        <v>30</v>
      </c>
      <c r="Q3274" s="1" t="s">
        <v>34</v>
      </c>
      <c r="R3274" s="1" t="s">
        <v>137</v>
      </c>
      <c r="S3274" s="1">
        <v>203.92</v>
      </c>
      <c r="T3274" s="1">
        <v>5</v>
      </c>
      <c r="U3274" s="1">
        <v>0.2</v>
      </c>
      <c r="V3274" s="1">
        <v>22.940999999999995</v>
      </c>
      <c r="W3274" t="str">
        <f>INDEX(People!$A$2:$A$5,MATCH(Orders!N3274,People!$B$2:$B$5,0))</f>
        <v>Anna Andreadi</v>
      </c>
      <c r="X3274" t="str">
        <f>IFERROR(INDEX(Returns!A3274:A4073,MATCH(Orders!B3274,Returns!B3274:B4073,0)),"No")</f>
        <v>No</v>
      </c>
      <c r="Y3274">
        <f t="shared" si="51"/>
        <v>244.70399999999998</v>
      </c>
    </row>
    <row r="3275" spans="1:25" x14ac:dyDescent="0.2">
      <c r="A3275" s="1">
        <v>3274</v>
      </c>
      <c r="B3275" t="s">
        <v>7752</v>
      </c>
      <c r="C3275" s="2">
        <v>43593</v>
      </c>
      <c r="D3275" s="8">
        <f>Table1[[#This Row],[Order Date]]</f>
        <v>43593</v>
      </c>
      <c r="E3275" s="2">
        <v>43597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">
        <v>2887</v>
      </c>
      <c r="P3275" s="1" t="s">
        <v>66</v>
      </c>
      <c r="Q3275" s="1" t="s">
        <v>1065</v>
      </c>
      <c r="R3275" s="1" t="s">
        <v>2888</v>
      </c>
      <c r="S3275" s="1">
        <v>3359.9520000000002</v>
      </c>
      <c r="T3275" s="1">
        <v>6</v>
      </c>
      <c r="U3275" s="1">
        <v>0.2</v>
      </c>
      <c r="V3275" s="1">
        <v>1049.9849999999999</v>
      </c>
      <c r="W3275" t="str">
        <f>INDEX(People!$A$2:$A$5,MATCH(Orders!N3275,People!$B$2:$B$5,0))</f>
        <v>Anna Andreadi</v>
      </c>
      <c r="X3275" t="str">
        <f>IFERROR(INDEX(Returns!A3275:A4074,MATCH(Orders!B3275,Returns!B3275:B4074,0)),"No")</f>
        <v>No</v>
      </c>
      <c r="Y3275">
        <f t="shared" si="51"/>
        <v>4031.9423999999999</v>
      </c>
    </row>
    <row r="3276" spans="1:25" x14ac:dyDescent="0.2">
      <c r="A3276" s="1">
        <v>3275</v>
      </c>
      <c r="B3276" t="s">
        <v>7753</v>
      </c>
      <c r="C3276" s="2">
        <v>43771</v>
      </c>
      <c r="D3276" s="8">
        <f>Table1[[#This Row],[Order Date]]</f>
        <v>43771</v>
      </c>
      <c r="E3276" s="2">
        <v>43775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">
        <v>2717</v>
      </c>
      <c r="P3276" s="1" t="s">
        <v>43</v>
      </c>
      <c r="Q3276" s="1" t="s">
        <v>242</v>
      </c>
      <c r="R3276" s="1" t="s">
        <v>497</v>
      </c>
      <c r="S3276" s="1">
        <v>18.240000000000002</v>
      </c>
      <c r="T3276" s="1">
        <v>3</v>
      </c>
      <c r="U3276" s="1">
        <v>0</v>
      </c>
      <c r="V3276" s="1">
        <v>9.120000000000001</v>
      </c>
      <c r="W3276" t="str">
        <f>INDEX(People!$A$2:$A$5,MATCH(Orders!N3276,People!$B$2:$B$5,0))</f>
        <v>Kelly Williams</v>
      </c>
      <c r="X3276" t="str">
        <f>IFERROR(INDEX(Returns!A3276:A4075,MATCH(Orders!B3276,Returns!B3276:B4075,0)),"No")</f>
        <v>No</v>
      </c>
      <c r="Y3276">
        <f t="shared" si="51"/>
        <v>18.240000000000002</v>
      </c>
    </row>
    <row r="3277" spans="1:25" x14ac:dyDescent="0.2">
      <c r="A3277" s="1">
        <v>3276</v>
      </c>
      <c r="B3277" t="s">
        <v>7753</v>
      </c>
      <c r="C3277" s="2">
        <v>43771</v>
      </c>
      <c r="D3277" s="8">
        <f>Table1[[#This Row],[Order Date]]</f>
        <v>43771</v>
      </c>
      <c r="E3277" s="2">
        <v>43775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">
        <v>686</v>
      </c>
      <c r="P3277" s="1" t="s">
        <v>43</v>
      </c>
      <c r="Q3277" s="1" t="s">
        <v>63</v>
      </c>
      <c r="R3277" s="1" t="s">
        <v>687</v>
      </c>
      <c r="S3277" s="1">
        <v>27.78</v>
      </c>
      <c r="T3277" s="1">
        <v>6</v>
      </c>
      <c r="U3277" s="1">
        <v>0</v>
      </c>
      <c r="V3277" s="1">
        <v>9.1673999999999989</v>
      </c>
      <c r="W3277" t="str">
        <f>INDEX(People!$A$2:$A$5,MATCH(Orders!N3277,People!$B$2:$B$5,0))</f>
        <v>Kelly Williams</v>
      </c>
      <c r="X3277" t="str">
        <f>IFERROR(INDEX(Returns!A3277:A4076,MATCH(Orders!B3277,Returns!B3277:B4076,0)),"No")</f>
        <v>No</v>
      </c>
      <c r="Y3277">
        <f t="shared" si="51"/>
        <v>27.78</v>
      </c>
    </row>
    <row r="3278" spans="1:25" x14ac:dyDescent="0.2">
      <c r="A3278" s="1">
        <v>3277</v>
      </c>
      <c r="B3278" t="s">
        <v>7754</v>
      </c>
      <c r="C3278" s="2">
        <v>42465</v>
      </c>
      <c r="D3278" s="8">
        <f>Table1[[#This Row],[Order Date]]</f>
        <v>42465</v>
      </c>
      <c r="E3278" s="2">
        <v>42469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">
        <v>1194</v>
      </c>
      <c r="P3278" s="1" t="s">
        <v>43</v>
      </c>
      <c r="Q3278" s="1" t="s">
        <v>63</v>
      </c>
      <c r="R3278" s="1" t="s">
        <v>1195</v>
      </c>
      <c r="S3278" s="1">
        <v>22.959999999999997</v>
      </c>
      <c r="T3278" s="1">
        <v>7</v>
      </c>
      <c r="U3278" s="1">
        <v>0</v>
      </c>
      <c r="V3278" s="1">
        <v>7.5767999999999986</v>
      </c>
      <c r="W3278" t="str">
        <f>INDEX(People!$A$2:$A$5,MATCH(Orders!N3278,People!$B$2:$B$5,0))</f>
        <v>Cassandra Brandow</v>
      </c>
      <c r="X3278" t="str">
        <f>IFERROR(INDEX(Returns!A3278:A4077,MATCH(Orders!B3278,Returns!B3278:B4077,0)),"No")</f>
        <v>No</v>
      </c>
      <c r="Y3278">
        <f t="shared" si="51"/>
        <v>22.959999999999997</v>
      </c>
    </row>
    <row r="3279" spans="1:25" x14ac:dyDescent="0.2">
      <c r="A3279" s="1">
        <v>3278</v>
      </c>
      <c r="B3279" t="s">
        <v>7754</v>
      </c>
      <c r="C3279" s="2">
        <v>42465</v>
      </c>
      <c r="D3279" s="8">
        <f>Table1[[#This Row],[Order Date]]</f>
        <v>42465</v>
      </c>
      <c r="E3279" s="2">
        <v>42469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">
        <v>3652</v>
      </c>
      <c r="P3279" s="1" t="s">
        <v>66</v>
      </c>
      <c r="Q3279" s="1" t="s">
        <v>67</v>
      </c>
      <c r="R3279" s="1" t="s">
        <v>3653</v>
      </c>
      <c r="S3279" s="1">
        <v>28.99</v>
      </c>
      <c r="T3279" s="1">
        <v>1</v>
      </c>
      <c r="U3279" s="1">
        <v>0</v>
      </c>
      <c r="V3279" s="1">
        <v>8.4070999999999962</v>
      </c>
      <c r="W3279" t="str">
        <f>INDEX(People!$A$2:$A$5,MATCH(Orders!N3279,People!$B$2:$B$5,0))</f>
        <v>Cassandra Brandow</v>
      </c>
      <c r="X3279" t="str">
        <f>IFERROR(INDEX(Returns!A3279:A4078,MATCH(Orders!B3279,Returns!B3279:B4078,0)),"No")</f>
        <v>No</v>
      </c>
      <c r="Y3279">
        <f t="shared" si="51"/>
        <v>28.99</v>
      </c>
    </row>
    <row r="3280" spans="1:25" x14ac:dyDescent="0.2">
      <c r="A3280" s="1">
        <v>3279</v>
      </c>
      <c r="B3280" t="s">
        <v>7754</v>
      </c>
      <c r="C3280" s="2">
        <v>42465</v>
      </c>
      <c r="D3280" s="8">
        <f>Table1[[#This Row],[Order Date]]</f>
        <v>42465</v>
      </c>
      <c r="E3280" s="2">
        <v>42469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">
        <v>806</v>
      </c>
      <c r="P3280" s="1" t="s">
        <v>43</v>
      </c>
      <c r="Q3280" s="1" t="s">
        <v>84</v>
      </c>
      <c r="R3280" s="1" t="s">
        <v>807</v>
      </c>
      <c r="S3280" s="1">
        <v>12.96</v>
      </c>
      <c r="T3280" s="1">
        <v>2</v>
      </c>
      <c r="U3280" s="1">
        <v>0</v>
      </c>
      <c r="V3280" s="1">
        <v>6.3504000000000005</v>
      </c>
      <c r="W3280" t="str">
        <f>INDEX(People!$A$2:$A$5,MATCH(Orders!N3280,People!$B$2:$B$5,0))</f>
        <v>Cassandra Brandow</v>
      </c>
      <c r="X3280" t="str">
        <f>IFERROR(INDEX(Returns!A3280:A4079,MATCH(Orders!B3280,Returns!B3280:B4079,0)),"No")</f>
        <v>No</v>
      </c>
      <c r="Y3280">
        <f t="shared" si="51"/>
        <v>12.96</v>
      </c>
    </row>
    <row r="3281" spans="1:25" x14ac:dyDescent="0.2">
      <c r="A3281" s="1">
        <v>3280</v>
      </c>
      <c r="B3281" t="s">
        <v>7754</v>
      </c>
      <c r="C3281" s="2">
        <v>42465</v>
      </c>
      <c r="D3281" s="8">
        <f>Table1[[#This Row],[Order Date]]</f>
        <v>42465</v>
      </c>
      <c r="E3281" s="2">
        <v>42469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">
        <v>3883</v>
      </c>
      <c r="P3281" s="1" t="s">
        <v>43</v>
      </c>
      <c r="Q3281" s="1" t="s">
        <v>63</v>
      </c>
      <c r="R3281" s="1" t="s">
        <v>3884</v>
      </c>
      <c r="S3281" s="1">
        <v>22.959999999999997</v>
      </c>
      <c r="T3281" s="1">
        <v>7</v>
      </c>
      <c r="U3281" s="1">
        <v>0</v>
      </c>
      <c r="V3281" s="1">
        <v>6.6583999999999968</v>
      </c>
      <c r="W3281" t="str">
        <f>INDEX(People!$A$2:$A$5,MATCH(Orders!N3281,People!$B$2:$B$5,0))</f>
        <v>Cassandra Brandow</v>
      </c>
      <c r="X3281" t="str">
        <f>IFERROR(INDEX(Returns!A3281:A4080,MATCH(Orders!B3281,Returns!B3281:B4080,0)),"No")</f>
        <v>No</v>
      </c>
      <c r="Y3281">
        <f t="shared" si="51"/>
        <v>22.959999999999997</v>
      </c>
    </row>
    <row r="3282" spans="1:25" x14ac:dyDescent="0.2">
      <c r="A3282" s="1">
        <v>3281</v>
      </c>
      <c r="B3282" t="s">
        <v>7754</v>
      </c>
      <c r="C3282" s="2">
        <v>42465</v>
      </c>
      <c r="D3282" s="8">
        <f>Table1[[#This Row],[Order Date]]</f>
        <v>42465</v>
      </c>
      <c r="E3282" s="2">
        <v>42469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">
        <v>1560</v>
      </c>
      <c r="P3282" s="1" t="s">
        <v>43</v>
      </c>
      <c r="Q3282" s="1" t="s">
        <v>512</v>
      </c>
      <c r="R3282" s="1" t="s">
        <v>1561</v>
      </c>
      <c r="S3282" s="1">
        <v>4164.0499999999993</v>
      </c>
      <c r="T3282" s="1">
        <v>5</v>
      </c>
      <c r="U3282" s="1">
        <v>0</v>
      </c>
      <c r="V3282" s="1">
        <v>83.281000000000063</v>
      </c>
      <c r="W3282" t="str">
        <f>INDEX(People!$A$2:$A$5,MATCH(Orders!N3282,People!$B$2:$B$5,0))</f>
        <v>Cassandra Brandow</v>
      </c>
      <c r="X3282" t="str">
        <f>IFERROR(INDEX(Returns!A3282:A4081,MATCH(Orders!B3282,Returns!B3282:B4081,0)),"No")</f>
        <v>No</v>
      </c>
      <c r="Y3282">
        <f t="shared" si="51"/>
        <v>4164.0499999999993</v>
      </c>
    </row>
    <row r="3283" spans="1:25" x14ac:dyDescent="0.2">
      <c r="A3283" s="1">
        <v>3282</v>
      </c>
      <c r="B3283" t="s">
        <v>7755</v>
      </c>
      <c r="C3283" s="2">
        <v>42630</v>
      </c>
      <c r="D3283" s="8">
        <f>Table1[[#This Row],[Order Date]]</f>
        <v>42630</v>
      </c>
      <c r="E3283" s="2">
        <v>42637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">
        <v>3292</v>
      </c>
      <c r="P3283" s="1" t="s">
        <v>66</v>
      </c>
      <c r="Q3283" s="1" t="s">
        <v>146</v>
      </c>
      <c r="R3283" s="1" t="s">
        <v>3293</v>
      </c>
      <c r="S3283" s="1">
        <v>47.984000000000002</v>
      </c>
      <c r="T3283" s="1">
        <v>2</v>
      </c>
      <c r="U3283" s="1">
        <v>0.2</v>
      </c>
      <c r="V3283" s="1">
        <v>13.195600000000001</v>
      </c>
      <c r="W3283" t="str">
        <f>INDEX(People!$A$2:$A$5,MATCH(Orders!N3283,People!$B$2:$B$5,0))</f>
        <v>Cassandra Brandow</v>
      </c>
      <c r="X3283" t="str">
        <f>IFERROR(INDEX(Returns!A3283:A4082,MATCH(Orders!B3283,Returns!B3283:B4082,0)),"No")</f>
        <v>No</v>
      </c>
      <c r="Y3283">
        <f t="shared" si="51"/>
        <v>57.580799999999996</v>
      </c>
    </row>
    <row r="3284" spans="1:25" x14ac:dyDescent="0.2">
      <c r="A3284" s="1">
        <v>3283</v>
      </c>
      <c r="B3284" t="s">
        <v>7755</v>
      </c>
      <c r="C3284" s="2">
        <v>42630</v>
      </c>
      <c r="D3284" s="8">
        <f>Table1[[#This Row],[Order Date]]</f>
        <v>42630</v>
      </c>
      <c r="E3284" s="2">
        <v>42637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">
        <v>2842</v>
      </c>
      <c r="P3284" s="1" t="s">
        <v>43</v>
      </c>
      <c r="Q3284" s="1" t="s">
        <v>84</v>
      </c>
      <c r="R3284" s="1" t="s">
        <v>2843</v>
      </c>
      <c r="S3284" s="1">
        <v>4.6240000000000006</v>
      </c>
      <c r="T3284" s="1">
        <v>1</v>
      </c>
      <c r="U3284" s="1">
        <v>0.2</v>
      </c>
      <c r="V3284" s="1">
        <v>1.6762000000000001</v>
      </c>
      <c r="W3284" t="str">
        <f>INDEX(People!$A$2:$A$5,MATCH(Orders!N3284,People!$B$2:$B$5,0))</f>
        <v>Cassandra Brandow</v>
      </c>
      <c r="X3284" t="str">
        <f>IFERROR(INDEX(Returns!A3284:A4083,MATCH(Orders!B3284,Returns!B3284:B4083,0)),"No")</f>
        <v>No</v>
      </c>
      <c r="Y3284">
        <f t="shared" si="51"/>
        <v>5.5488000000000008</v>
      </c>
    </row>
    <row r="3285" spans="1:25" x14ac:dyDescent="0.2">
      <c r="A3285" s="1">
        <v>3284</v>
      </c>
      <c r="B3285" t="s">
        <v>7756</v>
      </c>
      <c r="C3285" s="2">
        <v>42643</v>
      </c>
      <c r="D3285" s="8">
        <f>Table1[[#This Row],[Order Date]]</f>
        <v>42643</v>
      </c>
      <c r="E3285" s="2">
        <v>42649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">
        <v>1784</v>
      </c>
      <c r="P3285" s="1" t="s">
        <v>30</v>
      </c>
      <c r="Q3285" s="1" t="s">
        <v>60</v>
      </c>
      <c r="R3285" s="1" t="s">
        <v>1785</v>
      </c>
      <c r="S3285" s="1">
        <v>15.24</v>
      </c>
      <c r="T3285" s="1">
        <v>3</v>
      </c>
      <c r="U3285" s="1">
        <v>0</v>
      </c>
      <c r="V3285" s="1">
        <v>5.1815999999999995</v>
      </c>
      <c r="W3285" t="str">
        <f>INDEX(People!$A$2:$A$5,MATCH(Orders!N3285,People!$B$2:$B$5,0))</f>
        <v>Chuck Magee</v>
      </c>
      <c r="X3285" t="str">
        <f>IFERROR(INDEX(Returns!A3285:A4084,MATCH(Orders!B3285,Returns!B3285:B4084,0)),"No")</f>
        <v>No</v>
      </c>
      <c r="Y3285">
        <f t="shared" si="51"/>
        <v>15.24</v>
      </c>
    </row>
    <row r="3286" spans="1:25" x14ac:dyDescent="0.2">
      <c r="A3286" s="1">
        <v>3285</v>
      </c>
      <c r="B3286" t="s">
        <v>7757</v>
      </c>
      <c r="C3286" s="2">
        <v>42625</v>
      </c>
      <c r="D3286" s="8">
        <f>Table1[[#This Row],[Order Date]]</f>
        <v>42625</v>
      </c>
      <c r="E3286" s="2">
        <v>42630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">
        <v>1584</v>
      </c>
      <c r="P3286" s="1" t="s">
        <v>43</v>
      </c>
      <c r="Q3286" s="1" t="s">
        <v>70</v>
      </c>
      <c r="R3286" s="1" t="s">
        <v>1585</v>
      </c>
      <c r="S3286" s="1">
        <v>63.924000000000007</v>
      </c>
      <c r="T3286" s="1">
        <v>7</v>
      </c>
      <c r="U3286" s="1">
        <v>0.7</v>
      </c>
      <c r="V3286" s="1">
        <v>-46.877600000000001</v>
      </c>
      <c r="W3286" t="str">
        <f>INDEX(People!$A$2:$A$5,MATCH(Orders!N3286,People!$B$2:$B$5,0))</f>
        <v>Chuck Magee</v>
      </c>
      <c r="X3286" t="str">
        <f>IFERROR(INDEX(Returns!A3286:A4085,MATCH(Orders!B3286,Returns!B3286:B4085,0)),"No")</f>
        <v>No</v>
      </c>
      <c r="Y3286">
        <f t="shared" si="51"/>
        <v>108.67080000000001</v>
      </c>
    </row>
    <row r="3287" spans="1:25" x14ac:dyDescent="0.2">
      <c r="A3287" s="1">
        <v>3286</v>
      </c>
      <c r="B3287" t="s">
        <v>7758</v>
      </c>
      <c r="C3287" s="2">
        <v>43516</v>
      </c>
      <c r="D3287" s="8">
        <f>Table1[[#This Row],[Order Date]]</f>
        <v>43516</v>
      </c>
      <c r="E3287" s="2">
        <v>43521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">
        <v>2737</v>
      </c>
      <c r="P3287" s="1" t="s">
        <v>43</v>
      </c>
      <c r="Q3287" s="1" t="s">
        <v>63</v>
      </c>
      <c r="R3287" s="1" t="s">
        <v>2738</v>
      </c>
      <c r="S3287" s="1">
        <v>6.56</v>
      </c>
      <c r="T3287" s="1">
        <v>2</v>
      </c>
      <c r="U3287" s="1">
        <v>0</v>
      </c>
      <c r="V3287" s="1">
        <v>1.9023999999999992</v>
      </c>
      <c r="W3287" t="str">
        <f>INDEX(People!$A$2:$A$5,MATCH(Orders!N3287,People!$B$2:$B$5,0))</f>
        <v>Kelly Williams</v>
      </c>
      <c r="X3287" t="str">
        <f>IFERROR(INDEX(Returns!A3287:A4086,MATCH(Orders!B3287,Returns!B3287:B4086,0)),"No")</f>
        <v>No</v>
      </c>
      <c r="Y3287">
        <f t="shared" si="51"/>
        <v>6.56</v>
      </c>
    </row>
    <row r="3288" spans="1:25" x14ac:dyDescent="0.2">
      <c r="A3288" s="1">
        <v>3287</v>
      </c>
      <c r="B3288" t="s">
        <v>7758</v>
      </c>
      <c r="C3288" s="2">
        <v>43516</v>
      </c>
      <c r="D3288" s="8">
        <f>Table1[[#This Row],[Order Date]]</f>
        <v>43516</v>
      </c>
      <c r="E3288" s="2">
        <v>43521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">
        <v>4878</v>
      </c>
      <c r="P3288" s="1" t="s">
        <v>43</v>
      </c>
      <c r="Q3288" s="1" t="s">
        <v>73</v>
      </c>
      <c r="R3288" s="1" t="s">
        <v>4879</v>
      </c>
      <c r="S3288" s="1">
        <v>13.11</v>
      </c>
      <c r="T3288" s="1">
        <v>3</v>
      </c>
      <c r="U3288" s="1">
        <v>0</v>
      </c>
      <c r="V3288" s="1">
        <v>3.4086000000000003</v>
      </c>
      <c r="W3288" t="str">
        <f>INDEX(People!$A$2:$A$5,MATCH(Orders!N3288,People!$B$2:$B$5,0))</f>
        <v>Kelly Williams</v>
      </c>
      <c r="X3288" t="str">
        <f>IFERROR(INDEX(Returns!A3288:A4087,MATCH(Orders!B3288,Returns!B3288:B4087,0)),"No")</f>
        <v>No</v>
      </c>
      <c r="Y3288">
        <f t="shared" si="51"/>
        <v>13.11</v>
      </c>
    </row>
    <row r="3289" spans="1:25" x14ac:dyDescent="0.2">
      <c r="A3289" s="1">
        <v>3288</v>
      </c>
      <c r="B3289" t="s">
        <v>6025</v>
      </c>
      <c r="C3289" s="2">
        <v>43082</v>
      </c>
      <c r="D3289" s="8">
        <f>Table1[[#This Row],[Order Date]]</f>
        <v>43082</v>
      </c>
      <c r="E3289" s="2">
        <v>43084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">
        <v>2123</v>
      </c>
      <c r="P3289" s="1" t="s">
        <v>66</v>
      </c>
      <c r="Q3289" s="1" t="s">
        <v>67</v>
      </c>
      <c r="R3289" s="1" t="s">
        <v>2509</v>
      </c>
      <c r="S3289" s="1">
        <v>494.37600000000009</v>
      </c>
      <c r="T3289" s="1">
        <v>3</v>
      </c>
      <c r="U3289" s="1">
        <v>0.2</v>
      </c>
      <c r="V3289" s="1">
        <v>49.437599999999975</v>
      </c>
      <c r="W3289" t="str">
        <f>INDEX(People!$A$2:$A$5,MATCH(Orders!N3289,People!$B$2:$B$5,0))</f>
        <v>Anna Andreadi</v>
      </c>
      <c r="X3289" t="str">
        <f>IFERROR(INDEX(Returns!A3289:A4088,MATCH(Orders!B3289,Returns!B3289:B4088,0)),"No")</f>
        <v>No</v>
      </c>
      <c r="Y3289">
        <f t="shared" si="51"/>
        <v>593.25120000000004</v>
      </c>
    </row>
    <row r="3290" spans="1:25" x14ac:dyDescent="0.2">
      <c r="A3290" s="1">
        <v>3289</v>
      </c>
      <c r="B3290" t="s">
        <v>6025</v>
      </c>
      <c r="C3290" s="2">
        <v>43082</v>
      </c>
      <c r="D3290" s="8">
        <f>Table1[[#This Row],[Order Date]]</f>
        <v>43082</v>
      </c>
      <c r="E3290" s="2">
        <v>43084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">
        <v>1198</v>
      </c>
      <c r="P3290" s="1" t="s">
        <v>43</v>
      </c>
      <c r="Q3290" s="1" t="s">
        <v>70</v>
      </c>
      <c r="R3290" s="1" t="s">
        <v>1199</v>
      </c>
      <c r="S3290" s="1">
        <v>29.2</v>
      </c>
      <c r="T3290" s="1">
        <v>5</v>
      </c>
      <c r="U3290" s="1">
        <v>0.2</v>
      </c>
      <c r="V3290" s="1">
        <v>9.8549999999999969</v>
      </c>
      <c r="W3290" t="str">
        <f>INDEX(People!$A$2:$A$5,MATCH(Orders!N3290,People!$B$2:$B$5,0))</f>
        <v>Anna Andreadi</v>
      </c>
      <c r="X3290" t="str">
        <f>IFERROR(INDEX(Returns!A3290:A4089,MATCH(Orders!B3290,Returns!B3290:B4089,0)),"No")</f>
        <v>No</v>
      </c>
      <c r="Y3290">
        <f t="shared" si="51"/>
        <v>35.04</v>
      </c>
    </row>
    <row r="3291" spans="1:25" x14ac:dyDescent="0.2">
      <c r="A3291" s="1">
        <v>3290</v>
      </c>
      <c r="B3291" t="s">
        <v>6025</v>
      </c>
      <c r="C3291" s="2">
        <v>43082</v>
      </c>
      <c r="D3291" s="8">
        <f>Table1[[#This Row],[Order Date]]</f>
        <v>43082</v>
      </c>
      <c r="E3291" s="2">
        <v>43084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">
        <v>405</v>
      </c>
      <c r="P3291" s="1" t="s">
        <v>66</v>
      </c>
      <c r="Q3291" s="1" t="s">
        <v>146</v>
      </c>
      <c r="R3291" s="1" t="s">
        <v>406</v>
      </c>
      <c r="S3291" s="1">
        <v>248.85000000000002</v>
      </c>
      <c r="T3291" s="1">
        <v>5</v>
      </c>
      <c r="U3291" s="1">
        <v>0</v>
      </c>
      <c r="V3291" s="1">
        <v>27.373499999999993</v>
      </c>
      <c r="W3291" t="str">
        <f>INDEX(People!$A$2:$A$5,MATCH(Orders!N3291,People!$B$2:$B$5,0))</f>
        <v>Anna Andreadi</v>
      </c>
      <c r="X3291" t="str">
        <f>IFERROR(INDEX(Returns!A3291:A4090,MATCH(Orders!B3291,Returns!B3291:B4090,0)),"No")</f>
        <v>No</v>
      </c>
      <c r="Y3291">
        <f t="shared" si="51"/>
        <v>248.85000000000002</v>
      </c>
    </row>
    <row r="3292" spans="1:25" x14ac:dyDescent="0.2">
      <c r="A3292" s="1">
        <v>3291</v>
      </c>
      <c r="B3292" t="s">
        <v>6025</v>
      </c>
      <c r="C3292" s="2">
        <v>43082</v>
      </c>
      <c r="D3292" s="8">
        <f>Table1[[#This Row],[Order Date]]</f>
        <v>43082</v>
      </c>
      <c r="E3292" s="2">
        <v>43084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">
        <v>4881</v>
      </c>
      <c r="P3292" s="1" t="s">
        <v>66</v>
      </c>
      <c r="Q3292" s="1" t="s">
        <v>146</v>
      </c>
      <c r="R3292" s="1" t="s">
        <v>4882</v>
      </c>
      <c r="S3292" s="1">
        <v>36.24</v>
      </c>
      <c r="T3292" s="1">
        <v>1</v>
      </c>
      <c r="U3292" s="1">
        <v>0</v>
      </c>
      <c r="V3292" s="1">
        <v>15.220800000000001</v>
      </c>
      <c r="W3292" t="str">
        <f>INDEX(People!$A$2:$A$5,MATCH(Orders!N3292,People!$B$2:$B$5,0))</f>
        <v>Anna Andreadi</v>
      </c>
      <c r="X3292" t="str">
        <f>IFERROR(INDEX(Returns!A3292:A4091,MATCH(Orders!B3292,Returns!B3292:B4091,0)),"No")</f>
        <v>No</v>
      </c>
      <c r="Y3292">
        <f t="shared" si="51"/>
        <v>36.24</v>
      </c>
    </row>
    <row r="3293" spans="1:25" x14ac:dyDescent="0.2">
      <c r="A3293" s="1">
        <v>3292</v>
      </c>
      <c r="B3293" t="s">
        <v>7759</v>
      </c>
      <c r="C3293" s="2">
        <v>43403</v>
      </c>
      <c r="D3293" s="8">
        <f>Table1[[#This Row],[Order Date]]</f>
        <v>43403</v>
      </c>
      <c r="E3293" s="2">
        <v>43408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">
        <v>1714</v>
      </c>
      <c r="P3293" s="1" t="s">
        <v>43</v>
      </c>
      <c r="Q3293" s="1" t="s">
        <v>63</v>
      </c>
      <c r="R3293" s="1" t="s">
        <v>1715</v>
      </c>
      <c r="S3293" s="1">
        <v>11.68</v>
      </c>
      <c r="T3293" s="1">
        <v>2</v>
      </c>
      <c r="U3293" s="1">
        <v>0</v>
      </c>
      <c r="V3293" s="1">
        <v>3.5039999999999996</v>
      </c>
      <c r="W3293" t="str">
        <f>INDEX(People!$A$2:$A$5,MATCH(Orders!N3293,People!$B$2:$B$5,0))</f>
        <v>Kelly Williams</v>
      </c>
      <c r="X3293" t="str">
        <f>IFERROR(INDEX(Returns!A3293:A4092,MATCH(Orders!B3293,Returns!B3293:B4092,0)),"No")</f>
        <v>No</v>
      </c>
      <c r="Y3293">
        <f t="shared" si="51"/>
        <v>11.68</v>
      </c>
    </row>
    <row r="3294" spans="1:25" x14ac:dyDescent="0.2">
      <c r="A3294" s="1">
        <v>3293</v>
      </c>
      <c r="B3294" t="s">
        <v>7760</v>
      </c>
      <c r="C3294" s="2">
        <v>42730</v>
      </c>
      <c r="D3294" s="8">
        <f>Table1[[#This Row],[Order Date]]</f>
        <v>42730</v>
      </c>
      <c r="E3294" s="2">
        <v>42734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">
        <v>633</v>
      </c>
      <c r="P3294" s="1" t="s">
        <v>43</v>
      </c>
      <c r="Q3294" s="1" t="s">
        <v>512</v>
      </c>
      <c r="R3294" s="1" t="s">
        <v>634</v>
      </c>
      <c r="S3294" s="1">
        <v>11.91</v>
      </c>
      <c r="T3294" s="1">
        <v>3</v>
      </c>
      <c r="U3294" s="1">
        <v>0</v>
      </c>
      <c r="V3294" s="1">
        <v>0.11909999999999954</v>
      </c>
      <c r="W3294" t="str">
        <f>INDEX(People!$A$2:$A$5,MATCH(Orders!N3294,People!$B$2:$B$5,0))</f>
        <v>Anna Andreadi</v>
      </c>
      <c r="X3294" t="str">
        <f>IFERROR(INDEX(Returns!A3294:A4093,MATCH(Orders!B3294,Returns!B3294:B4093,0)),"No")</f>
        <v>No</v>
      </c>
      <c r="Y3294">
        <f t="shared" si="51"/>
        <v>11.91</v>
      </c>
    </row>
    <row r="3295" spans="1:25" x14ac:dyDescent="0.2">
      <c r="A3295" s="1">
        <v>3294</v>
      </c>
      <c r="B3295" t="s">
        <v>7760</v>
      </c>
      <c r="C3295" s="2">
        <v>42730</v>
      </c>
      <c r="D3295" s="8">
        <f>Table1[[#This Row],[Order Date]]</f>
        <v>42730</v>
      </c>
      <c r="E3295" s="2">
        <v>42734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">
        <v>2776</v>
      </c>
      <c r="P3295" s="1" t="s">
        <v>30</v>
      </c>
      <c r="Q3295" s="1" t="s">
        <v>60</v>
      </c>
      <c r="R3295" s="1" t="s">
        <v>2777</v>
      </c>
      <c r="S3295" s="1">
        <v>3.48</v>
      </c>
      <c r="T3295" s="1">
        <v>2</v>
      </c>
      <c r="U3295" s="1">
        <v>0</v>
      </c>
      <c r="V3295" s="1">
        <v>1.1135999999999999</v>
      </c>
      <c r="W3295" t="str">
        <f>INDEX(People!$A$2:$A$5,MATCH(Orders!N3295,People!$B$2:$B$5,0))</f>
        <v>Anna Andreadi</v>
      </c>
      <c r="X3295" t="str">
        <f>IFERROR(INDEX(Returns!A3295:A4094,MATCH(Orders!B3295,Returns!B3295:B4094,0)),"No")</f>
        <v>No</v>
      </c>
      <c r="Y3295">
        <f t="shared" si="51"/>
        <v>3.48</v>
      </c>
    </row>
    <row r="3296" spans="1:25" x14ac:dyDescent="0.2">
      <c r="A3296" s="1">
        <v>3295</v>
      </c>
      <c r="B3296" t="s">
        <v>7761</v>
      </c>
      <c r="C3296" s="2">
        <v>42597</v>
      </c>
      <c r="D3296" s="8">
        <f>Table1[[#This Row],[Order Date]]</f>
        <v>42597</v>
      </c>
      <c r="E3296" s="2">
        <v>42600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">
        <v>2043</v>
      </c>
      <c r="P3296" s="1" t="s">
        <v>43</v>
      </c>
      <c r="Q3296" s="1" t="s">
        <v>70</v>
      </c>
      <c r="R3296" s="1" t="s">
        <v>2044</v>
      </c>
      <c r="S3296" s="1">
        <v>30.959999999999994</v>
      </c>
      <c r="T3296" s="1">
        <v>8</v>
      </c>
      <c r="U3296" s="1">
        <v>0.8</v>
      </c>
      <c r="V3296" s="1">
        <v>-52.632000000000019</v>
      </c>
      <c r="W3296" t="str">
        <f>INDEX(People!$A$2:$A$5,MATCH(Orders!N3296,People!$B$2:$B$5,0))</f>
        <v>Kelly Williams</v>
      </c>
      <c r="X3296" t="str">
        <f>IFERROR(INDEX(Returns!A3296:A4095,MATCH(Orders!B3296,Returns!B3296:B4095,0)),"No")</f>
        <v>No</v>
      </c>
      <c r="Y3296">
        <f t="shared" si="51"/>
        <v>55.727999999999987</v>
      </c>
    </row>
    <row r="3297" spans="1:25" x14ac:dyDescent="0.2">
      <c r="A3297" s="1">
        <v>3296</v>
      </c>
      <c r="B3297" t="s">
        <v>7762</v>
      </c>
      <c r="C3297" s="2">
        <v>43739</v>
      </c>
      <c r="D3297" s="8">
        <f>Table1[[#This Row],[Order Date]]</f>
        <v>43739</v>
      </c>
      <c r="E3297" s="2">
        <v>43741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">
        <v>4883</v>
      </c>
      <c r="P3297" s="1" t="s">
        <v>66</v>
      </c>
      <c r="Q3297" s="1" t="s">
        <v>601</v>
      </c>
      <c r="R3297" s="1" t="s">
        <v>4884</v>
      </c>
      <c r="S3297" s="1">
        <v>1704.89</v>
      </c>
      <c r="T3297" s="1">
        <v>11</v>
      </c>
      <c r="U3297" s="1">
        <v>0</v>
      </c>
      <c r="V3297" s="1">
        <v>767.20049999999992</v>
      </c>
      <c r="W3297" t="str">
        <f>INDEX(People!$A$2:$A$5,MATCH(Orders!N3297,People!$B$2:$B$5,0))</f>
        <v>Chuck Magee</v>
      </c>
      <c r="X3297" t="str">
        <f>IFERROR(INDEX(Returns!A3297:A4096,MATCH(Orders!B3297,Returns!B3297:B4096,0)),"No")</f>
        <v>No</v>
      </c>
      <c r="Y3297">
        <f t="shared" si="51"/>
        <v>1704.89</v>
      </c>
    </row>
    <row r="3298" spans="1:25" x14ac:dyDescent="0.2">
      <c r="A3298" s="1">
        <v>3297</v>
      </c>
      <c r="B3298" t="s">
        <v>6193</v>
      </c>
      <c r="C3298" s="2">
        <v>42878</v>
      </c>
      <c r="D3298" s="8">
        <f>Table1[[#This Row],[Order Date]]</f>
        <v>42878</v>
      </c>
      <c r="E3298" s="2">
        <v>42885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">
        <v>2085</v>
      </c>
      <c r="P3298" s="1" t="s">
        <v>43</v>
      </c>
      <c r="Q3298" s="1" t="s">
        <v>70</v>
      </c>
      <c r="R3298" s="1" t="s">
        <v>2086</v>
      </c>
      <c r="S3298" s="1">
        <v>19.194000000000003</v>
      </c>
      <c r="T3298" s="1">
        <v>7</v>
      </c>
      <c r="U3298" s="1">
        <v>0.7</v>
      </c>
      <c r="V3298" s="1">
        <v>-12.795999999999999</v>
      </c>
      <c r="W3298" t="str">
        <f>INDEX(People!$A$2:$A$5,MATCH(Orders!N3298,People!$B$2:$B$5,0))</f>
        <v>Anna Andreadi</v>
      </c>
      <c r="X3298" t="str">
        <f>IFERROR(INDEX(Returns!A3298:A4097,MATCH(Orders!B3298,Returns!B3298:B4097,0)),"No")</f>
        <v>No</v>
      </c>
      <c r="Y3298">
        <f t="shared" si="51"/>
        <v>32.629800000000003</v>
      </c>
    </row>
    <row r="3299" spans="1:25" x14ac:dyDescent="0.2">
      <c r="A3299" s="1">
        <v>3298</v>
      </c>
      <c r="B3299" t="s">
        <v>6193</v>
      </c>
      <c r="C3299" s="2">
        <v>42878</v>
      </c>
      <c r="D3299" s="8">
        <f>Table1[[#This Row],[Order Date]]</f>
        <v>42878</v>
      </c>
      <c r="E3299" s="2">
        <v>42885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">
        <v>1718</v>
      </c>
      <c r="P3299" s="1" t="s">
        <v>43</v>
      </c>
      <c r="Q3299" s="1" t="s">
        <v>73</v>
      </c>
      <c r="R3299" s="1" t="s">
        <v>1719</v>
      </c>
      <c r="S3299" s="1">
        <v>121.79200000000002</v>
      </c>
      <c r="T3299" s="1">
        <v>4</v>
      </c>
      <c r="U3299" s="1">
        <v>0.2</v>
      </c>
      <c r="V3299" s="1">
        <v>13.701599999999988</v>
      </c>
      <c r="W3299" t="str">
        <f>INDEX(People!$A$2:$A$5,MATCH(Orders!N3299,People!$B$2:$B$5,0))</f>
        <v>Anna Andreadi</v>
      </c>
      <c r="X3299" t="str">
        <f>IFERROR(INDEX(Returns!A3299:A4098,MATCH(Orders!B3299,Returns!B3299:B4098,0)),"No")</f>
        <v>No</v>
      </c>
      <c r="Y3299">
        <f t="shared" si="51"/>
        <v>146.15040000000002</v>
      </c>
    </row>
    <row r="3300" spans="1:25" x14ac:dyDescent="0.2">
      <c r="A3300" s="1">
        <v>3299</v>
      </c>
      <c r="B3300" t="s">
        <v>6135</v>
      </c>
      <c r="C3300" s="2">
        <v>43785</v>
      </c>
      <c r="D3300" s="8">
        <f>Table1[[#This Row],[Order Date]]</f>
        <v>43785</v>
      </c>
      <c r="E3300" s="2">
        <v>43785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">
        <v>3719</v>
      </c>
      <c r="P3300" s="1" t="s">
        <v>66</v>
      </c>
      <c r="Q3300" s="1" t="s">
        <v>601</v>
      </c>
      <c r="R3300" s="1" t="s">
        <v>3720</v>
      </c>
      <c r="S3300" s="1">
        <v>1919.9760000000001</v>
      </c>
      <c r="T3300" s="1">
        <v>3</v>
      </c>
      <c r="U3300" s="1">
        <v>0.2</v>
      </c>
      <c r="V3300" s="1">
        <v>215.99729999999977</v>
      </c>
      <c r="W3300" t="str">
        <f>INDEX(People!$A$2:$A$5,MATCH(Orders!N3300,People!$B$2:$B$5,0))</f>
        <v>Anna Andreadi</v>
      </c>
      <c r="X3300" t="str">
        <f>IFERROR(INDEX(Returns!A3300:A4099,MATCH(Orders!B3300,Returns!B3300:B4099,0)),"No")</f>
        <v>No</v>
      </c>
      <c r="Y3300">
        <f t="shared" si="51"/>
        <v>2303.9712</v>
      </c>
    </row>
    <row r="3301" spans="1:25" x14ac:dyDescent="0.2">
      <c r="A3301" s="1">
        <v>3300</v>
      </c>
      <c r="B3301" t="s">
        <v>7763</v>
      </c>
      <c r="C3301" s="2">
        <v>42692</v>
      </c>
      <c r="D3301" s="8">
        <f>Table1[[#This Row],[Order Date]]</f>
        <v>42692</v>
      </c>
      <c r="E3301" s="2">
        <v>42696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">
        <v>90</v>
      </c>
      <c r="P3301" s="1" t="s">
        <v>43</v>
      </c>
      <c r="Q3301" s="1" t="s">
        <v>70</v>
      </c>
      <c r="R3301" s="1" t="s">
        <v>91</v>
      </c>
      <c r="S3301" s="1">
        <v>50.997000000000007</v>
      </c>
      <c r="T3301" s="1">
        <v>1</v>
      </c>
      <c r="U3301" s="1">
        <v>0.7</v>
      </c>
      <c r="V3301" s="1">
        <v>-40.797600000000003</v>
      </c>
      <c r="W3301" t="str">
        <f>INDEX(People!$A$2:$A$5,MATCH(Orders!N3301,People!$B$2:$B$5,0))</f>
        <v>Chuck Magee</v>
      </c>
      <c r="X3301" t="str">
        <f>IFERROR(INDEX(Returns!A3301:A4100,MATCH(Orders!B3301,Returns!B3301:B4100,0)),"No")</f>
        <v>No</v>
      </c>
      <c r="Y3301">
        <f t="shared" si="51"/>
        <v>86.694900000000004</v>
      </c>
    </row>
    <row r="3302" spans="1:25" x14ac:dyDescent="0.2">
      <c r="A3302" s="1">
        <v>3301</v>
      </c>
      <c r="B3302" t="s">
        <v>7763</v>
      </c>
      <c r="C3302" s="2">
        <v>42692</v>
      </c>
      <c r="D3302" s="8">
        <f>Table1[[#This Row],[Order Date]]</f>
        <v>42692</v>
      </c>
      <c r="E3302" s="2">
        <v>42696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">
        <v>338</v>
      </c>
      <c r="P3302" s="1" t="s">
        <v>43</v>
      </c>
      <c r="Q3302" s="1" t="s">
        <v>55</v>
      </c>
      <c r="R3302" s="1" t="s">
        <v>339</v>
      </c>
      <c r="S3302" s="1">
        <v>76.792000000000002</v>
      </c>
      <c r="T3302" s="1">
        <v>1</v>
      </c>
      <c r="U3302" s="1">
        <v>0.2</v>
      </c>
      <c r="V3302" s="1">
        <v>-16.318300000000001</v>
      </c>
      <c r="W3302" t="str">
        <f>INDEX(People!$A$2:$A$5,MATCH(Orders!N3302,People!$B$2:$B$5,0))</f>
        <v>Chuck Magee</v>
      </c>
      <c r="X3302" t="str">
        <f>IFERROR(INDEX(Returns!A3302:A4101,MATCH(Orders!B3302,Returns!B3302:B4101,0)),"No")</f>
        <v>No</v>
      </c>
      <c r="Y3302">
        <f t="shared" si="51"/>
        <v>92.150400000000005</v>
      </c>
    </row>
    <row r="3303" spans="1:25" x14ac:dyDescent="0.2">
      <c r="A3303" s="1">
        <v>3302</v>
      </c>
      <c r="B3303" t="s">
        <v>7763</v>
      </c>
      <c r="C3303" s="2">
        <v>42692</v>
      </c>
      <c r="D3303" s="8">
        <f>Table1[[#This Row],[Order Date]]</f>
        <v>42692</v>
      </c>
      <c r="E3303" s="2">
        <v>42696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">
        <v>4885</v>
      </c>
      <c r="P3303" s="1" t="s">
        <v>66</v>
      </c>
      <c r="Q3303" s="1" t="s">
        <v>67</v>
      </c>
      <c r="R3303" s="1" t="s">
        <v>4886</v>
      </c>
      <c r="S3303" s="1">
        <v>539.96399999999994</v>
      </c>
      <c r="T3303" s="1">
        <v>6</v>
      </c>
      <c r="U3303" s="1">
        <v>0.4</v>
      </c>
      <c r="V3303" s="1">
        <v>-107.99280000000002</v>
      </c>
      <c r="W3303" t="str">
        <f>INDEX(People!$A$2:$A$5,MATCH(Orders!N3303,People!$B$2:$B$5,0))</f>
        <v>Chuck Magee</v>
      </c>
      <c r="X3303" t="str">
        <f>IFERROR(INDEX(Returns!A3303:A4102,MATCH(Orders!B3303,Returns!B3303:B4102,0)),"No")</f>
        <v>No</v>
      </c>
      <c r="Y3303">
        <f t="shared" si="51"/>
        <v>755.94959999999992</v>
      </c>
    </row>
    <row r="3304" spans="1:25" x14ac:dyDescent="0.2">
      <c r="A3304" s="1">
        <v>3303</v>
      </c>
      <c r="B3304" t="s">
        <v>7763</v>
      </c>
      <c r="C3304" s="2">
        <v>42692</v>
      </c>
      <c r="D3304" s="8">
        <f>Table1[[#This Row],[Order Date]]</f>
        <v>42692</v>
      </c>
      <c r="E3304" s="2">
        <v>42696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">
        <v>3244</v>
      </c>
      <c r="P3304" s="1" t="s">
        <v>30</v>
      </c>
      <c r="Q3304" s="1" t="s">
        <v>60</v>
      </c>
      <c r="R3304" s="1" t="s">
        <v>4077</v>
      </c>
      <c r="S3304" s="1">
        <v>60.311999999999998</v>
      </c>
      <c r="T3304" s="1">
        <v>3</v>
      </c>
      <c r="U3304" s="1">
        <v>0.2</v>
      </c>
      <c r="V3304" s="1">
        <v>5.2773000000000003</v>
      </c>
      <c r="W3304" t="str">
        <f>INDEX(People!$A$2:$A$5,MATCH(Orders!N3304,People!$B$2:$B$5,0))</f>
        <v>Chuck Magee</v>
      </c>
      <c r="X3304" t="str">
        <f>IFERROR(INDEX(Returns!A3304:A4103,MATCH(Orders!B3304,Returns!B3304:B4103,0)),"No")</f>
        <v>No</v>
      </c>
      <c r="Y3304">
        <f t="shared" si="51"/>
        <v>72.374399999999994</v>
      </c>
    </row>
    <row r="3305" spans="1:25" x14ac:dyDescent="0.2">
      <c r="A3305" s="1">
        <v>3304</v>
      </c>
      <c r="B3305" t="s">
        <v>7763</v>
      </c>
      <c r="C3305" s="2">
        <v>42692</v>
      </c>
      <c r="D3305" s="8">
        <f>Table1[[#This Row],[Order Date]]</f>
        <v>42692</v>
      </c>
      <c r="E3305" s="2">
        <v>42696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">
        <v>2832</v>
      </c>
      <c r="P3305" s="1" t="s">
        <v>43</v>
      </c>
      <c r="Q3305" s="1" t="s">
        <v>70</v>
      </c>
      <c r="R3305" s="1" t="s">
        <v>2833</v>
      </c>
      <c r="S3305" s="1">
        <v>1.9440000000000004</v>
      </c>
      <c r="T3305" s="1">
        <v>3</v>
      </c>
      <c r="U3305" s="1">
        <v>0.7</v>
      </c>
      <c r="V3305" s="1">
        <v>-1.4255999999999998</v>
      </c>
      <c r="W3305" t="str">
        <f>INDEX(People!$A$2:$A$5,MATCH(Orders!N3305,People!$B$2:$B$5,0))</f>
        <v>Chuck Magee</v>
      </c>
      <c r="X3305" t="str">
        <f>IFERROR(INDEX(Returns!A3305:A4104,MATCH(Orders!B3305,Returns!B3305:B4104,0)),"No")</f>
        <v>No</v>
      </c>
      <c r="Y3305">
        <f t="shared" si="51"/>
        <v>3.3048000000000006</v>
      </c>
    </row>
    <row r="3306" spans="1:25" x14ac:dyDescent="0.2">
      <c r="A3306" s="1">
        <v>3305</v>
      </c>
      <c r="B3306" t="s">
        <v>7764</v>
      </c>
      <c r="C3306" s="2">
        <v>42734</v>
      </c>
      <c r="D3306" s="8">
        <f>Table1[[#This Row],[Order Date]]</f>
        <v>42734</v>
      </c>
      <c r="E3306" s="2">
        <v>42736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">
        <v>2907</v>
      </c>
      <c r="P3306" s="1" t="s">
        <v>43</v>
      </c>
      <c r="Q3306" s="1" t="s">
        <v>157</v>
      </c>
      <c r="R3306" s="1" t="s">
        <v>2908</v>
      </c>
      <c r="S3306" s="1">
        <v>12.984000000000002</v>
      </c>
      <c r="T3306" s="1">
        <v>3</v>
      </c>
      <c r="U3306" s="1">
        <v>0.2</v>
      </c>
      <c r="V3306" s="1">
        <v>4.7066999999999997</v>
      </c>
      <c r="W3306" t="str">
        <f>INDEX(People!$A$2:$A$5,MATCH(Orders!N3306,People!$B$2:$B$5,0))</f>
        <v>Kelly Williams</v>
      </c>
      <c r="X3306" t="str">
        <f>IFERROR(INDEX(Returns!A3306:A4105,MATCH(Orders!B3306,Returns!B3306:B4105,0)),"No")</f>
        <v>No</v>
      </c>
      <c r="Y3306">
        <f t="shared" si="51"/>
        <v>15.580800000000002</v>
      </c>
    </row>
    <row r="3307" spans="1:25" x14ac:dyDescent="0.2">
      <c r="A3307" s="1">
        <v>3306</v>
      </c>
      <c r="B3307" t="s">
        <v>7764</v>
      </c>
      <c r="C3307" s="2">
        <v>42734</v>
      </c>
      <c r="D3307" s="8">
        <f>Table1[[#This Row],[Order Date]]</f>
        <v>42734</v>
      </c>
      <c r="E3307" s="2">
        <v>42736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">
        <v>3964</v>
      </c>
      <c r="P3307" s="1" t="s">
        <v>66</v>
      </c>
      <c r="Q3307" s="1" t="s">
        <v>67</v>
      </c>
      <c r="R3307" s="1" t="s">
        <v>3965</v>
      </c>
      <c r="S3307" s="1">
        <v>217.58400000000003</v>
      </c>
      <c r="T3307" s="1">
        <v>2</v>
      </c>
      <c r="U3307" s="1">
        <v>0.2</v>
      </c>
      <c r="V3307" s="1">
        <v>19.03860000000001</v>
      </c>
      <c r="W3307" t="str">
        <f>INDEX(People!$A$2:$A$5,MATCH(Orders!N3307,People!$B$2:$B$5,0))</f>
        <v>Kelly Williams</v>
      </c>
      <c r="X3307" t="str">
        <f>IFERROR(INDEX(Returns!A3307:A4106,MATCH(Orders!B3307,Returns!B3307:B4106,0)),"No")</f>
        <v>No</v>
      </c>
      <c r="Y3307">
        <f t="shared" si="51"/>
        <v>261.10080000000005</v>
      </c>
    </row>
    <row r="3308" spans="1:25" x14ac:dyDescent="0.2">
      <c r="A3308" s="1">
        <v>3307</v>
      </c>
      <c r="B3308" t="s">
        <v>7764</v>
      </c>
      <c r="C3308" s="2">
        <v>42734</v>
      </c>
      <c r="D3308" s="8">
        <f>Table1[[#This Row],[Order Date]]</f>
        <v>42734</v>
      </c>
      <c r="E3308" s="2">
        <v>42736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">
        <v>2688</v>
      </c>
      <c r="P3308" s="1" t="s">
        <v>66</v>
      </c>
      <c r="Q3308" s="1" t="s">
        <v>67</v>
      </c>
      <c r="R3308" s="1" t="s">
        <v>2689</v>
      </c>
      <c r="S3308" s="1">
        <v>328.77600000000007</v>
      </c>
      <c r="T3308" s="1">
        <v>3</v>
      </c>
      <c r="U3308" s="1">
        <v>0.2</v>
      </c>
      <c r="V3308" s="1">
        <v>28.767899999999997</v>
      </c>
      <c r="W3308" t="str">
        <f>INDEX(People!$A$2:$A$5,MATCH(Orders!N3308,People!$B$2:$B$5,0))</f>
        <v>Kelly Williams</v>
      </c>
      <c r="X3308" t="str">
        <f>IFERROR(INDEX(Returns!A3308:A4107,MATCH(Orders!B3308,Returns!B3308:B4107,0)),"No")</f>
        <v>No</v>
      </c>
      <c r="Y3308">
        <f t="shared" si="51"/>
        <v>394.53120000000007</v>
      </c>
    </row>
    <row r="3309" spans="1:25" x14ac:dyDescent="0.2">
      <c r="A3309" s="1">
        <v>3308</v>
      </c>
      <c r="B3309" t="s">
        <v>7764</v>
      </c>
      <c r="C3309" s="2">
        <v>42734</v>
      </c>
      <c r="D3309" s="8">
        <f>Table1[[#This Row],[Order Date]]</f>
        <v>42734</v>
      </c>
      <c r="E3309" s="2">
        <v>42736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">
        <v>1095</v>
      </c>
      <c r="P3309" s="1" t="s">
        <v>43</v>
      </c>
      <c r="Q3309" s="1" t="s">
        <v>70</v>
      </c>
      <c r="R3309" s="1" t="s">
        <v>1096</v>
      </c>
      <c r="S3309" s="1">
        <v>2.2859999999999996</v>
      </c>
      <c r="T3309" s="1">
        <v>3</v>
      </c>
      <c r="U3309" s="1">
        <v>0.8</v>
      </c>
      <c r="V3309" s="1">
        <v>-3.6576000000000004</v>
      </c>
      <c r="W3309" t="str">
        <f>INDEX(People!$A$2:$A$5,MATCH(Orders!N3309,People!$B$2:$B$5,0))</f>
        <v>Kelly Williams</v>
      </c>
      <c r="X3309" t="str">
        <f>IFERROR(INDEX(Returns!A3309:A4108,MATCH(Orders!B3309,Returns!B3309:B4108,0)),"No")</f>
        <v>No</v>
      </c>
      <c r="Y3309">
        <f t="shared" si="51"/>
        <v>4.1147999999999998</v>
      </c>
    </row>
    <row r="3310" spans="1:25" x14ac:dyDescent="0.2">
      <c r="A3310" s="1">
        <v>3309</v>
      </c>
      <c r="B3310" t="s">
        <v>7764</v>
      </c>
      <c r="C3310" s="2">
        <v>42734</v>
      </c>
      <c r="D3310" s="8">
        <f>Table1[[#This Row],[Order Date]]</f>
        <v>42734</v>
      </c>
      <c r="E3310" s="2">
        <v>42736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">
        <v>892</v>
      </c>
      <c r="P3310" s="1" t="s">
        <v>66</v>
      </c>
      <c r="Q3310" s="1" t="s">
        <v>146</v>
      </c>
      <c r="R3310" s="1" t="s">
        <v>893</v>
      </c>
      <c r="S3310" s="1">
        <v>47.984000000000002</v>
      </c>
      <c r="T3310" s="1">
        <v>2</v>
      </c>
      <c r="U3310" s="1">
        <v>0.2</v>
      </c>
      <c r="V3310" s="1">
        <v>14.395200000000004</v>
      </c>
      <c r="W3310" t="str">
        <f>INDEX(People!$A$2:$A$5,MATCH(Orders!N3310,People!$B$2:$B$5,0))</f>
        <v>Kelly Williams</v>
      </c>
      <c r="X3310" t="str">
        <f>IFERROR(INDEX(Returns!A3310:A4109,MATCH(Orders!B3310,Returns!B3310:B4109,0)),"No")</f>
        <v>No</v>
      </c>
      <c r="Y3310">
        <f t="shared" si="51"/>
        <v>57.580799999999996</v>
      </c>
    </row>
    <row r="3311" spans="1:25" x14ac:dyDescent="0.2">
      <c r="A3311" s="1">
        <v>3310</v>
      </c>
      <c r="B3311" t="s">
        <v>7765</v>
      </c>
      <c r="C3311" s="2">
        <v>43044</v>
      </c>
      <c r="D3311" s="8">
        <f>Table1[[#This Row],[Order Date]]</f>
        <v>43044</v>
      </c>
      <c r="E3311" s="2">
        <v>43050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">
        <v>3522</v>
      </c>
      <c r="P3311" s="1" t="s">
        <v>43</v>
      </c>
      <c r="Q3311" s="1" t="s">
        <v>70</v>
      </c>
      <c r="R3311" s="1" t="s">
        <v>3523</v>
      </c>
      <c r="S3311" s="1">
        <v>25.344000000000001</v>
      </c>
      <c r="T3311" s="1">
        <v>6</v>
      </c>
      <c r="U3311" s="1">
        <v>0.2</v>
      </c>
      <c r="V3311" s="1">
        <v>8.8704000000000018</v>
      </c>
      <c r="W3311" t="str">
        <f>INDEX(People!$A$2:$A$5,MATCH(Orders!N3311,People!$B$2:$B$5,0))</f>
        <v>Chuck Magee</v>
      </c>
      <c r="X3311" t="str">
        <f>IFERROR(INDEX(Returns!A3311:A4110,MATCH(Orders!B3311,Returns!B3311:B4110,0)),"No")</f>
        <v>No</v>
      </c>
      <c r="Y3311">
        <f t="shared" si="51"/>
        <v>30.412800000000001</v>
      </c>
    </row>
    <row r="3312" spans="1:25" x14ac:dyDescent="0.2">
      <c r="A3312" s="1">
        <v>3311</v>
      </c>
      <c r="B3312" t="s">
        <v>7766</v>
      </c>
      <c r="C3312" s="2">
        <v>43360</v>
      </c>
      <c r="D3312" s="8">
        <f>Table1[[#This Row],[Order Date]]</f>
        <v>43360</v>
      </c>
      <c r="E3312" s="2">
        <v>43365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">
        <v>2972</v>
      </c>
      <c r="P3312" s="1" t="s">
        <v>43</v>
      </c>
      <c r="Q3312" s="1" t="s">
        <v>70</v>
      </c>
      <c r="R3312" s="1" t="s">
        <v>2973</v>
      </c>
      <c r="S3312" s="1">
        <v>232.40000000000003</v>
      </c>
      <c r="T3312" s="1">
        <v>5</v>
      </c>
      <c r="U3312" s="1">
        <v>0.2</v>
      </c>
      <c r="V3312" s="1">
        <v>78.434999999999988</v>
      </c>
      <c r="W3312" t="str">
        <f>INDEX(People!$A$2:$A$5,MATCH(Orders!N3312,People!$B$2:$B$5,0))</f>
        <v>Chuck Magee</v>
      </c>
      <c r="X3312" t="str">
        <f>IFERROR(INDEX(Returns!A3312:A4111,MATCH(Orders!B3312,Returns!B3312:B4111,0)),"No")</f>
        <v>No</v>
      </c>
      <c r="Y3312">
        <f t="shared" si="51"/>
        <v>278.88000000000005</v>
      </c>
    </row>
    <row r="3313" spans="1:25" x14ac:dyDescent="0.2">
      <c r="A3313" s="1">
        <v>3312</v>
      </c>
      <c r="B3313" t="s">
        <v>7767</v>
      </c>
      <c r="C3313" s="2">
        <v>43179</v>
      </c>
      <c r="D3313" s="8">
        <f>Table1[[#This Row],[Order Date]]</f>
        <v>43179</v>
      </c>
      <c r="E3313" s="2">
        <v>43184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">
        <v>2896</v>
      </c>
      <c r="P3313" s="1" t="s">
        <v>30</v>
      </c>
      <c r="Q3313" s="1" t="s">
        <v>60</v>
      </c>
      <c r="R3313" s="1" t="s">
        <v>2897</v>
      </c>
      <c r="S3313" s="1">
        <v>86.45</v>
      </c>
      <c r="T3313" s="1">
        <v>7</v>
      </c>
      <c r="U3313" s="1">
        <v>0</v>
      </c>
      <c r="V3313" s="1">
        <v>38.038000000000004</v>
      </c>
      <c r="W3313" t="str">
        <f>INDEX(People!$A$2:$A$5,MATCH(Orders!N3313,People!$B$2:$B$5,0))</f>
        <v>Cassandra Brandow</v>
      </c>
      <c r="X3313" t="str">
        <f>IFERROR(INDEX(Returns!A3313:A4112,MATCH(Orders!B3313,Returns!B3313:B4112,0)),"No")</f>
        <v>No</v>
      </c>
      <c r="Y3313">
        <f t="shared" si="51"/>
        <v>86.45</v>
      </c>
    </row>
    <row r="3314" spans="1:25" x14ac:dyDescent="0.2">
      <c r="A3314" s="1">
        <v>3313</v>
      </c>
      <c r="B3314" t="s">
        <v>7768</v>
      </c>
      <c r="C3314" s="2">
        <v>42640</v>
      </c>
      <c r="D3314" s="8">
        <f>Table1[[#This Row],[Order Date]]</f>
        <v>42640</v>
      </c>
      <c r="E3314" s="2">
        <v>42644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">
        <v>1019</v>
      </c>
      <c r="P3314" s="1" t="s">
        <v>30</v>
      </c>
      <c r="Q3314" s="1" t="s">
        <v>34</v>
      </c>
      <c r="R3314" s="1" t="s">
        <v>1020</v>
      </c>
      <c r="S3314" s="1">
        <v>603.91999999999996</v>
      </c>
      <c r="T3314" s="1">
        <v>5</v>
      </c>
      <c r="U3314" s="1">
        <v>0.2</v>
      </c>
      <c r="V3314" s="1">
        <v>45.294000000000011</v>
      </c>
      <c r="W3314" t="str">
        <f>INDEX(People!$A$2:$A$5,MATCH(Orders!N3314,People!$B$2:$B$5,0))</f>
        <v>Anna Andreadi</v>
      </c>
      <c r="X3314" t="str">
        <f>IFERROR(INDEX(Returns!A3314:A4113,MATCH(Orders!B3314,Returns!B3314:B4113,0)),"No")</f>
        <v>No</v>
      </c>
      <c r="Y3314">
        <f t="shared" si="51"/>
        <v>724.70399999999995</v>
      </c>
    </row>
    <row r="3315" spans="1:25" x14ac:dyDescent="0.2">
      <c r="A3315" s="1">
        <v>3314</v>
      </c>
      <c r="B3315" t="s">
        <v>7768</v>
      </c>
      <c r="C3315" s="2">
        <v>42640</v>
      </c>
      <c r="D3315" s="8">
        <f>Table1[[#This Row],[Order Date]]</f>
        <v>42640</v>
      </c>
      <c r="E3315" s="2">
        <v>42644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">
        <v>3646</v>
      </c>
      <c r="P3315" s="1" t="s">
        <v>43</v>
      </c>
      <c r="Q3315" s="1" t="s">
        <v>84</v>
      </c>
      <c r="R3315" s="1" t="s">
        <v>3647</v>
      </c>
      <c r="S3315" s="1">
        <v>81.98</v>
      </c>
      <c r="T3315" s="1">
        <v>2</v>
      </c>
      <c r="U3315" s="1">
        <v>0</v>
      </c>
      <c r="V3315" s="1">
        <v>40.170200000000001</v>
      </c>
      <c r="W3315" t="str">
        <f>INDEX(People!$A$2:$A$5,MATCH(Orders!N3315,People!$B$2:$B$5,0))</f>
        <v>Anna Andreadi</v>
      </c>
      <c r="X3315" t="str">
        <f>IFERROR(INDEX(Returns!A3315:A4114,MATCH(Orders!B3315,Returns!B3315:B4114,0)),"No")</f>
        <v>No</v>
      </c>
      <c r="Y3315">
        <f t="shared" si="51"/>
        <v>81.98</v>
      </c>
    </row>
    <row r="3316" spans="1:25" x14ac:dyDescent="0.2">
      <c r="A3316" s="1">
        <v>3315</v>
      </c>
      <c r="B3316" t="s">
        <v>7769</v>
      </c>
      <c r="C3316" s="2">
        <v>43823</v>
      </c>
      <c r="D3316" s="8">
        <f>Table1[[#This Row],[Order Date]]</f>
        <v>43823</v>
      </c>
      <c r="E3316" s="2">
        <v>43827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">
        <v>1019</v>
      </c>
      <c r="P3316" s="1" t="s">
        <v>30</v>
      </c>
      <c r="Q3316" s="1" t="s">
        <v>34</v>
      </c>
      <c r="R3316" s="1" t="s">
        <v>1020</v>
      </c>
      <c r="S3316" s="1">
        <v>271.76400000000001</v>
      </c>
      <c r="T3316" s="1">
        <v>2</v>
      </c>
      <c r="U3316" s="1">
        <v>0.1</v>
      </c>
      <c r="V3316" s="1">
        <v>48.313600000000008</v>
      </c>
      <c r="W3316" t="str">
        <f>INDEX(People!$A$2:$A$5,MATCH(Orders!N3316,People!$B$2:$B$5,0))</f>
        <v>Chuck Magee</v>
      </c>
      <c r="X3316" t="str">
        <f>IFERROR(INDEX(Returns!A3316:A4115,MATCH(Orders!B3316,Returns!B3316:B4115,0)),"No")</f>
        <v>No</v>
      </c>
      <c r="Y3316">
        <f t="shared" si="51"/>
        <v>298.94040000000001</v>
      </c>
    </row>
    <row r="3317" spans="1:25" x14ac:dyDescent="0.2">
      <c r="A3317" s="1">
        <v>3316</v>
      </c>
      <c r="B3317" t="s">
        <v>7769</v>
      </c>
      <c r="C3317" s="2">
        <v>43823</v>
      </c>
      <c r="D3317" s="8">
        <f>Table1[[#This Row],[Order Date]]</f>
        <v>43823</v>
      </c>
      <c r="E3317" s="2">
        <v>43827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">
        <v>3626</v>
      </c>
      <c r="P3317" s="1" t="s">
        <v>43</v>
      </c>
      <c r="Q3317" s="1" t="s">
        <v>70</v>
      </c>
      <c r="R3317" s="1" t="s">
        <v>3627</v>
      </c>
      <c r="S3317" s="1">
        <v>14.376000000000001</v>
      </c>
      <c r="T3317" s="1">
        <v>3</v>
      </c>
      <c r="U3317" s="1">
        <v>0.2</v>
      </c>
      <c r="V3317" s="1">
        <v>4.8518999999999997</v>
      </c>
      <c r="W3317" t="str">
        <f>INDEX(People!$A$2:$A$5,MATCH(Orders!N3317,People!$B$2:$B$5,0))</f>
        <v>Chuck Magee</v>
      </c>
      <c r="X3317" t="str">
        <f>IFERROR(INDEX(Returns!A3317:A4116,MATCH(Orders!B3317,Returns!B3317:B4116,0)),"No")</f>
        <v>No</v>
      </c>
      <c r="Y3317">
        <f t="shared" si="51"/>
        <v>17.251200000000001</v>
      </c>
    </row>
    <row r="3318" spans="1:25" x14ac:dyDescent="0.2">
      <c r="A3318" s="1">
        <v>3317</v>
      </c>
      <c r="B3318" t="s">
        <v>7770</v>
      </c>
      <c r="C3318" s="2">
        <v>43779</v>
      </c>
      <c r="D3318" s="8">
        <f>Table1[[#This Row],[Order Date]]</f>
        <v>43779</v>
      </c>
      <c r="E3318" s="2">
        <v>43784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">
        <v>4206</v>
      </c>
      <c r="P3318" s="1" t="s">
        <v>30</v>
      </c>
      <c r="Q3318" s="1" t="s">
        <v>60</v>
      </c>
      <c r="R3318" s="1" t="s">
        <v>4207</v>
      </c>
      <c r="S3318" s="1">
        <v>341.96</v>
      </c>
      <c r="T3318" s="1">
        <v>5</v>
      </c>
      <c r="U3318" s="1">
        <v>0.6</v>
      </c>
      <c r="V3318" s="1">
        <v>-427.45000000000005</v>
      </c>
      <c r="W3318" t="str">
        <f>INDEX(People!$A$2:$A$5,MATCH(Orders!N3318,People!$B$2:$B$5,0))</f>
        <v>Kelly Williams</v>
      </c>
      <c r="X3318" t="str">
        <f>IFERROR(INDEX(Returns!A3318:A4117,MATCH(Orders!B3318,Returns!B3318:B4117,0)),"No")</f>
        <v>No</v>
      </c>
      <c r="Y3318">
        <f t="shared" si="51"/>
        <v>547.13599999999997</v>
      </c>
    </row>
    <row r="3319" spans="1:25" x14ac:dyDescent="0.2">
      <c r="A3319" s="1">
        <v>3318</v>
      </c>
      <c r="B3319" t="s">
        <v>7771</v>
      </c>
      <c r="C3319" s="2">
        <v>42989</v>
      </c>
      <c r="D3319" s="8">
        <f>Table1[[#This Row],[Order Date]]</f>
        <v>42989</v>
      </c>
      <c r="E3319" s="2">
        <v>42993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">
        <v>2089</v>
      </c>
      <c r="P3319" s="1" t="s">
        <v>43</v>
      </c>
      <c r="Q3319" s="1" t="s">
        <v>63</v>
      </c>
      <c r="R3319" s="1" t="s">
        <v>2090</v>
      </c>
      <c r="S3319" s="1">
        <v>181.35</v>
      </c>
      <c r="T3319" s="1">
        <v>9</v>
      </c>
      <c r="U3319" s="1">
        <v>0</v>
      </c>
      <c r="V3319" s="1">
        <v>48.964500000000001</v>
      </c>
      <c r="W3319" t="str">
        <f>INDEX(People!$A$2:$A$5,MATCH(Orders!N3319,People!$B$2:$B$5,0))</f>
        <v>Anna Andreadi</v>
      </c>
      <c r="X3319" t="str">
        <f>IFERROR(INDEX(Returns!A3319:A4118,MATCH(Orders!B3319,Returns!B3319:B4118,0)),"No")</f>
        <v>No</v>
      </c>
      <c r="Y3319">
        <f t="shared" si="51"/>
        <v>181.35</v>
      </c>
    </row>
    <row r="3320" spans="1:25" x14ac:dyDescent="0.2">
      <c r="A3320" s="1">
        <v>3319</v>
      </c>
      <c r="B3320" t="s">
        <v>7771</v>
      </c>
      <c r="C3320" s="2">
        <v>42989</v>
      </c>
      <c r="D3320" s="8">
        <f>Table1[[#This Row],[Order Date]]</f>
        <v>42989</v>
      </c>
      <c r="E3320" s="2">
        <v>42993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">
        <v>3823</v>
      </c>
      <c r="P3320" s="1" t="s">
        <v>43</v>
      </c>
      <c r="Q3320" s="1" t="s">
        <v>44</v>
      </c>
      <c r="R3320" s="1" t="s">
        <v>3824</v>
      </c>
      <c r="S3320" s="1">
        <v>8.64</v>
      </c>
      <c r="T3320" s="1">
        <v>3</v>
      </c>
      <c r="U3320" s="1">
        <v>0</v>
      </c>
      <c r="V3320" s="1">
        <v>4.2336</v>
      </c>
      <c r="W3320" t="str">
        <f>INDEX(People!$A$2:$A$5,MATCH(Orders!N3320,People!$B$2:$B$5,0))</f>
        <v>Anna Andreadi</v>
      </c>
      <c r="X3320" t="str">
        <f>IFERROR(INDEX(Returns!A3320:A4119,MATCH(Orders!B3320,Returns!B3320:B4119,0)),"No")</f>
        <v>No</v>
      </c>
      <c r="Y3320">
        <f t="shared" si="51"/>
        <v>8.64</v>
      </c>
    </row>
    <row r="3321" spans="1:25" x14ac:dyDescent="0.2">
      <c r="A3321" s="1">
        <v>3320</v>
      </c>
      <c r="B3321" t="s">
        <v>7772</v>
      </c>
      <c r="C3321" s="2">
        <v>42724</v>
      </c>
      <c r="D3321" s="8">
        <f>Table1[[#This Row],[Order Date]]</f>
        <v>42724</v>
      </c>
      <c r="E3321" s="2">
        <v>42729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">
        <v>3370</v>
      </c>
      <c r="P3321" s="1" t="s">
        <v>43</v>
      </c>
      <c r="Q3321" s="1" t="s">
        <v>73</v>
      </c>
      <c r="R3321" s="1" t="s">
        <v>3371</v>
      </c>
      <c r="S3321" s="1">
        <v>43.512</v>
      </c>
      <c r="T3321" s="1">
        <v>7</v>
      </c>
      <c r="U3321" s="1">
        <v>0.2</v>
      </c>
      <c r="V3321" s="1">
        <v>3.8073000000000015</v>
      </c>
      <c r="W3321" t="str">
        <f>INDEX(People!$A$2:$A$5,MATCH(Orders!N3321,People!$B$2:$B$5,0))</f>
        <v>Cassandra Brandow</v>
      </c>
      <c r="X3321" t="str">
        <f>IFERROR(INDEX(Returns!A3321:A4120,MATCH(Orders!B3321,Returns!B3321:B4120,0)),"No")</f>
        <v>No</v>
      </c>
      <c r="Y3321">
        <f t="shared" si="51"/>
        <v>52.214399999999998</v>
      </c>
    </row>
    <row r="3322" spans="1:25" x14ac:dyDescent="0.2">
      <c r="A3322" s="1">
        <v>3321</v>
      </c>
      <c r="B3322" t="s">
        <v>7772</v>
      </c>
      <c r="C3322" s="2">
        <v>42724</v>
      </c>
      <c r="D3322" s="8">
        <f>Table1[[#This Row],[Order Date]]</f>
        <v>42724</v>
      </c>
      <c r="E3322" s="2">
        <v>42729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">
        <v>605</v>
      </c>
      <c r="P3322" s="1" t="s">
        <v>30</v>
      </c>
      <c r="Q3322" s="1" t="s">
        <v>34</v>
      </c>
      <c r="R3322" s="1" t="s">
        <v>606</v>
      </c>
      <c r="S3322" s="1">
        <v>662.88</v>
      </c>
      <c r="T3322" s="1">
        <v>3</v>
      </c>
      <c r="U3322" s="1">
        <v>0.2</v>
      </c>
      <c r="V3322" s="1">
        <v>74.573999999999955</v>
      </c>
      <c r="W3322" t="str">
        <f>INDEX(People!$A$2:$A$5,MATCH(Orders!N3322,People!$B$2:$B$5,0))</f>
        <v>Cassandra Brandow</v>
      </c>
      <c r="X3322" t="str">
        <f>IFERROR(INDEX(Returns!A3322:A4121,MATCH(Orders!B3322,Returns!B3322:B4121,0)),"No")</f>
        <v>No</v>
      </c>
      <c r="Y3322">
        <f t="shared" si="51"/>
        <v>795.45600000000002</v>
      </c>
    </row>
    <row r="3323" spans="1:25" x14ac:dyDescent="0.2">
      <c r="A3323" s="1">
        <v>3322</v>
      </c>
      <c r="B3323" t="s">
        <v>7772</v>
      </c>
      <c r="C3323" s="2">
        <v>42724</v>
      </c>
      <c r="D3323" s="8">
        <f>Table1[[#This Row],[Order Date]]</f>
        <v>42724</v>
      </c>
      <c r="E3323" s="2">
        <v>42729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">
        <v>3497</v>
      </c>
      <c r="P3323" s="1" t="s">
        <v>43</v>
      </c>
      <c r="Q3323" s="1" t="s">
        <v>84</v>
      </c>
      <c r="R3323" s="1" t="s">
        <v>3498</v>
      </c>
      <c r="S3323" s="1">
        <v>25.920000000000005</v>
      </c>
      <c r="T3323" s="1">
        <v>5</v>
      </c>
      <c r="U3323" s="1">
        <v>0.2</v>
      </c>
      <c r="V3323" s="1">
        <v>9.0719999999999992</v>
      </c>
      <c r="W3323" t="str">
        <f>INDEX(People!$A$2:$A$5,MATCH(Orders!N3323,People!$B$2:$B$5,0))</f>
        <v>Cassandra Brandow</v>
      </c>
      <c r="X3323" t="str">
        <f>IFERROR(INDEX(Returns!A3323:A4122,MATCH(Orders!B3323,Returns!B3323:B4122,0)),"No")</f>
        <v>No</v>
      </c>
      <c r="Y3323">
        <f t="shared" si="51"/>
        <v>31.104000000000006</v>
      </c>
    </row>
    <row r="3324" spans="1:25" x14ac:dyDescent="0.2">
      <c r="A3324" s="1">
        <v>3323</v>
      </c>
      <c r="B3324" t="s">
        <v>7773</v>
      </c>
      <c r="C3324" s="2">
        <v>42939</v>
      </c>
      <c r="D3324" s="8">
        <f>Table1[[#This Row],[Order Date]]</f>
        <v>42939</v>
      </c>
      <c r="E3324" s="2">
        <v>42943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">
        <v>72</v>
      </c>
      <c r="P3324" s="1" t="s">
        <v>43</v>
      </c>
      <c r="Q3324" s="1" t="s">
        <v>73</v>
      </c>
      <c r="R3324" s="1" t="s">
        <v>74</v>
      </c>
      <c r="S3324" s="1">
        <v>68.94</v>
      </c>
      <c r="T3324" s="1">
        <v>3</v>
      </c>
      <c r="U3324" s="1">
        <v>0</v>
      </c>
      <c r="V3324" s="1">
        <v>20.681999999999995</v>
      </c>
      <c r="W3324" t="str">
        <f>INDEX(People!$A$2:$A$5,MATCH(Orders!N3324,People!$B$2:$B$5,0))</f>
        <v>Chuck Magee</v>
      </c>
      <c r="X3324" t="str">
        <f>IFERROR(INDEX(Returns!A3324:A4123,MATCH(Orders!B3324,Returns!B3324:B4123,0)),"No")</f>
        <v>No</v>
      </c>
      <c r="Y3324">
        <f t="shared" si="51"/>
        <v>68.94</v>
      </c>
    </row>
    <row r="3325" spans="1:25" x14ac:dyDescent="0.2">
      <c r="A3325" s="1">
        <v>3324</v>
      </c>
      <c r="B3325" t="s">
        <v>7773</v>
      </c>
      <c r="C3325" s="2">
        <v>42939</v>
      </c>
      <c r="D3325" s="8">
        <f>Table1[[#This Row],[Order Date]]</f>
        <v>42939</v>
      </c>
      <c r="E3325" s="2">
        <v>42943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">
        <v>1977</v>
      </c>
      <c r="P3325" s="1" t="s">
        <v>30</v>
      </c>
      <c r="Q3325" s="1" t="s">
        <v>60</v>
      </c>
      <c r="R3325" s="1" t="s">
        <v>1978</v>
      </c>
      <c r="S3325" s="1">
        <v>128.82</v>
      </c>
      <c r="T3325" s="1">
        <v>3</v>
      </c>
      <c r="U3325" s="1">
        <v>0</v>
      </c>
      <c r="V3325" s="1">
        <v>50.239800000000002</v>
      </c>
      <c r="W3325" t="str">
        <f>INDEX(People!$A$2:$A$5,MATCH(Orders!N3325,People!$B$2:$B$5,0))</f>
        <v>Chuck Magee</v>
      </c>
      <c r="X3325" t="str">
        <f>IFERROR(INDEX(Returns!A3325:A4124,MATCH(Orders!B3325,Returns!B3325:B4124,0)),"No")</f>
        <v>No</v>
      </c>
      <c r="Y3325">
        <f t="shared" si="51"/>
        <v>128.82</v>
      </c>
    </row>
    <row r="3326" spans="1:25" x14ac:dyDescent="0.2">
      <c r="A3326" s="1">
        <v>3325</v>
      </c>
      <c r="B3326" t="s">
        <v>7774</v>
      </c>
      <c r="C3326" s="2">
        <v>42685</v>
      </c>
      <c r="D3326" s="8">
        <f>Table1[[#This Row],[Order Date]]</f>
        <v>42685</v>
      </c>
      <c r="E3326" s="2">
        <v>42689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">
        <v>3796</v>
      </c>
      <c r="P3326" s="1" t="s">
        <v>43</v>
      </c>
      <c r="Q3326" s="1" t="s">
        <v>70</v>
      </c>
      <c r="R3326" s="1" t="s">
        <v>3797</v>
      </c>
      <c r="S3326" s="1">
        <v>896.98999999999978</v>
      </c>
      <c r="T3326" s="1">
        <v>5</v>
      </c>
      <c r="U3326" s="1">
        <v>0.8</v>
      </c>
      <c r="V3326" s="1">
        <v>-1480.0335000000009</v>
      </c>
      <c r="W3326" t="str">
        <f>INDEX(People!$A$2:$A$5,MATCH(Orders!N3326,People!$B$2:$B$5,0))</f>
        <v>Kelly Williams</v>
      </c>
      <c r="X3326" t="str">
        <f>IFERROR(INDEX(Returns!A3326:A4125,MATCH(Orders!B3326,Returns!B3326:B4125,0)),"No")</f>
        <v>No</v>
      </c>
      <c r="Y3326">
        <f t="shared" si="51"/>
        <v>1614.5819999999997</v>
      </c>
    </row>
    <row r="3327" spans="1:25" x14ac:dyDescent="0.2">
      <c r="A3327" s="1">
        <v>3326</v>
      </c>
      <c r="B3327" t="s">
        <v>7774</v>
      </c>
      <c r="C3327" s="2">
        <v>42685</v>
      </c>
      <c r="D3327" s="8">
        <f>Table1[[#This Row],[Order Date]]</f>
        <v>42685</v>
      </c>
      <c r="E3327" s="2">
        <v>42689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">
        <v>4780</v>
      </c>
      <c r="P3327" s="1" t="s">
        <v>43</v>
      </c>
      <c r="Q3327" s="1" t="s">
        <v>70</v>
      </c>
      <c r="R3327" s="1" t="s">
        <v>4781</v>
      </c>
      <c r="S3327" s="1">
        <v>1.2339999999999998</v>
      </c>
      <c r="T3327" s="1">
        <v>1</v>
      </c>
      <c r="U3327" s="1">
        <v>0.8</v>
      </c>
      <c r="V3327" s="1">
        <v>-1.9744000000000002</v>
      </c>
      <c r="W3327" t="str">
        <f>INDEX(People!$A$2:$A$5,MATCH(Orders!N3327,People!$B$2:$B$5,0))</f>
        <v>Kelly Williams</v>
      </c>
      <c r="X3327" t="str">
        <f>IFERROR(INDEX(Returns!A3327:A4126,MATCH(Orders!B3327,Returns!B3327:B4126,0)),"No")</f>
        <v>No</v>
      </c>
      <c r="Y3327">
        <f t="shared" si="51"/>
        <v>2.2211999999999996</v>
      </c>
    </row>
    <row r="3328" spans="1:25" x14ac:dyDescent="0.2">
      <c r="A3328" s="1">
        <v>3327</v>
      </c>
      <c r="B3328" t="s">
        <v>7774</v>
      </c>
      <c r="C3328" s="2">
        <v>42685</v>
      </c>
      <c r="D3328" s="8">
        <f>Table1[[#This Row],[Order Date]]</f>
        <v>42685</v>
      </c>
      <c r="E3328" s="2">
        <v>42689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">
        <v>4734</v>
      </c>
      <c r="P3328" s="1" t="s">
        <v>43</v>
      </c>
      <c r="Q3328" s="1" t="s">
        <v>63</v>
      </c>
      <c r="R3328" s="1" t="s">
        <v>4735</v>
      </c>
      <c r="S3328" s="1">
        <v>67.56</v>
      </c>
      <c r="T3328" s="1">
        <v>3</v>
      </c>
      <c r="U3328" s="1">
        <v>0.2</v>
      </c>
      <c r="V3328" s="1">
        <v>6.7560000000000038</v>
      </c>
      <c r="W3328" t="str">
        <f>INDEX(People!$A$2:$A$5,MATCH(Orders!N3328,People!$B$2:$B$5,0))</f>
        <v>Kelly Williams</v>
      </c>
      <c r="X3328" t="str">
        <f>IFERROR(INDEX(Returns!A3328:A4127,MATCH(Orders!B3328,Returns!B3328:B4127,0)),"No")</f>
        <v>No</v>
      </c>
      <c r="Y3328">
        <f t="shared" si="51"/>
        <v>81.072000000000003</v>
      </c>
    </row>
    <row r="3329" spans="1:25" x14ac:dyDescent="0.2">
      <c r="A3329" s="1">
        <v>3328</v>
      </c>
      <c r="B3329" t="s">
        <v>7774</v>
      </c>
      <c r="C3329" s="2">
        <v>42685</v>
      </c>
      <c r="D3329" s="8">
        <f>Table1[[#This Row],[Order Date]]</f>
        <v>42685</v>
      </c>
      <c r="E3329" s="2">
        <v>42689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">
        <v>1251</v>
      </c>
      <c r="P3329" s="1" t="s">
        <v>43</v>
      </c>
      <c r="Q3329" s="1" t="s">
        <v>84</v>
      </c>
      <c r="R3329" s="1" t="s">
        <v>1252</v>
      </c>
      <c r="S3329" s="1">
        <v>21.720000000000002</v>
      </c>
      <c r="T3329" s="1">
        <v>5</v>
      </c>
      <c r="U3329" s="1">
        <v>0.2</v>
      </c>
      <c r="V3329" s="1">
        <v>7.8734999999999991</v>
      </c>
      <c r="W3329" t="str">
        <f>INDEX(People!$A$2:$A$5,MATCH(Orders!N3329,People!$B$2:$B$5,0))</f>
        <v>Kelly Williams</v>
      </c>
      <c r="X3329" t="str">
        <f>IFERROR(INDEX(Returns!A3329:A4128,MATCH(Orders!B3329,Returns!B3329:B4128,0)),"No")</f>
        <v>No</v>
      </c>
      <c r="Y3329">
        <f t="shared" si="51"/>
        <v>26.064000000000004</v>
      </c>
    </row>
    <row r="3330" spans="1:25" x14ac:dyDescent="0.2">
      <c r="A3330" s="1">
        <v>3329</v>
      </c>
      <c r="B3330" t="s">
        <v>7774</v>
      </c>
      <c r="C3330" s="2">
        <v>42685</v>
      </c>
      <c r="D3330" s="8">
        <f>Table1[[#This Row],[Order Date]]</f>
        <v>42685</v>
      </c>
      <c r="E3330" s="2">
        <v>42689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">
        <v>4889</v>
      </c>
      <c r="P3330" s="1" t="s">
        <v>43</v>
      </c>
      <c r="Q3330" s="1" t="s">
        <v>84</v>
      </c>
      <c r="R3330" s="1" t="s">
        <v>4890</v>
      </c>
      <c r="S3330" s="1">
        <v>262.33600000000001</v>
      </c>
      <c r="T3330" s="1">
        <v>8</v>
      </c>
      <c r="U3330" s="1">
        <v>0.2</v>
      </c>
      <c r="V3330" s="1">
        <v>95.096800000000002</v>
      </c>
      <c r="W3330" t="str">
        <f>INDEX(People!$A$2:$A$5,MATCH(Orders!N3330,People!$B$2:$B$5,0))</f>
        <v>Kelly Williams</v>
      </c>
      <c r="X3330" t="str">
        <f>IFERROR(INDEX(Returns!A3330:A4129,MATCH(Orders!B3330,Returns!B3330:B4129,0)),"No")</f>
        <v>No</v>
      </c>
      <c r="Y3330">
        <f t="shared" si="51"/>
        <v>314.8032</v>
      </c>
    </row>
    <row r="3331" spans="1:25" x14ac:dyDescent="0.2">
      <c r="A3331" s="1">
        <v>3330</v>
      </c>
      <c r="B3331" t="s">
        <v>7774</v>
      </c>
      <c r="C3331" s="2">
        <v>42685</v>
      </c>
      <c r="D3331" s="8">
        <f>Table1[[#This Row],[Order Date]]</f>
        <v>42685</v>
      </c>
      <c r="E3331" s="2">
        <v>42689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">
        <v>2968</v>
      </c>
      <c r="P3331" s="1" t="s">
        <v>66</v>
      </c>
      <c r="Q3331" s="1" t="s">
        <v>67</v>
      </c>
      <c r="R3331" s="1" t="s">
        <v>2969</v>
      </c>
      <c r="S3331" s="1">
        <v>148.47999999999999</v>
      </c>
      <c r="T3331" s="1">
        <v>2</v>
      </c>
      <c r="U3331" s="1">
        <v>0.2</v>
      </c>
      <c r="V3331" s="1">
        <v>16.703999999999986</v>
      </c>
      <c r="W3331" t="str">
        <f>INDEX(People!$A$2:$A$5,MATCH(Orders!N3331,People!$B$2:$B$5,0))</f>
        <v>Kelly Williams</v>
      </c>
      <c r="X3331" t="str">
        <f>IFERROR(INDEX(Returns!A3331:A4130,MATCH(Orders!B3331,Returns!B3331:B4130,0)),"No")</f>
        <v>No</v>
      </c>
      <c r="Y3331">
        <f t="shared" ref="Y3331:Y3394" si="52">S3331*(1+U3331)</f>
        <v>178.17599999999999</v>
      </c>
    </row>
    <row r="3332" spans="1:25" x14ac:dyDescent="0.2">
      <c r="A3332" s="1">
        <v>3331</v>
      </c>
      <c r="B3332" t="s">
        <v>7774</v>
      </c>
      <c r="C3332" s="2">
        <v>42685</v>
      </c>
      <c r="D3332" s="8">
        <f>Table1[[#This Row],[Order Date]]</f>
        <v>42685</v>
      </c>
      <c r="E3332" s="2">
        <v>42689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">
        <v>3749</v>
      </c>
      <c r="P3332" s="1" t="s">
        <v>66</v>
      </c>
      <c r="Q3332" s="1" t="s">
        <v>67</v>
      </c>
      <c r="R3332" s="1" t="s">
        <v>3750</v>
      </c>
      <c r="S3332" s="1">
        <v>241.17599999999999</v>
      </c>
      <c r="T3332" s="1">
        <v>3</v>
      </c>
      <c r="U3332" s="1">
        <v>0.2</v>
      </c>
      <c r="V3332" s="1">
        <v>15.07350000000001</v>
      </c>
      <c r="W3332" t="str">
        <f>INDEX(People!$A$2:$A$5,MATCH(Orders!N3332,People!$B$2:$B$5,0))</f>
        <v>Kelly Williams</v>
      </c>
      <c r="X3332" t="str">
        <f>IFERROR(INDEX(Returns!A3332:A4131,MATCH(Orders!B3332,Returns!B3332:B4131,0)),"No")</f>
        <v>No</v>
      </c>
      <c r="Y3332">
        <f t="shared" si="52"/>
        <v>289.41119999999995</v>
      </c>
    </row>
    <row r="3333" spans="1:25" x14ac:dyDescent="0.2">
      <c r="A3333" s="1">
        <v>3332</v>
      </c>
      <c r="B3333" t="s">
        <v>7775</v>
      </c>
      <c r="C3333" s="2">
        <v>43813</v>
      </c>
      <c r="D3333" s="8">
        <f>Table1[[#This Row],[Order Date]]</f>
        <v>43813</v>
      </c>
      <c r="E3333" s="2">
        <v>43819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">
        <v>4891</v>
      </c>
      <c r="P3333" s="1" t="s">
        <v>66</v>
      </c>
      <c r="Q3333" s="1" t="s">
        <v>146</v>
      </c>
      <c r="R3333" s="1" t="s">
        <v>4892</v>
      </c>
      <c r="S3333" s="1">
        <v>227.976</v>
      </c>
      <c r="T3333" s="1">
        <v>3</v>
      </c>
      <c r="U3333" s="1">
        <v>0.2</v>
      </c>
      <c r="V3333" s="1">
        <v>28.496999999999957</v>
      </c>
      <c r="W3333" t="str">
        <f>INDEX(People!$A$2:$A$5,MATCH(Orders!N3333,People!$B$2:$B$5,0))</f>
        <v>Kelly Williams</v>
      </c>
      <c r="X3333" t="str">
        <f>IFERROR(INDEX(Returns!A3333:A4132,MATCH(Orders!B3333,Returns!B3333:B4132,0)),"No")</f>
        <v>No</v>
      </c>
      <c r="Y3333">
        <f t="shared" si="52"/>
        <v>273.57119999999998</v>
      </c>
    </row>
    <row r="3334" spans="1:25" x14ac:dyDescent="0.2">
      <c r="A3334" s="1">
        <v>3333</v>
      </c>
      <c r="B3334" t="s">
        <v>7775</v>
      </c>
      <c r="C3334" s="2">
        <v>43813</v>
      </c>
      <c r="D3334" s="8">
        <f>Table1[[#This Row],[Order Date]]</f>
        <v>43813</v>
      </c>
      <c r="E3334" s="2">
        <v>43819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">
        <v>4855</v>
      </c>
      <c r="P3334" s="1" t="s">
        <v>66</v>
      </c>
      <c r="Q3334" s="1" t="s">
        <v>67</v>
      </c>
      <c r="R3334" s="1" t="s">
        <v>4856</v>
      </c>
      <c r="S3334" s="1">
        <v>52.679999999999993</v>
      </c>
      <c r="T3334" s="1">
        <v>3</v>
      </c>
      <c r="U3334" s="1">
        <v>0.2</v>
      </c>
      <c r="V3334" s="1">
        <v>19.754999999999999</v>
      </c>
      <c r="W3334" t="str">
        <f>INDEX(People!$A$2:$A$5,MATCH(Orders!N3334,People!$B$2:$B$5,0))</f>
        <v>Kelly Williams</v>
      </c>
      <c r="X3334" t="str">
        <f>IFERROR(INDEX(Returns!A3334:A4133,MATCH(Orders!B3334,Returns!B3334:B4133,0)),"No")</f>
        <v>No</v>
      </c>
      <c r="Y3334">
        <f t="shared" si="52"/>
        <v>63.215999999999987</v>
      </c>
    </row>
    <row r="3335" spans="1:25" x14ac:dyDescent="0.2">
      <c r="A3335" s="1">
        <v>3334</v>
      </c>
      <c r="B3335" t="s">
        <v>7775</v>
      </c>
      <c r="C3335" s="2">
        <v>43813</v>
      </c>
      <c r="D3335" s="8">
        <f>Table1[[#This Row],[Order Date]]</f>
        <v>43813</v>
      </c>
      <c r="E3335" s="2">
        <v>43819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">
        <v>4893</v>
      </c>
      <c r="P3335" s="1" t="s">
        <v>30</v>
      </c>
      <c r="Q3335" s="1" t="s">
        <v>60</v>
      </c>
      <c r="R3335" s="1" t="s">
        <v>4894</v>
      </c>
      <c r="S3335" s="1">
        <v>2.032</v>
      </c>
      <c r="T3335" s="1">
        <v>1</v>
      </c>
      <c r="U3335" s="1">
        <v>0.6</v>
      </c>
      <c r="V3335" s="1">
        <v>-1.3208000000000002</v>
      </c>
      <c r="W3335" t="str">
        <f>INDEX(People!$A$2:$A$5,MATCH(Orders!N3335,People!$B$2:$B$5,0))</f>
        <v>Kelly Williams</v>
      </c>
      <c r="X3335" t="str">
        <f>IFERROR(INDEX(Returns!A3335:A4134,MATCH(Orders!B3335,Returns!B3335:B4134,0)),"No")</f>
        <v>No</v>
      </c>
      <c r="Y3335">
        <f t="shared" si="52"/>
        <v>3.2512000000000003</v>
      </c>
    </row>
    <row r="3336" spans="1:25" x14ac:dyDescent="0.2">
      <c r="A3336" s="1">
        <v>3335</v>
      </c>
      <c r="B3336" t="s">
        <v>6221</v>
      </c>
      <c r="C3336" s="2">
        <v>43698</v>
      </c>
      <c r="D3336" s="8">
        <f>Table1[[#This Row],[Order Date]]</f>
        <v>43698</v>
      </c>
      <c r="E3336" s="2">
        <v>43699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">
        <v>2586</v>
      </c>
      <c r="P3336" s="1" t="s">
        <v>43</v>
      </c>
      <c r="Q3336" s="1" t="s">
        <v>63</v>
      </c>
      <c r="R3336" s="1" t="s">
        <v>2587</v>
      </c>
      <c r="S3336" s="1">
        <v>17.12</v>
      </c>
      <c r="T3336" s="1">
        <v>4</v>
      </c>
      <c r="U3336" s="1">
        <v>0</v>
      </c>
      <c r="V3336" s="1">
        <v>4.9647999999999985</v>
      </c>
      <c r="W3336" t="str">
        <f>INDEX(People!$A$2:$A$5,MATCH(Orders!N3336,People!$B$2:$B$5,0))</f>
        <v>Anna Andreadi</v>
      </c>
      <c r="X3336" t="str">
        <f>IFERROR(INDEX(Returns!A3336:A4135,MATCH(Orders!B3336,Returns!B3336:B4135,0)),"No")</f>
        <v>No</v>
      </c>
      <c r="Y3336">
        <f t="shared" si="52"/>
        <v>17.12</v>
      </c>
    </row>
    <row r="3337" spans="1:25" x14ac:dyDescent="0.2">
      <c r="A3337" s="1">
        <v>3336</v>
      </c>
      <c r="B3337" t="s">
        <v>6221</v>
      </c>
      <c r="C3337" s="2">
        <v>43698</v>
      </c>
      <c r="D3337" s="8">
        <f>Table1[[#This Row],[Order Date]]</f>
        <v>43698</v>
      </c>
      <c r="E3337" s="2">
        <v>43699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">
        <v>1752</v>
      </c>
      <c r="P3337" s="1" t="s">
        <v>66</v>
      </c>
      <c r="Q3337" s="1" t="s">
        <v>67</v>
      </c>
      <c r="R3337" s="1" t="s">
        <v>1753</v>
      </c>
      <c r="S3337" s="1">
        <v>431.96800000000007</v>
      </c>
      <c r="T3337" s="1">
        <v>4</v>
      </c>
      <c r="U3337" s="1">
        <v>0.2</v>
      </c>
      <c r="V3337" s="1">
        <v>37.797199999999975</v>
      </c>
      <c r="W3337" t="str">
        <f>INDEX(People!$A$2:$A$5,MATCH(Orders!N3337,People!$B$2:$B$5,0))</f>
        <v>Anna Andreadi</v>
      </c>
      <c r="X3337" t="str">
        <f>IFERROR(INDEX(Returns!A3337:A4136,MATCH(Orders!B3337,Returns!B3337:B4136,0)),"No")</f>
        <v>No</v>
      </c>
      <c r="Y3337">
        <f t="shared" si="52"/>
        <v>518.36160000000007</v>
      </c>
    </row>
    <row r="3338" spans="1:25" x14ac:dyDescent="0.2">
      <c r="A3338" s="1">
        <v>3337</v>
      </c>
      <c r="B3338" t="s">
        <v>6221</v>
      </c>
      <c r="C3338" s="2">
        <v>43698</v>
      </c>
      <c r="D3338" s="8">
        <f>Table1[[#This Row],[Order Date]]</f>
        <v>43698</v>
      </c>
      <c r="E3338" s="2">
        <v>43699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">
        <v>4897</v>
      </c>
      <c r="P3338" s="1" t="s">
        <v>30</v>
      </c>
      <c r="Q3338" s="1" t="s">
        <v>60</v>
      </c>
      <c r="R3338" s="1" t="s">
        <v>4898</v>
      </c>
      <c r="S3338" s="1">
        <v>129.91999999999999</v>
      </c>
      <c r="T3338" s="1">
        <v>4</v>
      </c>
      <c r="U3338" s="1">
        <v>0</v>
      </c>
      <c r="V3338" s="1">
        <v>10.393599999999992</v>
      </c>
      <c r="W3338" t="str">
        <f>INDEX(People!$A$2:$A$5,MATCH(Orders!N3338,People!$B$2:$B$5,0))</f>
        <v>Anna Andreadi</v>
      </c>
      <c r="X3338" t="str">
        <f>IFERROR(INDEX(Returns!A3338:A4137,MATCH(Orders!B3338,Returns!B3338:B4137,0)),"No")</f>
        <v>No</v>
      </c>
      <c r="Y3338">
        <f t="shared" si="52"/>
        <v>129.91999999999999</v>
      </c>
    </row>
    <row r="3339" spans="1:25" x14ac:dyDescent="0.2">
      <c r="A3339" s="1">
        <v>3338</v>
      </c>
      <c r="B3339" t="s">
        <v>6221</v>
      </c>
      <c r="C3339" s="2">
        <v>43698</v>
      </c>
      <c r="D3339" s="8">
        <f>Table1[[#This Row],[Order Date]]</f>
        <v>43698</v>
      </c>
      <c r="E3339" s="2">
        <v>43699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">
        <v>75</v>
      </c>
      <c r="P3339" s="1" t="s">
        <v>30</v>
      </c>
      <c r="Q3339" s="1" t="s">
        <v>52</v>
      </c>
      <c r="R3339" s="1" t="s">
        <v>76</v>
      </c>
      <c r="S3339" s="1">
        <v>568.72800000000007</v>
      </c>
      <c r="T3339" s="1">
        <v>3</v>
      </c>
      <c r="U3339" s="1">
        <v>0.2</v>
      </c>
      <c r="V3339" s="1">
        <v>28.436399999999935</v>
      </c>
      <c r="W3339" t="str">
        <f>INDEX(People!$A$2:$A$5,MATCH(Orders!N3339,People!$B$2:$B$5,0))</f>
        <v>Anna Andreadi</v>
      </c>
      <c r="X3339" t="str">
        <f>IFERROR(INDEX(Returns!A3339:A4138,MATCH(Orders!B3339,Returns!B3339:B4138,0)),"No")</f>
        <v>No</v>
      </c>
      <c r="Y3339">
        <f t="shared" si="52"/>
        <v>682.47360000000003</v>
      </c>
    </row>
    <row r="3340" spans="1:25" x14ac:dyDescent="0.2">
      <c r="A3340" s="1">
        <v>3339</v>
      </c>
      <c r="B3340" t="s">
        <v>6221</v>
      </c>
      <c r="C3340" s="2">
        <v>43698</v>
      </c>
      <c r="D3340" s="8">
        <f>Table1[[#This Row],[Order Date]]</f>
        <v>43698</v>
      </c>
      <c r="E3340" s="2">
        <v>43699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">
        <v>4899</v>
      </c>
      <c r="P3340" s="1" t="s">
        <v>43</v>
      </c>
      <c r="Q3340" s="1" t="s">
        <v>70</v>
      </c>
      <c r="R3340" s="1" t="s">
        <v>4900</v>
      </c>
      <c r="S3340" s="1">
        <v>117.14400000000001</v>
      </c>
      <c r="T3340" s="1">
        <v>9</v>
      </c>
      <c r="U3340" s="1">
        <v>0.2</v>
      </c>
      <c r="V3340" s="1">
        <v>42.464699999999993</v>
      </c>
      <c r="W3340" t="str">
        <f>INDEX(People!$A$2:$A$5,MATCH(Orders!N3340,People!$B$2:$B$5,0))</f>
        <v>Anna Andreadi</v>
      </c>
      <c r="X3340" t="str">
        <f>IFERROR(INDEX(Returns!A3340:A4139,MATCH(Orders!B3340,Returns!B3340:B4139,0)),"No")</f>
        <v>No</v>
      </c>
      <c r="Y3340">
        <f t="shared" si="52"/>
        <v>140.5728</v>
      </c>
    </row>
    <row r="3341" spans="1:25" x14ac:dyDescent="0.2">
      <c r="A3341" s="1">
        <v>3340</v>
      </c>
      <c r="B3341" t="s">
        <v>6221</v>
      </c>
      <c r="C3341" s="2">
        <v>43698</v>
      </c>
      <c r="D3341" s="8">
        <f>Table1[[#This Row],[Order Date]]</f>
        <v>43698</v>
      </c>
      <c r="E3341" s="2">
        <v>43699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">
        <v>4901</v>
      </c>
      <c r="P3341" s="1" t="s">
        <v>43</v>
      </c>
      <c r="Q3341" s="1" t="s">
        <v>73</v>
      </c>
      <c r="R3341" s="1" t="s">
        <v>4902</v>
      </c>
      <c r="S3341" s="1">
        <v>203.52</v>
      </c>
      <c r="T3341" s="1">
        <v>3</v>
      </c>
      <c r="U3341" s="1">
        <v>0</v>
      </c>
      <c r="V3341" s="1">
        <v>54.950400000000002</v>
      </c>
      <c r="W3341" t="str">
        <f>INDEX(People!$A$2:$A$5,MATCH(Orders!N3341,People!$B$2:$B$5,0))</f>
        <v>Anna Andreadi</v>
      </c>
      <c r="X3341" t="str">
        <f>IFERROR(INDEX(Returns!A3341:A4140,MATCH(Orders!B3341,Returns!B3341:B4140,0)),"No")</f>
        <v>No</v>
      </c>
      <c r="Y3341">
        <f t="shared" si="52"/>
        <v>203.52</v>
      </c>
    </row>
    <row r="3342" spans="1:25" x14ac:dyDescent="0.2">
      <c r="A3342" s="1">
        <v>3341</v>
      </c>
      <c r="B3342" t="s">
        <v>6221</v>
      </c>
      <c r="C3342" s="2">
        <v>43698</v>
      </c>
      <c r="D3342" s="8">
        <f>Table1[[#This Row],[Order Date]]</f>
        <v>43698</v>
      </c>
      <c r="E3342" s="2">
        <v>43699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">
        <v>1114</v>
      </c>
      <c r="P3342" s="1" t="s">
        <v>43</v>
      </c>
      <c r="Q3342" s="1" t="s">
        <v>44</v>
      </c>
      <c r="R3342" s="1" t="s">
        <v>1115</v>
      </c>
      <c r="S3342" s="1">
        <v>51.75</v>
      </c>
      <c r="T3342" s="1">
        <v>5</v>
      </c>
      <c r="U3342" s="1">
        <v>0</v>
      </c>
      <c r="V3342" s="1">
        <v>24.84</v>
      </c>
      <c r="W3342" t="str">
        <f>INDEX(People!$A$2:$A$5,MATCH(Orders!N3342,People!$B$2:$B$5,0))</f>
        <v>Anna Andreadi</v>
      </c>
      <c r="X3342" t="str">
        <f>IFERROR(INDEX(Returns!A3342:A4141,MATCH(Orders!B3342,Returns!B3342:B4141,0)),"No")</f>
        <v>No</v>
      </c>
      <c r="Y3342">
        <f t="shared" si="52"/>
        <v>51.75</v>
      </c>
    </row>
    <row r="3343" spans="1:25" x14ac:dyDescent="0.2">
      <c r="A3343" s="1">
        <v>3342</v>
      </c>
      <c r="B3343" t="s">
        <v>6075</v>
      </c>
      <c r="C3343" s="2">
        <v>43339</v>
      </c>
      <c r="D3343" s="8">
        <f>Table1[[#This Row],[Order Date]]</f>
        <v>43339</v>
      </c>
      <c r="E3343" s="2">
        <v>43344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">
        <v>3646</v>
      </c>
      <c r="P3343" s="1" t="s">
        <v>43</v>
      </c>
      <c r="Q3343" s="1" t="s">
        <v>84</v>
      </c>
      <c r="R3343" s="1" t="s">
        <v>3647</v>
      </c>
      <c r="S3343" s="1">
        <v>122.97</v>
      </c>
      <c r="T3343" s="1">
        <v>3</v>
      </c>
      <c r="U3343" s="1">
        <v>0</v>
      </c>
      <c r="V3343" s="1">
        <v>60.255300000000005</v>
      </c>
      <c r="W3343" t="str">
        <f>INDEX(People!$A$2:$A$5,MATCH(Orders!N3343,People!$B$2:$B$5,0))</f>
        <v>Chuck Magee</v>
      </c>
      <c r="X3343" t="str">
        <f>IFERROR(INDEX(Returns!A3343:A4142,MATCH(Orders!B3343,Returns!B3343:B4142,0)),"No")</f>
        <v>No</v>
      </c>
      <c r="Y3343">
        <f t="shared" si="52"/>
        <v>122.97</v>
      </c>
    </row>
    <row r="3344" spans="1:25" x14ac:dyDescent="0.2">
      <c r="A3344" s="1">
        <v>3343</v>
      </c>
      <c r="B3344" t="s">
        <v>6075</v>
      </c>
      <c r="C3344" s="2">
        <v>43339</v>
      </c>
      <c r="D3344" s="8">
        <f>Table1[[#This Row],[Order Date]]</f>
        <v>43339</v>
      </c>
      <c r="E3344" s="2">
        <v>43344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">
        <v>3599</v>
      </c>
      <c r="P3344" s="1" t="s">
        <v>30</v>
      </c>
      <c r="Q3344" s="1" t="s">
        <v>52</v>
      </c>
      <c r="R3344" s="1" t="s">
        <v>3600</v>
      </c>
      <c r="S3344" s="1">
        <v>244.61499999999998</v>
      </c>
      <c r="T3344" s="1">
        <v>1</v>
      </c>
      <c r="U3344" s="1">
        <v>0.3</v>
      </c>
      <c r="V3344" s="1">
        <v>20.966999999999999</v>
      </c>
      <c r="W3344" t="str">
        <f>INDEX(People!$A$2:$A$5,MATCH(Orders!N3344,People!$B$2:$B$5,0))</f>
        <v>Chuck Magee</v>
      </c>
      <c r="X3344" t="str">
        <f>IFERROR(INDEX(Returns!A3344:A4143,MATCH(Orders!B3344,Returns!B3344:B4143,0)),"No")</f>
        <v>No</v>
      </c>
      <c r="Y3344">
        <f t="shared" si="52"/>
        <v>317.99950000000001</v>
      </c>
    </row>
    <row r="3345" spans="1:25" x14ac:dyDescent="0.2">
      <c r="A3345" s="1">
        <v>3344</v>
      </c>
      <c r="B3345" t="s">
        <v>6075</v>
      </c>
      <c r="C3345" s="2">
        <v>43339</v>
      </c>
      <c r="D3345" s="8">
        <f>Table1[[#This Row],[Order Date]]</f>
        <v>43339</v>
      </c>
      <c r="E3345" s="2">
        <v>43344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">
        <v>812</v>
      </c>
      <c r="P3345" s="1" t="s">
        <v>66</v>
      </c>
      <c r="Q3345" s="1" t="s">
        <v>67</v>
      </c>
      <c r="R3345" s="1" t="s">
        <v>813</v>
      </c>
      <c r="S3345" s="1">
        <v>59.97</v>
      </c>
      <c r="T3345" s="1">
        <v>3</v>
      </c>
      <c r="U3345" s="1">
        <v>0</v>
      </c>
      <c r="V3345" s="1">
        <v>28.785599999999995</v>
      </c>
      <c r="W3345" t="str">
        <f>INDEX(People!$A$2:$A$5,MATCH(Orders!N3345,People!$B$2:$B$5,0))</f>
        <v>Chuck Magee</v>
      </c>
      <c r="X3345" t="str">
        <f>IFERROR(INDEX(Returns!A3345:A4144,MATCH(Orders!B3345,Returns!B3345:B4144,0)),"No")</f>
        <v>No</v>
      </c>
      <c r="Y3345">
        <f t="shared" si="52"/>
        <v>59.97</v>
      </c>
    </row>
    <row r="3346" spans="1:25" x14ac:dyDescent="0.2">
      <c r="A3346" s="1">
        <v>3345</v>
      </c>
      <c r="B3346" t="s">
        <v>6075</v>
      </c>
      <c r="C3346" s="2">
        <v>43339</v>
      </c>
      <c r="D3346" s="8">
        <f>Table1[[#This Row],[Order Date]]</f>
        <v>43339</v>
      </c>
      <c r="E3346" s="2">
        <v>43344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">
        <v>705</v>
      </c>
      <c r="P3346" s="1" t="s">
        <v>43</v>
      </c>
      <c r="Q3346" s="1" t="s">
        <v>84</v>
      </c>
      <c r="R3346" s="1" t="s">
        <v>706</v>
      </c>
      <c r="S3346" s="1">
        <v>81.540000000000006</v>
      </c>
      <c r="T3346" s="1">
        <v>9</v>
      </c>
      <c r="U3346" s="1">
        <v>0</v>
      </c>
      <c r="V3346" s="1">
        <v>36.692999999999998</v>
      </c>
      <c r="W3346" t="str">
        <f>INDEX(People!$A$2:$A$5,MATCH(Orders!N3346,People!$B$2:$B$5,0))</f>
        <v>Chuck Magee</v>
      </c>
      <c r="X3346" t="str">
        <f>IFERROR(INDEX(Returns!A3346:A4145,MATCH(Orders!B3346,Returns!B3346:B4145,0)),"No")</f>
        <v>No</v>
      </c>
      <c r="Y3346">
        <f t="shared" si="52"/>
        <v>81.540000000000006</v>
      </c>
    </row>
    <row r="3347" spans="1:25" x14ac:dyDescent="0.2">
      <c r="A3347" s="1">
        <v>3346</v>
      </c>
      <c r="B3347" t="s">
        <v>6075</v>
      </c>
      <c r="C3347" s="2">
        <v>43339</v>
      </c>
      <c r="D3347" s="8">
        <f>Table1[[#This Row],[Order Date]]</f>
        <v>43339</v>
      </c>
      <c r="E3347" s="2">
        <v>43344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">
        <v>2768</v>
      </c>
      <c r="P3347" s="1" t="s">
        <v>43</v>
      </c>
      <c r="Q3347" s="1" t="s">
        <v>242</v>
      </c>
      <c r="R3347" s="1" t="s">
        <v>497</v>
      </c>
      <c r="S3347" s="1">
        <v>11.68</v>
      </c>
      <c r="T3347" s="1">
        <v>4</v>
      </c>
      <c r="U3347" s="1">
        <v>0</v>
      </c>
      <c r="V3347" s="1">
        <v>5.2559999999999993</v>
      </c>
      <c r="W3347" t="str">
        <f>INDEX(People!$A$2:$A$5,MATCH(Orders!N3347,People!$B$2:$B$5,0))</f>
        <v>Chuck Magee</v>
      </c>
      <c r="X3347" t="str">
        <f>IFERROR(INDEX(Returns!A3347:A4146,MATCH(Orders!B3347,Returns!B3347:B4146,0)),"No")</f>
        <v>No</v>
      </c>
      <c r="Y3347">
        <f t="shared" si="52"/>
        <v>11.68</v>
      </c>
    </row>
    <row r="3348" spans="1:25" x14ac:dyDescent="0.2">
      <c r="A3348" s="1">
        <v>3347</v>
      </c>
      <c r="B3348" t="s">
        <v>6075</v>
      </c>
      <c r="C3348" s="2">
        <v>43339</v>
      </c>
      <c r="D3348" s="8">
        <f>Table1[[#This Row],[Order Date]]</f>
        <v>43339</v>
      </c>
      <c r="E3348" s="2">
        <v>43344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">
        <v>4679</v>
      </c>
      <c r="P3348" s="1" t="s">
        <v>43</v>
      </c>
      <c r="Q3348" s="1" t="s">
        <v>70</v>
      </c>
      <c r="R3348" s="1" t="s">
        <v>4680</v>
      </c>
      <c r="S3348" s="1">
        <v>29</v>
      </c>
      <c r="T3348" s="1">
        <v>5</v>
      </c>
      <c r="U3348" s="1">
        <v>0</v>
      </c>
      <c r="V3348" s="1">
        <v>13.919999999999998</v>
      </c>
      <c r="W3348" t="str">
        <f>INDEX(People!$A$2:$A$5,MATCH(Orders!N3348,People!$B$2:$B$5,0))</f>
        <v>Chuck Magee</v>
      </c>
      <c r="X3348" t="str">
        <f>IFERROR(INDEX(Returns!A3348:A4147,MATCH(Orders!B3348,Returns!B3348:B4147,0)),"No")</f>
        <v>No</v>
      </c>
      <c r="Y3348">
        <f t="shared" si="52"/>
        <v>29</v>
      </c>
    </row>
    <row r="3349" spans="1:25" x14ac:dyDescent="0.2">
      <c r="A3349" s="1">
        <v>3348</v>
      </c>
      <c r="B3349" t="s">
        <v>7776</v>
      </c>
      <c r="C3349" s="2">
        <v>42960</v>
      </c>
      <c r="D3349" s="8">
        <f>Table1[[#This Row],[Order Date]]</f>
        <v>42960</v>
      </c>
      <c r="E3349" s="2">
        <v>42967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">
        <v>1364</v>
      </c>
      <c r="P3349" s="1" t="s">
        <v>43</v>
      </c>
      <c r="Q3349" s="1" t="s">
        <v>63</v>
      </c>
      <c r="R3349" s="1" t="s">
        <v>1365</v>
      </c>
      <c r="S3349" s="1">
        <v>50.8</v>
      </c>
      <c r="T3349" s="1">
        <v>5</v>
      </c>
      <c r="U3349" s="1">
        <v>0</v>
      </c>
      <c r="V3349" s="1">
        <v>13.208000000000002</v>
      </c>
      <c r="W3349" t="str">
        <f>INDEX(People!$A$2:$A$5,MATCH(Orders!N3349,People!$B$2:$B$5,0))</f>
        <v>Anna Andreadi</v>
      </c>
      <c r="X3349" t="str">
        <f>IFERROR(INDEX(Returns!A3349:A4148,MATCH(Orders!B3349,Returns!B3349:B4148,0)),"No")</f>
        <v>No</v>
      </c>
      <c r="Y3349">
        <f t="shared" si="52"/>
        <v>50.8</v>
      </c>
    </row>
    <row r="3350" spans="1:25" x14ac:dyDescent="0.2">
      <c r="A3350" s="1">
        <v>3349</v>
      </c>
      <c r="B3350" t="s">
        <v>7777</v>
      </c>
      <c r="C3350" s="2">
        <v>43774</v>
      </c>
      <c r="D3350" s="8">
        <f>Table1[[#This Row],[Order Date]]</f>
        <v>43774</v>
      </c>
      <c r="E3350" s="2">
        <v>43776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">
        <v>152</v>
      </c>
      <c r="P3350" s="1" t="s">
        <v>43</v>
      </c>
      <c r="Q3350" s="1" t="s">
        <v>70</v>
      </c>
      <c r="R3350" s="1" t="s">
        <v>153</v>
      </c>
      <c r="S3350" s="1">
        <v>16.029999999999998</v>
      </c>
      <c r="T3350" s="1">
        <v>5</v>
      </c>
      <c r="U3350" s="1">
        <v>0.8</v>
      </c>
      <c r="V3350" s="1">
        <v>-25.648000000000003</v>
      </c>
      <c r="W3350" t="str">
        <f>INDEX(People!$A$2:$A$5,MATCH(Orders!N3350,People!$B$2:$B$5,0))</f>
        <v>Kelly Williams</v>
      </c>
      <c r="X3350" t="str">
        <f>IFERROR(INDEX(Returns!A3350:A4149,MATCH(Orders!B3350,Returns!B3350:B4149,0)),"No")</f>
        <v>No</v>
      </c>
      <c r="Y3350">
        <f t="shared" si="52"/>
        <v>28.853999999999996</v>
      </c>
    </row>
    <row r="3351" spans="1:25" x14ac:dyDescent="0.2">
      <c r="A3351" s="1">
        <v>3350</v>
      </c>
      <c r="B3351" t="s">
        <v>7778</v>
      </c>
      <c r="C3351" s="2">
        <v>43329</v>
      </c>
      <c r="D3351" s="8">
        <f>Table1[[#This Row],[Order Date]]</f>
        <v>43329</v>
      </c>
      <c r="E3351" s="2">
        <v>43333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">
        <v>2302</v>
      </c>
      <c r="P3351" s="1" t="s">
        <v>43</v>
      </c>
      <c r="Q3351" s="1" t="s">
        <v>70</v>
      </c>
      <c r="R3351" s="1" t="s">
        <v>2303</v>
      </c>
      <c r="S3351" s="1">
        <v>15.712000000000002</v>
      </c>
      <c r="T3351" s="1">
        <v>4</v>
      </c>
      <c r="U3351" s="1">
        <v>0.2</v>
      </c>
      <c r="V3351" s="1">
        <v>5.6955999999999989</v>
      </c>
      <c r="W3351" t="str">
        <f>INDEX(People!$A$2:$A$5,MATCH(Orders!N3351,People!$B$2:$B$5,0))</f>
        <v>Anna Andreadi</v>
      </c>
      <c r="X3351" t="str">
        <f>IFERROR(INDEX(Returns!A3351:A4150,MATCH(Orders!B3351,Returns!B3351:B4150,0)),"No")</f>
        <v>No</v>
      </c>
      <c r="Y3351">
        <f t="shared" si="52"/>
        <v>18.854400000000002</v>
      </c>
    </row>
    <row r="3352" spans="1:25" x14ac:dyDescent="0.2">
      <c r="A3352" s="1">
        <v>3351</v>
      </c>
      <c r="B3352" t="s">
        <v>7779</v>
      </c>
      <c r="C3352" s="2">
        <v>43460</v>
      </c>
      <c r="D3352" s="8">
        <f>Table1[[#This Row],[Order Date]]</f>
        <v>43460</v>
      </c>
      <c r="E3352" s="2">
        <v>43465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">
        <v>3410</v>
      </c>
      <c r="P3352" s="1" t="s">
        <v>66</v>
      </c>
      <c r="Q3352" s="1" t="s">
        <v>146</v>
      </c>
      <c r="R3352" s="1" t="s">
        <v>3411</v>
      </c>
      <c r="S3352" s="1">
        <v>89.97</v>
      </c>
      <c r="T3352" s="1">
        <v>3</v>
      </c>
      <c r="U3352" s="1">
        <v>0</v>
      </c>
      <c r="V3352" s="1">
        <v>18.893699999999995</v>
      </c>
      <c r="W3352" t="str">
        <f>INDEX(People!$A$2:$A$5,MATCH(Orders!N3352,People!$B$2:$B$5,0))</f>
        <v>Chuck Magee</v>
      </c>
      <c r="X3352" t="str">
        <f>IFERROR(INDEX(Returns!A3352:A4151,MATCH(Orders!B3352,Returns!B3352:B4151,0)),"No")</f>
        <v>No</v>
      </c>
      <c r="Y3352">
        <f t="shared" si="52"/>
        <v>89.97</v>
      </c>
    </row>
    <row r="3353" spans="1:25" x14ac:dyDescent="0.2">
      <c r="A3353" s="1">
        <v>3352</v>
      </c>
      <c r="B3353" t="s">
        <v>7780</v>
      </c>
      <c r="C3353" s="2">
        <v>42636</v>
      </c>
      <c r="D3353" s="8">
        <f>Table1[[#This Row],[Order Date]]</f>
        <v>42636</v>
      </c>
      <c r="E3353" s="2">
        <v>42641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">
        <v>4904</v>
      </c>
      <c r="P3353" s="1" t="s">
        <v>30</v>
      </c>
      <c r="Q3353" s="1" t="s">
        <v>31</v>
      </c>
      <c r="R3353" s="1" t="s">
        <v>4905</v>
      </c>
      <c r="S3353" s="1">
        <v>435.99900000000002</v>
      </c>
      <c r="T3353" s="1">
        <v>3</v>
      </c>
      <c r="U3353" s="1">
        <v>0.15</v>
      </c>
      <c r="V3353" s="1">
        <v>20.517599999999987</v>
      </c>
      <c r="W3353" t="str">
        <f>INDEX(People!$A$2:$A$5,MATCH(Orders!N3353,People!$B$2:$B$5,0))</f>
        <v>Anna Andreadi</v>
      </c>
      <c r="X3353" t="str">
        <f>IFERROR(INDEX(Returns!A3353:A4152,MATCH(Orders!B3353,Returns!B3353:B4152,0)),"No")</f>
        <v>No</v>
      </c>
      <c r="Y3353">
        <f t="shared" si="52"/>
        <v>501.39884999999998</v>
      </c>
    </row>
    <row r="3354" spans="1:25" x14ac:dyDescent="0.2">
      <c r="A3354" s="1">
        <v>3353</v>
      </c>
      <c r="B3354" t="s">
        <v>7780</v>
      </c>
      <c r="C3354" s="2">
        <v>42636</v>
      </c>
      <c r="D3354" s="8">
        <f>Table1[[#This Row],[Order Date]]</f>
        <v>42636</v>
      </c>
      <c r="E3354" s="2">
        <v>42641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">
        <v>282</v>
      </c>
      <c r="P3354" s="1" t="s">
        <v>66</v>
      </c>
      <c r="Q3354" s="1" t="s">
        <v>67</v>
      </c>
      <c r="R3354" s="1" t="s">
        <v>283</v>
      </c>
      <c r="S3354" s="1">
        <v>83.984000000000009</v>
      </c>
      <c r="T3354" s="1">
        <v>2</v>
      </c>
      <c r="U3354" s="1">
        <v>0.2</v>
      </c>
      <c r="V3354" s="1">
        <v>31.494</v>
      </c>
      <c r="W3354" t="str">
        <f>INDEX(People!$A$2:$A$5,MATCH(Orders!N3354,People!$B$2:$B$5,0))</f>
        <v>Anna Andreadi</v>
      </c>
      <c r="X3354" t="str">
        <f>IFERROR(INDEX(Returns!A3354:A4153,MATCH(Orders!B3354,Returns!B3354:B4153,0)),"No")</f>
        <v>No</v>
      </c>
      <c r="Y3354">
        <f t="shared" si="52"/>
        <v>100.78080000000001</v>
      </c>
    </row>
    <row r="3355" spans="1:25" x14ac:dyDescent="0.2">
      <c r="A3355" s="1">
        <v>3354</v>
      </c>
      <c r="B3355" t="s">
        <v>7781</v>
      </c>
      <c r="C3355" s="2">
        <v>42570</v>
      </c>
      <c r="D3355" s="8">
        <f>Table1[[#This Row],[Order Date]]</f>
        <v>42570</v>
      </c>
      <c r="E3355" s="2">
        <v>42575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">
        <v>3717</v>
      </c>
      <c r="P3355" s="1" t="s">
        <v>66</v>
      </c>
      <c r="Q3355" s="1" t="s">
        <v>67</v>
      </c>
      <c r="R3355" s="1" t="s">
        <v>3718</v>
      </c>
      <c r="S3355" s="1">
        <v>359.98</v>
      </c>
      <c r="T3355" s="1">
        <v>2</v>
      </c>
      <c r="U3355" s="1">
        <v>0</v>
      </c>
      <c r="V3355" s="1">
        <v>93.594800000000021</v>
      </c>
      <c r="W3355" t="str">
        <f>INDEX(People!$A$2:$A$5,MATCH(Orders!N3355,People!$B$2:$B$5,0))</f>
        <v>Chuck Magee</v>
      </c>
      <c r="X3355" t="str">
        <f>IFERROR(INDEX(Returns!A3355:A4154,MATCH(Orders!B3355,Returns!B3355:B4154,0)),"No")</f>
        <v>No</v>
      </c>
      <c r="Y3355">
        <f t="shared" si="52"/>
        <v>359.98</v>
      </c>
    </row>
    <row r="3356" spans="1:25" x14ac:dyDescent="0.2">
      <c r="A3356" s="1">
        <v>3355</v>
      </c>
      <c r="B3356" t="s">
        <v>7781</v>
      </c>
      <c r="C3356" s="2">
        <v>42570</v>
      </c>
      <c r="D3356" s="8">
        <f>Table1[[#This Row],[Order Date]]</f>
        <v>42570</v>
      </c>
      <c r="E3356" s="2">
        <v>42575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">
        <v>4906</v>
      </c>
      <c r="P3356" s="1" t="s">
        <v>30</v>
      </c>
      <c r="Q3356" s="1" t="s">
        <v>52</v>
      </c>
      <c r="R3356" s="1" t="s">
        <v>4907</v>
      </c>
      <c r="S3356" s="1">
        <v>70.559999999999988</v>
      </c>
      <c r="T3356" s="1">
        <v>1</v>
      </c>
      <c r="U3356" s="1">
        <v>0.3</v>
      </c>
      <c r="V3356" s="1">
        <v>-4.032</v>
      </c>
      <c r="W3356" t="str">
        <f>INDEX(People!$A$2:$A$5,MATCH(Orders!N3356,People!$B$2:$B$5,0))</f>
        <v>Chuck Magee</v>
      </c>
      <c r="X3356" t="str">
        <f>IFERROR(INDEX(Returns!A3356:A4155,MATCH(Orders!B3356,Returns!B3356:B4155,0)),"No")</f>
        <v>No</v>
      </c>
      <c r="Y3356">
        <f t="shared" si="52"/>
        <v>91.727999999999994</v>
      </c>
    </row>
    <row r="3357" spans="1:25" x14ac:dyDescent="0.2">
      <c r="A3357" s="1">
        <v>3356</v>
      </c>
      <c r="B3357" t="s">
        <v>7781</v>
      </c>
      <c r="C3357" s="2">
        <v>42570</v>
      </c>
      <c r="D3357" s="8">
        <f>Table1[[#This Row],[Order Date]]</f>
        <v>42570</v>
      </c>
      <c r="E3357" s="2">
        <v>42575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">
        <v>2813</v>
      </c>
      <c r="P3357" s="1" t="s">
        <v>43</v>
      </c>
      <c r="Q3357" s="1" t="s">
        <v>70</v>
      </c>
      <c r="R3357" s="1" t="s">
        <v>2814</v>
      </c>
      <c r="S3357" s="1">
        <v>20.88</v>
      </c>
      <c r="T3357" s="1">
        <v>2</v>
      </c>
      <c r="U3357" s="1">
        <v>0</v>
      </c>
      <c r="V3357" s="1">
        <v>9.6047999999999991</v>
      </c>
      <c r="W3357" t="str">
        <f>INDEX(People!$A$2:$A$5,MATCH(Orders!N3357,People!$B$2:$B$5,0))</f>
        <v>Chuck Magee</v>
      </c>
      <c r="X3357" t="str">
        <f>IFERROR(INDEX(Returns!A3357:A4156,MATCH(Orders!B3357,Returns!B3357:B4156,0)),"No")</f>
        <v>No</v>
      </c>
      <c r="Y3357">
        <f t="shared" si="52"/>
        <v>20.88</v>
      </c>
    </row>
    <row r="3358" spans="1:25" x14ac:dyDescent="0.2">
      <c r="A3358" s="1">
        <v>3357</v>
      </c>
      <c r="B3358" t="s">
        <v>7781</v>
      </c>
      <c r="C3358" s="2">
        <v>42570</v>
      </c>
      <c r="D3358" s="8">
        <f>Table1[[#This Row],[Order Date]]</f>
        <v>42570</v>
      </c>
      <c r="E3358" s="2">
        <v>42575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">
        <v>1095</v>
      </c>
      <c r="P3358" s="1" t="s">
        <v>43</v>
      </c>
      <c r="Q3358" s="1" t="s">
        <v>70</v>
      </c>
      <c r="R3358" s="1" t="s">
        <v>1096</v>
      </c>
      <c r="S3358" s="1">
        <v>3.81</v>
      </c>
      <c r="T3358" s="1">
        <v>1</v>
      </c>
      <c r="U3358" s="1">
        <v>0</v>
      </c>
      <c r="V3358" s="1">
        <v>1.8288</v>
      </c>
      <c r="W3358" t="str">
        <f>INDEX(People!$A$2:$A$5,MATCH(Orders!N3358,People!$B$2:$B$5,0))</f>
        <v>Chuck Magee</v>
      </c>
      <c r="X3358" t="str">
        <f>IFERROR(INDEX(Returns!A3358:A4157,MATCH(Orders!B3358,Returns!B3358:B4157,0)),"No")</f>
        <v>No</v>
      </c>
      <c r="Y3358">
        <f t="shared" si="52"/>
        <v>3.81</v>
      </c>
    </row>
    <row r="3359" spans="1:25" x14ac:dyDescent="0.2">
      <c r="A3359" s="1">
        <v>3358</v>
      </c>
      <c r="B3359" t="s">
        <v>7782</v>
      </c>
      <c r="C3359" s="2">
        <v>43715</v>
      </c>
      <c r="D3359" s="8">
        <f>Table1[[#This Row],[Order Date]]</f>
        <v>43715</v>
      </c>
      <c r="E3359" s="2">
        <v>43721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">
        <v>2873</v>
      </c>
      <c r="P3359" s="1" t="s">
        <v>43</v>
      </c>
      <c r="Q3359" s="1" t="s">
        <v>84</v>
      </c>
      <c r="R3359" s="1" t="s">
        <v>169</v>
      </c>
      <c r="S3359" s="1">
        <v>73.007999999999996</v>
      </c>
      <c r="T3359" s="1">
        <v>9</v>
      </c>
      <c r="U3359" s="1">
        <v>0.2</v>
      </c>
      <c r="V3359" s="1">
        <v>26.465400000000006</v>
      </c>
      <c r="W3359" t="str">
        <f>INDEX(People!$A$2:$A$5,MATCH(Orders!N3359,People!$B$2:$B$5,0))</f>
        <v>Kelly Williams</v>
      </c>
      <c r="X3359" t="str">
        <f>IFERROR(INDEX(Returns!A3359:A4158,MATCH(Orders!B3359,Returns!B3359:B4158,0)),"No")</f>
        <v>No</v>
      </c>
      <c r="Y3359">
        <f t="shared" si="52"/>
        <v>87.609599999999986</v>
      </c>
    </row>
    <row r="3360" spans="1:25" x14ac:dyDescent="0.2">
      <c r="A3360" s="1">
        <v>3359</v>
      </c>
      <c r="B3360" t="s">
        <v>7783</v>
      </c>
      <c r="C3360" s="2">
        <v>43226</v>
      </c>
      <c r="D3360" s="8">
        <f>Table1[[#This Row],[Order Date]]</f>
        <v>43226</v>
      </c>
      <c r="E3360" s="2">
        <v>43230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">
        <v>1325</v>
      </c>
      <c r="P3360" s="1" t="s">
        <v>43</v>
      </c>
      <c r="Q3360" s="1" t="s">
        <v>70</v>
      </c>
      <c r="R3360" s="1" t="s">
        <v>1326</v>
      </c>
      <c r="S3360" s="1">
        <v>3.2079999999999993</v>
      </c>
      <c r="T3360" s="1">
        <v>2</v>
      </c>
      <c r="U3360" s="1">
        <v>0.8</v>
      </c>
      <c r="V3360" s="1">
        <v>-5.2932000000000023</v>
      </c>
      <c r="W3360" t="str">
        <f>INDEX(People!$A$2:$A$5,MATCH(Orders!N3360,People!$B$2:$B$5,0))</f>
        <v>Kelly Williams</v>
      </c>
      <c r="X3360" t="str">
        <f>IFERROR(INDEX(Returns!A3360:A4159,MATCH(Orders!B3360,Returns!B3360:B4159,0)),"No")</f>
        <v>No</v>
      </c>
      <c r="Y3360">
        <f t="shared" si="52"/>
        <v>5.7743999999999991</v>
      </c>
    </row>
    <row r="3361" spans="1:25" x14ac:dyDescent="0.2">
      <c r="A3361" s="1">
        <v>3360</v>
      </c>
      <c r="B3361" t="s">
        <v>7783</v>
      </c>
      <c r="C3361" s="2">
        <v>43226</v>
      </c>
      <c r="D3361" s="8">
        <f>Table1[[#This Row],[Order Date]]</f>
        <v>43226</v>
      </c>
      <c r="E3361" s="2">
        <v>43230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">
        <v>3120</v>
      </c>
      <c r="P3361" s="1" t="s">
        <v>66</v>
      </c>
      <c r="Q3361" s="1" t="s">
        <v>146</v>
      </c>
      <c r="R3361" s="1" t="s">
        <v>3121</v>
      </c>
      <c r="S3361" s="1">
        <v>26.176000000000002</v>
      </c>
      <c r="T3361" s="1">
        <v>2</v>
      </c>
      <c r="U3361" s="1">
        <v>0.2</v>
      </c>
      <c r="V3361" s="1">
        <v>-3.272000000000002</v>
      </c>
      <c r="W3361" t="str">
        <f>INDEX(People!$A$2:$A$5,MATCH(Orders!N3361,People!$B$2:$B$5,0))</f>
        <v>Kelly Williams</v>
      </c>
      <c r="X3361" t="str">
        <f>IFERROR(INDEX(Returns!A3361:A4160,MATCH(Orders!B3361,Returns!B3361:B4160,0)),"No")</f>
        <v>No</v>
      </c>
      <c r="Y3361">
        <f t="shared" si="52"/>
        <v>31.411200000000001</v>
      </c>
    </row>
    <row r="3362" spans="1:25" x14ac:dyDescent="0.2">
      <c r="A3362" s="1">
        <v>3361</v>
      </c>
      <c r="B3362" t="s">
        <v>7784</v>
      </c>
      <c r="C3362" s="2">
        <v>42890</v>
      </c>
      <c r="D3362" s="8">
        <f>Table1[[#This Row],[Order Date]]</f>
        <v>42890</v>
      </c>
      <c r="E3362" s="2">
        <v>42894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">
        <v>834</v>
      </c>
      <c r="P3362" s="1" t="s">
        <v>43</v>
      </c>
      <c r="Q3362" s="1" t="s">
        <v>84</v>
      </c>
      <c r="R3362" s="1" t="s">
        <v>835</v>
      </c>
      <c r="S3362" s="1">
        <v>30.44</v>
      </c>
      <c r="T3362" s="1">
        <v>4</v>
      </c>
      <c r="U3362" s="1">
        <v>0</v>
      </c>
      <c r="V3362" s="1">
        <v>14.306799999999999</v>
      </c>
      <c r="W3362" t="str">
        <f>INDEX(People!$A$2:$A$5,MATCH(Orders!N3362,People!$B$2:$B$5,0))</f>
        <v>Chuck Magee</v>
      </c>
      <c r="X3362" t="str">
        <f>IFERROR(INDEX(Returns!A3362:A4161,MATCH(Orders!B3362,Returns!B3362:B4161,0)),"No")</f>
        <v>No</v>
      </c>
      <c r="Y3362">
        <f t="shared" si="52"/>
        <v>30.44</v>
      </c>
    </row>
    <row r="3363" spans="1:25" x14ac:dyDescent="0.2">
      <c r="A3363" s="1">
        <v>3362</v>
      </c>
      <c r="B3363" t="s">
        <v>7784</v>
      </c>
      <c r="C3363" s="2">
        <v>42890</v>
      </c>
      <c r="D3363" s="8">
        <f>Table1[[#This Row],[Order Date]]</f>
        <v>42890</v>
      </c>
      <c r="E3363" s="2">
        <v>42894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">
        <v>4908</v>
      </c>
      <c r="P3363" s="1" t="s">
        <v>30</v>
      </c>
      <c r="Q3363" s="1" t="s">
        <v>60</v>
      </c>
      <c r="R3363" s="1" t="s">
        <v>4909</v>
      </c>
      <c r="S3363" s="1">
        <v>35.28</v>
      </c>
      <c r="T3363" s="1">
        <v>3</v>
      </c>
      <c r="U3363" s="1">
        <v>0</v>
      </c>
      <c r="V3363" s="1">
        <v>11.995199999999997</v>
      </c>
      <c r="W3363" t="str">
        <f>INDEX(People!$A$2:$A$5,MATCH(Orders!N3363,People!$B$2:$B$5,0))</f>
        <v>Chuck Magee</v>
      </c>
      <c r="X3363" t="str">
        <f>IFERROR(INDEX(Returns!A3363:A4162,MATCH(Orders!B3363,Returns!B3363:B4162,0)),"No")</f>
        <v>No</v>
      </c>
      <c r="Y3363">
        <f t="shared" si="52"/>
        <v>35.28</v>
      </c>
    </row>
    <row r="3364" spans="1:25" x14ac:dyDescent="0.2">
      <c r="A3364" s="1">
        <v>3363</v>
      </c>
      <c r="B3364" t="s">
        <v>7785</v>
      </c>
      <c r="C3364" s="2">
        <v>43082</v>
      </c>
      <c r="D3364" s="8">
        <f>Table1[[#This Row],[Order Date]]</f>
        <v>43082</v>
      </c>
      <c r="E3364" s="2">
        <v>43089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">
        <v>1665</v>
      </c>
      <c r="P3364" s="1" t="s">
        <v>43</v>
      </c>
      <c r="Q3364" s="1" t="s">
        <v>84</v>
      </c>
      <c r="R3364" s="1" t="s">
        <v>1666</v>
      </c>
      <c r="S3364" s="1">
        <v>19.440000000000001</v>
      </c>
      <c r="T3364" s="1">
        <v>3</v>
      </c>
      <c r="U3364" s="1">
        <v>0</v>
      </c>
      <c r="V3364" s="1">
        <v>9.3312000000000008</v>
      </c>
      <c r="W3364" t="str">
        <f>INDEX(People!$A$2:$A$5,MATCH(Orders!N3364,People!$B$2:$B$5,0))</f>
        <v>Chuck Magee</v>
      </c>
      <c r="X3364" t="str">
        <f>IFERROR(INDEX(Returns!A3364:A4163,MATCH(Orders!B3364,Returns!B3364:B4163,0)),"No")</f>
        <v>No</v>
      </c>
      <c r="Y3364">
        <f t="shared" si="52"/>
        <v>19.440000000000001</v>
      </c>
    </row>
    <row r="3365" spans="1:25" x14ac:dyDescent="0.2">
      <c r="A3365" s="1">
        <v>3364</v>
      </c>
      <c r="B3365" t="s">
        <v>7785</v>
      </c>
      <c r="C3365" s="2">
        <v>43082</v>
      </c>
      <c r="D3365" s="8">
        <f>Table1[[#This Row],[Order Date]]</f>
        <v>43082</v>
      </c>
      <c r="E3365" s="2">
        <v>43089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">
        <v>374</v>
      </c>
      <c r="P3365" s="1" t="s">
        <v>43</v>
      </c>
      <c r="Q3365" s="1" t="s">
        <v>70</v>
      </c>
      <c r="R3365" s="1" t="s">
        <v>375</v>
      </c>
      <c r="S3365" s="1">
        <v>37.880000000000003</v>
      </c>
      <c r="T3365" s="1">
        <v>2</v>
      </c>
      <c r="U3365" s="1">
        <v>0</v>
      </c>
      <c r="V3365" s="1">
        <v>18.940000000000001</v>
      </c>
      <c r="W3365" t="str">
        <f>INDEX(People!$A$2:$A$5,MATCH(Orders!N3365,People!$B$2:$B$5,0))</f>
        <v>Chuck Magee</v>
      </c>
      <c r="X3365" t="str">
        <f>IFERROR(INDEX(Returns!A3365:A4164,MATCH(Orders!B3365,Returns!B3365:B4164,0)),"No")</f>
        <v>No</v>
      </c>
      <c r="Y3365">
        <f t="shared" si="52"/>
        <v>37.880000000000003</v>
      </c>
    </row>
    <row r="3366" spans="1:25" x14ac:dyDescent="0.2">
      <c r="A3366" s="1">
        <v>3365</v>
      </c>
      <c r="B3366" t="s">
        <v>7786</v>
      </c>
      <c r="C3366" s="2">
        <v>43297</v>
      </c>
      <c r="D3366" s="8">
        <f>Table1[[#This Row],[Order Date]]</f>
        <v>43297</v>
      </c>
      <c r="E3366" s="2">
        <v>43299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">
        <v>2439</v>
      </c>
      <c r="P3366" s="1" t="s">
        <v>30</v>
      </c>
      <c r="Q3366" s="1" t="s">
        <v>60</v>
      </c>
      <c r="R3366" s="1" t="s">
        <v>811</v>
      </c>
      <c r="S3366" s="1">
        <v>9.5519999999999996</v>
      </c>
      <c r="T3366" s="1">
        <v>3</v>
      </c>
      <c r="U3366" s="1">
        <v>0.6</v>
      </c>
      <c r="V3366" s="1">
        <v>-3.8207999999999984</v>
      </c>
      <c r="W3366" t="str">
        <f>INDEX(People!$A$2:$A$5,MATCH(Orders!N3366,People!$B$2:$B$5,0))</f>
        <v>Kelly Williams</v>
      </c>
      <c r="X3366" t="str">
        <f>IFERROR(INDEX(Returns!A3366:A4165,MATCH(Orders!B3366,Returns!B3366:B4165,0)),"No")</f>
        <v>No</v>
      </c>
      <c r="Y3366">
        <f t="shared" si="52"/>
        <v>15.283200000000001</v>
      </c>
    </row>
    <row r="3367" spans="1:25" x14ac:dyDescent="0.2">
      <c r="A3367" s="1">
        <v>3366</v>
      </c>
      <c r="B3367" t="s">
        <v>7787</v>
      </c>
      <c r="C3367" s="2">
        <v>42400</v>
      </c>
      <c r="D3367" s="8">
        <f>Table1[[#This Row],[Order Date]]</f>
        <v>42400</v>
      </c>
      <c r="E3367" s="2">
        <v>42402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">
        <v>3589</v>
      </c>
      <c r="P3367" s="1" t="s">
        <v>30</v>
      </c>
      <c r="Q3367" s="1" t="s">
        <v>31</v>
      </c>
      <c r="R3367" s="1" t="s">
        <v>3590</v>
      </c>
      <c r="S3367" s="1">
        <v>290.666</v>
      </c>
      <c r="T3367" s="1">
        <v>2</v>
      </c>
      <c r="U3367" s="1">
        <v>0.15</v>
      </c>
      <c r="V3367" s="1">
        <v>3.4195999999999884</v>
      </c>
      <c r="W3367" t="str">
        <f>INDEX(People!$A$2:$A$5,MATCH(Orders!N3367,People!$B$2:$B$5,0))</f>
        <v>Anna Andreadi</v>
      </c>
      <c r="X3367" t="str">
        <f>IFERROR(INDEX(Returns!A3367:A4166,MATCH(Orders!B3367,Returns!B3367:B4166,0)),"No")</f>
        <v>No</v>
      </c>
      <c r="Y3367">
        <f t="shared" si="52"/>
        <v>334.26589999999999</v>
      </c>
    </row>
    <row r="3368" spans="1:25" x14ac:dyDescent="0.2">
      <c r="A3368" s="1">
        <v>3367</v>
      </c>
      <c r="B3368" t="s">
        <v>7788</v>
      </c>
      <c r="C3368" s="2">
        <v>42560</v>
      </c>
      <c r="D3368" s="8">
        <f>Table1[[#This Row],[Order Date]]</f>
        <v>42560</v>
      </c>
      <c r="E3368" s="2">
        <v>42566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">
        <v>3019</v>
      </c>
      <c r="P3368" s="1" t="s">
        <v>43</v>
      </c>
      <c r="Q3368" s="1" t="s">
        <v>84</v>
      </c>
      <c r="R3368" s="1" t="s">
        <v>3020</v>
      </c>
      <c r="S3368" s="1">
        <v>10.368000000000002</v>
      </c>
      <c r="T3368" s="1">
        <v>2</v>
      </c>
      <c r="U3368" s="1">
        <v>0.2</v>
      </c>
      <c r="V3368" s="1">
        <v>3.6288</v>
      </c>
      <c r="W3368" t="str">
        <f>INDEX(People!$A$2:$A$5,MATCH(Orders!N3368,People!$B$2:$B$5,0))</f>
        <v>Kelly Williams</v>
      </c>
      <c r="X3368" t="str">
        <f>IFERROR(INDEX(Returns!A3368:A4167,MATCH(Orders!B3368,Returns!B3368:B4167,0)),"No")</f>
        <v>No</v>
      </c>
      <c r="Y3368">
        <f t="shared" si="52"/>
        <v>12.441600000000003</v>
      </c>
    </row>
    <row r="3369" spans="1:25" x14ac:dyDescent="0.2">
      <c r="A3369" s="1">
        <v>3368</v>
      </c>
      <c r="B3369" t="s">
        <v>7788</v>
      </c>
      <c r="C3369" s="2">
        <v>42560</v>
      </c>
      <c r="D3369" s="8">
        <f>Table1[[#This Row],[Order Date]]</f>
        <v>42560</v>
      </c>
      <c r="E3369" s="2">
        <v>42566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">
        <v>4353</v>
      </c>
      <c r="P3369" s="1" t="s">
        <v>43</v>
      </c>
      <c r="Q3369" s="1" t="s">
        <v>84</v>
      </c>
      <c r="R3369" s="1" t="s">
        <v>4354</v>
      </c>
      <c r="S3369" s="1">
        <v>14.352000000000002</v>
      </c>
      <c r="T3369" s="1">
        <v>3</v>
      </c>
      <c r="U3369" s="1">
        <v>0.2</v>
      </c>
      <c r="V3369" s="1">
        <v>4.4849999999999994</v>
      </c>
      <c r="W3369" t="str">
        <f>INDEX(People!$A$2:$A$5,MATCH(Orders!N3369,People!$B$2:$B$5,0))</f>
        <v>Kelly Williams</v>
      </c>
      <c r="X3369" t="str">
        <f>IFERROR(INDEX(Returns!A3369:A4168,MATCH(Orders!B3369,Returns!B3369:B4168,0)),"No")</f>
        <v>No</v>
      </c>
      <c r="Y3369">
        <f t="shared" si="52"/>
        <v>17.2224</v>
      </c>
    </row>
    <row r="3370" spans="1:25" x14ac:dyDescent="0.2">
      <c r="A3370" s="1">
        <v>3369</v>
      </c>
      <c r="B3370" t="s">
        <v>7789</v>
      </c>
      <c r="C3370" s="2">
        <v>43060</v>
      </c>
      <c r="D3370" s="8">
        <f>Table1[[#This Row],[Order Date]]</f>
        <v>43060</v>
      </c>
      <c r="E3370" s="2">
        <v>43064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">
        <v>4913</v>
      </c>
      <c r="P3370" s="1" t="s">
        <v>30</v>
      </c>
      <c r="Q3370" s="1" t="s">
        <v>31</v>
      </c>
      <c r="R3370" s="1" t="s">
        <v>4914</v>
      </c>
      <c r="S3370" s="1">
        <v>141.96</v>
      </c>
      <c r="T3370" s="1">
        <v>2</v>
      </c>
      <c r="U3370" s="1">
        <v>0</v>
      </c>
      <c r="V3370" s="1">
        <v>41.168399999999991</v>
      </c>
      <c r="W3370" t="str">
        <f>INDEX(People!$A$2:$A$5,MATCH(Orders!N3370,People!$B$2:$B$5,0))</f>
        <v>Anna Andreadi</v>
      </c>
      <c r="X3370" t="str">
        <f>IFERROR(INDEX(Returns!A3370:A4169,MATCH(Orders!B3370,Returns!B3370:B4169,0)),"No")</f>
        <v>No</v>
      </c>
      <c r="Y3370">
        <f t="shared" si="52"/>
        <v>141.96</v>
      </c>
    </row>
    <row r="3371" spans="1:25" x14ac:dyDescent="0.2">
      <c r="A3371" s="1">
        <v>3370</v>
      </c>
      <c r="B3371" t="s">
        <v>7789</v>
      </c>
      <c r="C3371" s="2">
        <v>43060</v>
      </c>
      <c r="D3371" s="8">
        <f>Table1[[#This Row],[Order Date]]</f>
        <v>43060</v>
      </c>
      <c r="E3371" s="2">
        <v>43064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">
        <v>1173</v>
      </c>
      <c r="P3371" s="1" t="s">
        <v>43</v>
      </c>
      <c r="Q3371" s="1" t="s">
        <v>70</v>
      </c>
      <c r="R3371" s="1" t="s">
        <v>1174</v>
      </c>
      <c r="S3371" s="1">
        <v>66.048000000000002</v>
      </c>
      <c r="T3371" s="1">
        <v>4</v>
      </c>
      <c r="U3371" s="1">
        <v>0.2</v>
      </c>
      <c r="V3371" s="1">
        <v>23.116799999999998</v>
      </c>
      <c r="W3371" t="str">
        <f>INDEX(People!$A$2:$A$5,MATCH(Orders!N3371,People!$B$2:$B$5,0))</f>
        <v>Anna Andreadi</v>
      </c>
      <c r="X3371" t="str">
        <f>IFERROR(INDEX(Returns!A3371:A4170,MATCH(Orders!B3371,Returns!B3371:B4170,0)),"No")</f>
        <v>No</v>
      </c>
      <c r="Y3371">
        <f t="shared" si="52"/>
        <v>79.257599999999996</v>
      </c>
    </row>
    <row r="3372" spans="1:25" x14ac:dyDescent="0.2">
      <c r="A3372" s="1">
        <v>3371</v>
      </c>
      <c r="B3372" t="s">
        <v>7790</v>
      </c>
      <c r="C3372" s="2">
        <v>43184</v>
      </c>
      <c r="D3372" s="8">
        <f>Table1[[#This Row],[Order Date]]</f>
        <v>43184</v>
      </c>
      <c r="E3372" s="2">
        <v>43184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">
        <v>797</v>
      </c>
      <c r="P3372" s="1" t="s">
        <v>66</v>
      </c>
      <c r="Q3372" s="1" t="s">
        <v>146</v>
      </c>
      <c r="R3372" s="1" t="s">
        <v>798</v>
      </c>
      <c r="S3372" s="1">
        <v>1287.45</v>
      </c>
      <c r="T3372" s="1">
        <v>5</v>
      </c>
      <c r="U3372" s="1">
        <v>0</v>
      </c>
      <c r="V3372" s="1">
        <v>244.61549999999988</v>
      </c>
      <c r="W3372" t="str">
        <f>INDEX(People!$A$2:$A$5,MATCH(Orders!N3372,People!$B$2:$B$5,0))</f>
        <v>Kelly Williams</v>
      </c>
      <c r="X3372" t="str">
        <f>IFERROR(INDEX(Returns!A3372:A4171,MATCH(Orders!B3372,Returns!B3372:B4171,0)),"No")</f>
        <v>No</v>
      </c>
      <c r="Y3372">
        <f t="shared" si="52"/>
        <v>1287.45</v>
      </c>
    </row>
    <row r="3373" spans="1:25" x14ac:dyDescent="0.2">
      <c r="A3373" s="1">
        <v>3372</v>
      </c>
      <c r="B3373" t="s">
        <v>7791</v>
      </c>
      <c r="C3373" s="2">
        <v>43731</v>
      </c>
      <c r="D3373" s="8">
        <f>Table1[[#This Row],[Order Date]]</f>
        <v>43731</v>
      </c>
      <c r="E3373" s="2">
        <v>43738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">
        <v>3156</v>
      </c>
      <c r="P3373" s="1" t="s">
        <v>43</v>
      </c>
      <c r="Q3373" s="1" t="s">
        <v>70</v>
      </c>
      <c r="R3373" s="1" t="s">
        <v>3157</v>
      </c>
      <c r="S3373" s="1">
        <v>25.824000000000002</v>
      </c>
      <c r="T3373" s="1">
        <v>6</v>
      </c>
      <c r="U3373" s="1">
        <v>0.2</v>
      </c>
      <c r="V3373" s="1">
        <v>9.0383999999999993</v>
      </c>
      <c r="W3373" t="str">
        <f>INDEX(People!$A$2:$A$5,MATCH(Orders!N3373,People!$B$2:$B$5,0))</f>
        <v>Anna Andreadi</v>
      </c>
      <c r="X3373" t="str">
        <f>IFERROR(INDEX(Returns!A3373:A4172,MATCH(Orders!B3373,Returns!B3373:B4172,0)),"No")</f>
        <v>No</v>
      </c>
      <c r="Y3373">
        <f t="shared" si="52"/>
        <v>30.988800000000001</v>
      </c>
    </row>
    <row r="3374" spans="1:25" x14ac:dyDescent="0.2">
      <c r="A3374" s="1">
        <v>3373</v>
      </c>
      <c r="B3374" t="s">
        <v>7791</v>
      </c>
      <c r="C3374" s="2">
        <v>43731</v>
      </c>
      <c r="D3374" s="8">
        <f>Table1[[#This Row],[Order Date]]</f>
        <v>43731</v>
      </c>
      <c r="E3374" s="2">
        <v>43738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">
        <v>4587</v>
      </c>
      <c r="P3374" s="1" t="s">
        <v>43</v>
      </c>
      <c r="Q3374" s="1" t="s">
        <v>73</v>
      </c>
      <c r="R3374" s="1" t="s">
        <v>4588</v>
      </c>
      <c r="S3374" s="1">
        <v>160.96</v>
      </c>
      <c r="T3374" s="1">
        <v>2</v>
      </c>
      <c r="U3374" s="1">
        <v>0</v>
      </c>
      <c r="V3374" s="1">
        <v>48.287999999999997</v>
      </c>
      <c r="W3374" t="str">
        <f>INDEX(People!$A$2:$A$5,MATCH(Orders!N3374,People!$B$2:$B$5,0))</f>
        <v>Anna Andreadi</v>
      </c>
      <c r="X3374" t="str">
        <f>IFERROR(INDEX(Returns!A3374:A4173,MATCH(Orders!B3374,Returns!B3374:B4173,0)),"No")</f>
        <v>No</v>
      </c>
      <c r="Y3374">
        <f t="shared" si="52"/>
        <v>160.96</v>
      </c>
    </row>
    <row r="3375" spans="1:25" x14ac:dyDescent="0.2">
      <c r="A3375" s="1">
        <v>3374</v>
      </c>
      <c r="B3375" t="s">
        <v>7792</v>
      </c>
      <c r="C3375" s="2">
        <v>43073</v>
      </c>
      <c r="D3375" s="8">
        <f>Table1[[#This Row],[Order Date]]</f>
        <v>43073</v>
      </c>
      <c r="E3375" s="2">
        <v>43079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">
        <v>4693</v>
      </c>
      <c r="P3375" s="1" t="s">
        <v>30</v>
      </c>
      <c r="Q3375" s="1" t="s">
        <v>60</v>
      </c>
      <c r="R3375" s="1" t="s">
        <v>4694</v>
      </c>
      <c r="S3375" s="1">
        <v>28.44</v>
      </c>
      <c r="T3375" s="1">
        <v>3</v>
      </c>
      <c r="U3375" s="1">
        <v>0</v>
      </c>
      <c r="V3375" s="1">
        <v>11.376000000000001</v>
      </c>
      <c r="W3375" t="str">
        <f>INDEX(People!$A$2:$A$5,MATCH(Orders!N3375,People!$B$2:$B$5,0))</f>
        <v>Chuck Magee</v>
      </c>
      <c r="X3375" t="str">
        <f>IFERROR(INDEX(Returns!A3375:A4174,MATCH(Orders!B3375,Returns!B3375:B4174,0)),"No")</f>
        <v>No</v>
      </c>
      <c r="Y3375">
        <f t="shared" si="52"/>
        <v>28.44</v>
      </c>
    </row>
    <row r="3376" spans="1:25" x14ac:dyDescent="0.2">
      <c r="A3376" s="1">
        <v>3375</v>
      </c>
      <c r="B3376" t="s">
        <v>7792</v>
      </c>
      <c r="C3376" s="2">
        <v>43073</v>
      </c>
      <c r="D3376" s="8">
        <f>Table1[[#This Row],[Order Date]]</f>
        <v>43073</v>
      </c>
      <c r="E3376" s="2">
        <v>43079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">
        <v>1347</v>
      </c>
      <c r="P3376" s="1" t="s">
        <v>30</v>
      </c>
      <c r="Q3376" s="1" t="s">
        <v>34</v>
      </c>
      <c r="R3376" s="1" t="s">
        <v>1348</v>
      </c>
      <c r="S3376" s="1">
        <v>364.41</v>
      </c>
      <c r="T3376" s="1">
        <v>5</v>
      </c>
      <c r="U3376" s="1">
        <v>0.1</v>
      </c>
      <c r="V3376" s="1">
        <v>8.0980000000000203</v>
      </c>
      <c r="W3376" t="str">
        <f>INDEX(People!$A$2:$A$5,MATCH(Orders!N3376,People!$B$2:$B$5,0))</f>
        <v>Chuck Magee</v>
      </c>
      <c r="X3376" t="str">
        <f>IFERROR(INDEX(Returns!A3376:A4175,MATCH(Orders!B3376,Returns!B3376:B4175,0)),"No")</f>
        <v>No</v>
      </c>
      <c r="Y3376">
        <f t="shared" si="52"/>
        <v>400.85100000000006</v>
      </c>
    </row>
    <row r="3377" spans="1:25" x14ac:dyDescent="0.2">
      <c r="A3377" s="1">
        <v>3376</v>
      </c>
      <c r="B3377" t="s">
        <v>7792</v>
      </c>
      <c r="C3377" s="2">
        <v>43073</v>
      </c>
      <c r="D3377" s="8">
        <f>Table1[[#This Row],[Order Date]]</f>
        <v>43073</v>
      </c>
      <c r="E3377" s="2">
        <v>43079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">
        <v>1460</v>
      </c>
      <c r="P3377" s="1" t="s">
        <v>66</v>
      </c>
      <c r="Q3377" s="1" t="s">
        <v>67</v>
      </c>
      <c r="R3377" s="1" t="s">
        <v>1461</v>
      </c>
      <c r="S3377" s="1">
        <v>39.96</v>
      </c>
      <c r="T3377" s="1">
        <v>4</v>
      </c>
      <c r="U3377" s="1">
        <v>0</v>
      </c>
      <c r="V3377" s="1">
        <v>10.389600000000002</v>
      </c>
      <c r="W3377" t="str">
        <f>INDEX(People!$A$2:$A$5,MATCH(Orders!N3377,People!$B$2:$B$5,0))</f>
        <v>Chuck Magee</v>
      </c>
      <c r="X3377" t="str">
        <f>IFERROR(INDEX(Returns!A3377:A4176,MATCH(Orders!B3377,Returns!B3377:B4176,0)),"No")</f>
        <v>No</v>
      </c>
      <c r="Y3377">
        <f t="shared" si="52"/>
        <v>39.96</v>
      </c>
    </row>
    <row r="3378" spans="1:25" x14ac:dyDescent="0.2">
      <c r="A3378" s="1">
        <v>3377</v>
      </c>
      <c r="B3378" t="s">
        <v>7792</v>
      </c>
      <c r="C3378" s="2">
        <v>43073</v>
      </c>
      <c r="D3378" s="8">
        <f>Table1[[#This Row],[Order Date]]</f>
        <v>43073</v>
      </c>
      <c r="E3378" s="2">
        <v>43079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">
        <v>829</v>
      </c>
      <c r="P3378" s="1" t="s">
        <v>30</v>
      </c>
      <c r="Q3378" s="1" t="s">
        <v>34</v>
      </c>
      <c r="R3378" s="1" t="s">
        <v>830</v>
      </c>
      <c r="S3378" s="1">
        <v>361.76400000000001</v>
      </c>
      <c r="T3378" s="1">
        <v>2</v>
      </c>
      <c r="U3378" s="1">
        <v>0.1</v>
      </c>
      <c r="V3378" s="1">
        <v>68.333200000000005</v>
      </c>
      <c r="W3378" t="str">
        <f>INDEX(People!$A$2:$A$5,MATCH(Orders!N3378,People!$B$2:$B$5,0))</f>
        <v>Chuck Magee</v>
      </c>
      <c r="X3378" t="str">
        <f>IFERROR(INDEX(Returns!A3378:A4177,MATCH(Orders!B3378,Returns!B3378:B4177,0)),"No")</f>
        <v>No</v>
      </c>
      <c r="Y3378">
        <f t="shared" si="52"/>
        <v>397.94040000000007</v>
      </c>
    </row>
    <row r="3379" spans="1:25" x14ac:dyDescent="0.2">
      <c r="A3379" s="1">
        <v>3378</v>
      </c>
      <c r="B3379" t="s">
        <v>7793</v>
      </c>
      <c r="C3379" s="2">
        <v>43405</v>
      </c>
      <c r="D3379" s="8">
        <f>Table1[[#This Row],[Order Date]]</f>
        <v>43405</v>
      </c>
      <c r="E3379" s="2">
        <v>43408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">
        <v>3305</v>
      </c>
      <c r="P3379" s="1" t="s">
        <v>43</v>
      </c>
      <c r="Q3379" s="1" t="s">
        <v>55</v>
      </c>
      <c r="R3379" s="1" t="s">
        <v>4918</v>
      </c>
      <c r="S3379" s="1">
        <v>111.67200000000001</v>
      </c>
      <c r="T3379" s="1">
        <v>9</v>
      </c>
      <c r="U3379" s="1">
        <v>0.2</v>
      </c>
      <c r="V3379" s="1">
        <v>6.9794999999999909</v>
      </c>
      <c r="W3379" t="str">
        <f>INDEX(People!$A$2:$A$5,MATCH(Orders!N3379,People!$B$2:$B$5,0))</f>
        <v>Kelly Williams</v>
      </c>
      <c r="X3379" t="str">
        <f>IFERROR(INDEX(Returns!A3379:A4178,MATCH(Orders!B3379,Returns!B3379:B4178,0)),"No")</f>
        <v>No</v>
      </c>
      <c r="Y3379">
        <f t="shared" si="52"/>
        <v>134.00640000000001</v>
      </c>
    </row>
    <row r="3380" spans="1:25" x14ac:dyDescent="0.2">
      <c r="A3380" s="1">
        <v>3379</v>
      </c>
      <c r="B3380" t="s">
        <v>6151</v>
      </c>
      <c r="C3380" s="2">
        <v>43541</v>
      </c>
      <c r="D3380" s="8">
        <f>Table1[[#This Row],[Order Date]]</f>
        <v>43541</v>
      </c>
      <c r="E3380" s="2">
        <v>43545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">
        <v>4579</v>
      </c>
      <c r="P3380" s="1" t="s">
        <v>43</v>
      </c>
      <c r="Q3380" s="1" t="s">
        <v>70</v>
      </c>
      <c r="R3380" s="1" t="s">
        <v>4580</v>
      </c>
      <c r="S3380" s="1">
        <v>13.775999999999996</v>
      </c>
      <c r="T3380" s="1">
        <v>6</v>
      </c>
      <c r="U3380" s="1">
        <v>0.8</v>
      </c>
      <c r="V3380" s="1">
        <v>-22.04160000000001</v>
      </c>
      <c r="W3380" t="str">
        <f>INDEX(People!$A$2:$A$5,MATCH(Orders!N3380,People!$B$2:$B$5,0))</f>
        <v>Kelly Williams</v>
      </c>
      <c r="X3380" t="str">
        <f>IFERROR(INDEX(Returns!A3380:A4179,MATCH(Orders!B3380,Returns!B3380:B4179,0)),"No")</f>
        <v>No</v>
      </c>
      <c r="Y3380">
        <f t="shared" si="52"/>
        <v>24.796799999999994</v>
      </c>
    </row>
    <row r="3381" spans="1:25" x14ac:dyDescent="0.2">
      <c r="A3381" s="1">
        <v>3380</v>
      </c>
      <c r="B3381" t="s">
        <v>6151</v>
      </c>
      <c r="C3381" s="2">
        <v>43541</v>
      </c>
      <c r="D3381" s="8">
        <f>Table1[[#This Row],[Order Date]]</f>
        <v>43541</v>
      </c>
      <c r="E3381" s="2">
        <v>43545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">
        <v>4919</v>
      </c>
      <c r="P3381" s="1" t="s">
        <v>43</v>
      </c>
      <c r="Q3381" s="1" t="s">
        <v>84</v>
      </c>
      <c r="R3381" s="1" t="s">
        <v>4920</v>
      </c>
      <c r="S3381" s="1">
        <v>10.272000000000002</v>
      </c>
      <c r="T3381" s="1">
        <v>3</v>
      </c>
      <c r="U3381" s="1">
        <v>0.2</v>
      </c>
      <c r="V3381" s="1">
        <v>3.2099999999999982</v>
      </c>
      <c r="W3381" t="str">
        <f>INDEX(People!$A$2:$A$5,MATCH(Orders!N3381,People!$B$2:$B$5,0))</f>
        <v>Kelly Williams</v>
      </c>
      <c r="X3381" t="str">
        <f>IFERROR(INDEX(Returns!A3381:A4180,MATCH(Orders!B3381,Returns!B3381:B4180,0)),"No")</f>
        <v>No</v>
      </c>
      <c r="Y3381">
        <f t="shared" si="52"/>
        <v>12.326400000000001</v>
      </c>
    </row>
    <row r="3382" spans="1:25" x14ac:dyDescent="0.2">
      <c r="A3382" s="1">
        <v>3381</v>
      </c>
      <c r="B3382" t="s">
        <v>7794</v>
      </c>
      <c r="C3382" s="2">
        <v>43792</v>
      </c>
      <c r="D3382" s="8">
        <f>Table1[[#This Row],[Order Date]]</f>
        <v>43792</v>
      </c>
      <c r="E3382" s="2">
        <v>43793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">
        <v>4921</v>
      </c>
      <c r="P3382" s="1" t="s">
        <v>30</v>
      </c>
      <c r="Q3382" s="1" t="s">
        <v>60</v>
      </c>
      <c r="R3382" s="1" t="s">
        <v>4922</v>
      </c>
      <c r="S3382" s="1">
        <v>24.048000000000002</v>
      </c>
      <c r="T3382" s="1">
        <v>9</v>
      </c>
      <c r="U3382" s="1">
        <v>0.2</v>
      </c>
      <c r="V3382" s="1">
        <v>7.2144000000000013</v>
      </c>
      <c r="W3382" t="str">
        <f>INDEX(People!$A$2:$A$5,MATCH(Orders!N3382,People!$B$2:$B$5,0))</f>
        <v>Chuck Magee</v>
      </c>
      <c r="X3382" t="str">
        <f>IFERROR(INDEX(Returns!A3382:A4181,MATCH(Orders!B3382,Returns!B3382:B4181,0)),"No")</f>
        <v>No</v>
      </c>
      <c r="Y3382">
        <f t="shared" si="52"/>
        <v>28.857600000000001</v>
      </c>
    </row>
    <row r="3383" spans="1:25" x14ac:dyDescent="0.2">
      <c r="A3383" s="1">
        <v>3382</v>
      </c>
      <c r="B3383" t="s">
        <v>7795</v>
      </c>
      <c r="C3383" s="2">
        <v>43704</v>
      </c>
      <c r="D3383" s="8">
        <f>Table1[[#This Row],[Order Date]]</f>
        <v>43704</v>
      </c>
      <c r="E3383" s="2">
        <v>43707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">
        <v>520</v>
      </c>
      <c r="P3383" s="1" t="s">
        <v>43</v>
      </c>
      <c r="Q3383" s="1" t="s">
        <v>157</v>
      </c>
      <c r="R3383" s="1" t="s">
        <v>521</v>
      </c>
      <c r="S3383" s="1">
        <v>2.8960000000000004</v>
      </c>
      <c r="T3383" s="1">
        <v>1</v>
      </c>
      <c r="U3383" s="1">
        <v>0.2</v>
      </c>
      <c r="V3383" s="1">
        <v>0.97739999999999994</v>
      </c>
      <c r="W3383" t="str">
        <f>INDEX(People!$A$2:$A$5,MATCH(Orders!N3383,People!$B$2:$B$5,0))</f>
        <v>Cassandra Brandow</v>
      </c>
      <c r="X3383" t="str">
        <f>IFERROR(INDEX(Returns!A3383:A4182,MATCH(Orders!B3383,Returns!B3383:B4182,0)),"No")</f>
        <v>No</v>
      </c>
      <c r="Y3383">
        <f t="shared" si="52"/>
        <v>3.4752000000000005</v>
      </c>
    </row>
    <row r="3384" spans="1:25" x14ac:dyDescent="0.2">
      <c r="A3384" s="1">
        <v>3383</v>
      </c>
      <c r="B3384" t="s">
        <v>7796</v>
      </c>
      <c r="C3384" s="2">
        <v>43073</v>
      </c>
      <c r="D3384" s="8">
        <f>Table1[[#This Row],[Order Date]]</f>
        <v>43073</v>
      </c>
      <c r="E3384" s="2">
        <v>43078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">
        <v>4204</v>
      </c>
      <c r="P3384" s="1" t="s">
        <v>43</v>
      </c>
      <c r="Q3384" s="1" t="s">
        <v>157</v>
      </c>
      <c r="R3384" s="1" t="s">
        <v>4205</v>
      </c>
      <c r="S3384" s="1">
        <v>17.940000000000001</v>
      </c>
      <c r="T3384" s="1">
        <v>3</v>
      </c>
      <c r="U3384" s="1">
        <v>0</v>
      </c>
      <c r="V3384" s="1">
        <v>8.7906000000000013</v>
      </c>
      <c r="W3384" t="str">
        <f>INDEX(People!$A$2:$A$5,MATCH(Orders!N3384,People!$B$2:$B$5,0))</f>
        <v>Chuck Magee</v>
      </c>
      <c r="X3384" t="str">
        <f>IFERROR(INDEX(Returns!A3384:A4183,MATCH(Orders!B3384,Returns!B3384:B4183,0)),"No")</f>
        <v>No</v>
      </c>
      <c r="Y3384">
        <f t="shared" si="52"/>
        <v>17.940000000000001</v>
      </c>
    </row>
    <row r="3385" spans="1:25" x14ac:dyDescent="0.2">
      <c r="A3385" s="1">
        <v>3384</v>
      </c>
      <c r="B3385" t="s">
        <v>7796</v>
      </c>
      <c r="C3385" s="2">
        <v>43073</v>
      </c>
      <c r="D3385" s="8">
        <f>Table1[[#This Row],[Order Date]]</f>
        <v>43073</v>
      </c>
      <c r="E3385" s="2">
        <v>43078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">
        <v>4923</v>
      </c>
      <c r="P3385" s="1" t="s">
        <v>30</v>
      </c>
      <c r="Q3385" s="1" t="s">
        <v>34</v>
      </c>
      <c r="R3385" s="1" t="s">
        <v>4924</v>
      </c>
      <c r="S3385" s="1">
        <v>384.17399999999998</v>
      </c>
      <c r="T3385" s="1">
        <v>7</v>
      </c>
      <c r="U3385" s="1">
        <v>0.1</v>
      </c>
      <c r="V3385" s="1">
        <v>29.880199999999981</v>
      </c>
      <c r="W3385" t="str">
        <f>INDEX(People!$A$2:$A$5,MATCH(Orders!N3385,People!$B$2:$B$5,0))</f>
        <v>Chuck Magee</v>
      </c>
      <c r="X3385" t="str">
        <f>IFERROR(INDEX(Returns!A3385:A4184,MATCH(Orders!B3385,Returns!B3385:B4184,0)),"No")</f>
        <v>No</v>
      </c>
      <c r="Y3385">
        <f t="shared" si="52"/>
        <v>422.59140000000002</v>
      </c>
    </row>
    <row r="3386" spans="1:25" x14ac:dyDescent="0.2">
      <c r="A3386" s="1">
        <v>3385</v>
      </c>
      <c r="B3386" t="s">
        <v>7796</v>
      </c>
      <c r="C3386" s="2">
        <v>43073</v>
      </c>
      <c r="D3386" s="8">
        <f>Table1[[#This Row],[Order Date]]</f>
        <v>43073</v>
      </c>
      <c r="E3386" s="2">
        <v>43078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">
        <v>2933</v>
      </c>
      <c r="P3386" s="1" t="s">
        <v>66</v>
      </c>
      <c r="Q3386" s="1" t="s">
        <v>67</v>
      </c>
      <c r="R3386" s="1" t="s">
        <v>2934</v>
      </c>
      <c r="S3386" s="1">
        <v>1799.75</v>
      </c>
      <c r="T3386" s="1">
        <v>5</v>
      </c>
      <c r="U3386" s="1">
        <v>0</v>
      </c>
      <c r="V3386" s="1">
        <v>539.92499999999995</v>
      </c>
      <c r="W3386" t="str">
        <f>INDEX(People!$A$2:$A$5,MATCH(Orders!N3386,People!$B$2:$B$5,0))</f>
        <v>Chuck Magee</v>
      </c>
      <c r="X3386" t="str">
        <f>IFERROR(INDEX(Returns!A3386:A4185,MATCH(Orders!B3386,Returns!B3386:B4185,0)),"No")</f>
        <v>No</v>
      </c>
      <c r="Y3386">
        <f t="shared" si="52"/>
        <v>1799.75</v>
      </c>
    </row>
    <row r="3387" spans="1:25" x14ac:dyDescent="0.2">
      <c r="A3387" s="1">
        <v>3386</v>
      </c>
      <c r="B3387" t="s">
        <v>7797</v>
      </c>
      <c r="C3387" s="2">
        <v>43745</v>
      </c>
      <c r="D3387" s="8">
        <f>Table1[[#This Row],[Order Date]]</f>
        <v>43745</v>
      </c>
      <c r="E3387" s="2">
        <v>43749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">
        <v>890</v>
      </c>
      <c r="P3387" s="1" t="s">
        <v>43</v>
      </c>
      <c r="Q3387" s="1" t="s">
        <v>55</v>
      </c>
      <c r="R3387" s="1" t="s">
        <v>891</v>
      </c>
      <c r="S3387" s="1">
        <v>580.67200000000003</v>
      </c>
      <c r="T3387" s="1">
        <v>4</v>
      </c>
      <c r="U3387" s="1">
        <v>0.2</v>
      </c>
      <c r="V3387" s="1">
        <v>65.325599999999895</v>
      </c>
      <c r="W3387" t="str">
        <f>INDEX(People!$A$2:$A$5,MATCH(Orders!N3387,People!$B$2:$B$5,0))</f>
        <v>Cassandra Brandow</v>
      </c>
      <c r="X3387" t="str">
        <f>IFERROR(INDEX(Returns!A3387:A4186,MATCH(Orders!B3387,Returns!B3387:B4186,0)),"No")</f>
        <v>No</v>
      </c>
      <c r="Y3387">
        <f t="shared" si="52"/>
        <v>696.80640000000005</v>
      </c>
    </row>
    <row r="3388" spans="1:25" x14ac:dyDescent="0.2">
      <c r="A3388" s="1">
        <v>3387</v>
      </c>
      <c r="B3388" t="s">
        <v>7797</v>
      </c>
      <c r="C3388" s="2">
        <v>43745</v>
      </c>
      <c r="D3388" s="8">
        <f>Table1[[#This Row],[Order Date]]</f>
        <v>43745</v>
      </c>
      <c r="E3388" s="2">
        <v>43749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">
        <v>1838</v>
      </c>
      <c r="P3388" s="1" t="s">
        <v>43</v>
      </c>
      <c r="Q3388" s="1" t="s">
        <v>242</v>
      </c>
      <c r="R3388" s="1" t="s">
        <v>497</v>
      </c>
      <c r="S3388" s="1">
        <v>18.936</v>
      </c>
      <c r="T3388" s="1">
        <v>3</v>
      </c>
      <c r="U3388" s="1">
        <v>0.2</v>
      </c>
      <c r="V3388" s="1">
        <v>5.9174999999999986</v>
      </c>
      <c r="W3388" t="str">
        <f>INDEX(People!$A$2:$A$5,MATCH(Orders!N3388,People!$B$2:$B$5,0))</f>
        <v>Cassandra Brandow</v>
      </c>
      <c r="X3388" t="str">
        <f>IFERROR(INDEX(Returns!A3388:A4187,MATCH(Orders!B3388,Returns!B3388:B4187,0)),"No")</f>
        <v>No</v>
      </c>
      <c r="Y3388">
        <f t="shared" si="52"/>
        <v>22.723199999999999</v>
      </c>
    </row>
    <row r="3389" spans="1:25" x14ac:dyDescent="0.2">
      <c r="A3389" s="1">
        <v>3388</v>
      </c>
      <c r="B3389" t="s">
        <v>7797</v>
      </c>
      <c r="C3389" s="2">
        <v>43745</v>
      </c>
      <c r="D3389" s="8">
        <f>Table1[[#This Row],[Order Date]]</f>
        <v>43745</v>
      </c>
      <c r="E3389" s="2">
        <v>43749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">
        <v>2838</v>
      </c>
      <c r="P3389" s="1" t="s">
        <v>66</v>
      </c>
      <c r="Q3389" s="1" t="s">
        <v>67</v>
      </c>
      <c r="R3389" s="1" t="s">
        <v>2839</v>
      </c>
      <c r="S3389" s="1">
        <v>222.38400000000001</v>
      </c>
      <c r="T3389" s="1">
        <v>2</v>
      </c>
      <c r="U3389" s="1">
        <v>0.2</v>
      </c>
      <c r="V3389" s="1">
        <v>16.678799999999995</v>
      </c>
      <c r="W3389" t="str">
        <f>INDEX(People!$A$2:$A$5,MATCH(Orders!N3389,People!$B$2:$B$5,0))</f>
        <v>Cassandra Brandow</v>
      </c>
      <c r="X3389" t="str">
        <f>IFERROR(INDEX(Returns!A3389:A4188,MATCH(Orders!B3389,Returns!B3389:B4188,0)),"No")</f>
        <v>No</v>
      </c>
      <c r="Y3389">
        <f t="shared" si="52"/>
        <v>266.86079999999998</v>
      </c>
    </row>
    <row r="3390" spans="1:25" x14ac:dyDescent="0.2">
      <c r="A3390" s="1">
        <v>3389</v>
      </c>
      <c r="B3390" t="s">
        <v>7797</v>
      </c>
      <c r="C3390" s="2">
        <v>43745</v>
      </c>
      <c r="D3390" s="8">
        <f>Table1[[#This Row],[Order Date]]</f>
        <v>43745</v>
      </c>
      <c r="E3390" s="2">
        <v>43749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">
        <v>2952</v>
      </c>
      <c r="P3390" s="1" t="s">
        <v>43</v>
      </c>
      <c r="Q3390" s="1" t="s">
        <v>70</v>
      </c>
      <c r="R3390" s="1" t="s">
        <v>2953</v>
      </c>
      <c r="S3390" s="1">
        <v>50.454000000000015</v>
      </c>
      <c r="T3390" s="1">
        <v>6</v>
      </c>
      <c r="U3390" s="1">
        <v>0.7</v>
      </c>
      <c r="V3390" s="1">
        <v>-33.635999999999996</v>
      </c>
      <c r="W3390" t="str">
        <f>INDEX(People!$A$2:$A$5,MATCH(Orders!N3390,People!$B$2:$B$5,0))</f>
        <v>Cassandra Brandow</v>
      </c>
      <c r="X3390" t="str">
        <f>IFERROR(INDEX(Returns!A3390:A4189,MATCH(Orders!B3390,Returns!B3390:B4189,0)),"No")</f>
        <v>No</v>
      </c>
      <c r="Y3390">
        <f t="shared" si="52"/>
        <v>85.771800000000027</v>
      </c>
    </row>
    <row r="3391" spans="1:25" x14ac:dyDescent="0.2">
      <c r="A3391" s="1">
        <v>3390</v>
      </c>
      <c r="B3391" t="s">
        <v>7797</v>
      </c>
      <c r="C3391" s="2">
        <v>43745</v>
      </c>
      <c r="D3391" s="8">
        <f>Table1[[#This Row],[Order Date]]</f>
        <v>43745</v>
      </c>
      <c r="E3391" s="2">
        <v>43749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">
        <v>3166</v>
      </c>
      <c r="P3391" s="1" t="s">
        <v>30</v>
      </c>
      <c r="Q3391" s="1" t="s">
        <v>52</v>
      </c>
      <c r="R3391" s="1" t="s">
        <v>2741</v>
      </c>
      <c r="S3391" s="1">
        <v>154.76400000000001</v>
      </c>
      <c r="T3391" s="1">
        <v>3</v>
      </c>
      <c r="U3391" s="1">
        <v>0.4</v>
      </c>
      <c r="V3391" s="1">
        <v>-36.11160000000001</v>
      </c>
      <c r="W3391" t="str">
        <f>INDEX(People!$A$2:$A$5,MATCH(Orders!N3391,People!$B$2:$B$5,0))</f>
        <v>Cassandra Brandow</v>
      </c>
      <c r="X3391" t="str">
        <f>IFERROR(INDEX(Returns!A3391:A4190,MATCH(Orders!B3391,Returns!B3391:B4190,0)),"No")</f>
        <v>No</v>
      </c>
      <c r="Y3391">
        <f t="shared" si="52"/>
        <v>216.6696</v>
      </c>
    </row>
    <row r="3392" spans="1:25" x14ac:dyDescent="0.2">
      <c r="A3392" s="1">
        <v>3391</v>
      </c>
      <c r="B3392" t="s">
        <v>7798</v>
      </c>
      <c r="C3392" s="2">
        <v>43549</v>
      </c>
      <c r="D3392" s="8">
        <f>Table1[[#This Row],[Order Date]]</f>
        <v>43549</v>
      </c>
      <c r="E3392" s="2">
        <v>43554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">
        <v>4602</v>
      </c>
      <c r="P3392" s="1" t="s">
        <v>43</v>
      </c>
      <c r="Q3392" s="1" t="s">
        <v>84</v>
      </c>
      <c r="R3392" s="1" t="s">
        <v>4603</v>
      </c>
      <c r="S3392" s="1">
        <v>6.8480000000000008</v>
      </c>
      <c r="T3392" s="1">
        <v>2</v>
      </c>
      <c r="U3392" s="1">
        <v>0.2</v>
      </c>
      <c r="V3392" s="1">
        <v>2.1399999999999992</v>
      </c>
      <c r="W3392" t="str">
        <f>INDEX(People!$A$2:$A$5,MATCH(Orders!N3392,People!$B$2:$B$5,0))</f>
        <v>Kelly Williams</v>
      </c>
      <c r="X3392" t="str">
        <f>IFERROR(INDEX(Returns!A3392:A4191,MATCH(Orders!B3392,Returns!B3392:B4191,0)),"No")</f>
        <v>No</v>
      </c>
      <c r="Y3392">
        <f t="shared" si="52"/>
        <v>8.2176000000000009</v>
      </c>
    </row>
    <row r="3393" spans="1:25" x14ac:dyDescent="0.2">
      <c r="A3393" s="1">
        <v>3392</v>
      </c>
      <c r="B3393" t="s">
        <v>7799</v>
      </c>
      <c r="C3393" s="2">
        <v>42591</v>
      </c>
      <c r="D3393" s="8">
        <f>Table1[[#This Row],[Order Date]]</f>
        <v>42591</v>
      </c>
      <c r="E3393" s="2">
        <v>42595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">
        <v>2123</v>
      </c>
      <c r="P3393" s="1" t="s">
        <v>66</v>
      </c>
      <c r="Q3393" s="1" t="s">
        <v>67</v>
      </c>
      <c r="R3393" s="1" t="s">
        <v>2124</v>
      </c>
      <c r="S3393" s="1">
        <v>1091.1680000000001</v>
      </c>
      <c r="T3393" s="1">
        <v>4</v>
      </c>
      <c r="U3393" s="1">
        <v>0.2</v>
      </c>
      <c r="V3393" s="1">
        <v>68.197999999999979</v>
      </c>
      <c r="W3393" t="str">
        <f>INDEX(People!$A$2:$A$5,MATCH(Orders!N3393,People!$B$2:$B$5,0))</f>
        <v>Anna Andreadi</v>
      </c>
      <c r="X3393" t="str">
        <f>IFERROR(INDEX(Returns!A3393:A4192,MATCH(Orders!B3393,Returns!B3393:B4192,0)),"No")</f>
        <v>No</v>
      </c>
      <c r="Y3393">
        <f t="shared" si="52"/>
        <v>1309.4016000000001</v>
      </c>
    </row>
    <row r="3394" spans="1:25" x14ac:dyDescent="0.2">
      <c r="A3394" s="1">
        <v>3393</v>
      </c>
      <c r="B3394" t="s">
        <v>7799</v>
      </c>
      <c r="C3394" s="2">
        <v>42591</v>
      </c>
      <c r="D3394" s="8">
        <f>Table1[[#This Row],[Order Date]]</f>
        <v>42591</v>
      </c>
      <c r="E3394" s="2">
        <v>42595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">
        <v>3493</v>
      </c>
      <c r="P3394" s="1" t="s">
        <v>66</v>
      </c>
      <c r="Q3394" s="1" t="s">
        <v>67</v>
      </c>
      <c r="R3394" s="1" t="s">
        <v>3494</v>
      </c>
      <c r="S3394" s="1">
        <v>219.16800000000001</v>
      </c>
      <c r="T3394" s="1">
        <v>2</v>
      </c>
      <c r="U3394" s="1">
        <v>0.2</v>
      </c>
      <c r="V3394" s="1">
        <v>-43.833600000000018</v>
      </c>
      <c r="W3394" t="str">
        <f>INDEX(People!$A$2:$A$5,MATCH(Orders!N3394,People!$B$2:$B$5,0))</f>
        <v>Anna Andreadi</v>
      </c>
      <c r="X3394" t="str">
        <f>IFERROR(INDEX(Returns!A3394:A4193,MATCH(Orders!B3394,Returns!B3394:B4193,0)),"No")</f>
        <v>No</v>
      </c>
      <c r="Y3394">
        <f t="shared" si="52"/>
        <v>263.0016</v>
      </c>
    </row>
    <row r="3395" spans="1:25" x14ac:dyDescent="0.2">
      <c r="A3395" s="1">
        <v>3394</v>
      </c>
      <c r="B3395" t="s">
        <v>7800</v>
      </c>
      <c r="C3395" s="2">
        <v>42696</v>
      </c>
      <c r="D3395" s="8">
        <f>Table1[[#This Row],[Order Date]]</f>
        <v>42696</v>
      </c>
      <c r="E3395" s="2">
        <v>42699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">
        <v>3246</v>
      </c>
      <c r="P3395" s="1" t="s">
        <v>43</v>
      </c>
      <c r="Q3395" s="1" t="s">
        <v>70</v>
      </c>
      <c r="R3395" s="1" t="s">
        <v>3247</v>
      </c>
      <c r="S3395" s="1">
        <v>6.9279999999999982</v>
      </c>
      <c r="T3395" s="1">
        <v>1</v>
      </c>
      <c r="U3395" s="1">
        <v>0.8</v>
      </c>
      <c r="V3395" s="1">
        <v>-11.084800000000005</v>
      </c>
      <c r="W3395" t="str">
        <f>INDEX(People!$A$2:$A$5,MATCH(Orders!N3395,People!$B$2:$B$5,0))</f>
        <v>Kelly Williams</v>
      </c>
      <c r="X3395" t="str">
        <f>IFERROR(INDEX(Returns!A3395:A4194,MATCH(Orders!B3395,Returns!B3395:B4194,0)),"No")</f>
        <v>No</v>
      </c>
      <c r="Y3395">
        <f t="shared" ref="Y3395:Y3458" si="53">S3395*(1+U3395)</f>
        <v>12.470399999999996</v>
      </c>
    </row>
    <row r="3396" spans="1:25" x14ac:dyDescent="0.2">
      <c r="A3396" s="1">
        <v>3395</v>
      </c>
      <c r="B3396" t="s">
        <v>7801</v>
      </c>
      <c r="C3396" s="2">
        <v>43626</v>
      </c>
      <c r="D3396" s="8">
        <f>Table1[[#This Row],[Order Date]]</f>
        <v>43626</v>
      </c>
      <c r="E3396" s="2">
        <v>43626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">
        <v>4208</v>
      </c>
      <c r="P3396" s="1" t="s">
        <v>43</v>
      </c>
      <c r="Q3396" s="1" t="s">
        <v>84</v>
      </c>
      <c r="R3396" s="1" t="s">
        <v>4209</v>
      </c>
      <c r="S3396" s="1">
        <v>40.032000000000004</v>
      </c>
      <c r="T3396" s="1">
        <v>6</v>
      </c>
      <c r="U3396" s="1">
        <v>0.2</v>
      </c>
      <c r="V3396" s="1">
        <v>15.011999999999999</v>
      </c>
      <c r="W3396" t="str">
        <f>INDEX(People!$A$2:$A$5,MATCH(Orders!N3396,People!$B$2:$B$5,0))</f>
        <v>Chuck Magee</v>
      </c>
      <c r="X3396" t="str">
        <f>IFERROR(INDEX(Returns!A3396:A4195,MATCH(Orders!B3396,Returns!B3396:B4195,0)),"No")</f>
        <v>No</v>
      </c>
      <c r="Y3396">
        <f t="shared" si="53"/>
        <v>48.038400000000003</v>
      </c>
    </row>
    <row r="3397" spans="1:25" x14ac:dyDescent="0.2">
      <c r="A3397" s="1">
        <v>3396</v>
      </c>
      <c r="B3397" t="s">
        <v>7802</v>
      </c>
      <c r="C3397" s="2">
        <v>43647</v>
      </c>
      <c r="D3397" s="8">
        <f>Table1[[#This Row],[Order Date]]</f>
        <v>43647</v>
      </c>
      <c r="E3397" s="2">
        <v>43654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">
        <v>4620</v>
      </c>
      <c r="P3397" s="1" t="s">
        <v>43</v>
      </c>
      <c r="Q3397" s="1" t="s">
        <v>55</v>
      </c>
      <c r="R3397" s="1" t="s">
        <v>4621</v>
      </c>
      <c r="S3397" s="1">
        <v>443.92</v>
      </c>
      <c r="T3397" s="1">
        <v>4</v>
      </c>
      <c r="U3397" s="1">
        <v>0</v>
      </c>
      <c r="V3397" s="1">
        <v>13.317600000000027</v>
      </c>
      <c r="W3397" t="str">
        <f>INDEX(People!$A$2:$A$5,MATCH(Orders!N3397,People!$B$2:$B$5,0))</f>
        <v>Kelly Williams</v>
      </c>
      <c r="X3397" t="str">
        <f>IFERROR(INDEX(Returns!A3397:A4196,MATCH(Orders!B3397,Returns!B3397:B4196,0)),"No")</f>
        <v>No</v>
      </c>
      <c r="Y3397">
        <f t="shared" si="53"/>
        <v>443.92</v>
      </c>
    </row>
    <row r="3398" spans="1:25" x14ac:dyDescent="0.2">
      <c r="A3398" s="1">
        <v>3397</v>
      </c>
      <c r="B3398" t="s">
        <v>7802</v>
      </c>
      <c r="C3398" s="2">
        <v>43647</v>
      </c>
      <c r="D3398" s="8">
        <f>Table1[[#This Row],[Order Date]]</f>
        <v>43647</v>
      </c>
      <c r="E3398" s="2">
        <v>43654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">
        <v>90</v>
      </c>
      <c r="P3398" s="1" t="s">
        <v>43</v>
      </c>
      <c r="Q3398" s="1" t="s">
        <v>70</v>
      </c>
      <c r="R3398" s="1" t="s">
        <v>91</v>
      </c>
      <c r="S3398" s="1">
        <v>169.99</v>
      </c>
      <c r="T3398" s="1">
        <v>1</v>
      </c>
      <c r="U3398" s="1">
        <v>0</v>
      </c>
      <c r="V3398" s="1">
        <v>78.195399999999992</v>
      </c>
      <c r="W3398" t="str">
        <f>INDEX(People!$A$2:$A$5,MATCH(Orders!N3398,People!$B$2:$B$5,0))</f>
        <v>Kelly Williams</v>
      </c>
      <c r="X3398" t="str">
        <f>IFERROR(INDEX(Returns!A3398:A4197,MATCH(Orders!B3398,Returns!B3398:B4197,0)),"No")</f>
        <v>No</v>
      </c>
      <c r="Y3398">
        <f t="shared" si="53"/>
        <v>169.99</v>
      </c>
    </row>
    <row r="3399" spans="1:25" x14ac:dyDescent="0.2">
      <c r="A3399" s="1">
        <v>3398</v>
      </c>
      <c r="B3399" t="s">
        <v>7802</v>
      </c>
      <c r="C3399" s="2">
        <v>43647</v>
      </c>
      <c r="D3399" s="8">
        <f>Table1[[#This Row],[Order Date]]</f>
        <v>43647</v>
      </c>
      <c r="E3399" s="2">
        <v>43654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">
        <v>1639</v>
      </c>
      <c r="P3399" s="1" t="s">
        <v>43</v>
      </c>
      <c r="Q3399" s="1" t="s">
        <v>84</v>
      </c>
      <c r="R3399" s="1" t="s">
        <v>1640</v>
      </c>
      <c r="S3399" s="1">
        <v>25.92</v>
      </c>
      <c r="T3399" s="1">
        <v>4</v>
      </c>
      <c r="U3399" s="1">
        <v>0</v>
      </c>
      <c r="V3399" s="1">
        <v>12.441600000000001</v>
      </c>
      <c r="W3399" t="str">
        <f>INDEX(People!$A$2:$A$5,MATCH(Orders!N3399,People!$B$2:$B$5,0))</f>
        <v>Kelly Williams</v>
      </c>
      <c r="X3399" t="str">
        <f>IFERROR(INDEX(Returns!A3399:A4198,MATCH(Orders!B3399,Returns!B3399:B4198,0)),"No")</f>
        <v>No</v>
      </c>
      <c r="Y3399">
        <f t="shared" si="53"/>
        <v>25.92</v>
      </c>
    </row>
    <row r="3400" spans="1:25" x14ac:dyDescent="0.2">
      <c r="A3400" s="1">
        <v>3399</v>
      </c>
      <c r="B3400" t="s">
        <v>7803</v>
      </c>
      <c r="C3400" s="2">
        <v>42695</v>
      </c>
      <c r="D3400" s="8">
        <f>Table1[[#This Row],[Order Date]]</f>
        <v>42695</v>
      </c>
      <c r="E3400" s="2">
        <v>42700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">
        <v>2271</v>
      </c>
      <c r="P3400" s="1" t="s">
        <v>66</v>
      </c>
      <c r="Q3400" s="1" t="s">
        <v>67</v>
      </c>
      <c r="R3400" s="1" t="s">
        <v>2272</v>
      </c>
      <c r="S3400" s="1">
        <v>36.99</v>
      </c>
      <c r="T3400" s="1">
        <v>1</v>
      </c>
      <c r="U3400" s="1">
        <v>0</v>
      </c>
      <c r="V3400" s="1">
        <v>9.9873000000000012</v>
      </c>
      <c r="W3400" t="str">
        <f>INDEX(People!$A$2:$A$5,MATCH(Orders!N3400,People!$B$2:$B$5,0))</f>
        <v>Cassandra Brandow</v>
      </c>
      <c r="X3400" t="str">
        <f>IFERROR(INDEX(Returns!A3400:A4199,MATCH(Orders!B3400,Returns!B3400:B4199,0)),"No")</f>
        <v>No</v>
      </c>
      <c r="Y3400">
        <f t="shared" si="53"/>
        <v>36.99</v>
      </c>
    </row>
    <row r="3401" spans="1:25" x14ac:dyDescent="0.2">
      <c r="A3401" s="1">
        <v>3400</v>
      </c>
      <c r="B3401" t="s">
        <v>7803</v>
      </c>
      <c r="C3401" s="2">
        <v>42695</v>
      </c>
      <c r="D3401" s="8">
        <f>Table1[[#This Row],[Order Date]]</f>
        <v>42695</v>
      </c>
      <c r="E3401" s="2">
        <v>42700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">
        <v>3504</v>
      </c>
      <c r="P3401" s="1" t="s">
        <v>43</v>
      </c>
      <c r="Q3401" s="1" t="s">
        <v>84</v>
      </c>
      <c r="R3401" s="1" t="s">
        <v>3505</v>
      </c>
      <c r="S3401" s="1">
        <v>629.09999999999991</v>
      </c>
      <c r="T3401" s="1">
        <v>6</v>
      </c>
      <c r="U3401" s="1">
        <v>0</v>
      </c>
      <c r="V3401" s="1">
        <v>301.96799999999996</v>
      </c>
      <c r="W3401" t="str">
        <f>INDEX(People!$A$2:$A$5,MATCH(Orders!N3401,People!$B$2:$B$5,0))</f>
        <v>Cassandra Brandow</v>
      </c>
      <c r="X3401" t="str">
        <f>IFERROR(INDEX(Returns!A3401:A4200,MATCH(Orders!B3401,Returns!B3401:B4200,0)),"No")</f>
        <v>No</v>
      </c>
      <c r="Y3401">
        <f t="shared" si="53"/>
        <v>629.09999999999991</v>
      </c>
    </row>
    <row r="3402" spans="1:25" x14ac:dyDescent="0.2">
      <c r="A3402" s="1">
        <v>3401</v>
      </c>
      <c r="B3402" t="s">
        <v>7803</v>
      </c>
      <c r="C3402" s="2">
        <v>42695</v>
      </c>
      <c r="D3402" s="8">
        <f>Table1[[#This Row],[Order Date]]</f>
        <v>42695</v>
      </c>
      <c r="E3402" s="2">
        <v>42700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">
        <v>1860</v>
      </c>
      <c r="P3402" s="1" t="s">
        <v>43</v>
      </c>
      <c r="Q3402" s="1" t="s">
        <v>55</v>
      </c>
      <c r="R3402" s="1" t="s">
        <v>1861</v>
      </c>
      <c r="S3402" s="1">
        <v>193.95000000000002</v>
      </c>
      <c r="T3402" s="1">
        <v>3</v>
      </c>
      <c r="U3402" s="1">
        <v>0</v>
      </c>
      <c r="V3402" s="1">
        <v>9.6974999999999838</v>
      </c>
      <c r="W3402" t="str">
        <f>INDEX(People!$A$2:$A$5,MATCH(Orders!N3402,People!$B$2:$B$5,0))</f>
        <v>Cassandra Brandow</v>
      </c>
      <c r="X3402" t="str">
        <f>IFERROR(INDEX(Returns!A3402:A4201,MATCH(Orders!B3402,Returns!B3402:B4201,0)),"No")</f>
        <v>No</v>
      </c>
      <c r="Y3402">
        <f t="shared" si="53"/>
        <v>193.95000000000002</v>
      </c>
    </row>
    <row r="3403" spans="1:25" x14ac:dyDescent="0.2">
      <c r="A3403" s="1">
        <v>3402</v>
      </c>
      <c r="B3403" t="s">
        <v>7803</v>
      </c>
      <c r="C3403" s="2">
        <v>42695</v>
      </c>
      <c r="D3403" s="8">
        <f>Table1[[#This Row],[Order Date]]</f>
        <v>42695</v>
      </c>
      <c r="E3403" s="2">
        <v>42700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">
        <v>62</v>
      </c>
      <c r="P3403" s="1" t="s">
        <v>43</v>
      </c>
      <c r="Q3403" s="1" t="s">
        <v>63</v>
      </c>
      <c r="R3403" s="1" t="s">
        <v>64</v>
      </c>
      <c r="S3403" s="1">
        <v>5.46</v>
      </c>
      <c r="T3403" s="1">
        <v>3</v>
      </c>
      <c r="U3403" s="1">
        <v>0</v>
      </c>
      <c r="V3403" s="1">
        <v>1.4742000000000002</v>
      </c>
      <c r="W3403" t="str">
        <f>INDEX(People!$A$2:$A$5,MATCH(Orders!N3403,People!$B$2:$B$5,0))</f>
        <v>Cassandra Brandow</v>
      </c>
      <c r="X3403" t="str">
        <f>IFERROR(INDEX(Returns!A3403:A4202,MATCH(Orders!B3403,Returns!B3403:B4202,0)),"No")</f>
        <v>No</v>
      </c>
      <c r="Y3403">
        <f t="shared" si="53"/>
        <v>5.46</v>
      </c>
    </row>
    <row r="3404" spans="1:25" x14ac:dyDescent="0.2">
      <c r="A3404" s="1">
        <v>3403</v>
      </c>
      <c r="B3404" t="s">
        <v>7804</v>
      </c>
      <c r="C3404" s="2">
        <v>42859</v>
      </c>
      <c r="D3404" s="8">
        <f>Table1[[#This Row],[Order Date]]</f>
        <v>42859</v>
      </c>
      <c r="E3404" s="2">
        <v>42860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">
        <v>2439</v>
      </c>
      <c r="P3404" s="1" t="s">
        <v>30</v>
      </c>
      <c r="Q3404" s="1" t="s">
        <v>60</v>
      </c>
      <c r="R3404" s="1" t="s">
        <v>811</v>
      </c>
      <c r="S3404" s="1">
        <v>22.288</v>
      </c>
      <c r="T3404" s="1">
        <v>7</v>
      </c>
      <c r="U3404" s="1">
        <v>0.6</v>
      </c>
      <c r="V3404" s="1">
        <v>-8.9151999999999987</v>
      </c>
      <c r="W3404" t="str">
        <f>INDEX(People!$A$2:$A$5,MATCH(Orders!N3404,People!$B$2:$B$5,0))</f>
        <v>Kelly Williams</v>
      </c>
      <c r="X3404" t="str">
        <f>IFERROR(INDEX(Returns!A3404:A4203,MATCH(Orders!B3404,Returns!B3404:B4203,0)),"No")</f>
        <v>No</v>
      </c>
      <c r="Y3404">
        <f t="shared" si="53"/>
        <v>35.660800000000002</v>
      </c>
    </row>
    <row r="3405" spans="1:25" x14ac:dyDescent="0.2">
      <c r="A3405" s="1">
        <v>3404</v>
      </c>
      <c r="B3405" t="s">
        <v>7805</v>
      </c>
      <c r="C3405" s="2">
        <v>43614</v>
      </c>
      <c r="D3405" s="8">
        <f>Table1[[#This Row],[Order Date]]</f>
        <v>43614</v>
      </c>
      <c r="E3405" s="2">
        <v>43621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">
        <v>4928</v>
      </c>
      <c r="P3405" s="1" t="s">
        <v>30</v>
      </c>
      <c r="Q3405" s="1" t="s">
        <v>60</v>
      </c>
      <c r="R3405" s="1" t="s">
        <v>4929</v>
      </c>
      <c r="S3405" s="1">
        <v>65.424000000000007</v>
      </c>
      <c r="T3405" s="1">
        <v>4</v>
      </c>
      <c r="U3405" s="1">
        <v>0.6</v>
      </c>
      <c r="V3405" s="1">
        <v>-52.339199999999991</v>
      </c>
      <c r="W3405" t="str">
        <f>INDEX(People!$A$2:$A$5,MATCH(Orders!N3405,People!$B$2:$B$5,0))</f>
        <v>Kelly Williams</v>
      </c>
      <c r="X3405" t="str">
        <f>IFERROR(INDEX(Returns!A3405:A4204,MATCH(Orders!B3405,Returns!B3405:B4204,0)),"No")</f>
        <v>No</v>
      </c>
      <c r="Y3405">
        <f t="shared" si="53"/>
        <v>104.67840000000001</v>
      </c>
    </row>
    <row r="3406" spans="1:25" x14ac:dyDescent="0.2">
      <c r="A3406" s="1">
        <v>3405</v>
      </c>
      <c r="B3406" t="s">
        <v>7806</v>
      </c>
      <c r="C3406" s="2">
        <v>43025</v>
      </c>
      <c r="D3406" s="8">
        <f>Table1[[#This Row],[Order Date]]</f>
        <v>43025</v>
      </c>
      <c r="E3406" s="2">
        <v>43025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">
        <v>196</v>
      </c>
      <c r="P3406" s="1" t="s">
        <v>43</v>
      </c>
      <c r="Q3406" s="1" t="s">
        <v>55</v>
      </c>
      <c r="R3406" s="1" t="s">
        <v>197</v>
      </c>
      <c r="S3406" s="1">
        <v>77.88</v>
      </c>
      <c r="T3406" s="1">
        <v>2</v>
      </c>
      <c r="U3406" s="1">
        <v>0</v>
      </c>
      <c r="V3406" s="1">
        <v>3.8939999999999912</v>
      </c>
      <c r="W3406" t="str">
        <f>INDEX(People!$A$2:$A$5,MATCH(Orders!N3406,People!$B$2:$B$5,0))</f>
        <v>Anna Andreadi</v>
      </c>
      <c r="X3406" t="str">
        <f>IFERROR(INDEX(Returns!A3406:A4205,MATCH(Orders!B3406,Returns!B3406:B4205,0)),"No")</f>
        <v>No</v>
      </c>
      <c r="Y3406">
        <f t="shared" si="53"/>
        <v>77.88</v>
      </c>
    </row>
    <row r="3407" spans="1:25" x14ac:dyDescent="0.2">
      <c r="A3407" s="1">
        <v>3406</v>
      </c>
      <c r="B3407" t="s">
        <v>7807</v>
      </c>
      <c r="C3407" s="2">
        <v>42483</v>
      </c>
      <c r="D3407" s="8">
        <f>Table1[[#This Row],[Order Date]]</f>
        <v>42483</v>
      </c>
      <c r="E3407" s="2">
        <v>42487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">
        <v>829</v>
      </c>
      <c r="P3407" s="1" t="s">
        <v>30</v>
      </c>
      <c r="Q3407" s="1" t="s">
        <v>34</v>
      </c>
      <c r="R3407" s="1" t="s">
        <v>830</v>
      </c>
      <c r="S3407" s="1">
        <v>281.37199999999996</v>
      </c>
      <c r="T3407" s="1">
        <v>2</v>
      </c>
      <c r="U3407" s="1">
        <v>0.3</v>
      </c>
      <c r="V3407" s="1">
        <v>-12.058799999999991</v>
      </c>
      <c r="W3407" t="str">
        <f>INDEX(People!$A$2:$A$5,MATCH(Orders!N3407,People!$B$2:$B$5,0))</f>
        <v>Chuck Magee</v>
      </c>
      <c r="X3407" t="str">
        <f>IFERROR(INDEX(Returns!A3407:A4206,MATCH(Orders!B3407,Returns!B3407:B4206,0)),"No")</f>
        <v>No</v>
      </c>
      <c r="Y3407">
        <f t="shared" si="53"/>
        <v>365.78359999999998</v>
      </c>
    </row>
    <row r="3408" spans="1:25" x14ac:dyDescent="0.2">
      <c r="A3408" s="1">
        <v>3407</v>
      </c>
      <c r="B3408" t="s">
        <v>7807</v>
      </c>
      <c r="C3408" s="2">
        <v>42483</v>
      </c>
      <c r="D3408" s="8">
        <f>Table1[[#This Row],[Order Date]]</f>
        <v>42483</v>
      </c>
      <c r="E3408" s="2">
        <v>42487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">
        <v>829</v>
      </c>
      <c r="P3408" s="1" t="s">
        <v>30</v>
      </c>
      <c r="Q3408" s="1" t="s">
        <v>34</v>
      </c>
      <c r="R3408" s="1" t="s">
        <v>830</v>
      </c>
      <c r="S3408" s="1">
        <v>281.37199999999996</v>
      </c>
      <c r="T3408" s="1">
        <v>2</v>
      </c>
      <c r="U3408" s="1">
        <v>0.3</v>
      </c>
      <c r="V3408" s="1">
        <v>-12.058799999999991</v>
      </c>
      <c r="W3408" t="str">
        <f>INDEX(People!$A$2:$A$5,MATCH(Orders!N3408,People!$B$2:$B$5,0))</f>
        <v>Chuck Magee</v>
      </c>
      <c r="X3408" t="str">
        <f>IFERROR(INDEX(Returns!A3408:A4207,MATCH(Orders!B3408,Returns!B3408:B4207,0)),"No")</f>
        <v>No</v>
      </c>
      <c r="Y3408">
        <f t="shared" si="53"/>
        <v>365.78359999999998</v>
      </c>
    </row>
    <row r="3409" spans="1:25" x14ac:dyDescent="0.2">
      <c r="A3409" s="1">
        <v>3408</v>
      </c>
      <c r="B3409" t="s">
        <v>7807</v>
      </c>
      <c r="C3409" s="2">
        <v>42483</v>
      </c>
      <c r="D3409" s="8">
        <f>Table1[[#This Row],[Order Date]]</f>
        <v>42483</v>
      </c>
      <c r="E3409" s="2">
        <v>42487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">
        <v>2459</v>
      </c>
      <c r="P3409" s="1" t="s">
        <v>43</v>
      </c>
      <c r="Q3409" s="1" t="s">
        <v>70</v>
      </c>
      <c r="R3409" s="1" t="s">
        <v>2460</v>
      </c>
      <c r="S3409" s="1">
        <v>7.4880000000000013</v>
      </c>
      <c r="T3409" s="1">
        <v>8</v>
      </c>
      <c r="U3409" s="1">
        <v>0.7</v>
      </c>
      <c r="V3409" s="1">
        <v>-5.2415999999999983</v>
      </c>
      <c r="W3409" t="str">
        <f>INDEX(People!$A$2:$A$5,MATCH(Orders!N3409,People!$B$2:$B$5,0))</f>
        <v>Chuck Magee</v>
      </c>
      <c r="X3409" t="str">
        <f>IFERROR(INDEX(Returns!A3409:A4208,MATCH(Orders!B3409,Returns!B3409:B4208,0)),"No")</f>
        <v>No</v>
      </c>
      <c r="Y3409">
        <f t="shared" si="53"/>
        <v>12.729600000000001</v>
      </c>
    </row>
    <row r="3410" spans="1:25" x14ac:dyDescent="0.2">
      <c r="A3410" s="1">
        <v>3409</v>
      </c>
      <c r="B3410" t="s">
        <v>7807</v>
      </c>
      <c r="C3410" s="2">
        <v>42483</v>
      </c>
      <c r="D3410" s="8">
        <f>Table1[[#This Row],[Order Date]]</f>
        <v>42483</v>
      </c>
      <c r="E3410" s="2">
        <v>42487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">
        <v>2542</v>
      </c>
      <c r="P3410" s="1" t="s">
        <v>30</v>
      </c>
      <c r="Q3410" s="1" t="s">
        <v>60</v>
      </c>
      <c r="R3410" s="1" t="s">
        <v>2543</v>
      </c>
      <c r="S3410" s="1">
        <v>22.336000000000002</v>
      </c>
      <c r="T3410" s="1">
        <v>4</v>
      </c>
      <c r="U3410" s="1">
        <v>0.2</v>
      </c>
      <c r="V3410" s="1">
        <v>7.8175999999999997</v>
      </c>
      <c r="W3410" t="str">
        <f>INDEX(People!$A$2:$A$5,MATCH(Orders!N3410,People!$B$2:$B$5,0))</f>
        <v>Chuck Magee</v>
      </c>
      <c r="X3410" t="str">
        <f>IFERROR(INDEX(Returns!A3410:A4209,MATCH(Orders!B3410,Returns!B3410:B4209,0)),"No")</f>
        <v>No</v>
      </c>
      <c r="Y3410">
        <f t="shared" si="53"/>
        <v>26.8032</v>
      </c>
    </row>
    <row r="3411" spans="1:25" x14ac:dyDescent="0.2">
      <c r="A3411" s="1">
        <v>3410</v>
      </c>
      <c r="B3411" t="s">
        <v>7808</v>
      </c>
      <c r="C3411" s="2">
        <v>43585</v>
      </c>
      <c r="D3411" s="8">
        <f>Table1[[#This Row],[Order Date]]</f>
        <v>43585</v>
      </c>
      <c r="E3411" s="2">
        <v>43591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">
        <v>1665</v>
      </c>
      <c r="P3411" s="1" t="s">
        <v>43</v>
      </c>
      <c r="Q3411" s="1" t="s">
        <v>84</v>
      </c>
      <c r="R3411" s="1" t="s">
        <v>1666</v>
      </c>
      <c r="S3411" s="1">
        <v>10.368000000000002</v>
      </c>
      <c r="T3411" s="1">
        <v>2</v>
      </c>
      <c r="U3411" s="1">
        <v>0.2</v>
      </c>
      <c r="V3411" s="1">
        <v>3.6288</v>
      </c>
      <c r="W3411" t="str">
        <f>INDEX(People!$A$2:$A$5,MATCH(Orders!N3411,People!$B$2:$B$5,0))</f>
        <v>Chuck Magee</v>
      </c>
      <c r="X3411" t="str">
        <f>IFERROR(INDEX(Returns!A3411:A4210,MATCH(Orders!B3411,Returns!B3411:B4210,0)),"No")</f>
        <v>No</v>
      </c>
      <c r="Y3411">
        <f t="shared" si="53"/>
        <v>12.441600000000003</v>
      </c>
    </row>
    <row r="3412" spans="1:25" x14ac:dyDescent="0.2">
      <c r="A3412" s="1">
        <v>3411</v>
      </c>
      <c r="B3412" t="s">
        <v>7809</v>
      </c>
      <c r="C3412" s="2">
        <v>43363</v>
      </c>
      <c r="D3412" s="8">
        <f>Table1[[#This Row],[Order Date]]</f>
        <v>43363</v>
      </c>
      <c r="E3412" s="2">
        <v>43367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">
        <v>4786</v>
      </c>
      <c r="P3412" s="1" t="s">
        <v>43</v>
      </c>
      <c r="Q3412" s="1" t="s">
        <v>84</v>
      </c>
      <c r="R3412" s="1" t="s">
        <v>4787</v>
      </c>
      <c r="S3412" s="1">
        <v>65.789999999999992</v>
      </c>
      <c r="T3412" s="1">
        <v>9</v>
      </c>
      <c r="U3412" s="1">
        <v>0</v>
      </c>
      <c r="V3412" s="1">
        <v>30.263399999999997</v>
      </c>
      <c r="W3412" t="str">
        <f>INDEX(People!$A$2:$A$5,MATCH(Orders!N3412,People!$B$2:$B$5,0))</f>
        <v>Anna Andreadi</v>
      </c>
      <c r="X3412" t="str">
        <f>IFERROR(INDEX(Returns!A3412:A4211,MATCH(Orders!B3412,Returns!B3412:B4211,0)),"No")</f>
        <v>No</v>
      </c>
      <c r="Y3412">
        <f t="shared" si="53"/>
        <v>65.789999999999992</v>
      </c>
    </row>
    <row r="3413" spans="1:25" x14ac:dyDescent="0.2">
      <c r="A3413" s="1">
        <v>3412</v>
      </c>
      <c r="B3413" t="s">
        <v>7809</v>
      </c>
      <c r="C3413" s="2">
        <v>43363</v>
      </c>
      <c r="D3413" s="8">
        <f>Table1[[#This Row],[Order Date]]</f>
        <v>43363</v>
      </c>
      <c r="E3413" s="2">
        <v>43367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">
        <v>90</v>
      </c>
      <c r="P3413" s="1" t="s">
        <v>43</v>
      </c>
      <c r="Q3413" s="1" t="s">
        <v>70</v>
      </c>
      <c r="R3413" s="1" t="s">
        <v>91</v>
      </c>
      <c r="S3413" s="1">
        <v>271.98400000000004</v>
      </c>
      <c r="T3413" s="1">
        <v>2</v>
      </c>
      <c r="U3413" s="1">
        <v>0.2</v>
      </c>
      <c r="V3413" s="1">
        <v>88.394799999999975</v>
      </c>
      <c r="W3413" t="str">
        <f>INDEX(People!$A$2:$A$5,MATCH(Orders!N3413,People!$B$2:$B$5,0))</f>
        <v>Anna Andreadi</v>
      </c>
      <c r="X3413" t="str">
        <f>IFERROR(INDEX(Returns!A3413:A4212,MATCH(Orders!B3413,Returns!B3413:B4212,0)),"No")</f>
        <v>No</v>
      </c>
      <c r="Y3413">
        <f t="shared" si="53"/>
        <v>326.38080000000002</v>
      </c>
    </row>
    <row r="3414" spans="1:25" x14ac:dyDescent="0.2">
      <c r="A3414" s="1">
        <v>3413</v>
      </c>
      <c r="B3414" t="s">
        <v>7809</v>
      </c>
      <c r="C3414" s="2">
        <v>43363</v>
      </c>
      <c r="D3414" s="8">
        <f>Table1[[#This Row],[Order Date]]</f>
        <v>43363</v>
      </c>
      <c r="E3414" s="2">
        <v>43367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">
        <v>518</v>
      </c>
      <c r="P3414" s="1" t="s">
        <v>43</v>
      </c>
      <c r="Q3414" s="1" t="s">
        <v>63</v>
      </c>
      <c r="R3414" s="1" t="s">
        <v>519</v>
      </c>
      <c r="S3414" s="1">
        <v>11.76</v>
      </c>
      <c r="T3414" s="1">
        <v>4</v>
      </c>
      <c r="U3414" s="1">
        <v>0</v>
      </c>
      <c r="V3414" s="1">
        <v>3.1752000000000002</v>
      </c>
      <c r="W3414" t="str">
        <f>INDEX(People!$A$2:$A$5,MATCH(Orders!N3414,People!$B$2:$B$5,0))</f>
        <v>Anna Andreadi</v>
      </c>
      <c r="X3414" t="str">
        <f>IFERROR(INDEX(Returns!A3414:A4213,MATCH(Orders!B3414,Returns!B3414:B4213,0)),"No")</f>
        <v>No</v>
      </c>
      <c r="Y3414">
        <f t="shared" si="53"/>
        <v>11.76</v>
      </c>
    </row>
    <row r="3415" spans="1:25" x14ac:dyDescent="0.2">
      <c r="A3415" s="1">
        <v>3414</v>
      </c>
      <c r="B3415" t="s">
        <v>7809</v>
      </c>
      <c r="C3415" s="2">
        <v>43363</v>
      </c>
      <c r="D3415" s="8">
        <f>Table1[[#This Row],[Order Date]]</f>
        <v>43363</v>
      </c>
      <c r="E3415" s="2">
        <v>43367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">
        <v>4532</v>
      </c>
      <c r="P3415" s="1" t="s">
        <v>43</v>
      </c>
      <c r="Q3415" s="1" t="s">
        <v>84</v>
      </c>
      <c r="R3415" s="1" t="s">
        <v>4533</v>
      </c>
      <c r="S3415" s="1">
        <v>77.52</v>
      </c>
      <c r="T3415" s="1">
        <v>2</v>
      </c>
      <c r="U3415" s="1">
        <v>0</v>
      </c>
      <c r="V3415" s="1">
        <v>37.9848</v>
      </c>
      <c r="W3415" t="str">
        <f>INDEX(People!$A$2:$A$5,MATCH(Orders!N3415,People!$B$2:$B$5,0))</f>
        <v>Anna Andreadi</v>
      </c>
      <c r="X3415" t="str">
        <f>IFERROR(INDEX(Returns!A3415:A4214,MATCH(Orders!B3415,Returns!B3415:B4214,0)),"No")</f>
        <v>No</v>
      </c>
      <c r="Y3415">
        <f t="shared" si="53"/>
        <v>77.52</v>
      </c>
    </row>
    <row r="3416" spans="1:25" x14ac:dyDescent="0.2">
      <c r="A3416" s="1">
        <v>3415</v>
      </c>
      <c r="B3416" t="s">
        <v>7809</v>
      </c>
      <c r="C3416" s="2">
        <v>43363</v>
      </c>
      <c r="D3416" s="8">
        <f>Table1[[#This Row],[Order Date]]</f>
        <v>43363</v>
      </c>
      <c r="E3416" s="2">
        <v>43367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">
        <v>3236</v>
      </c>
      <c r="P3416" s="1" t="s">
        <v>43</v>
      </c>
      <c r="Q3416" s="1" t="s">
        <v>70</v>
      </c>
      <c r="R3416" s="1" t="s">
        <v>3237</v>
      </c>
      <c r="S3416" s="1">
        <v>48.64</v>
      </c>
      <c r="T3416" s="1">
        <v>2</v>
      </c>
      <c r="U3416" s="1">
        <v>0.2</v>
      </c>
      <c r="V3416" s="1">
        <v>15.807999999999996</v>
      </c>
      <c r="W3416" t="str">
        <f>INDEX(People!$A$2:$A$5,MATCH(Orders!N3416,People!$B$2:$B$5,0))</f>
        <v>Anna Andreadi</v>
      </c>
      <c r="X3416" t="str">
        <f>IFERROR(INDEX(Returns!A3416:A4215,MATCH(Orders!B3416,Returns!B3416:B4215,0)),"No")</f>
        <v>No</v>
      </c>
      <c r="Y3416">
        <f t="shared" si="53"/>
        <v>58.367999999999995</v>
      </c>
    </row>
    <row r="3417" spans="1:25" x14ac:dyDescent="0.2">
      <c r="A3417" s="1">
        <v>3416</v>
      </c>
      <c r="B3417" t="s">
        <v>7810</v>
      </c>
      <c r="C3417" s="2">
        <v>43345</v>
      </c>
      <c r="D3417" s="8">
        <f>Table1[[#This Row],[Order Date]]</f>
        <v>43345</v>
      </c>
      <c r="E3417" s="2">
        <v>43345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">
        <v>3534</v>
      </c>
      <c r="P3417" s="1" t="s">
        <v>43</v>
      </c>
      <c r="Q3417" s="1" t="s">
        <v>242</v>
      </c>
      <c r="R3417" s="1" t="s">
        <v>3535</v>
      </c>
      <c r="S3417" s="1">
        <v>1.81</v>
      </c>
      <c r="T3417" s="1">
        <v>1</v>
      </c>
      <c r="U3417" s="1">
        <v>0</v>
      </c>
      <c r="V3417" s="1">
        <v>0.65159999999999996</v>
      </c>
      <c r="W3417" t="str">
        <f>INDEX(People!$A$2:$A$5,MATCH(Orders!N3417,People!$B$2:$B$5,0))</f>
        <v>Kelly Williams</v>
      </c>
      <c r="X3417" t="str">
        <f>IFERROR(INDEX(Returns!A3417:A4216,MATCH(Orders!B3417,Returns!B3417:B4216,0)),"No")</f>
        <v>No</v>
      </c>
      <c r="Y3417">
        <f t="shared" si="53"/>
        <v>1.81</v>
      </c>
    </row>
    <row r="3418" spans="1:25" x14ac:dyDescent="0.2">
      <c r="A3418" s="1">
        <v>3417</v>
      </c>
      <c r="B3418" t="s">
        <v>7810</v>
      </c>
      <c r="C3418" s="2">
        <v>43345</v>
      </c>
      <c r="D3418" s="8">
        <f>Table1[[#This Row],[Order Date]]</f>
        <v>43345</v>
      </c>
      <c r="E3418" s="2">
        <v>43345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">
        <v>2987</v>
      </c>
      <c r="P3418" s="1" t="s">
        <v>43</v>
      </c>
      <c r="Q3418" s="1" t="s">
        <v>70</v>
      </c>
      <c r="R3418" s="1" t="s">
        <v>2988</v>
      </c>
      <c r="S3418" s="1">
        <v>8.26</v>
      </c>
      <c r="T3418" s="1">
        <v>2</v>
      </c>
      <c r="U3418" s="1">
        <v>0</v>
      </c>
      <c r="V3418" s="1">
        <v>3.8822000000000001</v>
      </c>
      <c r="W3418" t="str">
        <f>INDEX(People!$A$2:$A$5,MATCH(Orders!N3418,People!$B$2:$B$5,0))</f>
        <v>Kelly Williams</v>
      </c>
      <c r="X3418" t="str">
        <f>IFERROR(INDEX(Returns!A3418:A4217,MATCH(Orders!B3418,Returns!B3418:B4217,0)),"No")</f>
        <v>No</v>
      </c>
      <c r="Y3418">
        <f t="shared" si="53"/>
        <v>8.26</v>
      </c>
    </row>
    <row r="3419" spans="1:25" x14ac:dyDescent="0.2">
      <c r="A3419" s="1">
        <v>3418</v>
      </c>
      <c r="B3419" t="s">
        <v>7811</v>
      </c>
      <c r="C3419" s="2">
        <v>42852</v>
      </c>
      <c r="D3419" s="8">
        <f>Table1[[#This Row],[Order Date]]</f>
        <v>42852</v>
      </c>
      <c r="E3419" s="2">
        <v>42857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">
        <v>3009</v>
      </c>
      <c r="P3419" s="1" t="s">
        <v>43</v>
      </c>
      <c r="Q3419" s="1" t="s">
        <v>73</v>
      </c>
      <c r="R3419" s="1" t="s">
        <v>3010</v>
      </c>
      <c r="S3419" s="1">
        <v>43.560000000000009</v>
      </c>
      <c r="T3419" s="1">
        <v>5</v>
      </c>
      <c r="U3419" s="1">
        <v>0.2</v>
      </c>
      <c r="V3419" s="1">
        <v>3.2669999999999995</v>
      </c>
      <c r="W3419" t="str">
        <f>INDEX(People!$A$2:$A$5,MATCH(Orders!N3419,People!$B$2:$B$5,0))</f>
        <v>Anna Andreadi</v>
      </c>
      <c r="X3419" t="str">
        <f>IFERROR(INDEX(Returns!A3419:A4218,MATCH(Orders!B3419,Returns!B3419:B4218,0)),"No")</f>
        <v>No</v>
      </c>
      <c r="Y3419">
        <f t="shared" si="53"/>
        <v>52.272000000000013</v>
      </c>
    </row>
    <row r="3420" spans="1:25" x14ac:dyDescent="0.2">
      <c r="A3420" s="1">
        <v>3419</v>
      </c>
      <c r="B3420" t="s">
        <v>7811</v>
      </c>
      <c r="C3420" s="2">
        <v>42852</v>
      </c>
      <c r="D3420" s="8">
        <f>Table1[[#This Row],[Order Date]]</f>
        <v>42852</v>
      </c>
      <c r="E3420" s="2">
        <v>42857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">
        <v>1682</v>
      </c>
      <c r="P3420" s="1" t="s">
        <v>43</v>
      </c>
      <c r="Q3420" s="1" t="s">
        <v>512</v>
      </c>
      <c r="R3420" s="1" t="s">
        <v>1683</v>
      </c>
      <c r="S3420" s="1">
        <v>5.84</v>
      </c>
      <c r="T3420" s="1">
        <v>2</v>
      </c>
      <c r="U3420" s="1">
        <v>0.2</v>
      </c>
      <c r="V3420" s="1">
        <v>0.72999999999999954</v>
      </c>
      <c r="W3420" t="str">
        <f>INDEX(People!$A$2:$A$5,MATCH(Orders!N3420,People!$B$2:$B$5,0))</f>
        <v>Anna Andreadi</v>
      </c>
      <c r="X3420" t="str">
        <f>IFERROR(INDEX(Returns!A3420:A4219,MATCH(Orders!B3420,Returns!B3420:B4219,0)),"No")</f>
        <v>No</v>
      </c>
      <c r="Y3420">
        <f t="shared" si="53"/>
        <v>7.008</v>
      </c>
    </row>
    <row r="3421" spans="1:25" x14ac:dyDescent="0.2">
      <c r="A3421" s="1">
        <v>3420</v>
      </c>
      <c r="B3421" t="s">
        <v>7812</v>
      </c>
      <c r="C3421" s="2">
        <v>42984</v>
      </c>
      <c r="D3421" s="8">
        <f>Table1[[#This Row],[Order Date]]</f>
        <v>42984</v>
      </c>
      <c r="E3421" s="2">
        <v>42991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">
        <v>2197</v>
      </c>
      <c r="P3421" s="1" t="s">
        <v>30</v>
      </c>
      <c r="Q3421" s="1" t="s">
        <v>34</v>
      </c>
      <c r="R3421" s="1" t="s">
        <v>2198</v>
      </c>
      <c r="S3421" s="1">
        <v>271.76400000000001</v>
      </c>
      <c r="T3421" s="1">
        <v>2</v>
      </c>
      <c r="U3421" s="1">
        <v>0.1</v>
      </c>
      <c r="V3421" s="1">
        <v>60.391999999999967</v>
      </c>
      <c r="W3421" t="str">
        <f>INDEX(People!$A$2:$A$5,MATCH(Orders!N3421,People!$B$2:$B$5,0))</f>
        <v>Chuck Magee</v>
      </c>
      <c r="X3421" t="str">
        <f>IFERROR(INDEX(Returns!A3421:A4220,MATCH(Orders!B3421,Returns!B3421:B4220,0)),"No")</f>
        <v>No</v>
      </c>
      <c r="Y3421">
        <f t="shared" si="53"/>
        <v>298.94040000000001</v>
      </c>
    </row>
    <row r="3422" spans="1:25" x14ac:dyDescent="0.2">
      <c r="A3422" s="1">
        <v>3421</v>
      </c>
      <c r="B3422" t="s">
        <v>6065</v>
      </c>
      <c r="C3422" s="2">
        <v>43248</v>
      </c>
      <c r="D3422" s="8">
        <f>Table1[[#This Row],[Order Date]]</f>
        <v>43248</v>
      </c>
      <c r="E3422" s="2">
        <v>43254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">
        <v>623</v>
      </c>
      <c r="P3422" s="1" t="s">
        <v>43</v>
      </c>
      <c r="Q3422" s="1" t="s">
        <v>73</v>
      </c>
      <c r="R3422" s="1" t="s">
        <v>624</v>
      </c>
      <c r="S3422" s="1">
        <v>262.24</v>
      </c>
      <c r="T3422" s="1">
        <v>2</v>
      </c>
      <c r="U3422" s="1">
        <v>0</v>
      </c>
      <c r="V3422" s="1">
        <v>78.671999999999997</v>
      </c>
      <c r="W3422" t="str">
        <f>INDEX(People!$A$2:$A$5,MATCH(Orders!N3422,People!$B$2:$B$5,0))</f>
        <v>Anna Andreadi</v>
      </c>
      <c r="X3422" t="str">
        <f>IFERROR(INDEX(Returns!A3422:A4221,MATCH(Orders!B3422,Returns!B3422:B4221,0)),"No")</f>
        <v>No</v>
      </c>
      <c r="Y3422">
        <f t="shared" si="53"/>
        <v>262.24</v>
      </c>
    </row>
    <row r="3423" spans="1:25" x14ac:dyDescent="0.2">
      <c r="A3423" s="1">
        <v>3422</v>
      </c>
      <c r="B3423" t="s">
        <v>6065</v>
      </c>
      <c r="C3423" s="2">
        <v>43248</v>
      </c>
      <c r="D3423" s="8">
        <f>Table1[[#This Row],[Order Date]]</f>
        <v>43248</v>
      </c>
      <c r="E3423" s="2">
        <v>43254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">
        <v>4100</v>
      </c>
      <c r="P3423" s="1" t="s">
        <v>43</v>
      </c>
      <c r="Q3423" s="1" t="s">
        <v>84</v>
      </c>
      <c r="R3423" s="1" t="s">
        <v>4101</v>
      </c>
      <c r="S3423" s="1">
        <v>182.72</v>
      </c>
      <c r="T3423" s="1">
        <v>8</v>
      </c>
      <c r="U3423" s="1">
        <v>0</v>
      </c>
      <c r="V3423" s="1">
        <v>84.051199999999994</v>
      </c>
      <c r="W3423" t="str">
        <f>INDEX(People!$A$2:$A$5,MATCH(Orders!N3423,People!$B$2:$B$5,0))</f>
        <v>Anna Andreadi</v>
      </c>
      <c r="X3423" t="str">
        <f>IFERROR(INDEX(Returns!A3423:A4222,MATCH(Orders!B3423,Returns!B3423:B4222,0)),"No")</f>
        <v>No</v>
      </c>
      <c r="Y3423">
        <f t="shared" si="53"/>
        <v>182.72</v>
      </c>
    </row>
    <row r="3424" spans="1:25" x14ac:dyDescent="0.2">
      <c r="A3424" s="1">
        <v>3423</v>
      </c>
      <c r="B3424" t="s">
        <v>6065</v>
      </c>
      <c r="C3424" s="2">
        <v>43248</v>
      </c>
      <c r="D3424" s="8">
        <f>Table1[[#This Row],[Order Date]]</f>
        <v>43248</v>
      </c>
      <c r="E3424" s="2">
        <v>43254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">
        <v>3864</v>
      </c>
      <c r="P3424" s="1" t="s">
        <v>66</v>
      </c>
      <c r="Q3424" s="1" t="s">
        <v>146</v>
      </c>
      <c r="R3424" s="1" t="s">
        <v>3865</v>
      </c>
      <c r="S3424" s="1">
        <v>131.6</v>
      </c>
      <c r="T3424" s="1">
        <v>7</v>
      </c>
      <c r="U3424" s="1">
        <v>0</v>
      </c>
      <c r="V3424" s="1">
        <v>7.8960000000000008</v>
      </c>
      <c r="W3424" t="str">
        <f>INDEX(People!$A$2:$A$5,MATCH(Orders!N3424,People!$B$2:$B$5,0))</f>
        <v>Anna Andreadi</v>
      </c>
      <c r="X3424" t="str">
        <f>IFERROR(INDEX(Returns!A3424:A4223,MATCH(Orders!B3424,Returns!B3424:B4223,0)),"No")</f>
        <v>No</v>
      </c>
      <c r="Y3424">
        <f t="shared" si="53"/>
        <v>131.6</v>
      </c>
    </row>
    <row r="3425" spans="1:25" x14ac:dyDescent="0.2">
      <c r="A3425" s="1">
        <v>3424</v>
      </c>
      <c r="B3425" t="s">
        <v>6065</v>
      </c>
      <c r="C3425" s="2">
        <v>43248</v>
      </c>
      <c r="D3425" s="8">
        <f>Table1[[#This Row],[Order Date]]</f>
        <v>43248</v>
      </c>
      <c r="E3425" s="2">
        <v>43254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">
        <v>121</v>
      </c>
      <c r="P3425" s="1" t="s">
        <v>43</v>
      </c>
      <c r="Q3425" s="1" t="s">
        <v>70</v>
      </c>
      <c r="R3425" s="1" t="s">
        <v>122</v>
      </c>
      <c r="S3425" s="1">
        <v>22.72</v>
      </c>
      <c r="T3425" s="1">
        <v>4</v>
      </c>
      <c r="U3425" s="1">
        <v>0.2</v>
      </c>
      <c r="V3425" s="1">
        <v>7.3839999999999986</v>
      </c>
      <c r="W3425" t="str">
        <f>INDEX(People!$A$2:$A$5,MATCH(Orders!N3425,People!$B$2:$B$5,0))</f>
        <v>Anna Andreadi</v>
      </c>
      <c r="X3425" t="str">
        <f>IFERROR(INDEX(Returns!A3425:A4224,MATCH(Orders!B3425,Returns!B3425:B4224,0)),"No")</f>
        <v>No</v>
      </c>
      <c r="Y3425">
        <f t="shared" si="53"/>
        <v>27.263999999999999</v>
      </c>
    </row>
    <row r="3426" spans="1:25" x14ac:dyDescent="0.2">
      <c r="A3426" s="1">
        <v>3425</v>
      </c>
      <c r="B3426" t="s">
        <v>6065</v>
      </c>
      <c r="C3426" s="2">
        <v>43248</v>
      </c>
      <c r="D3426" s="8">
        <f>Table1[[#This Row],[Order Date]]</f>
        <v>43248</v>
      </c>
      <c r="E3426" s="2">
        <v>43254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">
        <v>4788</v>
      </c>
      <c r="P3426" s="1" t="s">
        <v>66</v>
      </c>
      <c r="Q3426" s="1" t="s">
        <v>601</v>
      </c>
      <c r="R3426" s="1" t="s">
        <v>4789</v>
      </c>
      <c r="S3426" s="1">
        <v>558.4</v>
      </c>
      <c r="T3426" s="1">
        <v>2</v>
      </c>
      <c r="U3426" s="1">
        <v>0.2</v>
      </c>
      <c r="V3426" s="1">
        <v>41.880000000000024</v>
      </c>
      <c r="W3426" t="str">
        <f>INDEX(People!$A$2:$A$5,MATCH(Orders!N3426,People!$B$2:$B$5,0))</f>
        <v>Anna Andreadi</v>
      </c>
      <c r="X3426" t="str">
        <f>IFERROR(INDEX(Returns!A3426:A4225,MATCH(Orders!B3426,Returns!B3426:B4225,0)),"No")</f>
        <v>No</v>
      </c>
      <c r="Y3426">
        <f t="shared" si="53"/>
        <v>670.07999999999993</v>
      </c>
    </row>
    <row r="3427" spans="1:25" x14ac:dyDescent="0.2">
      <c r="A3427" s="1">
        <v>3426</v>
      </c>
      <c r="B3427" t="s">
        <v>7813</v>
      </c>
      <c r="C3427" s="2">
        <v>43002</v>
      </c>
      <c r="D3427" s="8">
        <f>Table1[[#This Row],[Order Date]]</f>
        <v>43002</v>
      </c>
      <c r="E3427" s="2">
        <v>43006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">
        <v>161</v>
      </c>
      <c r="P3427" s="1" t="s">
        <v>43</v>
      </c>
      <c r="Q3427" s="1" t="s">
        <v>70</v>
      </c>
      <c r="R3427" s="1" t="s">
        <v>162</v>
      </c>
      <c r="S3427" s="1">
        <v>15.24</v>
      </c>
      <c r="T3427" s="1">
        <v>4</v>
      </c>
      <c r="U3427" s="1">
        <v>0</v>
      </c>
      <c r="V3427" s="1">
        <v>6.8579999999999988</v>
      </c>
      <c r="W3427" t="str">
        <f>INDEX(People!$A$2:$A$5,MATCH(Orders!N3427,People!$B$2:$B$5,0))</f>
        <v>Kelly Williams</v>
      </c>
      <c r="X3427" t="str">
        <f>IFERROR(INDEX(Returns!A3427:A4226,MATCH(Orders!B3427,Returns!B3427:B4226,0)),"No")</f>
        <v>No</v>
      </c>
      <c r="Y3427">
        <f t="shared" si="53"/>
        <v>15.24</v>
      </c>
    </row>
    <row r="3428" spans="1:25" x14ac:dyDescent="0.2">
      <c r="A3428" s="1">
        <v>3427</v>
      </c>
      <c r="B3428" t="s">
        <v>7813</v>
      </c>
      <c r="C3428" s="2">
        <v>43002</v>
      </c>
      <c r="D3428" s="8">
        <f>Table1[[#This Row],[Order Date]]</f>
        <v>43002</v>
      </c>
      <c r="E3428" s="2">
        <v>43006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">
        <v>3731</v>
      </c>
      <c r="P3428" s="1" t="s">
        <v>30</v>
      </c>
      <c r="Q3428" s="1" t="s">
        <v>34</v>
      </c>
      <c r="R3428" s="1" t="s">
        <v>3732</v>
      </c>
      <c r="S3428" s="1">
        <v>1408.1</v>
      </c>
      <c r="T3428" s="1">
        <v>10</v>
      </c>
      <c r="U3428" s="1">
        <v>0</v>
      </c>
      <c r="V3428" s="1">
        <v>394.26800000000003</v>
      </c>
      <c r="W3428" t="str">
        <f>INDEX(People!$A$2:$A$5,MATCH(Orders!N3428,People!$B$2:$B$5,0))</f>
        <v>Kelly Williams</v>
      </c>
      <c r="X3428" t="str">
        <f>IFERROR(INDEX(Returns!A3428:A4227,MATCH(Orders!B3428,Returns!B3428:B4227,0)),"No")</f>
        <v>No</v>
      </c>
      <c r="Y3428">
        <f t="shared" si="53"/>
        <v>1408.1</v>
      </c>
    </row>
    <row r="3429" spans="1:25" x14ac:dyDescent="0.2">
      <c r="A3429" s="1">
        <v>3428</v>
      </c>
      <c r="B3429" t="s">
        <v>7814</v>
      </c>
      <c r="C3429" s="2">
        <v>43649</v>
      </c>
      <c r="D3429" s="8">
        <f>Table1[[#This Row],[Order Date]]</f>
        <v>43649</v>
      </c>
      <c r="E3429" s="2">
        <v>43652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">
        <v>4931</v>
      </c>
      <c r="P3429" s="1" t="s">
        <v>43</v>
      </c>
      <c r="Q3429" s="1" t="s">
        <v>84</v>
      </c>
      <c r="R3429" s="1" t="s">
        <v>4932</v>
      </c>
      <c r="S3429" s="1">
        <v>32.896000000000001</v>
      </c>
      <c r="T3429" s="1">
        <v>4</v>
      </c>
      <c r="U3429" s="1">
        <v>0.2</v>
      </c>
      <c r="V3429" s="1">
        <v>11.102399999999996</v>
      </c>
      <c r="W3429" t="str">
        <f>INDEX(People!$A$2:$A$5,MATCH(Orders!N3429,People!$B$2:$B$5,0))</f>
        <v>Chuck Magee</v>
      </c>
      <c r="X3429" t="str">
        <f>IFERROR(INDEX(Returns!A3429:A4228,MATCH(Orders!B3429,Returns!B3429:B4228,0)),"No")</f>
        <v>No</v>
      </c>
      <c r="Y3429">
        <f t="shared" si="53"/>
        <v>39.475200000000001</v>
      </c>
    </row>
    <row r="3430" spans="1:25" x14ac:dyDescent="0.2">
      <c r="A3430" s="1">
        <v>3429</v>
      </c>
      <c r="B3430" t="s">
        <v>7814</v>
      </c>
      <c r="C3430" s="2">
        <v>43649</v>
      </c>
      <c r="D3430" s="8">
        <f>Table1[[#This Row],[Order Date]]</f>
        <v>43649</v>
      </c>
      <c r="E3430" s="2">
        <v>43652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">
        <v>1253</v>
      </c>
      <c r="P3430" s="1" t="s">
        <v>30</v>
      </c>
      <c r="Q3430" s="1" t="s">
        <v>52</v>
      </c>
      <c r="R3430" s="1" t="s">
        <v>1254</v>
      </c>
      <c r="S3430" s="1">
        <v>215.148</v>
      </c>
      <c r="T3430" s="1">
        <v>2</v>
      </c>
      <c r="U3430" s="1">
        <v>0.4</v>
      </c>
      <c r="V3430" s="1">
        <v>-103.98819999999998</v>
      </c>
      <c r="W3430" t="str">
        <f>INDEX(People!$A$2:$A$5,MATCH(Orders!N3430,People!$B$2:$B$5,0))</f>
        <v>Chuck Magee</v>
      </c>
      <c r="X3430" t="str">
        <f>IFERROR(INDEX(Returns!A3430:A4229,MATCH(Orders!B3430,Returns!B3430:B4229,0)),"No")</f>
        <v>No</v>
      </c>
      <c r="Y3430">
        <f t="shared" si="53"/>
        <v>301.2072</v>
      </c>
    </row>
    <row r="3431" spans="1:25" x14ac:dyDescent="0.2">
      <c r="A3431" s="1">
        <v>3430</v>
      </c>
      <c r="B3431" t="s">
        <v>7814</v>
      </c>
      <c r="C3431" s="2">
        <v>43649</v>
      </c>
      <c r="D3431" s="8">
        <f>Table1[[#This Row],[Order Date]]</f>
        <v>43649</v>
      </c>
      <c r="E3431" s="2">
        <v>43652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">
        <v>4520</v>
      </c>
      <c r="P3431" s="1" t="s">
        <v>43</v>
      </c>
      <c r="Q3431" s="1" t="s">
        <v>84</v>
      </c>
      <c r="R3431" s="1" t="s">
        <v>4521</v>
      </c>
      <c r="S3431" s="1">
        <v>30.96</v>
      </c>
      <c r="T3431" s="1">
        <v>6</v>
      </c>
      <c r="U3431" s="1">
        <v>0.2</v>
      </c>
      <c r="V3431" s="1">
        <v>11.223000000000001</v>
      </c>
      <c r="W3431" t="str">
        <f>INDEX(People!$A$2:$A$5,MATCH(Orders!N3431,People!$B$2:$B$5,0))</f>
        <v>Chuck Magee</v>
      </c>
      <c r="X3431" t="str">
        <f>IFERROR(INDEX(Returns!A3431:A4230,MATCH(Orders!B3431,Returns!B3431:B4230,0)),"No")</f>
        <v>No</v>
      </c>
      <c r="Y3431">
        <f t="shared" si="53"/>
        <v>37.152000000000001</v>
      </c>
    </row>
    <row r="3432" spans="1:25" x14ac:dyDescent="0.2">
      <c r="A3432" s="1">
        <v>3431</v>
      </c>
      <c r="B3432" t="s">
        <v>7815</v>
      </c>
      <c r="C3432" s="2">
        <v>43807</v>
      </c>
      <c r="D3432" s="8">
        <f>Table1[[#This Row],[Order Date]]</f>
        <v>43807</v>
      </c>
      <c r="E3432" s="2">
        <v>43808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">
        <v>1165</v>
      </c>
      <c r="P3432" s="1" t="s">
        <v>43</v>
      </c>
      <c r="Q3432" s="1" t="s">
        <v>55</v>
      </c>
      <c r="R3432" s="1" t="s">
        <v>1166</v>
      </c>
      <c r="S3432" s="1">
        <v>29.79</v>
      </c>
      <c r="T3432" s="1">
        <v>3</v>
      </c>
      <c r="U3432" s="1">
        <v>0</v>
      </c>
      <c r="V3432" s="1">
        <v>8.6390999999999956</v>
      </c>
      <c r="W3432" t="str">
        <f>INDEX(People!$A$2:$A$5,MATCH(Orders!N3432,People!$B$2:$B$5,0))</f>
        <v>Anna Andreadi</v>
      </c>
      <c r="X3432" t="str">
        <f>IFERROR(INDEX(Returns!A3432:A4231,MATCH(Orders!B3432,Returns!B3432:B4231,0)),"No")</f>
        <v>No</v>
      </c>
      <c r="Y3432">
        <f t="shared" si="53"/>
        <v>29.79</v>
      </c>
    </row>
    <row r="3433" spans="1:25" x14ac:dyDescent="0.2">
      <c r="A3433" s="1">
        <v>3432</v>
      </c>
      <c r="B3433" t="s">
        <v>7815</v>
      </c>
      <c r="C3433" s="2">
        <v>43807</v>
      </c>
      <c r="D3433" s="8">
        <f>Table1[[#This Row],[Order Date]]</f>
        <v>43807</v>
      </c>
      <c r="E3433" s="2">
        <v>43808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">
        <v>4933</v>
      </c>
      <c r="P3433" s="1" t="s">
        <v>30</v>
      </c>
      <c r="Q3433" s="1" t="s">
        <v>60</v>
      </c>
      <c r="R3433" s="1" t="s">
        <v>4934</v>
      </c>
      <c r="S3433" s="1">
        <v>128.9</v>
      </c>
      <c r="T3433" s="1">
        <v>2</v>
      </c>
      <c r="U3433" s="1">
        <v>0</v>
      </c>
      <c r="V3433" s="1">
        <v>15.468000000000004</v>
      </c>
      <c r="W3433" t="str">
        <f>INDEX(People!$A$2:$A$5,MATCH(Orders!N3433,People!$B$2:$B$5,0))</f>
        <v>Anna Andreadi</v>
      </c>
      <c r="X3433" t="str">
        <f>IFERROR(INDEX(Returns!A3433:A4232,MATCH(Orders!B3433,Returns!B3433:B4232,0)),"No")</f>
        <v>No</v>
      </c>
      <c r="Y3433">
        <f t="shared" si="53"/>
        <v>128.9</v>
      </c>
    </row>
    <row r="3434" spans="1:25" x14ac:dyDescent="0.2">
      <c r="A3434" s="1">
        <v>3433</v>
      </c>
      <c r="B3434" t="s">
        <v>7815</v>
      </c>
      <c r="C3434" s="2">
        <v>43807</v>
      </c>
      <c r="D3434" s="8">
        <f>Table1[[#This Row],[Order Date]]</f>
        <v>43807</v>
      </c>
      <c r="E3434" s="2">
        <v>43808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">
        <v>2172</v>
      </c>
      <c r="P3434" s="1" t="s">
        <v>43</v>
      </c>
      <c r="Q3434" s="1" t="s">
        <v>84</v>
      </c>
      <c r="R3434" s="1" t="s">
        <v>2173</v>
      </c>
      <c r="S3434" s="1">
        <v>60.12</v>
      </c>
      <c r="T3434" s="1">
        <v>9</v>
      </c>
      <c r="U3434" s="1">
        <v>0</v>
      </c>
      <c r="V3434" s="1">
        <v>28.857599999999998</v>
      </c>
      <c r="W3434" t="str">
        <f>INDEX(People!$A$2:$A$5,MATCH(Orders!N3434,People!$B$2:$B$5,0))</f>
        <v>Anna Andreadi</v>
      </c>
      <c r="X3434" t="str">
        <f>IFERROR(INDEX(Returns!A3434:A4233,MATCH(Orders!B3434,Returns!B3434:B4233,0)),"No")</f>
        <v>No</v>
      </c>
      <c r="Y3434">
        <f t="shared" si="53"/>
        <v>60.12</v>
      </c>
    </row>
    <row r="3435" spans="1:25" x14ac:dyDescent="0.2">
      <c r="A3435" s="1">
        <v>3434</v>
      </c>
      <c r="B3435" t="s">
        <v>7816</v>
      </c>
      <c r="C3435" s="2">
        <v>43804</v>
      </c>
      <c r="D3435" s="8">
        <f>Table1[[#This Row],[Order Date]]</f>
        <v>43804</v>
      </c>
      <c r="E3435" s="2">
        <v>43808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">
        <v>4301</v>
      </c>
      <c r="P3435" s="1" t="s">
        <v>43</v>
      </c>
      <c r="Q3435" s="1" t="s">
        <v>70</v>
      </c>
      <c r="R3435" s="1" t="s">
        <v>4302</v>
      </c>
      <c r="S3435" s="1">
        <v>24.816000000000003</v>
      </c>
      <c r="T3435" s="1">
        <v>3</v>
      </c>
      <c r="U3435" s="1">
        <v>0.2</v>
      </c>
      <c r="V3435" s="1">
        <v>8.3753999999999991</v>
      </c>
      <c r="W3435" t="str">
        <f>INDEX(People!$A$2:$A$5,MATCH(Orders!N3435,People!$B$2:$B$5,0))</f>
        <v>Anna Andreadi</v>
      </c>
      <c r="X3435" t="str">
        <f>IFERROR(INDEX(Returns!A3435:A4234,MATCH(Orders!B3435,Returns!B3435:B4234,0)),"No")</f>
        <v>No</v>
      </c>
      <c r="Y3435">
        <f t="shared" si="53"/>
        <v>29.779200000000003</v>
      </c>
    </row>
    <row r="3436" spans="1:25" x14ac:dyDescent="0.2">
      <c r="A3436" s="1">
        <v>3435</v>
      </c>
      <c r="B3436" t="s">
        <v>7816</v>
      </c>
      <c r="C3436" s="2">
        <v>43804</v>
      </c>
      <c r="D3436" s="8">
        <f>Table1[[#This Row],[Order Date]]</f>
        <v>43804</v>
      </c>
      <c r="E3436" s="2">
        <v>43808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">
        <v>2459</v>
      </c>
      <c r="P3436" s="1" t="s">
        <v>43</v>
      </c>
      <c r="Q3436" s="1" t="s">
        <v>70</v>
      </c>
      <c r="R3436" s="1" t="s">
        <v>2460</v>
      </c>
      <c r="S3436" s="1">
        <v>14.976000000000003</v>
      </c>
      <c r="T3436" s="1">
        <v>6</v>
      </c>
      <c r="U3436" s="1">
        <v>0.2</v>
      </c>
      <c r="V3436" s="1">
        <v>5.4287999999999981</v>
      </c>
      <c r="W3436" t="str">
        <f>INDEX(People!$A$2:$A$5,MATCH(Orders!N3436,People!$B$2:$B$5,0))</f>
        <v>Anna Andreadi</v>
      </c>
      <c r="X3436" t="str">
        <f>IFERROR(INDEX(Returns!A3436:A4235,MATCH(Orders!B3436,Returns!B3436:B4235,0)),"No")</f>
        <v>No</v>
      </c>
      <c r="Y3436">
        <f t="shared" si="53"/>
        <v>17.971200000000003</v>
      </c>
    </row>
    <row r="3437" spans="1:25" x14ac:dyDescent="0.2">
      <c r="A3437" s="1">
        <v>3436</v>
      </c>
      <c r="B3437" t="s">
        <v>7817</v>
      </c>
      <c r="C3437" s="2">
        <v>43005</v>
      </c>
      <c r="D3437" s="8">
        <f>Table1[[#This Row],[Order Date]]</f>
        <v>43005</v>
      </c>
      <c r="E3437" s="2">
        <v>43007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">
        <v>1494</v>
      </c>
      <c r="P3437" s="1" t="s">
        <v>43</v>
      </c>
      <c r="Q3437" s="1" t="s">
        <v>70</v>
      </c>
      <c r="R3437" s="1" t="s">
        <v>1495</v>
      </c>
      <c r="S3437" s="1">
        <v>15.079999999999998</v>
      </c>
      <c r="T3437" s="1">
        <v>2</v>
      </c>
      <c r="U3437" s="1">
        <v>0.8</v>
      </c>
      <c r="V3437" s="1">
        <v>-22.620000000000005</v>
      </c>
      <c r="W3437" t="str">
        <f>INDEX(People!$A$2:$A$5,MATCH(Orders!N3437,People!$B$2:$B$5,0))</f>
        <v>Kelly Williams</v>
      </c>
      <c r="X3437" t="str">
        <f>IFERROR(INDEX(Returns!A3437:A4236,MATCH(Orders!B3437,Returns!B3437:B4236,0)),"No")</f>
        <v>No</v>
      </c>
      <c r="Y3437">
        <f t="shared" si="53"/>
        <v>27.143999999999998</v>
      </c>
    </row>
    <row r="3438" spans="1:25" x14ac:dyDescent="0.2">
      <c r="A3438" s="1">
        <v>3437</v>
      </c>
      <c r="B3438" t="s">
        <v>7817</v>
      </c>
      <c r="C3438" s="2">
        <v>43005</v>
      </c>
      <c r="D3438" s="8">
        <f>Table1[[#This Row],[Order Date]]</f>
        <v>43005</v>
      </c>
      <c r="E3438" s="2">
        <v>43007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">
        <v>1761</v>
      </c>
      <c r="P3438" s="1" t="s">
        <v>30</v>
      </c>
      <c r="Q3438" s="1" t="s">
        <v>60</v>
      </c>
      <c r="R3438" s="1" t="s">
        <v>1762</v>
      </c>
      <c r="S3438" s="1">
        <v>24.288</v>
      </c>
      <c r="T3438" s="1">
        <v>3</v>
      </c>
      <c r="U3438" s="1">
        <v>0.6</v>
      </c>
      <c r="V3438" s="1">
        <v>-12.751199999999997</v>
      </c>
      <c r="W3438" t="str">
        <f>INDEX(People!$A$2:$A$5,MATCH(Orders!N3438,People!$B$2:$B$5,0))</f>
        <v>Kelly Williams</v>
      </c>
      <c r="X3438" t="str">
        <f>IFERROR(INDEX(Returns!A3438:A4237,MATCH(Orders!B3438,Returns!B3438:B4237,0)),"No")</f>
        <v>No</v>
      </c>
      <c r="Y3438">
        <f t="shared" si="53"/>
        <v>38.860800000000005</v>
      </c>
    </row>
    <row r="3439" spans="1:25" x14ac:dyDescent="0.2">
      <c r="A3439" s="1">
        <v>3438</v>
      </c>
      <c r="B3439" t="s">
        <v>7818</v>
      </c>
      <c r="C3439" s="2">
        <v>43768</v>
      </c>
      <c r="D3439" s="8">
        <f>Table1[[#This Row],[Order Date]]</f>
        <v>43768</v>
      </c>
      <c r="E3439" s="2">
        <v>43768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">
        <v>1761</v>
      </c>
      <c r="P3439" s="1" t="s">
        <v>30</v>
      </c>
      <c r="Q3439" s="1" t="s">
        <v>60</v>
      </c>
      <c r="R3439" s="1" t="s">
        <v>1762</v>
      </c>
      <c r="S3439" s="1">
        <v>16.192</v>
      </c>
      <c r="T3439" s="1">
        <v>2</v>
      </c>
      <c r="U3439" s="1">
        <v>0.6</v>
      </c>
      <c r="V3439" s="1">
        <v>-8.5007999999999981</v>
      </c>
      <c r="W3439" t="str">
        <f>INDEX(People!$A$2:$A$5,MATCH(Orders!N3439,People!$B$2:$B$5,0))</f>
        <v>Kelly Williams</v>
      </c>
      <c r="X3439" t="str">
        <f>IFERROR(INDEX(Returns!A3439:A4238,MATCH(Orders!B3439,Returns!B3439:B4238,0)),"No")</f>
        <v>No</v>
      </c>
      <c r="Y3439">
        <f t="shared" si="53"/>
        <v>25.907200000000003</v>
      </c>
    </row>
    <row r="3440" spans="1:25" x14ac:dyDescent="0.2">
      <c r="A3440" s="1">
        <v>3439</v>
      </c>
      <c r="B3440" t="s">
        <v>7818</v>
      </c>
      <c r="C3440" s="2">
        <v>43768</v>
      </c>
      <c r="D3440" s="8">
        <f>Table1[[#This Row],[Order Date]]</f>
        <v>43768</v>
      </c>
      <c r="E3440" s="2">
        <v>43768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">
        <v>1253</v>
      </c>
      <c r="P3440" s="1" t="s">
        <v>30</v>
      </c>
      <c r="Q3440" s="1" t="s">
        <v>52</v>
      </c>
      <c r="R3440" s="1" t="s">
        <v>1254</v>
      </c>
      <c r="S3440" s="1">
        <v>251.00599999999997</v>
      </c>
      <c r="T3440" s="1">
        <v>2</v>
      </c>
      <c r="U3440" s="1">
        <v>0.3</v>
      </c>
      <c r="V3440" s="1">
        <v>-68.130199999999988</v>
      </c>
      <c r="W3440" t="str">
        <f>INDEX(People!$A$2:$A$5,MATCH(Orders!N3440,People!$B$2:$B$5,0))</f>
        <v>Kelly Williams</v>
      </c>
      <c r="X3440" t="str">
        <f>IFERROR(INDEX(Returns!A3440:A4239,MATCH(Orders!B3440,Returns!B3440:B4239,0)),"No")</f>
        <v>No</v>
      </c>
      <c r="Y3440">
        <f t="shared" si="53"/>
        <v>326.30779999999999</v>
      </c>
    </row>
    <row r="3441" spans="1:25" x14ac:dyDescent="0.2">
      <c r="A3441" s="1">
        <v>3440</v>
      </c>
      <c r="B3441" t="s">
        <v>7818</v>
      </c>
      <c r="C3441" s="2">
        <v>43768</v>
      </c>
      <c r="D3441" s="8">
        <f>Table1[[#This Row],[Order Date]]</f>
        <v>43768</v>
      </c>
      <c r="E3441" s="2">
        <v>43768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">
        <v>3279</v>
      </c>
      <c r="P3441" s="1" t="s">
        <v>43</v>
      </c>
      <c r="Q3441" s="1" t="s">
        <v>55</v>
      </c>
      <c r="R3441" s="1" t="s">
        <v>3280</v>
      </c>
      <c r="S3441" s="1">
        <v>54.192</v>
      </c>
      <c r="T3441" s="1">
        <v>6</v>
      </c>
      <c r="U3441" s="1">
        <v>0.2</v>
      </c>
      <c r="V3441" s="1">
        <v>4.0643999999999973</v>
      </c>
      <c r="W3441" t="str">
        <f>INDEX(People!$A$2:$A$5,MATCH(Orders!N3441,People!$B$2:$B$5,0))</f>
        <v>Kelly Williams</v>
      </c>
      <c r="X3441" t="str">
        <f>IFERROR(INDEX(Returns!A3441:A4240,MATCH(Orders!B3441,Returns!B3441:B4240,0)),"No")</f>
        <v>No</v>
      </c>
      <c r="Y3441">
        <f t="shared" si="53"/>
        <v>65.0304</v>
      </c>
    </row>
    <row r="3442" spans="1:25" x14ac:dyDescent="0.2">
      <c r="A3442" s="1">
        <v>3441</v>
      </c>
      <c r="B3442" t="s">
        <v>7819</v>
      </c>
      <c r="C3442" s="2">
        <v>43068</v>
      </c>
      <c r="D3442" s="8">
        <f>Table1[[#This Row],[Order Date]]</f>
        <v>43068</v>
      </c>
      <c r="E3442" s="2">
        <v>43069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">
        <v>265</v>
      </c>
      <c r="P3442" s="1" t="s">
        <v>43</v>
      </c>
      <c r="Q3442" s="1" t="s">
        <v>70</v>
      </c>
      <c r="R3442" s="1" t="s">
        <v>266</v>
      </c>
      <c r="S3442" s="1">
        <v>4.3040000000000003</v>
      </c>
      <c r="T3442" s="1">
        <v>1</v>
      </c>
      <c r="U3442" s="1">
        <v>0.2</v>
      </c>
      <c r="V3442" s="1">
        <v>1.5602</v>
      </c>
      <c r="W3442" t="str">
        <f>INDEX(People!$A$2:$A$5,MATCH(Orders!N3442,People!$B$2:$B$5,0))</f>
        <v>Anna Andreadi</v>
      </c>
      <c r="X3442" t="str">
        <f>IFERROR(INDEX(Returns!A3442:A4241,MATCH(Orders!B3442,Returns!B3442:B4241,0)),"No")</f>
        <v>No</v>
      </c>
      <c r="Y3442">
        <f t="shared" si="53"/>
        <v>5.1648000000000005</v>
      </c>
    </row>
    <row r="3443" spans="1:25" x14ac:dyDescent="0.2">
      <c r="A3443" s="1">
        <v>3442</v>
      </c>
      <c r="B3443" t="s">
        <v>7820</v>
      </c>
      <c r="C3443" s="2">
        <v>42440</v>
      </c>
      <c r="D3443" s="8">
        <f>Table1[[#This Row],[Order Date]]</f>
        <v>42440</v>
      </c>
      <c r="E3443" s="2">
        <v>42443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">
        <v>1886</v>
      </c>
      <c r="P3443" s="1" t="s">
        <v>43</v>
      </c>
      <c r="Q3443" s="1" t="s">
        <v>84</v>
      </c>
      <c r="R3443" s="1" t="s">
        <v>1887</v>
      </c>
      <c r="S3443" s="1">
        <v>108.92</v>
      </c>
      <c r="T3443" s="1">
        <v>14</v>
      </c>
      <c r="U3443" s="1">
        <v>0</v>
      </c>
      <c r="V3443" s="1">
        <v>49.013999999999996</v>
      </c>
      <c r="W3443" t="str">
        <f>INDEX(People!$A$2:$A$5,MATCH(Orders!N3443,People!$B$2:$B$5,0))</f>
        <v>Chuck Magee</v>
      </c>
      <c r="X3443" t="str">
        <f>IFERROR(INDEX(Returns!A3443:A4242,MATCH(Orders!B3443,Returns!B3443:B4242,0)),"No")</f>
        <v>No</v>
      </c>
      <c r="Y3443">
        <f t="shared" si="53"/>
        <v>108.92</v>
      </c>
    </row>
    <row r="3444" spans="1:25" x14ac:dyDescent="0.2">
      <c r="A3444" s="1">
        <v>3443</v>
      </c>
      <c r="B3444" t="s">
        <v>7821</v>
      </c>
      <c r="C3444" s="2">
        <v>43788</v>
      </c>
      <c r="D3444" s="8">
        <f>Table1[[#This Row],[Order Date]]</f>
        <v>43788</v>
      </c>
      <c r="E3444" s="2">
        <v>43792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">
        <v>1383</v>
      </c>
      <c r="P3444" s="1" t="s">
        <v>43</v>
      </c>
      <c r="Q3444" s="1" t="s">
        <v>157</v>
      </c>
      <c r="R3444" s="1" t="s">
        <v>590</v>
      </c>
      <c r="S3444" s="1">
        <v>16.740000000000002</v>
      </c>
      <c r="T3444" s="1">
        <v>3</v>
      </c>
      <c r="U3444" s="1">
        <v>0</v>
      </c>
      <c r="V3444" s="1">
        <v>8.370000000000001</v>
      </c>
      <c r="W3444" t="str">
        <f>INDEX(People!$A$2:$A$5,MATCH(Orders!N3444,People!$B$2:$B$5,0))</f>
        <v>Chuck Magee</v>
      </c>
      <c r="X3444" t="str">
        <f>IFERROR(INDEX(Returns!A3444:A4243,MATCH(Orders!B3444,Returns!B3444:B4243,0)),"No")</f>
        <v>No</v>
      </c>
      <c r="Y3444">
        <f t="shared" si="53"/>
        <v>16.740000000000002</v>
      </c>
    </row>
    <row r="3445" spans="1:25" x14ac:dyDescent="0.2">
      <c r="A3445" s="1">
        <v>3444</v>
      </c>
      <c r="B3445" t="s">
        <v>7821</v>
      </c>
      <c r="C3445" s="2">
        <v>43788</v>
      </c>
      <c r="D3445" s="8">
        <f>Table1[[#This Row],[Order Date]]</f>
        <v>43788</v>
      </c>
      <c r="E3445" s="2">
        <v>43792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">
        <v>2766</v>
      </c>
      <c r="P3445" s="1" t="s">
        <v>43</v>
      </c>
      <c r="Q3445" s="1" t="s">
        <v>73</v>
      </c>
      <c r="R3445" s="1" t="s">
        <v>2767</v>
      </c>
      <c r="S3445" s="1">
        <v>2504.7399999999998</v>
      </c>
      <c r="T3445" s="1">
        <v>7</v>
      </c>
      <c r="U3445" s="1">
        <v>0</v>
      </c>
      <c r="V3445" s="1">
        <v>626.18499999999995</v>
      </c>
      <c r="W3445" t="str">
        <f>INDEX(People!$A$2:$A$5,MATCH(Orders!N3445,People!$B$2:$B$5,0))</f>
        <v>Chuck Magee</v>
      </c>
      <c r="X3445" t="str">
        <f>IFERROR(INDEX(Returns!A3445:A4244,MATCH(Orders!B3445,Returns!B3445:B4244,0)),"No")</f>
        <v>No</v>
      </c>
      <c r="Y3445">
        <f t="shared" si="53"/>
        <v>2504.7399999999998</v>
      </c>
    </row>
    <row r="3446" spans="1:25" x14ac:dyDescent="0.2">
      <c r="A3446" s="1">
        <v>3445</v>
      </c>
      <c r="B3446" t="s">
        <v>7822</v>
      </c>
      <c r="C3446" s="2">
        <v>43310</v>
      </c>
      <c r="D3446" s="8">
        <f>Table1[[#This Row],[Order Date]]</f>
        <v>43310</v>
      </c>
      <c r="E3446" s="2">
        <v>43314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">
        <v>215</v>
      </c>
      <c r="P3446" s="1" t="s">
        <v>43</v>
      </c>
      <c r="Q3446" s="1" t="s">
        <v>55</v>
      </c>
      <c r="R3446" s="1" t="s">
        <v>216</v>
      </c>
      <c r="S3446" s="1">
        <v>84.784000000000006</v>
      </c>
      <c r="T3446" s="1">
        <v>2</v>
      </c>
      <c r="U3446" s="1">
        <v>0.2</v>
      </c>
      <c r="V3446" s="1">
        <v>-16.956800000000005</v>
      </c>
      <c r="W3446" t="str">
        <f>INDEX(People!$A$2:$A$5,MATCH(Orders!N3446,People!$B$2:$B$5,0))</f>
        <v>Chuck Magee</v>
      </c>
      <c r="X3446" t="str">
        <f>IFERROR(INDEX(Returns!A3446:A4245,MATCH(Orders!B3446,Returns!B3446:B4245,0)),"No")</f>
        <v>No</v>
      </c>
      <c r="Y3446">
        <f t="shared" si="53"/>
        <v>101.74080000000001</v>
      </c>
    </row>
    <row r="3447" spans="1:25" x14ac:dyDescent="0.2">
      <c r="A3447" s="1">
        <v>3446</v>
      </c>
      <c r="B3447" t="s">
        <v>7823</v>
      </c>
      <c r="C3447" s="2">
        <v>42898</v>
      </c>
      <c r="D3447" s="8">
        <f>Table1[[#This Row],[Order Date]]</f>
        <v>42898</v>
      </c>
      <c r="E3447" s="2">
        <v>42903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">
        <v>3854</v>
      </c>
      <c r="P3447" s="1" t="s">
        <v>43</v>
      </c>
      <c r="Q3447" s="1" t="s">
        <v>55</v>
      </c>
      <c r="R3447" s="1" t="s">
        <v>3855</v>
      </c>
      <c r="S3447" s="1">
        <v>29.900000000000002</v>
      </c>
      <c r="T3447" s="1">
        <v>5</v>
      </c>
      <c r="U3447" s="1">
        <v>0</v>
      </c>
      <c r="V3447" s="1">
        <v>5.0829999999999975</v>
      </c>
      <c r="W3447" t="str">
        <f>INDEX(People!$A$2:$A$5,MATCH(Orders!N3447,People!$B$2:$B$5,0))</f>
        <v>Chuck Magee</v>
      </c>
      <c r="X3447" t="str">
        <f>IFERROR(INDEX(Returns!A3447:A4246,MATCH(Orders!B3447,Returns!B3447:B4246,0)),"No")</f>
        <v>No</v>
      </c>
      <c r="Y3447">
        <f t="shared" si="53"/>
        <v>29.900000000000002</v>
      </c>
    </row>
    <row r="3448" spans="1:25" x14ac:dyDescent="0.2">
      <c r="A3448" s="1">
        <v>3447</v>
      </c>
      <c r="B3448" t="s">
        <v>7824</v>
      </c>
      <c r="C3448" s="2">
        <v>43318</v>
      </c>
      <c r="D3448" s="8">
        <f>Table1[[#This Row],[Order Date]]</f>
        <v>43318</v>
      </c>
      <c r="E3448" s="2">
        <v>43319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">
        <v>923</v>
      </c>
      <c r="P3448" s="1" t="s">
        <v>43</v>
      </c>
      <c r="Q3448" s="1" t="s">
        <v>84</v>
      </c>
      <c r="R3448" s="1" t="s">
        <v>169</v>
      </c>
      <c r="S3448" s="1">
        <v>70.88</v>
      </c>
      <c r="T3448" s="1">
        <v>2</v>
      </c>
      <c r="U3448" s="1">
        <v>0</v>
      </c>
      <c r="V3448" s="1">
        <v>33.313599999999994</v>
      </c>
      <c r="W3448" t="str">
        <f>INDEX(People!$A$2:$A$5,MATCH(Orders!N3448,People!$B$2:$B$5,0))</f>
        <v>Chuck Magee</v>
      </c>
      <c r="X3448" t="str">
        <f>IFERROR(INDEX(Returns!A3448:A4247,MATCH(Orders!B3448,Returns!B3448:B4247,0)),"No")</f>
        <v>No</v>
      </c>
      <c r="Y3448">
        <f t="shared" si="53"/>
        <v>70.88</v>
      </c>
    </row>
    <row r="3449" spans="1:25" x14ac:dyDescent="0.2">
      <c r="A3449" s="1">
        <v>3448</v>
      </c>
      <c r="B3449" t="s">
        <v>7825</v>
      </c>
      <c r="C3449" s="2">
        <v>43627</v>
      </c>
      <c r="D3449" s="8">
        <f>Table1[[#This Row],[Order Date]]</f>
        <v>43627</v>
      </c>
      <c r="E3449" s="2">
        <v>43631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">
        <v>2826</v>
      </c>
      <c r="P3449" s="1" t="s">
        <v>43</v>
      </c>
      <c r="Q3449" s="1" t="s">
        <v>63</v>
      </c>
      <c r="R3449" s="1" t="s">
        <v>2827</v>
      </c>
      <c r="S3449" s="1">
        <v>3.76</v>
      </c>
      <c r="T3449" s="1">
        <v>2</v>
      </c>
      <c r="U3449" s="1">
        <v>0</v>
      </c>
      <c r="V3449" s="1">
        <v>1.0903999999999998</v>
      </c>
      <c r="W3449" t="str">
        <f>INDEX(People!$A$2:$A$5,MATCH(Orders!N3449,People!$B$2:$B$5,0))</f>
        <v>Cassandra Brandow</v>
      </c>
      <c r="X3449" t="str">
        <f>IFERROR(INDEX(Returns!A3449:A4248,MATCH(Orders!B3449,Returns!B3449:B4248,0)),"No")</f>
        <v>No</v>
      </c>
      <c r="Y3449">
        <f t="shared" si="53"/>
        <v>3.76</v>
      </c>
    </row>
    <row r="3450" spans="1:25" x14ac:dyDescent="0.2">
      <c r="A3450" s="1">
        <v>3449</v>
      </c>
      <c r="B3450" t="s">
        <v>7826</v>
      </c>
      <c r="C3450" s="2">
        <v>43380</v>
      </c>
      <c r="D3450" s="8">
        <f>Table1[[#This Row],[Order Date]]</f>
        <v>43380</v>
      </c>
      <c r="E3450" s="2">
        <v>43386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">
        <v>2699</v>
      </c>
      <c r="P3450" s="1" t="s">
        <v>43</v>
      </c>
      <c r="Q3450" s="1" t="s">
        <v>70</v>
      </c>
      <c r="R3450" s="1" t="s">
        <v>2700</v>
      </c>
      <c r="S3450" s="1">
        <v>27.263999999999999</v>
      </c>
      <c r="T3450" s="1">
        <v>2</v>
      </c>
      <c r="U3450" s="1">
        <v>0.2</v>
      </c>
      <c r="V3450" s="1">
        <v>8.8607999999999976</v>
      </c>
      <c r="W3450" t="str">
        <f>INDEX(People!$A$2:$A$5,MATCH(Orders!N3450,People!$B$2:$B$5,0))</f>
        <v>Anna Andreadi</v>
      </c>
      <c r="X3450" t="str">
        <f>IFERROR(INDEX(Returns!A3450:A4249,MATCH(Orders!B3450,Returns!B3450:B4249,0)),"No")</f>
        <v>No</v>
      </c>
      <c r="Y3450">
        <f t="shared" si="53"/>
        <v>32.716799999999999</v>
      </c>
    </row>
    <row r="3451" spans="1:25" x14ac:dyDescent="0.2">
      <c r="A3451" s="1">
        <v>3450</v>
      </c>
      <c r="B3451" t="s">
        <v>7827</v>
      </c>
      <c r="C3451" s="2">
        <v>42621</v>
      </c>
      <c r="D3451" s="8">
        <f>Table1[[#This Row],[Order Date]]</f>
        <v>42621</v>
      </c>
      <c r="E3451" s="2">
        <v>42627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">
        <v>3862</v>
      </c>
      <c r="P3451" s="1" t="s">
        <v>43</v>
      </c>
      <c r="Q3451" s="1" t="s">
        <v>73</v>
      </c>
      <c r="R3451" s="1" t="s">
        <v>3863</v>
      </c>
      <c r="S3451" s="1">
        <v>56.65</v>
      </c>
      <c r="T3451" s="1">
        <v>5</v>
      </c>
      <c r="U3451" s="1">
        <v>0</v>
      </c>
      <c r="V3451" s="1">
        <v>24.359500000000004</v>
      </c>
      <c r="W3451" t="str">
        <f>INDEX(People!$A$2:$A$5,MATCH(Orders!N3451,People!$B$2:$B$5,0))</f>
        <v>Anna Andreadi</v>
      </c>
      <c r="X3451" t="str">
        <f>IFERROR(INDEX(Returns!A3451:A4250,MATCH(Orders!B3451,Returns!B3451:B4250,0)),"No")</f>
        <v>No</v>
      </c>
      <c r="Y3451">
        <f t="shared" si="53"/>
        <v>56.65</v>
      </c>
    </row>
    <row r="3452" spans="1:25" x14ac:dyDescent="0.2">
      <c r="A3452" s="1">
        <v>3451</v>
      </c>
      <c r="B3452" t="s">
        <v>7827</v>
      </c>
      <c r="C3452" s="2">
        <v>42621</v>
      </c>
      <c r="D3452" s="8">
        <f>Table1[[#This Row],[Order Date]]</f>
        <v>42621</v>
      </c>
      <c r="E3452" s="2">
        <v>42627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">
        <v>1134</v>
      </c>
      <c r="P3452" s="1" t="s">
        <v>43</v>
      </c>
      <c r="Q3452" s="1" t="s">
        <v>55</v>
      </c>
      <c r="R3452" s="1" t="s">
        <v>1135</v>
      </c>
      <c r="S3452" s="1">
        <v>14.97</v>
      </c>
      <c r="T3452" s="1">
        <v>1</v>
      </c>
      <c r="U3452" s="1">
        <v>0</v>
      </c>
      <c r="V3452" s="1">
        <v>4.1916000000000011</v>
      </c>
      <c r="W3452" t="str">
        <f>INDEX(People!$A$2:$A$5,MATCH(Orders!N3452,People!$B$2:$B$5,0))</f>
        <v>Anna Andreadi</v>
      </c>
      <c r="X3452" t="str">
        <f>IFERROR(INDEX(Returns!A3452:A4251,MATCH(Orders!B3452,Returns!B3452:B4251,0)),"No")</f>
        <v>No</v>
      </c>
      <c r="Y3452">
        <f t="shared" si="53"/>
        <v>14.97</v>
      </c>
    </row>
    <row r="3453" spans="1:25" x14ac:dyDescent="0.2">
      <c r="A3453" s="1">
        <v>3452</v>
      </c>
      <c r="B3453" t="s">
        <v>7827</v>
      </c>
      <c r="C3453" s="2">
        <v>42621</v>
      </c>
      <c r="D3453" s="8">
        <f>Table1[[#This Row],[Order Date]]</f>
        <v>42621</v>
      </c>
      <c r="E3453" s="2">
        <v>42627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">
        <v>507</v>
      </c>
      <c r="P3453" s="1" t="s">
        <v>43</v>
      </c>
      <c r="Q3453" s="1" t="s">
        <v>242</v>
      </c>
      <c r="R3453" s="1" t="s">
        <v>508</v>
      </c>
      <c r="S3453" s="1">
        <v>4.0199999999999996</v>
      </c>
      <c r="T3453" s="1">
        <v>2</v>
      </c>
      <c r="U3453" s="1">
        <v>0</v>
      </c>
      <c r="V3453" s="1">
        <v>1.9697999999999998</v>
      </c>
      <c r="W3453" t="str">
        <f>INDEX(People!$A$2:$A$5,MATCH(Orders!N3453,People!$B$2:$B$5,0))</f>
        <v>Anna Andreadi</v>
      </c>
      <c r="X3453" t="str">
        <f>IFERROR(INDEX(Returns!A3453:A4252,MATCH(Orders!B3453,Returns!B3453:B4252,0)),"No")</f>
        <v>No</v>
      </c>
      <c r="Y3453">
        <f t="shared" si="53"/>
        <v>4.0199999999999996</v>
      </c>
    </row>
    <row r="3454" spans="1:25" x14ac:dyDescent="0.2">
      <c r="A3454" s="1">
        <v>3453</v>
      </c>
      <c r="B3454" t="s">
        <v>7828</v>
      </c>
      <c r="C3454" s="2">
        <v>42445</v>
      </c>
      <c r="D3454" s="8">
        <f>Table1[[#This Row],[Order Date]]</f>
        <v>42445</v>
      </c>
      <c r="E3454" s="2">
        <v>42450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">
        <v>4939</v>
      </c>
      <c r="P3454" s="1" t="s">
        <v>66</v>
      </c>
      <c r="Q3454" s="1" t="s">
        <v>67</v>
      </c>
      <c r="R3454" s="1" t="s">
        <v>4940</v>
      </c>
      <c r="S3454" s="1">
        <v>471.92</v>
      </c>
      <c r="T3454" s="1">
        <v>2</v>
      </c>
      <c r="U3454" s="1">
        <v>0.2</v>
      </c>
      <c r="V3454" s="1">
        <v>29.495000000000019</v>
      </c>
      <c r="W3454" t="str">
        <f>INDEX(People!$A$2:$A$5,MATCH(Orders!N3454,People!$B$2:$B$5,0))</f>
        <v>Cassandra Brandow</v>
      </c>
      <c r="X3454" t="str">
        <f>IFERROR(INDEX(Returns!A3454:A4253,MATCH(Orders!B3454,Returns!B3454:B4253,0)),"No")</f>
        <v>No</v>
      </c>
      <c r="Y3454">
        <f t="shared" si="53"/>
        <v>566.30399999999997</v>
      </c>
    </row>
    <row r="3455" spans="1:25" x14ac:dyDescent="0.2">
      <c r="A3455" s="1">
        <v>3454</v>
      </c>
      <c r="B3455" t="s">
        <v>7829</v>
      </c>
      <c r="C3455" s="2">
        <v>42795</v>
      </c>
      <c r="D3455" s="8">
        <f>Table1[[#This Row],[Order Date]]</f>
        <v>42795</v>
      </c>
      <c r="E3455" s="2">
        <v>42796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">
        <v>2938</v>
      </c>
      <c r="P3455" s="1" t="s">
        <v>43</v>
      </c>
      <c r="Q3455" s="1" t="s">
        <v>70</v>
      </c>
      <c r="R3455" s="1" t="s">
        <v>2939</v>
      </c>
      <c r="S3455" s="1">
        <v>58.72</v>
      </c>
      <c r="T3455" s="1">
        <v>4</v>
      </c>
      <c r="U3455" s="1">
        <v>0</v>
      </c>
      <c r="V3455" s="1">
        <v>27.011199999999999</v>
      </c>
      <c r="W3455" t="str">
        <f>INDEX(People!$A$2:$A$5,MATCH(Orders!N3455,People!$B$2:$B$5,0))</f>
        <v>Cassandra Brandow</v>
      </c>
      <c r="X3455" t="str">
        <f>IFERROR(INDEX(Returns!A3455:A4254,MATCH(Orders!B3455,Returns!B3455:B4254,0)),"No")</f>
        <v>No</v>
      </c>
      <c r="Y3455">
        <f t="shared" si="53"/>
        <v>58.72</v>
      </c>
    </row>
    <row r="3456" spans="1:25" x14ac:dyDescent="0.2">
      <c r="A3456" s="1">
        <v>3455</v>
      </c>
      <c r="B3456" t="s">
        <v>7830</v>
      </c>
      <c r="C3456" s="2">
        <v>42925</v>
      </c>
      <c r="D3456" s="8">
        <f>Table1[[#This Row],[Order Date]]</f>
        <v>42925</v>
      </c>
      <c r="E3456" s="2">
        <v>42930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">
        <v>4941</v>
      </c>
      <c r="P3456" s="1" t="s">
        <v>43</v>
      </c>
      <c r="Q3456" s="1" t="s">
        <v>63</v>
      </c>
      <c r="R3456" s="1" t="s">
        <v>4942</v>
      </c>
      <c r="S3456" s="1">
        <v>5.16</v>
      </c>
      <c r="T3456" s="1">
        <v>3</v>
      </c>
      <c r="U3456" s="1">
        <v>0.2</v>
      </c>
      <c r="V3456" s="1">
        <v>0.83849999999999936</v>
      </c>
      <c r="W3456" t="str">
        <f>INDEX(People!$A$2:$A$5,MATCH(Orders!N3456,People!$B$2:$B$5,0))</f>
        <v>Cassandra Brandow</v>
      </c>
      <c r="X3456" t="str">
        <f>IFERROR(INDEX(Returns!A3456:A4255,MATCH(Orders!B3456,Returns!B3456:B4255,0)),"No")</f>
        <v>No</v>
      </c>
      <c r="Y3456">
        <f t="shared" si="53"/>
        <v>6.1920000000000002</v>
      </c>
    </row>
    <row r="3457" spans="1:25" x14ac:dyDescent="0.2">
      <c r="A3457" s="1">
        <v>3456</v>
      </c>
      <c r="B3457" t="s">
        <v>7831</v>
      </c>
      <c r="C3457" s="2">
        <v>43151</v>
      </c>
      <c r="D3457" s="8">
        <f>Table1[[#This Row],[Order Date]]</f>
        <v>43151</v>
      </c>
      <c r="E3457" s="2">
        <v>43158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">
        <v>4943</v>
      </c>
      <c r="P3457" s="1" t="s">
        <v>43</v>
      </c>
      <c r="Q3457" s="1" t="s">
        <v>84</v>
      </c>
      <c r="R3457" s="1" t="s">
        <v>4944</v>
      </c>
      <c r="S3457" s="1">
        <v>16.496000000000002</v>
      </c>
      <c r="T3457" s="1">
        <v>2</v>
      </c>
      <c r="U3457" s="1">
        <v>0.2</v>
      </c>
      <c r="V3457" s="1">
        <v>5.5673999999999992</v>
      </c>
      <c r="W3457" t="str">
        <f>INDEX(People!$A$2:$A$5,MATCH(Orders!N3457,People!$B$2:$B$5,0))</f>
        <v>Cassandra Brandow</v>
      </c>
      <c r="X3457" t="str">
        <f>IFERROR(INDEX(Returns!A3457:A4256,MATCH(Orders!B3457,Returns!B3457:B4256,0)),"No")</f>
        <v>No</v>
      </c>
      <c r="Y3457">
        <f t="shared" si="53"/>
        <v>19.795200000000001</v>
      </c>
    </row>
    <row r="3458" spans="1:25" x14ac:dyDescent="0.2">
      <c r="A3458" s="1">
        <v>3457</v>
      </c>
      <c r="B3458" t="s">
        <v>7832</v>
      </c>
      <c r="C3458" s="2">
        <v>43724</v>
      </c>
      <c r="D3458" s="8">
        <f>Table1[[#This Row],[Order Date]]</f>
        <v>43724</v>
      </c>
      <c r="E3458" s="2">
        <v>43726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">
        <v>3292</v>
      </c>
      <c r="P3458" s="1" t="s">
        <v>66</v>
      </c>
      <c r="Q3458" s="1" t="s">
        <v>146</v>
      </c>
      <c r="R3458" s="1" t="s">
        <v>3293</v>
      </c>
      <c r="S3458" s="1">
        <v>71.975999999999999</v>
      </c>
      <c r="T3458" s="1">
        <v>3</v>
      </c>
      <c r="U3458" s="1">
        <v>0.2</v>
      </c>
      <c r="V3458" s="1">
        <v>19.793400000000005</v>
      </c>
      <c r="W3458" t="str">
        <f>INDEX(People!$A$2:$A$5,MATCH(Orders!N3458,People!$B$2:$B$5,0))</f>
        <v>Chuck Magee</v>
      </c>
      <c r="X3458" t="str">
        <f>IFERROR(INDEX(Returns!A3458:A4257,MATCH(Orders!B3458,Returns!B3458:B4257,0)),"No")</f>
        <v>No</v>
      </c>
      <c r="Y3458">
        <f t="shared" si="53"/>
        <v>86.371200000000002</v>
      </c>
    </row>
    <row r="3459" spans="1:25" x14ac:dyDescent="0.2">
      <c r="A3459" s="1">
        <v>3458</v>
      </c>
      <c r="B3459" t="s">
        <v>7832</v>
      </c>
      <c r="C3459" s="2">
        <v>43724</v>
      </c>
      <c r="D3459" s="8">
        <f>Table1[[#This Row],[Order Date]]</f>
        <v>43724</v>
      </c>
      <c r="E3459" s="2">
        <v>43726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">
        <v>4630</v>
      </c>
      <c r="P3459" s="1" t="s">
        <v>30</v>
      </c>
      <c r="Q3459" s="1" t="s">
        <v>60</v>
      </c>
      <c r="R3459" s="1" t="s">
        <v>4631</v>
      </c>
      <c r="S3459" s="1">
        <v>22.512000000000004</v>
      </c>
      <c r="T3459" s="1">
        <v>3</v>
      </c>
      <c r="U3459" s="1">
        <v>0.2</v>
      </c>
      <c r="V3459" s="1">
        <v>2.2511999999999999</v>
      </c>
      <c r="W3459" t="str">
        <f>INDEX(People!$A$2:$A$5,MATCH(Orders!N3459,People!$B$2:$B$5,0))</f>
        <v>Chuck Magee</v>
      </c>
      <c r="X3459" t="str">
        <f>IFERROR(INDEX(Returns!A3459:A4258,MATCH(Orders!B3459,Returns!B3459:B4258,0)),"No")</f>
        <v>No</v>
      </c>
      <c r="Y3459">
        <f t="shared" ref="Y3459:Y3522" si="54">S3459*(1+U3459)</f>
        <v>27.014400000000006</v>
      </c>
    </row>
    <row r="3460" spans="1:25" x14ac:dyDescent="0.2">
      <c r="A3460" s="1">
        <v>3459</v>
      </c>
      <c r="B3460" t="s">
        <v>7832</v>
      </c>
      <c r="C3460" s="2">
        <v>43724</v>
      </c>
      <c r="D3460" s="8">
        <f>Table1[[#This Row],[Order Date]]</f>
        <v>43724</v>
      </c>
      <c r="E3460" s="2">
        <v>43726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">
        <v>3890</v>
      </c>
      <c r="P3460" s="1" t="s">
        <v>43</v>
      </c>
      <c r="Q3460" s="1" t="s">
        <v>70</v>
      </c>
      <c r="R3460" s="1" t="s">
        <v>3891</v>
      </c>
      <c r="S3460" s="1">
        <v>3.4440000000000008</v>
      </c>
      <c r="T3460" s="1">
        <v>2</v>
      </c>
      <c r="U3460" s="1">
        <v>0.7</v>
      </c>
      <c r="V3460" s="1">
        <v>-2.7551999999999994</v>
      </c>
      <c r="W3460" t="str">
        <f>INDEX(People!$A$2:$A$5,MATCH(Orders!N3460,People!$B$2:$B$5,0))</f>
        <v>Chuck Magee</v>
      </c>
      <c r="X3460" t="str">
        <f>IFERROR(INDEX(Returns!A3460:A4259,MATCH(Orders!B3460,Returns!B3460:B4259,0)),"No")</f>
        <v>No</v>
      </c>
      <c r="Y3460">
        <f t="shared" si="54"/>
        <v>5.8548000000000009</v>
      </c>
    </row>
    <row r="3461" spans="1:25" x14ac:dyDescent="0.2">
      <c r="A3461" s="1">
        <v>3460</v>
      </c>
      <c r="B3461" t="s">
        <v>7832</v>
      </c>
      <c r="C3461" s="2">
        <v>43724</v>
      </c>
      <c r="D3461" s="8">
        <f>Table1[[#This Row],[Order Date]]</f>
        <v>43724</v>
      </c>
      <c r="E3461" s="2">
        <v>43726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">
        <v>3796</v>
      </c>
      <c r="P3461" s="1" t="s">
        <v>43</v>
      </c>
      <c r="Q3461" s="1" t="s">
        <v>70</v>
      </c>
      <c r="R3461" s="1" t="s">
        <v>3797</v>
      </c>
      <c r="S3461" s="1">
        <v>538.19400000000007</v>
      </c>
      <c r="T3461" s="1">
        <v>2</v>
      </c>
      <c r="U3461" s="1">
        <v>0.7</v>
      </c>
      <c r="V3461" s="1">
        <v>-412.61539999999991</v>
      </c>
      <c r="W3461" t="str">
        <f>INDEX(People!$A$2:$A$5,MATCH(Orders!N3461,People!$B$2:$B$5,0))</f>
        <v>Chuck Magee</v>
      </c>
      <c r="X3461" t="str">
        <f>IFERROR(INDEX(Returns!A3461:A4260,MATCH(Orders!B3461,Returns!B3461:B4260,0)),"No")</f>
        <v>No</v>
      </c>
      <c r="Y3461">
        <f t="shared" si="54"/>
        <v>914.92980000000011</v>
      </c>
    </row>
    <row r="3462" spans="1:25" x14ac:dyDescent="0.2">
      <c r="A3462" s="1">
        <v>3461</v>
      </c>
      <c r="B3462" t="s">
        <v>7832</v>
      </c>
      <c r="C3462" s="2">
        <v>43724</v>
      </c>
      <c r="D3462" s="8">
        <f>Table1[[#This Row],[Order Date]]</f>
        <v>43724</v>
      </c>
      <c r="E3462" s="2">
        <v>43726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">
        <v>892</v>
      </c>
      <c r="P3462" s="1" t="s">
        <v>66</v>
      </c>
      <c r="Q3462" s="1" t="s">
        <v>146</v>
      </c>
      <c r="R3462" s="1" t="s">
        <v>893</v>
      </c>
      <c r="S3462" s="1">
        <v>47.984000000000002</v>
      </c>
      <c r="T3462" s="1">
        <v>2</v>
      </c>
      <c r="U3462" s="1">
        <v>0.2</v>
      </c>
      <c r="V3462" s="1">
        <v>14.395200000000004</v>
      </c>
      <c r="W3462" t="str">
        <f>INDEX(People!$A$2:$A$5,MATCH(Orders!N3462,People!$B$2:$B$5,0))</f>
        <v>Chuck Magee</v>
      </c>
      <c r="X3462" t="str">
        <f>IFERROR(INDEX(Returns!A3462:A4261,MATCH(Orders!B3462,Returns!B3462:B4261,0)),"No")</f>
        <v>No</v>
      </c>
      <c r="Y3462">
        <f t="shared" si="54"/>
        <v>57.580799999999996</v>
      </c>
    </row>
    <row r="3463" spans="1:25" x14ac:dyDescent="0.2">
      <c r="A3463" s="1">
        <v>3462</v>
      </c>
      <c r="B3463" t="s">
        <v>7833</v>
      </c>
      <c r="C3463" s="2">
        <v>43774</v>
      </c>
      <c r="D3463" s="8">
        <f>Table1[[#This Row],[Order Date]]</f>
        <v>43774</v>
      </c>
      <c r="E3463" s="2">
        <v>43779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">
        <v>1203</v>
      </c>
      <c r="P3463" s="1" t="s">
        <v>66</v>
      </c>
      <c r="Q3463" s="1" t="s">
        <v>67</v>
      </c>
      <c r="R3463" s="1" t="s">
        <v>1204</v>
      </c>
      <c r="S3463" s="1">
        <v>492.76800000000003</v>
      </c>
      <c r="T3463" s="1">
        <v>4</v>
      </c>
      <c r="U3463" s="1">
        <v>0.2</v>
      </c>
      <c r="V3463" s="1">
        <v>55.436399999999935</v>
      </c>
      <c r="W3463" t="str">
        <f>INDEX(People!$A$2:$A$5,MATCH(Orders!N3463,People!$B$2:$B$5,0))</f>
        <v>Kelly Williams</v>
      </c>
      <c r="X3463" t="str">
        <f>IFERROR(INDEX(Returns!A3463:A4262,MATCH(Orders!B3463,Returns!B3463:B4262,0)),"No")</f>
        <v>No</v>
      </c>
      <c r="Y3463">
        <f t="shared" si="54"/>
        <v>591.32159999999999</v>
      </c>
    </row>
    <row r="3464" spans="1:25" x14ac:dyDescent="0.2">
      <c r="A3464" s="1">
        <v>3463</v>
      </c>
      <c r="B3464" t="s">
        <v>7834</v>
      </c>
      <c r="C3464" s="2">
        <v>42786</v>
      </c>
      <c r="D3464" s="8">
        <f>Table1[[#This Row],[Order Date]]</f>
        <v>42786</v>
      </c>
      <c r="E3464" s="2">
        <v>42789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">
        <v>2898</v>
      </c>
      <c r="P3464" s="1" t="s">
        <v>43</v>
      </c>
      <c r="Q3464" s="1" t="s">
        <v>63</v>
      </c>
      <c r="R3464" s="1" t="s">
        <v>2899</v>
      </c>
      <c r="S3464" s="1">
        <v>286.78999999999996</v>
      </c>
      <c r="T3464" s="1">
        <v>7</v>
      </c>
      <c r="U3464" s="1">
        <v>0</v>
      </c>
      <c r="V3464" s="1">
        <v>74.565400000000011</v>
      </c>
      <c r="W3464" t="str">
        <f>INDEX(People!$A$2:$A$5,MATCH(Orders!N3464,People!$B$2:$B$5,0))</f>
        <v>Chuck Magee</v>
      </c>
      <c r="X3464" t="str">
        <f>IFERROR(INDEX(Returns!A3464:A4263,MATCH(Orders!B3464,Returns!B3464:B4263,0)),"No")</f>
        <v>No</v>
      </c>
      <c r="Y3464">
        <f t="shared" si="54"/>
        <v>286.78999999999996</v>
      </c>
    </row>
    <row r="3465" spans="1:25" x14ac:dyDescent="0.2">
      <c r="A3465" s="1">
        <v>3464</v>
      </c>
      <c r="B3465" t="s">
        <v>7835</v>
      </c>
      <c r="C3465" s="2">
        <v>43429</v>
      </c>
      <c r="D3465" s="8">
        <f>Table1[[#This Row],[Order Date]]</f>
        <v>43429</v>
      </c>
      <c r="E3465" s="2">
        <v>43434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">
        <v>295</v>
      </c>
      <c r="P3465" s="1" t="s">
        <v>43</v>
      </c>
      <c r="Q3465" s="1" t="s">
        <v>84</v>
      </c>
      <c r="R3465" s="1" t="s">
        <v>296</v>
      </c>
      <c r="S3465" s="1">
        <v>5.08</v>
      </c>
      <c r="T3465" s="1">
        <v>1</v>
      </c>
      <c r="U3465" s="1">
        <v>0.2</v>
      </c>
      <c r="V3465" s="1">
        <v>1.6509999999999998</v>
      </c>
      <c r="W3465" t="str">
        <f>INDEX(People!$A$2:$A$5,MATCH(Orders!N3465,People!$B$2:$B$5,0))</f>
        <v>Cassandra Brandow</v>
      </c>
      <c r="X3465" t="str">
        <f>IFERROR(INDEX(Returns!A3465:A4264,MATCH(Orders!B3465,Returns!B3465:B4264,0)),"No")</f>
        <v>No</v>
      </c>
      <c r="Y3465">
        <f t="shared" si="54"/>
        <v>6.0960000000000001</v>
      </c>
    </row>
    <row r="3466" spans="1:25" x14ac:dyDescent="0.2">
      <c r="A3466" s="1">
        <v>3465</v>
      </c>
      <c r="B3466" t="s">
        <v>7836</v>
      </c>
      <c r="C3466" s="2">
        <v>43802</v>
      </c>
      <c r="D3466" s="8">
        <f>Table1[[#This Row],[Order Date]]</f>
        <v>43802</v>
      </c>
      <c r="E3466" s="2">
        <v>43804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">
        <v>2847</v>
      </c>
      <c r="P3466" s="1" t="s">
        <v>66</v>
      </c>
      <c r="Q3466" s="1" t="s">
        <v>146</v>
      </c>
      <c r="R3466" s="1" t="s">
        <v>2848</v>
      </c>
      <c r="S3466" s="1">
        <v>47.992000000000004</v>
      </c>
      <c r="T3466" s="1">
        <v>1</v>
      </c>
      <c r="U3466" s="1">
        <v>0.2</v>
      </c>
      <c r="V3466" s="1">
        <v>7.198799999999995</v>
      </c>
      <c r="W3466" t="str">
        <f>INDEX(People!$A$2:$A$5,MATCH(Orders!N3466,People!$B$2:$B$5,0))</f>
        <v>Cassandra Brandow</v>
      </c>
      <c r="X3466" t="str">
        <f>IFERROR(INDEX(Returns!A3466:A4265,MATCH(Orders!B3466,Returns!B3466:B4265,0)),"No")</f>
        <v>No</v>
      </c>
      <c r="Y3466">
        <f t="shared" si="54"/>
        <v>57.590400000000002</v>
      </c>
    </row>
    <row r="3467" spans="1:25" x14ac:dyDescent="0.2">
      <c r="A3467" s="1">
        <v>3466</v>
      </c>
      <c r="B3467" t="s">
        <v>7837</v>
      </c>
      <c r="C3467" s="2">
        <v>42988</v>
      </c>
      <c r="D3467" s="8">
        <f>Table1[[#This Row],[Order Date]]</f>
        <v>42988</v>
      </c>
      <c r="E3467" s="2">
        <v>42992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">
        <v>4087</v>
      </c>
      <c r="P3467" s="1" t="s">
        <v>43</v>
      </c>
      <c r="Q3467" s="1" t="s">
        <v>73</v>
      </c>
      <c r="R3467" s="1" t="s">
        <v>4088</v>
      </c>
      <c r="S3467" s="1">
        <v>61.96</v>
      </c>
      <c r="T3467" s="1">
        <v>2</v>
      </c>
      <c r="U3467" s="1">
        <v>0</v>
      </c>
      <c r="V3467" s="1">
        <v>16.1096</v>
      </c>
      <c r="W3467" t="str">
        <f>INDEX(People!$A$2:$A$5,MATCH(Orders!N3467,People!$B$2:$B$5,0))</f>
        <v>Chuck Magee</v>
      </c>
      <c r="X3467" t="str">
        <f>IFERROR(INDEX(Returns!A3467:A4266,MATCH(Orders!B3467,Returns!B3467:B4266,0)),"No")</f>
        <v>No</v>
      </c>
      <c r="Y3467">
        <f t="shared" si="54"/>
        <v>61.96</v>
      </c>
    </row>
    <row r="3468" spans="1:25" x14ac:dyDescent="0.2">
      <c r="A3468" s="1">
        <v>3467</v>
      </c>
      <c r="B3468" t="s">
        <v>7837</v>
      </c>
      <c r="C3468" s="2">
        <v>42988</v>
      </c>
      <c r="D3468" s="8">
        <f>Table1[[#This Row],[Order Date]]</f>
        <v>42988</v>
      </c>
      <c r="E3468" s="2">
        <v>42992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">
        <v>748</v>
      </c>
      <c r="P3468" s="1" t="s">
        <v>30</v>
      </c>
      <c r="Q3468" s="1" t="s">
        <v>31</v>
      </c>
      <c r="R3468" s="1" t="s">
        <v>749</v>
      </c>
      <c r="S3468" s="1">
        <v>361.96</v>
      </c>
      <c r="T3468" s="1">
        <v>2</v>
      </c>
      <c r="U3468" s="1">
        <v>0</v>
      </c>
      <c r="V3468" s="1">
        <v>83.25079999999997</v>
      </c>
      <c r="W3468" t="str">
        <f>INDEX(People!$A$2:$A$5,MATCH(Orders!N3468,People!$B$2:$B$5,0))</f>
        <v>Chuck Magee</v>
      </c>
      <c r="X3468" t="str">
        <f>IFERROR(INDEX(Returns!A3468:A4267,MATCH(Orders!B3468,Returns!B3468:B4267,0)),"No")</f>
        <v>No</v>
      </c>
      <c r="Y3468">
        <f t="shared" si="54"/>
        <v>361.96</v>
      </c>
    </row>
    <row r="3469" spans="1:25" x14ac:dyDescent="0.2">
      <c r="A3469" s="1">
        <v>3468</v>
      </c>
      <c r="B3469" t="s">
        <v>7837</v>
      </c>
      <c r="C3469" s="2">
        <v>42988</v>
      </c>
      <c r="D3469" s="8">
        <f>Table1[[#This Row],[Order Date]]</f>
        <v>42988</v>
      </c>
      <c r="E3469" s="2">
        <v>42992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">
        <v>1155</v>
      </c>
      <c r="P3469" s="1" t="s">
        <v>43</v>
      </c>
      <c r="Q3469" s="1" t="s">
        <v>84</v>
      </c>
      <c r="R3469" s="1" t="s">
        <v>1156</v>
      </c>
      <c r="S3469" s="1">
        <v>278.82</v>
      </c>
      <c r="T3469" s="1">
        <v>9</v>
      </c>
      <c r="U3469" s="1">
        <v>0</v>
      </c>
      <c r="V3469" s="1">
        <v>125.46899999999999</v>
      </c>
      <c r="W3469" t="str">
        <f>INDEX(People!$A$2:$A$5,MATCH(Orders!N3469,People!$B$2:$B$5,0))</f>
        <v>Chuck Magee</v>
      </c>
      <c r="X3469" t="str">
        <f>IFERROR(INDEX(Returns!A3469:A4268,MATCH(Orders!B3469,Returns!B3469:B4268,0)),"No")</f>
        <v>No</v>
      </c>
      <c r="Y3469">
        <f t="shared" si="54"/>
        <v>278.82</v>
      </c>
    </row>
    <row r="3470" spans="1:25" x14ac:dyDescent="0.2">
      <c r="A3470" s="1">
        <v>3469</v>
      </c>
      <c r="B3470" t="s">
        <v>7838</v>
      </c>
      <c r="C3470" s="2">
        <v>43448</v>
      </c>
      <c r="D3470" s="8">
        <f>Table1[[#This Row],[Order Date]]</f>
        <v>43448</v>
      </c>
      <c r="E3470" s="2">
        <v>43453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">
        <v>4428</v>
      </c>
      <c r="P3470" s="1" t="s">
        <v>30</v>
      </c>
      <c r="Q3470" s="1" t="s">
        <v>60</v>
      </c>
      <c r="R3470" s="1" t="s">
        <v>4429</v>
      </c>
      <c r="S3470" s="1">
        <v>133.38</v>
      </c>
      <c r="T3470" s="1">
        <v>6</v>
      </c>
      <c r="U3470" s="1">
        <v>0</v>
      </c>
      <c r="V3470" s="1">
        <v>58.687200000000011</v>
      </c>
      <c r="W3470" t="str">
        <f>INDEX(People!$A$2:$A$5,MATCH(Orders!N3470,People!$B$2:$B$5,0))</f>
        <v>Cassandra Brandow</v>
      </c>
      <c r="X3470" t="str">
        <f>IFERROR(INDEX(Returns!A3470:A4269,MATCH(Orders!B3470,Returns!B3470:B4269,0)),"No")</f>
        <v>No</v>
      </c>
      <c r="Y3470">
        <f t="shared" si="54"/>
        <v>133.38</v>
      </c>
    </row>
    <row r="3471" spans="1:25" x14ac:dyDescent="0.2">
      <c r="A3471" s="1">
        <v>3470</v>
      </c>
      <c r="B3471" t="s">
        <v>7839</v>
      </c>
      <c r="C3471" s="2">
        <v>42831</v>
      </c>
      <c r="D3471" s="8">
        <f>Table1[[#This Row],[Order Date]]</f>
        <v>42831</v>
      </c>
      <c r="E3471" s="2">
        <v>42835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">
        <v>2254</v>
      </c>
      <c r="P3471" s="1" t="s">
        <v>43</v>
      </c>
      <c r="Q3471" s="1" t="s">
        <v>84</v>
      </c>
      <c r="R3471" s="1" t="s">
        <v>2255</v>
      </c>
      <c r="S3471" s="1">
        <v>47.952000000000005</v>
      </c>
      <c r="T3471" s="1">
        <v>3</v>
      </c>
      <c r="U3471" s="1">
        <v>0.2</v>
      </c>
      <c r="V3471" s="1">
        <v>16.183799999999998</v>
      </c>
      <c r="W3471" t="str">
        <f>INDEX(People!$A$2:$A$5,MATCH(Orders!N3471,People!$B$2:$B$5,0))</f>
        <v>Cassandra Brandow</v>
      </c>
      <c r="X3471" t="str">
        <f>IFERROR(INDEX(Returns!A3471:A4270,MATCH(Orders!B3471,Returns!B3471:B4270,0)),"No")</f>
        <v>No</v>
      </c>
      <c r="Y3471">
        <f t="shared" si="54"/>
        <v>57.542400000000008</v>
      </c>
    </row>
    <row r="3472" spans="1:25" x14ac:dyDescent="0.2">
      <c r="A3472" s="1">
        <v>3471</v>
      </c>
      <c r="B3472" t="s">
        <v>7840</v>
      </c>
      <c r="C3472" s="2">
        <v>43435</v>
      </c>
      <c r="D3472" s="8">
        <f>Table1[[#This Row],[Order Date]]</f>
        <v>43435</v>
      </c>
      <c r="E3472" s="2">
        <v>43439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">
        <v>2925</v>
      </c>
      <c r="P3472" s="1" t="s">
        <v>30</v>
      </c>
      <c r="Q3472" s="1" t="s">
        <v>60</v>
      </c>
      <c r="R3472" s="1" t="s">
        <v>2926</v>
      </c>
      <c r="S3472" s="1">
        <v>16.739999999999998</v>
      </c>
      <c r="T3472" s="1">
        <v>2</v>
      </c>
      <c r="U3472" s="1">
        <v>0</v>
      </c>
      <c r="V3472" s="1">
        <v>4.3523999999999994</v>
      </c>
      <c r="W3472" t="str">
        <f>INDEX(People!$A$2:$A$5,MATCH(Orders!N3472,People!$B$2:$B$5,0))</f>
        <v>Anna Andreadi</v>
      </c>
      <c r="X3472" t="str">
        <f>IFERROR(INDEX(Returns!A3472:A4271,MATCH(Orders!B3472,Returns!B3472:B4271,0)),"No")</f>
        <v>No</v>
      </c>
      <c r="Y3472">
        <f t="shared" si="54"/>
        <v>16.739999999999998</v>
      </c>
    </row>
    <row r="3473" spans="1:25" x14ac:dyDescent="0.2">
      <c r="A3473" s="1">
        <v>3472</v>
      </c>
      <c r="B3473" t="s">
        <v>7841</v>
      </c>
      <c r="C3473" s="2">
        <v>43781</v>
      </c>
      <c r="D3473" s="8">
        <f>Table1[[#This Row],[Order Date]]</f>
        <v>43781</v>
      </c>
      <c r="E3473" s="2">
        <v>43786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">
        <v>3197</v>
      </c>
      <c r="P3473" s="1" t="s">
        <v>43</v>
      </c>
      <c r="Q3473" s="1" t="s">
        <v>84</v>
      </c>
      <c r="R3473" s="1" t="s">
        <v>3198</v>
      </c>
      <c r="S3473" s="1">
        <v>10.848000000000001</v>
      </c>
      <c r="T3473" s="1">
        <v>2</v>
      </c>
      <c r="U3473" s="1">
        <v>0.2</v>
      </c>
      <c r="V3473" s="1">
        <v>3.5255999999999994</v>
      </c>
      <c r="W3473" t="str">
        <f>INDEX(People!$A$2:$A$5,MATCH(Orders!N3473,People!$B$2:$B$5,0))</f>
        <v>Chuck Magee</v>
      </c>
      <c r="X3473" t="str">
        <f>IFERROR(INDEX(Returns!A3473:A4272,MATCH(Orders!B3473,Returns!B3473:B4272,0)),"No")</f>
        <v>No</v>
      </c>
      <c r="Y3473">
        <f t="shared" si="54"/>
        <v>13.0176</v>
      </c>
    </row>
    <row r="3474" spans="1:25" x14ac:dyDescent="0.2">
      <c r="A3474" s="1">
        <v>3473</v>
      </c>
      <c r="B3474" t="s">
        <v>7841</v>
      </c>
      <c r="C3474" s="2">
        <v>43781</v>
      </c>
      <c r="D3474" s="8">
        <f>Table1[[#This Row],[Order Date]]</f>
        <v>43781</v>
      </c>
      <c r="E3474" s="2">
        <v>43786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">
        <v>1893</v>
      </c>
      <c r="P3474" s="1" t="s">
        <v>66</v>
      </c>
      <c r="Q3474" s="1" t="s">
        <v>146</v>
      </c>
      <c r="R3474" s="1" t="s">
        <v>1894</v>
      </c>
      <c r="S3474" s="1">
        <v>18.544</v>
      </c>
      <c r="T3474" s="1">
        <v>2</v>
      </c>
      <c r="U3474" s="1">
        <v>0.2</v>
      </c>
      <c r="V3474" s="1">
        <v>3.0133999999999981</v>
      </c>
      <c r="W3474" t="str">
        <f>INDEX(People!$A$2:$A$5,MATCH(Orders!N3474,People!$B$2:$B$5,0))</f>
        <v>Chuck Magee</v>
      </c>
      <c r="X3474" t="str">
        <f>IFERROR(INDEX(Returns!A3474:A4273,MATCH(Orders!B3474,Returns!B3474:B4273,0)),"No")</f>
        <v>No</v>
      </c>
      <c r="Y3474">
        <f t="shared" si="54"/>
        <v>22.252800000000001</v>
      </c>
    </row>
    <row r="3475" spans="1:25" x14ac:dyDescent="0.2">
      <c r="A3475" s="1">
        <v>3474</v>
      </c>
      <c r="B3475" t="s">
        <v>7842</v>
      </c>
      <c r="C3475" s="2">
        <v>43527</v>
      </c>
      <c r="D3475" s="8">
        <f>Table1[[#This Row],[Order Date]]</f>
        <v>43527</v>
      </c>
      <c r="E3475" s="2">
        <v>43534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">
        <v>1118</v>
      </c>
      <c r="P3475" s="1" t="s">
        <v>30</v>
      </c>
      <c r="Q3475" s="1" t="s">
        <v>34</v>
      </c>
      <c r="R3475" s="1" t="s">
        <v>1119</v>
      </c>
      <c r="S3475" s="1">
        <v>180.98</v>
      </c>
      <c r="T3475" s="1">
        <v>1</v>
      </c>
      <c r="U3475" s="1">
        <v>0</v>
      </c>
      <c r="V3475" s="1">
        <v>47.0548</v>
      </c>
      <c r="W3475" t="str">
        <f>INDEX(People!$A$2:$A$5,MATCH(Orders!N3475,People!$B$2:$B$5,0))</f>
        <v>Kelly Williams</v>
      </c>
      <c r="X3475" t="str">
        <f>IFERROR(INDEX(Returns!A3475:A4274,MATCH(Orders!B3475,Returns!B3475:B4274,0)),"No")</f>
        <v>No</v>
      </c>
      <c r="Y3475">
        <f t="shared" si="54"/>
        <v>180.98</v>
      </c>
    </row>
    <row r="3476" spans="1:25" x14ac:dyDescent="0.2">
      <c r="A3476" s="1">
        <v>3475</v>
      </c>
      <c r="B3476" t="s">
        <v>7842</v>
      </c>
      <c r="C3476" s="2">
        <v>43527</v>
      </c>
      <c r="D3476" s="8">
        <f>Table1[[#This Row],[Order Date]]</f>
        <v>43527</v>
      </c>
      <c r="E3476" s="2">
        <v>43534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">
        <v>3675</v>
      </c>
      <c r="P3476" s="1" t="s">
        <v>66</v>
      </c>
      <c r="Q3476" s="1" t="s">
        <v>146</v>
      </c>
      <c r="R3476" s="1" t="s">
        <v>3676</v>
      </c>
      <c r="S3476" s="1">
        <v>99.98</v>
      </c>
      <c r="T3476" s="1">
        <v>2</v>
      </c>
      <c r="U3476" s="1">
        <v>0</v>
      </c>
      <c r="V3476" s="1">
        <v>42.991400000000006</v>
      </c>
      <c r="W3476" t="str">
        <f>INDEX(People!$A$2:$A$5,MATCH(Orders!N3476,People!$B$2:$B$5,0))</f>
        <v>Kelly Williams</v>
      </c>
      <c r="X3476" t="str">
        <f>IFERROR(INDEX(Returns!A3476:A4275,MATCH(Orders!B3476,Returns!B3476:B4275,0)),"No")</f>
        <v>No</v>
      </c>
      <c r="Y3476">
        <f t="shared" si="54"/>
        <v>99.98</v>
      </c>
    </row>
    <row r="3477" spans="1:25" x14ac:dyDescent="0.2">
      <c r="A3477" s="1">
        <v>3476</v>
      </c>
      <c r="B3477" t="s">
        <v>7843</v>
      </c>
      <c r="C3477" s="2">
        <v>43431</v>
      </c>
      <c r="D3477" s="8">
        <f>Table1[[#This Row],[Order Date]]</f>
        <v>43431</v>
      </c>
      <c r="E3477" s="2">
        <v>43434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">
        <v>263</v>
      </c>
      <c r="P3477" s="1" t="s">
        <v>66</v>
      </c>
      <c r="Q3477" s="1" t="s">
        <v>146</v>
      </c>
      <c r="R3477" s="1" t="s">
        <v>264</v>
      </c>
      <c r="S3477" s="1">
        <v>34.950000000000003</v>
      </c>
      <c r="T3477" s="1">
        <v>5</v>
      </c>
      <c r="U3477" s="1">
        <v>0</v>
      </c>
      <c r="V3477" s="1">
        <v>15.378000000000004</v>
      </c>
      <c r="W3477" t="str">
        <f>INDEX(People!$A$2:$A$5,MATCH(Orders!N3477,People!$B$2:$B$5,0))</f>
        <v>Kelly Williams</v>
      </c>
      <c r="X3477" t="str">
        <f>IFERROR(INDEX(Returns!A3477:A4276,MATCH(Orders!B3477,Returns!B3477:B4276,0)),"No")</f>
        <v>No</v>
      </c>
      <c r="Y3477">
        <f t="shared" si="54"/>
        <v>34.950000000000003</v>
      </c>
    </row>
    <row r="3478" spans="1:25" x14ac:dyDescent="0.2">
      <c r="A3478" s="1">
        <v>3477</v>
      </c>
      <c r="B3478" t="s">
        <v>7843</v>
      </c>
      <c r="C3478" s="2">
        <v>43431</v>
      </c>
      <c r="D3478" s="8">
        <f>Table1[[#This Row],[Order Date]]</f>
        <v>43431</v>
      </c>
      <c r="E3478" s="2">
        <v>43434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">
        <v>3236</v>
      </c>
      <c r="P3478" s="1" t="s">
        <v>43</v>
      </c>
      <c r="Q3478" s="1" t="s">
        <v>70</v>
      </c>
      <c r="R3478" s="1" t="s">
        <v>3237</v>
      </c>
      <c r="S3478" s="1">
        <v>152</v>
      </c>
      <c r="T3478" s="1">
        <v>5</v>
      </c>
      <c r="U3478" s="1">
        <v>0</v>
      </c>
      <c r="V3478" s="1">
        <v>69.919999999999987</v>
      </c>
      <c r="W3478" t="str">
        <f>INDEX(People!$A$2:$A$5,MATCH(Orders!N3478,People!$B$2:$B$5,0))</f>
        <v>Kelly Williams</v>
      </c>
      <c r="X3478" t="str">
        <f>IFERROR(INDEX(Returns!A3478:A4277,MATCH(Orders!B3478,Returns!B3478:B4277,0)),"No")</f>
        <v>No</v>
      </c>
      <c r="Y3478">
        <f t="shared" si="54"/>
        <v>152</v>
      </c>
    </row>
    <row r="3479" spans="1:25" x14ac:dyDescent="0.2">
      <c r="A3479" s="1">
        <v>3478</v>
      </c>
      <c r="B3479" t="s">
        <v>7844</v>
      </c>
      <c r="C3479" s="2">
        <v>42613</v>
      </c>
      <c r="D3479" s="8">
        <f>Table1[[#This Row],[Order Date]]</f>
        <v>42613</v>
      </c>
      <c r="E3479" s="2">
        <v>42618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">
        <v>4447</v>
      </c>
      <c r="P3479" s="1" t="s">
        <v>66</v>
      </c>
      <c r="Q3479" s="1" t="s">
        <v>146</v>
      </c>
      <c r="R3479" s="1" t="s">
        <v>4448</v>
      </c>
      <c r="S3479" s="1">
        <v>92.52</v>
      </c>
      <c r="T3479" s="1">
        <v>9</v>
      </c>
      <c r="U3479" s="1">
        <v>0</v>
      </c>
      <c r="V3479" s="1">
        <v>18.503999999999991</v>
      </c>
      <c r="W3479" t="str">
        <f>INDEX(People!$A$2:$A$5,MATCH(Orders!N3479,People!$B$2:$B$5,0))</f>
        <v>Anna Andreadi</v>
      </c>
      <c r="X3479" t="str">
        <f>IFERROR(INDEX(Returns!A3479:A4278,MATCH(Orders!B3479,Returns!B3479:B4278,0)),"No")</f>
        <v>No</v>
      </c>
      <c r="Y3479">
        <f t="shared" si="54"/>
        <v>92.52</v>
      </c>
    </row>
    <row r="3480" spans="1:25" x14ac:dyDescent="0.2">
      <c r="A3480" s="1">
        <v>3479</v>
      </c>
      <c r="B3480" t="s">
        <v>7845</v>
      </c>
      <c r="C3480" s="2">
        <v>43442</v>
      </c>
      <c r="D3480" s="8">
        <f>Table1[[#This Row],[Order Date]]</f>
        <v>43442</v>
      </c>
      <c r="E3480" s="2">
        <v>43448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">
        <v>117</v>
      </c>
      <c r="P3480" s="1" t="s">
        <v>43</v>
      </c>
      <c r="Q3480" s="1" t="s">
        <v>63</v>
      </c>
      <c r="R3480" s="1" t="s">
        <v>118</v>
      </c>
      <c r="S3480" s="1">
        <v>8.56</v>
      </c>
      <c r="T3480" s="1">
        <v>2</v>
      </c>
      <c r="U3480" s="1">
        <v>0</v>
      </c>
      <c r="V3480" s="1">
        <v>2.4823999999999993</v>
      </c>
      <c r="W3480" t="str">
        <f>INDEX(People!$A$2:$A$5,MATCH(Orders!N3480,People!$B$2:$B$5,0))</f>
        <v>Anna Andreadi</v>
      </c>
      <c r="X3480" t="str">
        <f>IFERROR(INDEX(Returns!A3480:A4279,MATCH(Orders!B3480,Returns!B3480:B4279,0)),"No")</f>
        <v>No</v>
      </c>
      <c r="Y3480">
        <f t="shared" si="54"/>
        <v>8.56</v>
      </c>
    </row>
    <row r="3481" spans="1:25" x14ac:dyDescent="0.2">
      <c r="A3481" s="1">
        <v>3480</v>
      </c>
      <c r="B3481" t="s">
        <v>7845</v>
      </c>
      <c r="C3481" s="2">
        <v>43442</v>
      </c>
      <c r="D3481" s="8">
        <f>Table1[[#This Row],[Order Date]]</f>
        <v>43442</v>
      </c>
      <c r="E3481" s="2">
        <v>43448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">
        <v>4951</v>
      </c>
      <c r="P3481" s="1" t="s">
        <v>43</v>
      </c>
      <c r="Q3481" s="1" t="s">
        <v>84</v>
      </c>
      <c r="R3481" s="1" t="s">
        <v>4952</v>
      </c>
      <c r="S3481" s="1">
        <v>45.36</v>
      </c>
      <c r="T3481" s="1">
        <v>7</v>
      </c>
      <c r="U3481" s="1">
        <v>0</v>
      </c>
      <c r="V3481" s="1">
        <v>21.772800000000004</v>
      </c>
      <c r="W3481" t="str">
        <f>INDEX(People!$A$2:$A$5,MATCH(Orders!N3481,People!$B$2:$B$5,0))</f>
        <v>Anna Andreadi</v>
      </c>
      <c r="X3481" t="str">
        <f>IFERROR(INDEX(Returns!A3481:A4280,MATCH(Orders!B3481,Returns!B3481:B4280,0)),"No")</f>
        <v>No</v>
      </c>
      <c r="Y3481">
        <f t="shared" si="54"/>
        <v>45.36</v>
      </c>
    </row>
    <row r="3482" spans="1:25" x14ac:dyDescent="0.2">
      <c r="A3482" s="1">
        <v>3481</v>
      </c>
      <c r="B3482" t="s">
        <v>7845</v>
      </c>
      <c r="C3482" s="2">
        <v>43442</v>
      </c>
      <c r="D3482" s="8">
        <f>Table1[[#This Row],[Order Date]]</f>
        <v>43442</v>
      </c>
      <c r="E3482" s="2">
        <v>43448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">
        <v>3953</v>
      </c>
      <c r="P3482" s="1" t="s">
        <v>30</v>
      </c>
      <c r="Q3482" s="1" t="s">
        <v>52</v>
      </c>
      <c r="R3482" s="1" t="s">
        <v>3954</v>
      </c>
      <c r="S3482" s="1">
        <v>1421.6640000000002</v>
      </c>
      <c r="T3482" s="1">
        <v>6</v>
      </c>
      <c r="U3482" s="1">
        <v>0.2</v>
      </c>
      <c r="V3482" s="1">
        <v>-195.47879999999998</v>
      </c>
      <c r="W3482" t="str">
        <f>INDEX(People!$A$2:$A$5,MATCH(Orders!N3482,People!$B$2:$B$5,0))</f>
        <v>Anna Andreadi</v>
      </c>
      <c r="X3482" t="str">
        <f>IFERROR(INDEX(Returns!A3482:A4281,MATCH(Orders!B3482,Returns!B3482:B4281,0)),"No")</f>
        <v>No</v>
      </c>
      <c r="Y3482">
        <f t="shared" si="54"/>
        <v>1705.9968000000001</v>
      </c>
    </row>
    <row r="3483" spans="1:25" x14ac:dyDescent="0.2">
      <c r="A3483" s="1">
        <v>3482</v>
      </c>
      <c r="B3483" t="s">
        <v>7846</v>
      </c>
      <c r="C3483" s="2">
        <v>42467</v>
      </c>
      <c r="D3483" s="8">
        <f>Table1[[#This Row],[Order Date]]</f>
        <v>42467</v>
      </c>
      <c r="E3483" s="2">
        <v>42470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">
        <v>3486</v>
      </c>
      <c r="P3483" s="1" t="s">
        <v>30</v>
      </c>
      <c r="Q3483" s="1" t="s">
        <v>60</v>
      </c>
      <c r="R3483" s="1" t="s">
        <v>3487</v>
      </c>
      <c r="S3483" s="1">
        <v>8.9600000000000009</v>
      </c>
      <c r="T3483" s="1">
        <v>2</v>
      </c>
      <c r="U3483" s="1">
        <v>0</v>
      </c>
      <c r="V3483" s="1">
        <v>2.7775999999999996</v>
      </c>
      <c r="W3483" t="str">
        <f>INDEX(People!$A$2:$A$5,MATCH(Orders!N3483,People!$B$2:$B$5,0))</f>
        <v>Cassandra Brandow</v>
      </c>
      <c r="X3483" t="str">
        <f>IFERROR(INDEX(Returns!A3483:A4282,MATCH(Orders!B3483,Returns!B3483:B4282,0)),"No")</f>
        <v>No</v>
      </c>
      <c r="Y3483">
        <f t="shared" si="54"/>
        <v>8.9600000000000009</v>
      </c>
    </row>
    <row r="3484" spans="1:25" x14ac:dyDescent="0.2">
      <c r="A3484" s="1">
        <v>3483</v>
      </c>
      <c r="B3484" t="s">
        <v>5950</v>
      </c>
      <c r="C3484" s="2">
        <v>42609</v>
      </c>
      <c r="D3484" s="8">
        <f>Table1[[#This Row],[Order Date]]</f>
        <v>42609</v>
      </c>
      <c r="E3484" s="2">
        <v>42611</v>
      </c>
      <c r="F3484" s="1" t="s">
        <v>170</v>
      </c>
      <c r="G3484" s="1" t="s">
        <v>3955</v>
      </c>
      <c r="H3484" s="1" t="s">
        <v>3956</v>
      </c>
      <c r="I3484" s="1" t="s">
        <v>38</v>
      </c>
      <c r="J3484" s="1" t="s">
        <v>25</v>
      </c>
      <c r="K3484" s="1" t="s">
        <v>286</v>
      </c>
      <c r="L3484" s="1" t="s">
        <v>287</v>
      </c>
      <c r="M3484" s="1">
        <v>22153</v>
      </c>
      <c r="N3484" s="1" t="s">
        <v>28</v>
      </c>
      <c r="O3484" s="1" t="s">
        <v>3669</v>
      </c>
      <c r="P3484" s="1" t="s">
        <v>66</v>
      </c>
      <c r="Q3484" s="1" t="s">
        <v>67</v>
      </c>
      <c r="R3484" s="1" t="s">
        <v>3670</v>
      </c>
      <c r="S3484" s="1">
        <v>579.94999999999993</v>
      </c>
      <c r="T3484" s="1">
        <v>5</v>
      </c>
      <c r="U3484" s="1">
        <v>0</v>
      </c>
      <c r="V3484" s="1">
        <v>168.18549999999993</v>
      </c>
      <c r="W3484" t="str">
        <f>INDEX(People!$A$2:$A$5,MATCH(Orders!N3484,People!$B$2:$B$5,0))</f>
        <v>Cassandra Brandow</v>
      </c>
      <c r="X3484" t="str">
        <f>IFERROR(INDEX(Returns!A3484:A4283,MATCH(Orders!B3484,Returns!B3484:B4283,0)),"No")</f>
        <v>No</v>
      </c>
      <c r="Y3484">
        <f t="shared" si="54"/>
        <v>579.94999999999993</v>
      </c>
    </row>
    <row r="3485" spans="1:25" x14ac:dyDescent="0.2">
      <c r="A3485" s="1">
        <v>3484</v>
      </c>
      <c r="B3485" t="s">
        <v>5950</v>
      </c>
      <c r="C3485" s="2">
        <v>42609</v>
      </c>
      <c r="D3485" s="8">
        <f>Table1[[#This Row],[Order Date]]</f>
        <v>42609</v>
      </c>
      <c r="E3485" s="2">
        <v>42611</v>
      </c>
      <c r="F3485" s="1" t="s">
        <v>170</v>
      </c>
      <c r="G3485" s="1" t="s">
        <v>3955</v>
      </c>
      <c r="H3485" s="1" t="s">
        <v>3956</v>
      </c>
      <c r="I3485" s="1" t="s">
        <v>38</v>
      </c>
      <c r="J3485" s="1" t="s">
        <v>25</v>
      </c>
      <c r="K3485" s="1" t="s">
        <v>286</v>
      </c>
      <c r="L3485" s="1" t="s">
        <v>287</v>
      </c>
      <c r="M3485" s="1">
        <v>22153</v>
      </c>
      <c r="N3485" s="1" t="s">
        <v>28</v>
      </c>
      <c r="O3485" s="1" t="s">
        <v>3338</v>
      </c>
      <c r="P3485" s="1" t="s">
        <v>30</v>
      </c>
      <c r="Q3485" s="1" t="s">
        <v>60</v>
      </c>
      <c r="R3485" s="1" t="s">
        <v>3339</v>
      </c>
      <c r="S3485" s="1">
        <v>29.12</v>
      </c>
      <c r="T3485" s="1">
        <v>4</v>
      </c>
      <c r="U3485" s="1">
        <v>0</v>
      </c>
      <c r="V3485" s="1">
        <v>12.521600000000003</v>
      </c>
      <c r="W3485" t="str">
        <f>INDEX(People!$A$2:$A$5,MATCH(Orders!N3485,People!$B$2:$B$5,0))</f>
        <v>Cassandra Brandow</v>
      </c>
      <c r="X3485" t="str">
        <f>IFERROR(INDEX(Returns!A3485:A4284,MATCH(Orders!B3485,Returns!B3485:B4284,0)),"No")</f>
        <v>No</v>
      </c>
      <c r="Y3485">
        <f t="shared" si="54"/>
        <v>29.12</v>
      </c>
    </row>
    <row r="3486" spans="1:25" x14ac:dyDescent="0.2">
      <c r="A3486" s="1">
        <v>3485</v>
      </c>
      <c r="B3486" t="s">
        <v>5950</v>
      </c>
      <c r="C3486" s="2">
        <v>42609</v>
      </c>
      <c r="D3486" s="8">
        <f>Table1[[#This Row],[Order Date]]</f>
        <v>42609</v>
      </c>
      <c r="E3486" s="2">
        <v>42611</v>
      </c>
      <c r="F3486" s="1" t="s">
        <v>170</v>
      </c>
      <c r="G3486" s="1" t="s">
        <v>3955</v>
      </c>
      <c r="H3486" s="1" t="s">
        <v>3956</v>
      </c>
      <c r="I3486" s="1" t="s">
        <v>38</v>
      </c>
      <c r="J3486" s="1" t="s">
        <v>25</v>
      </c>
      <c r="K3486" s="1" t="s">
        <v>286</v>
      </c>
      <c r="L3486" s="1" t="s">
        <v>287</v>
      </c>
      <c r="M3486" s="1">
        <v>22153</v>
      </c>
      <c r="N3486" s="1" t="s">
        <v>28</v>
      </c>
      <c r="O3486" s="1" t="s">
        <v>4433</v>
      </c>
      <c r="P3486" s="1" t="s">
        <v>30</v>
      </c>
      <c r="Q3486" s="1" t="s">
        <v>52</v>
      </c>
      <c r="R3486" s="1" t="s">
        <v>4434</v>
      </c>
      <c r="S3486" s="1">
        <v>1202.94</v>
      </c>
      <c r="T3486" s="1">
        <v>3</v>
      </c>
      <c r="U3486" s="1">
        <v>0</v>
      </c>
      <c r="V3486" s="1">
        <v>300.73500000000001</v>
      </c>
      <c r="W3486" t="str">
        <f>INDEX(People!$A$2:$A$5,MATCH(Orders!N3486,People!$B$2:$B$5,0))</f>
        <v>Cassandra Brandow</v>
      </c>
      <c r="X3486" t="str">
        <f>IFERROR(INDEX(Returns!A3486:A4285,MATCH(Orders!B3486,Returns!B3486:B4285,0)),"No")</f>
        <v>No</v>
      </c>
      <c r="Y3486">
        <f t="shared" si="54"/>
        <v>1202.94</v>
      </c>
    </row>
    <row r="3487" spans="1:25" x14ac:dyDescent="0.2">
      <c r="A3487" s="1">
        <v>3486</v>
      </c>
      <c r="B3487" t="s">
        <v>7847</v>
      </c>
      <c r="C3487" s="2">
        <v>43394</v>
      </c>
      <c r="D3487" s="8">
        <f>Table1[[#This Row],[Order Date]]</f>
        <v>43394</v>
      </c>
      <c r="E3487" s="2">
        <v>43399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">
        <v>2976</v>
      </c>
      <c r="P3487" s="1" t="s">
        <v>43</v>
      </c>
      <c r="Q3487" s="1" t="s">
        <v>70</v>
      </c>
      <c r="R3487" s="1" t="s">
        <v>2977</v>
      </c>
      <c r="S3487" s="1">
        <v>7.92</v>
      </c>
      <c r="T3487" s="1">
        <v>4</v>
      </c>
      <c r="U3487" s="1">
        <v>0</v>
      </c>
      <c r="V3487" s="1">
        <v>3.5640000000000001</v>
      </c>
      <c r="W3487" t="str">
        <f>INDEX(People!$A$2:$A$5,MATCH(Orders!N3487,People!$B$2:$B$5,0))</f>
        <v>Chuck Magee</v>
      </c>
      <c r="X3487" t="str">
        <f>IFERROR(INDEX(Returns!A3487:A4286,MATCH(Orders!B3487,Returns!B3487:B4286,0)),"No")</f>
        <v>No</v>
      </c>
      <c r="Y3487">
        <f t="shared" si="54"/>
        <v>7.92</v>
      </c>
    </row>
    <row r="3488" spans="1:25" x14ac:dyDescent="0.2">
      <c r="A3488" s="1">
        <v>3487</v>
      </c>
      <c r="B3488" t="s">
        <v>7848</v>
      </c>
      <c r="C3488" s="2">
        <v>43434</v>
      </c>
      <c r="D3488" s="8">
        <f>Table1[[#This Row],[Order Date]]</f>
        <v>43434</v>
      </c>
      <c r="E3488" s="2">
        <v>43434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">
        <v>4522</v>
      </c>
      <c r="P3488" s="1" t="s">
        <v>66</v>
      </c>
      <c r="Q3488" s="1" t="s">
        <v>67</v>
      </c>
      <c r="R3488" s="1" t="s">
        <v>4523</v>
      </c>
      <c r="S3488" s="1">
        <v>36.192</v>
      </c>
      <c r="T3488" s="1">
        <v>1</v>
      </c>
      <c r="U3488" s="1">
        <v>0.2</v>
      </c>
      <c r="V3488" s="1">
        <v>2.7143999999999995</v>
      </c>
      <c r="W3488" t="str">
        <f>INDEX(People!$A$2:$A$5,MATCH(Orders!N3488,People!$B$2:$B$5,0))</f>
        <v>Cassandra Brandow</v>
      </c>
      <c r="X3488" t="str">
        <f>IFERROR(INDEX(Returns!A3488:A4287,MATCH(Orders!B3488,Returns!B3488:B4287,0)),"No")</f>
        <v>No</v>
      </c>
      <c r="Y3488">
        <f t="shared" si="54"/>
        <v>43.430399999999999</v>
      </c>
    </row>
    <row r="3489" spans="1:25" x14ac:dyDescent="0.2">
      <c r="A3489" s="1">
        <v>3488</v>
      </c>
      <c r="B3489" t="s">
        <v>7849</v>
      </c>
      <c r="C3489" s="2">
        <v>43713</v>
      </c>
      <c r="D3489" s="8">
        <f>Table1[[#This Row],[Order Date]]</f>
        <v>43713</v>
      </c>
      <c r="E3489" s="2">
        <v>43719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">
        <v>737</v>
      </c>
      <c r="P3489" s="1" t="s">
        <v>43</v>
      </c>
      <c r="Q3489" s="1" t="s">
        <v>55</v>
      </c>
      <c r="R3489" s="1" t="s">
        <v>738</v>
      </c>
      <c r="S3489" s="1">
        <v>147.184</v>
      </c>
      <c r="T3489" s="1">
        <v>2</v>
      </c>
      <c r="U3489" s="1">
        <v>0.2</v>
      </c>
      <c r="V3489" s="1">
        <v>-29.436800000000012</v>
      </c>
      <c r="W3489" t="str">
        <f>INDEX(People!$A$2:$A$5,MATCH(Orders!N3489,People!$B$2:$B$5,0))</f>
        <v>Cassandra Brandow</v>
      </c>
      <c r="X3489" t="str">
        <f>IFERROR(INDEX(Returns!A3489:A4288,MATCH(Orders!B3489,Returns!B3489:B4288,0)),"No")</f>
        <v>No</v>
      </c>
      <c r="Y3489">
        <f t="shared" si="54"/>
        <v>176.6208</v>
      </c>
    </row>
    <row r="3490" spans="1:25" x14ac:dyDescent="0.2">
      <c r="A3490" s="1">
        <v>3489</v>
      </c>
      <c r="B3490" t="s">
        <v>7850</v>
      </c>
      <c r="C3490" s="2">
        <v>42918</v>
      </c>
      <c r="D3490" s="8">
        <f>Table1[[#This Row],[Order Date]]</f>
        <v>42918</v>
      </c>
      <c r="E3490" s="2">
        <v>42922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">
        <v>995</v>
      </c>
      <c r="P3490" s="1" t="s">
        <v>30</v>
      </c>
      <c r="Q3490" s="1" t="s">
        <v>34</v>
      </c>
      <c r="R3490" s="1" t="s">
        <v>996</v>
      </c>
      <c r="S3490" s="1">
        <v>408.42200000000003</v>
      </c>
      <c r="T3490" s="1">
        <v>2</v>
      </c>
      <c r="U3490" s="1">
        <v>0.3</v>
      </c>
      <c r="V3490" s="1">
        <v>-5.8346000000000231</v>
      </c>
      <c r="W3490" t="str">
        <f>INDEX(People!$A$2:$A$5,MATCH(Orders!N3490,People!$B$2:$B$5,0))</f>
        <v>Kelly Williams</v>
      </c>
      <c r="X3490" t="str">
        <f>IFERROR(INDEX(Returns!A3490:A4289,MATCH(Orders!B3490,Returns!B3490:B4289,0)),"No")</f>
        <v>No</v>
      </c>
      <c r="Y3490">
        <f t="shared" si="54"/>
        <v>530.94860000000006</v>
      </c>
    </row>
    <row r="3491" spans="1:25" x14ac:dyDescent="0.2">
      <c r="A3491" s="1">
        <v>3490</v>
      </c>
      <c r="B3491" t="s">
        <v>7850</v>
      </c>
      <c r="C3491" s="2">
        <v>42918</v>
      </c>
      <c r="D3491" s="8">
        <f>Table1[[#This Row],[Order Date]]</f>
        <v>42918</v>
      </c>
      <c r="E3491" s="2">
        <v>42922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">
        <v>3881</v>
      </c>
      <c r="P3491" s="1" t="s">
        <v>30</v>
      </c>
      <c r="Q3491" s="1" t="s">
        <v>34</v>
      </c>
      <c r="R3491" s="1" t="s">
        <v>3882</v>
      </c>
      <c r="S3491" s="1">
        <v>382.11599999999999</v>
      </c>
      <c r="T3491" s="1">
        <v>6</v>
      </c>
      <c r="U3491" s="1">
        <v>0.3</v>
      </c>
      <c r="V3491" s="1">
        <v>-92.799600000000027</v>
      </c>
      <c r="W3491" t="str">
        <f>INDEX(People!$A$2:$A$5,MATCH(Orders!N3491,People!$B$2:$B$5,0))</f>
        <v>Kelly Williams</v>
      </c>
      <c r="X3491" t="str">
        <f>IFERROR(INDEX(Returns!A3491:A4290,MATCH(Orders!B3491,Returns!B3491:B4290,0)),"No")</f>
        <v>No</v>
      </c>
      <c r="Y3491">
        <f t="shared" si="54"/>
        <v>496.75079999999997</v>
      </c>
    </row>
    <row r="3492" spans="1:25" x14ac:dyDescent="0.2">
      <c r="A3492" s="1">
        <v>3491</v>
      </c>
      <c r="B3492" t="s">
        <v>7850</v>
      </c>
      <c r="C3492" s="2">
        <v>42918</v>
      </c>
      <c r="D3492" s="8">
        <f>Table1[[#This Row],[Order Date]]</f>
        <v>42918</v>
      </c>
      <c r="E3492" s="2">
        <v>42922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">
        <v>1531</v>
      </c>
      <c r="P3492" s="1" t="s">
        <v>43</v>
      </c>
      <c r="Q3492" s="1" t="s">
        <v>55</v>
      </c>
      <c r="R3492" s="1" t="s">
        <v>1532</v>
      </c>
      <c r="S3492" s="1">
        <v>68.599999999999994</v>
      </c>
      <c r="T3492" s="1">
        <v>5</v>
      </c>
      <c r="U3492" s="1">
        <v>0.2</v>
      </c>
      <c r="V3492" s="1">
        <v>6.0024999999999977</v>
      </c>
      <c r="W3492" t="str">
        <f>INDEX(People!$A$2:$A$5,MATCH(Orders!N3492,People!$B$2:$B$5,0))</f>
        <v>Kelly Williams</v>
      </c>
      <c r="X3492" t="str">
        <f>IFERROR(INDEX(Returns!A3492:A4291,MATCH(Orders!B3492,Returns!B3492:B4291,0)),"No")</f>
        <v>No</v>
      </c>
      <c r="Y3492">
        <f t="shared" si="54"/>
        <v>82.32</v>
      </c>
    </row>
    <row r="3493" spans="1:25" x14ac:dyDescent="0.2">
      <c r="A3493" s="1">
        <v>3492</v>
      </c>
      <c r="B3493" t="s">
        <v>7850</v>
      </c>
      <c r="C3493" s="2">
        <v>42918</v>
      </c>
      <c r="D3493" s="8">
        <f>Table1[[#This Row],[Order Date]]</f>
        <v>42918</v>
      </c>
      <c r="E3493" s="2">
        <v>42922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">
        <v>890</v>
      </c>
      <c r="P3493" s="1" t="s">
        <v>43</v>
      </c>
      <c r="Q3493" s="1" t="s">
        <v>55</v>
      </c>
      <c r="R3493" s="1" t="s">
        <v>891</v>
      </c>
      <c r="S3493" s="1">
        <v>435.50400000000002</v>
      </c>
      <c r="T3493" s="1">
        <v>3</v>
      </c>
      <c r="U3493" s="1">
        <v>0.2</v>
      </c>
      <c r="V3493" s="1">
        <v>48.994199999999921</v>
      </c>
      <c r="W3493" t="str">
        <f>INDEX(People!$A$2:$A$5,MATCH(Orders!N3493,People!$B$2:$B$5,0))</f>
        <v>Kelly Williams</v>
      </c>
      <c r="X3493" t="str">
        <f>IFERROR(INDEX(Returns!A3493:A4292,MATCH(Orders!B3493,Returns!B3493:B4292,0)),"No")</f>
        <v>No</v>
      </c>
      <c r="Y3493">
        <f t="shared" si="54"/>
        <v>522.60479999999995</v>
      </c>
    </row>
    <row r="3494" spans="1:25" x14ac:dyDescent="0.2">
      <c r="A3494" s="1">
        <v>3493</v>
      </c>
      <c r="B3494" t="s">
        <v>7850</v>
      </c>
      <c r="C3494" s="2">
        <v>42918</v>
      </c>
      <c r="D3494" s="8">
        <f>Table1[[#This Row],[Order Date]]</f>
        <v>42918</v>
      </c>
      <c r="E3494" s="2">
        <v>42922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">
        <v>615</v>
      </c>
      <c r="P3494" s="1" t="s">
        <v>43</v>
      </c>
      <c r="Q3494" s="1" t="s">
        <v>84</v>
      </c>
      <c r="R3494" s="1" t="s">
        <v>616</v>
      </c>
      <c r="S3494" s="1">
        <v>11.168000000000001</v>
      </c>
      <c r="T3494" s="1">
        <v>2</v>
      </c>
      <c r="U3494" s="1">
        <v>0.2</v>
      </c>
      <c r="V3494" s="1">
        <v>3.7692000000000001</v>
      </c>
      <c r="W3494" t="str">
        <f>INDEX(People!$A$2:$A$5,MATCH(Orders!N3494,People!$B$2:$B$5,0))</f>
        <v>Kelly Williams</v>
      </c>
      <c r="X3494" t="str">
        <f>IFERROR(INDEX(Returns!A3494:A4293,MATCH(Orders!B3494,Returns!B3494:B4293,0)),"No")</f>
        <v>No</v>
      </c>
      <c r="Y3494">
        <f t="shared" si="54"/>
        <v>13.4016</v>
      </c>
    </row>
    <row r="3495" spans="1:25" x14ac:dyDescent="0.2">
      <c r="A3495" s="1">
        <v>3494</v>
      </c>
      <c r="B3495" t="s">
        <v>7851</v>
      </c>
      <c r="C3495" s="2">
        <v>43732</v>
      </c>
      <c r="D3495" s="8">
        <f>Table1[[#This Row],[Order Date]]</f>
        <v>43732</v>
      </c>
      <c r="E3495" s="2">
        <v>43736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">
        <v>4956</v>
      </c>
      <c r="P3495" s="1" t="s">
        <v>66</v>
      </c>
      <c r="Q3495" s="1" t="s">
        <v>146</v>
      </c>
      <c r="R3495" s="1" t="s">
        <v>4957</v>
      </c>
      <c r="S3495" s="1">
        <v>72</v>
      </c>
      <c r="T3495" s="1">
        <v>4</v>
      </c>
      <c r="U3495" s="1">
        <v>0</v>
      </c>
      <c r="V3495" s="1">
        <v>12.959999999999994</v>
      </c>
      <c r="W3495" t="str">
        <f>INDEX(People!$A$2:$A$5,MATCH(Orders!N3495,People!$B$2:$B$5,0))</f>
        <v>Kelly Williams</v>
      </c>
      <c r="X3495" t="str">
        <f>IFERROR(INDEX(Returns!A3495:A4294,MATCH(Orders!B3495,Returns!B3495:B4294,0)),"No")</f>
        <v>No</v>
      </c>
      <c r="Y3495">
        <f t="shared" si="54"/>
        <v>72</v>
      </c>
    </row>
    <row r="3496" spans="1:25" x14ac:dyDescent="0.2">
      <c r="A3496" s="1">
        <v>3495</v>
      </c>
      <c r="B3496" t="s">
        <v>7851</v>
      </c>
      <c r="C3496" s="2">
        <v>43732</v>
      </c>
      <c r="D3496" s="8">
        <f>Table1[[#This Row],[Order Date]]</f>
        <v>43732</v>
      </c>
      <c r="E3496" s="2">
        <v>43736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">
        <v>4958</v>
      </c>
      <c r="P3496" s="1" t="s">
        <v>66</v>
      </c>
      <c r="Q3496" s="1" t="s">
        <v>146</v>
      </c>
      <c r="R3496" s="1" t="s">
        <v>4959</v>
      </c>
      <c r="S3496" s="1">
        <v>655.90000000000009</v>
      </c>
      <c r="T3496" s="1">
        <v>5</v>
      </c>
      <c r="U3496" s="1">
        <v>0</v>
      </c>
      <c r="V3496" s="1">
        <v>275.47800000000001</v>
      </c>
      <c r="W3496" t="str">
        <f>INDEX(People!$A$2:$A$5,MATCH(Orders!N3496,People!$B$2:$B$5,0))</f>
        <v>Kelly Williams</v>
      </c>
      <c r="X3496" t="str">
        <f>IFERROR(INDEX(Returns!A3496:A4295,MATCH(Orders!B3496,Returns!B3496:B4295,0)),"No")</f>
        <v>No</v>
      </c>
      <c r="Y3496">
        <f t="shared" si="54"/>
        <v>655.90000000000009</v>
      </c>
    </row>
    <row r="3497" spans="1:25" x14ac:dyDescent="0.2">
      <c r="A3497" s="1">
        <v>3496</v>
      </c>
      <c r="B3497" t="s">
        <v>7851</v>
      </c>
      <c r="C3497" s="2">
        <v>43732</v>
      </c>
      <c r="D3497" s="8">
        <f>Table1[[#This Row],[Order Date]]</f>
        <v>43732</v>
      </c>
      <c r="E3497" s="2">
        <v>43736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">
        <v>2197</v>
      </c>
      <c r="P3497" s="1" t="s">
        <v>30</v>
      </c>
      <c r="Q3497" s="1" t="s">
        <v>34</v>
      </c>
      <c r="R3497" s="1" t="s">
        <v>2198</v>
      </c>
      <c r="S3497" s="1">
        <v>603.91999999999996</v>
      </c>
      <c r="T3497" s="1">
        <v>4</v>
      </c>
      <c r="U3497" s="1">
        <v>0</v>
      </c>
      <c r="V3497" s="1">
        <v>181.17599999999993</v>
      </c>
      <c r="W3497" t="str">
        <f>INDEX(People!$A$2:$A$5,MATCH(Orders!N3497,People!$B$2:$B$5,0))</f>
        <v>Kelly Williams</v>
      </c>
      <c r="X3497" t="str">
        <f>IFERROR(INDEX(Returns!A3497:A4296,MATCH(Orders!B3497,Returns!B3497:B4296,0)),"No")</f>
        <v>No</v>
      </c>
      <c r="Y3497">
        <f t="shared" si="54"/>
        <v>603.91999999999996</v>
      </c>
    </row>
    <row r="3498" spans="1:25" x14ac:dyDescent="0.2">
      <c r="A3498" s="1">
        <v>3497</v>
      </c>
      <c r="B3498" t="s">
        <v>7852</v>
      </c>
      <c r="C3498" s="2">
        <v>43320</v>
      </c>
      <c r="D3498" s="8">
        <f>Table1[[#This Row],[Order Date]]</f>
        <v>43320</v>
      </c>
      <c r="E3498" s="2">
        <v>43327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">
        <v>2784</v>
      </c>
      <c r="P3498" s="1" t="s">
        <v>30</v>
      </c>
      <c r="Q3498" s="1" t="s">
        <v>52</v>
      </c>
      <c r="R3498" s="1" t="s">
        <v>2785</v>
      </c>
      <c r="S3498" s="1">
        <v>513.024</v>
      </c>
      <c r="T3498" s="1">
        <v>2</v>
      </c>
      <c r="U3498" s="1">
        <v>0.2</v>
      </c>
      <c r="V3498" s="1">
        <v>12.82559999999998</v>
      </c>
      <c r="W3498" t="str">
        <f>INDEX(People!$A$2:$A$5,MATCH(Orders!N3498,People!$B$2:$B$5,0))</f>
        <v>Anna Andreadi</v>
      </c>
      <c r="X3498" t="str">
        <f>IFERROR(INDEX(Returns!A3498:A4297,MATCH(Orders!B3498,Returns!B3498:B4297,0)),"No")</f>
        <v>No</v>
      </c>
      <c r="Y3498">
        <f t="shared" si="54"/>
        <v>615.62879999999996</v>
      </c>
    </row>
    <row r="3499" spans="1:25" x14ac:dyDescent="0.2">
      <c r="A3499" s="1">
        <v>3498</v>
      </c>
      <c r="B3499" t="s">
        <v>7852</v>
      </c>
      <c r="C3499" s="2">
        <v>43320</v>
      </c>
      <c r="D3499" s="8">
        <f>Table1[[#This Row],[Order Date]]</f>
        <v>43320</v>
      </c>
      <c r="E3499" s="2">
        <v>43327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">
        <v>2385</v>
      </c>
      <c r="P3499" s="1" t="s">
        <v>43</v>
      </c>
      <c r="Q3499" s="1" t="s">
        <v>73</v>
      </c>
      <c r="R3499" s="1" t="s">
        <v>2386</v>
      </c>
      <c r="S3499" s="1">
        <v>487.91999999999996</v>
      </c>
      <c r="T3499" s="1">
        <v>6</v>
      </c>
      <c r="U3499" s="1">
        <v>0</v>
      </c>
      <c r="V3499" s="1">
        <v>136.61759999999998</v>
      </c>
      <c r="W3499" t="str">
        <f>INDEX(People!$A$2:$A$5,MATCH(Orders!N3499,People!$B$2:$B$5,0))</f>
        <v>Anna Andreadi</v>
      </c>
      <c r="X3499" t="str">
        <f>IFERROR(INDEX(Returns!A3499:A4298,MATCH(Orders!B3499,Returns!B3499:B4298,0)),"No")</f>
        <v>No</v>
      </c>
      <c r="Y3499">
        <f t="shared" si="54"/>
        <v>487.91999999999996</v>
      </c>
    </row>
    <row r="3500" spans="1:25" x14ac:dyDescent="0.2">
      <c r="A3500" s="1">
        <v>3499</v>
      </c>
      <c r="B3500" t="s">
        <v>7852</v>
      </c>
      <c r="C3500" s="2">
        <v>43320</v>
      </c>
      <c r="D3500" s="8">
        <f>Table1[[#This Row],[Order Date]]</f>
        <v>43320</v>
      </c>
      <c r="E3500" s="2">
        <v>43327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">
        <v>1095</v>
      </c>
      <c r="P3500" s="1" t="s">
        <v>43</v>
      </c>
      <c r="Q3500" s="1" t="s">
        <v>70</v>
      </c>
      <c r="R3500" s="1" t="s">
        <v>1096</v>
      </c>
      <c r="S3500" s="1">
        <v>15.24</v>
      </c>
      <c r="T3500" s="1">
        <v>5</v>
      </c>
      <c r="U3500" s="1">
        <v>0.2</v>
      </c>
      <c r="V3500" s="1">
        <v>5.3339999999999996</v>
      </c>
      <c r="W3500" t="str">
        <f>INDEX(People!$A$2:$A$5,MATCH(Orders!N3500,People!$B$2:$B$5,0))</f>
        <v>Anna Andreadi</v>
      </c>
      <c r="X3500" t="str">
        <f>IFERROR(INDEX(Returns!A3500:A4299,MATCH(Orders!B3500,Returns!B3500:B4299,0)),"No")</f>
        <v>No</v>
      </c>
      <c r="Y3500">
        <f t="shared" si="54"/>
        <v>18.288</v>
      </c>
    </row>
    <row r="3501" spans="1:25" x14ac:dyDescent="0.2">
      <c r="A3501" s="1">
        <v>3500</v>
      </c>
      <c r="B3501" t="s">
        <v>7853</v>
      </c>
      <c r="C3501" s="2">
        <v>43372</v>
      </c>
      <c r="D3501" s="8">
        <f>Table1[[#This Row],[Order Date]]</f>
        <v>43372</v>
      </c>
      <c r="E3501" s="2">
        <v>43376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">
        <v>4841</v>
      </c>
      <c r="P3501" s="1" t="s">
        <v>66</v>
      </c>
      <c r="Q3501" s="1" t="s">
        <v>146</v>
      </c>
      <c r="R3501" s="1" t="s">
        <v>4842</v>
      </c>
      <c r="S3501" s="1">
        <v>209.96999999999997</v>
      </c>
      <c r="T3501" s="1">
        <v>3</v>
      </c>
      <c r="U3501" s="1">
        <v>0</v>
      </c>
      <c r="V3501" s="1">
        <v>71.389799999999994</v>
      </c>
      <c r="W3501" t="str">
        <f>INDEX(People!$A$2:$A$5,MATCH(Orders!N3501,People!$B$2:$B$5,0))</f>
        <v>Cassandra Brandow</v>
      </c>
      <c r="X3501" t="str">
        <f>IFERROR(INDEX(Returns!A3501:A4300,MATCH(Orders!B3501,Returns!B3501:B4300,0)),"No")</f>
        <v>No</v>
      </c>
      <c r="Y3501">
        <f t="shared" si="54"/>
        <v>209.96999999999997</v>
      </c>
    </row>
    <row r="3502" spans="1:25" x14ac:dyDescent="0.2">
      <c r="A3502" s="1">
        <v>3501</v>
      </c>
      <c r="B3502" t="s">
        <v>7853</v>
      </c>
      <c r="C3502" s="2">
        <v>43372</v>
      </c>
      <c r="D3502" s="8">
        <f>Table1[[#This Row],[Order Date]]</f>
        <v>43372</v>
      </c>
      <c r="E3502" s="2">
        <v>43376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">
        <v>1809</v>
      </c>
      <c r="P3502" s="1" t="s">
        <v>43</v>
      </c>
      <c r="Q3502" s="1" t="s">
        <v>70</v>
      </c>
      <c r="R3502" s="1" t="s">
        <v>1810</v>
      </c>
      <c r="S3502" s="1">
        <v>62.94</v>
      </c>
      <c r="T3502" s="1">
        <v>3</v>
      </c>
      <c r="U3502" s="1">
        <v>0</v>
      </c>
      <c r="V3502" s="1">
        <v>30.211199999999998</v>
      </c>
      <c r="W3502" t="str">
        <f>INDEX(People!$A$2:$A$5,MATCH(Orders!N3502,People!$B$2:$B$5,0))</f>
        <v>Cassandra Brandow</v>
      </c>
      <c r="X3502" t="str">
        <f>IFERROR(INDEX(Returns!A3502:A4301,MATCH(Orders!B3502,Returns!B3502:B4301,0)),"No")</f>
        <v>No</v>
      </c>
      <c r="Y3502">
        <f t="shared" si="54"/>
        <v>62.94</v>
      </c>
    </row>
    <row r="3503" spans="1:25" x14ac:dyDescent="0.2">
      <c r="A3503" s="1">
        <v>3502</v>
      </c>
      <c r="B3503" t="s">
        <v>7853</v>
      </c>
      <c r="C3503" s="2">
        <v>43372</v>
      </c>
      <c r="D3503" s="8">
        <f>Table1[[#This Row],[Order Date]]</f>
        <v>43372</v>
      </c>
      <c r="E3503" s="2">
        <v>43376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">
        <v>505</v>
      </c>
      <c r="P3503" s="1" t="s">
        <v>43</v>
      </c>
      <c r="Q3503" s="1" t="s">
        <v>63</v>
      </c>
      <c r="R3503" s="1" t="s">
        <v>506</v>
      </c>
      <c r="S3503" s="1">
        <v>25.919999999999998</v>
      </c>
      <c r="T3503" s="1">
        <v>9</v>
      </c>
      <c r="U3503" s="1">
        <v>0</v>
      </c>
      <c r="V3503" s="1">
        <v>7.7759999999999989</v>
      </c>
      <c r="W3503" t="str">
        <f>INDEX(People!$A$2:$A$5,MATCH(Orders!N3503,People!$B$2:$B$5,0))</f>
        <v>Cassandra Brandow</v>
      </c>
      <c r="X3503" t="str">
        <f>IFERROR(INDEX(Returns!A3503:A4302,MATCH(Orders!B3503,Returns!B3503:B4302,0)),"No")</f>
        <v>No</v>
      </c>
      <c r="Y3503">
        <f t="shared" si="54"/>
        <v>25.919999999999998</v>
      </c>
    </row>
    <row r="3504" spans="1:25" x14ac:dyDescent="0.2">
      <c r="A3504" s="1">
        <v>3503</v>
      </c>
      <c r="B3504" t="s">
        <v>7854</v>
      </c>
      <c r="C3504" s="2">
        <v>43565</v>
      </c>
      <c r="D3504" s="8">
        <f>Table1[[#This Row],[Order Date]]</f>
        <v>43565</v>
      </c>
      <c r="E3504" s="2">
        <v>43565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">
        <v>1709</v>
      </c>
      <c r="P3504" s="1" t="s">
        <v>43</v>
      </c>
      <c r="Q3504" s="1" t="s">
        <v>84</v>
      </c>
      <c r="R3504" s="1" t="s">
        <v>1710</v>
      </c>
      <c r="S3504" s="1">
        <v>10.368000000000002</v>
      </c>
      <c r="T3504" s="1">
        <v>2</v>
      </c>
      <c r="U3504" s="1">
        <v>0.2</v>
      </c>
      <c r="V3504" s="1">
        <v>3.6288</v>
      </c>
      <c r="W3504" t="str">
        <f>INDEX(People!$A$2:$A$5,MATCH(Orders!N3504,People!$B$2:$B$5,0))</f>
        <v>Kelly Williams</v>
      </c>
      <c r="X3504" t="str">
        <f>IFERROR(INDEX(Returns!A3504:A4303,MATCH(Orders!B3504,Returns!B3504:B4303,0)),"No")</f>
        <v>No</v>
      </c>
      <c r="Y3504">
        <f t="shared" si="54"/>
        <v>12.441600000000003</v>
      </c>
    </row>
    <row r="3505" spans="1:25" x14ac:dyDescent="0.2">
      <c r="A3505" s="1">
        <v>3504</v>
      </c>
      <c r="B3505" t="s">
        <v>7854</v>
      </c>
      <c r="C3505" s="2">
        <v>43565</v>
      </c>
      <c r="D3505" s="8">
        <f>Table1[[#This Row],[Order Date]]</f>
        <v>43565</v>
      </c>
      <c r="E3505" s="2">
        <v>43565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">
        <v>2267</v>
      </c>
      <c r="P3505" s="1" t="s">
        <v>66</v>
      </c>
      <c r="Q3505" s="1" t="s">
        <v>146</v>
      </c>
      <c r="R3505" s="1" t="s">
        <v>2268</v>
      </c>
      <c r="S3505" s="1">
        <v>95.736000000000004</v>
      </c>
      <c r="T3505" s="1">
        <v>3</v>
      </c>
      <c r="U3505" s="1">
        <v>0.2</v>
      </c>
      <c r="V3505" s="1">
        <v>20.343900000000001</v>
      </c>
      <c r="W3505" t="str">
        <f>INDEX(People!$A$2:$A$5,MATCH(Orders!N3505,People!$B$2:$B$5,0))</f>
        <v>Kelly Williams</v>
      </c>
      <c r="X3505" t="str">
        <f>IFERROR(INDEX(Returns!A3505:A4304,MATCH(Orders!B3505,Returns!B3505:B4304,0)),"No")</f>
        <v>No</v>
      </c>
      <c r="Y3505">
        <f t="shared" si="54"/>
        <v>114.8832</v>
      </c>
    </row>
    <row r="3506" spans="1:25" x14ac:dyDescent="0.2">
      <c r="A3506" s="1">
        <v>3505</v>
      </c>
      <c r="B3506" t="s">
        <v>7855</v>
      </c>
      <c r="C3506" s="2">
        <v>43452</v>
      </c>
      <c r="D3506" s="8">
        <f>Table1[[#This Row],[Order Date]]</f>
        <v>43452</v>
      </c>
      <c r="E3506" s="2">
        <v>43454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">
        <v>2929</v>
      </c>
      <c r="P3506" s="1" t="s">
        <v>43</v>
      </c>
      <c r="Q3506" s="1" t="s">
        <v>55</v>
      </c>
      <c r="R3506" s="1" t="s">
        <v>2930</v>
      </c>
      <c r="S3506" s="1">
        <v>900.08</v>
      </c>
      <c r="T3506" s="1">
        <v>4</v>
      </c>
      <c r="U3506" s="1">
        <v>0</v>
      </c>
      <c r="V3506" s="1">
        <v>117.0104</v>
      </c>
      <c r="W3506" t="str">
        <f>INDEX(People!$A$2:$A$5,MATCH(Orders!N3506,People!$B$2:$B$5,0))</f>
        <v>Chuck Magee</v>
      </c>
      <c r="X3506" t="str">
        <f>IFERROR(INDEX(Returns!A3506:A4305,MATCH(Orders!B3506,Returns!B3506:B4305,0)),"No")</f>
        <v>No</v>
      </c>
      <c r="Y3506">
        <f t="shared" si="54"/>
        <v>900.08</v>
      </c>
    </row>
    <row r="3507" spans="1:25" x14ac:dyDescent="0.2">
      <c r="A3507" s="1">
        <v>3506</v>
      </c>
      <c r="B3507" t="s">
        <v>7856</v>
      </c>
      <c r="C3507" s="2">
        <v>42541</v>
      </c>
      <c r="D3507" s="8">
        <f>Table1[[#This Row],[Order Date]]</f>
        <v>42541</v>
      </c>
      <c r="E3507" s="2">
        <v>42545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">
        <v>4400</v>
      </c>
      <c r="P3507" s="1" t="s">
        <v>66</v>
      </c>
      <c r="Q3507" s="1" t="s">
        <v>67</v>
      </c>
      <c r="R3507" s="1" t="s">
        <v>4401</v>
      </c>
      <c r="S3507" s="1">
        <v>201.584</v>
      </c>
      <c r="T3507" s="1">
        <v>2</v>
      </c>
      <c r="U3507" s="1">
        <v>0.2</v>
      </c>
      <c r="V3507" s="1">
        <v>20.158400000000015</v>
      </c>
      <c r="W3507" t="str">
        <f>INDEX(People!$A$2:$A$5,MATCH(Orders!N3507,People!$B$2:$B$5,0))</f>
        <v>Kelly Williams</v>
      </c>
      <c r="X3507" t="str">
        <f>IFERROR(INDEX(Returns!A3507:A4306,MATCH(Orders!B3507,Returns!B3507:B4306,0)),"No")</f>
        <v>No</v>
      </c>
      <c r="Y3507">
        <f t="shared" si="54"/>
        <v>241.9008</v>
      </c>
    </row>
    <row r="3508" spans="1:25" x14ac:dyDescent="0.2">
      <c r="A3508" s="1">
        <v>3507</v>
      </c>
      <c r="B3508" t="s">
        <v>7856</v>
      </c>
      <c r="C3508" s="2">
        <v>42541</v>
      </c>
      <c r="D3508" s="8">
        <f>Table1[[#This Row],[Order Date]]</f>
        <v>42541</v>
      </c>
      <c r="E3508" s="2">
        <v>42545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">
        <v>100</v>
      </c>
      <c r="P3508" s="1" t="s">
        <v>43</v>
      </c>
      <c r="Q3508" s="1" t="s">
        <v>70</v>
      </c>
      <c r="R3508" s="1" t="s">
        <v>101</v>
      </c>
      <c r="S3508" s="1">
        <v>3.3919999999999995</v>
      </c>
      <c r="T3508" s="1">
        <v>4</v>
      </c>
      <c r="U3508" s="1">
        <v>0.8</v>
      </c>
      <c r="V3508" s="1">
        <v>-5.088000000000001</v>
      </c>
      <c r="W3508" t="str">
        <f>INDEX(People!$A$2:$A$5,MATCH(Orders!N3508,People!$B$2:$B$5,0))</f>
        <v>Kelly Williams</v>
      </c>
      <c r="X3508" t="str">
        <f>IFERROR(INDEX(Returns!A3508:A4307,MATCH(Orders!B3508,Returns!B3508:B4307,0)),"No")</f>
        <v>No</v>
      </c>
      <c r="Y3508">
        <f t="shared" si="54"/>
        <v>6.105599999999999</v>
      </c>
    </row>
    <row r="3509" spans="1:25" x14ac:dyDescent="0.2">
      <c r="A3509" s="1">
        <v>3508</v>
      </c>
      <c r="B3509" t="s">
        <v>7856</v>
      </c>
      <c r="C3509" s="2">
        <v>42541</v>
      </c>
      <c r="D3509" s="8">
        <f>Table1[[#This Row],[Order Date]]</f>
        <v>42541</v>
      </c>
      <c r="E3509" s="2">
        <v>42545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">
        <v>4964</v>
      </c>
      <c r="P3509" s="1" t="s">
        <v>30</v>
      </c>
      <c r="Q3509" s="1" t="s">
        <v>31</v>
      </c>
      <c r="R3509" s="1" t="s">
        <v>4965</v>
      </c>
      <c r="S3509" s="1">
        <v>193.06559999999999</v>
      </c>
      <c r="T3509" s="1">
        <v>4</v>
      </c>
      <c r="U3509" s="1">
        <v>0.32</v>
      </c>
      <c r="V3509" s="1">
        <v>-19.874399999999994</v>
      </c>
      <c r="W3509" t="str">
        <f>INDEX(People!$A$2:$A$5,MATCH(Orders!N3509,People!$B$2:$B$5,0))</f>
        <v>Kelly Williams</v>
      </c>
      <c r="X3509" t="str">
        <f>IFERROR(INDEX(Returns!A3509:A4308,MATCH(Orders!B3509,Returns!B3509:B4308,0)),"No")</f>
        <v>No</v>
      </c>
      <c r="Y3509">
        <f t="shared" si="54"/>
        <v>254.84659199999999</v>
      </c>
    </row>
    <row r="3510" spans="1:25" x14ac:dyDescent="0.2">
      <c r="A3510" s="1">
        <v>3509</v>
      </c>
      <c r="B3510" t="s">
        <v>7856</v>
      </c>
      <c r="C3510" s="2">
        <v>42541</v>
      </c>
      <c r="D3510" s="8">
        <f>Table1[[#This Row],[Order Date]]</f>
        <v>42541</v>
      </c>
      <c r="E3510" s="2">
        <v>42545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">
        <v>2563</v>
      </c>
      <c r="P3510" s="1" t="s">
        <v>43</v>
      </c>
      <c r="Q3510" s="1" t="s">
        <v>84</v>
      </c>
      <c r="R3510" s="1" t="s">
        <v>2564</v>
      </c>
      <c r="S3510" s="1">
        <v>15.552000000000003</v>
      </c>
      <c r="T3510" s="1">
        <v>3</v>
      </c>
      <c r="U3510" s="1">
        <v>0.2</v>
      </c>
      <c r="V3510" s="1">
        <v>5.4432</v>
      </c>
      <c r="W3510" t="str">
        <f>INDEX(People!$A$2:$A$5,MATCH(Orders!N3510,People!$B$2:$B$5,0))</f>
        <v>Kelly Williams</v>
      </c>
      <c r="X3510" t="str">
        <f>IFERROR(INDEX(Returns!A3510:A4309,MATCH(Orders!B3510,Returns!B3510:B4309,0)),"No")</f>
        <v>No</v>
      </c>
      <c r="Y3510">
        <f t="shared" si="54"/>
        <v>18.662400000000002</v>
      </c>
    </row>
    <row r="3511" spans="1:25" x14ac:dyDescent="0.2">
      <c r="A3511" s="1">
        <v>3510</v>
      </c>
      <c r="B3511" t="s">
        <v>7856</v>
      </c>
      <c r="C3511" s="2">
        <v>42541</v>
      </c>
      <c r="D3511" s="8">
        <f>Table1[[#This Row],[Order Date]]</f>
        <v>42541</v>
      </c>
      <c r="E3511" s="2">
        <v>42545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">
        <v>255</v>
      </c>
      <c r="P3511" s="1" t="s">
        <v>43</v>
      </c>
      <c r="Q3511" s="1" t="s">
        <v>84</v>
      </c>
      <c r="R3511" s="1" t="s">
        <v>256</v>
      </c>
      <c r="S3511" s="1">
        <v>11.648000000000001</v>
      </c>
      <c r="T3511" s="1">
        <v>2</v>
      </c>
      <c r="U3511" s="1">
        <v>0.2</v>
      </c>
      <c r="V3511" s="1">
        <v>4.0768000000000004</v>
      </c>
      <c r="W3511" t="str">
        <f>INDEX(People!$A$2:$A$5,MATCH(Orders!N3511,People!$B$2:$B$5,0))</f>
        <v>Kelly Williams</v>
      </c>
      <c r="X3511" t="str">
        <f>IFERROR(INDEX(Returns!A3511:A4310,MATCH(Orders!B3511,Returns!B3511:B4310,0)),"No")</f>
        <v>No</v>
      </c>
      <c r="Y3511">
        <f t="shared" si="54"/>
        <v>13.977600000000001</v>
      </c>
    </row>
    <row r="3512" spans="1:25" x14ac:dyDescent="0.2">
      <c r="A3512" s="1">
        <v>3511</v>
      </c>
      <c r="B3512" t="s">
        <v>7856</v>
      </c>
      <c r="C3512" s="2">
        <v>42541</v>
      </c>
      <c r="D3512" s="8">
        <f>Table1[[#This Row],[Order Date]]</f>
        <v>42541</v>
      </c>
      <c r="E3512" s="2">
        <v>42545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">
        <v>4788</v>
      </c>
      <c r="P3512" s="1" t="s">
        <v>66</v>
      </c>
      <c r="Q3512" s="1" t="s">
        <v>601</v>
      </c>
      <c r="R3512" s="1" t="s">
        <v>4789</v>
      </c>
      <c r="S3512" s="1">
        <v>418.8</v>
      </c>
      <c r="T3512" s="1">
        <v>2</v>
      </c>
      <c r="U3512" s="1">
        <v>0.4</v>
      </c>
      <c r="V3512" s="1">
        <v>-97.71999999999997</v>
      </c>
      <c r="W3512" t="str">
        <f>INDEX(People!$A$2:$A$5,MATCH(Orders!N3512,People!$B$2:$B$5,0))</f>
        <v>Kelly Williams</v>
      </c>
      <c r="X3512" t="str">
        <f>IFERROR(INDEX(Returns!A3512:A4311,MATCH(Orders!B3512,Returns!B3512:B4311,0)),"No")</f>
        <v>No</v>
      </c>
      <c r="Y3512">
        <f t="shared" si="54"/>
        <v>586.31999999999994</v>
      </c>
    </row>
    <row r="3513" spans="1:25" x14ac:dyDescent="0.2">
      <c r="A3513" s="1">
        <v>3512</v>
      </c>
      <c r="B3513" t="s">
        <v>7856</v>
      </c>
      <c r="C3513" s="2">
        <v>42541</v>
      </c>
      <c r="D3513" s="8">
        <f>Table1[[#This Row],[Order Date]]</f>
        <v>42541</v>
      </c>
      <c r="E3513" s="2">
        <v>42545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">
        <v>305</v>
      </c>
      <c r="P3513" s="1" t="s">
        <v>43</v>
      </c>
      <c r="Q3513" s="1" t="s">
        <v>55</v>
      </c>
      <c r="R3513" s="1" t="s">
        <v>306</v>
      </c>
      <c r="S3513" s="1">
        <v>509.48800000000006</v>
      </c>
      <c r="T3513" s="1">
        <v>7</v>
      </c>
      <c r="U3513" s="1">
        <v>0.2</v>
      </c>
      <c r="V3513" s="1">
        <v>-127.37200000000001</v>
      </c>
      <c r="W3513" t="str">
        <f>INDEX(People!$A$2:$A$5,MATCH(Orders!N3513,People!$B$2:$B$5,0))</f>
        <v>Kelly Williams</v>
      </c>
      <c r="X3513" t="str">
        <f>IFERROR(INDEX(Returns!A3513:A4312,MATCH(Orders!B3513,Returns!B3513:B4312,0)),"No")</f>
        <v>No</v>
      </c>
      <c r="Y3513">
        <f t="shared" si="54"/>
        <v>611.38560000000007</v>
      </c>
    </row>
    <row r="3514" spans="1:25" x14ac:dyDescent="0.2">
      <c r="A3514" s="1">
        <v>3513</v>
      </c>
      <c r="B3514" t="s">
        <v>7857</v>
      </c>
      <c r="C3514" s="2">
        <v>43712</v>
      </c>
      <c r="D3514" s="8">
        <f>Table1[[#This Row],[Order Date]]</f>
        <v>43712</v>
      </c>
      <c r="E3514" s="2">
        <v>43714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">
        <v>4966</v>
      </c>
      <c r="P3514" s="1" t="s">
        <v>30</v>
      </c>
      <c r="Q3514" s="1" t="s">
        <v>31</v>
      </c>
      <c r="R3514" s="1" t="s">
        <v>4967</v>
      </c>
      <c r="S3514" s="1">
        <v>825.17399999999998</v>
      </c>
      <c r="T3514" s="1">
        <v>9</v>
      </c>
      <c r="U3514" s="1">
        <v>0.3</v>
      </c>
      <c r="V3514" s="1">
        <v>-117.88199999999998</v>
      </c>
      <c r="W3514" t="str">
        <f>INDEX(People!$A$2:$A$5,MATCH(Orders!N3514,People!$B$2:$B$5,0))</f>
        <v>Kelly Williams</v>
      </c>
      <c r="X3514" t="str">
        <f>IFERROR(INDEX(Returns!A3514:A4313,MATCH(Orders!B3514,Returns!B3514:B4313,0)),"No")</f>
        <v>No</v>
      </c>
      <c r="Y3514">
        <f t="shared" si="54"/>
        <v>1072.7262000000001</v>
      </c>
    </row>
    <row r="3515" spans="1:25" x14ac:dyDescent="0.2">
      <c r="A3515" s="1">
        <v>3514</v>
      </c>
      <c r="B3515" t="s">
        <v>7857</v>
      </c>
      <c r="C3515" s="2">
        <v>43712</v>
      </c>
      <c r="D3515" s="8">
        <f>Table1[[#This Row],[Order Date]]</f>
        <v>43712</v>
      </c>
      <c r="E3515" s="2">
        <v>43714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">
        <v>3105</v>
      </c>
      <c r="P3515" s="1" t="s">
        <v>43</v>
      </c>
      <c r="Q3515" s="1" t="s">
        <v>84</v>
      </c>
      <c r="R3515" s="1" t="s">
        <v>3106</v>
      </c>
      <c r="S3515" s="1">
        <v>17.760000000000002</v>
      </c>
      <c r="T3515" s="1">
        <v>3</v>
      </c>
      <c r="U3515" s="1">
        <v>0.2</v>
      </c>
      <c r="V3515" s="1">
        <v>5.55</v>
      </c>
      <c r="W3515" t="str">
        <f>INDEX(People!$A$2:$A$5,MATCH(Orders!N3515,People!$B$2:$B$5,0))</f>
        <v>Kelly Williams</v>
      </c>
      <c r="X3515" t="str">
        <f>IFERROR(INDEX(Returns!A3515:A4314,MATCH(Orders!B3515,Returns!B3515:B4314,0)),"No")</f>
        <v>No</v>
      </c>
      <c r="Y3515">
        <f t="shared" si="54"/>
        <v>21.312000000000001</v>
      </c>
    </row>
    <row r="3516" spans="1:25" x14ac:dyDescent="0.2">
      <c r="A3516" s="1">
        <v>3515</v>
      </c>
      <c r="B3516" t="s">
        <v>7857</v>
      </c>
      <c r="C3516" s="2">
        <v>43712</v>
      </c>
      <c r="D3516" s="8">
        <f>Table1[[#This Row],[Order Date]]</f>
        <v>43712</v>
      </c>
      <c r="E3516" s="2">
        <v>43714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">
        <v>505</v>
      </c>
      <c r="P3516" s="1" t="s">
        <v>43</v>
      </c>
      <c r="Q3516" s="1" t="s">
        <v>63</v>
      </c>
      <c r="R3516" s="1" t="s">
        <v>506</v>
      </c>
      <c r="S3516" s="1">
        <v>6.911999999999999</v>
      </c>
      <c r="T3516" s="1">
        <v>3</v>
      </c>
      <c r="U3516" s="1">
        <v>0.2</v>
      </c>
      <c r="V3516" s="1">
        <v>0.86399999999999988</v>
      </c>
      <c r="W3516" t="str">
        <f>INDEX(People!$A$2:$A$5,MATCH(Orders!N3516,People!$B$2:$B$5,0))</f>
        <v>Kelly Williams</v>
      </c>
      <c r="X3516" t="str">
        <f>IFERROR(INDEX(Returns!A3516:A4315,MATCH(Orders!B3516,Returns!B3516:B4315,0)),"No")</f>
        <v>No</v>
      </c>
      <c r="Y3516">
        <f t="shared" si="54"/>
        <v>8.2943999999999978</v>
      </c>
    </row>
    <row r="3517" spans="1:25" x14ac:dyDescent="0.2">
      <c r="A3517" s="1">
        <v>3516</v>
      </c>
      <c r="B3517" t="s">
        <v>7858</v>
      </c>
      <c r="C3517" s="2">
        <v>43454</v>
      </c>
      <c r="D3517" s="8">
        <f>Table1[[#This Row],[Order Date]]</f>
        <v>43454</v>
      </c>
      <c r="E3517" s="2">
        <v>43458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">
        <v>663</v>
      </c>
      <c r="P3517" s="1" t="s">
        <v>66</v>
      </c>
      <c r="Q3517" s="1" t="s">
        <v>146</v>
      </c>
      <c r="R3517" s="1" t="s">
        <v>664</v>
      </c>
      <c r="S3517" s="1">
        <v>66.300000000000011</v>
      </c>
      <c r="T3517" s="1">
        <v>3</v>
      </c>
      <c r="U3517" s="1">
        <v>0</v>
      </c>
      <c r="V3517" s="1">
        <v>8.6190000000000033</v>
      </c>
      <c r="W3517" t="str">
        <f>INDEX(People!$A$2:$A$5,MATCH(Orders!N3517,People!$B$2:$B$5,0))</f>
        <v>Cassandra Brandow</v>
      </c>
      <c r="X3517" t="str">
        <f>IFERROR(INDEX(Returns!A3517:A4316,MATCH(Orders!B3517,Returns!B3517:B4316,0)),"No")</f>
        <v>No</v>
      </c>
      <c r="Y3517">
        <f t="shared" si="54"/>
        <v>66.300000000000011</v>
      </c>
    </row>
    <row r="3518" spans="1:25" x14ac:dyDescent="0.2">
      <c r="A3518" s="1">
        <v>3517</v>
      </c>
      <c r="B3518" t="s">
        <v>7859</v>
      </c>
      <c r="C3518" s="2">
        <v>43321</v>
      </c>
      <c r="D3518" s="8">
        <f>Table1[[#This Row],[Order Date]]</f>
        <v>43321</v>
      </c>
      <c r="E3518" s="2">
        <v>43324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">
        <v>3281</v>
      </c>
      <c r="P3518" s="1" t="s">
        <v>43</v>
      </c>
      <c r="Q3518" s="1" t="s">
        <v>84</v>
      </c>
      <c r="R3518" s="1" t="s">
        <v>3282</v>
      </c>
      <c r="S3518" s="1">
        <v>30.816000000000003</v>
      </c>
      <c r="T3518" s="1">
        <v>9</v>
      </c>
      <c r="U3518" s="1">
        <v>0.2</v>
      </c>
      <c r="V3518" s="1">
        <v>9.6299999999999955</v>
      </c>
      <c r="W3518" t="str">
        <f>INDEX(People!$A$2:$A$5,MATCH(Orders!N3518,People!$B$2:$B$5,0))</f>
        <v>Cassandra Brandow</v>
      </c>
      <c r="X3518" t="str">
        <f>IFERROR(INDEX(Returns!A3518:A4317,MATCH(Orders!B3518,Returns!B3518:B4317,0)),"No")</f>
        <v>No</v>
      </c>
      <c r="Y3518">
        <f t="shared" si="54"/>
        <v>36.979199999999999</v>
      </c>
    </row>
    <row r="3519" spans="1:25" x14ac:dyDescent="0.2">
      <c r="A3519" s="1">
        <v>3518</v>
      </c>
      <c r="B3519" t="s">
        <v>7859</v>
      </c>
      <c r="C3519" s="2">
        <v>43321</v>
      </c>
      <c r="D3519" s="8">
        <f>Table1[[#This Row],[Order Date]]</f>
        <v>43321</v>
      </c>
      <c r="E3519" s="2">
        <v>43324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">
        <v>4757</v>
      </c>
      <c r="P3519" s="1" t="s">
        <v>66</v>
      </c>
      <c r="Q3519" s="1" t="s">
        <v>67</v>
      </c>
      <c r="R3519" s="1" t="s">
        <v>4758</v>
      </c>
      <c r="S3519" s="1">
        <v>44.783999999999999</v>
      </c>
      <c r="T3519" s="1">
        <v>2</v>
      </c>
      <c r="U3519" s="1">
        <v>0.2</v>
      </c>
      <c r="V3519" s="1">
        <v>4.4783999999999988</v>
      </c>
      <c r="W3519" t="str">
        <f>INDEX(People!$A$2:$A$5,MATCH(Orders!N3519,People!$B$2:$B$5,0))</f>
        <v>Cassandra Brandow</v>
      </c>
      <c r="X3519" t="str">
        <f>IFERROR(INDEX(Returns!A3519:A4318,MATCH(Orders!B3519,Returns!B3519:B4318,0)),"No")</f>
        <v>No</v>
      </c>
      <c r="Y3519">
        <f t="shared" si="54"/>
        <v>53.7408</v>
      </c>
    </row>
    <row r="3520" spans="1:25" x14ac:dyDescent="0.2">
      <c r="A3520" s="1">
        <v>3519</v>
      </c>
      <c r="B3520" t="s">
        <v>7859</v>
      </c>
      <c r="C3520" s="2">
        <v>43321</v>
      </c>
      <c r="D3520" s="8">
        <f>Table1[[#This Row],[Order Date]]</f>
        <v>43321</v>
      </c>
      <c r="E3520" s="2">
        <v>43324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">
        <v>609</v>
      </c>
      <c r="P3520" s="1" t="s">
        <v>43</v>
      </c>
      <c r="Q3520" s="1" t="s">
        <v>73</v>
      </c>
      <c r="R3520" s="1" t="s">
        <v>610</v>
      </c>
      <c r="S3520" s="1">
        <v>569.53599999999994</v>
      </c>
      <c r="T3520" s="1">
        <v>4</v>
      </c>
      <c r="U3520" s="1">
        <v>0.2</v>
      </c>
      <c r="V3520" s="1">
        <v>64.072799999999944</v>
      </c>
      <c r="W3520" t="str">
        <f>INDEX(People!$A$2:$A$5,MATCH(Orders!N3520,People!$B$2:$B$5,0))</f>
        <v>Cassandra Brandow</v>
      </c>
      <c r="X3520" t="str">
        <f>IFERROR(INDEX(Returns!A3520:A4319,MATCH(Orders!B3520,Returns!B3520:B4319,0)),"No")</f>
        <v>No</v>
      </c>
      <c r="Y3520">
        <f t="shared" si="54"/>
        <v>683.44319999999993</v>
      </c>
    </row>
    <row r="3521" spans="1:25" x14ac:dyDescent="0.2">
      <c r="A3521" s="1">
        <v>3520</v>
      </c>
      <c r="B3521" t="s">
        <v>7860</v>
      </c>
      <c r="C3521" s="2">
        <v>42908</v>
      </c>
      <c r="D3521" s="8">
        <f>Table1[[#This Row],[Order Date]]</f>
        <v>42908</v>
      </c>
      <c r="E3521" s="2">
        <v>42911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">
        <v>4297</v>
      </c>
      <c r="P3521" s="1" t="s">
        <v>30</v>
      </c>
      <c r="Q3521" s="1" t="s">
        <v>52</v>
      </c>
      <c r="R3521" s="1" t="s">
        <v>4298</v>
      </c>
      <c r="S3521" s="1">
        <v>796.42500000000007</v>
      </c>
      <c r="T3521" s="1">
        <v>7</v>
      </c>
      <c r="U3521" s="1">
        <v>0.5</v>
      </c>
      <c r="V3521" s="1">
        <v>-525.6405000000002</v>
      </c>
      <c r="W3521" t="str">
        <f>INDEX(People!$A$2:$A$5,MATCH(Orders!N3521,People!$B$2:$B$5,0))</f>
        <v>Kelly Williams</v>
      </c>
      <c r="X3521" t="str">
        <f>IFERROR(INDEX(Returns!A3521:A4320,MATCH(Orders!B3521,Returns!B3521:B4320,0)),"No")</f>
        <v>No</v>
      </c>
      <c r="Y3521">
        <f t="shared" si="54"/>
        <v>1194.6375</v>
      </c>
    </row>
    <row r="3522" spans="1:25" x14ac:dyDescent="0.2">
      <c r="A3522" s="1">
        <v>3521</v>
      </c>
      <c r="B3522" t="s">
        <v>7861</v>
      </c>
      <c r="C3522" s="2">
        <v>42835</v>
      </c>
      <c r="D3522" s="8">
        <f>Table1[[#This Row],[Order Date]]</f>
        <v>42835</v>
      </c>
      <c r="E3522" s="2">
        <v>42840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">
        <v>1325</v>
      </c>
      <c r="P3522" s="1" t="s">
        <v>43</v>
      </c>
      <c r="Q3522" s="1" t="s">
        <v>70</v>
      </c>
      <c r="R3522" s="1" t="s">
        <v>1326</v>
      </c>
      <c r="S3522" s="1">
        <v>12.832000000000001</v>
      </c>
      <c r="T3522" s="1">
        <v>2</v>
      </c>
      <c r="U3522" s="1">
        <v>0.2</v>
      </c>
      <c r="V3522" s="1">
        <v>4.3307999999999982</v>
      </c>
      <c r="W3522" t="str">
        <f>INDEX(People!$A$2:$A$5,MATCH(Orders!N3522,People!$B$2:$B$5,0))</f>
        <v>Anna Andreadi</v>
      </c>
      <c r="X3522" t="str">
        <f>IFERROR(INDEX(Returns!A3522:A4321,MATCH(Orders!B3522,Returns!B3522:B4321,0)),"No")</f>
        <v>No</v>
      </c>
      <c r="Y3522">
        <f t="shared" si="54"/>
        <v>15.398400000000001</v>
      </c>
    </row>
    <row r="3523" spans="1:25" x14ac:dyDescent="0.2">
      <c r="A3523" s="1">
        <v>3522</v>
      </c>
      <c r="B3523" t="s">
        <v>7862</v>
      </c>
      <c r="C3523" s="2">
        <v>43425</v>
      </c>
      <c r="D3523" s="8">
        <f>Table1[[#This Row],[Order Date]]</f>
        <v>43425</v>
      </c>
      <c r="E3523" s="2">
        <v>43429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">
        <v>1278</v>
      </c>
      <c r="P3523" s="1" t="s">
        <v>43</v>
      </c>
      <c r="Q3523" s="1" t="s">
        <v>84</v>
      </c>
      <c r="R3523" s="1" t="s">
        <v>1279</v>
      </c>
      <c r="S3523" s="1">
        <v>40.46</v>
      </c>
      <c r="T3523" s="1">
        <v>7</v>
      </c>
      <c r="U3523" s="1">
        <v>0</v>
      </c>
      <c r="V3523" s="1">
        <v>19.825400000000002</v>
      </c>
      <c r="W3523" t="str">
        <f>INDEX(People!$A$2:$A$5,MATCH(Orders!N3523,People!$B$2:$B$5,0))</f>
        <v>Kelly Williams</v>
      </c>
      <c r="X3523" t="str">
        <f>IFERROR(INDEX(Returns!A3523:A4322,MATCH(Orders!B3523,Returns!B3523:B4322,0)),"No")</f>
        <v>No</v>
      </c>
      <c r="Y3523">
        <f t="shared" ref="Y3523:Y3586" si="55">S3523*(1+U3523)</f>
        <v>40.46</v>
      </c>
    </row>
    <row r="3524" spans="1:25" x14ac:dyDescent="0.2">
      <c r="A3524" s="1">
        <v>3523</v>
      </c>
      <c r="B3524" t="s">
        <v>7862</v>
      </c>
      <c r="C3524" s="2">
        <v>43425</v>
      </c>
      <c r="D3524" s="8">
        <f>Table1[[#This Row],[Order Date]]</f>
        <v>43425</v>
      </c>
      <c r="E3524" s="2">
        <v>43429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">
        <v>846</v>
      </c>
      <c r="P3524" s="1" t="s">
        <v>66</v>
      </c>
      <c r="Q3524" s="1" t="s">
        <v>67</v>
      </c>
      <c r="R3524" s="1" t="s">
        <v>847</v>
      </c>
      <c r="S3524" s="1">
        <v>404.93999999999994</v>
      </c>
      <c r="T3524" s="1">
        <v>3</v>
      </c>
      <c r="U3524" s="1">
        <v>0</v>
      </c>
      <c r="V3524" s="1">
        <v>109.33379999999998</v>
      </c>
      <c r="W3524" t="str">
        <f>INDEX(People!$A$2:$A$5,MATCH(Orders!N3524,People!$B$2:$B$5,0))</f>
        <v>Kelly Williams</v>
      </c>
      <c r="X3524" t="str">
        <f>IFERROR(INDEX(Returns!A3524:A4323,MATCH(Orders!B3524,Returns!B3524:B4323,0)),"No")</f>
        <v>No</v>
      </c>
      <c r="Y3524">
        <f t="shared" si="55"/>
        <v>404.93999999999994</v>
      </c>
    </row>
    <row r="3525" spans="1:25" x14ac:dyDescent="0.2">
      <c r="A3525" s="1">
        <v>3524</v>
      </c>
      <c r="B3525" t="s">
        <v>7863</v>
      </c>
      <c r="C3525" s="2">
        <v>43348</v>
      </c>
      <c r="D3525" s="8">
        <f>Table1[[#This Row],[Order Date]]</f>
        <v>43348</v>
      </c>
      <c r="E3525" s="2">
        <v>43353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">
        <v>653</v>
      </c>
      <c r="P3525" s="1" t="s">
        <v>66</v>
      </c>
      <c r="Q3525" s="1" t="s">
        <v>146</v>
      </c>
      <c r="R3525" s="1" t="s">
        <v>654</v>
      </c>
      <c r="S3525" s="1">
        <v>116</v>
      </c>
      <c r="T3525" s="1">
        <v>8</v>
      </c>
      <c r="U3525" s="1">
        <v>0</v>
      </c>
      <c r="V3525" s="1">
        <v>29</v>
      </c>
      <c r="W3525" t="str">
        <f>INDEX(People!$A$2:$A$5,MATCH(Orders!N3525,People!$B$2:$B$5,0))</f>
        <v>Anna Andreadi</v>
      </c>
      <c r="X3525" t="str">
        <f>IFERROR(INDEX(Returns!A3525:A4324,MATCH(Orders!B3525,Returns!B3525:B4324,0)),"No")</f>
        <v>No</v>
      </c>
      <c r="Y3525">
        <f t="shared" si="55"/>
        <v>116</v>
      </c>
    </row>
    <row r="3526" spans="1:25" x14ac:dyDescent="0.2">
      <c r="A3526" s="1">
        <v>3525</v>
      </c>
      <c r="B3526" t="s">
        <v>7864</v>
      </c>
      <c r="C3526" s="2">
        <v>43428</v>
      </c>
      <c r="D3526" s="8">
        <f>Table1[[#This Row],[Order Date]]</f>
        <v>43428</v>
      </c>
      <c r="E3526" s="2">
        <v>43432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">
        <v>4968</v>
      </c>
      <c r="P3526" s="1" t="s">
        <v>66</v>
      </c>
      <c r="Q3526" s="1" t="s">
        <v>67</v>
      </c>
      <c r="R3526" s="1" t="s">
        <v>4969</v>
      </c>
      <c r="S3526" s="1">
        <v>657.55200000000013</v>
      </c>
      <c r="T3526" s="1">
        <v>6</v>
      </c>
      <c r="U3526" s="1">
        <v>0.2</v>
      </c>
      <c r="V3526" s="1">
        <v>49.316399999999987</v>
      </c>
      <c r="W3526" t="str">
        <f>INDEX(People!$A$2:$A$5,MATCH(Orders!N3526,People!$B$2:$B$5,0))</f>
        <v>Kelly Williams</v>
      </c>
      <c r="X3526" t="str">
        <f>IFERROR(INDEX(Returns!A3526:A4325,MATCH(Orders!B3526,Returns!B3526:B4325,0)),"No")</f>
        <v>No</v>
      </c>
      <c r="Y3526">
        <f t="shared" si="55"/>
        <v>789.06240000000014</v>
      </c>
    </row>
    <row r="3527" spans="1:25" x14ac:dyDescent="0.2">
      <c r="A3527" s="1">
        <v>3526</v>
      </c>
      <c r="B3527" t="s">
        <v>7865</v>
      </c>
      <c r="C3527" s="2">
        <v>43809</v>
      </c>
      <c r="D3527" s="8">
        <f>Table1[[#This Row],[Order Date]]</f>
        <v>43809</v>
      </c>
      <c r="E3527" s="2">
        <v>43814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">
        <v>2167</v>
      </c>
      <c r="P3527" s="1" t="s">
        <v>66</v>
      </c>
      <c r="Q3527" s="1" t="s">
        <v>146</v>
      </c>
      <c r="R3527" s="1" t="s">
        <v>2168</v>
      </c>
      <c r="S3527" s="1">
        <v>599.97</v>
      </c>
      <c r="T3527" s="1">
        <v>3</v>
      </c>
      <c r="U3527" s="1">
        <v>0</v>
      </c>
      <c r="V3527" s="1">
        <v>257.98710000000005</v>
      </c>
      <c r="W3527" t="str">
        <f>INDEX(People!$A$2:$A$5,MATCH(Orders!N3527,People!$B$2:$B$5,0))</f>
        <v>Cassandra Brandow</v>
      </c>
      <c r="X3527" t="str">
        <f>IFERROR(INDEX(Returns!A3527:A4326,MATCH(Orders!B3527,Returns!B3527:B4326,0)),"No")</f>
        <v>No</v>
      </c>
      <c r="Y3527">
        <f t="shared" si="55"/>
        <v>599.97</v>
      </c>
    </row>
    <row r="3528" spans="1:25" x14ac:dyDescent="0.2">
      <c r="A3528" s="1">
        <v>3527</v>
      </c>
      <c r="B3528" t="s">
        <v>7865</v>
      </c>
      <c r="C3528" s="2">
        <v>43809</v>
      </c>
      <c r="D3528" s="8">
        <f>Table1[[#This Row],[Order Date]]</f>
        <v>43809</v>
      </c>
      <c r="E3528" s="2">
        <v>43814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">
        <v>2567</v>
      </c>
      <c r="P3528" s="1" t="s">
        <v>66</v>
      </c>
      <c r="Q3528" s="1" t="s">
        <v>67</v>
      </c>
      <c r="R3528" s="1" t="s">
        <v>2568</v>
      </c>
      <c r="S3528" s="1">
        <v>38.97</v>
      </c>
      <c r="T3528" s="1">
        <v>3</v>
      </c>
      <c r="U3528" s="1">
        <v>0</v>
      </c>
      <c r="V3528" s="1">
        <v>0.77940000000000076</v>
      </c>
      <c r="W3528" t="str">
        <f>INDEX(People!$A$2:$A$5,MATCH(Orders!N3528,People!$B$2:$B$5,0))</f>
        <v>Cassandra Brandow</v>
      </c>
      <c r="X3528" t="str">
        <f>IFERROR(INDEX(Returns!A3528:A4327,MATCH(Orders!B3528,Returns!B3528:B4327,0)),"No")</f>
        <v>No</v>
      </c>
      <c r="Y3528">
        <f t="shared" si="55"/>
        <v>38.97</v>
      </c>
    </row>
    <row r="3529" spans="1:25" x14ac:dyDescent="0.2">
      <c r="A3529" s="1">
        <v>3528</v>
      </c>
      <c r="B3529" t="s">
        <v>7865</v>
      </c>
      <c r="C3529" s="2">
        <v>43809</v>
      </c>
      <c r="D3529" s="8">
        <f>Table1[[#This Row],[Order Date]]</f>
        <v>43809</v>
      </c>
      <c r="E3529" s="2">
        <v>43814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">
        <v>4972</v>
      </c>
      <c r="P3529" s="1" t="s">
        <v>43</v>
      </c>
      <c r="Q3529" s="1" t="s">
        <v>70</v>
      </c>
      <c r="R3529" s="1" t="s">
        <v>4973</v>
      </c>
      <c r="S3529" s="1">
        <v>45.84</v>
      </c>
      <c r="T3529" s="1">
        <v>8</v>
      </c>
      <c r="U3529" s="1">
        <v>0</v>
      </c>
      <c r="V3529" s="1">
        <v>22.0032</v>
      </c>
      <c r="W3529" t="str">
        <f>INDEX(People!$A$2:$A$5,MATCH(Orders!N3529,People!$B$2:$B$5,0))</f>
        <v>Cassandra Brandow</v>
      </c>
      <c r="X3529" t="str">
        <f>IFERROR(INDEX(Returns!A3529:A4328,MATCH(Orders!B3529,Returns!B3529:B4328,0)),"No")</f>
        <v>No</v>
      </c>
      <c r="Y3529">
        <f t="shared" si="55"/>
        <v>45.84</v>
      </c>
    </row>
    <row r="3530" spans="1:25" x14ac:dyDescent="0.2">
      <c r="A3530" s="1">
        <v>3529</v>
      </c>
      <c r="B3530" t="s">
        <v>6060</v>
      </c>
      <c r="C3530" s="2">
        <v>43275</v>
      </c>
      <c r="D3530" s="8">
        <f>Table1[[#This Row],[Order Date]]</f>
        <v>43275</v>
      </c>
      <c r="E3530" s="2">
        <v>43280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">
        <v>4423</v>
      </c>
      <c r="P3530" s="1" t="s">
        <v>66</v>
      </c>
      <c r="Q3530" s="1" t="s">
        <v>67</v>
      </c>
      <c r="R3530" s="1" t="s">
        <v>4424</v>
      </c>
      <c r="S3530" s="1">
        <v>38.24</v>
      </c>
      <c r="T3530" s="1">
        <v>4</v>
      </c>
      <c r="U3530" s="1">
        <v>0.2</v>
      </c>
      <c r="V3530" s="1">
        <v>-9.56</v>
      </c>
      <c r="W3530" t="str">
        <f>INDEX(People!$A$2:$A$5,MATCH(Orders!N3530,People!$B$2:$B$5,0))</f>
        <v>Anna Andreadi</v>
      </c>
      <c r="X3530" t="str">
        <f>IFERROR(INDEX(Returns!A3530:A4329,MATCH(Orders!B3530,Returns!B3530:B4329,0)),"No")</f>
        <v>No</v>
      </c>
      <c r="Y3530">
        <f t="shared" si="55"/>
        <v>45.887999999999998</v>
      </c>
    </row>
    <row r="3531" spans="1:25" x14ac:dyDescent="0.2">
      <c r="A3531" s="1">
        <v>3530</v>
      </c>
      <c r="B3531" t="s">
        <v>7866</v>
      </c>
      <c r="C3531" s="2">
        <v>42995</v>
      </c>
      <c r="D3531" s="8">
        <f>Table1[[#This Row],[Order Date]]</f>
        <v>42995</v>
      </c>
      <c r="E3531" s="2">
        <v>43001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">
        <v>1603</v>
      </c>
      <c r="P3531" s="1" t="s">
        <v>66</v>
      </c>
      <c r="Q3531" s="1" t="s">
        <v>146</v>
      </c>
      <c r="R3531" s="1" t="s">
        <v>1604</v>
      </c>
      <c r="S3531" s="1">
        <v>87.168000000000006</v>
      </c>
      <c r="T3531" s="1">
        <v>3</v>
      </c>
      <c r="U3531" s="1">
        <v>0.2</v>
      </c>
      <c r="V3531" s="1">
        <v>10.895999999999987</v>
      </c>
      <c r="W3531" t="str">
        <f>INDEX(People!$A$2:$A$5,MATCH(Orders!N3531,People!$B$2:$B$5,0))</f>
        <v>Cassandra Brandow</v>
      </c>
      <c r="X3531" t="str">
        <f>IFERROR(INDEX(Returns!A3531:A4330,MATCH(Orders!B3531,Returns!B3531:B4330,0)),"No")</f>
        <v>No</v>
      </c>
      <c r="Y3531">
        <f t="shared" si="55"/>
        <v>104.6016</v>
      </c>
    </row>
    <row r="3532" spans="1:25" x14ac:dyDescent="0.2">
      <c r="A3532" s="1">
        <v>3531</v>
      </c>
      <c r="B3532" t="s">
        <v>7867</v>
      </c>
      <c r="C3532" s="2">
        <v>43239</v>
      </c>
      <c r="D3532" s="8">
        <f>Table1[[#This Row],[Order Date]]</f>
        <v>43239</v>
      </c>
      <c r="E3532" s="2">
        <v>43243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">
        <v>117</v>
      </c>
      <c r="P3532" s="1" t="s">
        <v>43</v>
      </c>
      <c r="Q3532" s="1" t="s">
        <v>63</v>
      </c>
      <c r="R3532" s="1" t="s">
        <v>118</v>
      </c>
      <c r="S3532" s="1">
        <v>21.400000000000002</v>
      </c>
      <c r="T3532" s="1">
        <v>5</v>
      </c>
      <c r="U3532" s="1">
        <v>0</v>
      </c>
      <c r="V3532" s="1">
        <v>6.2059999999999977</v>
      </c>
      <c r="W3532" t="str">
        <f>INDEX(People!$A$2:$A$5,MATCH(Orders!N3532,People!$B$2:$B$5,0))</f>
        <v>Kelly Williams</v>
      </c>
      <c r="X3532" t="str">
        <f>IFERROR(INDEX(Returns!A3532:A4331,MATCH(Orders!B3532,Returns!B3532:B4331,0)),"No")</f>
        <v>No</v>
      </c>
      <c r="Y3532">
        <f t="shared" si="55"/>
        <v>21.400000000000002</v>
      </c>
    </row>
    <row r="3533" spans="1:25" x14ac:dyDescent="0.2">
      <c r="A3533" s="1">
        <v>3532</v>
      </c>
      <c r="B3533" t="s">
        <v>7868</v>
      </c>
      <c r="C3533" s="2">
        <v>43248</v>
      </c>
      <c r="D3533" s="8">
        <f>Table1[[#This Row],[Order Date]]</f>
        <v>43248</v>
      </c>
      <c r="E3533" s="2">
        <v>43248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">
        <v>511</v>
      </c>
      <c r="P3533" s="1" t="s">
        <v>43</v>
      </c>
      <c r="Q3533" s="1" t="s">
        <v>512</v>
      </c>
      <c r="R3533" s="1" t="s">
        <v>513</v>
      </c>
      <c r="S3533" s="1">
        <v>54.900000000000006</v>
      </c>
      <c r="T3533" s="1">
        <v>5</v>
      </c>
      <c r="U3533" s="1">
        <v>0</v>
      </c>
      <c r="V3533" s="1">
        <v>15.372000000000003</v>
      </c>
      <c r="W3533" t="str">
        <f>INDEX(People!$A$2:$A$5,MATCH(Orders!N3533,People!$B$2:$B$5,0))</f>
        <v>Chuck Magee</v>
      </c>
      <c r="X3533" t="str">
        <f>IFERROR(INDEX(Returns!A3533:A4332,MATCH(Orders!B3533,Returns!B3533:B4332,0)),"No")</f>
        <v>No</v>
      </c>
      <c r="Y3533">
        <f t="shared" si="55"/>
        <v>54.900000000000006</v>
      </c>
    </row>
    <row r="3534" spans="1:25" x14ac:dyDescent="0.2">
      <c r="A3534" s="1">
        <v>3533</v>
      </c>
      <c r="B3534" t="s">
        <v>7869</v>
      </c>
      <c r="C3534" s="2">
        <v>42478</v>
      </c>
      <c r="D3534" s="8">
        <f>Table1[[#This Row],[Order Date]]</f>
        <v>42478</v>
      </c>
      <c r="E3534" s="2">
        <v>42483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">
        <v>4974</v>
      </c>
      <c r="P3534" s="1" t="s">
        <v>66</v>
      </c>
      <c r="Q3534" s="1" t="s">
        <v>601</v>
      </c>
      <c r="R3534" s="1" t="s">
        <v>4975</v>
      </c>
      <c r="S3534" s="1">
        <v>287.96800000000002</v>
      </c>
      <c r="T3534" s="1">
        <v>4</v>
      </c>
      <c r="U3534" s="1">
        <v>0.2</v>
      </c>
      <c r="V3534" s="1">
        <v>97.189199999999985</v>
      </c>
      <c r="W3534" t="str">
        <f>INDEX(People!$A$2:$A$5,MATCH(Orders!N3534,People!$B$2:$B$5,0))</f>
        <v>Anna Andreadi</v>
      </c>
      <c r="X3534" t="str">
        <f>IFERROR(INDEX(Returns!A3534:A4333,MATCH(Orders!B3534,Returns!B3534:B4333,0)),"No")</f>
        <v>No</v>
      </c>
      <c r="Y3534">
        <f t="shared" si="55"/>
        <v>345.5616</v>
      </c>
    </row>
    <row r="3535" spans="1:25" x14ac:dyDescent="0.2">
      <c r="A3535" s="1">
        <v>3534</v>
      </c>
      <c r="B3535" t="s">
        <v>7869</v>
      </c>
      <c r="C3535" s="2">
        <v>42478</v>
      </c>
      <c r="D3535" s="8">
        <f>Table1[[#This Row],[Order Date]]</f>
        <v>42478</v>
      </c>
      <c r="E3535" s="2">
        <v>42483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">
        <v>2737</v>
      </c>
      <c r="P3535" s="1" t="s">
        <v>43</v>
      </c>
      <c r="Q3535" s="1" t="s">
        <v>63</v>
      </c>
      <c r="R3535" s="1" t="s">
        <v>2738</v>
      </c>
      <c r="S3535" s="1">
        <v>13.12</v>
      </c>
      <c r="T3535" s="1">
        <v>4</v>
      </c>
      <c r="U3535" s="1">
        <v>0</v>
      </c>
      <c r="V3535" s="1">
        <v>3.8047999999999984</v>
      </c>
      <c r="W3535" t="str">
        <f>INDEX(People!$A$2:$A$5,MATCH(Orders!N3535,People!$B$2:$B$5,0))</f>
        <v>Anna Andreadi</v>
      </c>
      <c r="X3535" t="str">
        <f>IFERROR(INDEX(Returns!A3535:A4334,MATCH(Orders!B3535,Returns!B3535:B4334,0)),"No")</f>
        <v>No</v>
      </c>
      <c r="Y3535">
        <f t="shared" si="55"/>
        <v>13.12</v>
      </c>
    </row>
    <row r="3536" spans="1:25" x14ac:dyDescent="0.2">
      <c r="A3536" s="1">
        <v>3535</v>
      </c>
      <c r="B3536" t="s">
        <v>7869</v>
      </c>
      <c r="C3536" s="2">
        <v>42478</v>
      </c>
      <c r="D3536" s="8">
        <f>Table1[[#This Row],[Order Date]]</f>
        <v>42478</v>
      </c>
      <c r="E3536" s="2">
        <v>42483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">
        <v>4941</v>
      </c>
      <c r="P3536" s="1" t="s">
        <v>43</v>
      </c>
      <c r="Q3536" s="1" t="s">
        <v>63</v>
      </c>
      <c r="R3536" s="1" t="s">
        <v>4942</v>
      </c>
      <c r="S3536" s="1">
        <v>10.75</v>
      </c>
      <c r="T3536" s="1">
        <v>5</v>
      </c>
      <c r="U3536" s="1">
        <v>0</v>
      </c>
      <c r="V3536" s="1">
        <v>3.547499999999999</v>
      </c>
      <c r="W3536" t="str">
        <f>INDEX(People!$A$2:$A$5,MATCH(Orders!N3536,People!$B$2:$B$5,0))</f>
        <v>Anna Andreadi</v>
      </c>
      <c r="X3536" t="str">
        <f>IFERROR(INDEX(Returns!A3536:A4335,MATCH(Orders!B3536,Returns!B3536:B4335,0)),"No")</f>
        <v>No</v>
      </c>
      <c r="Y3536">
        <f t="shared" si="55"/>
        <v>10.75</v>
      </c>
    </row>
    <row r="3537" spans="1:25" x14ac:dyDescent="0.2">
      <c r="A3537" s="1">
        <v>3536</v>
      </c>
      <c r="B3537" t="s">
        <v>7869</v>
      </c>
      <c r="C3537" s="2">
        <v>42478</v>
      </c>
      <c r="D3537" s="8">
        <f>Table1[[#This Row],[Order Date]]</f>
        <v>42478</v>
      </c>
      <c r="E3537" s="2">
        <v>42483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">
        <v>735</v>
      </c>
      <c r="P3537" s="1" t="s">
        <v>43</v>
      </c>
      <c r="Q3537" s="1" t="s">
        <v>242</v>
      </c>
      <c r="R3537" s="1" t="s">
        <v>736</v>
      </c>
      <c r="S3537" s="1">
        <v>11.62</v>
      </c>
      <c r="T3537" s="1">
        <v>2</v>
      </c>
      <c r="U3537" s="1">
        <v>0</v>
      </c>
      <c r="V3537" s="1">
        <v>3.6021999999999998</v>
      </c>
      <c r="W3537" t="str">
        <f>INDEX(People!$A$2:$A$5,MATCH(Orders!N3537,People!$B$2:$B$5,0))</f>
        <v>Anna Andreadi</v>
      </c>
      <c r="X3537" t="str">
        <f>IFERROR(INDEX(Returns!A3537:A4336,MATCH(Orders!B3537,Returns!B3537:B4336,0)),"No")</f>
        <v>No</v>
      </c>
      <c r="Y3537">
        <f t="shared" si="55"/>
        <v>11.62</v>
      </c>
    </row>
    <row r="3538" spans="1:25" x14ac:dyDescent="0.2">
      <c r="A3538" s="1">
        <v>3537</v>
      </c>
      <c r="B3538" t="s">
        <v>7870</v>
      </c>
      <c r="C3538" s="2">
        <v>43268</v>
      </c>
      <c r="D3538" s="8">
        <f>Table1[[#This Row],[Order Date]]</f>
        <v>43268</v>
      </c>
      <c r="E3538" s="2">
        <v>43271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">
        <v>3357</v>
      </c>
      <c r="P3538" s="1" t="s">
        <v>43</v>
      </c>
      <c r="Q3538" s="1" t="s">
        <v>55</v>
      </c>
      <c r="R3538" s="1" t="s">
        <v>3358</v>
      </c>
      <c r="S3538" s="1">
        <v>40.74</v>
      </c>
      <c r="T3538" s="1">
        <v>3</v>
      </c>
      <c r="U3538" s="1">
        <v>0</v>
      </c>
      <c r="V3538" s="1">
        <v>0.4073999999999991</v>
      </c>
      <c r="W3538" t="str">
        <f>INDEX(People!$A$2:$A$5,MATCH(Orders!N3538,People!$B$2:$B$5,0))</f>
        <v>Chuck Magee</v>
      </c>
      <c r="X3538" t="str">
        <f>IFERROR(INDEX(Returns!A3538:A4337,MATCH(Orders!B3538,Returns!B3538:B4337,0)),"No")</f>
        <v>No</v>
      </c>
      <c r="Y3538">
        <f t="shared" si="55"/>
        <v>40.74</v>
      </c>
    </row>
    <row r="3539" spans="1:25" x14ac:dyDescent="0.2">
      <c r="A3539" s="1">
        <v>3538</v>
      </c>
      <c r="B3539" t="s">
        <v>7871</v>
      </c>
      <c r="C3539" s="2">
        <v>42499</v>
      </c>
      <c r="D3539" s="8">
        <f>Table1[[#This Row],[Order Date]]</f>
        <v>42499</v>
      </c>
      <c r="E3539" s="2">
        <v>42499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">
        <v>112</v>
      </c>
      <c r="P3539" s="1" t="s">
        <v>43</v>
      </c>
      <c r="Q3539" s="1" t="s">
        <v>55</v>
      </c>
      <c r="R3539" s="1" t="s">
        <v>113</v>
      </c>
      <c r="S3539" s="1">
        <v>83.25</v>
      </c>
      <c r="T3539" s="1">
        <v>3</v>
      </c>
      <c r="U3539" s="1">
        <v>0</v>
      </c>
      <c r="V3539" s="1">
        <v>14.984999999999992</v>
      </c>
      <c r="W3539" t="str">
        <f>INDEX(People!$A$2:$A$5,MATCH(Orders!N3539,People!$B$2:$B$5,0))</f>
        <v>Cassandra Brandow</v>
      </c>
      <c r="X3539" t="str">
        <f>IFERROR(INDEX(Returns!A3539:A4338,MATCH(Orders!B3539,Returns!B3539:B4338,0)),"No")</f>
        <v>No</v>
      </c>
      <c r="Y3539">
        <f t="shared" si="55"/>
        <v>83.25</v>
      </c>
    </row>
    <row r="3540" spans="1:25" x14ac:dyDescent="0.2">
      <c r="A3540" s="1">
        <v>3539</v>
      </c>
      <c r="B3540" t="s">
        <v>7871</v>
      </c>
      <c r="C3540" s="2">
        <v>42499</v>
      </c>
      <c r="D3540" s="8">
        <f>Table1[[#This Row],[Order Date]]</f>
        <v>42499</v>
      </c>
      <c r="E3540" s="2">
        <v>42499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">
        <v>3391</v>
      </c>
      <c r="P3540" s="1" t="s">
        <v>43</v>
      </c>
      <c r="Q3540" s="1" t="s">
        <v>44</v>
      </c>
      <c r="R3540" s="1" t="s">
        <v>3392</v>
      </c>
      <c r="S3540" s="1">
        <v>9.4499999999999993</v>
      </c>
      <c r="T3540" s="1">
        <v>3</v>
      </c>
      <c r="U3540" s="1">
        <v>0</v>
      </c>
      <c r="V3540" s="1">
        <v>4.5359999999999996</v>
      </c>
      <c r="W3540" t="str">
        <f>INDEX(People!$A$2:$A$5,MATCH(Orders!N3540,People!$B$2:$B$5,0))</f>
        <v>Cassandra Brandow</v>
      </c>
      <c r="X3540" t="str">
        <f>IFERROR(INDEX(Returns!A3540:A4339,MATCH(Orders!B3540,Returns!B3540:B4339,0)),"No")</f>
        <v>No</v>
      </c>
      <c r="Y3540">
        <f t="shared" si="55"/>
        <v>9.4499999999999993</v>
      </c>
    </row>
    <row r="3541" spans="1:25" x14ac:dyDescent="0.2">
      <c r="A3541" s="1">
        <v>3540</v>
      </c>
      <c r="B3541" t="s">
        <v>7871</v>
      </c>
      <c r="C3541" s="2">
        <v>42499</v>
      </c>
      <c r="D3541" s="8">
        <f>Table1[[#This Row],[Order Date]]</f>
        <v>42499</v>
      </c>
      <c r="E3541" s="2">
        <v>42499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">
        <v>3269</v>
      </c>
      <c r="P3541" s="1" t="s">
        <v>43</v>
      </c>
      <c r="Q3541" s="1" t="s">
        <v>44</v>
      </c>
      <c r="R3541" s="1" t="s">
        <v>3270</v>
      </c>
      <c r="S3541" s="1">
        <v>20.65</v>
      </c>
      <c r="T3541" s="1">
        <v>5</v>
      </c>
      <c r="U3541" s="1">
        <v>0</v>
      </c>
      <c r="V3541" s="1">
        <v>9.4989999999999988</v>
      </c>
      <c r="W3541" t="str">
        <f>INDEX(People!$A$2:$A$5,MATCH(Orders!N3541,People!$B$2:$B$5,0))</f>
        <v>Cassandra Brandow</v>
      </c>
      <c r="X3541" t="str">
        <f>IFERROR(INDEX(Returns!A3541:A4340,MATCH(Orders!B3541,Returns!B3541:B4340,0)),"No")</f>
        <v>No</v>
      </c>
      <c r="Y3541">
        <f t="shared" si="55"/>
        <v>20.65</v>
      </c>
    </row>
    <row r="3542" spans="1:25" x14ac:dyDescent="0.2">
      <c r="A3542" s="1">
        <v>3541</v>
      </c>
      <c r="B3542" t="s">
        <v>7871</v>
      </c>
      <c r="C3542" s="2">
        <v>42499</v>
      </c>
      <c r="D3542" s="8">
        <f>Table1[[#This Row],[Order Date]]</f>
        <v>42499</v>
      </c>
      <c r="E3542" s="2">
        <v>42499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">
        <v>3497</v>
      </c>
      <c r="P3542" s="1" t="s">
        <v>43</v>
      </c>
      <c r="Q3542" s="1" t="s">
        <v>84</v>
      </c>
      <c r="R3542" s="1" t="s">
        <v>3498</v>
      </c>
      <c r="S3542" s="1">
        <v>45.36</v>
      </c>
      <c r="T3542" s="1">
        <v>7</v>
      </c>
      <c r="U3542" s="1">
        <v>0</v>
      </c>
      <c r="V3542" s="1">
        <v>21.772800000000004</v>
      </c>
      <c r="W3542" t="str">
        <f>INDEX(People!$A$2:$A$5,MATCH(Orders!N3542,People!$B$2:$B$5,0))</f>
        <v>Cassandra Brandow</v>
      </c>
      <c r="X3542" t="str">
        <f>IFERROR(INDEX(Returns!A3542:A4341,MATCH(Orders!B3542,Returns!B3542:B4341,0)),"No")</f>
        <v>No</v>
      </c>
      <c r="Y3542">
        <f t="shared" si="55"/>
        <v>45.36</v>
      </c>
    </row>
    <row r="3543" spans="1:25" x14ac:dyDescent="0.2">
      <c r="A3543" s="1">
        <v>3542</v>
      </c>
      <c r="B3543" t="s">
        <v>7872</v>
      </c>
      <c r="C3543" s="2">
        <v>43361</v>
      </c>
      <c r="D3543" s="8">
        <f>Table1[[#This Row],[Order Date]]</f>
        <v>43361</v>
      </c>
      <c r="E3543" s="2">
        <v>43363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">
        <v>4330</v>
      </c>
      <c r="P3543" s="1" t="s">
        <v>30</v>
      </c>
      <c r="Q3543" s="1" t="s">
        <v>60</v>
      </c>
      <c r="R3543" s="1" t="s">
        <v>4331</v>
      </c>
      <c r="S3543" s="1">
        <v>5.3520000000000003</v>
      </c>
      <c r="T3543" s="1">
        <v>3</v>
      </c>
      <c r="U3543" s="1">
        <v>0.2</v>
      </c>
      <c r="V3543" s="1">
        <v>1.6055999999999999</v>
      </c>
      <c r="W3543" t="str">
        <f>INDEX(People!$A$2:$A$5,MATCH(Orders!N3543,People!$B$2:$B$5,0))</f>
        <v>Chuck Magee</v>
      </c>
      <c r="X3543" t="str">
        <f>IFERROR(INDEX(Returns!A3543:A4342,MATCH(Orders!B3543,Returns!B3543:B4342,0)),"No")</f>
        <v>No</v>
      </c>
      <c r="Y3543">
        <f t="shared" si="55"/>
        <v>6.4224000000000006</v>
      </c>
    </row>
    <row r="3544" spans="1:25" x14ac:dyDescent="0.2">
      <c r="A3544" s="1">
        <v>3543</v>
      </c>
      <c r="B3544" t="s">
        <v>7872</v>
      </c>
      <c r="C3544" s="2">
        <v>43361</v>
      </c>
      <c r="D3544" s="8">
        <f>Table1[[#This Row],[Order Date]]</f>
        <v>43361</v>
      </c>
      <c r="E3544" s="2">
        <v>43363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">
        <v>1592</v>
      </c>
      <c r="P3544" s="1" t="s">
        <v>30</v>
      </c>
      <c r="Q3544" s="1" t="s">
        <v>34</v>
      </c>
      <c r="R3544" s="1" t="s">
        <v>1593</v>
      </c>
      <c r="S3544" s="1">
        <v>99.372</v>
      </c>
      <c r="T3544" s="1">
        <v>2</v>
      </c>
      <c r="U3544" s="1">
        <v>0.3</v>
      </c>
      <c r="V3544" s="1">
        <v>-7.0979999999999919</v>
      </c>
      <c r="W3544" t="str">
        <f>INDEX(People!$A$2:$A$5,MATCH(Orders!N3544,People!$B$2:$B$5,0))</f>
        <v>Chuck Magee</v>
      </c>
      <c r="X3544" t="str">
        <f>IFERROR(INDEX(Returns!A3544:A4343,MATCH(Orders!B3544,Returns!B3544:B4343,0)),"No")</f>
        <v>No</v>
      </c>
      <c r="Y3544">
        <f t="shared" si="55"/>
        <v>129.18360000000001</v>
      </c>
    </row>
    <row r="3545" spans="1:25" x14ac:dyDescent="0.2">
      <c r="A3545" s="1">
        <v>3544</v>
      </c>
      <c r="B3545" t="s">
        <v>7872</v>
      </c>
      <c r="C3545" s="2">
        <v>43361</v>
      </c>
      <c r="D3545" s="8">
        <f>Table1[[#This Row],[Order Date]]</f>
        <v>43361</v>
      </c>
      <c r="E3545" s="2">
        <v>43363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">
        <v>3897</v>
      </c>
      <c r="P3545" s="1" t="s">
        <v>43</v>
      </c>
      <c r="Q3545" s="1" t="s">
        <v>63</v>
      </c>
      <c r="R3545" s="1" t="s">
        <v>3898</v>
      </c>
      <c r="S3545" s="1">
        <v>2.6720000000000002</v>
      </c>
      <c r="T3545" s="1">
        <v>1</v>
      </c>
      <c r="U3545" s="1">
        <v>0.2</v>
      </c>
      <c r="V3545" s="1">
        <v>0.36739999999999962</v>
      </c>
      <c r="W3545" t="str">
        <f>INDEX(People!$A$2:$A$5,MATCH(Orders!N3545,People!$B$2:$B$5,0))</f>
        <v>Chuck Magee</v>
      </c>
      <c r="X3545" t="str">
        <f>IFERROR(INDEX(Returns!A3545:A4344,MATCH(Orders!B3545,Returns!B3545:B4344,0)),"No")</f>
        <v>No</v>
      </c>
      <c r="Y3545">
        <f t="shared" si="55"/>
        <v>3.2063999999999999</v>
      </c>
    </row>
    <row r="3546" spans="1:25" x14ac:dyDescent="0.2">
      <c r="A3546" s="1">
        <v>3545</v>
      </c>
      <c r="B3546" t="s">
        <v>7873</v>
      </c>
      <c r="C3546" s="2">
        <v>43822</v>
      </c>
      <c r="D3546" s="8">
        <f>Table1[[#This Row],[Order Date]]</f>
        <v>43822</v>
      </c>
      <c r="E3546" s="2">
        <v>43824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">
        <v>3438</v>
      </c>
      <c r="P3546" s="1" t="s">
        <v>43</v>
      </c>
      <c r="Q3546" s="1" t="s">
        <v>84</v>
      </c>
      <c r="R3546" s="1" t="s">
        <v>3439</v>
      </c>
      <c r="S3546" s="1">
        <v>28.672000000000004</v>
      </c>
      <c r="T3546" s="1">
        <v>8</v>
      </c>
      <c r="U3546" s="1">
        <v>0.2</v>
      </c>
      <c r="V3546" s="1">
        <v>10.393600000000001</v>
      </c>
      <c r="W3546" t="str">
        <f>INDEX(People!$A$2:$A$5,MATCH(Orders!N3546,People!$B$2:$B$5,0))</f>
        <v>Kelly Williams</v>
      </c>
      <c r="X3546" t="str">
        <f>IFERROR(INDEX(Returns!A3546:A4345,MATCH(Orders!B3546,Returns!B3546:B4345,0)),"No")</f>
        <v>No</v>
      </c>
      <c r="Y3546">
        <f t="shared" si="55"/>
        <v>34.406400000000005</v>
      </c>
    </row>
    <row r="3547" spans="1:25" x14ac:dyDescent="0.2">
      <c r="A3547" s="1">
        <v>3546</v>
      </c>
      <c r="B3547" t="s">
        <v>7873</v>
      </c>
      <c r="C3547" s="2">
        <v>43822</v>
      </c>
      <c r="D3547" s="8">
        <f>Table1[[#This Row],[Order Date]]</f>
        <v>43822</v>
      </c>
      <c r="E3547" s="2">
        <v>43824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">
        <v>4976</v>
      </c>
      <c r="P3547" s="1" t="s">
        <v>43</v>
      </c>
      <c r="Q3547" s="1" t="s">
        <v>73</v>
      </c>
      <c r="R3547" s="1" t="s">
        <v>4977</v>
      </c>
      <c r="S3547" s="1">
        <v>29.311999999999994</v>
      </c>
      <c r="T3547" s="1">
        <v>8</v>
      </c>
      <c r="U3547" s="1">
        <v>0.8</v>
      </c>
      <c r="V3547" s="1">
        <v>-74.74560000000001</v>
      </c>
      <c r="W3547" t="str">
        <f>INDEX(People!$A$2:$A$5,MATCH(Orders!N3547,People!$B$2:$B$5,0))</f>
        <v>Kelly Williams</v>
      </c>
      <c r="X3547" t="str">
        <f>IFERROR(INDEX(Returns!A3547:A4346,MATCH(Orders!B3547,Returns!B3547:B4346,0)),"No")</f>
        <v>No</v>
      </c>
      <c r="Y3547">
        <f t="shared" si="55"/>
        <v>52.761599999999987</v>
      </c>
    </row>
    <row r="3548" spans="1:25" x14ac:dyDescent="0.2">
      <c r="A3548" s="1">
        <v>3547</v>
      </c>
      <c r="B3548" t="s">
        <v>7874</v>
      </c>
      <c r="C3548" s="2">
        <v>43768</v>
      </c>
      <c r="D3548" s="8">
        <f>Table1[[#This Row],[Order Date]]</f>
        <v>43768</v>
      </c>
      <c r="E3548" s="2">
        <v>43770</v>
      </c>
      <c r="F3548" s="1" t="s">
        <v>170</v>
      </c>
      <c r="G3548" s="1" t="s">
        <v>1981</v>
      </c>
      <c r="H3548" s="1" t="s">
        <v>1982</v>
      </c>
      <c r="I3548" s="1" t="s">
        <v>94</v>
      </c>
      <c r="J3548" s="1" t="s">
        <v>25</v>
      </c>
      <c r="K3548" s="1" t="s">
        <v>1277</v>
      </c>
      <c r="L3548" s="1" t="s">
        <v>27</v>
      </c>
      <c r="M3548" s="1">
        <v>40475</v>
      </c>
      <c r="N3548" s="1" t="s">
        <v>28</v>
      </c>
      <c r="O3548" s="1" t="s">
        <v>1558</v>
      </c>
      <c r="P3548" s="1" t="s">
        <v>43</v>
      </c>
      <c r="Q3548" s="1" t="s">
        <v>55</v>
      </c>
      <c r="R3548" s="1" t="s">
        <v>1559</v>
      </c>
      <c r="S3548" s="1">
        <v>105.98</v>
      </c>
      <c r="T3548" s="1">
        <v>7</v>
      </c>
      <c r="U3548" s="1">
        <v>0</v>
      </c>
      <c r="V3548" s="1">
        <v>4.2391999999999932</v>
      </c>
      <c r="W3548" t="str">
        <f>INDEX(People!$A$2:$A$5,MATCH(Orders!N3548,People!$B$2:$B$5,0))</f>
        <v>Cassandra Brandow</v>
      </c>
      <c r="X3548" t="str">
        <f>IFERROR(INDEX(Returns!A3548:A4347,MATCH(Orders!B3548,Returns!B3548:B4347,0)),"No")</f>
        <v>No</v>
      </c>
      <c r="Y3548">
        <f t="shared" si="55"/>
        <v>105.98</v>
      </c>
    </row>
    <row r="3549" spans="1:25" x14ac:dyDescent="0.2">
      <c r="A3549" s="1">
        <v>3548</v>
      </c>
      <c r="B3549" t="s">
        <v>7874</v>
      </c>
      <c r="C3549" s="2">
        <v>43768</v>
      </c>
      <c r="D3549" s="8">
        <f>Table1[[#This Row],[Order Date]]</f>
        <v>43768</v>
      </c>
      <c r="E3549" s="2">
        <v>43770</v>
      </c>
      <c r="F3549" s="1" t="s">
        <v>170</v>
      </c>
      <c r="G3549" s="1" t="s">
        <v>1981</v>
      </c>
      <c r="H3549" s="1" t="s">
        <v>1982</v>
      </c>
      <c r="I3549" s="1" t="s">
        <v>94</v>
      </c>
      <c r="J3549" s="1" t="s">
        <v>25</v>
      </c>
      <c r="K3549" s="1" t="s">
        <v>1277</v>
      </c>
      <c r="L3549" s="1" t="s">
        <v>27</v>
      </c>
      <c r="M3549" s="1">
        <v>40475</v>
      </c>
      <c r="N3549" s="1" t="s">
        <v>28</v>
      </c>
      <c r="O3549" s="1" t="s">
        <v>1226</v>
      </c>
      <c r="P3549" s="1" t="s">
        <v>43</v>
      </c>
      <c r="Q3549" s="1" t="s">
        <v>512</v>
      </c>
      <c r="R3549" s="1" t="s">
        <v>1227</v>
      </c>
      <c r="S3549" s="1">
        <v>35.06</v>
      </c>
      <c r="T3549" s="1">
        <v>2</v>
      </c>
      <c r="U3549" s="1">
        <v>0</v>
      </c>
      <c r="V3549" s="1">
        <v>10.517999999999997</v>
      </c>
      <c r="W3549" t="str">
        <f>INDEX(People!$A$2:$A$5,MATCH(Orders!N3549,People!$B$2:$B$5,0))</f>
        <v>Cassandra Brandow</v>
      </c>
      <c r="X3549" t="str">
        <f>IFERROR(INDEX(Returns!A3549:A4348,MATCH(Orders!B3549,Returns!B3549:B4348,0)),"No")</f>
        <v>No</v>
      </c>
      <c r="Y3549">
        <f t="shared" si="55"/>
        <v>35.06</v>
      </c>
    </row>
    <row r="3550" spans="1:25" x14ac:dyDescent="0.2">
      <c r="A3550" s="1">
        <v>3549</v>
      </c>
      <c r="B3550" t="s">
        <v>7874</v>
      </c>
      <c r="C3550" s="2">
        <v>43768</v>
      </c>
      <c r="D3550" s="8">
        <f>Table1[[#This Row],[Order Date]]</f>
        <v>43768</v>
      </c>
      <c r="E3550" s="2">
        <v>43770</v>
      </c>
      <c r="F3550" s="1" t="s">
        <v>170</v>
      </c>
      <c r="G3550" s="1" t="s">
        <v>1981</v>
      </c>
      <c r="H3550" s="1" t="s">
        <v>1982</v>
      </c>
      <c r="I3550" s="1" t="s">
        <v>94</v>
      </c>
      <c r="J3550" s="1" t="s">
        <v>25</v>
      </c>
      <c r="K3550" s="1" t="s">
        <v>1277</v>
      </c>
      <c r="L3550" s="1" t="s">
        <v>27</v>
      </c>
      <c r="M3550" s="1">
        <v>40475</v>
      </c>
      <c r="N3550" s="1" t="s">
        <v>28</v>
      </c>
      <c r="O3550" s="1" t="s">
        <v>4089</v>
      </c>
      <c r="P3550" s="1" t="s">
        <v>30</v>
      </c>
      <c r="Q3550" s="1" t="s">
        <v>34</v>
      </c>
      <c r="R3550" s="1" t="s">
        <v>4090</v>
      </c>
      <c r="S3550" s="1">
        <v>33.94</v>
      </c>
      <c r="T3550" s="1">
        <v>1</v>
      </c>
      <c r="U3550" s="1">
        <v>0</v>
      </c>
      <c r="V3550" s="1">
        <v>9.1637999999999984</v>
      </c>
      <c r="W3550" t="str">
        <f>INDEX(People!$A$2:$A$5,MATCH(Orders!N3550,People!$B$2:$B$5,0))</f>
        <v>Cassandra Brandow</v>
      </c>
      <c r="X3550" t="str">
        <f>IFERROR(INDEX(Returns!A3550:A4349,MATCH(Orders!B3550,Returns!B3550:B4349,0)),"No")</f>
        <v>No</v>
      </c>
      <c r="Y3550">
        <f t="shared" si="55"/>
        <v>33.94</v>
      </c>
    </row>
    <row r="3551" spans="1:25" x14ac:dyDescent="0.2">
      <c r="A3551" s="1">
        <v>3550</v>
      </c>
      <c r="B3551" t="s">
        <v>7874</v>
      </c>
      <c r="C3551" s="2">
        <v>43768</v>
      </c>
      <c r="D3551" s="8">
        <f>Table1[[#This Row],[Order Date]]</f>
        <v>43768</v>
      </c>
      <c r="E3551" s="2">
        <v>43770</v>
      </c>
      <c r="F3551" s="1" t="s">
        <v>170</v>
      </c>
      <c r="G3551" s="1" t="s">
        <v>1981</v>
      </c>
      <c r="H3551" s="1" t="s">
        <v>1982</v>
      </c>
      <c r="I3551" s="1" t="s">
        <v>94</v>
      </c>
      <c r="J3551" s="1" t="s">
        <v>25</v>
      </c>
      <c r="K3551" s="1" t="s">
        <v>1277</v>
      </c>
      <c r="L3551" s="1" t="s">
        <v>27</v>
      </c>
      <c r="M3551" s="1">
        <v>40475</v>
      </c>
      <c r="N3551" s="1" t="s">
        <v>28</v>
      </c>
      <c r="O3551" s="1" t="s">
        <v>4978</v>
      </c>
      <c r="P3551" s="1" t="s">
        <v>43</v>
      </c>
      <c r="Q3551" s="1" t="s">
        <v>44</v>
      </c>
      <c r="R3551" s="1" t="s">
        <v>4979</v>
      </c>
      <c r="S3551" s="1">
        <v>30</v>
      </c>
      <c r="T3551" s="1">
        <v>8</v>
      </c>
      <c r="U3551" s="1">
        <v>0</v>
      </c>
      <c r="V3551" s="1">
        <v>14.399999999999999</v>
      </c>
      <c r="W3551" t="str">
        <f>INDEX(People!$A$2:$A$5,MATCH(Orders!N3551,People!$B$2:$B$5,0))</f>
        <v>Cassandra Brandow</v>
      </c>
      <c r="X3551" t="str">
        <f>IFERROR(INDEX(Returns!A3551:A4350,MATCH(Orders!B3551,Returns!B3551:B4350,0)),"No")</f>
        <v>No</v>
      </c>
      <c r="Y3551">
        <f t="shared" si="55"/>
        <v>30</v>
      </c>
    </row>
    <row r="3552" spans="1:25" x14ac:dyDescent="0.2">
      <c r="A3552" s="1">
        <v>3551</v>
      </c>
      <c r="B3552" t="s">
        <v>7875</v>
      </c>
      <c r="C3552" s="2">
        <v>43188</v>
      </c>
      <c r="D3552" s="8">
        <f>Table1[[#This Row],[Order Date]]</f>
        <v>43188</v>
      </c>
      <c r="E3552" s="2">
        <v>43192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">
        <v>3968</v>
      </c>
      <c r="P3552" s="1" t="s">
        <v>43</v>
      </c>
      <c r="Q3552" s="1" t="s">
        <v>84</v>
      </c>
      <c r="R3552" s="1" t="s">
        <v>3969</v>
      </c>
      <c r="S3552" s="1">
        <v>45.527999999999999</v>
      </c>
      <c r="T3552" s="1">
        <v>3</v>
      </c>
      <c r="U3552" s="1">
        <v>0.2</v>
      </c>
      <c r="V3552" s="1">
        <v>15.934799999999997</v>
      </c>
      <c r="W3552" t="str">
        <f>INDEX(People!$A$2:$A$5,MATCH(Orders!N3552,People!$B$2:$B$5,0))</f>
        <v>Kelly Williams</v>
      </c>
      <c r="X3552" t="str">
        <f>IFERROR(INDEX(Returns!A3552:A4351,MATCH(Orders!B3552,Returns!B3552:B4351,0)),"No")</f>
        <v>No</v>
      </c>
      <c r="Y3552">
        <f t="shared" si="55"/>
        <v>54.633599999999994</v>
      </c>
    </row>
    <row r="3553" spans="1:25" x14ac:dyDescent="0.2">
      <c r="A3553" s="1">
        <v>3552</v>
      </c>
      <c r="B3553" t="s">
        <v>7875</v>
      </c>
      <c r="C3553" s="2">
        <v>43188</v>
      </c>
      <c r="D3553" s="8">
        <f>Table1[[#This Row],[Order Date]]</f>
        <v>43188</v>
      </c>
      <c r="E3553" s="2">
        <v>43192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">
        <v>829</v>
      </c>
      <c r="P3553" s="1" t="s">
        <v>30</v>
      </c>
      <c r="Q3553" s="1" t="s">
        <v>34</v>
      </c>
      <c r="R3553" s="1" t="s">
        <v>830</v>
      </c>
      <c r="S3553" s="1">
        <v>844.11599999999987</v>
      </c>
      <c r="T3553" s="1">
        <v>6</v>
      </c>
      <c r="U3553" s="1">
        <v>0.3</v>
      </c>
      <c r="V3553" s="1">
        <v>-36.176400000000001</v>
      </c>
      <c r="W3553" t="str">
        <f>INDEX(People!$A$2:$A$5,MATCH(Orders!N3553,People!$B$2:$B$5,0))</f>
        <v>Kelly Williams</v>
      </c>
      <c r="X3553" t="str">
        <f>IFERROR(INDEX(Returns!A3553:A4352,MATCH(Orders!B3553,Returns!B3553:B4352,0)),"No")</f>
        <v>No</v>
      </c>
      <c r="Y3553">
        <f t="shared" si="55"/>
        <v>1097.3507999999999</v>
      </c>
    </row>
    <row r="3554" spans="1:25" x14ac:dyDescent="0.2">
      <c r="A3554" s="1">
        <v>3553</v>
      </c>
      <c r="B3554" t="s">
        <v>7875</v>
      </c>
      <c r="C3554" s="2">
        <v>43188</v>
      </c>
      <c r="D3554" s="8">
        <f>Table1[[#This Row],[Order Date]]</f>
        <v>43188</v>
      </c>
      <c r="E3554" s="2">
        <v>43192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">
        <v>552</v>
      </c>
      <c r="P3554" s="1" t="s">
        <v>66</v>
      </c>
      <c r="Q3554" s="1" t="s">
        <v>67</v>
      </c>
      <c r="R3554" s="1" t="s">
        <v>553</v>
      </c>
      <c r="S3554" s="1">
        <v>812.73599999999999</v>
      </c>
      <c r="T3554" s="1">
        <v>8</v>
      </c>
      <c r="U3554" s="1">
        <v>0.2</v>
      </c>
      <c r="V3554" s="1">
        <v>60.955199999999962</v>
      </c>
      <c r="W3554" t="str">
        <f>INDEX(People!$A$2:$A$5,MATCH(Orders!N3554,People!$B$2:$B$5,0))</f>
        <v>Kelly Williams</v>
      </c>
      <c r="X3554" t="str">
        <f>IFERROR(INDEX(Returns!A3554:A4353,MATCH(Orders!B3554,Returns!B3554:B4353,0)),"No")</f>
        <v>No</v>
      </c>
      <c r="Y3554">
        <f t="shared" si="55"/>
        <v>975.28319999999997</v>
      </c>
    </row>
    <row r="3555" spans="1:25" x14ac:dyDescent="0.2">
      <c r="A3555" s="1">
        <v>3554</v>
      </c>
      <c r="B3555" t="s">
        <v>7876</v>
      </c>
      <c r="C3555" s="2">
        <v>43792</v>
      </c>
      <c r="D3555" s="8">
        <f>Table1[[#This Row],[Order Date]]</f>
        <v>43792</v>
      </c>
      <c r="E3555" s="2">
        <v>43795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">
        <v>1496</v>
      </c>
      <c r="P3555" s="1" t="s">
        <v>43</v>
      </c>
      <c r="Q3555" s="1" t="s">
        <v>70</v>
      </c>
      <c r="R3555" s="1" t="s">
        <v>1497</v>
      </c>
      <c r="S3555" s="1">
        <v>7.4760000000000018</v>
      </c>
      <c r="T3555" s="1">
        <v>1</v>
      </c>
      <c r="U3555" s="1">
        <v>0.7</v>
      </c>
      <c r="V3555" s="1">
        <v>-5.9807999999999986</v>
      </c>
      <c r="W3555" t="str">
        <f>INDEX(People!$A$2:$A$5,MATCH(Orders!N3555,People!$B$2:$B$5,0))</f>
        <v>Chuck Magee</v>
      </c>
      <c r="X3555" t="str">
        <f>IFERROR(INDEX(Returns!A3555:A4354,MATCH(Orders!B3555,Returns!B3555:B4354,0)),"No")</f>
        <v>No</v>
      </c>
      <c r="Y3555">
        <f t="shared" si="55"/>
        <v>12.709200000000003</v>
      </c>
    </row>
    <row r="3556" spans="1:25" x14ac:dyDescent="0.2">
      <c r="A3556" s="1">
        <v>3555</v>
      </c>
      <c r="B3556" t="s">
        <v>7877</v>
      </c>
      <c r="C3556" s="2">
        <v>42452</v>
      </c>
      <c r="D3556" s="8">
        <f>Table1[[#This Row],[Order Date]]</f>
        <v>42452</v>
      </c>
      <c r="E3556" s="2">
        <v>42455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">
        <v>1823</v>
      </c>
      <c r="P3556" s="1" t="s">
        <v>43</v>
      </c>
      <c r="Q3556" s="1" t="s">
        <v>55</v>
      </c>
      <c r="R3556" s="1" t="s">
        <v>1824</v>
      </c>
      <c r="S3556" s="1">
        <v>330.4</v>
      </c>
      <c r="T3556" s="1">
        <v>2</v>
      </c>
      <c r="U3556" s="1">
        <v>0</v>
      </c>
      <c r="V3556" s="1">
        <v>85.903999999999996</v>
      </c>
      <c r="W3556" t="str">
        <f>INDEX(People!$A$2:$A$5,MATCH(Orders!N3556,People!$B$2:$B$5,0))</f>
        <v>Anna Andreadi</v>
      </c>
      <c r="X3556" t="str">
        <f>IFERROR(INDEX(Returns!A3556:A4355,MATCH(Orders!B3556,Returns!B3556:B4355,0)),"No")</f>
        <v>No</v>
      </c>
      <c r="Y3556">
        <f t="shared" si="55"/>
        <v>330.4</v>
      </c>
    </row>
    <row r="3557" spans="1:25" x14ac:dyDescent="0.2">
      <c r="A3557" s="1">
        <v>3556</v>
      </c>
      <c r="B3557" t="s">
        <v>7877</v>
      </c>
      <c r="C3557" s="2">
        <v>42452</v>
      </c>
      <c r="D3557" s="8">
        <f>Table1[[#This Row],[Order Date]]</f>
        <v>42452</v>
      </c>
      <c r="E3557" s="2">
        <v>42455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">
        <v>4980</v>
      </c>
      <c r="P3557" s="1" t="s">
        <v>66</v>
      </c>
      <c r="Q3557" s="1" t="s">
        <v>67</v>
      </c>
      <c r="R3557" s="1" t="s">
        <v>4981</v>
      </c>
      <c r="S3557" s="1">
        <v>604.75199999999995</v>
      </c>
      <c r="T3557" s="1">
        <v>6</v>
      </c>
      <c r="U3557" s="1">
        <v>0.2</v>
      </c>
      <c r="V3557" s="1">
        <v>37.797000000000025</v>
      </c>
      <c r="W3557" t="str">
        <f>INDEX(People!$A$2:$A$5,MATCH(Orders!N3557,People!$B$2:$B$5,0))</f>
        <v>Anna Andreadi</v>
      </c>
      <c r="X3557" t="str">
        <f>IFERROR(INDEX(Returns!A3557:A4356,MATCH(Orders!B3557,Returns!B3557:B4356,0)),"No")</f>
        <v>No</v>
      </c>
      <c r="Y3557">
        <f t="shared" si="55"/>
        <v>725.7023999999999</v>
      </c>
    </row>
    <row r="3558" spans="1:25" x14ac:dyDescent="0.2">
      <c r="A3558" s="1">
        <v>3557</v>
      </c>
      <c r="B3558" t="s">
        <v>6115</v>
      </c>
      <c r="C3558" s="2">
        <v>43800</v>
      </c>
      <c r="D3558" s="8">
        <f>Table1[[#This Row],[Order Date]]</f>
        <v>43800</v>
      </c>
      <c r="E3558" s="2">
        <v>43804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">
        <v>2722</v>
      </c>
      <c r="P3558" s="1" t="s">
        <v>43</v>
      </c>
      <c r="Q3558" s="1" t="s">
        <v>84</v>
      </c>
      <c r="R3558" s="1" t="s">
        <v>2723</v>
      </c>
      <c r="S3558" s="1">
        <v>45.36</v>
      </c>
      <c r="T3558" s="1">
        <v>7</v>
      </c>
      <c r="U3558" s="1">
        <v>0</v>
      </c>
      <c r="V3558" s="1">
        <v>21.772800000000004</v>
      </c>
      <c r="W3558" t="str">
        <f>INDEX(People!$A$2:$A$5,MATCH(Orders!N3558,People!$B$2:$B$5,0))</f>
        <v>Anna Andreadi</v>
      </c>
      <c r="X3558" t="str">
        <f>IFERROR(INDEX(Returns!A3558:A4357,MATCH(Orders!B3558,Returns!B3558:B4357,0)),"No")</f>
        <v>No</v>
      </c>
      <c r="Y3558">
        <f t="shared" si="55"/>
        <v>45.36</v>
      </c>
    </row>
    <row r="3559" spans="1:25" x14ac:dyDescent="0.2">
      <c r="A3559" s="1">
        <v>3558</v>
      </c>
      <c r="B3559" t="s">
        <v>6115</v>
      </c>
      <c r="C3559" s="2">
        <v>43800</v>
      </c>
      <c r="D3559" s="8">
        <f>Table1[[#This Row],[Order Date]]</f>
        <v>43800</v>
      </c>
      <c r="E3559" s="2">
        <v>43804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">
        <v>2798</v>
      </c>
      <c r="P3559" s="1" t="s">
        <v>43</v>
      </c>
      <c r="Q3559" s="1" t="s">
        <v>70</v>
      </c>
      <c r="R3559" s="1" t="s">
        <v>2799</v>
      </c>
      <c r="S3559" s="1">
        <v>10.128</v>
      </c>
      <c r="T3559" s="1">
        <v>2</v>
      </c>
      <c r="U3559" s="1">
        <v>0.2</v>
      </c>
      <c r="V3559" s="1">
        <v>3.6714000000000002</v>
      </c>
      <c r="W3559" t="str">
        <f>INDEX(People!$A$2:$A$5,MATCH(Orders!N3559,People!$B$2:$B$5,0))</f>
        <v>Anna Andreadi</v>
      </c>
      <c r="X3559" t="str">
        <f>IFERROR(INDEX(Returns!A3559:A4358,MATCH(Orders!B3559,Returns!B3559:B4358,0)),"No")</f>
        <v>No</v>
      </c>
      <c r="Y3559">
        <f t="shared" si="55"/>
        <v>12.153599999999999</v>
      </c>
    </row>
    <row r="3560" spans="1:25" x14ac:dyDescent="0.2">
      <c r="A3560" s="1">
        <v>3559</v>
      </c>
      <c r="B3560" t="s">
        <v>7878</v>
      </c>
      <c r="C3560" s="2">
        <v>43776</v>
      </c>
      <c r="D3560" s="8">
        <f>Table1[[#This Row],[Order Date]]</f>
        <v>43776</v>
      </c>
      <c r="E3560" s="2">
        <v>43781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">
        <v>4124</v>
      </c>
      <c r="P3560" s="1" t="s">
        <v>43</v>
      </c>
      <c r="Q3560" s="1" t="s">
        <v>70</v>
      </c>
      <c r="R3560" s="1" t="s">
        <v>4125</v>
      </c>
      <c r="S3560" s="1">
        <v>21.792000000000002</v>
      </c>
      <c r="T3560" s="1">
        <v>4</v>
      </c>
      <c r="U3560" s="1">
        <v>0.2</v>
      </c>
      <c r="V3560" s="1">
        <v>7.6271999999999984</v>
      </c>
      <c r="W3560" t="str">
        <f>INDEX(People!$A$2:$A$5,MATCH(Orders!N3560,People!$B$2:$B$5,0))</f>
        <v>Anna Andreadi</v>
      </c>
      <c r="X3560" t="str">
        <f>IFERROR(INDEX(Returns!A3560:A4359,MATCH(Orders!B3560,Returns!B3560:B4359,0)),"No")</f>
        <v>No</v>
      </c>
      <c r="Y3560">
        <f t="shared" si="55"/>
        <v>26.150400000000001</v>
      </c>
    </row>
    <row r="3561" spans="1:25" x14ac:dyDescent="0.2">
      <c r="A3561" s="1">
        <v>3560</v>
      </c>
      <c r="B3561" t="s">
        <v>7878</v>
      </c>
      <c r="C3561" s="2">
        <v>43776</v>
      </c>
      <c r="D3561" s="8">
        <f>Table1[[#This Row],[Order Date]]</f>
        <v>43776</v>
      </c>
      <c r="E3561" s="2">
        <v>43781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">
        <v>3204</v>
      </c>
      <c r="P3561" s="1" t="s">
        <v>66</v>
      </c>
      <c r="Q3561" s="1" t="s">
        <v>146</v>
      </c>
      <c r="R3561" s="1" t="s">
        <v>3205</v>
      </c>
      <c r="S3561" s="1">
        <v>439.8</v>
      </c>
      <c r="T3561" s="1">
        <v>4</v>
      </c>
      <c r="U3561" s="1">
        <v>0</v>
      </c>
      <c r="V3561" s="1">
        <v>145.13400000000001</v>
      </c>
      <c r="W3561" t="str">
        <f>INDEX(People!$A$2:$A$5,MATCH(Orders!N3561,People!$B$2:$B$5,0))</f>
        <v>Anna Andreadi</v>
      </c>
      <c r="X3561" t="str">
        <f>IFERROR(INDEX(Returns!A3561:A4360,MATCH(Orders!B3561,Returns!B3561:B4360,0)),"No")</f>
        <v>No</v>
      </c>
      <c r="Y3561">
        <f t="shared" si="55"/>
        <v>439.8</v>
      </c>
    </row>
    <row r="3562" spans="1:25" x14ac:dyDescent="0.2">
      <c r="A3562" s="1">
        <v>3561</v>
      </c>
      <c r="B3562" t="s">
        <v>7879</v>
      </c>
      <c r="C3562" s="2">
        <v>43712</v>
      </c>
      <c r="D3562" s="8">
        <f>Table1[[#This Row],[Order Date]]</f>
        <v>43712</v>
      </c>
      <c r="E3562" s="2">
        <v>43717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">
        <v>2248</v>
      </c>
      <c r="P3562" s="1" t="s">
        <v>43</v>
      </c>
      <c r="Q3562" s="1" t="s">
        <v>63</v>
      </c>
      <c r="R3562" s="1" t="s">
        <v>2249</v>
      </c>
      <c r="S3562" s="1">
        <v>8.2560000000000002</v>
      </c>
      <c r="T3562" s="1">
        <v>4</v>
      </c>
      <c r="U3562" s="1">
        <v>0.2</v>
      </c>
      <c r="V3562" s="1">
        <v>0.61920000000000019</v>
      </c>
      <c r="W3562" t="str">
        <f>INDEX(People!$A$2:$A$5,MATCH(Orders!N3562,People!$B$2:$B$5,0))</f>
        <v>Chuck Magee</v>
      </c>
      <c r="X3562" t="str">
        <f>IFERROR(INDEX(Returns!A3562:A4361,MATCH(Orders!B3562,Returns!B3562:B4361,0)),"No")</f>
        <v>No</v>
      </c>
      <c r="Y3562">
        <f t="shared" si="55"/>
        <v>9.9071999999999996</v>
      </c>
    </row>
    <row r="3563" spans="1:25" x14ac:dyDescent="0.2">
      <c r="A3563" s="1">
        <v>3562</v>
      </c>
      <c r="B3563" t="s">
        <v>7879</v>
      </c>
      <c r="C3563" s="2">
        <v>43712</v>
      </c>
      <c r="D3563" s="8">
        <f>Table1[[#This Row],[Order Date]]</f>
        <v>43712</v>
      </c>
      <c r="E3563" s="2">
        <v>43717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">
        <v>2699</v>
      </c>
      <c r="P3563" s="1" t="s">
        <v>43</v>
      </c>
      <c r="Q3563" s="1" t="s">
        <v>70</v>
      </c>
      <c r="R3563" s="1" t="s">
        <v>2700</v>
      </c>
      <c r="S3563" s="1">
        <v>25.560000000000002</v>
      </c>
      <c r="T3563" s="1">
        <v>5</v>
      </c>
      <c r="U3563" s="1">
        <v>0.7</v>
      </c>
      <c r="V3563" s="1">
        <v>-20.448</v>
      </c>
      <c r="W3563" t="str">
        <f>INDEX(People!$A$2:$A$5,MATCH(Orders!N3563,People!$B$2:$B$5,0))</f>
        <v>Chuck Magee</v>
      </c>
      <c r="X3563" t="str">
        <f>IFERROR(INDEX(Returns!A3563:A4362,MATCH(Orders!B3563,Returns!B3563:B4362,0)),"No")</f>
        <v>No</v>
      </c>
      <c r="Y3563">
        <f t="shared" si="55"/>
        <v>43.452000000000005</v>
      </c>
    </row>
    <row r="3564" spans="1:25" x14ac:dyDescent="0.2">
      <c r="A3564" s="1">
        <v>3563</v>
      </c>
      <c r="B3564" t="s">
        <v>7879</v>
      </c>
      <c r="C3564" s="2">
        <v>43712</v>
      </c>
      <c r="D3564" s="8">
        <f>Table1[[#This Row],[Order Date]]</f>
        <v>43712</v>
      </c>
      <c r="E3564" s="2">
        <v>43717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">
        <v>143</v>
      </c>
      <c r="P3564" s="1" t="s">
        <v>43</v>
      </c>
      <c r="Q3564" s="1" t="s">
        <v>70</v>
      </c>
      <c r="R3564" s="1" t="s">
        <v>144</v>
      </c>
      <c r="S3564" s="1">
        <v>4.3680000000000012</v>
      </c>
      <c r="T3564" s="1">
        <v>2</v>
      </c>
      <c r="U3564" s="1">
        <v>0.7</v>
      </c>
      <c r="V3564" s="1">
        <v>-3.0575999999999999</v>
      </c>
      <c r="W3564" t="str">
        <f>INDEX(People!$A$2:$A$5,MATCH(Orders!N3564,People!$B$2:$B$5,0))</f>
        <v>Chuck Magee</v>
      </c>
      <c r="X3564" t="str">
        <f>IFERROR(INDEX(Returns!A3564:A4363,MATCH(Orders!B3564,Returns!B3564:B4363,0)),"No")</f>
        <v>No</v>
      </c>
      <c r="Y3564">
        <f t="shared" si="55"/>
        <v>7.425600000000002</v>
      </c>
    </row>
    <row r="3565" spans="1:25" x14ac:dyDescent="0.2">
      <c r="A3565" s="1">
        <v>3564</v>
      </c>
      <c r="B3565" t="s">
        <v>7879</v>
      </c>
      <c r="C3565" s="2">
        <v>43712</v>
      </c>
      <c r="D3565" s="8">
        <f>Table1[[#This Row],[Order Date]]</f>
        <v>43712</v>
      </c>
      <c r="E3565" s="2">
        <v>43717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">
        <v>4982</v>
      </c>
      <c r="P3565" s="1" t="s">
        <v>43</v>
      </c>
      <c r="Q3565" s="1" t="s">
        <v>84</v>
      </c>
      <c r="R3565" s="1" t="s">
        <v>4983</v>
      </c>
      <c r="S3565" s="1">
        <v>11.520000000000001</v>
      </c>
      <c r="T3565" s="1">
        <v>4</v>
      </c>
      <c r="U3565" s="1">
        <v>0.2</v>
      </c>
      <c r="V3565" s="1">
        <v>3.7439999999999993</v>
      </c>
      <c r="W3565" t="str">
        <f>INDEX(People!$A$2:$A$5,MATCH(Orders!N3565,People!$B$2:$B$5,0))</f>
        <v>Chuck Magee</v>
      </c>
      <c r="X3565" t="str">
        <f>IFERROR(INDEX(Returns!A3565:A4364,MATCH(Orders!B3565,Returns!B3565:B4364,0)),"No")</f>
        <v>No</v>
      </c>
      <c r="Y3565">
        <f t="shared" si="55"/>
        <v>13.824000000000002</v>
      </c>
    </row>
    <row r="3566" spans="1:25" x14ac:dyDescent="0.2">
      <c r="A3566" s="1">
        <v>3565</v>
      </c>
      <c r="B3566" t="s">
        <v>7880</v>
      </c>
      <c r="C3566" s="2">
        <v>43284</v>
      </c>
      <c r="D3566" s="8">
        <f>Table1[[#This Row],[Order Date]]</f>
        <v>43284</v>
      </c>
      <c r="E3566" s="2">
        <v>43287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">
        <v>4984</v>
      </c>
      <c r="P3566" s="1" t="s">
        <v>43</v>
      </c>
      <c r="Q3566" s="1" t="s">
        <v>84</v>
      </c>
      <c r="R3566" s="1" t="s">
        <v>4985</v>
      </c>
      <c r="S3566" s="1">
        <v>12.96</v>
      </c>
      <c r="T3566" s="1">
        <v>2</v>
      </c>
      <c r="U3566" s="1">
        <v>0</v>
      </c>
      <c r="V3566" s="1">
        <v>6.2208000000000006</v>
      </c>
      <c r="W3566" t="str">
        <f>INDEX(People!$A$2:$A$5,MATCH(Orders!N3566,People!$B$2:$B$5,0))</f>
        <v>Anna Andreadi</v>
      </c>
      <c r="X3566" t="str">
        <f>IFERROR(INDEX(Returns!A3566:A4365,MATCH(Orders!B3566,Returns!B3566:B4365,0)),"No")</f>
        <v>No</v>
      </c>
      <c r="Y3566">
        <f t="shared" si="55"/>
        <v>12.96</v>
      </c>
    </row>
    <row r="3567" spans="1:25" x14ac:dyDescent="0.2">
      <c r="A3567" s="1">
        <v>3566</v>
      </c>
      <c r="B3567" t="s">
        <v>7880</v>
      </c>
      <c r="C3567" s="2">
        <v>43284</v>
      </c>
      <c r="D3567" s="8">
        <f>Table1[[#This Row],[Order Date]]</f>
        <v>43284</v>
      </c>
      <c r="E3567" s="2">
        <v>43287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">
        <v>3506</v>
      </c>
      <c r="P3567" s="1" t="s">
        <v>43</v>
      </c>
      <c r="Q3567" s="1" t="s">
        <v>242</v>
      </c>
      <c r="R3567" s="1" t="s">
        <v>3507</v>
      </c>
      <c r="S3567" s="1">
        <v>3.96</v>
      </c>
      <c r="T3567" s="1">
        <v>2</v>
      </c>
      <c r="U3567" s="1">
        <v>0</v>
      </c>
      <c r="V3567" s="1">
        <v>7.9200000000000159E-2</v>
      </c>
      <c r="W3567" t="str">
        <f>INDEX(People!$A$2:$A$5,MATCH(Orders!N3567,People!$B$2:$B$5,0))</f>
        <v>Anna Andreadi</v>
      </c>
      <c r="X3567" t="str">
        <f>IFERROR(INDEX(Returns!A3567:A4366,MATCH(Orders!B3567,Returns!B3567:B4366,0)),"No")</f>
        <v>No</v>
      </c>
      <c r="Y3567">
        <f t="shared" si="55"/>
        <v>3.96</v>
      </c>
    </row>
    <row r="3568" spans="1:25" x14ac:dyDescent="0.2">
      <c r="A3568" s="1">
        <v>3567</v>
      </c>
      <c r="B3568" t="s">
        <v>7881</v>
      </c>
      <c r="C3568" s="2">
        <v>43715</v>
      </c>
      <c r="D3568" s="8">
        <f>Table1[[#This Row],[Order Date]]</f>
        <v>43715</v>
      </c>
      <c r="E3568" s="2">
        <v>43722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">
        <v>456</v>
      </c>
      <c r="P3568" s="1" t="s">
        <v>43</v>
      </c>
      <c r="Q3568" s="1" t="s">
        <v>70</v>
      </c>
      <c r="R3568" s="1" t="s">
        <v>457</v>
      </c>
      <c r="S3568" s="1">
        <v>1577.94</v>
      </c>
      <c r="T3568" s="1">
        <v>3</v>
      </c>
      <c r="U3568" s="1">
        <v>0</v>
      </c>
      <c r="V3568" s="1">
        <v>757.41120000000001</v>
      </c>
      <c r="W3568" t="str">
        <f>INDEX(People!$A$2:$A$5,MATCH(Orders!N3568,People!$B$2:$B$5,0))</f>
        <v>Kelly Williams</v>
      </c>
      <c r="X3568" t="str">
        <f>IFERROR(INDEX(Returns!A3568:A4367,MATCH(Orders!B3568,Returns!B3568:B4367,0)),"No")</f>
        <v>No</v>
      </c>
      <c r="Y3568">
        <f t="shared" si="55"/>
        <v>1577.94</v>
      </c>
    </row>
    <row r="3569" spans="1:25" x14ac:dyDescent="0.2">
      <c r="A3569" s="1">
        <v>3568</v>
      </c>
      <c r="B3569" t="s">
        <v>7882</v>
      </c>
      <c r="C3569" s="2">
        <v>43352</v>
      </c>
      <c r="D3569" s="8">
        <f>Table1[[#This Row],[Order Date]]</f>
        <v>43352</v>
      </c>
      <c r="E3569" s="2">
        <v>43357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">
        <v>4630</v>
      </c>
      <c r="P3569" s="1" t="s">
        <v>30</v>
      </c>
      <c r="Q3569" s="1" t="s">
        <v>60</v>
      </c>
      <c r="R3569" s="1" t="s">
        <v>4631</v>
      </c>
      <c r="S3569" s="1">
        <v>15.008000000000003</v>
      </c>
      <c r="T3569" s="1">
        <v>4</v>
      </c>
      <c r="U3569" s="1">
        <v>0.6</v>
      </c>
      <c r="V3569" s="1">
        <v>-12.006399999999999</v>
      </c>
      <c r="W3569" t="str">
        <f>INDEX(People!$A$2:$A$5,MATCH(Orders!N3569,People!$B$2:$B$5,0))</f>
        <v>Kelly Williams</v>
      </c>
      <c r="X3569" t="str">
        <f>IFERROR(INDEX(Returns!A3569:A4368,MATCH(Orders!B3569,Returns!B3569:B4368,0)),"No")</f>
        <v>No</v>
      </c>
      <c r="Y3569">
        <f t="shared" si="55"/>
        <v>24.012800000000006</v>
      </c>
    </row>
    <row r="3570" spans="1:25" x14ac:dyDescent="0.2">
      <c r="A3570" s="1">
        <v>3569</v>
      </c>
      <c r="B3570" t="s">
        <v>7883</v>
      </c>
      <c r="C3570" s="2">
        <v>43649</v>
      </c>
      <c r="D3570" s="8">
        <f>Table1[[#This Row],[Order Date]]</f>
        <v>43649</v>
      </c>
      <c r="E3570" s="2">
        <v>43649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">
        <v>892</v>
      </c>
      <c r="P3570" s="1" t="s">
        <v>66</v>
      </c>
      <c r="Q3570" s="1" t="s">
        <v>146</v>
      </c>
      <c r="R3570" s="1" t="s">
        <v>893</v>
      </c>
      <c r="S3570" s="1">
        <v>59.98</v>
      </c>
      <c r="T3570" s="1">
        <v>2</v>
      </c>
      <c r="U3570" s="1">
        <v>0</v>
      </c>
      <c r="V3570" s="1">
        <v>26.391200000000005</v>
      </c>
      <c r="W3570" t="str">
        <f>INDEX(People!$A$2:$A$5,MATCH(Orders!N3570,People!$B$2:$B$5,0))</f>
        <v>Anna Andreadi</v>
      </c>
      <c r="X3570" t="str">
        <f>IFERROR(INDEX(Returns!A3570:A4369,MATCH(Orders!B3570,Returns!B3570:B4369,0)),"No")</f>
        <v>No</v>
      </c>
      <c r="Y3570">
        <f t="shared" si="55"/>
        <v>59.98</v>
      </c>
    </row>
    <row r="3571" spans="1:25" x14ac:dyDescent="0.2">
      <c r="A3571" s="1">
        <v>3570</v>
      </c>
      <c r="B3571" t="s">
        <v>7883</v>
      </c>
      <c r="C3571" s="2">
        <v>43649</v>
      </c>
      <c r="D3571" s="8">
        <f>Table1[[#This Row],[Order Date]]</f>
        <v>43649</v>
      </c>
      <c r="E3571" s="2">
        <v>43649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">
        <v>767</v>
      </c>
      <c r="P3571" s="1" t="s">
        <v>66</v>
      </c>
      <c r="Q3571" s="1" t="s">
        <v>601</v>
      </c>
      <c r="R3571" s="1" t="s">
        <v>4986</v>
      </c>
      <c r="S3571" s="1">
        <v>2395.2000000000003</v>
      </c>
      <c r="T3571" s="1">
        <v>6</v>
      </c>
      <c r="U3571" s="1">
        <v>0.2</v>
      </c>
      <c r="V3571" s="1">
        <v>209.58000000000004</v>
      </c>
      <c r="W3571" t="str">
        <f>INDEX(People!$A$2:$A$5,MATCH(Orders!N3571,People!$B$2:$B$5,0))</f>
        <v>Anna Andreadi</v>
      </c>
      <c r="X3571" t="str">
        <f>IFERROR(INDEX(Returns!A3571:A4370,MATCH(Orders!B3571,Returns!B3571:B4370,0)),"No")</f>
        <v>No</v>
      </c>
      <c r="Y3571">
        <f t="shared" si="55"/>
        <v>2874.2400000000002</v>
      </c>
    </row>
    <row r="3572" spans="1:25" x14ac:dyDescent="0.2">
      <c r="A3572" s="1">
        <v>3571</v>
      </c>
      <c r="B3572" t="s">
        <v>7883</v>
      </c>
      <c r="C3572" s="2">
        <v>43649</v>
      </c>
      <c r="D3572" s="8">
        <f>Table1[[#This Row],[Order Date]]</f>
        <v>43649</v>
      </c>
      <c r="E3572" s="2">
        <v>43649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">
        <v>2298</v>
      </c>
      <c r="P3572" s="1" t="s">
        <v>66</v>
      </c>
      <c r="Q3572" s="1" t="s">
        <v>146</v>
      </c>
      <c r="R3572" s="1" t="s">
        <v>3482</v>
      </c>
      <c r="S3572" s="1">
        <v>1687.8</v>
      </c>
      <c r="T3572" s="1">
        <v>4</v>
      </c>
      <c r="U3572" s="1">
        <v>0</v>
      </c>
      <c r="V3572" s="1">
        <v>742.63200000000006</v>
      </c>
      <c r="W3572" t="str">
        <f>INDEX(People!$A$2:$A$5,MATCH(Orders!N3572,People!$B$2:$B$5,0))</f>
        <v>Anna Andreadi</v>
      </c>
      <c r="X3572" t="str">
        <f>IFERROR(INDEX(Returns!A3572:A4371,MATCH(Orders!B3572,Returns!B3572:B4371,0)),"No")</f>
        <v>No</v>
      </c>
      <c r="Y3572">
        <f t="shared" si="55"/>
        <v>1687.8</v>
      </c>
    </row>
    <row r="3573" spans="1:25" x14ac:dyDescent="0.2">
      <c r="A3573" s="1">
        <v>3572</v>
      </c>
      <c r="B3573" t="s">
        <v>7883</v>
      </c>
      <c r="C3573" s="2">
        <v>43649</v>
      </c>
      <c r="D3573" s="8">
        <f>Table1[[#This Row],[Order Date]]</f>
        <v>43649</v>
      </c>
      <c r="E3573" s="2">
        <v>43649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">
        <v>1080</v>
      </c>
      <c r="P3573" s="1" t="s">
        <v>66</v>
      </c>
      <c r="Q3573" s="1" t="s">
        <v>67</v>
      </c>
      <c r="R3573" s="1" t="s">
        <v>1081</v>
      </c>
      <c r="S3573" s="1">
        <v>7.9920000000000009</v>
      </c>
      <c r="T3573" s="1">
        <v>1</v>
      </c>
      <c r="U3573" s="1">
        <v>0.2</v>
      </c>
      <c r="V3573" s="1">
        <v>2.6972999999999994</v>
      </c>
      <c r="W3573" t="str">
        <f>INDEX(People!$A$2:$A$5,MATCH(Orders!N3573,People!$B$2:$B$5,0))</f>
        <v>Anna Andreadi</v>
      </c>
      <c r="X3573" t="str">
        <f>IFERROR(INDEX(Returns!A3573:A4372,MATCH(Orders!B3573,Returns!B3573:B4372,0)),"No")</f>
        <v>No</v>
      </c>
      <c r="Y3573">
        <f t="shared" si="55"/>
        <v>9.5904000000000007</v>
      </c>
    </row>
    <row r="3574" spans="1:25" x14ac:dyDescent="0.2">
      <c r="A3574" s="1">
        <v>3573</v>
      </c>
      <c r="B3574" t="s">
        <v>7884</v>
      </c>
      <c r="C3574" s="2">
        <v>43645</v>
      </c>
      <c r="D3574" s="8">
        <f>Table1[[#This Row],[Order Date]]</f>
        <v>43645</v>
      </c>
      <c r="E3574" s="2">
        <v>43650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">
        <v>2146</v>
      </c>
      <c r="P3574" s="1" t="s">
        <v>43</v>
      </c>
      <c r="Q3574" s="1" t="s">
        <v>84</v>
      </c>
      <c r="R3574" s="1" t="s">
        <v>2147</v>
      </c>
      <c r="S3574" s="1">
        <v>5.1840000000000011</v>
      </c>
      <c r="T3574" s="1">
        <v>1</v>
      </c>
      <c r="U3574" s="1">
        <v>0.2</v>
      </c>
      <c r="V3574" s="1">
        <v>1.8144</v>
      </c>
      <c r="W3574" t="str">
        <f>INDEX(People!$A$2:$A$5,MATCH(Orders!N3574,People!$B$2:$B$5,0))</f>
        <v>Kelly Williams</v>
      </c>
      <c r="X3574" t="str">
        <f>IFERROR(INDEX(Returns!A3574:A4373,MATCH(Orders!B3574,Returns!B3574:B4373,0)),"No")</f>
        <v>No</v>
      </c>
      <c r="Y3574">
        <f t="shared" si="55"/>
        <v>6.2208000000000014</v>
      </c>
    </row>
    <row r="3575" spans="1:25" x14ac:dyDescent="0.2">
      <c r="A3575" s="1">
        <v>3574</v>
      </c>
      <c r="B3575" t="s">
        <v>7885</v>
      </c>
      <c r="C3575" s="2">
        <v>43684</v>
      </c>
      <c r="D3575" s="8">
        <f>Table1[[#This Row],[Order Date]]</f>
        <v>43684</v>
      </c>
      <c r="E3575" s="2">
        <v>43689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">
        <v>876</v>
      </c>
      <c r="P3575" s="1" t="s">
        <v>43</v>
      </c>
      <c r="Q3575" s="1" t="s">
        <v>63</v>
      </c>
      <c r="R3575" s="1" t="s">
        <v>877</v>
      </c>
      <c r="S3575" s="1">
        <v>11.68</v>
      </c>
      <c r="T3575" s="1">
        <v>2</v>
      </c>
      <c r="U3575" s="1">
        <v>0</v>
      </c>
      <c r="V3575" s="1">
        <v>5.4895999999999994</v>
      </c>
      <c r="W3575" t="str">
        <f>INDEX(People!$A$2:$A$5,MATCH(Orders!N3575,People!$B$2:$B$5,0))</f>
        <v>Chuck Magee</v>
      </c>
      <c r="X3575" t="str">
        <f>IFERROR(INDEX(Returns!A3575:A4374,MATCH(Orders!B3575,Returns!B3575:B4374,0)),"No")</f>
        <v>No</v>
      </c>
      <c r="Y3575">
        <f t="shared" si="55"/>
        <v>11.68</v>
      </c>
    </row>
    <row r="3576" spans="1:25" x14ac:dyDescent="0.2">
      <c r="A3576" s="1">
        <v>3575</v>
      </c>
      <c r="B3576" t="s">
        <v>7885</v>
      </c>
      <c r="C3576" s="2">
        <v>43684</v>
      </c>
      <c r="D3576" s="8">
        <f>Table1[[#This Row],[Order Date]]</f>
        <v>43684</v>
      </c>
      <c r="E3576" s="2">
        <v>43689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">
        <v>4989</v>
      </c>
      <c r="P3576" s="1" t="s">
        <v>43</v>
      </c>
      <c r="Q3576" s="1" t="s">
        <v>63</v>
      </c>
      <c r="R3576" s="1" t="s">
        <v>2550</v>
      </c>
      <c r="S3576" s="1">
        <v>104.80000000000001</v>
      </c>
      <c r="T3576" s="1">
        <v>10</v>
      </c>
      <c r="U3576" s="1">
        <v>0</v>
      </c>
      <c r="V3576" s="1">
        <v>26.200000000000003</v>
      </c>
      <c r="W3576" t="str">
        <f>INDEX(People!$A$2:$A$5,MATCH(Orders!N3576,People!$B$2:$B$5,0))</f>
        <v>Chuck Magee</v>
      </c>
      <c r="X3576" t="str">
        <f>IFERROR(INDEX(Returns!A3576:A4375,MATCH(Orders!B3576,Returns!B3576:B4375,0)),"No")</f>
        <v>No</v>
      </c>
      <c r="Y3576">
        <f t="shared" si="55"/>
        <v>104.80000000000001</v>
      </c>
    </row>
    <row r="3577" spans="1:25" x14ac:dyDescent="0.2">
      <c r="A3577" s="1">
        <v>3576</v>
      </c>
      <c r="B3577" t="s">
        <v>7886</v>
      </c>
      <c r="C3577" s="2">
        <v>42813</v>
      </c>
      <c r="D3577" s="8">
        <f>Table1[[#This Row],[Order Date]]</f>
        <v>42813</v>
      </c>
      <c r="E3577" s="2">
        <v>42818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">
        <v>2215</v>
      </c>
      <c r="P3577" s="1" t="s">
        <v>43</v>
      </c>
      <c r="Q3577" s="1" t="s">
        <v>84</v>
      </c>
      <c r="R3577" s="1" t="s">
        <v>2216</v>
      </c>
      <c r="S3577" s="1">
        <v>14.496000000000002</v>
      </c>
      <c r="T3577" s="1">
        <v>3</v>
      </c>
      <c r="U3577" s="1">
        <v>0.2</v>
      </c>
      <c r="V3577" s="1">
        <v>4.8924000000000003</v>
      </c>
      <c r="W3577" t="str">
        <f>INDEX(People!$A$2:$A$5,MATCH(Orders!N3577,People!$B$2:$B$5,0))</f>
        <v>Cassandra Brandow</v>
      </c>
      <c r="X3577" t="str">
        <f>IFERROR(INDEX(Returns!A3577:A4376,MATCH(Orders!B3577,Returns!B3577:B4376,0)),"No")</f>
        <v>No</v>
      </c>
      <c r="Y3577">
        <f t="shared" si="55"/>
        <v>17.395200000000003</v>
      </c>
    </row>
    <row r="3578" spans="1:25" x14ac:dyDescent="0.2">
      <c r="A3578" s="1">
        <v>3577</v>
      </c>
      <c r="B3578" t="s">
        <v>7887</v>
      </c>
      <c r="C3578" s="2">
        <v>43258</v>
      </c>
      <c r="D3578" s="8">
        <f>Table1[[#This Row],[Order Date]]</f>
        <v>43258</v>
      </c>
      <c r="E3578" s="2">
        <v>43262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">
        <v>1901</v>
      </c>
      <c r="P3578" s="1" t="s">
        <v>43</v>
      </c>
      <c r="Q3578" s="1" t="s">
        <v>70</v>
      </c>
      <c r="R3578" s="1" t="s">
        <v>1902</v>
      </c>
      <c r="S3578" s="1">
        <v>4.7840000000000007</v>
      </c>
      <c r="T3578" s="1">
        <v>1</v>
      </c>
      <c r="U3578" s="1">
        <v>0.2</v>
      </c>
      <c r="V3578" s="1">
        <v>1.5547999999999997</v>
      </c>
      <c r="W3578" t="str">
        <f>INDEX(People!$A$2:$A$5,MATCH(Orders!N3578,People!$B$2:$B$5,0))</f>
        <v>Anna Andreadi</v>
      </c>
      <c r="X3578" t="str">
        <f>IFERROR(INDEX(Returns!A3578:A4377,MATCH(Orders!B3578,Returns!B3578:B4377,0)),"No")</f>
        <v>No</v>
      </c>
      <c r="Y3578">
        <f t="shared" si="55"/>
        <v>5.740800000000001</v>
      </c>
    </row>
    <row r="3579" spans="1:25" x14ac:dyDescent="0.2">
      <c r="A3579" s="1">
        <v>3578</v>
      </c>
      <c r="B3579" t="s">
        <v>7887</v>
      </c>
      <c r="C3579" s="2">
        <v>43258</v>
      </c>
      <c r="D3579" s="8">
        <f>Table1[[#This Row],[Order Date]]</f>
        <v>43258</v>
      </c>
      <c r="E3579" s="2">
        <v>43262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">
        <v>763</v>
      </c>
      <c r="P3579" s="1" t="s">
        <v>43</v>
      </c>
      <c r="Q3579" s="1" t="s">
        <v>84</v>
      </c>
      <c r="R3579" s="1" t="s">
        <v>764</v>
      </c>
      <c r="S3579" s="1">
        <v>4.7300000000000004</v>
      </c>
      <c r="T3579" s="1">
        <v>1</v>
      </c>
      <c r="U3579" s="1">
        <v>0</v>
      </c>
      <c r="V3579" s="1">
        <v>2.3177000000000003</v>
      </c>
      <c r="W3579" t="str">
        <f>INDEX(People!$A$2:$A$5,MATCH(Orders!N3579,People!$B$2:$B$5,0))</f>
        <v>Anna Andreadi</v>
      </c>
      <c r="X3579" t="str">
        <f>IFERROR(INDEX(Returns!A3579:A4378,MATCH(Orders!B3579,Returns!B3579:B4378,0)),"No")</f>
        <v>No</v>
      </c>
      <c r="Y3579">
        <f t="shared" si="55"/>
        <v>4.7300000000000004</v>
      </c>
    </row>
    <row r="3580" spans="1:25" x14ac:dyDescent="0.2">
      <c r="A3580" s="1">
        <v>3579</v>
      </c>
      <c r="B3580" t="s">
        <v>7888</v>
      </c>
      <c r="C3580" s="2">
        <v>43306</v>
      </c>
      <c r="D3580" s="8">
        <f>Table1[[#This Row],[Order Date]]</f>
        <v>43306</v>
      </c>
      <c r="E3580" s="2">
        <v>43310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">
        <v>4991</v>
      </c>
      <c r="P3580" s="1" t="s">
        <v>43</v>
      </c>
      <c r="Q3580" s="1" t="s">
        <v>55</v>
      </c>
      <c r="R3580" s="1" t="s">
        <v>4992</v>
      </c>
      <c r="S3580" s="1">
        <v>7.89</v>
      </c>
      <c r="T3580" s="1">
        <v>1</v>
      </c>
      <c r="U3580" s="1">
        <v>0</v>
      </c>
      <c r="V3580" s="1">
        <v>0.31559999999999899</v>
      </c>
      <c r="W3580" t="str">
        <f>INDEX(People!$A$2:$A$5,MATCH(Orders!N3580,People!$B$2:$B$5,0))</f>
        <v>Cassandra Brandow</v>
      </c>
      <c r="X3580" t="str">
        <f>IFERROR(INDEX(Returns!A3580:A4379,MATCH(Orders!B3580,Returns!B3580:B4379,0)),"No")</f>
        <v>No</v>
      </c>
      <c r="Y3580">
        <f t="shared" si="55"/>
        <v>7.89</v>
      </c>
    </row>
    <row r="3581" spans="1:25" x14ac:dyDescent="0.2">
      <c r="A3581" s="1">
        <v>3580</v>
      </c>
      <c r="B3581" t="s">
        <v>7888</v>
      </c>
      <c r="C3581" s="2">
        <v>43306</v>
      </c>
      <c r="D3581" s="8">
        <f>Table1[[#This Row],[Order Date]]</f>
        <v>43306</v>
      </c>
      <c r="E3581" s="2">
        <v>43310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">
        <v>4503</v>
      </c>
      <c r="P3581" s="1" t="s">
        <v>43</v>
      </c>
      <c r="Q3581" s="1" t="s">
        <v>84</v>
      </c>
      <c r="R3581" s="1" t="s">
        <v>4504</v>
      </c>
      <c r="S3581" s="1">
        <v>65.5</v>
      </c>
      <c r="T3581" s="1">
        <v>5</v>
      </c>
      <c r="U3581" s="1">
        <v>0</v>
      </c>
      <c r="V3581" s="1">
        <v>32.094999999999999</v>
      </c>
      <c r="W3581" t="str">
        <f>INDEX(People!$A$2:$A$5,MATCH(Orders!N3581,People!$B$2:$B$5,0))</f>
        <v>Cassandra Brandow</v>
      </c>
      <c r="X3581" t="str">
        <f>IFERROR(INDEX(Returns!A3581:A4380,MATCH(Orders!B3581,Returns!B3581:B4380,0)),"No")</f>
        <v>No</v>
      </c>
      <c r="Y3581">
        <f t="shared" si="55"/>
        <v>65.5</v>
      </c>
    </row>
    <row r="3582" spans="1:25" x14ac:dyDescent="0.2">
      <c r="A3582" s="1">
        <v>3581</v>
      </c>
      <c r="B3582" t="s">
        <v>7888</v>
      </c>
      <c r="C3582" s="2">
        <v>43306</v>
      </c>
      <c r="D3582" s="8">
        <f>Table1[[#This Row],[Order Date]]</f>
        <v>43306</v>
      </c>
      <c r="E3582" s="2">
        <v>43310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">
        <v>1159</v>
      </c>
      <c r="P3582" s="1" t="s">
        <v>30</v>
      </c>
      <c r="Q3582" s="1" t="s">
        <v>52</v>
      </c>
      <c r="R3582" s="1" t="s">
        <v>1160</v>
      </c>
      <c r="S3582" s="1">
        <v>2430.08</v>
      </c>
      <c r="T3582" s="1">
        <v>8</v>
      </c>
      <c r="U3582" s="1">
        <v>0</v>
      </c>
      <c r="V3582" s="1">
        <v>388.81280000000015</v>
      </c>
      <c r="W3582" t="str">
        <f>INDEX(People!$A$2:$A$5,MATCH(Orders!N3582,People!$B$2:$B$5,0))</f>
        <v>Cassandra Brandow</v>
      </c>
      <c r="X3582" t="str">
        <f>IFERROR(INDEX(Returns!A3582:A4381,MATCH(Orders!B3582,Returns!B3582:B4381,0)),"No")</f>
        <v>No</v>
      </c>
      <c r="Y3582">
        <f t="shared" si="55"/>
        <v>2430.08</v>
      </c>
    </row>
    <row r="3583" spans="1:25" x14ac:dyDescent="0.2">
      <c r="A3583" s="1">
        <v>3582</v>
      </c>
      <c r="B3583" t="s">
        <v>7889</v>
      </c>
      <c r="C3583" s="2">
        <v>43739</v>
      </c>
      <c r="D3583" s="8">
        <f>Table1[[#This Row],[Order Date]]</f>
        <v>43739</v>
      </c>
      <c r="E3583" s="2">
        <v>43745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">
        <v>2974</v>
      </c>
      <c r="P3583" s="1" t="s">
        <v>43</v>
      </c>
      <c r="Q3583" s="1" t="s">
        <v>84</v>
      </c>
      <c r="R3583" s="1" t="s">
        <v>2975</v>
      </c>
      <c r="S3583" s="1">
        <v>104.85</v>
      </c>
      <c r="T3583" s="1">
        <v>1</v>
      </c>
      <c r="U3583" s="1">
        <v>0</v>
      </c>
      <c r="V3583" s="1">
        <v>50.327999999999996</v>
      </c>
      <c r="W3583" t="str">
        <f>INDEX(People!$A$2:$A$5,MATCH(Orders!N3583,People!$B$2:$B$5,0))</f>
        <v>Kelly Williams</v>
      </c>
      <c r="X3583" t="str">
        <f>IFERROR(INDEX(Returns!A3583:A4382,MATCH(Orders!B3583,Returns!B3583:B4382,0)),"No")</f>
        <v>No</v>
      </c>
      <c r="Y3583">
        <f t="shared" si="55"/>
        <v>104.85</v>
      </c>
    </row>
    <row r="3584" spans="1:25" x14ac:dyDescent="0.2">
      <c r="A3584" s="1">
        <v>3583</v>
      </c>
      <c r="B3584" t="s">
        <v>7890</v>
      </c>
      <c r="C3584" s="2">
        <v>43079</v>
      </c>
      <c r="D3584" s="8">
        <f>Table1[[#This Row],[Order Date]]</f>
        <v>43079</v>
      </c>
      <c r="E3584" s="2">
        <v>43085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">
        <v>505</v>
      </c>
      <c r="P3584" s="1" t="s">
        <v>43</v>
      </c>
      <c r="Q3584" s="1" t="s">
        <v>63</v>
      </c>
      <c r="R3584" s="1" t="s">
        <v>4993</v>
      </c>
      <c r="S3584" s="1">
        <v>3.9</v>
      </c>
      <c r="T3584" s="1">
        <v>2</v>
      </c>
      <c r="U3584" s="1">
        <v>0</v>
      </c>
      <c r="V3584" s="1">
        <v>1.5209999999999999</v>
      </c>
      <c r="W3584" t="str">
        <f>INDEX(People!$A$2:$A$5,MATCH(Orders!N3584,People!$B$2:$B$5,0))</f>
        <v>Kelly Williams</v>
      </c>
      <c r="X3584" t="str">
        <f>IFERROR(INDEX(Returns!A3584:A4383,MATCH(Orders!B3584,Returns!B3584:B4383,0)),"No")</f>
        <v>No</v>
      </c>
      <c r="Y3584">
        <f t="shared" si="55"/>
        <v>3.9</v>
      </c>
    </row>
    <row r="3585" spans="1:25" x14ac:dyDescent="0.2">
      <c r="A3585" s="1">
        <v>3584</v>
      </c>
      <c r="B3585" t="s">
        <v>7890</v>
      </c>
      <c r="C3585" s="2">
        <v>43079</v>
      </c>
      <c r="D3585" s="8">
        <f>Table1[[#This Row],[Order Date]]</f>
        <v>43079</v>
      </c>
      <c r="E3585" s="2">
        <v>43085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">
        <v>4433</v>
      </c>
      <c r="P3585" s="1" t="s">
        <v>30</v>
      </c>
      <c r="Q3585" s="1" t="s">
        <v>52</v>
      </c>
      <c r="R3585" s="1" t="s">
        <v>4434</v>
      </c>
      <c r="S3585" s="1">
        <v>801.96</v>
      </c>
      <c r="T3585" s="1">
        <v>2</v>
      </c>
      <c r="U3585" s="1">
        <v>0</v>
      </c>
      <c r="V3585" s="1">
        <v>200.49</v>
      </c>
      <c r="W3585" t="str">
        <f>INDEX(People!$A$2:$A$5,MATCH(Orders!N3585,People!$B$2:$B$5,0))</f>
        <v>Kelly Williams</v>
      </c>
      <c r="X3585" t="str">
        <f>IFERROR(INDEX(Returns!A3585:A4384,MATCH(Orders!B3585,Returns!B3585:B4384,0)),"No")</f>
        <v>No</v>
      </c>
      <c r="Y3585">
        <f t="shared" si="55"/>
        <v>801.96</v>
      </c>
    </row>
    <row r="3586" spans="1:25" x14ac:dyDescent="0.2">
      <c r="A3586" s="1">
        <v>3585</v>
      </c>
      <c r="B3586" t="s">
        <v>7890</v>
      </c>
      <c r="C3586" s="2">
        <v>43079</v>
      </c>
      <c r="D3586" s="8">
        <f>Table1[[#This Row],[Order Date]]</f>
        <v>43079</v>
      </c>
      <c r="E3586" s="2">
        <v>43085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">
        <v>3215</v>
      </c>
      <c r="P3586" s="1" t="s">
        <v>30</v>
      </c>
      <c r="Q3586" s="1" t="s">
        <v>34</v>
      </c>
      <c r="R3586" s="1" t="s">
        <v>3216</v>
      </c>
      <c r="S3586" s="1">
        <v>191.96</v>
      </c>
      <c r="T3586" s="1">
        <v>2</v>
      </c>
      <c r="U3586" s="1">
        <v>0</v>
      </c>
      <c r="V3586" s="1">
        <v>32.633199999999988</v>
      </c>
      <c r="W3586" t="str">
        <f>INDEX(People!$A$2:$A$5,MATCH(Orders!N3586,People!$B$2:$B$5,0))</f>
        <v>Kelly Williams</v>
      </c>
      <c r="X3586" t="str">
        <f>IFERROR(INDEX(Returns!A3586:A4385,MATCH(Orders!B3586,Returns!B3586:B4385,0)),"No")</f>
        <v>No</v>
      </c>
      <c r="Y3586">
        <f t="shared" si="55"/>
        <v>191.96</v>
      </c>
    </row>
    <row r="3587" spans="1:25" x14ac:dyDescent="0.2">
      <c r="A3587" s="1">
        <v>3586</v>
      </c>
      <c r="B3587" t="s">
        <v>7890</v>
      </c>
      <c r="C3587" s="2">
        <v>43079</v>
      </c>
      <c r="D3587" s="8">
        <f>Table1[[#This Row],[Order Date]]</f>
        <v>43079</v>
      </c>
      <c r="E3587" s="2">
        <v>43085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">
        <v>2347</v>
      </c>
      <c r="P3587" s="1" t="s">
        <v>43</v>
      </c>
      <c r="Q3587" s="1" t="s">
        <v>44</v>
      </c>
      <c r="R3587" s="1" t="s">
        <v>2348</v>
      </c>
      <c r="S3587" s="1">
        <v>2.61</v>
      </c>
      <c r="T3587" s="1">
        <v>1</v>
      </c>
      <c r="U3587" s="1">
        <v>0</v>
      </c>
      <c r="V3587" s="1">
        <v>1.2005999999999999</v>
      </c>
      <c r="W3587" t="str">
        <f>INDEX(People!$A$2:$A$5,MATCH(Orders!N3587,People!$B$2:$B$5,0))</f>
        <v>Kelly Williams</v>
      </c>
      <c r="X3587" t="str">
        <f>IFERROR(INDEX(Returns!A3587:A4386,MATCH(Orders!B3587,Returns!B3587:B4386,0)),"No")</f>
        <v>No</v>
      </c>
      <c r="Y3587">
        <f t="shared" ref="Y3587:Y3650" si="56">S3587*(1+U3587)</f>
        <v>2.61</v>
      </c>
    </row>
    <row r="3588" spans="1:25" x14ac:dyDescent="0.2">
      <c r="A3588" s="1">
        <v>3587</v>
      </c>
      <c r="B3588" t="s">
        <v>7891</v>
      </c>
      <c r="C3588" s="2">
        <v>43711</v>
      </c>
      <c r="D3588" s="8">
        <f>Table1[[#This Row],[Order Date]]</f>
        <v>43711</v>
      </c>
      <c r="E3588" s="2">
        <v>43716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">
        <v>327</v>
      </c>
      <c r="P3588" s="1" t="s">
        <v>43</v>
      </c>
      <c r="Q3588" s="1" t="s">
        <v>63</v>
      </c>
      <c r="R3588" s="1" t="s">
        <v>328</v>
      </c>
      <c r="S3588" s="1">
        <v>5.96</v>
      </c>
      <c r="T3588" s="1">
        <v>2</v>
      </c>
      <c r="U3588" s="1">
        <v>0</v>
      </c>
      <c r="V3588" s="1">
        <v>1.6688000000000001</v>
      </c>
      <c r="W3588" t="str">
        <f>INDEX(People!$A$2:$A$5,MATCH(Orders!N3588,People!$B$2:$B$5,0))</f>
        <v>Anna Andreadi</v>
      </c>
      <c r="X3588" t="str">
        <f>IFERROR(INDEX(Returns!A3588:A4387,MATCH(Orders!B3588,Returns!B3588:B4387,0)),"No")</f>
        <v>No</v>
      </c>
      <c r="Y3588">
        <f t="shared" si="56"/>
        <v>5.96</v>
      </c>
    </row>
    <row r="3589" spans="1:25" x14ac:dyDescent="0.2">
      <c r="A3589" s="1">
        <v>3588</v>
      </c>
      <c r="B3589" t="s">
        <v>7892</v>
      </c>
      <c r="C3589" s="2">
        <v>43732</v>
      </c>
      <c r="D3589" s="8">
        <f>Table1[[#This Row],[Order Date]]</f>
        <v>43732</v>
      </c>
      <c r="E3589" s="2">
        <v>43736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">
        <v>3714</v>
      </c>
      <c r="P3589" s="1" t="s">
        <v>66</v>
      </c>
      <c r="Q3589" s="1" t="s">
        <v>67</v>
      </c>
      <c r="R3589" s="1" t="s">
        <v>3715</v>
      </c>
      <c r="S3589" s="1">
        <v>1169.694</v>
      </c>
      <c r="T3589" s="1">
        <v>3</v>
      </c>
      <c r="U3589" s="1">
        <v>0.4</v>
      </c>
      <c r="V3589" s="1">
        <v>-253.43369999999993</v>
      </c>
      <c r="W3589" t="str">
        <f>INDEX(People!$A$2:$A$5,MATCH(Orders!N3589,People!$B$2:$B$5,0))</f>
        <v>Chuck Magee</v>
      </c>
      <c r="X3589" t="str">
        <f>IFERROR(INDEX(Returns!A3589:A4388,MATCH(Orders!B3589,Returns!B3589:B4388,0)),"No")</f>
        <v>No</v>
      </c>
      <c r="Y3589">
        <f t="shared" si="56"/>
        <v>1637.5715999999998</v>
      </c>
    </row>
    <row r="3590" spans="1:25" x14ac:dyDescent="0.2">
      <c r="A3590" s="1">
        <v>3589</v>
      </c>
      <c r="B3590" t="s">
        <v>6169</v>
      </c>
      <c r="C3590" s="2">
        <v>43818</v>
      </c>
      <c r="D3590" s="8">
        <f>Table1[[#This Row],[Order Date]]</f>
        <v>43818</v>
      </c>
      <c r="E3590" s="2">
        <v>43820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">
        <v>1560</v>
      </c>
      <c r="P3590" s="1" t="s">
        <v>43</v>
      </c>
      <c r="Q3590" s="1" t="s">
        <v>512</v>
      </c>
      <c r="R3590" s="1" t="s">
        <v>1561</v>
      </c>
      <c r="S3590" s="1">
        <v>1665.62</v>
      </c>
      <c r="T3590" s="1">
        <v>2</v>
      </c>
      <c r="U3590" s="1">
        <v>0</v>
      </c>
      <c r="V3590" s="1">
        <v>33.312400000000025</v>
      </c>
      <c r="W3590" t="str">
        <f>INDEX(People!$A$2:$A$5,MATCH(Orders!N3590,People!$B$2:$B$5,0))</f>
        <v>Cassandra Brandow</v>
      </c>
      <c r="X3590" t="str">
        <f>IFERROR(INDEX(Returns!A3590:A4389,MATCH(Orders!B3590,Returns!B3590:B4389,0)),"No")</f>
        <v>No</v>
      </c>
      <c r="Y3590">
        <f t="shared" si="56"/>
        <v>1665.62</v>
      </c>
    </row>
    <row r="3591" spans="1:25" x14ac:dyDescent="0.2">
      <c r="A3591" s="1">
        <v>3590</v>
      </c>
      <c r="B3591" t="s">
        <v>7893</v>
      </c>
      <c r="C3591" s="2">
        <v>43793</v>
      </c>
      <c r="D3591" s="8">
        <f>Table1[[#This Row],[Order Date]]</f>
        <v>43793</v>
      </c>
      <c r="E3591" s="2">
        <v>43799</v>
      </c>
      <c r="F3591" s="1" t="s">
        <v>46</v>
      </c>
      <c r="G3591" s="1" t="s">
        <v>661</v>
      </c>
      <c r="H3591" s="1" t="s">
        <v>662</v>
      </c>
      <c r="I3591" s="1" t="s">
        <v>94</v>
      </c>
      <c r="J3591" s="1" t="s">
        <v>25</v>
      </c>
      <c r="K3591" s="1" t="s">
        <v>1277</v>
      </c>
      <c r="L3591" s="1" t="s">
        <v>27</v>
      </c>
      <c r="M3591" s="1">
        <v>40475</v>
      </c>
      <c r="N3591" s="1" t="s">
        <v>28</v>
      </c>
      <c r="O3591" s="1" t="s">
        <v>2047</v>
      </c>
      <c r="P3591" s="1" t="s">
        <v>43</v>
      </c>
      <c r="Q3591" s="1" t="s">
        <v>70</v>
      </c>
      <c r="R3591" s="1" t="s">
        <v>2048</v>
      </c>
      <c r="S3591" s="1">
        <v>2.88</v>
      </c>
      <c r="T3591" s="1">
        <v>1</v>
      </c>
      <c r="U3591" s="1">
        <v>0</v>
      </c>
      <c r="V3591" s="1">
        <v>1.4112</v>
      </c>
      <c r="W3591" t="str">
        <f>INDEX(People!$A$2:$A$5,MATCH(Orders!N3591,People!$B$2:$B$5,0))</f>
        <v>Cassandra Brandow</v>
      </c>
      <c r="X3591" t="str">
        <f>IFERROR(INDEX(Returns!A3591:A4390,MATCH(Orders!B3591,Returns!B3591:B4390,0)),"No")</f>
        <v>No</v>
      </c>
      <c r="Y3591">
        <f t="shared" si="56"/>
        <v>2.88</v>
      </c>
    </row>
    <row r="3592" spans="1:25" x14ac:dyDescent="0.2">
      <c r="A3592" s="1">
        <v>3591</v>
      </c>
      <c r="B3592" t="s">
        <v>7893</v>
      </c>
      <c r="C3592" s="2">
        <v>43793</v>
      </c>
      <c r="D3592" s="8">
        <f>Table1[[#This Row],[Order Date]]</f>
        <v>43793</v>
      </c>
      <c r="E3592" s="2">
        <v>43799</v>
      </c>
      <c r="F3592" s="1" t="s">
        <v>46</v>
      </c>
      <c r="G3592" s="1" t="s">
        <v>661</v>
      </c>
      <c r="H3592" s="1" t="s">
        <v>662</v>
      </c>
      <c r="I3592" s="1" t="s">
        <v>94</v>
      </c>
      <c r="J3592" s="1" t="s">
        <v>25</v>
      </c>
      <c r="K3592" s="1" t="s">
        <v>1277</v>
      </c>
      <c r="L3592" s="1" t="s">
        <v>27</v>
      </c>
      <c r="M3592" s="1">
        <v>40475</v>
      </c>
      <c r="N3592" s="1" t="s">
        <v>28</v>
      </c>
      <c r="O3592" s="1" t="s">
        <v>2546</v>
      </c>
      <c r="P3592" s="1" t="s">
        <v>43</v>
      </c>
      <c r="Q3592" s="1" t="s">
        <v>55</v>
      </c>
      <c r="R3592" s="1" t="s">
        <v>2547</v>
      </c>
      <c r="S3592" s="1">
        <v>1443.96</v>
      </c>
      <c r="T3592" s="1">
        <v>12</v>
      </c>
      <c r="U3592" s="1">
        <v>0</v>
      </c>
      <c r="V3592" s="1">
        <v>375.42959999999994</v>
      </c>
      <c r="W3592" t="str">
        <f>INDEX(People!$A$2:$A$5,MATCH(Orders!N3592,People!$B$2:$B$5,0))</f>
        <v>Cassandra Brandow</v>
      </c>
      <c r="X3592" t="str">
        <f>IFERROR(INDEX(Returns!A3592:A4391,MATCH(Orders!B3592,Returns!B3592:B4391,0)),"No")</f>
        <v>No</v>
      </c>
      <c r="Y3592">
        <f t="shared" si="56"/>
        <v>1443.96</v>
      </c>
    </row>
    <row r="3593" spans="1:25" x14ac:dyDescent="0.2">
      <c r="A3593" s="1">
        <v>3592</v>
      </c>
      <c r="B3593" t="s">
        <v>7894</v>
      </c>
      <c r="C3593" s="2">
        <v>42717</v>
      </c>
      <c r="D3593" s="8">
        <f>Table1[[#This Row],[Order Date]]</f>
        <v>42717</v>
      </c>
      <c r="E3593" s="2">
        <v>42719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">
        <v>1682</v>
      </c>
      <c r="P3593" s="1" t="s">
        <v>43</v>
      </c>
      <c r="Q3593" s="1" t="s">
        <v>512</v>
      </c>
      <c r="R3593" s="1" t="s">
        <v>1683</v>
      </c>
      <c r="S3593" s="1">
        <v>2.92</v>
      </c>
      <c r="T3593" s="1">
        <v>1</v>
      </c>
      <c r="U3593" s="1">
        <v>0.2</v>
      </c>
      <c r="V3593" s="1">
        <v>0.36499999999999977</v>
      </c>
      <c r="W3593" t="str">
        <f>INDEX(People!$A$2:$A$5,MATCH(Orders!N3593,People!$B$2:$B$5,0))</f>
        <v>Kelly Williams</v>
      </c>
      <c r="X3593" t="str">
        <f>IFERROR(INDEX(Returns!A3593:A4392,MATCH(Orders!B3593,Returns!B3593:B4392,0)),"No")</f>
        <v>No</v>
      </c>
      <c r="Y3593">
        <f t="shared" si="56"/>
        <v>3.504</v>
      </c>
    </row>
    <row r="3594" spans="1:25" x14ac:dyDescent="0.2">
      <c r="A3594" s="1">
        <v>3593</v>
      </c>
      <c r="B3594" t="s">
        <v>7895</v>
      </c>
      <c r="C3594" s="2">
        <v>43439</v>
      </c>
      <c r="D3594" s="8">
        <f>Table1[[#This Row],[Order Date]]</f>
        <v>43439</v>
      </c>
      <c r="E3594" s="2">
        <v>43441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">
        <v>4657</v>
      </c>
      <c r="P3594" s="1" t="s">
        <v>43</v>
      </c>
      <c r="Q3594" s="1" t="s">
        <v>55</v>
      </c>
      <c r="R3594" s="1" t="s">
        <v>4658</v>
      </c>
      <c r="S3594" s="1">
        <v>465.18</v>
      </c>
      <c r="T3594" s="1">
        <v>3</v>
      </c>
      <c r="U3594" s="1">
        <v>0</v>
      </c>
      <c r="V3594" s="1">
        <v>120.94680000000001</v>
      </c>
      <c r="W3594" t="str">
        <f>INDEX(People!$A$2:$A$5,MATCH(Orders!N3594,People!$B$2:$B$5,0))</f>
        <v>Chuck Magee</v>
      </c>
      <c r="X3594" t="str">
        <f>IFERROR(INDEX(Returns!A3594:A4393,MATCH(Orders!B3594,Returns!B3594:B4393,0)),"No")</f>
        <v>No</v>
      </c>
      <c r="Y3594">
        <f t="shared" si="56"/>
        <v>465.18</v>
      </c>
    </row>
    <row r="3595" spans="1:25" x14ac:dyDescent="0.2">
      <c r="A3595" s="1">
        <v>3594</v>
      </c>
      <c r="B3595" t="s">
        <v>7896</v>
      </c>
      <c r="C3595" s="2">
        <v>43354</v>
      </c>
      <c r="D3595" s="8">
        <f>Table1[[#This Row],[Order Date]]</f>
        <v>43354</v>
      </c>
      <c r="E3595" s="2">
        <v>43360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">
        <v>1496</v>
      </c>
      <c r="P3595" s="1" t="s">
        <v>43</v>
      </c>
      <c r="Q3595" s="1" t="s">
        <v>70</v>
      </c>
      <c r="R3595" s="1" t="s">
        <v>1497</v>
      </c>
      <c r="S3595" s="1">
        <v>22.428000000000004</v>
      </c>
      <c r="T3595" s="1">
        <v>3</v>
      </c>
      <c r="U3595" s="1">
        <v>0.7</v>
      </c>
      <c r="V3595" s="1">
        <v>-17.942399999999992</v>
      </c>
      <c r="W3595" t="str">
        <f>INDEX(People!$A$2:$A$5,MATCH(Orders!N3595,People!$B$2:$B$5,0))</f>
        <v>Chuck Magee</v>
      </c>
      <c r="X3595" t="str">
        <f>IFERROR(INDEX(Returns!A3595:A4394,MATCH(Orders!B3595,Returns!B3595:B4394,0)),"No")</f>
        <v>No</v>
      </c>
      <c r="Y3595">
        <f t="shared" si="56"/>
        <v>38.127600000000008</v>
      </c>
    </row>
    <row r="3596" spans="1:25" x14ac:dyDescent="0.2">
      <c r="A3596" s="1">
        <v>3595</v>
      </c>
      <c r="B3596" t="s">
        <v>7896</v>
      </c>
      <c r="C3596" s="2">
        <v>43354</v>
      </c>
      <c r="D3596" s="8">
        <f>Table1[[#This Row],[Order Date]]</f>
        <v>43354</v>
      </c>
      <c r="E3596" s="2">
        <v>43360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">
        <v>3834</v>
      </c>
      <c r="P3596" s="1" t="s">
        <v>43</v>
      </c>
      <c r="Q3596" s="1" t="s">
        <v>55</v>
      </c>
      <c r="R3596" s="1" t="s">
        <v>2259</v>
      </c>
      <c r="S3596" s="1">
        <v>37.52000000000001</v>
      </c>
      <c r="T3596" s="1">
        <v>5</v>
      </c>
      <c r="U3596" s="1">
        <v>0.2</v>
      </c>
      <c r="V3596" s="1">
        <v>3.7519999999999989</v>
      </c>
      <c r="W3596" t="str">
        <f>INDEX(People!$A$2:$A$5,MATCH(Orders!N3596,People!$B$2:$B$5,0))</f>
        <v>Chuck Magee</v>
      </c>
      <c r="X3596" t="str">
        <f>IFERROR(INDEX(Returns!A3596:A4395,MATCH(Orders!B3596,Returns!B3596:B4395,0)),"No")</f>
        <v>No</v>
      </c>
      <c r="Y3596">
        <f t="shared" si="56"/>
        <v>45.024000000000008</v>
      </c>
    </row>
    <row r="3597" spans="1:25" x14ac:dyDescent="0.2">
      <c r="A3597" s="1">
        <v>3596</v>
      </c>
      <c r="B3597" t="s">
        <v>7897</v>
      </c>
      <c r="C3597" s="2">
        <v>43808</v>
      </c>
      <c r="D3597" s="8">
        <f>Table1[[#This Row],[Order Date]]</f>
        <v>43808</v>
      </c>
      <c r="E3597" s="2">
        <v>43814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">
        <v>1194</v>
      </c>
      <c r="P3597" s="1" t="s">
        <v>43</v>
      </c>
      <c r="Q3597" s="1" t="s">
        <v>63</v>
      </c>
      <c r="R3597" s="1" t="s">
        <v>1195</v>
      </c>
      <c r="S3597" s="1">
        <v>2.6240000000000001</v>
      </c>
      <c r="T3597" s="1">
        <v>1</v>
      </c>
      <c r="U3597" s="1">
        <v>0.2</v>
      </c>
      <c r="V3597" s="1">
        <v>0.42639999999999978</v>
      </c>
      <c r="W3597" t="str">
        <f>INDEX(People!$A$2:$A$5,MATCH(Orders!N3597,People!$B$2:$B$5,0))</f>
        <v>Chuck Magee</v>
      </c>
      <c r="X3597" t="str">
        <f>IFERROR(INDEX(Returns!A3597:A4396,MATCH(Orders!B3597,Returns!B3597:B4396,0)),"No")</f>
        <v>No</v>
      </c>
      <c r="Y3597">
        <f t="shared" si="56"/>
        <v>3.1488</v>
      </c>
    </row>
    <row r="3598" spans="1:25" x14ac:dyDescent="0.2">
      <c r="A3598" s="1">
        <v>3597</v>
      </c>
      <c r="B3598" t="s">
        <v>7898</v>
      </c>
      <c r="C3598" s="2">
        <v>42622</v>
      </c>
      <c r="D3598" s="8">
        <f>Table1[[#This Row],[Order Date]]</f>
        <v>42622</v>
      </c>
      <c r="E3598" s="2">
        <v>42627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">
        <v>2435</v>
      </c>
      <c r="P3598" s="1" t="s">
        <v>43</v>
      </c>
      <c r="Q3598" s="1" t="s">
        <v>84</v>
      </c>
      <c r="R3598" s="1" t="s">
        <v>2436</v>
      </c>
      <c r="S3598" s="1">
        <v>15.552000000000003</v>
      </c>
      <c r="T3598" s="1">
        <v>3</v>
      </c>
      <c r="U3598" s="1">
        <v>0.2</v>
      </c>
      <c r="V3598" s="1">
        <v>5.4432</v>
      </c>
      <c r="W3598" t="str">
        <f>INDEX(People!$A$2:$A$5,MATCH(Orders!N3598,People!$B$2:$B$5,0))</f>
        <v>Chuck Magee</v>
      </c>
      <c r="X3598" t="str">
        <f>IFERROR(INDEX(Returns!A3598:A4397,MATCH(Orders!B3598,Returns!B3598:B4397,0)),"No")</f>
        <v>No</v>
      </c>
      <c r="Y3598">
        <f t="shared" si="56"/>
        <v>18.662400000000002</v>
      </c>
    </row>
    <row r="3599" spans="1:25" x14ac:dyDescent="0.2">
      <c r="A3599" s="1">
        <v>3598</v>
      </c>
      <c r="B3599" t="s">
        <v>7898</v>
      </c>
      <c r="C3599" s="2">
        <v>42622</v>
      </c>
      <c r="D3599" s="8">
        <f>Table1[[#This Row],[Order Date]]</f>
        <v>42622</v>
      </c>
      <c r="E3599" s="2">
        <v>42627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">
        <v>4994</v>
      </c>
      <c r="P3599" s="1" t="s">
        <v>66</v>
      </c>
      <c r="Q3599" s="1" t="s">
        <v>146</v>
      </c>
      <c r="R3599" s="1" t="s">
        <v>4995</v>
      </c>
      <c r="S3599" s="1">
        <v>64.704000000000008</v>
      </c>
      <c r="T3599" s="1">
        <v>6</v>
      </c>
      <c r="U3599" s="1">
        <v>0.2</v>
      </c>
      <c r="V3599" s="1">
        <v>-4.852800000000002</v>
      </c>
      <c r="W3599" t="str">
        <f>INDEX(People!$A$2:$A$5,MATCH(Orders!N3599,People!$B$2:$B$5,0))</f>
        <v>Chuck Magee</v>
      </c>
      <c r="X3599" t="str">
        <f>IFERROR(INDEX(Returns!A3599:A4398,MATCH(Orders!B3599,Returns!B3599:B4398,0)),"No")</f>
        <v>No</v>
      </c>
      <c r="Y3599">
        <f t="shared" si="56"/>
        <v>77.644800000000004</v>
      </c>
    </row>
    <row r="3600" spans="1:25" x14ac:dyDescent="0.2">
      <c r="A3600" s="1">
        <v>3599</v>
      </c>
      <c r="B3600" t="s">
        <v>7898</v>
      </c>
      <c r="C3600" s="2">
        <v>42622</v>
      </c>
      <c r="D3600" s="8">
        <f>Table1[[#This Row],[Order Date]]</f>
        <v>42622</v>
      </c>
      <c r="E3600" s="2">
        <v>42627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">
        <v>3338</v>
      </c>
      <c r="P3600" s="1" t="s">
        <v>30</v>
      </c>
      <c r="Q3600" s="1" t="s">
        <v>60</v>
      </c>
      <c r="R3600" s="1" t="s">
        <v>3339</v>
      </c>
      <c r="S3600" s="1">
        <v>17.472000000000001</v>
      </c>
      <c r="T3600" s="1">
        <v>3</v>
      </c>
      <c r="U3600" s="1">
        <v>0.2</v>
      </c>
      <c r="V3600" s="1">
        <v>5.023200000000001</v>
      </c>
      <c r="W3600" t="str">
        <f>INDEX(People!$A$2:$A$5,MATCH(Orders!N3600,People!$B$2:$B$5,0))</f>
        <v>Chuck Magee</v>
      </c>
      <c r="X3600" t="str">
        <f>IFERROR(INDEX(Returns!A3600:A4399,MATCH(Orders!B3600,Returns!B3600:B4399,0)),"No")</f>
        <v>No</v>
      </c>
      <c r="Y3600">
        <f t="shared" si="56"/>
        <v>20.9664</v>
      </c>
    </row>
    <row r="3601" spans="1:25" x14ac:dyDescent="0.2">
      <c r="A3601" s="1">
        <v>3600</v>
      </c>
      <c r="B3601" t="s">
        <v>7898</v>
      </c>
      <c r="C3601" s="2">
        <v>42622</v>
      </c>
      <c r="D3601" s="8">
        <f>Table1[[#This Row],[Order Date]]</f>
        <v>42622</v>
      </c>
      <c r="E3601" s="2">
        <v>42627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">
        <v>3068</v>
      </c>
      <c r="P3601" s="1" t="s">
        <v>66</v>
      </c>
      <c r="Q3601" s="1" t="s">
        <v>67</v>
      </c>
      <c r="R3601" s="1" t="s">
        <v>3069</v>
      </c>
      <c r="S3601" s="1">
        <v>135.51599999999999</v>
      </c>
      <c r="T3601" s="1">
        <v>1</v>
      </c>
      <c r="U3601" s="1">
        <v>0.4</v>
      </c>
      <c r="V3601" s="1">
        <v>-31.620400000000004</v>
      </c>
      <c r="W3601" t="str">
        <f>INDEX(People!$A$2:$A$5,MATCH(Orders!N3601,People!$B$2:$B$5,0))</f>
        <v>Chuck Magee</v>
      </c>
      <c r="X3601" t="str">
        <f>IFERROR(INDEX(Returns!A3601:A4400,MATCH(Orders!B3601,Returns!B3601:B4400,0)),"No")</f>
        <v>No</v>
      </c>
      <c r="Y3601">
        <f t="shared" si="56"/>
        <v>189.72239999999996</v>
      </c>
    </row>
    <row r="3602" spans="1:25" x14ac:dyDescent="0.2">
      <c r="A3602" s="1">
        <v>3601</v>
      </c>
      <c r="B3602" t="s">
        <v>7899</v>
      </c>
      <c r="C3602" s="2">
        <v>43642</v>
      </c>
      <c r="D3602" s="8">
        <f>Table1[[#This Row],[Order Date]]</f>
        <v>43642</v>
      </c>
      <c r="E3602" s="2">
        <v>43646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">
        <v>2847</v>
      </c>
      <c r="P3602" s="1" t="s">
        <v>66</v>
      </c>
      <c r="Q3602" s="1" t="s">
        <v>146</v>
      </c>
      <c r="R3602" s="1" t="s">
        <v>2848</v>
      </c>
      <c r="S3602" s="1">
        <v>431.92800000000005</v>
      </c>
      <c r="T3602" s="1">
        <v>9</v>
      </c>
      <c r="U3602" s="1">
        <v>0.2</v>
      </c>
      <c r="V3602" s="1">
        <v>64.789199999999951</v>
      </c>
      <c r="W3602" t="str">
        <f>INDEX(People!$A$2:$A$5,MATCH(Orders!N3602,People!$B$2:$B$5,0))</f>
        <v>Anna Andreadi</v>
      </c>
      <c r="X3602" t="str">
        <f>IFERROR(INDEX(Returns!A3602:A4401,MATCH(Orders!B3602,Returns!B3602:B4401,0)),"No")</f>
        <v>No</v>
      </c>
      <c r="Y3602">
        <f t="shared" si="56"/>
        <v>518.31360000000006</v>
      </c>
    </row>
    <row r="3603" spans="1:25" x14ac:dyDescent="0.2">
      <c r="A3603" s="1">
        <v>3602</v>
      </c>
      <c r="B3603" t="s">
        <v>7900</v>
      </c>
      <c r="C3603" s="2">
        <v>42691</v>
      </c>
      <c r="D3603" s="8">
        <f>Table1[[#This Row],[Order Date]]</f>
        <v>42691</v>
      </c>
      <c r="E3603" s="2">
        <v>42698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">
        <v>1886</v>
      </c>
      <c r="P3603" s="1" t="s">
        <v>43</v>
      </c>
      <c r="Q3603" s="1" t="s">
        <v>84</v>
      </c>
      <c r="R3603" s="1" t="s">
        <v>1887</v>
      </c>
      <c r="S3603" s="1">
        <v>12.448</v>
      </c>
      <c r="T3603" s="1">
        <v>2</v>
      </c>
      <c r="U3603" s="1">
        <v>0.2</v>
      </c>
      <c r="V3603" s="1">
        <v>3.8899999999999988</v>
      </c>
      <c r="W3603" t="str">
        <f>INDEX(People!$A$2:$A$5,MATCH(Orders!N3603,People!$B$2:$B$5,0))</f>
        <v>Chuck Magee</v>
      </c>
      <c r="X3603" t="str">
        <f>IFERROR(INDEX(Returns!A3603:A4402,MATCH(Orders!B3603,Returns!B3603:B4402,0)),"No")</f>
        <v>No</v>
      </c>
      <c r="Y3603">
        <f t="shared" si="56"/>
        <v>14.9376</v>
      </c>
    </row>
    <row r="3604" spans="1:25" x14ac:dyDescent="0.2">
      <c r="A3604" s="1">
        <v>3603</v>
      </c>
      <c r="B3604" t="s">
        <v>7900</v>
      </c>
      <c r="C3604" s="2">
        <v>42691</v>
      </c>
      <c r="D3604" s="8">
        <f>Table1[[#This Row],[Order Date]]</f>
        <v>42691</v>
      </c>
      <c r="E3604" s="2">
        <v>42698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">
        <v>1667</v>
      </c>
      <c r="P3604" s="1" t="s">
        <v>30</v>
      </c>
      <c r="Q3604" s="1" t="s">
        <v>34</v>
      </c>
      <c r="R3604" s="1" t="s">
        <v>1668</v>
      </c>
      <c r="S3604" s="1">
        <v>657.93</v>
      </c>
      <c r="T3604" s="1">
        <v>5</v>
      </c>
      <c r="U3604" s="1">
        <v>0.3</v>
      </c>
      <c r="V3604" s="1">
        <v>-93.989999999999952</v>
      </c>
      <c r="W3604" t="str">
        <f>INDEX(People!$A$2:$A$5,MATCH(Orders!N3604,People!$B$2:$B$5,0))</f>
        <v>Chuck Magee</v>
      </c>
      <c r="X3604" t="str">
        <f>IFERROR(INDEX(Returns!A3604:A4403,MATCH(Orders!B3604,Returns!B3604:B4403,0)),"No")</f>
        <v>No</v>
      </c>
      <c r="Y3604">
        <f t="shared" si="56"/>
        <v>855.30899999999997</v>
      </c>
    </row>
    <row r="3605" spans="1:25" x14ac:dyDescent="0.2">
      <c r="A3605" s="1">
        <v>3604</v>
      </c>
      <c r="B3605" t="s">
        <v>7901</v>
      </c>
      <c r="C3605" s="2">
        <v>43698</v>
      </c>
      <c r="D3605" s="8">
        <f>Table1[[#This Row],[Order Date]]</f>
        <v>43698</v>
      </c>
      <c r="E3605" s="2">
        <v>43704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">
        <v>1502</v>
      </c>
      <c r="P3605" s="1" t="s">
        <v>43</v>
      </c>
      <c r="Q3605" s="1" t="s">
        <v>84</v>
      </c>
      <c r="R3605" s="1" t="s">
        <v>3990</v>
      </c>
      <c r="S3605" s="1">
        <v>277.39999999999998</v>
      </c>
      <c r="T3605" s="1">
        <v>5</v>
      </c>
      <c r="U3605" s="1">
        <v>0</v>
      </c>
      <c r="V3605" s="1">
        <v>133.15199999999999</v>
      </c>
      <c r="W3605" t="str">
        <f>INDEX(People!$A$2:$A$5,MATCH(Orders!N3605,People!$B$2:$B$5,0))</f>
        <v>Chuck Magee</v>
      </c>
      <c r="X3605" t="str">
        <f>IFERROR(INDEX(Returns!A3605:A4404,MATCH(Orders!B3605,Returns!B3605:B4404,0)),"No")</f>
        <v>No</v>
      </c>
      <c r="Y3605">
        <f t="shared" si="56"/>
        <v>277.39999999999998</v>
      </c>
    </row>
    <row r="3606" spans="1:25" x14ac:dyDescent="0.2">
      <c r="A3606" s="1">
        <v>3605</v>
      </c>
      <c r="B3606" t="s">
        <v>7901</v>
      </c>
      <c r="C3606" s="2">
        <v>43698</v>
      </c>
      <c r="D3606" s="8">
        <f>Table1[[#This Row],[Order Date]]</f>
        <v>43698</v>
      </c>
      <c r="E3606" s="2">
        <v>43704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">
        <v>3177</v>
      </c>
      <c r="P3606" s="1" t="s">
        <v>30</v>
      </c>
      <c r="Q3606" s="1" t="s">
        <v>60</v>
      </c>
      <c r="R3606" s="1" t="s">
        <v>3178</v>
      </c>
      <c r="S3606" s="1">
        <v>25.16</v>
      </c>
      <c r="T3606" s="1">
        <v>2</v>
      </c>
      <c r="U3606" s="1">
        <v>0</v>
      </c>
      <c r="V3606" s="1">
        <v>8.5543999999999976</v>
      </c>
      <c r="W3606" t="str">
        <f>INDEX(People!$A$2:$A$5,MATCH(Orders!N3606,People!$B$2:$B$5,0))</f>
        <v>Chuck Magee</v>
      </c>
      <c r="X3606" t="str">
        <f>IFERROR(INDEX(Returns!A3606:A4405,MATCH(Orders!B3606,Returns!B3606:B4405,0)),"No")</f>
        <v>No</v>
      </c>
      <c r="Y3606">
        <f t="shared" si="56"/>
        <v>25.16</v>
      </c>
    </row>
    <row r="3607" spans="1:25" x14ac:dyDescent="0.2">
      <c r="A3607" s="1">
        <v>3606</v>
      </c>
      <c r="B3607" t="s">
        <v>7901</v>
      </c>
      <c r="C3607" s="2">
        <v>43698</v>
      </c>
      <c r="D3607" s="8">
        <f>Table1[[#This Row],[Order Date]]</f>
        <v>43698</v>
      </c>
      <c r="E3607" s="2">
        <v>43704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">
        <v>3021</v>
      </c>
      <c r="P3607" s="1" t="s">
        <v>30</v>
      </c>
      <c r="Q3607" s="1" t="s">
        <v>60</v>
      </c>
      <c r="R3607" s="1" t="s">
        <v>3022</v>
      </c>
      <c r="S3607" s="1">
        <v>91.92</v>
      </c>
      <c r="T3607" s="1">
        <v>4</v>
      </c>
      <c r="U3607" s="1">
        <v>0</v>
      </c>
      <c r="V3607" s="1">
        <v>31.252800000000001</v>
      </c>
      <c r="W3607" t="str">
        <f>INDEX(People!$A$2:$A$5,MATCH(Orders!N3607,People!$B$2:$B$5,0))</f>
        <v>Chuck Magee</v>
      </c>
      <c r="X3607" t="str">
        <f>IFERROR(INDEX(Returns!A3607:A4406,MATCH(Orders!B3607,Returns!B3607:B4406,0)),"No")</f>
        <v>No</v>
      </c>
      <c r="Y3607">
        <f t="shared" si="56"/>
        <v>91.92</v>
      </c>
    </row>
    <row r="3608" spans="1:25" x14ac:dyDescent="0.2">
      <c r="A3608" s="1">
        <v>3607</v>
      </c>
      <c r="B3608" t="s">
        <v>7902</v>
      </c>
      <c r="C3608" s="2">
        <v>43171</v>
      </c>
      <c r="D3608" s="8">
        <f>Table1[[#This Row],[Order Date]]</f>
        <v>43171</v>
      </c>
      <c r="E3608" s="2">
        <v>43175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">
        <v>2335</v>
      </c>
      <c r="P3608" s="1" t="s">
        <v>43</v>
      </c>
      <c r="Q3608" s="1" t="s">
        <v>157</v>
      </c>
      <c r="R3608" s="1" t="s">
        <v>590</v>
      </c>
      <c r="S3608" s="1">
        <v>29.339999999999996</v>
      </c>
      <c r="T3608" s="1">
        <v>3</v>
      </c>
      <c r="U3608" s="1">
        <v>0</v>
      </c>
      <c r="V3608" s="1">
        <v>13.496399999999998</v>
      </c>
      <c r="W3608" t="str">
        <f>INDEX(People!$A$2:$A$5,MATCH(Orders!N3608,People!$B$2:$B$5,0))</f>
        <v>Chuck Magee</v>
      </c>
      <c r="X3608" t="str">
        <f>IFERROR(INDEX(Returns!A3608:A4407,MATCH(Orders!B3608,Returns!B3608:B4407,0)),"No")</f>
        <v>No</v>
      </c>
      <c r="Y3608">
        <f t="shared" si="56"/>
        <v>29.339999999999996</v>
      </c>
    </row>
    <row r="3609" spans="1:25" x14ac:dyDescent="0.2">
      <c r="A3609" s="1">
        <v>3608</v>
      </c>
      <c r="B3609" t="s">
        <v>7903</v>
      </c>
      <c r="C3609" s="2">
        <v>42636</v>
      </c>
      <c r="D3609" s="8">
        <f>Table1[[#This Row],[Order Date]]</f>
        <v>42636</v>
      </c>
      <c r="E3609" s="2">
        <v>42641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">
        <v>2972</v>
      </c>
      <c r="P3609" s="1" t="s">
        <v>43</v>
      </c>
      <c r="Q3609" s="1" t="s">
        <v>70</v>
      </c>
      <c r="R3609" s="1" t="s">
        <v>2973</v>
      </c>
      <c r="S3609" s="1">
        <v>139.44</v>
      </c>
      <c r="T3609" s="1">
        <v>3</v>
      </c>
      <c r="U3609" s="1">
        <v>0.2</v>
      </c>
      <c r="V3609" s="1">
        <v>47.060999999999993</v>
      </c>
      <c r="W3609" t="str">
        <f>INDEX(People!$A$2:$A$5,MATCH(Orders!N3609,People!$B$2:$B$5,0))</f>
        <v>Chuck Magee</v>
      </c>
      <c r="X3609" t="str">
        <f>IFERROR(INDEX(Returns!A3609:A4408,MATCH(Orders!B3609,Returns!B3609:B4408,0)),"No")</f>
        <v>No</v>
      </c>
      <c r="Y3609">
        <f t="shared" si="56"/>
        <v>167.328</v>
      </c>
    </row>
    <row r="3610" spans="1:25" x14ac:dyDescent="0.2">
      <c r="A3610" s="1">
        <v>3609</v>
      </c>
      <c r="B3610" t="s">
        <v>7904</v>
      </c>
      <c r="C3610" s="2">
        <v>42488</v>
      </c>
      <c r="D3610" s="8">
        <f>Table1[[#This Row],[Order Date]]</f>
        <v>42488</v>
      </c>
      <c r="E3610" s="2">
        <v>42493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">
        <v>2462</v>
      </c>
      <c r="P3610" s="1" t="s">
        <v>43</v>
      </c>
      <c r="Q3610" s="1" t="s">
        <v>44</v>
      </c>
      <c r="R3610" s="1" t="s">
        <v>2463</v>
      </c>
      <c r="S3610" s="1">
        <v>6.911999999999999</v>
      </c>
      <c r="T3610" s="1">
        <v>3</v>
      </c>
      <c r="U3610" s="1">
        <v>0.2</v>
      </c>
      <c r="V3610" s="1">
        <v>2.5056000000000003</v>
      </c>
      <c r="W3610" t="str">
        <f>INDEX(People!$A$2:$A$5,MATCH(Orders!N3610,People!$B$2:$B$5,0))</f>
        <v>Chuck Magee</v>
      </c>
      <c r="X3610" t="str">
        <f>IFERROR(INDEX(Returns!A3610:A4409,MATCH(Orders!B3610,Returns!B3610:B4409,0)),"No")</f>
        <v>No</v>
      </c>
      <c r="Y3610">
        <f t="shared" si="56"/>
        <v>8.2943999999999978</v>
      </c>
    </row>
    <row r="3611" spans="1:25" x14ac:dyDescent="0.2">
      <c r="A3611" s="1">
        <v>3610</v>
      </c>
      <c r="B3611" t="s">
        <v>7904</v>
      </c>
      <c r="C3611" s="2">
        <v>42488</v>
      </c>
      <c r="D3611" s="8">
        <f>Table1[[#This Row],[Order Date]]</f>
        <v>42488</v>
      </c>
      <c r="E3611" s="2">
        <v>42493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">
        <v>3279</v>
      </c>
      <c r="P3611" s="1" t="s">
        <v>43</v>
      </c>
      <c r="Q3611" s="1" t="s">
        <v>55</v>
      </c>
      <c r="R3611" s="1" t="s">
        <v>3280</v>
      </c>
      <c r="S3611" s="1">
        <v>27.096</v>
      </c>
      <c r="T3611" s="1">
        <v>3</v>
      </c>
      <c r="U3611" s="1">
        <v>0.2</v>
      </c>
      <c r="V3611" s="1">
        <v>2.0321999999999987</v>
      </c>
      <c r="W3611" t="str">
        <f>INDEX(People!$A$2:$A$5,MATCH(Orders!N3611,People!$B$2:$B$5,0))</f>
        <v>Chuck Magee</v>
      </c>
      <c r="X3611" t="str">
        <f>IFERROR(INDEX(Returns!A3611:A4410,MATCH(Orders!B3611,Returns!B3611:B4410,0)),"No")</f>
        <v>No</v>
      </c>
      <c r="Y3611">
        <f t="shared" si="56"/>
        <v>32.5152</v>
      </c>
    </row>
    <row r="3612" spans="1:25" x14ac:dyDescent="0.2">
      <c r="A3612" s="1">
        <v>3611</v>
      </c>
      <c r="B3612" t="s">
        <v>7904</v>
      </c>
      <c r="C3612" s="2">
        <v>42488</v>
      </c>
      <c r="D3612" s="8">
        <f>Table1[[#This Row],[Order Date]]</f>
        <v>42488</v>
      </c>
      <c r="E3612" s="2">
        <v>42493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">
        <v>4620</v>
      </c>
      <c r="P3612" s="1" t="s">
        <v>43</v>
      </c>
      <c r="Q3612" s="1" t="s">
        <v>55</v>
      </c>
      <c r="R3612" s="1" t="s">
        <v>4621</v>
      </c>
      <c r="S3612" s="1">
        <v>177.56800000000001</v>
      </c>
      <c r="T3612" s="1">
        <v>2</v>
      </c>
      <c r="U3612" s="1">
        <v>0.2</v>
      </c>
      <c r="V3612" s="1">
        <v>-37.733199999999989</v>
      </c>
      <c r="W3612" t="str">
        <f>INDEX(People!$A$2:$A$5,MATCH(Orders!N3612,People!$B$2:$B$5,0))</f>
        <v>Chuck Magee</v>
      </c>
      <c r="X3612" t="str">
        <f>IFERROR(INDEX(Returns!A3612:A4411,MATCH(Orders!B3612,Returns!B3612:B4411,0)),"No")</f>
        <v>No</v>
      </c>
      <c r="Y3612">
        <f t="shared" si="56"/>
        <v>213.08160000000001</v>
      </c>
    </row>
    <row r="3613" spans="1:25" x14ac:dyDescent="0.2">
      <c r="A3613" s="1">
        <v>3612</v>
      </c>
      <c r="B3613" t="s">
        <v>7905</v>
      </c>
      <c r="C3613" s="2">
        <v>43433</v>
      </c>
      <c r="D3613" s="8">
        <f>Table1[[#This Row],[Order Date]]</f>
        <v>43433</v>
      </c>
      <c r="E3613" s="2">
        <v>43435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">
        <v>4228</v>
      </c>
      <c r="P3613" s="1" t="s">
        <v>66</v>
      </c>
      <c r="Q3613" s="1" t="s">
        <v>146</v>
      </c>
      <c r="R3613" s="1" t="s">
        <v>4229</v>
      </c>
      <c r="S3613" s="1">
        <v>58.415999999999997</v>
      </c>
      <c r="T3613" s="1">
        <v>2</v>
      </c>
      <c r="U3613" s="1">
        <v>0.2</v>
      </c>
      <c r="V3613" s="1">
        <v>16.794600000000003</v>
      </c>
      <c r="W3613" t="str">
        <f>INDEX(People!$A$2:$A$5,MATCH(Orders!N3613,People!$B$2:$B$5,0))</f>
        <v>Kelly Williams</v>
      </c>
      <c r="X3613" t="str">
        <f>IFERROR(INDEX(Returns!A3613:A4412,MATCH(Orders!B3613,Returns!B3613:B4412,0)),"No")</f>
        <v>No</v>
      </c>
      <c r="Y3613">
        <f t="shared" si="56"/>
        <v>70.099199999999996</v>
      </c>
    </row>
    <row r="3614" spans="1:25" x14ac:dyDescent="0.2">
      <c r="A3614" s="1">
        <v>3613</v>
      </c>
      <c r="B3614" t="s">
        <v>7906</v>
      </c>
      <c r="C3614" s="2">
        <v>43072</v>
      </c>
      <c r="D3614" s="8">
        <f>Table1[[#This Row],[Order Date]]</f>
        <v>43072</v>
      </c>
      <c r="E3614" s="2">
        <v>43077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">
        <v>4931</v>
      </c>
      <c r="P3614" s="1" t="s">
        <v>43</v>
      </c>
      <c r="Q3614" s="1" t="s">
        <v>84</v>
      </c>
      <c r="R3614" s="1" t="s">
        <v>4932</v>
      </c>
      <c r="S3614" s="1">
        <v>16.448</v>
      </c>
      <c r="T3614" s="1">
        <v>2</v>
      </c>
      <c r="U3614" s="1">
        <v>0.2</v>
      </c>
      <c r="V3614" s="1">
        <v>5.5511999999999979</v>
      </c>
      <c r="W3614" t="str">
        <f>INDEX(People!$A$2:$A$5,MATCH(Orders!N3614,People!$B$2:$B$5,0))</f>
        <v>Chuck Magee</v>
      </c>
      <c r="X3614" t="str">
        <f>IFERROR(INDEX(Returns!A3614:A4413,MATCH(Orders!B3614,Returns!B3614:B4413,0)),"No")</f>
        <v>No</v>
      </c>
      <c r="Y3614">
        <f t="shared" si="56"/>
        <v>19.7376</v>
      </c>
    </row>
    <row r="3615" spans="1:25" x14ac:dyDescent="0.2">
      <c r="A3615" s="1">
        <v>3614</v>
      </c>
      <c r="B3615" t="s">
        <v>7906</v>
      </c>
      <c r="C3615" s="2">
        <v>43072</v>
      </c>
      <c r="D3615" s="8">
        <f>Table1[[#This Row],[Order Date]]</f>
        <v>43072</v>
      </c>
      <c r="E3615" s="2">
        <v>43077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">
        <v>207</v>
      </c>
      <c r="P3615" s="1" t="s">
        <v>66</v>
      </c>
      <c r="Q3615" s="1" t="s">
        <v>146</v>
      </c>
      <c r="R3615" s="1" t="s">
        <v>208</v>
      </c>
      <c r="S3615" s="1">
        <v>36.783999999999999</v>
      </c>
      <c r="T3615" s="1">
        <v>2</v>
      </c>
      <c r="U3615" s="1">
        <v>0.2</v>
      </c>
      <c r="V3615" s="1">
        <v>10.5754</v>
      </c>
      <c r="W3615" t="str">
        <f>INDEX(People!$A$2:$A$5,MATCH(Orders!N3615,People!$B$2:$B$5,0))</f>
        <v>Chuck Magee</v>
      </c>
      <c r="X3615" t="str">
        <f>IFERROR(INDEX(Returns!A3615:A4414,MATCH(Orders!B3615,Returns!B3615:B4414,0)),"No")</f>
        <v>No</v>
      </c>
      <c r="Y3615">
        <f t="shared" si="56"/>
        <v>44.140799999999999</v>
      </c>
    </row>
    <row r="3616" spans="1:25" x14ac:dyDescent="0.2">
      <c r="A3616" s="1">
        <v>3615</v>
      </c>
      <c r="B3616" t="s">
        <v>7907</v>
      </c>
      <c r="C3616" s="2">
        <v>43788</v>
      </c>
      <c r="D3616" s="8">
        <f>Table1[[#This Row],[Order Date]]</f>
        <v>43788</v>
      </c>
      <c r="E3616" s="2">
        <v>43790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">
        <v>3162</v>
      </c>
      <c r="P3616" s="1" t="s">
        <v>30</v>
      </c>
      <c r="Q3616" s="1" t="s">
        <v>52</v>
      </c>
      <c r="R3616" s="1" t="s">
        <v>3163</v>
      </c>
      <c r="S3616" s="1">
        <v>718.11599999999987</v>
      </c>
      <c r="T3616" s="1">
        <v>6</v>
      </c>
      <c r="U3616" s="1">
        <v>0.3</v>
      </c>
      <c r="V3616" s="1">
        <v>-71.811599999999999</v>
      </c>
      <c r="W3616" t="str">
        <f>INDEX(People!$A$2:$A$5,MATCH(Orders!N3616,People!$B$2:$B$5,0))</f>
        <v>Kelly Williams</v>
      </c>
      <c r="X3616" t="str">
        <f>IFERROR(INDEX(Returns!A3616:A4415,MATCH(Orders!B3616,Returns!B3616:B4415,0)),"No")</f>
        <v>No</v>
      </c>
      <c r="Y3616">
        <f t="shared" si="56"/>
        <v>933.55079999999987</v>
      </c>
    </row>
    <row r="3617" spans="1:25" x14ac:dyDescent="0.2">
      <c r="A3617" s="1">
        <v>3616</v>
      </c>
      <c r="B3617" t="s">
        <v>7907</v>
      </c>
      <c r="C3617" s="2">
        <v>43788</v>
      </c>
      <c r="D3617" s="8">
        <f>Table1[[#This Row],[Order Date]]</f>
        <v>43788</v>
      </c>
      <c r="E3617" s="2">
        <v>43790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">
        <v>3467</v>
      </c>
      <c r="P3617" s="1" t="s">
        <v>43</v>
      </c>
      <c r="Q3617" s="1" t="s">
        <v>63</v>
      </c>
      <c r="R3617" s="1" t="s">
        <v>3468</v>
      </c>
      <c r="S3617" s="1">
        <v>31.776</v>
      </c>
      <c r="T3617" s="1">
        <v>4</v>
      </c>
      <c r="U3617" s="1">
        <v>0.2</v>
      </c>
      <c r="V3617" s="1">
        <v>8.7384000000000022</v>
      </c>
      <c r="W3617" t="str">
        <f>INDEX(People!$A$2:$A$5,MATCH(Orders!N3617,People!$B$2:$B$5,0))</f>
        <v>Kelly Williams</v>
      </c>
      <c r="X3617" t="str">
        <f>IFERROR(INDEX(Returns!A3617:A4416,MATCH(Orders!B3617,Returns!B3617:B4416,0)),"No")</f>
        <v>No</v>
      </c>
      <c r="Y3617">
        <f t="shared" si="56"/>
        <v>38.1312</v>
      </c>
    </row>
    <row r="3618" spans="1:25" x14ac:dyDescent="0.2">
      <c r="A3618" s="1">
        <v>3617</v>
      </c>
      <c r="B3618" t="s">
        <v>7908</v>
      </c>
      <c r="C3618" s="2">
        <v>43348</v>
      </c>
      <c r="D3618" s="8">
        <f>Table1[[#This Row],[Order Date]]</f>
        <v>43348</v>
      </c>
      <c r="E3618" s="2">
        <v>43352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">
        <v>229</v>
      </c>
      <c r="P3618" s="1" t="s">
        <v>43</v>
      </c>
      <c r="Q3618" s="1" t="s">
        <v>70</v>
      </c>
      <c r="R3618" s="1" t="s">
        <v>230</v>
      </c>
      <c r="S3618" s="1">
        <v>9.5550000000000015</v>
      </c>
      <c r="T3618" s="1">
        <v>5</v>
      </c>
      <c r="U3618" s="1">
        <v>0.7</v>
      </c>
      <c r="V3618" s="1">
        <v>-7.3254999999999981</v>
      </c>
      <c r="W3618" t="str">
        <f>INDEX(People!$A$2:$A$5,MATCH(Orders!N3618,People!$B$2:$B$5,0))</f>
        <v>Chuck Magee</v>
      </c>
      <c r="X3618" t="str">
        <f>IFERROR(INDEX(Returns!A3618:A4417,MATCH(Orders!B3618,Returns!B3618:B4417,0)),"No")</f>
        <v>No</v>
      </c>
      <c r="Y3618">
        <f t="shared" si="56"/>
        <v>16.243500000000001</v>
      </c>
    </row>
    <row r="3619" spans="1:25" x14ac:dyDescent="0.2">
      <c r="A3619" s="1">
        <v>3618</v>
      </c>
      <c r="B3619" t="s">
        <v>6148</v>
      </c>
      <c r="C3619" s="2">
        <v>43712</v>
      </c>
      <c r="D3619" s="8">
        <f>Table1[[#This Row],[Order Date]]</f>
        <v>43712</v>
      </c>
      <c r="E3619" s="2">
        <v>43716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">
        <v>1897</v>
      </c>
      <c r="P3619" s="1" t="s">
        <v>43</v>
      </c>
      <c r="Q3619" s="1" t="s">
        <v>70</v>
      </c>
      <c r="R3619" s="1" t="s">
        <v>1898</v>
      </c>
      <c r="S3619" s="1">
        <v>487.98400000000004</v>
      </c>
      <c r="T3619" s="1">
        <v>2</v>
      </c>
      <c r="U3619" s="1">
        <v>0.2</v>
      </c>
      <c r="V3619" s="1">
        <v>152.49499999999998</v>
      </c>
      <c r="W3619" t="str">
        <f>INDEX(People!$A$2:$A$5,MATCH(Orders!N3619,People!$B$2:$B$5,0))</f>
        <v>Anna Andreadi</v>
      </c>
      <c r="X3619" t="str">
        <f>IFERROR(INDEX(Returns!A3619:A4418,MATCH(Orders!B3619,Returns!B3619:B4418,0)),"No")</f>
        <v>No</v>
      </c>
      <c r="Y3619">
        <f t="shared" si="56"/>
        <v>585.58080000000007</v>
      </c>
    </row>
    <row r="3620" spans="1:25" x14ac:dyDescent="0.2">
      <c r="A3620" s="1">
        <v>3619</v>
      </c>
      <c r="B3620" t="s">
        <v>6148</v>
      </c>
      <c r="C3620" s="2">
        <v>43712</v>
      </c>
      <c r="D3620" s="8">
        <f>Table1[[#This Row],[Order Date]]</f>
        <v>43712</v>
      </c>
      <c r="E3620" s="2">
        <v>43716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">
        <v>3540</v>
      </c>
      <c r="P3620" s="1" t="s">
        <v>66</v>
      </c>
      <c r="Q3620" s="1" t="s">
        <v>67</v>
      </c>
      <c r="R3620" s="1" t="s">
        <v>3541</v>
      </c>
      <c r="S3620" s="1">
        <v>5.5600000000000005</v>
      </c>
      <c r="T3620" s="1">
        <v>1</v>
      </c>
      <c r="U3620" s="1">
        <v>0.2</v>
      </c>
      <c r="V3620" s="1">
        <v>1.7374999999999998</v>
      </c>
      <c r="W3620" t="str">
        <f>INDEX(People!$A$2:$A$5,MATCH(Orders!N3620,People!$B$2:$B$5,0))</f>
        <v>Anna Andreadi</v>
      </c>
      <c r="X3620" t="str">
        <f>IFERROR(INDEX(Returns!A3620:A4419,MATCH(Orders!B3620,Returns!B3620:B4419,0)),"No")</f>
        <v>No</v>
      </c>
      <c r="Y3620">
        <f t="shared" si="56"/>
        <v>6.6720000000000006</v>
      </c>
    </row>
    <row r="3621" spans="1:25" x14ac:dyDescent="0.2">
      <c r="A3621" s="1">
        <v>3620</v>
      </c>
      <c r="B3621" t="s">
        <v>6148</v>
      </c>
      <c r="C3621" s="2">
        <v>43712</v>
      </c>
      <c r="D3621" s="8">
        <f>Table1[[#This Row],[Order Date]]</f>
        <v>43712</v>
      </c>
      <c r="E3621" s="2">
        <v>43716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">
        <v>483</v>
      </c>
      <c r="P3621" s="1" t="s">
        <v>43</v>
      </c>
      <c r="Q3621" s="1" t="s">
        <v>55</v>
      </c>
      <c r="R3621" s="1" t="s">
        <v>484</v>
      </c>
      <c r="S3621" s="1">
        <v>217.85</v>
      </c>
      <c r="T3621" s="1">
        <v>5</v>
      </c>
      <c r="U3621" s="1">
        <v>0</v>
      </c>
      <c r="V3621" s="1">
        <v>65.35499999999999</v>
      </c>
      <c r="W3621" t="str">
        <f>INDEX(People!$A$2:$A$5,MATCH(Orders!N3621,People!$B$2:$B$5,0))</f>
        <v>Anna Andreadi</v>
      </c>
      <c r="X3621" t="str">
        <f>IFERROR(INDEX(Returns!A3621:A4420,MATCH(Orders!B3621,Returns!B3621:B4420,0)),"No")</f>
        <v>No</v>
      </c>
      <c r="Y3621">
        <f t="shared" si="56"/>
        <v>217.85</v>
      </c>
    </row>
    <row r="3622" spans="1:25" x14ac:dyDescent="0.2">
      <c r="A3622" s="1">
        <v>3621</v>
      </c>
      <c r="B3622" t="s">
        <v>7909</v>
      </c>
      <c r="C3622" s="2">
        <v>43365</v>
      </c>
      <c r="D3622" s="8">
        <f>Table1[[#This Row],[Order Date]]</f>
        <v>43365</v>
      </c>
      <c r="E3622" s="2">
        <v>43372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">
        <v>4445</v>
      </c>
      <c r="P3622" s="1" t="s">
        <v>43</v>
      </c>
      <c r="Q3622" s="1" t="s">
        <v>63</v>
      </c>
      <c r="R3622" s="1" t="s">
        <v>4446</v>
      </c>
      <c r="S3622" s="1">
        <v>40.775999999999996</v>
      </c>
      <c r="T3622" s="1">
        <v>3</v>
      </c>
      <c r="U3622" s="1">
        <v>0.2</v>
      </c>
      <c r="V3622" s="1">
        <v>4.5872999999999937</v>
      </c>
      <c r="W3622" t="str">
        <f>INDEX(People!$A$2:$A$5,MATCH(Orders!N3622,People!$B$2:$B$5,0))</f>
        <v>Cassandra Brandow</v>
      </c>
      <c r="X3622" t="str">
        <f>IFERROR(INDEX(Returns!A3622:A4421,MATCH(Orders!B3622,Returns!B3622:B4421,0)),"No")</f>
        <v>No</v>
      </c>
      <c r="Y3622">
        <f t="shared" si="56"/>
        <v>48.931199999999997</v>
      </c>
    </row>
    <row r="3623" spans="1:25" x14ac:dyDescent="0.2">
      <c r="A3623" s="1">
        <v>3622</v>
      </c>
      <c r="B3623" t="s">
        <v>7909</v>
      </c>
      <c r="C3623" s="2">
        <v>43365</v>
      </c>
      <c r="D3623" s="8">
        <f>Table1[[#This Row],[Order Date]]</f>
        <v>43365</v>
      </c>
      <c r="E3623" s="2">
        <v>43372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">
        <v>5000</v>
      </c>
      <c r="P3623" s="1" t="s">
        <v>66</v>
      </c>
      <c r="Q3623" s="1" t="s">
        <v>67</v>
      </c>
      <c r="R3623" s="1" t="s">
        <v>5001</v>
      </c>
      <c r="S3623" s="1">
        <v>63.936000000000007</v>
      </c>
      <c r="T3623" s="1">
        <v>8</v>
      </c>
      <c r="U3623" s="1">
        <v>0.2</v>
      </c>
      <c r="V3623" s="1">
        <v>5.5944000000000003</v>
      </c>
      <c r="W3623" t="str">
        <f>INDEX(People!$A$2:$A$5,MATCH(Orders!N3623,People!$B$2:$B$5,0))</f>
        <v>Cassandra Brandow</v>
      </c>
      <c r="X3623" t="str">
        <f>IFERROR(INDEX(Returns!A3623:A4422,MATCH(Orders!B3623,Returns!B3623:B4422,0)),"No")</f>
        <v>No</v>
      </c>
      <c r="Y3623">
        <f t="shared" si="56"/>
        <v>76.723200000000006</v>
      </c>
    </row>
    <row r="3624" spans="1:25" x14ac:dyDescent="0.2">
      <c r="A3624" s="1">
        <v>3623</v>
      </c>
      <c r="B3624" t="s">
        <v>7910</v>
      </c>
      <c r="C3624" s="2">
        <v>42627</v>
      </c>
      <c r="D3624" s="8">
        <f>Table1[[#This Row],[Order Date]]</f>
        <v>42627</v>
      </c>
      <c r="E3624" s="2">
        <v>42632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">
        <v>3705</v>
      </c>
      <c r="P3624" s="1" t="s">
        <v>30</v>
      </c>
      <c r="Q3624" s="1" t="s">
        <v>60</v>
      </c>
      <c r="R3624" s="1" t="s">
        <v>3706</v>
      </c>
      <c r="S3624" s="1">
        <v>142.4</v>
      </c>
      <c r="T3624" s="1">
        <v>5</v>
      </c>
      <c r="U3624" s="1">
        <v>0</v>
      </c>
      <c r="V3624" s="1">
        <v>52.688000000000002</v>
      </c>
      <c r="W3624" t="str">
        <f>INDEX(People!$A$2:$A$5,MATCH(Orders!N3624,People!$B$2:$B$5,0))</f>
        <v>Cassandra Brandow</v>
      </c>
      <c r="X3624" t="str">
        <f>IFERROR(INDEX(Returns!A3624:A4423,MATCH(Orders!B3624,Returns!B3624:B4423,0)),"No")</f>
        <v>No</v>
      </c>
      <c r="Y3624">
        <f t="shared" si="56"/>
        <v>142.4</v>
      </c>
    </row>
    <row r="3625" spans="1:25" x14ac:dyDescent="0.2">
      <c r="A3625" s="1">
        <v>3624</v>
      </c>
      <c r="B3625" t="s">
        <v>7910</v>
      </c>
      <c r="C3625" s="2">
        <v>42627</v>
      </c>
      <c r="D3625" s="8">
        <f>Table1[[#This Row],[Order Date]]</f>
        <v>42627</v>
      </c>
      <c r="E3625" s="2">
        <v>42632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">
        <v>659</v>
      </c>
      <c r="P3625" s="1" t="s">
        <v>43</v>
      </c>
      <c r="Q3625" s="1" t="s">
        <v>70</v>
      </c>
      <c r="R3625" s="1" t="s">
        <v>660</v>
      </c>
      <c r="S3625" s="1">
        <v>7.16</v>
      </c>
      <c r="T3625" s="1">
        <v>2</v>
      </c>
      <c r="U3625" s="1">
        <v>0</v>
      </c>
      <c r="V3625" s="1">
        <v>3.4367999999999999</v>
      </c>
      <c r="W3625" t="str">
        <f>INDEX(People!$A$2:$A$5,MATCH(Orders!N3625,People!$B$2:$B$5,0))</f>
        <v>Cassandra Brandow</v>
      </c>
      <c r="X3625" t="str">
        <f>IFERROR(INDEX(Returns!A3625:A4424,MATCH(Orders!B3625,Returns!B3625:B4424,0)),"No")</f>
        <v>No</v>
      </c>
      <c r="Y3625">
        <f t="shared" si="56"/>
        <v>7.16</v>
      </c>
    </row>
    <row r="3626" spans="1:25" x14ac:dyDescent="0.2">
      <c r="A3626" s="1">
        <v>3625</v>
      </c>
      <c r="B3626" t="s">
        <v>7911</v>
      </c>
      <c r="C3626" s="2">
        <v>43604</v>
      </c>
      <c r="D3626" s="8">
        <f>Table1[[#This Row],[Order Date]]</f>
        <v>43604</v>
      </c>
      <c r="E3626" s="2">
        <v>43606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">
        <v>1592</v>
      </c>
      <c r="P3626" s="1" t="s">
        <v>30</v>
      </c>
      <c r="Q3626" s="1" t="s">
        <v>34</v>
      </c>
      <c r="R3626" s="1" t="s">
        <v>1593</v>
      </c>
      <c r="S3626" s="1">
        <v>681.40800000000013</v>
      </c>
      <c r="T3626" s="1">
        <v>12</v>
      </c>
      <c r="U3626" s="1">
        <v>0.2</v>
      </c>
      <c r="V3626" s="1">
        <v>42.588000000000022</v>
      </c>
      <c r="W3626" t="str">
        <f>INDEX(People!$A$2:$A$5,MATCH(Orders!N3626,People!$B$2:$B$5,0))</f>
        <v>Anna Andreadi</v>
      </c>
      <c r="X3626" t="str">
        <f>IFERROR(INDEX(Returns!A3626:A4425,MATCH(Orders!B3626,Returns!B3626:B4425,0)),"No")</f>
        <v>No</v>
      </c>
      <c r="Y3626">
        <f t="shared" si="56"/>
        <v>817.68960000000015</v>
      </c>
    </row>
    <row r="3627" spans="1:25" x14ac:dyDescent="0.2">
      <c r="A3627" s="1">
        <v>3626</v>
      </c>
      <c r="B3627" t="s">
        <v>7911</v>
      </c>
      <c r="C3627" s="2">
        <v>43604</v>
      </c>
      <c r="D3627" s="8">
        <f>Table1[[#This Row],[Order Date]]</f>
        <v>43604</v>
      </c>
      <c r="E3627" s="2">
        <v>43606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">
        <v>3380</v>
      </c>
      <c r="P3627" s="1" t="s">
        <v>43</v>
      </c>
      <c r="Q3627" s="1" t="s">
        <v>63</v>
      </c>
      <c r="R3627" s="1" t="s">
        <v>3381</v>
      </c>
      <c r="S3627" s="1">
        <v>3.52</v>
      </c>
      <c r="T3627" s="1">
        <v>2</v>
      </c>
      <c r="U3627" s="1">
        <v>0</v>
      </c>
      <c r="V3627" s="1">
        <v>1.0207999999999999</v>
      </c>
      <c r="W3627" t="str">
        <f>INDEX(People!$A$2:$A$5,MATCH(Orders!N3627,People!$B$2:$B$5,0))</f>
        <v>Anna Andreadi</v>
      </c>
      <c r="X3627" t="str">
        <f>IFERROR(INDEX(Returns!A3627:A4426,MATCH(Orders!B3627,Returns!B3627:B4426,0)),"No")</f>
        <v>No</v>
      </c>
      <c r="Y3627">
        <f t="shared" si="56"/>
        <v>3.52</v>
      </c>
    </row>
    <row r="3628" spans="1:25" x14ac:dyDescent="0.2">
      <c r="A3628" s="1">
        <v>3627</v>
      </c>
      <c r="B3628" t="s">
        <v>7911</v>
      </c>
      <c r="C3628" s="2">
        <v>43604</v>
      </c>
      <c r="D3628" s="8">
        <f>Table1[[#This Row],[Order Date]]</f>
        <v>43604</v>
      </c>
      <c r="E3628" s="2">
        <v>43606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">
        <v>1078</v>
      </c>
      <c r="P3628" s="1" t="s">
        <v>43</v>
      </c>
      <c r="Q3628" s="1" t="s">
        <v>63</v>
      </c>
      <c r="R3628" s="1" t="s">
        <v>1079</v>
      </c>
      <c r="S3628" s="1">
        <v>5.58</v>
      </c>
      <c r="T3628" s="1">
        <v>1</v>
      </c>
      <c r="U3628" s="1">
        <v>0</v>
      </c>
      <c r="V3628" s="1">
        <v>1.3949999999999996</v>
      </c>
      <c r="W3628" t="str">
        <f>INDEX(People!$A$2:$A$5,MATCH(Orders!N3628,People!$B$2:$B$5,0))</f>
        <v>Anna Andreadi</v>
      </c>
      <c r="X3628" t="str">
        <f>IFERROR(INDEX(Returns!A3628:A4427,MATCH(Orders!B3628,Returns!B3628:B4427,0)),"No")</f>
        <v>No</v>
      </c>
      <c r="Y3628">
        <f t="shared" si="56"/>
        <v>5.58</v>
      </c>
    </row>
    <row r="3629" spans="1:25" x14ac:dyDescent="0.2">
      <c r="A3629" s="1">
        <v>3628</v>
      </c>
      <c r="B3629" t="s">
        <v>7911</v>
      </c>
      <c r="C3629" s="2">
        <v>43604</v>
      </c>
      <c r="D3629" s="8">
        <f>Table1[[#This Row],[Order Date]]</f>
        <v>43604</v>
      </c>
      <c r="E3629" s="2">
        <v>43606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">
        <v>1603</v>
      </c>
      <c r="P3629" s="1" t="s">
        <v>66</v>
      </c>
      <c r="Q3629" s="1" t="s">
        <v>146</v>
      </c>
      <c r="R3629" s="1" t="s">
        <v>1604</v>
      </c>
      <c r="S3629" s="1">
        <v>36.32</v>
      </c>
      <c r="T3629" s="1">
        <v>1</v>
      </c>
      <c r="U3629" s="1">
        <v>0</v>
      </c>
      <c r="V3629" s="1">
        <v>10.895999999999997</v>
      </c>
      <c r="W3629" t="str">
        <f>INDEX(People!$A$2:$A$5,MATCH(Orders!N3629,People!$B$2:$B$5,0))</f>
        <v>Anna Andreadi</v>
      </c>
      <c r="X3629" t="str">
        <f>IFERROR(INDEX(Returns!A3629:A4428,MATCH(Orders!B3629,Returns!B3629:B4428,0)),"No")</f>
        <v>No</v>
      </c>
      <c r="Y3629">
        <f t="shared" si="56"/>
        <v>36.32</v>
      </c>
    </row>
    <row r="3630" spans="1:25" x14ac:dyDescent="0.2">
      <c r="A3630" s="1">
        <v>3629</v>
      </c>
      <c r="B3630" t="s">
        <v>7912</v>
      </c>
      <c r="C3630" s="2">
        <v>42591</v>
      </c>
      <c r="D3630" s="8">
        <f>Table1[[#This Row],[Order Date]]</f>
        <v>42591</v>
      </c>
      <c r="E3630" s="2">
        <v>42595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">
        <v>4810</v>
      </c>
      <c r="P3630" s="1" t="s">
        <v>43</v>
      </c>
      <c r="Q3630" s="1" t="s">
        <v>70</v>
      </c>
      <c r="R3630" s="1" t="s">
        <v>4811</v>
      </c>
      <c r="S3630" s="1">
        <v>2060.7440000000001</v>
      </c>
      <c r="T3630" s="1">
        <v>7</v>
      </c>
      <c r="U3630" s="1">
        <v>0.2</v>
      </c>
      <c r="V3630" s="1">
        <v>643.98249999999996</v>
      </c>
      <c r="W3630" t="str">
        <f>INDEX(People!$A$2:$A$5,MATCH(Orders!N3630,People!$B$2:$B$5,0))</f>
        <v>Anna Andreadi</v>
      </c>
      <c r="X3630" t="str">
        <f>IFERROR(INDEX(Returns!A3630:A4429,MATCH(Orders!B3630,Returns!B3630:B4429,0)),"No")</f>
        <v>No</v>
      </c>
      <c r="Y3630">
        <f t="shared" si="56"/>
        <v>2472.8928000000001</v>
      </c>
    </row>
    <row r="3631" spans="1:25" x14ac:dyDescent="0.2">
      <c r="A3631" s="1">
        <v>3630</v>
      </c>
      <c r="B3631" t="s">
        <v>7913</v>
      </c>
      <c r="C3631" s="2">
        <v>43795</v>
      </c>
      <c r="D3631" s="8">
        <f>Table1[[#This Row],[Order Date]]</f>
        <v>43795</v>
      </c>
      <c r="E3631" s="2">
        <v>43799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">
        <v>3603</v>
      </c>
      <c r="P3631" s="1" t="s">
        <v>43</v>
      </c>
      <c r="Q3631" s="1" t="s">
        <v>73</v>
      </c>
      <c r="R3631" s="1" t="s">
        <v>3604</v>
      </c>
      <c r="S3631" s="1">
        <v>52.272000000000006</v>
      </c>
      <c r="T3631" s="1">
        <v>3</v>
      </c>
      <c r="U3631" s="1">
        <v>0.2</v>
      </c>
      <c r="V3631" s="1">
        <v>9.8009999999999984</v>
      </c>
      <c r="W3631" t="str">
        <f>INDEX(People!$A$2:$A$5,MATCH(Orders!N3631,People!$B$2:$B$5,0))</f>
        <v>Chuck Magee</v>
      </c>
      <c r="X3631" t="str">
        <f>IFERROR(INDEX(Returns!A3631:A4430,MATCH(Orders!B3631,Returns!B3631:B4430,0)),"No")</f>
        <v>No</v>
      </c>
      <c r="Y3631">
        <f t="shared" si="56"/>
        <v>62.726400000000005</v>
      </c>
    </row>
    <row r="3632" spans="1:25" x14ac:dyDescent="0.2">
      <c r="A3632" s="1">
        <v>3631</v>
      </c>
      <c r="B3632" t="s">
        <v>7913</v>
      </c>
      <c r="C3632" s="2">
        <v>43795</v>
      </c>
      <c r="D3632" s="8">
        <f>Table1[[#This Row],[Order Date]]</f>
        <v>43795</v>
      </c>
      <c r="E3632" s="2">
        <v>43799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">
        <v>1718</v>
      </c>
      <c r="P3632" s="1" t="s">
        <v>43</v>
      </c>
      <c r="Q3632" s="1" t="s">
        <v>73</v>
      </c>
      <c r="R3632" s="1" t="s">
        <v>1719</v>
      </c>
      <c r="S3632" s="1">
        <v>213.13600000000002</v>
      </c>
      <c r="T3632" s="1">
        <v>7</v>
      </c>
      <c r="U3632" s="1">
        <v>0.2</v>
      </c>
      <c r="V3632" s="1">
        <v>23.977799999999988</v>
      </c>
      <c r="W3632" t="str">
        <f>INDEX(People!$A$2:$A$5,MATCH(Orders!N3632,People!$B$2:$B$5,0))</f>
        <v>Chuck Magee</v>
      </c>
      <c r="X3632" t="str">
        <f>IFERROR(INDEX(Returns!A3632:A4431,MATCH(Orders!B3632,Returns!B3632:B4431,0)),"No")</f>
        <v>No</v>
      </c>
      <c r="Y3632">
        <f t="shared" si="56"/>
        <v>255.76320000000001</v>
      </c>
    </row>
    <row r="3633" spans="1:25" x14ac:dyDescent="0.2">
      <c r="A3633" s="1">
        <v>3632</v>
      </c>
      <c r="B3633" t="s">
        <v>7914</v>
      </c>
      <c r="C3633" s="2">
        <v>43588</v>
      </c>
      <c r="D3633" s="8">
        <f>Table1[[#This Row],[Order Date]]</f>
        <v>43588</v>
      </c>
      <c r="E3633" s="2">
        <v>43593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">
        <v>3740</v>
      </c>
      <c r="P3633" s="1" t="s">
        <v>43</v>
      </c>
      <c r="Q3633" s="1" t="s">
        <v>55</v>
      </c>
      <c r="R3633" s="1" t="s">
        <v>3741</v>
      </c>
      <c r="S3633" s="1">
        <v>69.52</v>
      </c>
      <c r="T3633" s="1">
        <v>2</v>
      </c>
      <c r="U3633" s="1">
        <v>0</v>
      </c>
      <c r="V3633" s="1">
        <v>19.465600000000002</v>
      </c>
      <c r="W3633" t="str">
        <f>INDEX(People!$A$2:$A$5,MATCH(Orders!N3633,People!$B$2:$B$5,0))</f>
        <v>Anna Andreadi</v>
      </c>
      <c r="X3633" t="str">
        <f>IFERROR(INDEX(Returns!A3633:A4432,MATCH(Orders!B3633,Returns!B3633:B4432,0)),"No")</f>
        <v>No</v>
      </c>
      <c r="Y3633">
        <f t="shared" si="56"/>
        <v>69.52</v>
      </c>
    </row>
    <row r="3634" spans="1:25" x14ac:dyDescent="0.2">
      <c r="A3634" s="1">
        <v>3633</v>
      </c>
      <c r="B3634" t="s">
        <v>7914</v>
      </c>
      <c r="C3634" s="2">
        <v>43588</v>
      </c>
      <c r="D3634" s="8">
        <f>Table1[[#This Row],[Order Date]]</f>
        <v>43588</v>
      </c>
      <c r="E3634" s="2">
        <v>43593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">
        <v>2075</v>
      </c>
      <c r="P3634" s="1" t="s">
        <v>43</v>
      </c>
      <c r="Q3634" s="1" t="s">
        <v>55</v>
      </c>
      <c r="R3634" s="1" t="s">
        <v>2076</v>
      </c>
      <c r="S3634" s="1">
        <v>763.44</v>
      </c>
      <c r="T3634" s="1">
        <v>8</v>
      </c>
      <c r="U3634" s="1">
        <v>0</v>
      </c>
      <c r="V3634" s="1">
        <v>45.80639999999994</v>
      </c>
      <c r="W3634" t="str">
        <f>INDEX(People!$A$2:$A$5,MATCH(Orders!N3634,People!$B$2:$B$5,0))</f>
        <v>Anna Andreadi</v>
      </c>
      <c r="X3634" t="str">
        <f>IFERROR(INDEX(Returns!A3634:A4433,MATCH(Orders!B3634,Returns!B3634:B4433,0)),"No")</f>
        <v>No</v>
      </c>
      <c r="Y3634">
        <f t="shared" si="56"/>
        <v>763.44</v>
      </c>
    </row>
    <row r="3635" spans="1:25" x14ac:dyDescent="0.2">
      <c r="A3635" s="1">
        <v>3634</v>
      </c>
      <c r="B3635" t="s">
        <v>7915</v>
      </c>
      <c r="C3635" s="2">
        <v>43414</v>
      </c>
      <c r="D3635" s="8">
        <f>Table1[[#This Row],[Order Date]]</f>
        <v>43414</v>
      </c>
      <c r="E3635" s="2">
        <v>43418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">
        <v>2462</v>
      </c>
      <c r="P3635" s="1" t="s">
        <v>43</v>
      </c>
      <c r="Q3635" s="1" t="s">
        <v>44</v>
      </c>
      <c r="R3635" s="1" t="s">
        <v>2463</v>
      </c>
      <c r="S3635" s="1">
        <v>9.2159999999999993</v>
      </c>
      <c r="T3635" s="1">
        <v>4</v>
      </c>
      <c r="U3635" s="1">
        <v>0.2</v>
      </c>
      <c r="V3635" s="1">
        <v>3.3408000000000002</v>
      </c>
      <c r="W3635" t="str">
        <f>INDEX(People!$A$2:$A$5,MATCH(Orders!N3635,People!$B$2:$B$5,0))</f>
        <v>Chuck Magee</v>
      </c>
      <c r="X3635" t="str">
        <f>IFERROR(INDEX(Returns!A3635:A4434,MATCH(Orders!B3635,Returns!B3635:B4434,0)),"No")</f>
        <v>No</v>
      </c>
      <c r="Y3635">
        <f t="shared" si="56"/>
        <v>11.059199999999999</v>
      </c>
    </row>
    <row r="3636" spans="1:25" x14ac:dyDescent="0.2">
      <c r="A3636" s="1">
        <v>3635</v>
      </c>
      <c r="B3636" t="s">
        <v>7915</v>
      </c>
      <c r="C3636" s="2">
        <v>43414</v>
      </c>
      <c r="D3636" s="8">
        <f>Table1[[#This Row],[Order Date]]</f>
        <v>43414</v>
      </c>
      <c r="E3636" s="2">
        <v>43418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">
        <v>1460</v>
      </c>
      <c r="P3636" s="1" t="s">
        <v>66</v>
      </c>
      <c r="Q3636" s="1" t="s">
        <v>67</v>
      </c>
      <c r="R3636" s="1" t="s">
        <v>1461</v>
      </c>
      <c r="S3636" s="1">
        <v>41.957999999999998</v>
      </c>
      <c r="T3636" s="1">
        <v>7</v>
      </c>
      <c r="U3636" s="1">
        <v>0.4</v>
      </c>
      <c r="V3636" s="1">
        <v>-9.7901999999999987</v>
      </c>
      <c r="W3636" t="str">
        <f>INDEX(People!$A$2:$A$5,MATCH(Orders!N3636,People!$B$2:$B$5,0))</f>
        <v>Chuck Magee</v>
      </c>
      <c r="X3636" t="str">
        <f>IFERROR(INDEX(Returns!A3636:A4435,MATCH(Orders!B3636,Returns!B3636:B4435,0)),"No")</f>
        <v>No</v>
      </c>
      <c r="Y3636">
        <f t="shared" si="56"/>
        <v>58.741199999999992</v>
      </c>
    </row>
    <row r="3637" spans="1:25" x14ac:dyDescent="0.2">
      <c r="A3637" s="1">
        <v>3636</v>
      </c>
      <c r="B3637" t="s">
        <v>7915</v>
      </c>
      <c r="C3637" s="2">
        <v>43414</v>
      </c>
      <c r="D3637" s="8">
        <f>Table1[[#This Row],[Order Date]]</f>
        <v>43414</v>
      </c>
      <c r="E3637" s="2">
        <v>43418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">
        <v>5004</v>
      </c>
      <c r="P3637" s="1" t="s">
        <v>43</v>
      </c>
      <c r="Q3637" s="1" t="s">
        <v>84</v>
      </c>
      <c r="R3637" s="1" t="s">
        <v>5005</v>
      </c>
      <c r="S3637" s="1">
        <v>89.567999999999998</v>
      </c>
      <c r="T3637" s="1">
        <v>2</v>
      </c>
      <c r="U3637" s="1">
        <v>0.2</v>
      </c>
      <c r="V3637" s="1">
        <v>32.468400000000003</v>
      </c>
      <c r="W3637" t="str">
        <f>INDEX(People!$A$2:$A$5,MATCH(Orders!N3637,People!$B$2:$B$5,0))</f>
        <v>Chuck Magee</v>
      </c>
      <c r="X3637" t="str">
        <f>IFERROR(INDEX(Returns!A3637:A4436,MATCH(Orders!B3637,Returns!B3637:B4436,0)),"No")</f>
        <v>No</v>
      </c>
      <c r="Y3637">
        <f t="shared" si="56"/>
        <v>107.4816</v>
      </c>
    </row>
    <row r="3638" spans="1:25" x14ac:dyDescent="0.2">
      <c r="A3638" s="1">
        <v>3637</v>
      </c>
      <c r="B3638" t="s">
        <v>7915</v>
      </c>
      <c r="C3638" s="2">
        <v>43414</v>
      </c>
      <c r="D3638" s="8">
        <f>Table1[[#This Row],[Order Date]]</f>
        <v>43414</v>
      </c>
      <c r="E3638" s="2">
        <v>43418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">
        <v>4139</v>
      </c>
      <c r="P3638" s="1" t="s">
        <v>43</v>
      </c>
      <c r="Q3638" s="1" t="s">
        <v>84</v>
      </c>
      <c r="R3638" s="1" t="s">
        <v>4140</v>
      </c>
      <c r="S3638" s="1">
        <v>22.248000000000001</v>
      </c>
      <c r="T3638" s="1">
        <v>3</v>
      </c>
      <c r="U3638" s="1">
        <v>0.2</v>
      </c>
      <c r="V3638" s="1">
        <v>7.5086999999999984</v>
      </c>
      <c r="W3638" t="str">
        <f>INDEX(People!$A$2:$A$5,MATCH(Orders!N3638,People!$B$2:$B$5,0))</f>
        <v>Chuck Magee</v>
      </c>
      <c r="X3638" t="str">
        <f>IFERROR(INDEX(Returns!A3638:A4437,MATCH(Orders!B3638,Returns!B3638:B4437,0)),"No")</f>
        <v>No</v>
      </c>
      <c r="Y3638">
        <f t="shared" si="56"/>
        <v>26.697600000000001</v>
      </c>
    </row>
    <row r="3639" spans="1:25" x14ac:dyDescent="0.2">
      <c r="A3639" s="1">
        <v>3638</v>
      </c>
      <c r="B3639" t="s">
        <v>7915</v>
      </c>
      <c r="C3639" s="2">
        <v>43414</v>
      </c>
      <c r="D3639" s="8">
        <f>Table1[[#This Row],[Order Date]]</f>
        <v>43414</v>
      </c>
      <c r="E3639" s="2">
        <v>43418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">
        <v>1835</v>
      </c>
      <c r="P3639" s="1" t="s">
        <v>43</v>
      </c>
      <c r="Q3639" s="1" t="s">
        <v>73</v>
      </c>
      <c r="R3639" s="1" t="s">
        <v>1836</v>
      </c>
      <c r="S3639" s="1">
        <v>334.88000000000005</v>
      </c>
      <c r="T3639" s="1">
        <v>4</v>
      </c>
      <c r="U3639" s="1">
        <v>0.2</v>
      </c>
      <c r="V3639" s="1">
        <v>29.301999999999978</v>
      </c>
      <c r="W3639" t="str">
        <f>INDEX(People!$A$2:$A$5,MATCH(Orders!N3639,People!$B$2:$B$5,0))</f>
        <v>Chuck Magee</v>
      </c>
      <c r="X3639" t="str">
        <f>IFERROR(INDEX(Returns!A3639:A4438,MATCH(Orders!B3639,Returns!B3639:B4438,0)),"No")</f>
        <v>No</v>
      </c>
      <c r="Y3639">
        <f t="shared" si="56"/>
        <v>401.85600000000005</v>
      </c>
    </row>
    <row r="3640" spans="1:25" x14ac:dyDescent="0.2">
      <c r="A3640" s="1">
        <v>3639</v>
      </c>
      <c r="B3640" t="s">
        <v>7915</v>
      </c>
      <c r="C3640" s="2">
        <v>43414</v>
      </c>
      <c r="D3640" s="8">
        <f>Table1[[#This Row],[Order Date]]</f>
        <v>43414</v>
      </c>
      <c r="E3640" s="2">
        <v>43418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">
        <v>3550</v>
      </c>
      <c r="P3640" s="1" t="s">
        <v>30</v>
      </c>
      <c r="Q3640" s="1" t="s">
        <v>60</v>
      </c>
      <c r="R3640" s="1" t="s">
        <v>3551</v>
      </c>
      <c r="S3640" s="1">
        <v>148.28800000000001</v>
      </c>
      <c r="T3640" s="1">
        <v>7</v>
      </c>
      <c r="U3640" s="1">
        <v>0.2</v>
      </c>
      <c r="V3640" s="1">
        <v>29.657599999999988</v>
      </c>
      <c r="W3640" t="str">
        <f>INDEX(People!$A$2:$A$5,MATCH(Orders!N3640,People!$B$2:$B$5,0))</f>
        <v>Chuck Magee</v>
      </c>
      <c r="X3640" t="str">
        <f>IFERROR(INDEX(Returns!A3640:A4439,MATCH(Orders!B3640,Returns!B3640:B4439,0)),"No")</f>
        <v>No</v>
      </c>
      <c r="Y3640">
        <f t="shared" si="56"/>
        <v>177.94560000000001</v>
      </c>
    </row>
    <row r="3641" spans="1:25" x14ac:dyDescent="0.2">
      <c r="A3641" s="1">
        <v>3640</v>
      </c>
      <c r="B3641" t="s">
        <v>7915</v>
      </c>
      <c r="C3641" s="2">
        <v>43414</v>
      </c>
      <c r="D3641" s="8">
        <f>Table1[[#This Row],[Order Date]]</f>
        <v>43414</v>
      </c>
      <c r="E3641" s="2">
        <v>43418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">
        <v>2842</v>
      </c>
      <c r="P3641" s="1" t="s">
        <v>43</v>
      </c>
      <c r="Q3641" s="1" t="s">
        <v>84</v>
      </c>
      <c r="R3641" s="1" t="s">
        <v>2843</v>
      </c>
      <c r="S3641" s="1">
        <v>4.6240000000000006</v>
      </c>
      <c r="T3641" s="1">
        <v>1</v>
      </c>
      <c r="U3641" s="1">
        <v>0.2</v>
      </c>
      <c r="V3641" s="1">
        <v>1.6762000000000001</v>
      </c>
      <c r="W3641" t="str">
        <f>INDEX(People!$A$2:$A$5,MATCH(Orders!N3641,People!$B$2:$B$5,0))</f>
        <v>Chuck Magee</v>
      </c>
      <c r="X3641" t="str">
        <f>IFERROR(INDEX(Returns!A3641:A4440,MATCH(Orders!B3641,Returns!B3641:B4440,0)),"No")</f>
        <v>No</v>
      </c>
      <c r="Y3641">
        <f t="shared" si="56"/>
        <v>5.5488000000000008</v>
      </c>
    </row>
    <row r="3642" spans="1:25" x14ac:dyDescent="0.2">
      <c r="A3642" s="1">
        <v>3641</v>
      </c>
      <c r="B3642" t="s">
        <v>7915</v>
      </c>
      <c r="C3642" s="2">
        <v>43414</v>
      </c>
      <c r="D3642" s="8">
        <f>Table1[[#This Row],[Order Date]]</f>
        <v>43414</v>
      </c>
      <c r="E3642" s="2">
        <v>43418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">
        <v>4383</v>
      </c>
      <c r="P3642" s="1" t="s">
        <v>66</v>
      </c>
      <c r="Q3642" s="1" t="s">
        <v>146</v>
      </c>
      <c r="R3642" s="1" t="s">
        <v>5006</v>
      </c>
      <c r="S3642" s="1">
        <v>178.92000000000002</v>
      </c>
      <c r="T3642" s="1">
        <v>7</v>
      </c>
      <c r="U3642" s="1">
        <v>0.2</v>
      </c>
      <c r="V3642" s="1">
        <v>-29.074500000000008</v>
      </c>
      <c r="W3642" t="str">
        <f>INDEX(People!$A$2:$A$5,MATCH(Orders!N3642,People!$B$2:$B$5,0))</f>
        <v>Chuck Magee</v>
      </c>
      <c r="X3642" t="str">
        <f>IFERROR(INDEX(Returns!A3642:A4441,MATCH(Orders!B3642,Returns!B3642:B4441,0)),"No")</f>
        <v>No</v>
      </c>
      <c r="Y3642">
        <f t="shared" si="56"/>
        <v>214.70400000000001</v>
      </c>
    </row>
    <row r="3643" spans="1:25" x14ac:dyDescent="0.2">
      <c r="A3643" s="1">
        <v>3642</v>
      </c>
      <c r="B3643" t="s">
        <v>7915</v>
      </c>
      <c r="C3643" s="2">
        <v>43414</v>
      </c>
      <c r="D3643" s="8">
        <f>Table1[[#This Row],[Order Date]]</f>
        <v>43414</v>
      </c>
      <c r="E3643" s="2">
        <v>43418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">
        <v>3852</v>
      </c>
      <c r="P3643" s="1" t="s">
        <v>43</v>
      </c>
      <c r="Q3643" s="1" t="s">
        <v>70</v>
      </c>
      <c r="R3643" s="1" t="s">
        <v>3853</v>
      </c>
      <c r="S3643" s="1">
        <v>69.888000000000005</v>
      </c>
      <c r="T3643" s="1">
        <v>7</v>
      </c>
      <c r="U3643" s="1">
        <v>0.7</v>
      </c>
      <c r="V3643" s="1">
        <v>-46.591999999999999</v>
      </c>
      <c r="W3643" t="str">
        <f>INDEX(People!$A$2:$A$5,MATCH(Orders!N3643,People!$B$2:$B$5,0))</f>
        <v>Chuck Magee</v>
      </c>
      <c r="X3643" t="str">
        <f>IFERROR(INDEX(Returns!A3643:A4442,MATCH(Orders!B3643,Returns!B3643:B4442,0)),"No")</f>
        <v>No</v>
      </c>
      <c r="Y3643">
        <f t="shared" si="56"/>
        <v>118.8096</v>
      </c>
    </row>
    <row r="3644" spans="1:25" x14ac:dyDescent="0.2">
      <c r="A3644" s="1">
        <v>3643</v>
      </c>
      <c r="B3644" t="s">
        <v>7916</v>
      </c>
      <c r="C3644" s="2">
        <v>42724</v>
      </c>
      <c r="D3644" s="8">
        <f>Table1[[#This Row],[Order Date]]</f>
        <v>42724</v>
      </c>
      <c r="E3644" s="2">
        <v>42727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">
        <v>1897</v>
      </c>
      <c r="P3644" s="1" t="s">
        <v>43</v>
      </c>
      <c r="Q3644" s="1" t="s">
        <v>70</v>
      </c>
      <c r="R3644" s="1" t="s">
        <v>1898</v>
      </c>
      <c r="S3644" s="1">
        <v>487.98400000000004</v>
      </c>
      <c r="T3644" s="1">
        <v>2</v>
      </c>
      <c r="U3644" s="1">
        <v>0.2</v>
      </c>
      <c r="V3644" s="1">
        <v>152.49499999999998</v>
      </c>
      <c r="W3644" t="str">
        <f>INDEX(People!$A$2:$A$5,MATCH(Orders!N3644,People!$B$2:$B$5,0))</f>
        <v>Anna Andreadi</v>
      </c>
      <c r="X3644" t="str">
        <f>IFERROR(INDEX(Returns!A3644:A4443,MATCH(Orders!B3644,Returns!B3644:B4443,0)),"No")</f>
        <v>No</v>
      </c>
      <c r="Y3644">
        <f t="shared" si="56"/>
        <v>585.58080000000007</v>
      </c>
    </row>
    <row r="3645" spans="1:25" x14ac:dyDescent="0.2">
      <c r="A3645" s="1">
        <v>3644</v>
      </c>
      <c r="B3645" t="s">
        <v>7916</v>
      </c>
      <c r="C3645" s="2">
        <v>42724</v>
      </c>
      <c r="D3645" s="8">
        <f>Table1[[#This Row],[Order Date]]</f>
        <v>42724</v>
      </c>
      <c r="E3645" s="2">
        <v>42727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">
        <v>5007</v>
      </c>
      <c r="P3645" s="1" t="s">
        <v>43</v>
      </c>
      <c r="Q3645" s="1" t="s">
        <v>63</v>
      </c>
      <c r="R3645" s="1" t="s">
        <v>5008</v>
      </c>
      <c r="S3645" s="1">
        <v>47.3</v>
      </c>
      <c r="T3645" s="1">
        <v>2</v>
      </c>
      <c r="U3645" s="1">
        <v>0</v>
      </c>
      <c r="V3645" s="1">
        <v>12.298000000000002</v>
      </c>
      <c r="W3645" t="str">
        <f>INDEX(People!$A$2:$A$5,MATCH(Orders!N3645,People!$B$2:$B$5,0))</f>
        <v>Anna Andreadi</v>
      </c>
      <c r="X3645" t="str">
        <f>IFERROR(INDEX(Returns!A3645:A4444,MATCH(Orders!B3645,Returns!B3645:B4444,0)),"No")</f>
        <v>No</v>
      </c>
      <c r="Y3645">
        <f t="shared" si="56"/>
        <v>47.3</v>
      </c>
    </row>
    <row r="3646" spans="1:25" x14ac:dyDescent="0.2">
      <c r="A3646" s="1">
        <v>3645</v>
      </c>
      <c r="B3646" t="s">
        <v>7916</v>
      </c>
      <c r="C3646" s="2">
        <v>42724</v>
      </c>
      <c r="D3646" s="8">
        <f>Table1[[#This Row],[Order Date]]</f>
        <v>42724</v>
      </c>
      <c r="E3646" s="2">
        <v>42727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">
        <v>5009</v>
      </c>
      <c r="P3646" s="1" t="s">
        <v>43</v>
      </c>
      <c r="Q3646" s="1" t="s">
        <v>63</v>
      </c>
      <c r="R3646" s="1" t="s">
        <v>5010</v>
      </c>
      <c r="S3646" s="1">
        <v>4.13</v>
      </c>
      <c r="T3646" s="1">
        <v>1</v>
      </c>
      <c r="U3646" s="1">
        <v>0</v>
      </c>
      <c r="V3646" s="1">
        <v>1.1564000000000001</v>
      </c>
      <c r="W3646" t="str">
        <f>INDEX(People!$A$2:$A$5,MATCH(Orders!N3646,People!$B$2:$B$5,0))</f>
        <v>Anna Andreadi</v>
      </c>
      <c r="X3646" t="str">
        <f>IFERROR(INDEX(Returns!A3646:A4445,MATCH(Orders!B3646,Returns!B3646:B4445,0)),"No")</f>
        <v>No</v>
      </c>
      <c r="Y3646">
        <f t="shared" si="56"/>
        <v>4.13</v>
      </c>
    </row>
    <row r="3647" spans="1:25" x14ac:dyDescent="0.2">
      <c r="A3647" s="1">
        <v>3646</v>
      </c>
      <c r="B3647" t="s">
        <v>7916</v>
      </c>
      <c r="C3647" s="2">
        <v>42724</v>
      </c>
      <c r="D3647" s="8">
        <f>Table1[[#This Row],[Order Date]]</f>
        <v>42724</v>
      </c>
      <c r="E3647" s="2">
        <v>42727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">
        <v>5011</v>
      </c>
      <c r="P3647" s="1" t="s">
        <v>43</v>
      </c>
      <c r="Q3647" s="1" t="s">
        <v>70</v>
      </c>
      <c r="R3647" s="1" t="s">
        <v>5012</v>
      </c>
      <c r="S3647" s="1">
        <v>155.12</v>
      </c>
      <c r="T3647" s="1">
        <v>5</v>
      </c>
      <c r="U3647" s="1">
        <v>0.2</v>
      </c>
      <c r="V3647" s="1">
        <v>50.413999999999987</v>
      </c>
      <c r="W3647" t="str">
        <f>INDEX(People!$A$2:$A$5,MATCH(Orders!N3647,People!$B$2:$B$5,0))</f>
        <v>Anna Andreadi</v>
      </c>
      <c r="X3647" t="str">
        <f>IFERROR(INDEX(Returns!A3647:A4446,MATCH(Orders!B3647,Returns!B3647:B4446,0)),"No")</f>
        <v>No</v>
      </c>
      <c r="Y3647">
        <f t="shared" si="56"/>
        <v>186.14400000000001</v>
      </c>
    </row>
    <row r="3648" spans="1:25" x14ac:dyDescent="0.2">
      <c r="A3648" s="1">
        <v>3647</v>
      </c>
      <c r="B3648" t="s">
        <v>7917</v>
      </c>
      <c r="C3648" s="2">
        <v>42576</v>
      </c>
      <c r="D3648" s="8">
        <f>Table1[[#This Row],[Order Date]]</f>
        <v>42576</v>
      </c>
      <c r="E3648" s="2">
        <v>42578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">
        <v>2402</v>
      </c>
      <c r="P3648" s="1" t="s">
        <v>43</v>
      </c>
      <c r="Q3648" s="1" t="s">
        <v>84</v>
      </c>
      <c r="R3648" s="1" t="s">
        <v>5013</v>
      </c>
      <c r="S3648" s="1">
        <v>6.48</v>
      </c>
      <c r="T3648" s="1">
        <v>1</v>
      </c>
      <c r="U3648" s="1">
        <v>0</v>
      </c>
      <c r="V3648" s="1">
        <v>3.1752000000000002</v>
      </c>
      <c r="W3648" t="str">
        <f>INDEX(People!$A$2:$A$5,MATCH(Orders!N3648,People!$B$2:$B$5,0))</f>
        <v>Anna Andreadi</v>
      </c>
      <c r="X3648" t="str">
        <f>IFERROR(INDEX(Returns!A3648:A4447,MATCH(Orders!B3648,Returns!B3648:B4447,0)),"No")</f>
        <v>No</v>
      </c>
      <c r="Y3648">
        <f t="shared" si="56"/>
        <v>6.48</v>
      </c>
    </row>
    <row r="3649" spans="1:25" x14ac:dyDescent="0.2">
      <c r="A3649" s="1">
        <v>3648</v>
      </c>
      <c r="B3649" t="s">
        <v>7917</v>
      </c>
      <c r="C3649" s="2">
        <v>42576</v>
      </c>
      <c r="D3649" s="8">
        <f>Table1[[#This Row],[Order Date]]</f>
        <v>42576</v>
      </c>
      <c r="E3649" s="2">
        <v>42578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">
        <v>5014</v>
      </c>
      <c r="P3649" s="1" t="s">
        <v>43</v>
      </c>
      <c r="Q3649" s="1" t="s">
        <v>512</v>
      </c>
      <c r="R3649" s="1" t="s">
        <v>5015</v>
      </c>
      <c r="S3649" s="1">
        <v>15.52</v>
      </c>
      <c r="T3649" s="1">
        <v>4</v>
      </c>
      <c r="U3649" s="1">
        <v>0</v>
      </c>
      <c r="V3649" s="1">
        <v>4.5007999999999981</v>
      </c>
      <c r="W3649" t="str">
        <f>INDEX(People!$A$2:$A$5,MATCH(Orders!N3649,People!$B$2:$B$5,0))</f>
        <v>Anna Andreadi</v>
      </c>
      <c r="X3649" t="str">
        <f>IFERROR(INDEX(Returns!A3649:A4448,MATCH(Orders!B3649,Returns!B3649:B4448,0)),"No")</f>
        <v>No</v>
      </c>
      <c r="Y3649">
        <f t="shared" si="56"/>
        <v>15.52</v>
      </c>
    </row>
    <row r="3650" spans="1:25" x14ac:dyDescent="0.2">
      <c r="A3650" s="1">
        <v>3649</v>
      </c>
      <c r="B3650" t="s">
        <v>7918</v>
      </c>
      <c r="C3650" s="2">
        <v>43061</v>
      </c>
      <c r="D3650" s="8">
        <f>Table1[[#This Row],[Order Date]]</f>
        <v>43061</v>
      </c>
      <c r="E3650" s="2">
        <v>43066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">
        <v>2302</v>
      </c>
      <c r="P3650" s="1" t="s">
        <v>43</v>
      </c>
      <c r="Q3650" s="1" t="s">
        <v>70</v>
      </c>
      <c r="R3650" s="1" t="s">
        <v>2303</v>
      </c>
      <c r="S3650" s="1">
        <v>2.9460000000000006</v>
      </c>
      <c r="T3650" s="1">
        <v>2</v>
      </c>
      <c r="U3650" s="1">
        <v>0.7</v>
      </c>
      <c r="V3650" s="1">
        <v>-2.0621999999999998</v>
      </c>
      <c r="W3650" t="str">
        <f>INDEX(People!$A$2:$A$5,MATCH(Orders!N3650,People!$B$2:$B$5,0))</f>
        <v>Cassandra Brandow</v>
      </c>
      <c r="X3650" t="str">
        <f>IFERROR(INDEX(Returns!A3650:A4449,MATCH(Orders!B3650,Returns!B3650:B4449,0)),"No")</f>
        <v>No</v>
      </c>
      <c r="Y3650">
        <f t="shared" si="56"/>
        <v>5.0082000000000013</v>
      </c>
    </row>
    <row r="3651" spans="1:25" x14ac:dyDescent="0.2">
      <c r="A3651" s="1">
        <v>3650</v>
      </c>
      <c r="B3651" t="s">
        <v>7918</v>
      </c>
      <c r="C3651" s="2">
        <v>43061</v>
      </c>
      <c r="D3651" s="8">
        <f>Table1[[#This Row],[Order Date]]</f>
        <v>43061</v>
      </c>
      <c r="E3651" s="2">
        <v>43066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">
        <v>956</v>
      </c>
      <c r="P3651" s="1" t="s">
        <v>43</v>
      </c>
      <c r="Q3651" s="1" t="s">
        <v>242</v>
      </c>
      <c r="R3651" s="1" t="s">
        <v>957</v>
      </c>
      <c r="S3651" s="1">
        <v>55.104000000000006</v>
      </c>
      <c r="T3651" s="1">
        <v>6</v>
      </c>
      <c r="U3651" s="1">
        <v>0.2</v>
      </c>
      <c r="V3651" s="1">
        <v>18.597599999999993</v>
      </c>
      <c r="W3651" t="str">
        <f>INDEX(People!$A$2:$A$5,MATCH(Orders!N3651,People!$B$2:$B$5,0))</f>
        <v>Cassandra Brandow</v>
      </c>
      <c r="X3651" t="str">
        <f>IFERROR(INDEX(Returns!A3651:A4450,MATCH(Orders!B3651,Returns!B3651:B4450,0)),"No")</f>
        <v>No</v>
      </c>
      <c r="Y3651">
        <f t="shared" ref="Y3651:Y3714" si="57">S3651*(1+U3651)</f>
        <v>66.124800000000008</v>
      </c>
    </row>
    <row r="3652" spans="1:25" x14ac:dyDescent="0.2">
      <c r="A3652" s="1">
        <v>3651</v>
      </c>
      <c r="B3652" t="s">
        <v>7919</v>
      </c>
      <c r="C3652" s="2">
        <v>43808</v>
      </c>
      <c r="D3652" s="8">
        <f>Table1[[#This Row],[Order Date]]</f>
        <v>43808</v>
      </c>
      <c r="E3652" s="2">
        <v>43810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">
        <v>5016</v>
      </c>
      <c r="P3652" s="1" t="s">
        <v>66</v>
      </c>
      <c r="Q3652" s="1" t="s">
        <v>146</v>
      </c>
      <c r="R3652" s="1" t="s">
        <v>5017</v>
      </c>
      <c r="S3652" s="1">
        <v>104.88</v>
      </c>
      <c r="T3652" s="1">
        <v>6</v>
      </c>
      <c r="U3652" s="1">
        <v>0</v>
      </c>
      <c r="V3652" s="1">
        <v>41.952000000000005</v>
      </c>
      <c r="W3652" t="str">
        <f>INDEX(People!$A$2:$A$5,MATCH(Orders!N3652,People!$B$2:$B$5,0))</f>
        <v>Kelly Williams</v>
      </c>
      <c r="X3652" t="str">
        <f>IFERROR(INDEX(Returns!A3652:A4451,MATCH(Orders!B3652,Returns!B3652:B4451,0)),"No")</f>
        <v>No</v>
      </c>
      <c r="Y3652">
        <f t="shared" si="57"/>
        <v>104.88</v>
      </c>
    </row>
    <row r="3653" spans="1:25" x14ac:dyDescent="0.2">
      <c r="A3653" s="1">
        <v>3652</v>
      </c>
      <c r="B3653" t="s">
        <v>7919</v>
      </c>
      <c r="C3653" s="2">
        <v>43808</v>
      </c>
      <c r="D3653" s="8">
        <f>Table1[[#This Row],[Order Date]]</f>
        <v>43808</v>
      </c>
      <c r="E3653" s="2">
        <v>43810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">
        <v>2985</v>
      </c>
      <c r="P3653" s="1" t="s">
        <v>43</v>
      </c>
      <c r="Q3653" s="1" t="s">
        <v>63</v>
      </c>
      <c r="R3653" s="1" t="s">
        <v>2986</v>
      </c>
      <c r="S3653" s="1">
        <v>34.700000000000003</v>
      </c>
      <c r="T3653" s="1">
        <v>5</v>
      </c>
      <c r="U3653" s="1">
        <v>0</v>
      </c>
      <c r="V3653" s="1">
        <v>12.492000000000001</v>
      </c>
      <c r="W3653" t="str">
        <f>INDEX(People!$A$2:$A$5,MATCH(Orders!N3653,People!$B$2:$B$5,0))</f>
        <v>Kelly Williams</v>
      </c>
      <c r="X3653" t="str">
        <f>IFERROR(INDEX(Returns!A3653:A4452,MATCH(Orders!B3653,Returns!B3653:B4452,0)),"No")</f>
        <v>No</v>
      </c>
      <c r="Y3653">
        <f t="shared" si="57"/>
        <v>34.700000000000003</v>
      </c>
    </row>
    <row r="3654" spans="1:25" x14ac:dyDescent="0.2">
      <c r="A3654" s="1">
        <v>3653</v>
      </c>
      <c r="B3654" t="s">
        <v>7919</v>
      </c>
      <c r="C3654" s="2">
        <v>43808</v>
      </c>
      <c r="D3654" s="8">
        <f>Table1[[#This Row],[Order Date]]</f>
        <v>43808</v>
      </c>
      <c r="E3654" s="2">
        <v>43810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">
        <v>2227</v>
      </c>
      <c r="P3654" s="1" t="s">
        <v>43</v>
      </c>
      <c r="Q3654" s="1" t="s">
        <v>70</v>
      </c>
      <c r="R3654" s="1" t="s">
        <v>2228</v>
      </c>
      <c r="S3654" s="1">
        <v>33.72</v>
      </c>
      <c r="T3654" s="1">
        <v>4</v>
      </c>
      <c r="U3654" s="1">
        <v>0</v>
      </c>
      <c r="V3654" s="1">
        <v>15.511199999999999</v>
      </c>
      <c r="W3654" t="str">
        <f>INDEX(People!$A$2:$A$5,MATCH(Orders!N3654,People!$B$2:$B$5,0))</f>
        <v>Kelly Williams</v>
      </c>
      <c r="X3654" t="str">
        <f>IFERROR(INDEX(Returns!A3654:A4453,MATCH(Orders!B3654,Returns!B3654:B4453,0)),"No")</f>
        <v>No</v>
      </c>
      <c r="Y3654">
        <f t="shared" si="57"/>
        <v>33.72</v>
      </c>
    </row>
    <row r="3655" spans="1:25" x14ac:dyDescent="0.2">
      <c r="A3655" s="1">
        <v>3654</v>
      </c>
      <c r="B3655" t="s">
        <v>7919</v>
      </c>
      <c r="C3655" s="2">
        <v>43808</v>
      </c>
      <c r="D3655" s="8">
        <f>Table1[[#This Row],[Order Date]]</f>
        <v>43808</v>
      </c>
      <c r="E3655" s="2">
        <v>43810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">
        <v>2670</v>
      </c>
      <c r="P3655" s="1" t="s">
        <v>43</v>
      </c>
      <c r="Q3655" s="1" t="s">
        <v>84</v>
      </c>
      <c r="R3655" s="1" t="s">
        <v>169</v>
      </c>
      <c r="S3655" s="1">
        <v>14.940000000000001</v>
      </c>
      <c r="T3655" s="1">
        <v>3</v>
      </c>
      <c r="U3655" s="1">
        <v>0</v>
      </c>
      <c r="V3655" s="1">
        <v>7.0218000000000007</v>
      </c>
      <c r="W3655" t="str">
        <f>INDEX(People!$A$2:$A$5,MATCH(Orders!N3655,People!$B$2:$B$5,0))</f>
        <v>Kelly Williams</v>
      </c>
      <c r="X3655" t="str">
        <f>IFERROR(INDEX(Returns!A3655:A4454,MATCH(Orders!B3655,Returns!B3655:B4454,0)),"No")</f>
        <v>No</v>
      </c>
      <c r="Y3655">
        <f t="shared" si="57"/>
        <v>14.940000000000001</v>
      </c>
    </row>
    <row r="3656" spans="1:25" x14ac:dyDescent="0.2">
      <c r="A3656" s="1">
        <v>3655</v>
      </c>
      <c r="B3656" t="s">
        <v>7920</v>
      </c>
      <c r="C3656" s="2">
        <v>43708</v>
      </c>
      <c r="D3656" s="8">
        <f>Table1[[#This Row],[Order Date]]</f>
        <v>43708</v>
      </c>
      <c r="E3656" s="2">
        <v>43713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">
        <v>1852</v>
      </c>
      <c r="P3656" s="1" t="s">
        <v>43</v>
      </c>
      <c r="Q3656" s="1" t="s">
        <v>73</v>
      </c>
      <c r="R3656" s="1" t="s">
        <v>1853</v>
      </c>
      <c r="S3656" s="1">
        <v>638.73</v>
      </c>
      <c r="T3656" s="1">
        <v>9</v>
      </c>
      <c r="U3656" s="1">
        <v>0</v>
      </c>
      <c r="V3656" s="1">
        <v>166.06979999999999</v>
      </c>
      <c r="W3656" t="str">
        <f>INDEX(People!$A$2:$A$5,MATCH(Orders!N3656,People!$B$2:$B$5,0))</f>
        <v>Kelly Williams</v>
      </c>
      <c r="X3656" t="str">
        <f>IFERROR(INDEX(Returns!A3656:A4455,MATCH(Orders!B3656,Returns!B3656:B4455,0)),"No")</f>
        <v>No</v>
      </c>
      <c r="Y3656">
        <f t="shared" si="57"/>
        <v>638.73</v>
      </c>
    </row>
    <row r="3657" spans="1:25" x14ac:dyDescent="0.2">
      <c r="A3657" s="1">
        <v>3656</v>
      </c>
      <c r="B3657" t="s">
        <v>7921</v>
      </c>
      <c r="C3657" s="2">
        <v>43579</v>
      </c>
      <c r="D3657" s="8">
        <f>Table1[[#This Row],[Order Date]]</f>
        <v>43579</v>
      </c>
      <c r="E3657" s="2">
        <v>43585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">
        <v>3397</v>
      </c>
      <c r="P3657" s="1" t="s">
        <v>43</v>
      </c>
      <c r="Q3657" s="1" t="s">
        <v>55</v>
      </c>
      <c r="R3657" s="1" t="s">
        <v>3398</v>
      </c>
      <c r="S3657" s="1">
        <v>113.56800000000001</v>
      </c>
      <c r="T3657" s="1">
        <v>2</v>
      </c>
      <c r="U3657" s="1">
        <v>0.2</v>
      </c>
      <c r="V3657" s="1">
        <v>-21.294000000000018</v>
      </c>
      <c r="W3657" t="str">
        <f>INDEX(People!$A$2:$A$5,MATCH(Orders!N3657,People!$B$2:$B$5,0))</f>
        <v>Cassandra Brandow</v>
      </c>
      <c r="X3657" t="str">
        <f>IFERROR(INDEX(Returns!A3657:A4456,MATCH(Orders!B3657,Returns!B3657:B4456,0)),"No")</f>
        <v>No</v>
      </c>
      <c r="Y3657">
        <f t="shared" si="57"/>
        <v>136.2816</v>
      </c>
    </row>
    <row r="3658" spans="1:25" x14ac:dyDescent="0.2">
      <c r="A3658" s="1">
        <v>3657</v>
      </c>
      <c r="B3658" t="s">
        <v>7922</v>
      </c>
      <c r="C3658" s="2">
        <v>43716</v>
      </c>
      <c r="D3658" s="8">
        <f>Table1[[#This Row],[Order Date]]</f>
        <v>43716</v>
      </c>
      <c r="E3658" s="2">
        <v>43722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">
        <v>5018</v>
      </c>
      <c r="P3658" s="1" t="s">
        <v>66</v>
      </c>
      <c r="Q3658" s="1" t="s">
        <v>146</v>
      </c>
      <c r="R3658" s="1" t="s">
        <v>5019</v>
      </c>
      <c r="S3658" s="1">
        <v>9.0960000000000001</v>
      </c>
      <c r="T3658" s="1">
        <v>1</v>
      </c>
      <c r="U3658" s="1">
        <v>0.2</v>
      </c>
      <c r="V3658" s="1">
        <v>1.7054999999999998</v>
      </c>
      <c r="W3658" t="str">
        <f>INDEX(People!$A$2:$A$5,MATCH(Orders!N3658,People!$B$2:$B$5,0))</f>
        <v>Chuck Magee</v>
      </c>
      <c r="X3658" t="str">
        <f>IFERROR(INDEX(Returns!A3658:A4457,MATCH(Orders!B3658,Returns!B3658:B4457,0)),"No")</f>
        <v>No</v>
      </c>
      <c r="Y3658">
        <f t="shared" si="57"/>
        <v>10.9152</v>
      </c>
    </row>
    <row r="3659" spans="1:25" x14ac:dyDescent="0.2">
      <c r="A3659" s="1">
        <v>3658</v>
      </c>
      <c r="B3659" t="s">
        <v>7923</v>
      </c>
      <c r="C3659" s="2">
        <v>42806</v>
      </c>
      <c r="D3659" s="8">
        <f>Table1[[#This Row],[Order Date]]</f>
        <v>42806</v>
      </c>
      <c r="E3659" s="2">
        <v>42811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">
        <v>520</v>
      </c>
      <c r="P3659" s="1" t="s">
        <v>43</v>
      </c>
      <c r="Q3659" s="1" t="s">
        <v>157</v>
      </c>
      <c r="R3659" s="1" t="s">
        <v>521</v>
      </c>
      <c r="S3659" s="1">
        <v>8.6880000000000006</v>
      </c>
      <c r="T3659" s="1">
        <v>3</v>
      </c>
      <c r="U3659" s="1">
        <v>0.2</v>
      </c>
      <c r="V3659" s="1">
        <v>2.9322000000000004</v>
      </c>
      <c r="W3659" t="str">
        <f>INDEX(People!$A$2:$A$5,MATCH(Orders!N3659,People!$B$2:$B$5,0))</f>
        <v>Cassandra Brandow</v>
      </c>
      <c r="X3659" t="str">
        <f>IFERROR(INDEX(Returns!A3659:A4458,MATCH(Orders!B3659,Returns!B3659:B4458,0)),"No")</f>
        <v>No</v>
      </c>
      <c r="Y3659">
        <f t="shared" si="57"/>
        <v>10.425600000000001</v>
      </c>
    </row>
    <row r="3660" spans="1:25" x14ac:dyDescent="0.2">
      <c r="A3660" s="1">
        <v>3659</v>
      </c>
      <c r="B3660" t="s">
        <v>7923</v>
      </c>
      <c r="C3660" s="2">
        <v>42806</v>
      </c>
      <c r="D3660" s="8">
        <f>Table1[[#This Row],[Order Date]]</f>
        <v>42806</v>
      </c>
      <c r="E3660" s="2">
        <v>42811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">
        <v>315</v>
      </c>
      <c r="P3660" s="1" t="s">
        <v>30</v>
      </c>
      <c r="Q3660" s="1" t="s">
        <v>60</v>
      </c>
      <c r="R3660" s="1" t="s">
        <v>316</v>
      </c>
      <c r="S3660" s="1">
        <v>30.880000000000003</v>
      </c>
      <c r="T3660" s="1">
        <v>4</v>
      </c>
      <c r="U3660" s="1">
        <v>0.2</v>
      </c>
      <c r="V3660" s="1">
        <v>3.8599999999999977</v>
      </c>
      <c r="W3660" t="str">
        <f>INDEX(People!$A$2:$A$5,MATCH(Orders!N3660,People!$B$2:$B$5,0))</f>
        <v>Cassandra Brandow</v>
      </c>
      <c r="X3660" t="str">
        <f>IFERROR(INDEX(Returns!A3660:A4459,MATCH(Orders!B3660,Returns!B3660:B4459,0)),"No")</f>
        <v>No</v>
      </c>
      <c r="Y3660">
        <f t="shared" si="57"/>
        <v>37.056000000000004</v>
      </c>
    </row>
    <row r="3661" spans="1:25" x14ac:dyDescent="0.2">
      <c r="A3661" s="1">
        <v>3660</v>
      </c>
      <c r="B3661" t="s">
        <v>7923</v>
      </c>
      <c r="C3661" s="2">
        <v>42806</v>
      </c>
      <c r="D3661" s="8">
        <f>Table1[[#This Row],[Order Date]]</f>
        <v>42806</v>
      </c>
      <c r="E3661" s="2">
        <v>42811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">
        <v>5021</v>
      </c>
      <c r="P3661" s="1" t="s">
        <v>30</v>
      </c>
      <c r="Q3661" s="1" t="s">
        <v>60</v>
      </c>
      <c r="R3661" s="1" t="s">
        <v>5022</v>
      </c>
      <c r="S3661" s="1">
        <v>6.4080000000000004</v>
      </c>
      <c r="T3661" s="1">
        <v>3</v>
      </c>
      <c r="U3661" s="1">
        <v>0.2</v>
      </c>
      <c r="V3661" s="1">
        <v>1.4418</v>
      </c>
      <c r="W3661" t="str">
        <f>INDEX(People!$A$2:$A$5,MATCH(Orders!N3661,People!$B$2:$B$5,0))</f>
        <v>Cassandra Brandow</v>
      </c>
      <c r="X3661" t="str">
        <f>IFERROR(INDEX(Returns!A3661:A4460,MATCH(Orders!B3661,Returns!B3661:B4460,0)),"No")</f>
        <v>No</v>
      </c>
      <c r="Y3661">
        <f t="shared" si="57"/>
        <v>7.6896000000000004</v>
      </c>
    </row>
    <row r="3662" spans="1:25" x14ac:dyDescent="0.2">
      <c r="A3662" s="1">
        <v>3661</v>
      </c>
      <c r="B3662" t="s">
        <v>7924</v>
      </c>
      <c r="C3662" s="2">
        <v>43299</v>
      </c>
      <c r="D3662" s="8">
        <f>Table1[[#This Row],[Order Date]]</f>
        <v>43299</v>
      </c>
      <c r="E3662" s="2">
        <v>43304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">
        <v>5023</v>
      </c>
      <c r="P3662" s="1" t="s">
        <v>43</v>
      </c>
      <c r="Q3662" s="1" t="s">
        <v>512</v>
      </c>
      <c r="R3662" s="1" t="s">
        <v>5024</v>
      </c>
      <c r="S3662" s="1">
        <v>33.799999999999997</v>
      </c>
      <c r="T3662" s="1">
        <v>5</v>
      </c>
      <c r="U3662" s="1">
        <v>0.2</v>
      </c>
      <c r="V3662" s="1">
        <v>4.2249999999999979</v>
      </c>
      <c r="W3662" t="str">
        <f>INDEX(People!$A$2:$A$5,MATCH(Orders!N3662,People!$B$2:$B$5,0))</f>
        <v>Anna Andreadi</v>
      </c>
      <c r="X3662" t="str">
        <f>IFERROR(INDEX(Returns!A3662:A4461,MATCH(Orders!B3662,Returns!B3662:B4461,0)),"No")</f>
        <v>No</v>
      </c>
      <c r="Y3662">
        <f t="shared" si="57"/>
        <v>40.559999999999995</v>
      </c>
    </row>
    <row r="3663" spans="1:25" x14ac:dyDescent="0.2">
      <c r="A3663" s="1">
        <v>3662</v>
      </c>
      <c r="B3663" t="s">
        <v>7925</v>
      </c>
      <c r="C3663" s="2">
        <v>43264</v>
      </c>
      <c r="D3663" s="8">
        <f>Table1[[#This Row],[Order Date]]</f>
        <v>43264</v>
      </c>
      <c r="E3663" s="2">
        <v>43266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">
        <v>4980</v>
      </c>
      <c r="P3663" s="1" t="s">
        <v>66</v>
      </c>
      <c r="Q3663" s="1" t="s">
        <v>67</v>
      </c>
      <c r="R3663" s="1" t="s">
        <v>4981</v>
      </c>
      <c r="S3663" s="1">
        <v>377.96999999999997</v>
      </c>
      <c r="T3663" s="1">
        <v>3</v>
      </c>
      <c r="U3663" s="1">
        <v>0</v>
      </c>
      <c r="V3663" s="1">
        <v>94.492500000000007</v>
      </c>
      <c r="W3663" t="str">
        <f>INDEX(People!$A$2:$A$5,MATCH(Orders!N3663,People!$B$2:$B$5,0))</f>
        <v>Kelly Williams</v>
      </c>
      <c r="X3663" t="str">
        <f>IFERROR(INDEX(Returns!A3663:A4462,MATCH(Orders!B3663,Returns!B3663:B4462,0)),"No")</f>
        <v>No</v>
      </c>
      <c r="Y3663">
        <f t="shared" si="57"/>
        <v>377.96999999999997</v>
      </c>
    </row>
    <row r="3664" spans="1:25" x14ac:dyDescent="0.2">
      <c r="A3664" s="1">
        <v>3663</v>
      </c>
      <c r="B3664" t="s">
        <v>7926</v>
      </c>
      <c r="C3664" s="2">
        <v>43649</v>
      </c>
      <c r="D3664" s="8">
        <f>Table1[[#This Row],[Order Date]]</f>
        <v>43649</v>
      </c>
      <c r="E3664" s="2">
        <v>43655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">
        <v>3605</v>
      </c>
      <c r="P3664" s="1" t="s">
        <v>66</v>
      </c>
      <c r="Q3664" s="1" t="s">
        <v>146</v>
      </c>
      <c r="R3664" s="1" t="s">
        <v>3606</v>
      </c>
      <c r="S3664" s="1">
        <v>258.89999999999998</v>
      </c>
      <c r="T3664" s="1">
        <v>10</v>
      </c>
      <c r="U3664" s="1">
        <v>0</v>
      </c>
      <c r="V3664" s="1">
        <v>93.203999999999994</v>
      </c>
      <c r="W3664" t="str">
        <f>INDEX(People!$A$2:$A$5,MATCH(Orders!N3664,People!$B$2:$B$5,0))</f>
        <v>Chuck Magee</v>
      </c>
      <c r="X3664" t="str">
        <f>IFERROR(INDEX(Returns!A3664:A4463,MATCH(Orders!B3664,Returns!B3664:B4463,0)),"No")</f>
        <v>No</v>
      </c>
      <c r="Y3664">
        <f t="shared" si="57"/>
        <v>258.89999999999998</v>
      </c>
    </row>
    <row r="3665" spans="1:25" x14ac:dyDescent="0.2">
      <c r="A3665" s="1">
        <v>3664</v>
      </c>
      <c r="B3665" t="s">
        <v>7926</v>
      </c>
      <c r="C3665" s="2">
        <v>43649</v>
      </c>
      <c r="D3665" s="8">
        <f>Table1[[#This Row],[Order Date]]</f>
        <v>43649</v>
      </c>
      <c r="E3665" s="2">
        <v>43655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">
        <v>1093</v>
      </c>
      <c r="P3665" s="1" t="s">
        <v>43</v>
      </c>
      <c r="Q3665" s="1" t="s">
        <v>84</v>
      </c>
      <c r="R3665" s="1" t="s">
        <v>1094</v>
      </c>
      <c r="S3665" s="1">
        <v>24.56</v>
      </c>
      <c r="T3665" s="1">
        <v>2</v>
      </c>
      <c r="U3665" s="1">
        <v>0</v>
      </c>
      <c r="V3665" s="1">
        <v>11.543199999999999</v>
      </c>
      <c r="W3665" t="str">
        <f>INDEX(People!$A$2:$A$5,MATCH(Orders!N3665,People!$B$2:$B$5,0))</f>
        <v>Chuck Magee</v>
      </c>
      <c r="X3665" t="str">
        <f>IFERROR(INDEX(Returns!A3665:A4464,MATCH(Orders!B3665,Returns!B3665:B4464,0)),"No")</f>
        <v>No</v>
      </c>
      <c r="Y3665">
        <f t="shared" si="57"/>
        <v>24.56</v>
      </c>
    </row>
    <row r="3666" spans="1:25" x14ac:dyDescent="0.2">
      <c r="A3666" s="1">
        <v>3665</v>
      </c>
      <c r="B3666" t="s">
        <v>7927</v>
      </c>
      <c r="C3666" s="2">
        <v>42712</v>
      </c>
      <c r="D3666" s="8">
        <f>Table1[[#This Row],[Order Date]]</f>
        <v>42712</v>
      </c>
      <c r="E3666" s="2">
        <v>42717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">
        <v>2127</v>
      </c>
      <c r="P3666" s="1" t="s">
        <v>43</v>
      </c>
      <c r="Q3666" s="1" t="s">
        <v>44</v>
      </c>
      <c r="R3666" s="1" t="s">
        <v>2128</v>
      </c>
      <c r="S3666" s="1">
        <v>27.888000000000002</v>
      </c>
      <c r="T3666" s="1">
        <v>7</v>
      </c>
      <c r="U3666" s="1">
        <v>0.2</v>
      </c>
      <c r="V3666" s="1">
        <v>9.0635999999999974</v>
      </c>
      <c r="W3666" t="str">
        <f>INDEX(People!$A$2:$A$5,MATCH(Orders!N3666,People!$B$2:$B$5,0))</f>
        <v>Anna Andreadi</v>
      </c>
      <c r="X3666" t="str">
        <f>IFERROR(INDEX(Returns!A3666:A4465,MATCH(Orders!B3666,Returns!B3666:B4465,0)),"No")</f>
        <v>No</v>
      </c>
      <c r="Y3666">
        <f t="shared" si="57"/>
        <v>33.465600000000002</v>
      </c>
    </row>
    <row r="3667" spans="1:25" x14ac:dyDescent="0.2">
      <c r="A3667" s="1">
        <v>3666</v>
      </c>
      <c r="B3667" t="s">
        <v>7927</v>
      </c>
      <c r="C3667" s="2">
        <v>42712</v>
      </c>
      <c r="D3667" s="8">
        <f>Table1[[#This Row],[Order Date]]</f>
        <v>42712</v>
      </c>
      <c r="E3667" s="2">
        <v>42717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">
        <v>2116</v>
      </c>
      <c r="P3667" s="1" t="s">
        <v>43</v>
      </c>
      <c r="Q3667" s="1" t="s">
        <v>70</v>
      </c>
      <c r="R3667" s="1" t="s">
        <v>2117</v>
      </c>
      <c r="S3667" s="1">
        <v>6.4560000000000004</v>
      </c>
      <c r="T3667" s="1">
        <v>4</v>
      </c>
      <c r="U3667" s="1">
        <v>0.7</v>
      </c>
      <c r="V3667" s="1">
        <v>-4.5191999999999979</v>
      </c>
      <c r="W3667" t="str">
        <f>INDEX(People!$A$2:$A$5,MATCH(Orders!N3667,People!$B$2:$B$5,0))</f>
        <v>Anna Andreadi</v>
      </c>
      <c r="X3667" t="str">
        <f>IFERROR(INDEX(Returns!A3667:A4466,MATCH(Orders!B3667,Returns!B3667:B4466,0)),"No")</f>
        <v>No</v>
      </c>
      <c r="Y3667">
        <f t="shared" si="57"/>
        <v>10.975200000000001</v>
      </c>
    </row>
    <row r="3668" spans="1:25" x14ac:dyDescent="0.2">
      <c r="A3668" s="1">
        <v>3667</v>
      </c>
      <c r="B3668" t="s">
        <v>7927</v>
      </c>
      <c r="C3668" s="2">
        <v>42712</v>
      </c>
      <c r="D3668" s="8">
        <f>Table1[[#This Row],[Order Date]]</f>
        <v>42712</v>
      </c>
      <c r="E3668" s="2">
        <v>42717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">
        <v>4855</v>
      </c>
      <c r="P3668" s="1" t="s">
        <v>66</v>
      </c>
      <c r="Q3668" s="1" t="s">
        <v>67</v>
      </c>
      <c r="R3668" s="1" t="s">
        <v>4856</v>
      </c>
      <c r="S3668" s="1">
        <v>52.679999999999993</v>
      </c>
      <c r="T3668" s="1">
        <v>3</v>
      </c>
      <c r="U3668" s="1">
        <v>0.2</v>
      </c>
      <c r="V3668" s="1">
        <v>19.754999999999999</v>
      </c>
      <c r="W3668" t="str">
        <f>INDEX(People!$A$2:$A$5,MATCH(Orders!N3668,People!$B$2:$B$5,0))</f>
        <v>Anna Andreadi</v>
      </c>
      <c r="X3668" t="str">
        <f>IFERROR(INDEX(Returns!A3668:A4467,MATCH(Orders!B3668,Returns!B3668:B4467,0)),"No")</f>
        <v>No</v>
      </c>
      <c r="Y3668">
        <f t="shared" si="57"/>
        <v>63.215999999999987</v>
      </c>
    </row>
    <row r="3669" spans="1:25" x14ac:dyDescent="0.2">
      <c r="A3669" s="1">
        <v>3668</v>
      </c>
      <c r="B3669" t="s">
        <v>7927</v>
      </c>
      <c r="C3669" s="2">
        <v>42712</v>
      </c>
      <c r="D3669" s="8">
        <f>Table1[[#This Row],[Order Date]]</f>
        <v>42712</v>
      </c>
      <c r="E3669" s="2">
        <v>42717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">
        <v>5025</v>
      </c>
      <c r="P3669" s="1" t="s">
        <v>43</v>
      </c>
      <c r="Q3669" s="1" t="s">
        <v>512</v>
      </c>
      <c r="R3669" s="1" t="s">
        <v>5026</v>
      </c>
      <c r="S3669" s="1">
        <v>13.88</v>
      </c>
      <c r="T3669" s="1">
        <v>5</v>
      </c>
      <c r="U3669" s="1">
        <v>0.2</v>
      </c>
      <c r="V3669" s="1">
        <v>-2.6025000000000014</v>
      </c>
      <c r="W3669" t="str">
        <f>INDEX(People!$A$2:$A$5,MATCH(Orders!N3669,People!$B$2:$B$5,0))</f>
        <v>Anna Andreadi</v>
      </c>
      <c r="X3669" t="str">
        <f>IFERROR(INDEX(Returns!A3669:A4468,MATCH(Orders!B3669,Returns!B3669:B4468,0)),"No")</f>
        <v>No</v>
      </c>
      <c r="Y3669">
        <f t="shared" si="57"/>
        <v>16.655999999999999</v>
      </c>
    </row>
    <row r="3670" spans="1:25" x14ac:dyDescent="0.2">
      <c r="A3670" s="1">
        <v>3669</v>
      </c>
      <c r="B3670" t="s">
        <v>7927</v>
      </c>
      <c r="C3670" s="2">
        <v>42712</v>
      </c>
      <c r="D3670" s="8">
        <f>Table1[[#This Row],[Order Date]]</f>
        <v>42712</v>
      </c>
      <c r="E3670" s="2">
        <v>42717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">
        <v>4557</v>
      </c>
      <c r="P3670" s="1" t="s">
        <v>66</v>
      </c>
      <c r="Q3670" s="1" t="s">
        <v>146</v>
      </c>
      <c r="R3670" s="1" t="s">
        <v>4558</v>
      </c>
      <c r="S3670" s="1">
        <v>103.92000000000002</v>
      </c>
      <c r="T3670" s="1">
        <v>10</v>
      </c>
      <c r="U3670" s="1">
        <v>0.2</v>
      </c>
      <c r="V3670" s="1">
        <v>-18.186000000000014</v>
      </c>
      <c r="W3670" t="str">
        <f>INDEX(People!$A$2:$A$5,MATCH(Orders!N3670,People!$B$2:$B$5,0))</f>
        <v>Anna Andreadi</v>
      </c>
      <c r="X3670" t="str">
        <f>IFERROR(INDEX(Returns!A3670:A4469,MATCH(Orders!B3670,Returns!B3670:B4469,0)),"No")</f>
        <v>No</v>
      </c>
      <c r="Y3670">
        <f t="shared" si="57"/>
        <v>124.70400000000001</v>
      </c>
    </row>
    <row r="3671" spans="1:25" x14ac:dyDescent="0.2">
      <c r="A3671" s="1">
        <v>3670</v>
      </c>
      <c r="B3671" t="s">
        <v>7927</v>
      </c>
      <c r="C3671" s="2">
        <v>42712</v>
      </c>
      <c r="D3671" s="8">
        <f>Table1[[#This Row],[Order Date]]</f>
        <v>42712</v>
      </c>
      <c r="E3671" s="2">
        <v>42717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">
        <v>5027</v>
      </c>
      <c r="P3671" s="1" t="s">
        <v>43</v>
      </c>
      <c r="Q3671" s="1" t="s">
        <v>44</v>
      </c>
      <c r="R3671" s="1" t="s">
        <v>5028</v>
      </c>
      <c r="S3671" s="1">
        <v>11.52</v>
      </c>
      <c r="T3671" s="1">
        <v>5</v>
      </c>
      <c r="U3671" s="1">
        <v>0.2</v>
      </c>
      <c r="V3671" s="1">
        <v>3.7439999999999989</v>
      </c>
      <c r="W3671" t="str">
        <f>INDEX(People!$A$2:$A$5,MATCH(Orders!N3671,People!$B$2:$B$5,0))</f>
        <v>Anna Andreadi</v>
      </c>
      <c r="X3671" t="str">
        <f>IFERROR(INDEX(Returns!A3671:A4470,MATCH(Orders!B3671,Returns!B3671:B4470,0)),"No")</f>
        <v>No</v>
      </c>
      <c r="Y3671">
        <f t="shared" si="57"/>
        <v>13.824</v>
      </c>
    </row>
    <row r="3672" spans="1:25" x14ac:dyDescent="0.2">
      <c r="A3672" s="1">
        <v>3671</v>
      </c>
      <c r="B3672" t="s">
        <v>7927</v>
      </c>
      <c r="C3672" s="2">
        <v>42712</v>
      </c>
      <c r="D3672" s="8">
        <f>Table1[[#This Row],[Order Date]]</f>
        <v>42712</v>
      </c>
      <c r="E3672" s="2">
        <v>42717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">
        <v>251</v>
      </c>
      <c r="P3672" s="1" t="s">
        <v>43</v>
      </c>
      <c r="Q3672" s="1" t="s">
        <v>84</v>
      </c>
      <c r="R3672" s="1" t="s">
        <v>252</v>
      </c>
      <c r="S3672" s="1">
        <v>10.368000000000002</v>
      </c>
      <c r="T3672" s="1">
        <v>2</v>
      </c>
      <c r="U3672" s="1">
        <v>0.2</v>
      </c>
      <c r="V3672" s="1">
        <v>3.6288</v>
      </c>
      <c r="W3672" t="str">
        <f>INDEX(People!$A$2:$A$5,MATCH(Orders!N3672,People!$B$2:$B$5,0))</f>
        <v>Anna Andreadi</v>
      </c>
      <c r="X3672" t="str">
        <f>IFERROR(INDEX(Returns!A3672:A4471,MATCH(Orders!B3672,Returns!B3672:B4471,0)),"No")</f>
        <v>No</v>
      </c>
      <c r="Y3672">
        <f t="shared" si="57"/>
        <v>12.441600000000003</v>
      </c>
    </row>
    <row r="3673" spans="1:25" x14ac:dyDescent="0.2">
      <c r="A3673" s="1">
        <v>3672</v>
      </c>
      <c r="B3673" t="s">
        <v>7927</v>
      </c>
      <c r="C3673" s="2">
        <v>42712</v>
      </c>
      <c r="D3673" s="8">
        <f>Table1[[#This Row],[Order Date]]</f>
        <v>42712</v>
      </c>
      <c r="E3673" s="2">
        <v>42717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">
        <v>5029</v>
      </c>
      <c r="P3673" s="1" t="s">
        <v>43</v>
      </c>
      <c r="Q3673" s="1" t="s">
        <v>55</v>
      </c>
      <c r="R3673" s="1" t="s">
        <v>5030</v>
      </c>
      <c r="S3673" s="1">
        <v>39.072000000000003</v>
      </c>
      <c r="T3673" s="1">
        <v>3</v>
      </c>
      <c r="U3673" s="1">
        <v>0.2</v>
      </c>
      <c r="V3673" s="1">
        <v>2.9304000000000023</v>
      </c>
      <c r="W3673" t="str">
        <f>INDEX(People!$A$2:$A$5,MATCH(Orders!N3673,People!$B$2:$B$5,0))</f>
        <v>Anna Andreadi</v>
      </c>
      <c r="X3673" t="str">
        <f>IFERROR(INDEX(Returns!A3673:A4472,MATCH(Orders!B3673,Returns!B3673:B4472,0)),"No")</f>
        <v>No</v>
      </c>
      <c r="Y3673">
        <f t="shared" si="57"/>
        <v>46.886400000000002</v>
      </c>
    </row>
    <row r="3674" spans="1:25" x14ac:dyDescent="0.2">
      <c r="A3674" s="1">
        <v>3673</v>
      </c>
      <c r="B3674" t="s">
        <v>7928</v>
      </c>
      <c r="C3674" s="2">
        <v>43198</v>
      </c>
      <c r="D3674" s="8">
        <f>Table1[[#This Row],[Order Date]]</f>
        <v>43198</v>
      </c>
      <c r="E3674" s="2">
        <v>43204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">
        <v>4739</v>
      </c>
      <c r="P3674" s="1" t="s">
        <v>43</v>
      </c>
      <c r="Q3674" s="1" t="s">
        <v>157</v>
      </c>
      <c r="R3674" s="1" t="s">
        <v>4740</v>
      </c>
      <c r="S3674" s="1">
        <v>8.8719999999999999</v>
      </c>
      <c r="T3674" s="1">
        <v>1</v>
      </c>
      <c r="U3674" s="1">
        <v>0.2</v>
      </c>
      <c r="V3674" s="1">
        <v>3.2161</v>
      </c>
      <c r="W3674" t="str">
        <f>INDEX(People!$A$2:$A$5,MATCH(Orders!N3674,People!$B$2:$B$5,0))</f>
        <v>Chuck Magee</v>
      </c>
      <c r="X3674" t="str">
        <f>IFERROR(INDEX(Returns!A3674:A4473,MATCH(Orders!B3674,Returns!B3674:B4473,0)),"No")</f>
        <v>No</v>
      </c>
      <c r="Y3674">
        <f t="shared" si="57"/>
        <v>10.6464</v>
      </c>
    </row>
    <row r="3675" spans="1:25" x14ac:dyDescent="0.2">
      <c r="A3675" s="1">
        <v>3674</v>
      </c>
      <c r="B3675" t="s">
        <v>7928</v>
      </c>
      <c r="C3675" s="2">
        <v>43198</v>
      </c>
      <c r="D3675" s="8">
        <f>Table1[[#This Row],[Order Date]]</f>
        <v>43198</v>
      </c>
      <c r="E3675" s="2">
        <v>43204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">
        <v>3508</v>
      </c>
      <c r="P3675" s="1" t="s">
        <v>43</v>
      </c>
      <c r="Q3675" s="1" t="s">
        <v>70</v>
      </c>
      <c r="R3675" s="1" t="s">
        <v>3509</v>
      </c>
      <c r="S3675" s="1">
        <v>121.10400000000003</v>
      </c>
      <c r="T3675" s="1">
        <v>6</v>
      </c>
      <c r="U3675" s="1">
        <v>0.7</v>
      </c>
      <c r="V3675" s="1">
        <v>-100.91999999999999</v>
      </c>
      <c r="W3675" t="str">
        <f>INDEX(People!$A$2:$A$5,MATCH(Orders!N3675,People!$B$2:$B$5,0))</f>
        <v>Chuck Magee</v>
      </c>
      <c r="X3675" t="str">
        <f>IFERROR(INDEX(Returns!A3675:A4474,MATCH(Orders!B3675,Returns!B3675:B4474,0)),"No")</f>
        <v>No</v>
      </c>
      <c r="Y3675">
        <f t="shared" si="57"/>
        <v>205.87680000000003</v>
      </c>
    </row>
    <row r="3676" spans="1:25" x14ac:dyDescent="0.2">
      <c r="A3676" s="1">
        <v>3675</v>
      </c>
      <c r="B3676" t="s">
        <v>7929</v>
      </c>
      <c r="C3676" s="2">
        <v>43775</v>
      </c>
      <c r="D3676" s="8">
        <f>Table1[[#This Row],[Order Date]]</f>
        <v>43775</v>
      </c>
      <c r="E3676" s="2">
        <v>43780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">
        <v>3881</v>
      </c>
      <c r="P3676" s="1" t="s">
        <v>30</v>
      </c>
      <c r="Q3676" s="1" t="s">
        <v>34</v>
      </c>
      <c r="R3676" s="1" t="s">
        <v>3882</v>
      </c>
      <c r="S3676" s="1">
        <v>127.372</v>
      </c>
      <c r="T3676" s="1">
        <v>2</v>
      </c>
      <c r="U3676" s="1">
        <v>0.3</v>
      </c>
      <c r="V3676" s="1">
        <v>-30.933200000000006</v>
      </c>
      <c r="W3676" t="str">
        <f>INDEX(People!$A$2:$A$5,MATCH(Orders!N3676,People!$B$2:$B$5,0))</f>
        <v>Chuck Magee</v>
      </c>
      <c r="X3676" t="str">
        <f>IFERROR(INDEX(Returns!A3676:A4475,MATCH(Orders!B3676,Returns!B3676:B4475,0)),"No")</f>
        <v>No</v>
      </c>
      <c r="Y3676">
        <f t="shared" si="57"/>
        <v>165.58360000000002</v>
      </c>
    </row>
    <row r="3677" spans="1:25" x14ac:dyDescent="0.2">
      <c r="A3677" s="1">
        <v>3676</v>
      </c>
      <c r="B3677" t="s">
        <v>7929</v>
      </c>
      <c r="C3677" s="2">
        <v>43775</v>
      </c>
      <c r="D3677" s="8">
        <f>Table1[[#This Row],[Order Date]]</f>
        <v>43775</v>
      </c>
      <c r="E3677" s="2">
        <v>43780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">
        <v>1266</v>
      </c>
      <c r="P3677" s="1" t="s">
        <v>43</v>
      </c>
      <c r="Q3677" s="1" t="s">
        <v>84</v>
      </c>
      <c r="R3677" s="1" t="s">
        <v>1267</v>
      </c>
      <c r="S3677" s="1">
        <v>47.952000000000005</v>
      </c>
      <c r="T3677" s="1">
        <v>3</v>
      </c>
      <c r="U3677" s="1">
        <v>0.2</v>
      </c>
      <c r="V3677" s="1">
        <v>16.183799999999998</v>
      </c>
      <c r="W3677" t="str">
        <f>INDEX(People!$A$2:$A$5,MATCH(Orders!N3677,People!$B$2:$B$5,0))</f>
        <v>Chuck Magee</v>
      </c>
      <c r="X3677" t="str">
        <f>IFERROR(INDEX(Returns!A3677:A4476,MATCH(Orders!B3677,Returns!B3677:B4476,0)),"No")</f>
        <v>No</v>
      </c>
      <c r="Y3677">
        <f t="shared" si="57"/>
        <v>57.542400000000008</v>
      </c>
    </row>
    <row r="3678" spans="1:25" x14ac:dyDescent="0.2">
      <c r="A3678" s="1">
        <v>3677</v>
      </c>
      <c r="B3678" t="s">
        <v>6024</v>
      </c>
      <c r="C3678" s="2">
        <v>43074</v>
      </c>
      <c r="D3678" s="8">
        <f>Table1[[#This Row],[Order Date]]</f>
        <v>43074</v>
      </c>
      <c r="E3678" s="2">
        <v>43078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">
        <v>2140</v>
      </c>
      <c r="P3678" s="1" t="s">
        <v>30</v>
      </c>
      <c r="Q3678" s="1" t="s">
        <v>60</v>
      </c>
      <c r="R3678" s="1" t="s">
        <v>2141</v>
      </c>
      <c r="S3678" s="1">
        <v>44.46</v>
      </c>
      <c r="T3678" s="1">
        <v>2</v>
      </c>
      <c r="U3678" s="1">
        <v>0</v>
      </c>
      <c r="V3678" s="1">
        <v>14.671799999999998</v>
      </c>
      <c r="W3678" t="str">
        <f>INDEX(People!$A$2:$A$5,MATCH(Orders!N3678,People!$B$2:$B$5,0))</f>
        <v>Anna Andreadi</v>
      </c>
      <c r="X3678" t="str">
        <f>IFERROR(INDEX(Returns!A3678:A4477,MATCH(Orders!B3678,Returns!B3678:B4477,0)),"No")</f>
        <v>No</v>
      </c>
      <c r="Y3678">
        <f t="shared" si="57"/>
        <v>44.46</v>
      </c>
    </row>
    <row r="3679" spans="1:25" x14ac:dyDescent="0.2">
      <c r="A3679" s="1">
        <v>3678</v>
      </c>
      <c r="B3679" t="s">
        <v>7930</v>
      </c>
      <c r="C3679" s="2">
        <v>42925</v>
      </c>
      <c r="D3679" s="8">
        <f>Table1[[#This Row],[Order Date]]</f>
        <v>42925</v>
      </c>
      <c r="E3679" s="2">
        <v>42930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">
        <v>4596</v>
      </c>
      <c r="P3679" s="1" t="s">
        <v>43</v>
      </c>
      <c r="Q3679" s="1" t="s">
        <v>242</v>
      </c>
      <c r="R3679" s="1" t="s">
        <v>4597</v>
      </c>
      <c r="S3679" s="1">
        <v>15.8</v>
      </c>
      <c r="T3679" s="1">
        <v>4</v>
      </c>
      <c r="U3679" s="1">
        <v>0</v>
      </c>
      <c r="V3679" s="1">
        <v>5.0559999999999992</v>
      </c>
      <c r="W3679" t="str">
        <f>INDEX(People!$A$2:$A$5,MATCH(Orders!N3679,People!$B$2:$B$5,0))</f>
        <v>Chuck Magee</v>
      </c>
      <c r="X3679" t="str">
        <f>IFERROR(INDEX(Returns!A3679:A4478,MATCH(Orders!B3679,Returns!B3679:B4478,0)),"No")</f>
        <v>No</v>
      </c>
      <c r="Y3679">
        <f t="shared" si="57"/>
        <v>15.8</v>
      </c>
    </row>
    <row r="3680" spans="1:25" x14ac:dyDescent="0.2">
      <c r="A3680" s="1">
        <v>3679</v>
      </c>
      <c r="B3680" t="s">
        <v>7930</v>
      </c>
      <c r="C3680" s="2">
        <v>42925</v>
      </c>
      <c r="D3680" s="8">
        <f>Table1[[#This Row],[Order Date]]</f>
        <v>42925</v>
      </c>
      <c r="E3680" s="2">
        <v>42930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">
        <v>4883</v>
      </c>
      <c r="P3680" s="1" t="s">
        <v>66</v>
      </c>
      <c r="Q3680" s="1" t="s">
        <v>601</v>
      </c>
      <c r="R3680" s="1" t="s">
        <v>4884</v>
      </c>
      <c r="S3680" s="1">
        <v>464.97</v>
      </c>
      <c r="T3680" s="1">
        <v>3</v>
      </c>
      <c r="U3680" s="1">
        <v>0</v>
      </c>
      <c r="V3680" s="1">
        <v>209.23649999999998</v>
      </c>
      <c r="W3680" t="str">
        <f>INDEX(People!$A$2:$A$5,MATCH(Orders!N3680,People!$B$2:$B$5,0))</f>
        <v>Chuck Magee</v>
      </c>
      <c r="X3680" t="str">
        <f>IFERROR(INDEX(Returns!A3680:A4479,MATCH(Orders!B3680,Returns!B3680:B4479,0)),"No")</f>
        <v>No</v>
      </c>
      <c r="Y3680">
        <f t="shared" si="57"/>
        <v>464.97</v>
      </c>
    </row>
    <row r="3681" spans="1:25" x14ac:dyDescent="0.2">
      <c r="A3681" s="1">
        <v>3680</v>
      </c>
      <c r="B3681" t="s">
        <v>7930</v>
      </c>
      <c r="C3681" s="2">
        <v>42925</v>
      </c>
      <c r="D3681" s="8">
        <f>Table1[[#This Row],[Order Date]]</f>
        <v>42925</v>
      </c>
      <c r="E3681" s="2">
        <v>42930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">
        <v>952</v>
      </c>
      <c r="P3681" s="1" t="s">
        <v>30</v>
      </c>
      <c r="Q3681" s="1" t="s">
        <v>60</v>
      </c>
      <c r="R3681" s="1" t="s">
        <v>953</v>
      </c>
      <c r="S3681" s="1">
        <v>181.96</v>
      </c>
      <c r="T3681" s="1">
        <v>2</v>
      </c>
      <c r="U3681" s="1">
        <v>0</v>
      </c>
      <c r="V3681" s="1">
        <v>20.015600000000006</v>
      </c>
      <c r="W3681" t="str">
        <f>INDEX(People!$A$2:$A$5,MATCH(Orders!N3681,People!$B$2:$B$5,0))</f>
        <v>Chuck Magee</v>
      </c>
      <c r="X3681" t="str">
        <f>IFERROR(INDEX(Returns!A3681:A4480,MATCH(Orders!B3681,Returns!B3681:B4480,0)),"No")</f>
        <v>No</v>
      </c>
      <c r="Y3681">
        <f t="shared" si="57"/>
        <v>181.96</v>
      </c>
    </row>
    <row r="3682" spans="1:25" x14ac:dyDescent="0.2">
      <c r="A3682" s="1">
        <v>3681</v>
      </c>
      <c r="B3682" t="s">
        <v>7930</v>
      </c>
      <c r="C3682" s="2">
        <v>42925</v>
      </c>
      <c r="D3682" s="8">
        <f>Table1[[#This Row],[Order Date]]</f>
        <v>42925</v>
      </c>
      <c r="E3682" s="2">
        <v>42930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">
        <v>5031</v>
      </c>
      <c r="P3682" s="1" t="s">
        <v>43</v>
      </c>
      <c r="Q3682" s="1" t="s">
        <v>44</v>
      </c>
      <c r="R3682" s="1" t="s">
        <v>5032</v>
      </c>
      <c r="S3682" s="1">
        <v>12.39</v>
      </c>
      <c r="T3682" s="1">
        <v>3</v>
      </c>
      <c r="U3682" s="1">
        <v>0</v>
      </c>
      <c r="V3682" s="1">
        <v>5.6993999999999998</v>
      </c>
      <c r="W3682" t="str">
        <f>INDEX(People!$A$2:$A$5,MATCH(Orders!N3682,People!$B$2:$B$5,0))</f>
        <v>Chuck Magee</v>
      </c>
      <c r="X3682" t="str">
        <f>IFERROR(INDEX(Returns!A3682:A4481,MATCH(Orders!B3682,Returns!B3682:B4481,0)),"No")</f>
        <v>No</v>
      </c>
      <c r="Y3682">
        <f t="shared" si="57"/>
        <v>12.39</v>
      </c>
    </row>
    <row r="3683" spans="1:25" x14ac:dyDescent="0.2">
      <c r="A3683" s="1">
        <v>3682</v>
      </c>
      <c r="B3683" t="s">
        <v>7930</v>
      </c>
      <c r="C3683" s="2">
        <v>42925</v>
      </c>
      <c r="D3683" s="8">
        <f>Table1[[#This Row],[Order Date]]</f>
        <v>42925</v>
      </c>
      <c r="E3683" s="2">
        <v>42930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">
        <v>2952</v>
      </c>
      <c r="P3683" s="1" t="s">
        <v>43</v>
      </c>
      <c r="Q3683" s="1" t="s">
        <v>70</v>
      </c>
      <c r="R3683" s="1" t="s">
        <v>2953</v>
      </c>
      <c r="S3683" s="1">
        <v>84.09</v>
      </c>
      <c r="T3683" s="1">
        <v>3</v>
      </c>
      <c r="U3683" s="1">
        <v>0</v>
      </c>
      <c r="V3683" s="1">
        <v>42.045000000000002</v>
      </c>
      <c r="W3683" t="str">
        <f>INDEX(People!$A$2:$A$5,MATCH(Orders!N3683,People!$B$2:$B$5,0))</f>
        <v>Chuck Magee</v>
      </c>
      <c r="X3683" t="str">
        <f>IFERROR(INDEX(Returns!A3683:A4482,MATCH(Orders!B3683,Returns!B3683:B4482,0)),"No")</f>
        <v>No</v>
      </c>
      <c r="Y3683">
        <f t="shared" si="57"/>
        <v>84.09</v>
      </c>
    </row>
    <row r="3684" spans="1:25" x14ac:dyDescent="0.2">
      <c r="A3684" s="1">
        <v>3683</v>
      </c>
      <c r="B3684" t="s">
        <v>7930</v>
      </c>
      <c r="C3684" s="2">
        <v>42925</v>
      </c>
      <c r="D3684" s="8">
        <f>Table1[[#This Row],[Order Date]]</f>
        <v>42925</v>
      </c>
      <c r="E3684" s="2">
        <v>42930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">
        <v>5033</v>
      </c>
      <c r="P3684" s="1" t="s">
        <v>43</v>
      </c>
      <c r="Q3684" s="1" t="s">
        <v>63</v>
      </c>
      <c r="R3684" s="1" t="s">
        <v>5034</v>
      </c>
      <c r="S3684" s="1">
        <v>79.36</v>
      </c>
      <c r="T3684" s="1">
        <v>4</v>
      </c>
      <c r="U3684" s="1">
        <v>0</v>
      </c>
      <c r="V3684" s="1">
        <v>32.537600000000005</v>
      </c>
      <c r="W3684" t="str">
        <f>INDEX(People!$A$2:$A$5,MATCH(Orders!N3684,People!$B$2:$B$5,0))</f>
        <v>Chuck Magee</v>
      </c>
      <c r="X3684" t="str">
        <f>IFERROR(INDEX(Returns!A3684:A4483,MATCH(Orders!B3684,Returns!B3684:B4483,0)),"No")</f>
        <v>No</v>
      </c>
      <c r="Y3684">
        <f t="shared" si="57"/>
        <v>79.36</v>
      </c>
    </row>
    <row r="3685" spans="1:25" x14ac:dyDescent="0.2">
      <c r="A3685" s="1">
        <v>3684</v>
      </c>
      <c r="B3685" t="s">
        <v>7930</v>
      </c>
      <c r="C3685" s="2">
        <v>42925</v>
      </c>
      <c r="D3685" s="8">
        <f>Table1[[#This Row],[Order Date]]</f>
        <v>42925</v>
      </c>
      <c r="E3685" s="2">
        <v>42930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">
        <v>2699</v>
      </c>
      <c r="P3685" s="1" t="s">
        <v>43</v>
      </c>
      <c r="Q3685" s="1" t="s">
        <v>70</v>
      </c>
      <c r="R3685" s="1" t="s">
        <v>2700</v>
      </c>
      <c r="S3685" s="1">
        <v>153.35999999999999</v>
      </c>
      <c r="T3685" s="1">
        <v>9</v>
      </c>
      <c r="U3685" s="1">
        <v>0</v>
      </c>
      <c r="V3685" s="1">
        <v>70.545599999999979</v>
      </c>
      <c r="W3685" t="str">
        <f>INDEX(People!$A$2:$A$5,MATCH(Orders!N3685,People!$B$2:$B$5,0))</f>
        <v>Chuck Magee</v>
      </c>
      <c r="X3685" t="str">
        <f>IFERROR(INDEX(Returns!A3685:A4484,MATCH(Orders!B3685,Returns!B3685:B4484,0)),"No")</f>
        <v>No</v>
      </c>
      <c r="Y3685">
        <f t="shared" si="57"/>
        <v>153.35999999999999</v>
      </c>
    </row>
    <row r="3686" spans="1:25" x14ac:dyDescent="0.2">
      <c r="A3686" s="1">
        <v>3685</v>
      </c>
      <c r="B3686" t="s">
        <v>7930</v>
      </c>
      <c r="C3686" s="2">
        <v>42925</v>
      </c>
      <c r="D3686" s="8">
        <f>Table1[[#This Row],[Order Date]]</f>
        <v>42925</v>
      </c>
      <c r="E3686" s="2">
        <v>42930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">
        <v>143</v>
      </c>
      <c r="P3686" s="1" t="s">
        <v>43</v>
      </c>
      <c r="Q3686" s="1" t="s">
        <v>70</v>
      </c>
      <c r="R3686" s="1" t="s">
        <v>144</v>
      </c>
      <c r="S3686" s="1">
        <v>43.68</v>
      </c>
      <c r="T3686" s="1">
        <v>6</v>
      </c>
      <c r="U3686" s="1">
        <v>0</v>
      </c>
      <c r="V3686" s="1">
        <v>21.403200000000002</v>
      </c>
      <c r="W3686" t="str">
        <f>INDEX(People!$A$2:$A$5,MATCH(Orders!N3686,People!$B$2:$B$5,0))</f>
        <v>Chuck Magee</v>
      </c>
      <c r="X3686" t="str">
        <f>IFERROR(INDEX(Returns!A3686:A4485,MATCH(Orders!B3686,Returns!B3686:B4485,0)),"No")</f>
        <v>No</v>
      </c>
      <c r="Y3686">
        <f t="shared" si="57"/>
        <v>43.68</v>
      </c>
    </row>
    <row r="3687" spans="1:25" x14ac:dyDescent="0.2">
      <c r="A3687" s="1">
        <v>3686</v>
      </c>
      <c r="B3687" t="s">
        <v>7930</v>
      </c>
      <c r="C3687" s="2">
        <v>42925</v>
      </c>
      <c r="D3687" s="8">
        <f>Table1[[#This Row],[Order Date]]</f>
        <v>42925</v>
      </c>
      <c r="E3687" s="2">
        <v>42930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">
        <v>2534</v>
      </c>
      <c r="P3687" s="1" t="s">
        <v>43</v>
      </c>
      <c r="Q3687" s="1" t="s">
        <v>55</v>
      </c>
      <c r="R3687" s="1" t="s">
        <v>2535</v>
      </c>
      <c r="S3687" s="1">
        <v>98.21</v>
      </c>
      <c r="T3687" s="1">
        <v>7</v>
      </c>
      <c r="U3687" s="1">
        <v>0</v>
      </c>
      <c r="V3687" s="1">
        <v>28.480899999999984</v>
      </c>
      <c r="W3687" t="str">
        <f>INDEX(People!$A$2:$A$5,MATCH(Orders!N3687,People!$B$2:$B$5,0))</f>
        <v>Chuck Magee</v>
      </c>
      <c r="X3687" t="str">
        <f>IFERROR(INDEX(Returns!A3687:A4486,MATCH(Orders!B3687,Returns!B3687:B4486,0)),"No")</f>
        <v>No</v>
      </c>
      <c r="Y3687">
        <f t="shared" si="57"/>
        <v>98.21</v>
      </c>
    </row>
    <row r="3688" spans="1:25" x14ac:dyDescent="0.2">
      <c r="A3688" s="1">
        <v>3687</v>
      </c>
      <c r="B3688" t="s">
        <v>7931</v>
      </c>
      <c r="C3688" s="2">
        <v>43447</v>
      </c>
      <c r="D3688" s="8">
        <f>Table1[[#This Row],[Order Date]]</f>
        <v>43447</v>
      </c>
      <c r="E3688" s="2">
        <v>43453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">
        <v>1194</v>
      </c>
      <c r="P3688" s="1" t="s">
        <v>43</v>
      </c>
      <c r="Q3688" s="1" t="s">
        <v>63</v>
      </c>
      <c r="R3688" s="1" t="s">
        <v>1195</v>
      </c>
      <c r="S3688" s="1">
        <v>9.84</v>
      </c>
      <c r="T3688" s="1">
        <v>3</v>
      </c>
      <c r="U3688" s="1">
        <v>0</v>
      </c>
      <c r="V3688" s="1">
        <v>3.2471999999999994</v>
      </c>
      <c r="W3688" t="str">
        <f>INDEX(People!$A$2:$A$5,MATCH(Orders!N3688,People!$B$2:$B$5,0))</f>
        <v>Anna Andreadi</v>
      </c>
      <c r="X3688" t="str">
        <f>IFERROR(INDEX(Returns!A3688:A4487,MATCH(Orders!B3688,Returns!B3688:B4487,0)),"No")</f>
        <v>No</v>
      </c>
      <c r="Y3688">
        <f t="shared" si="57"/>
        <v>9.84</v>
      </c>
    </row>
    <row r="3689" spans="1:25" x14ac:dyDescent="0.2">
      <c r="A3689" s="1">
        <v>3688</v>
      </c>
      <c r="B3689" t="s">
        <v>7932</v>
      </c>
      <c r="C3689" s="2">
        <v>43240</v>
      </c>
      <c r="D3689" s="8">
        <f>Table1[[#This Row],[Order Date]]</f>
        <v>43240</v>
      </c>
      <c r="E3689" s="2">
        <v>43244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">
        <v>1067</v>
      </c>
      <c r="P3689" s="1" t="s">
        <v>43</v>
      </c>
      <c r="Q3689" s="1" t="s">
        <v>70</v>
      </c>
      <c r="R3689" s="1" t="s">
        <v>1068</v>
      </c>
      <c r="S3689" s="1">
        <v>2.6940000000000004</v>
      </c>
      <c r="T3689" s="1">
        <v>2</v>
      </c>
      <c r="U3689" s="1">
        <v>0.7</v>
      </c>
      <c r="V3689" s="1">
        <v>-2.2450000000000001</v>
      </c>
      <c r="W3689" t="str">
        <f>INDEX(People!$A$2:$A$5,MATCH(Orders!N3689,People!$B$2:$B$5,0))</f>
        <v>Cassandra Brandow</v>
      </c>
      <c r="X3689" t="str">
        <f>IFERROR(INDEX(Returns!A3689:A4488,MATCH(Orders!B3689,Returns!B3689:B4488,0)),"No")</f>
        <v>No</v>
      </c>
      <c r="Y3689">
        <f t="shared" si="57"/>
        <v>4.5798000000000005</v>
      </c>
    </row>
    <row r="3690" spans="1:25" x14ac:dyDescent="0.2">
      <c r="A3690" s="1">
        <v>3689</v>
      </c>
      <c r="B3690" t="s">
        <v>7933</v>
      </c>
      <c r="C3690" s="2">
        <v>43618</v>
      </c>
      <c r="D3690" s="8">
        <f>Table1[[#This Row],[Order Date]]</f>
        <v>43618</v>
      </c>
      <c r="E3690" s="2">
        <v>43621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">
        <v>802</v>
      </c>
      <c r="P3690" s="1" t="s">
        <v>43</v>
      </c>
      <c r="Q3690" s="1" t="s">
        <v>84</v>
      </c>
      <c r="R3690" s="1" t="s">
        <v>803</v>
      </c>
      <c r="S3690" s="1">
        <v>25.344000000000001</v>
      </c>
      <c r="T3690" s="1">
        <v>6</v>
      </c>
      <c r="U3690" s="1">
        <v>0.2</v>
      </c>
      <c r="V3690" s="1">
        <v>7.92</v>
      </c>
      <c r="W3690" t="str">
        <f>INDEX(People!$A$2:$A$5,MATCH(Orders!N3690,People!$B$2:$B$5,0))</f>
        <v>Anna Andreadi</v>
      </c>
      <c r="X3690" t="str">
        <f>IFERROR(INDEX(Returns!A3690:A4489,MATCH(Orders!B3690,Returns!B3690:B4489,0)),"No")</f>
        <v>No</v>
      </c>
      <c r="Y3690">
        <f t="shared" si="57"/>
        <v>30.412800000000001</v>
      </c>
    </row>
    <row r="3691" spans="1:25" x14ac:dyDescent="0.2">
      <c r="A3691" s="1">
        <v>3690</v>
      </c>
      <c r="B3691" t="s">
        <v>7933</v>
      </c>
      <c r="C3691" s="2">
        <v>43618</v>
      </c>
      <c r="D3691" s="8">
        <f>Table1[[#This Row],[Order Date]]</f>
        <v>43618</v>
      </c>
      <c r="E3691" s="2">
        <v>43621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">
        <v>2000</v>
      </c>
      <c r="P3691" s="1" t="s">
        <v>43</v>
      </c>
      <c r="Q3691" s="1" t="s">
        <v>157</v>
      </c>
      <c r="R3691" s="1" t="s">
        <v>2001</v>
      </c>
      <c r="S3691" s="1">
        <v>43.92</v>
      </c>
      <c r="T3691" s="1">
        <v>5</v>
      </c>
      <c r="U3691" s="1">
        <v>0.2</v>
      </c>
      <c r="V3691" s="1">
        <v>15.921000000000003</v>
      </c>
      <c r="W3691" t="str">
        <f>INDEX(People!$A$2:$A$5,MATCH(Orders!N3691,People!$B$2:$B$5,0))</f>
        <v>Anna Andreadi</v>
      </c>
      <c r="X3691" t="str">
        <f>IFERROR(INDEX(Returns!A3691:A4490,MATCH(Orders!B3691,Returns!B3691:B4490,0)),"No")</f>
        <v>No</v>
      </c>
      <c r="Y3691">
        <f t="shared" si="57"/>
        <v>52.704000000000001</v>
      </c>
    </row>
    <row r="3692" spans="1:25" x14ac:dyDescent="0.2">
      <c r="A3692" s="1">
        <v>3691</v>
      </c>
      <c r="B3692" t="s">
        <v>7934</v>
      </c>
      <c r="C3692" s="2">
        <v>43038</v>
      </c>
      <c r="D3692" s="8">
        <f>Table1[[#This Row],[Order Date]]</f>
        <v>43038</v>
      </c>
      <c r="E3692" s="2">
        <v>43041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">
        <v>4230</v>
      </c>
      <c r="P3692" s="1" t="s">
        <v>66</v>
      </c>
      <c r="Q3692" s="1" t="s">
        <v>601</v>
      </c>
      <c r="R3692" s="1" t="s">
        <v>4231</v>
      </c>
      <c r="S3692" s="1">
        <v>59.994000000000007</v>
      </c>
      <c r="T3692" s="1">
        <v>2</v>
      </c>
      <c r="U3692" s="1">
        <v>0.7</v>
      </c>
      <c r="V3692" s="1">
        <v>-45.995400000000004</v>
      </c>
      <c r="W3692" t="str">
        <f>INDEX(People!$A$2:$A$5,MATCH(Orders!N3692,People!$B$2:$B$5,0))</f>
        <v>Anna Andreadi</v>
      </c>
      <c r="X3692" t="str">
        <f>IFERROR(INDEX(Returns!A3692:A4491,MATCH(Orders!B3692,Returns!B3692:B4491,0)),"No")</f>
        <v>No</v>
      </c>
      <c r="Y3692">
        <f t="shared" si="57"/>
        <v>101.9898</v>
      </c>
    </row>
    <row r="3693" spans="1:25" x14ac:dyDescent="0.2">
      <c r="A3693" s="1">
        <v>3692</v>
      </c>
      <c r="B3693" t="s">
        <v>7934</v>
      </c>
      <c r="C3693" s="2">
        <v>43038</v>
      </c>
      <c r="D3693" s="8">
        <f>Table1[[#This Row],[Order Date]]</f>
        <v>43038</v>
      </c>
      <c r="E3693" s="2">
        <v>43041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">
        <v>5036</v>
      </c>
      <c r="P3693" s="1" t="s">
        <v>66</v>
      </c>
      <c r="Q3693" s="1" t="s">
        <v>1065</v>
      </c>
      <c r="R3693" s="1" t="s">
        <v>5037</v>
      </c>
      <c r="S3693" s="1">
        <v>439.99200000000002</v>
      </c>
      <c r="T3693" s="1">
        <v>1</v>
      </c>
      <c r="U3693" s="1">
        <v>0.2</v>
      </c>
      <c r="V3693" s="1">
        <v>164.99700000000001</v>
      </c>
      <c r="W3693" t="str">
        <f>INDEX(People!$A$2:$A$5,MATCH(Orders!N3693,People!$B$2:$B$5,0))</f>
        <v>Anna Andreadi</v>
      </c>
      <c r="X3693" t="str">
        <f>IFERROR(INDEX(Returns!A3693:A4492,MATCH(Orders!B3693,Returns!B3693:B4492,0)),"No")</f>
        <v>No</v>
      </c>
      <c r="Y3693">
        <f t="shared" si="57"/>
        <v>527.99040000000002</v>
      </c>
    </row>
    <row r="3694" spans="1:25" x14ac:dyDescent="0.2">
      <c r="A3694" s="1">
        <v>3693</v>
      </c>
      <c r="B3694" t="s">
        <v>7934</v>
      </c>
      <c r="C3694" s="2">
        <v>43038</v>
      </c>
      <c r="D3694" s="8">
        <f>Table1[[#This Row],[Order Date]]</f>
        <v>43038</v>
      </c>
      <c r="E3694" s="2">
        <v>43041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">
        <v>2383</v>
      </c>
      <c r="P3694" s="1" t="s">
        <v>66</v>
      </c>
      <c r="Q3694" s="1" t="s">
        <v>67</v>
      </c>
      <c r="R3694" s="1" t="s">
        <v>2384</v>
      </c>
      <c r="S3694" s="1">
        <v>87.96</v>
      </c>
      <c r="T3694" s="1">
        <v>5</v>
      </c>
      <c r="U3694" s="1">
        <v>0.2</v>
      </c>
      <c r="V3694" s="1">
        <v>30.785999999999998</v>
      </c>
      <c r="W3694" t="str">
        <f>INDEX(People!$A$2:$A$5,MATCH(Orders!N3694,People!$B$2:$B$5,0))</f>
        <v>Anna Andreadi</v>
      </c>
      <c r="X3694" t="str">
        <f>IFERROR(INDEX(Returns!A3694:A4493,MATCH(Orders!B3694,Returns!B3694:B4493,0)),"No")</f>
        <v>No</v>
      </c>
      <c r="Y3694">
        <f t="shared" si="57"/>
        <v>105.55199999999999</v>
      </c>
    </row>
    <row r="3695" spans="1:25" x14ac:dyDescent="0.2">
      <c r="A3695" s="1">
        <v>3694</v>
      </c>
      <c r="B3695" t="s">
        <v>7934</v>
      </c>
      <c r="C3695" s="2">
        <v>43038</v>
      </c>
      <c r="D3695" s="8">
        <f>Table1[[#This Row],[Order Date]]</f>
        <v>43038</v>
      </c>
      <c r="E3695" s="2">
        <v>43041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">
        <v>5038</v>
      </c>
      <c r="P3695" s="1" t="s">
        <v>30</v>
      </c>
      <c r="Q3695" s="1" t="s">
        <v>60</v>
      </c>
      <c r="R3695" s="1" t="s">
        <v>5039</v>
      </c>
      <c r="S3695" s="1">
        <v>15.488</v>
      </c>
      <c r="T3695" s="1">
        <v>4</v>
      </c>
      <c r="U3695" s="1">
        <v>0.2</v>
      </c>
      <c r="V3695" s="1">
        <v>3.6783999999999999</v>
      </c>
      <c r="W3695" t="str">
        <f>INDEX(People!$A$2:$A$5,MATCH(Orders!N3695,People!$B$2:$B$5,0))</f>
        <v>Anna Andreadi</v>
      </c>
      <c r="X3695" t="str">
        <f>IFERROR(INDEX(Returns!A3695:A4494,MATCH(Orders!B3695,Returns!B3695:B4494,0)),"No")</f>
        <v>No</v>
      </c>
      <c r="Y3695">
        <f t="shared" si="57"/>
        <v>18.585599999999999</v>
      </c>
    </row>
    <row r="3696" spans="1:25" x14ac:dyDescent="0.2">
      <c r="A3696" s="1">
        <v>3695</v>
      </c>
      <c r="B3696" t="s">
        <v>7935</v>
      </c>
      <c r="C3696" s="2">
        <v>43388</v>
      </c>
      <c r="D3696" s="8">
        <f>Table1[[#This Row],[Order Date]]</f>
        <v>43388</v>
      </c>
      <c r="E3696" s="2">
        <v>43393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">
        <v>3852</v>
      </c>
      <c r="P3696" s="1" t="s">
        <v>43</v>
      </c>
      <c r="Q3696" s="1" t="s">
        <v>70</v>
      </c>
      <c r="R3696" s="1" t="s">
        <v>3853</v>
      </c>
      <c r="S3696" s="1">
        <v>232.96</v>
      </c>
      <c r="T3696" s="1">
        <v>7</v>
      </c>
      <c r="U3696" s="1">
        <v>0</v>
      </c>
      <c r="V3696" s="1">
        <v>116.48</v>
      </c>
      <c r="W3696" t="str">
        <f>INDEX(People!$A$2:$A$5,MATCH(Orders!N3696,People!$B$2:$B$5,0))</f>
        <v>Cassandra Brandow</v>
      </c>
      <c r="X3696" t="str">
        <f>IFERROR(INDEX(Returns!A3696:A4495,MATCH(Orders!B3696,Returns!B3696:B4495,0)),"No")</f>
        <v>No</v>
      </c>
      <c r="Y3696">
        <f t="shared" si="57"/>
        <v>232.96</v>
      </c>
    </row>
    <row r="3697" spans="1:25" x14ac:dyDescent="0.2">
      <c r="A3697" s="1">
        <v>3696</v>
      </c>
      <c r="B3697" t="s">
        <v>7935</v>
      </c>
      <c r="C3697" s="2">
        <v>43388</v>
      </c>
      <c r="D3697" s="8">
        <f>Table1[[#This Row],[Order Date]]</f>
        <v>43388</v>
      </c>
      <c r="E3697" s="2">
        <v>43393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">
        <v>4739</v>
      </c>
      <c r="P3697" s="1" t="s">
        <v>43</v>
      </c>
      <c r="Q3697" s="1" t="s">
        <v>157</v>
      </c>
      <c r="R3697" s="1" t="s">
        <v>4740</v>
      </c>
      <c r="S3697" s="1">
        <v>66.539999999999992</v>
      </c>
      <c r="T3697" s="1">
        <v>6</v>
      </c>
      <c r="U3697" s="1">
        <v>0</v>
      </c>
      <c r="V3697" s="1">
        <v>32.604599999999998</v>
      </c>
      <c r="W3697" t="str">
        <f>INDEX(People!$A$2:$A$5,MATCH(Orders!N3697,People!$B$2:$B$5,0))</f>
        <v>Cassandra Brandow</v>
      </c>
      <c r="X3697" t="str">
        <f>IFERROR(INDEX(Returns!A3697:A4496,MATCH(Orders!B3697,Returns!B3697:B4496,0)),"No")</f>
        <v>No</v>
      </c>
      <c r="Y3697">
        <f t="shared" si="57"/>
        <v>66.539999999999992</v>
      </c>
    </row>
    <row r="3698" spans="1:25" x14ac:dyDescent="0.2">
      <c r="A3698" s="1">
        <v>3697</v>
      </c>
      <c r="B3698" t="s">
        <v>7935</v>
      </c>
      <c r="C3698" s="2">
        <v>43388</v>
      </c>
      <c r="D3698" s="8">
        <f>Table1[[#This Row],[Order Date]]</f>
        <v>43388</v>
      </c>
      <c r="E3698" s="2">
        <v>43393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">
        <v>1163</v>
      </c>
      <c r="P3698" s="1" t="s">
        <v>43</v>
      </c>
      <c r="Q3698" s="1" t="s">
        <v>73</v>
      </c>
      <c r="R3698" s="1" t="s">
        <v>1164</v>
      </c>
      <c r="S3698" s="1">
        <v>43.26</v>
      </c>
      <c r="T3698" s="1">
        <v>3</v>
      </c>
      <c r="U3698" s="1">
        <v>0</v>
      </c>
      <c r="V3698" s="1">
        <v>14.275799999999998</v>
      </c>
      <c r="W3698" t="str">
        <f>INDEX(People!$A$2:$A$5,MATCH(Orders!N3698,People!$B$2:$B$5,0))</f>
        <v>Cassandra Brandow</v>
      </c>
      <c r="X3698" t="str">
        <f>IFERROR(INDEX(Returns!A3698:A4497,MATCH(Orders!B3698,Returns!B3698:B4497,0)),"No")</f>
        <v>No</v>
      </c>
      <c r="Y3698">
        <f t="shared" si="57"/>
        <v>43.26</v>
      </c>
    </row>
    <row r="3699" spans="1:25" x14ac:dyDescent="0.2">
      <c r="A3699" s="1">
        <v>3698</v>
      </c>
      <c r="B3699" t="s">
        <v>7936</v>
      </c>
      <c r="C3699" s="2">
        <v>43058</v>
      </c>
      <c r="D3699" s="8">
        <f>Table1[[#This Row],[Order Date]]</f>
        <v>43058</v>
      </c>
      <c r="E3699" s="2">
        <v>43060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">
        <v>4685</v>
      </c>
      <c r="P3699" s="1" t="s">
        <v>30</v>
      </c>
      <c r="Q3699" s="1" t="s">
        <v>60</v>
      </c>
      <c r="R3699" s="1" t="s">
        <v>4686</v>
      </c>
      <c r="S3699" s="1">
        <v>141.96</v>
      </c>
      <c r="T3699" s="1">
        <v>2</v>
      </c>
      <c r="U3699" s="1">
        <v>0</v>
      </c>
      <c r="V3699" s="1">
        <v>22.7136</v>
      </c>
      <c r="W3699" t="str">
        <f>INDEX(People!$A$2:$A$5,MATCH(Orders!N3699,People!$B$2:$B$5,0))</f>
        <v>Anna Andreadi</v>
      </c>
      <c r="X3699" t="str">
        <f>IFERROR(INDEX(Returns!A3699:A4498,MATCH(Orders!B3699,Returns!B3699:B4498,0)),"No")</f>
        <v>No</v>
      </c>
      <c r="Y3699">
        <f t="shared" si="57"/>
        <v>141.96</v>
      </c>
    </row>
    <row r="3700" spans="1:25" x14ac:dyDescent="0.2">
      <c r="A3700" s="1">
        <v>3699</v>
      </c>
      <c r="B3700" t="s">
        <v>7937</v>
      </c>
      <c r="C3700" s="2">
        <v>42626</v>
      </c>
      <c r="D3700" s="8">
        <f>Table1[[#This Row],[Order Date]]</f>
        <v>42626</v>
      </c>
      <c r="E3700" s="2">
        <v>42630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">
        <v>5040</v>
      </c>
      <c r="P3700" s="1" t="s">
        <v>43</v>
      </c>
      <c r="Q3700" s="1" t="s">
        <v>55</v>
      </c>
      <c r="R3700" s="1" t="s">
        <v>5041</v>
      </c>
      <c r="S3700" s="1">
        <v>79.400000000000006</v>
      </c>
      <c r="T3700" s="1">
        <v>5</v>
      </c>
      <c r="U3700" s="1">
        <v>0.2</v>
      </c>
      <c r="V3700" s="1">
        <v>5.9550000000000054</v>
      </c>
      <c r="W3700" t="str">
        <f>INDEX(People!$A$2:$A$5,MATCH(Orders!N3700,People!$B$2:$B$5,0))</f>
        <v>Anna Andreadi</v>
      </c>
      <c r="X3700" t="str">
        <f>IFERROR(INDEX(Returns!A3700:A4499,MATCH(Orders!B3700,Returns!B3700:B4499,0)),"No")</f>
        <v>No</v>
      </c>
      <c r="Y3700">
        <f t="shared" si="57"/>
        <v>95.28</v>
      </c>
    </row>
    <row r="3701" spans="1:25" x14ac:dyDescent="0.2">
      <c r="A3701" s="1">
        <v>3700</v>
      </c>
      <c r="B3701" t="s">
        <v>7938</v>
      </c>
      <c r="C3701" s="2">
        <v>43782</v>
      </c>
      <c r="D3701" s="8">
        <f>Table1[[#This Row],[Order Date]]</f>
        <v>43782</v>
      </c>
      <c r="E3701" s="2">
        <v>43787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">
        <v>1285</v>
      </c>
      <c r="P3701" s="1" t="s">
        <v>66</v>
      </c>
      <c r="Q3701" s="1" t="s">
        <v>146</v>
      </c>
      <c r="R3701" s="1" t="s">
        <v>1286</v>
      </c>
      <c r="S3701" s="1">
        <v>163.96</v>
      </c>
      <c r="T3701" s="1">
        <v>4</v>
      </c>
      <c r="U3701" s="1">
        <v>0</v>
      </c>
      <c r="V3701" s="1">
        <v>70.502800000000008</v>
      </c>
      <c r="W3701" t="str">
        <f>INDEX(People!$A$2:$A$5,MATCH(Orders!N3701,People!$B$2:$B$5,0))</f>
        <v>Chuck Magee</v>
      </c>
      <c r="X3701" t="str">
        <f>IFERROR(INDEX(Returns!A3701:A4500,MATCH(Orders!B3701,Returns!B3701:B4500,0)),"No")</f>
        <v>No</v>
      </c>
      <c r="Y3701">
        <f t="shared" si="57"/>
        <v>163.96</v>
      </c>
    </row>
    <row r="3702" spans="1:25" x14ac:dyDescent="0.2">
      <c r="A3702" s="1">
        <v>3701</v>
      </c>
      <c r="B3702" t="s">
        <v>7939</v>
      </c>
      <c r="C3702" s="2">
        <v>43823</v>
      </c>
      <c r="D3702" s="8">
        <f>Table1[[#This Row],[Order Date]]</f>
        <v>43823</v>
      </c>
      <c r="E3702" s="2">
        <v>43828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">
        <v>2531</v>
      </c>
      <c r="P3702" s="1" t="s">
        <v>30</v>
      </c>
      <c r="Q3702" s="1" t="s">
        <v>60</v>
      </c>
      <c r="R3702" s="1" t="s">
        <v>2532</v>
      </c>
      <c r="S3702" s="1">
        <v>37.93</v>
      </c>
      <c r="T3702" s="1">
        <v>1</v>
      </c>
      <c r="U3702" s="1">
        <v>0</v>
      </c>
      <c r="V3702" s="1">
        <v>6.8273999999999972</v>
      </c>
      <c r="W3702" t="str">
        <f>INDEX(People!$A$2:$A$5,MATCH(Orders!N3702,People!$B$2:$B$5,0))</f>
        <v>Chuck Magee</v>
      </c>
      <c r="X3702" t="str">
        <f>IFERROR(INDEX(Returns!A3702:A4501,MATCH(Orders!B3702,Returns!B3702:B4501,0)),"No")</f>
        <v>No</v>
      </c>
      <c r="Y3702">
        <f t="shared" si="57"/>
        <v>37.93</v>
      </c>
    </row>
    <row r="3703" spans="1:25" x14ac:dyDescent="0.2">
      <c r="A3703" s="1">
        <v>3702</v>
      </c>
      <c r="B3703" t="s">
        <v>7940</v>
      </c>
      <c r="C3703" s="2">
        <v>43109</v>
      </c>
      <c r="D3703" s="8">
        <f>Table1[[#This Row],[Order Date]]</f>
        <v>43109</v>
      </c>
      <c r="E3703" s="2">
        <v>43113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">
        <v>4693</v>
      </c>
      <c r="P3703" s="1" t="s">
        <v>30</v>
      </c>
      <c r="Q3703" s="1" t="s">
        <v>60</v>
      </c>
      <c r="R3703" s="1" t="s">
        <v>4694</v>
      </c>
      <c r="S3703" s="1">
        <v>15.168000000000001</v>
      </c>
      <c r="T3703" s="1">
        <v>2</v>
      </c>
      <c r="U3703" s="1">
        <v>0.2</v>
      </c>
      <c r="V3703" s="1">
        <v>3.7920000000000011</v>
      </c>
      <c r="W3703" t="str">
        <f>INDEX(People!$A$2:$A$5,MATCH(Orders!N3703,People!$B$2:$B$5,0))</f>
        <v>Chuck Magee</v>
      </c>
      <c r="X3703" t="str">
        <f>IFERROR(INDEX(Returns!A3703:A4502,MATCH(Orders!B3703,Returns!B3703:B4502,0)),"No")</f>
        <v>No</v>
      </c>
      <c r="Y3703">
        <f t="shared" si="57"/>
        <v>18.201599999999999</v>
      </c>
    </row>
    <row r="3704" spans="1:25" x14ac:dyDescent="0.2">
      <c r="A3704" s="1">
        <v>3703</v>
      </c>
      <c r="B3704" t="s">
        <v>7941</v>
      </c>
      <c r="C3704" s="2">
        <v>42899</v>
      </c>
      <c r="D3704" s="8">
        <f>Table1[[#This Row],[Order Date]]</f>
        <v>42899</v>
      </c>
      <c r="E3704" s="2">
        <v>42905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">
        <v>5009</v>
      </c>
      <c r="P3704" s="1" t="s">
        <v>43</v>
      </c>
      <c r="Q3704" s="1" t="s">
        <v>63</v>
      </c>
      <c r="R3704" s="1" t="s">
        <v>5010</v>
      </c>
      <c r="S3704" s="1">
        <v>24.78</v>
      </c>
      <c r="T3704" s="1">
        <v>6</v>
      </c>
      <c r="U3704" s="1">
        <v>0</v>
      </c>
      <c r="V3704" s="1">
        <v>6.9384000000000006</v>
      </c>
      <c r="W3704" t="str">
        <f>INDEX(People!$A$2:$A$5,MATCH(Orders!N3704,People!$B$2:$B$5,0))</f>
        <v>Cassandra Brandow</v>
      </c>
      <c r="X3704" t="str">
        <f>IFERROR(INDEX(Returns!A3704:A4503,MATCH(Orders!B3704,Returns!B3704:B4503,0)),"No")</f>
        <v>No</v>
      </c>
      <c r="Y3704">
        <f t="shared" si="57"/>
        <v>24.78</v>
      </c>
    </row>
    <row r="3705" spans="1:25" x14ac:dyDescent="0.2">
      <c r="A3705" s="1">
        <v>3704</v>
      </c>
      <c r="B3705" t="s">
        <v>7941</v>
      </c>
      <c r="C3705" s="2">
        <v>42899</v>
      </c>
      <c r="D3705" s="8">
        <f>Table1[[#This Row],[Order Date]]</f>
        <v>42899</v>
      </c>
      <c r="E3705" s="2">
        <v>42905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">
        <v>3875</v>
      </c>
      <c r="P3705" s="1" t="s">
        <v>43</v>
      </c>
      <c r="Q3705" s="1" t="s">
        <v>70</v>
      </c>
      <c r="R3705" s="1" t="s">
        <v>3876</v>
      </c>
      <c r="S3705" s="1">
        <v>19.14</v>
      </c>
      <c r="T3705" s="1">
        <v>3</v>
      </c>
      <c r="U3705" s="1">
        <v>0</v>
      </c>
      <c r="V3705" s="1">
        <v>8.8043999999999993</v>
      </c>
      <c r="W3705" t="str">
        <f>INDEX(People!$A$2:$A$5,MATCH(Orders!N3705,People!$B$2:$B$5,0))</f>
        <v>Cassandra Brandow</v>
      </c>
      <c r="X3705" t="str">
        <f>IFERROR(INDEX(Returns!A3705:A4504,MATCH(Orders!B3705,Returns!B3705:B4504,0)),"No")</f>
        <v>No</v>
      </c>
      <c r="Y3705">
        <f t="shared" si="57"/>
        <v>19.14</v>
      </c>
    </row>
    <row r="3706" spans="1:25" x14ac:dyDescent="0.2">
      <c r="A3706" s="1">
        <v>3705</v>
      </c>
      <c r="B3706" t="s">
        <v>7941</v>
      </c>
      <c r="C3706" s="2">
        <v>42899</v>
      </c>
      <c r="D3706" s="8">
        <f>Table1[[#This Row],[Order Date]]</f>
        <v>42899</v>
      </c>
      <c r="E3706" s="2">
        <v>42905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">
        <v>2773</v>
      </c>
      <c r="P3706" s="1" t="s">
        <v>66</v>
      </c>
      <c r="Q3706" s="1" t="s">
        <v>1065</v>
      </c>
      <c r="R3706" s="1" t="s">
        <v>2774</v>
      </c>
      <c r="S3706" s="1">
        <v>899.97</v>
      </c>
      <c r="T3706" s="1">
        <v>3</v>
      </c>
      <c r="U3706" s="1">
        <v>0</v>
      </c>
      <c r="V3706" s="1">
        <v>314.98950000000002</v>
      </c>
      <c r="W3706" t="str">
        <f>INDEX(People!$A$2:$A$5,MATCH(Orders!N3706,People!$B$2:$B$5,0))</f>
        <v>Cassandra Brandow</v>
      </c>
      <c r="X3706" t="str">
        <f>IFERROR(INDEX(Returns!A3706:A4505,MATCH(Orders!B3706,Returns!B3706:B4505,0)),"No")</f>
        <v>No</v>
      </c>
      <c r="Y3706">
        <f t="shared" si="57"/>
        <v>899.97</v>
      </c>
    </row>
    <row r="3707" spans="1:25" x14ac:dyDescent="0.2">
      <c r="A3707" s="1">
        <v>3706</v>
      </c>
      <c r="B3707" t="s">
        <v>7941</v>
      </c>
      <c r="C3707" s="2">
        <v>42899</v>
      </c>
      <c r="D3707" s="8">
        <f>Table1[[#This Row],[Order Date]]</f>
        <v>42899</v>
      </c>
      <c r="E3707" s="2">
        <v>42905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">
        <v>4951</v>
      </c>
      <c r="P3707" s="1" t="s">
        <v>43</v>
      </c>
      <c r="Q3707" s="1" t="s">
        <v>84</v>
      </c>
      <c r="R3707" s="1" t="s">
        <v>4952</v>
      </c>
      <c r="S3707" s="1">
        <v>32.400000000000006</v>
      </c>
      <c r="T3707" s="1">
        <v>5</v>
      </c>
      <c r="U3707" s="1">
        <v>0</v>
      </c>
      <c r="V3707" s="1">
        <v>15.552000000000001</v>
      </c>
      <c r="W3707" t="str">
        <f>INDEX(People!$A$2:$A$5,MATCH(Orders!N3707,People!$B$2:$B$5,0))</f>
        <v>Cassandra Brandow</v>
      </c>
      <c r="X3707" t="str">
        <f>IFERROR(INDEX(Returns!A3707:A4506,MATCH(Orders!B3707,Returns!B3707:B4506,0)),"No")</f>
        <v>No</v>
      </c>
      <c r="Y3707">
        <f t="shared" si="57"/>
        <v>32.400000000000006</v>
      </c>
    </row>
    <row r="3708" spans="1:25" x14ac:dyDescent="0.2">
      <c r="A3708" s="1">
        <v>3707</v>
      </c>
      <c r="B3708" t="s">
        <v>7942</v>
      </c>
      <c r="C3708" s="2">
        <v>43542</v>
      </c>
      <c r="D3708" s="8">
        <f>Table1[[#This Row],[Order Date]]</f>
        <v>43542</v>
      </c>
      <c r="E3708" s="2">
        <v>43546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">
        <v>3467</v>
      </c>
      <c r="P3708" s="1" t="s">
        <v>43</v>
      </c>
      <c r="Q3708" s="1" t="s">
        <v>63</v>
      </c>
      <c r="R3708" s="1" t="s">
        <v>3468</v>
      </c>
      <c r="S3708" s="1">
        <v>23.832000000000001</v>
      </c>
      <c r="T3708" s="1">
        <v>3</v>
      </c>
      <c r="U3708" s="1">
        <v>0.2</v>
      </c>
      <c r="V3708" s="1">
        <v>6.5538000000000007</v>
      </c>
      <c r="W3708" t="str">
        <f>INDEX(People!$A$2:$A$5,MATCH(Orders!N3708,People!$B$2:$B$5,0))</f>
        <v>Kelly Williams</v>
      </c>
      <c r="X3708" t="str">
        <f>IFERROR(INDEX(Returns!A3708:A4507,MATCH(Orders!B3708,Returns!B3708:B4507,0)),"No")</f>
        <v>No</v>
      </c>
      <c r="Y3708">
        <f t="shared" si="57"/>
        <v>28.598400000000002</v>
      </c>
    </row>
    <row r="3709" spans="1:25" x14ac:dyDescent="0.2">
      <c r="A3709" s="1">
        <v>3708</v>
      </c>
      <c r="B3709" t="s">
        <v>7943</v>
      </c>
      <c r="C3709" s="2">
        <v>42697</v>
      </c>
      <c r="D3709" s="8">
        <f>Table1[[#This Row],[Order Date]]</f>
        <v>42697</v>
      </c>
      <c r="E3709" s="2">
        <v>42701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">
        <v>2439</v>
      </c>
      <c r="P3709" s="1" t="s">
        <v>30</v>
      </c>
      <c r="Q3709" s="1" t="s">
        <v>60</v>
      </c>
      <c r="R3709" s="1" t="s">
        <v>811</v>
      </c>
      <c r="S3709" s="1">
        <v>6.3680000000000003</v>
      </c>
      <c r="T3709" s="1">
        <v>2</v>
      </c>
      <c r="U3709" s="1">
        <v>0.6</v>
      </c>
      <c r="V3709" s="1">
        <v>-2.5471999999999984</v>
      </c>
      <c r="W3709" t="str">
        <f>INDEX(People!$A$2:$A$5,MATCH(Orders!N3709,People!$B$2:$B$5,0))</f>
        <v>Kelly Williams</v>
      </c>
      <c r="X3709" t="str">
        <f>IFERROR(INDEX(Returns!A3709:A4508,MATCH(Orders!B3709,Returns!B3709:B4508,0)),"No")</f>
        <v>No</v>
      </c>
      <c r="Y3709">
        <f t="shared" si="57"/>
        <v>10.188800000000001</v>
      </c>
    </row>
    <row r="3710" spans="1:25" x14ac:dyDescent="0.2">
      <c r="A3710" s="1">
        <v>3709</v>
      </c>
      <c r="B3710" t="s">
        <v>7943</v>
      </c>
      <c r="C3710" s="2">
        <v>42697</v>
      </c>
      <c r="D3710" s="8">
        <f>Table1[[#This Row],[Order Date]]</f>
        <v>42697</v>
      </c>
      <c r="E3710" s="2">
        <v>42701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">
        <v>3421</v>
      </c>
      <c r="P3710" s="1" t="s">
        <v>43</v>
      </c>
      <c r="Q3710" s="1" t="s">
        <v>73</v>
      </c>
      <c r="R3710" s="1" t="s">
        <v>3422</v>
      </c>
      <c r="S3710" s="1">
        <v>34.175999999999995</v>
      </c>
      <c r="T3710" s="1">
        <v>3</v>
      </c>
      <c r="U3710" s="1">
        <v>0.8</v>
      </c>
      <c r="V3710" s="1">
        <v>-87.148800000000023</v>
      </c>
      <c r="W3710" t="str">
        <f>INDEX(People!$A$2:$A$5,MATCH(Orders!N3710,People!$B$2:$B$5,0))</f>
        <v>Kelly Williams</v>
      </c>
      <c r="X3710" t="str">
        <f>IFERROR(INDEX(Returns!A3710:A4509,MATCH(Orders!B3710,Returns!B3710:B4509,0)),"No")</f>
        <v>No</v>
      </c>
      <c r="Y3710">
        <f t="shared" si="57"/>
        <v>61.516799999999989</v>
      </c>
    </row>
    <row r="3711" spans="1:25" x14ac:dyDescent="0.2">
      <c r="A3711" s="1">
        <v>3710</v>
      </c>
      <c r="B3711" t="s">
        <v>7943</v>
      </c>
      <c r="C3711" s="2">
        <v>42697</v>
      </c>
      <c r="D3711" s="8">
        <f>Table1[[#This Row],[Order Date]]</f>
        <v>42697</v>
      </c>
      <c r="E3711" s="2">
        <v>42701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">
        <v>4577</v>
      </c>
      <c r="P3711" s="1" t="s">
        <v>66</v>
      </c>
      <c r="Q3711" s="1" t="s">
        <v>146</v>
      </c>
      <c r="R3711" s="1" t="s">
        <v>4578</v>
      </c>
      <c r="S3711" s="1">
        <v>5.5440000000000005</v>
      </c>
      <c r="T3711" s="1">
        <v>7</v>
      </c>
      <c r="U3711" s="1">
        <v>0.2</v>
      </c>
      <c r="V3711" s="1">
        <v>1.6632000000000007</v>
      </c>
      <c r="W3711" t="str">
        <f>INDEX(People!$A$2:$A$5,MATCH(Orders!N3711,People!$B$2:$B$5,0))</f>
        <v>Kelly Williams</v>
      </c>
      <c r="X3711" t="str">
        <f>IFERROR(INDEX(Returns!A3711:A4510,MATCH(Orders!B3711,Returns!B3711:B4510,0)),"No")</f>
        <v>No</v>
      </c>
      <c r="Y3711">
        <f t="shared" si="57"/>
        <v>6.6528</v>
      </c>
    </row>
    <row r="3712" spans="1:25" x14ac:dyDescent="0.2">
      <c r="A3712" s="1">
        <v>3711</v>
      </c>
      <c r="B3712" t="s">
        <v>6108</v>
      </c>
      <c r="C3712" s="2">
        <v>43753</v>
      </c>
      <c r="D3712" s="8">
        <f>Table1[[#This Row],[Order Date]]</f>
        <v>43753</v>
      </c>
      <c r="E3712" s="2">
        <v>43755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">
        <v>791</v>
      </c>
      <c r="P3712" s="1" t="s">
        <v>30</v>
      </c>
      <c r="Q3712" s="1" t="s">
        <v>52</v>
      </c>
      <c r="R3712" s="1" t="s">
        <v>792</v>
      </c>
      <c r="S3712" s="1">
        <v>510.24</v>
      </c>
      <c r="T3712" s="1">
        <v>3</v>
      </c>
      <c r="U3712" s="1">
        <v>0.2</v>
      </c>
      <c r="V3712" s="1">
        <v>6.3779999999999575</v>
      </c>
      <c r="W3712" t="str">
        <f>INDEX(People!$A$2:$A$5,MATCH(Orders!N3712,People!$B$2:$B$5,0))</f>
        <v>Anna Andreadi</v>
      </c>
      <c r="X3712" t="str">
        <f>IFERROR(INDEX(Returns!A3712:A4511,MATCH(Orders!B3712,Returns!B3712:B4511,0)),"No")</f>
        <v>No</v>
      </c>
      <c r="Y3712">
        <f t="shared" si="57"/>
        <v>612.28800000000001</v>
      </c>
    </row>
    <row r="3713" spans="1:25" x14ac:dyDescent="0.2">
      <c r="A3713" s="1">
        <v>3712</v>
      </c>
      <c r="B3713" t="s">
        <v>6108</v>
      </c>
      <c r="C3713" s="2">
        <v>43753</v>
      </c>
      <c r="D3713" s="8">
        <f>Table1[[#This Row],[Order Date]]</f>
        <v>43753</v>
      </c>
      <c r="E3713" s="2">
        <v>43755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">
        <v>3646</v>
      </c>
      <c r="P3713" s="1" t="s">
        <v>43</v>
      </c>
      <c r="Q3713" s="1" t="s">
        <v>84</v>
      </c>
      <c r="R3713" s="1" t="s">
        <v>3647</v>
      </c>
      <c r="S3713" s="1">
        <v>204.95000000000002</v>
      </c>
      <c r="T3713" s="1">
        <v>5</v>
      </c>
      <c r="U3713" s="1">
        <v>0</v>
      </c>
      <c r="V3713" s="1">
        <v>100.4255</v>
      </c>
      <c r="W3713" t="str">
        <f>INDEX(People!$A$2:$A$5,MATCH(Orders!N3713,People!$B$2:$B$5,0))</f>
        <v>Anna Andreadi</v>
      </c>
      <c r="X3713" t="str">
        <f>IFERROR(INDEX(Returns!A3713:A4512,MATCH(Orders!B3713,Returns!B3713:B4512,0)),"No")</f>
        <v>No</v>
      </c>
      <c r="Y3713">
        <f t="shared" si="57"/>
        <v>204.95000000000002</v>
      </c>
    </row>
    <row r="3714" spans="1:25" x14ac:dyDescent="0.2">
      <c r="A3714" s="1">
        <v>3713</v>
      </c>
      <c r="B3714" t="s">
        <v>7944</v>
      </c>
      <c r="C3714" s="2">
        <v>43576</v>
      </c>
      <c r="D3714" s="8">
        <f>Table1[[#This Row],[Order Date]]</f>
        <v>43576</v>
      </c>
      <c r="E3714" s="2">
        <v>43579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">
        <v>5044</v>
      </c>
      <c r="P3714" s="1" t="s">
        <v>66</v>
      </c>
      <c r="Q3714" s="1" t="s">
        <v>146</v>
      </c>
      <c r="R3714" s="1" t="s">
        <v>5045</v>
      </c>
      <c r="S3714" s="1">
        <v>11.54</v>
      </c>
      <c r="T3714" s="1">
        <v>1</v>
      </c>
      <c r="U3714" s="1">
        <v>0</v>
      </c>
      <c r="V3714" s="1">
        <v>3.4619999999999997</v>
      </c>
      <c r="W3714" t="str">
        <f>INDEX(People!$A$2:$A$5,MATCH(Orders!N3714,People!$B$2:$B$5,0))</f>
        <v>Anna Andreadi</v>
      </c>
      <c r="X3714" t="str">
        <f>IFERROR(INDEX(Returns!A3714:A4513,MATCH(Orders!B3714,Returns!B3714:B4513,0)),"No")</f>
        <v>No</v>
      </c>
      <c r="Y3714">
        <f t="shared" si="57"/>
        <v>11.54</v>
      </c>
    </row>
    <row r="3715" spans="1:25" x14ac:dyDescent="0.2">
      <c r="A3715" s="1">
        <v>3714</v>
      </c>
      <c r="B3715" t="s">
        <v>7944</v>
      </c>
      <c r="C3715" s="2">
        <v>43576</v>
      </c>
      <c r="D3715" s="8">
        <f>Table1[[#This Row],[Order Date]]</f>
        <v>43576</v>
      </c>
      <c r="E3715" s="2">
        <v>43579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">
        <v>2619</v>
      </c>
      <c r="P3715" s="1" t="s">
        <v>30</v>
      </c>
      <c r="Q3715" s="1" t="s">
        <v>60</v>
      </c>
      <c r="R3715" s="1" t="s">
        <v>2620</v>
      </c>
      <c r="S3715" s="1">
        <v>162.60000000000002</v>
      </c>
      <c r="T3715" s="1">
        <v>3</v>
      </c>
      <c r="U3715" s="1">
        <v>0</v>
      </c>
      <c r="V3715" s="1">
        <v>34.145999999999994</v>
      </c>
      <c r="W3715" t="str">
        <f>INDEX(People!$A$2:$A$5,MATCH(Orders!N3715,People!$B$2:$B$5,0))</f>
        <v>Anna Andreadi</v>
      </c>
      <c r="X3715" t="str">
        <f>IFERROR(INDEX(Returns!A3715:A4514,MATCH(Orders!B3715,Returns!B3715:B4514,0)),"No")</f>
        <v>No</v>
      </c>
      <c r="Y3715">
        <f t="shared" ref="Y3715:Y3778" si="58">S3715*(1+U3715)</f>
        <v>162.60000000000002</v>
      </c>
    </row>
    <row r="3716" spans="1:25" x14ac:dyDescent="0.2">
      <c r="A3716" s="1">
        <v>3715</v>
      </c>
      <c r="B3716" t="s">
        <v>7945</v>
      </c>
      <c r="C3716" s="2">
        <v>42712</v>
      </c>
      <c r="D3716" s="8">
        <f>Table1[[#This Row],[Order Date]]</f>
        <v>42712</v>
      </c>
      <c r="E3716" s="2">
        <v>42714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">
        <v>2007</v>
      </c>
      <c r="P3716" s="1" t="s">
        <v>43</v>
      </c>
      <c r="Q3716" s="1" t="s">
        <v>84</v>
      </c>
      <c r="R3716" s="1" t="s">
        <v>2008</v>
      </c>
      <c r="S3716" s="1">
        <v>45.68</v>
      </c>
      <c r="T3716" s="1">
        <v>2</v>
      </c>
      <c r="U3716" s="1">
        <v>0</v>
      </c>
      <c r="V3716" s="1">
        <v>21.012799999999999</v>
      </c>
      <c r="W3716" t="str">
        <f>INDEX(People!$A$2:$A$5,MATCH(Orders!N3716,People!$B$2:$B$5,0))</f>
        <v>Anna Andreadi</v>
      </c>
      <c r="X3716" t="str">
        <f>IFERROR(INDEX(Returns!A3716:A4515,MATCH(Orders!B3716,Returns!B3716:B4515,0)),"No")</f>
        <v>No</v>
      </c>
      <c r="Y3716">
        <f t="shared" si="58"/>
        <v>45.68</v>
      </c>
    </row>
    <row r="3717" spans="1:25" x14ac:dyDescent="0.2">
      <c r="A3717" s="1">
        <v>3716</v>
      </c>
      <c r="B3717" t="s">
        <v>7945</v>
      </c>
      <c r="C3717" s="2">
        <v>42712</v>
      </c>
      <c r="D3717" s="8">
        <f>Table1[[#This Row],[Order Date]]</f>
        <v>42712</v>
      </c>
      <c r="E3717" s="2">
        <v>42714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">
        <v>1019</v>
      </c>
      <c r="P3717" s="1" t="s">
        <v>30</v>
      </c>
      <c r="Q3717" s="1" t="s">
        <v>34</v>
      </c>
      <c r="R3717" s="1" t="s">
        <v>1020</v>
      </c>
      <c r="S3717" s="1">
        <v>603.91999999999996</v>
      </c>
      <c r="T3717" s="1">
        <v>5</v>
      </c>
      <c r="U3717" s="1">
        <v>0.2</v>
      </c>
      <c r="V3717" s="1">
        <v>45.294000000000011</v>
      </c>
      <c r="W3717" t="str">
        <f>INDEX(People!$A$2:$A$5,MATCH(Orders!N3717,People!$B$2:$B$5,0))</f>
        <v>Anna Andreadi</v>
      </c>
      <c r="X3717" t="str">
        <f>IFERROR(INDEX(Returns!A3717:A4516,MATCH(Orders!B3717,Returns!B3717:B4516,0)),"No")</f>
        <v>No</v>
      </c>
      <c r="Y3717">
        <f t="shared" si="58"/>
        <v>724.70399999999995</v>
      </c>
    </row>
    <row r="3718" spans="1:25" x14ac:dyDescent="0.2">
      <c r="A3718" s="1">
        <v>3717</v>
      </c>
      <c r="B3718" t="s">
        <v>7946</v>
      </c>
      <c r="C3718" s="2">
        <v>43614</v>
      </c>
      <c r="D3718" s="8">
        <f>Table1[[#This Row],[Order Date]]</f>
        <v>43614</v>
      </c>
      <c r="E3718" s="2">
        <v>43618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">
        <v>3899</v>
      </c>
      <c r="P3718" s="1" t="s">
        <v>43</v>
      </c>
      <c r="Q3718" s="1" t="s">
        <v>242</v>
      </c>
      <c r="R3718" s="1" t="s">
        <v>3900</v>
      </c>
      <c r="S3718" s="1">
        <v>23.55</v>
      </c>
      <c r="T3718" s="1">
        <v>5</v>
      </c>
      <c r="U3718" s="1">
        <v>0</v>
      </c>
      <c r="V3718" s="1">
        <v>1.1775000000000002</v>
      </c>
      <c r="W3718" t="str">
        <f>INDEX(People!$A$2:$A$5,MATCH(Orders!N3718,People!$B$2:$B$5,0))</f>
        <v>Kelly Williams</v>
      </c>
      <c r="X3718" t="str">
        <f>IFERROR(INDEX(Returns!A3718:A4517,MATCH(Orders!B3718,Returns!B3718:B4517,0)),"No")</f>
        <v>No</v>
      </c>
      <c r="Y3718">
        <f t="shared" si="58"/>
        <v>23.55</v>
      </c>
    </row>
    <row r="3719" spans="1:25" x14ac:dyDescent="0.2">
      <c r="A3719" s="1">
        <v>3718</v>
      </c>
      <c r="B3719" t="s">
        <v>7947</v>
      </c>
      <c r="C3719" s="2">
        <v>43362</v>
      </c>
      <c r="D3719" s="8">
        <f>Table1[[#This Row],[Order Date]]</f>
        <v>43362</v>
      </c>
      <c r="E3719" s="2">
        <v>43366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">
        <v>5046</v>
      </c>
      <c r="P3719" s="1" t="s">
        <v>43</v>
      </c>
      <c r="Q3719" s="1" t="s">
        <v>512</v>
      </c>
      <c r="R3719" s="1" t="s">
        <v>5047</v>
      </c>
      <c r="S3719" s="1">
        <v>5.04</v>
      </c>
      <c r="T3719" s="1">
        <v>2</v>
      </c>
      <c r="U3719" s="1">
        <v>0</v>
      </c>
      <c r="V3719" s="1">
        <v>0.15120000000000022</v>
      </c>
      <c r="W3719" t="str">
        <f>INDEX(People!$A$2:$A$5,MATCH(Orders!N3719,People!$B$2:$B$5,0))</f>
        <v>Cassandra Brandow</v>
      </c>
      <c r="X3719" t="str">
        <f>IFERROR(INDEX(Returns!A3719:A4518,MATCH(Orders!B3719,Returns!B3719:B4518,0)),"No")</f>
        <v>No</v>
      </c>
      <c r="Y3719">
        <f t="shared" si="58"/>
        <v>5.04</v>
      </c>
    </row>
    <row r="3720" spans="1:25" x14ac:dyDescent="0.2">
      <c r="A3720" s="1">
        <v>3719</v>
      </c>
      <c r="B3720" t="s">
        <v>7947</v>
      </c>
      <c r="C3720" s="2">
        <v>43362</v>
      </c>
      <c r="D3720" s="8">
        <f>Table1[[#This Row],[Order Date]]</f>
        <v>43362</v>
      </c>
      <c r="E3720" s="2">
        <v>43366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">
        <v>3675</v>
      </c>
      <c r="P3720" s="1" t="s">
        <v>66</v>
      </c>
      <c r="Q3720" s="1" t="s">
        <v>146</v>
      </c>
      <c r="R3720" s="1" t="s">
        <v>3676</v>
      </c>
      <c r="S3720" s="1">
        <v>249.95000000000002</v>
      </c>
      <c r="T3720" s="1">
        <v>5</v>
      </c>
      <c r="U3720" s="1">
        <v>0</v>
      </c>
      <c r="V3720" s="1">
        <v>107.47850000000001</v>
      </c>
      <c r="W3720" t="str">
        <f>INDEX(People!$A$2:$A$5,MATCH(Orders!N3720,People!$B$2:$B$5,0))</f>
        <v>Cassandra Brandow</v>
      </c>
      <c r="X3720" t="str">
        <f>IFERROR(INDEX(Returns!A3720:A4519,MATCH(Orders!B3720,Returns!B3720:B4519,0)),"No")</f>
        <v>No</v>
      </c>
      <c r="Y3720">
        <f t="shared" si="58"/>
        <v>249.95000000000002</v>
      </c>
    </row>
    <row r="3721" spans="1:25" x14ac:dyDescent="0.2">
      <c r="A3721" s="1">
        <v>3720</v>
      </c>
      <c r="B3721" t="s">
        <v>7948</v>
      </c>
      <c r="C3721" s="2">
        <v>43360</v>
      </c>
      <c r="D3721" s="8">
        <f>Table1[[#This Row],[Order Date]]</f>
        <v>43360</v>
      </c>
      <c r="E3721" s="2">
        <v>43366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">
        <v>607</v>
      </c>
      <c r="P3721" s="1" t="s">
        <v>43</v>
      </c>
      <c r="Q3721" s="1" t="s">
        <v>63</v>
      </c>
      <c r="R3721" s="1" t="s">
        <v>608</v>
      </c>
      <c r="S3721" s="1">
        <v>33.4</v>
      </c>
      <c r="T3721" s="1">
        <v>5</v>
      </c>
      <c r="U3721" s="1">
        <v>0</v>
      </c>
      <c r="V3721" s="1">
        <v>12.357999999999997</v>
      </c>
      <c r="W3721" t="str">
        <f>INDEX(People!$A$2:$A$5,MATCH(Orders!N3721,People!$B$2:$B$5,0))</f>
        <v>Kelly Williams</v>
      </c>
      <c r="X3721" t="str">
        <f>IFERROR(INDEX(Returns!A3721:A4520,MATCH(Orders!B3721,Returns!B3721:B4520,0)),"No")</f>
        <v>No</v>
      </c>
      <c r="Y3721">
        <f t="shared" si="58"/>
        <v>33.4</v>
      </c>
    </row>
    <row r="3722" spans="1:25" x14ac:dyDescent="0.2">
      <c r="A3722" s="1">
        <v>3721</v>
      </c>
      <c r="B3722" t="s">
        <v>7949</v>
      </c>
      <c r="C3722" s="2">
        <v>43454</v>
      </c>
      <c r="D3722" s="8">
        <f>Table1[[#This Row],[Order Date]]</f>
        <v>43454</v>
      </c>
      <c r="E3722" s="2">
        <v>43458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">
        <v>993</v>
      </c>
      <c r="P3722" s="1" t="s">
        <v>30</v>
      </c>
      <c r="Q3722" s="1" t="s">
        <v>60</v>
      </c>
      <c r="R3722" s="1" t="s">
        <v>994</v>
      </c>
      <c r="S3722" s="1">
        <v>18.920000000000002</v>
      </c>
      <c r="T3722" s="1">
        <v>4</v>
      </c>
      <c r="U3722" s="1">
        <v>0</v>
      </c>
      <c r="V3722" s="1">
        <v>7.3788000000000018</v>
      </c>
      <c r="W3722" t="str">
        <f>INDEX(People!$A$2:$A$5,MATCH(Orders!N3722,People!$B$2:$B$5,0))</f>
        <v>Cassandra Brandow</v>
      </c>
      <c r="X3722" t="str">
        <f>IFERROR(INDEX(Returns!A3722:A4521,MATCH(Orders!B3722,Returns!B3722:B4521,0)),"No")</f>
        <v>No</v>
      </c>
      <c r="Y3722">
        <f t="shared" si="58"/>
        <v>18.920000000000002</v>
      </c>
    </row>
    <row r="3723" spans="1:25" x14ac:dyDescent="0.2">
      <c r="A3723" s="1">
        <v>3722</v>
      </c>
      <c r="B3723" t="s">
        <v>7949</v>
      </c>
      <c r="C3723" s="2">
        <v>43454</v>
      </c>
      <c r="D3723" s="8">
        <f>Table1[[#This Row],[Order Date]]</f>
        <v>43454</v>
      </c>
      <c r="E3723" s="2">
        <v>43458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">
        <v>69</v>
      </c>
      <c r="P3723" s="1" t="s">
        <v>43</v>
      </c>
      <c r="Q3723" s="1" t="s">
        <v>70</v>
      </c>
      <c r="R3723" s="1" t="s">
        <v>71</v>
      </c>
      <c r="S3723" s="1">
        <v>15.42</v>
      </c>
      <c r="T3723" s="1">
        <v>2</v>
      </c>
      <c r="U3723" s="1">
        <v>0</v>
      </c>
      <c r="V3723" s="1">
        <v>6.9390000000000001</v>
      </c>
      <c r="W3723" t="str">
        <f>INDEX(People!$A$2:$A$5,MATCH(Orders!N3723,People!$B$2:$B$5,0))</f>
        <v>Cassandra Brandow</v>
      </c>
      <c r="X3723" t="str">
        <f>IFERROR(INDEX(Returns!A3723:A4522,MATCH(Orders!B3723,Returns!B3723:B4522,0)),"No")</f>
        <v>No</v>
      </c>
      <c r="Y3723">
        <f t="shared" si="58"/>
        <v>15.42</v>
      </c>
    </row>
    <row r="3724" spans="1:25" x14ac:dyDescent="0.2">
      <c r="A3724" s="1">
        <v>3723</v>
      </c>
      <c r="B3724" t="s">
        <v>7950</v>
      </c>
      <c r="C3724" s="2">
        <v>43791</v>
      </c>
      <c r="D3724" s="8">
        <f>Table1[[#This Row],[Order Date]]</f>
        <v>43791</v>
      </c>
      <c r="E3724" s="2">
        <v>43795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">
        <v>1078</v>
      </c>
      <c r="P3724" s="1" t="s">
        <v>43</v>
      </c>
      <c r="Q3724" s="1" t="s">
        <v>63</v>
      </c>
      <c r="R3724" s="1" t="s">
        <v>1079</v>
      </c>
      <c r="S3724" s="1">
        <v>35.712000000000003</v>
      </c>
      <c r="T3724" s="1">
        <v>8</v>
      </c>
      <c r="U3724" s="1">
        <v>0.2</v>
      </c>
      <c r="V3724" s="1">
        <v>2.2319999999999958</v>
      </c>
      <c r="W3724" t="str">
        <f>INDEX(People!$A$2:$A$5,MATCH(Orders!N3724,People!$B$2:$B$5,0))</f>
        <v>Kelly Williams</v>
      </c>
      <c r="X3724" t="str">
        <f>IFERROR(INDEX(Returns!A3724:A4523,MATCH(Orders!B3724,Returns!B3724:B4523,0)),"No")</f>
        <v>No</v>
      </c>
      <c r="Y3724">
        <f t="shared" si="58"/>
        <v>42.854400000000005</v>
      </c>
    </row>
    <row r="3725" spans="1:25" x14ac:dyDescent="0.2">
      <c r="A3725" s="1">
        <v>3724</v>
      </c>
      <c r="B3725" t="s">
        <v>7951</v>
      </c>
      <c r="C3725" s="2">
        <v>42734</v>
      </c>
      <c r="D3725" s="8">
        <f>Table1[[#This Row],[Order Date]]</f>
        <v>42734</v>
      </c>
      <c r="E3725" s="2">
        <v>42739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">
        <v>4810</v>
      </c>
      <c r="P3725" s="1" t="s">
        <v>43</v>
      </c>
      <c r="Q3725" s="1" t="s">
        <v>70</v>
      </c>
      <c r="R3725" s="1" t="s">
        <v>4811</v>
      </c>
      <c r="S3725" s="1">
        <v>551.98500000000013</v>
      </c>
      <c r="T3725" s="1">
        <v>5</v>
      </c>
      <c r="U3725" s="1">
        <v>0.7</v>
      </c>
      <c r="V3725" s="1">
        <v>-459.98750000000018</v>
      </c>
      <c r="W3725" t="str">
        <f>INDEX(People!$A$2:$A$5,MATCH(Orders!N3725,People!$B$2:$B$5,0))</f>
        <v>Anna Andreadi</v>
      </c>
      <c r="X3725" t="str">
        <f>IFERROR(INDEX(Returns!A3725:A4524,MATCH(Orders!B3725,Returns!B3725:B4524,0)),"No")</f>
        <v>No</v>
      </c>
      <c r="Y3725">
        <f t="shared" si="58"/>
        <v>938.37450000000024</v>
      </c>
    </row>
    <row r="3726" spans="1:25" x14ac:dyDescent="0.2">
      <c r="A3726" s="1">
        <v>3725</v>
      </c>
      <c r="B3726" t="s">
        <v>7952</v>
      </c>
      <c r="C3726" s="2">
        <v>43558</v>
      </c>
      <c r="D3726" s="8">
        <f>Table1[[#This Row],[Order Date]]</f>
        <v>43558</v>
      </c>
      <c r="E3726" s="2">
        <v>43560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">
        <v>1433</v>
      </c>
      <c r="P3726" s="1" t="s">
        <v>43</v>
      </c>
      <c r="Q3726" s="1" t="s">
        <v>63</v>
      </c>
      <c r="R3726" s="1" t="s">
        <v>1434</v>
      </c>
      <c r="S3726" s="1">
        <v>7.0559999999999992</v>
      </c>
      <c r="T3726" s="1">
        <v>3</v>
      </c>
      <c r="U3726" s="1">
        <v>0.2</v>
      </c>
      <c r="V3726" s="1">
        <v>2.2050000000000001</v>
      </c>
      <c r="W3726" t="str">
        <f>INDEX(People!$A$2:$A$5,MATCH(Orders!N3726,People!$B$2:$B$5,0))</f>
        <v>Kelly Williams</v>
      </c>
      <c r="X3726" t="str">
        <f>IFERROR(INDEX(Returns!A3726:A4525,MATCH(Orders!B3726,Returns!B3726:B4525,0)),"No")</f>
        <v>No</v>
      </c>
      <c r="Y3726">
        <f t="shared" si="58"/>
        <v>8.4671999999999983</v>
      </c>
    </row>
    <row r="3727" spans="1:25" x14ac:dyDescent="0.2">
      <c r="A3727" s="1">
        <v>3726</v>
      </c>
      <c r="B3727" t="s">
        <v>7953</v>
      </c>
      <c r="C3727" s="2">
        <v>43460</v>
      </c>
      <c r="D3727" s="8">
        <f>Table1[[#This Row],[Order Date]]</f>
        <v>43460</v>
      </c>
      <c r="E3727" s="2">
        <v>43467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">
        <v>4071</v>
      </c>
      <c r="P3727" s="1" t="s">
        <v>43</v>
      </c>
      <c r="Q3727" s="1" t="s">
        <v>73</v>
      </c>
      <c r="R3727" s="1" t="s">
        <v>4072</v>
      </c>
      <c r="S3727" s="1">
        <v>18.72</v>
      </c>
      <c r="T3727" s="1">
        <v>2</v>
      </c>
      <c r="U3727" s="1">
        <v>0.2</v>
      </c>
      <c r="V3727" s="1">
        <v>3.51</v>
      </c>
      <c r="W3727" t="str">
        <f>INDEX(People!$A$2:$A$5,MATCH(Orders!N3727,People!$B$2:$B$5,0))</f>
        <v>Anna Andreadi</v>
      </c>
      <c r="X3727" t="str">
        <f>IFERROR(INDEX(Returns!A3727:A4526,MATCH(Orders!B3727,Returns!B3727:B4526,0)),"No")</f>
        <v>No</v>
      </c>
      <c r="Y3727">
        <f t="shared" si="58"/>
        <v>22.463999999999999</v>
      </c>
    </row>
    <row r="3728" spans="1:25" x14ac:dyDescent="0.2">
      <c r="A3728" s="1">
        <v>3727</v>
      </c>
      <c r="B3728" t="s">
        <v>7954</v>
      </c>
      <c r="C3728" s="2">
        <v>43256</v>
      </c>
      <c r="D3728" s="8">
        <f>Table1[[#This Row],[Order Date]]</f>
        <v>43256</v>
      </c>
      <c r="E3728" s="2">
        <v>43262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">
        <v>2425</v>
      </c>
      <c r="P3728" s="1" t="s">
        <v>43</v>
      </c>
      <c r="Q3728" s="1" t="s">
        <v>55</v>
      </c>
      <c r="R3728" s="1" t="s">
        <v>2426</v>
      </c>
      <c r="S3728" s="1">
        <v>360.38</v>
      </c>
      <c r="T3728" s="1">
        <v>2</v>
      </c>
      <c r="U3728" s="1">
        <v>0</v>
      </c>
      <c r="V3728" s="1">
        <v>93.698800000000006</v>
      </c>
      <c r="W3728" t="str">
        <f>INDEX(People!$A$2:$A$5,MATCH(Orders!N3728,People!$B$2:$B$5,0))</f>
        <v>Chuck Magee</v>
      </c>
      <c r="X3728" t="str">
        <f>IFERROR(INDEX(Returns!A3728:A4527,MATCH(Orders!B3728,Returns!B3728:B4527,0)),"No")</f>
        <v>No</v>
      </c>
      <c r="Y3728">
        <f t="shared" si="58"/>
        <v>360.38</v>
      </c>
    </row>
    <row r="3729" spans="1:25" x14ac:dyDescent="0.2">
      <c r="A3729" s="1">
        <v>3728</v>
      </c>
      <c r="B3729" t="s">
        <v>7954</v>
      </c>
      <c r="C3729" s="2">
        <v>43256</v>
      </c>
      <c r="D3729" s="8">
        <f>Table1[[#This Row],[Order Date]]</f>
        <v>43256</v>
      </c>
      <c r="E3729" s="2">
        <v>43262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">
        <v>1078</v>
      </c>
      <c r="P3729" s="1" t="s">
        <v>43</v>
      </c>
      <c r="Q3729" s="1" t="s">
        <v>63</v>
      </c>
      <c r="R3729" s="1" t="s">
        <v>1079</v>
      </c>
      <c r="S3729" s="1">
        <v>11.16</v>
      </c>
      <c r="T3729" s="1">
        <v>2</v>
      </c>
      <c r="U3729" s="1">
        <v>0</v>
      </c>
      <c r="V3729" s="1">
        <v>2.7899999999999991</v>
      </c>
      <c r="W3729" t="str">
        <f>INDEX(People!$A$2:$A$5,MATCH(Orders!N3729,People!$B$2:$B$5,0))</f>
        <v>Chuck Magee</v>
      </c>
      <c r="X3729" t="str">
        <f>IFERROR(INDEX(Returns!A3729:A4528,MATCH(Orders!B3729,Returns!B3729:B4528,0)),"No")</f>
        <v>No</v>
      </c>
      <c r="Y3729">
        <f t="shared" si="58"/>
        <v>11.16</v>
      </c>
    </row>
    <row r="3730" spans="1:25" x14ac:dyDescent="0.2">
      <c r="A3730" s="1">
        <v>3729</v>
      </c>
      <c r="B3730" t="s">
        <v>7954</v>
      </c>
      <c r="C3730" s="2">
        <v>43256</v>
      </c>
      <c r="D3730" s="8">
        <f>Table1[[#This Row],[Order Date]]</f>
        <v>43256</v>
      </c>
      <c r="E3730" s="2">
        <v>43262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">
        <v>4839</v>
      </c>
      <c r="P3730" s="1" t="s">
        <v>43</v>
      </c>
      <c r="Q3730" s="1" t="s">
        <v>44</v>
      </c>
      <c r="R3730" s="1" t="s">
        <v>4840</v>
      </c>
      <c r="S3730" s="1">
        <v>14.940000000000001</v>
      </c>
      <c r="T3730" s="1">
        <v>3</v>
      </c>
      <c r="U3730" s="1">
        <v>0</v>
      </c>
      <c r="V3730" s="1">
        <v>6.8723999999999998</v>
      </c>
      <c r="W3730" t="str">
        <f>INDEX(People!$A$2:$A$5,MATCH(Orders!N3730,People!$B$2:$B$5,0))</f>
        <v>Chuck Magee</v>
      </c>
      <c r="X3730" t="str">
        <f>IFERROR(INDEX(Returns!A3730:A4529,MATCH(Orders!B3730,Returns!B3730:B4529,0)),"No")</f>
        <v>No</v>
      </c>
      <c r="Y3730">
        <f t="shared" si="58"/>
        <v>14.940000000000001</v>
      </c>
    </row>
    <row r="3731" spans="1:25" x14ac:dyDescent="0.2">
      <c r="A3731" s="1">
        <v>3730</v>
      </c>
      <c r="B3731" t="s">
        <v>7955</v>
      </c>
      <c r="C3731" s="2">
        <v>42996</v>
      </c>
      <c r="D3731" s="8">
        <f>Table1[[#This Row],[Order Date]]</f>
        <v>42996</v>
      </c>
      <c r="E3731" s="2">
        <v>43001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">
        <v>3305</v>
      </c>
      <c r="P3731" s="1" t="s">
        <v>43</v>
      </c>
      <c r="Q3731" s="1" t="s">
        <v>55</v>
      </c>
      <c r="R3731" s="1" t="s">
        <v>3306</v>
      </c>
      <c r="S3731" s="1">
        <v>41.96</v>
      </c>
      <c r="T3731" s="1">
        <v>2</v>
      </c>
      <c r="U3731" s="1">
        <v>0</v>
      </c>
      <c r="V3731" s="1">
        <v>7.9724000000000004</v>
      </c>
      <c r="W3731" t="str">
        <f>INDEX(People!$A$2:$A$5,MATCH(Orders!N3731,People!$B$2:$B$5,0))</f>
        <v>Chuck Magee</v>
      </c>
      <c r="X3731" t="str">
        <f>IFERROR(INDEX(Returns!A3731:A4530,MATCH(Orders!B3731,Returns!B3731:B4530,0)),"No")</f>
        <v>No</v>
      </c>
      <c r="Y3731">
        <f t="shared" si="58"/>
        <v>41.96</v>
      </c>
    </row>
    <row r="3732" spans="1:25" x14ac:dyDescent="0.2">
      <c r="A3732" s="1">
        <v>3731</v>
      </c>
      <c r="B3732" t="s">
        <v>7955</v>
      </c>
      <c r="C3732" s="2">
        <v>42996</v>
      </c>
      <c r="D3732" s="8">
        <f>Table1[[#This Row],[Order Date]]</f>
        <v>42996</v>
      </c>
      <c r="E3732" s="2">
        <v>43001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">
        <v>305</v>
      </c>
      <c r="P3732" s="1" t="s">
        <v>43</v>
      </c>
      <c r="Q3732" s="1" t="s">
        <v>55</v>
      </c>
      <c r="R3732" s="1" t="s">
        <v>306</v>
      </c>
      <c r="S3732" s="1">
        <v>636.86</v>
      </c>
      <c r="T3732" s="1">
        <v>7</v>
      </c>
      <c r="U3732" s="1">
        <v>0</v>
      </c>
      <c r="V3732" s="1">
        <v>0</v>
      </c>
      <c r="W3732" t="str">
        <f>INDEX(People!$A$2:$A$5,MATCH(Orders!N3732,People!$B$2:$B$5,0))</f>
        <v>Chuck Magee</v>
      </c>
      <c r="X3732" t="str">
        <f>IFERROR(INDEX(Returns!A3732:A4531,MATCH(Orders!B3732,Returns!B3732:B4531,0)),"No")</f>
        <v>No</v>
      </c>
      <c r="Y3732">
        <f t="shared" si="58"/>
        <v>636.86</v>
      </c>
    </row>
    <row r="3733" spans="1:25" x14ac:dyDescent="0.2">
      <c r="A3733" s="1">
        <v>3732</v>
      </c>
      <c r="B3733" t="s">
        <v>7955</v>
      </c>
      <c r="C3733" s="2">
        <v>42996</v>
      </c>
      <c r="D3733" s="8">
        <f>Table1[[#This Row],[Order Date]]</f>
        <v>42996</v>
      </c>
      <c r="E3733" s="2">
        <v>43001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">
        <v>5048</v>
      </c>
      <c r="P3733" s="1" t="s">
        <v>66</v>
      </c>
      <c r="Q3733" s="1" t="s">
        <v>67</v>
      </c>
      <c r="R3733" s="1" t="s">
        <v>5049</v>
      </c>
      <c r="S3733" s="1">
        <v>499.99</v>
      </c>
      <c r="T3733" s="1">
        <v>1</v>
      </c>
      <c r="U3733" s="1">
        <v>0</v>
      </c>
      <c r="V3733" s="1">
        <v>129.99740000000003</v>
      </c>
      <c r="W3733" t="str">
        <f>INDEX(People!$A$2:$A$5,MATCH(Orders!N3733,People!$B$2:$B$5,0))</f>
        <v>Chuck Magee</v>
      </c>
      <c r="X3733" t="str">
        <f>IFERROR(INDEX(Returns!A3733:A4532,MATCH(Orders!B3733,Returns!B3733:B4532,0)),"No")</f>
        <v>No</v>
      </c>
      <c r="Y3733">
        <f t="shared" si="58"/>
        <v>499.99</v>
      </c>
    </row>
    <row r="3734" spans="1:25" x14ac:dyDescent="0.2">
      <c r="A3734" s="1">
        <v>3733</v>
      </c>
      <c r="B3734" t="s">
        <v>7955</v>
      </c>
      <c r="C3734" s="2">
        <v>42996</v>
      </c>
      <c r="D3734" s="8">
        <f>Table1[[#This Row],[Order Date]]</f>
        <v>42996</v>
      </c>
      <c r="E3734" s="2">
        <v>43001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">
        <v>3717</v>
      </c>
      <c r="P3734" s="1" t="s">
        <v>66</v>
      </c>
      <c r="Q3734" s="1" t="s">
        <v>67</v>
      </c>
      <c r="R3734" s="1" t="s">
        <v>3718</v>
      </c>
      <c r="S3734" s="1">
        <v>1259.93</v>
      </c>
      <c r="T3734" s="1">
        <v>7</v>
      </c>
      <c r="U3734" s="1">
        <v>0</v>
      </c>
      <c r="V3734" s="1">
        <v>327.58180000000004</v>
      </c>
      <c r="W3734" t="str">
        <f>INDEX(People!$A$2:$A$5,MATCH(Orders!N3734,People!$B$2:$B$5,0))</f>
        <v>Chuck Magee</v>
      </c>
      <c r="X3734" t="str">
        <f>IFERROR(INDEX(Returns!A3734:A4533,MATCH(Orders!B3734,Returns!B3734:B4533,0)),"No")</f>
        <v>No</v>
      </c>
      <c r="Y3734">
        <f t="shared" si="58"/>
        <v>1259.93</v>
      </c>
    </row>
    <row r="3735" spans="1:25" x14ac:dyDescent="0.2">
      <c r="A3735" s="1">
        <v>3734</v>
      </c>
      <c r="B3735" t="s">
        <v>7955</v>
      </c>
      <c r="C3735" s="2">
        <v>42996</v>
      </c>
      <c r="D3735" s="8">
        <f>Table1[[#This Row],[Order Date]]</f>
        <v>42996</v>
      </c>
      <c r="E3735" s="2">
        <v>43001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">
        <v>4899</v>
      </c>
      <c r="P3735" s="1" t="s">
        <v>43</v>
      </c>
      <c r="Q3735" s="1" t="s">
        <v>70</v>
      </c>
      <c r="R3735" s="1" t="s">
        <v>4900</v>
      </c>
      <c r="S3735" s="1">
        <v>65.08</v>
      </c>
      <c r="T3735" s="1">
        <v>4</v>
      </c>
      <c r="U3735" s="1">
        <v>0</v>
      </c>
      <c r="V3735" s="1">
        <v>31.889199999999995</v>
      </c>
      <c r="W3735" t="str">
        <f>INDEX(People!$A$2:$A$5,MATCH(Orders!N3735,People!$B$2:$B$5,0))</f>
        <v>Chuck Magee</v>
      </c>
      <c r="X3735" t="str">
        <f>IFERROR(INDEX(Returns!A3735:A4534,MATCH(Orders!B3735,Returns!B3735:B4534,0)),"No")</f>
        <v>No</v>
      </c>
      <c r="Y3735">
        <f t="shared" si="58"/>
        <v>65.08</v>
      </c>
    </row>
    <row r="3736" spans="1:25" x14ac:dyDescent="0.2">
      <c r="A3736" s="1">
        <v>3735</v>
      </c>
      <c r="B3736" t="s">
        <v>6182</v>
      </c>
      <c r="C3736" s="2">
        <v>43530</v>
      </c>
      <c r="D3736" s="8">
        <f>Table1[[#This Row],[Order Date]]</f>
        <v>43530</v>
      </c>
      <c r="E3736" s="2">
        <v>43535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">
        <v>559</v>
      </c>
      <c r="P3736" s="1" t="s">
        <v>43</v>
      </c>
      <c r="Q3736" s="1" t="s">
        <v>84</v>
      </c>
      <c r="R3736" s="1" t="s">
        <v>560</v>
      </c>
      <c r="S3736" s="1">
        <v>26.38</v>
      </c>
      <c r="T3736" s="1">
        <v>1</v>
      </c>
      <c r="U3736" s="1">
        <v>0</v>
      </c>
      <c r="V3736" s="1">
        <v>12.134799999999998</v>
      </c>
      <c r="W3736" t="str">
        <f>INDEX(People!$A$2:$A$5,MATCH(Orders!N3736,People!$B$2:$B$5,0))</f>
        <v>Chuck Magee</v>
      </c>
      <c r="X3736" t="str">
        <f>IFERROR(INDEX(Returns!A3736:A4535,MATCH(Orders!B3736,Returns!B3736:B4535,0)),"No")</f>
        <v>No</v>
      </c>
      <c r="Y3736">
        <f t="shared" si="58"/>
        <v>26.38</v>
      </c>
    </row>
    <row r="3737" spans="1:25" x14ac:dyDescent="0.2">
      <c r="A3737" s="1">
        <v>3736</v>
      </c>
      <c r="B3737" t="s">
        <v>6182</v>
      </c>
      <c r="C3737" s="2">
        <v>43530</v>
      </c>
      <c r="D3737" s="8">
        <f>Table1[[#This Row],[Order Date]]</f>
        <v>43530</v>
      </c>
      <c r="E3737" s="2">
        <v>43535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">
        <v>3005</v>
      </c>
      <c r="P3737" s="1" t="s">
        <v>30</v>
      </c>
      <c r="Q3737" s="1" t="s">
        <v>60</v>
      </c>
      <c r="R3737" s="1" t="s">
        <v>3006</v>
      </c>
      <c r="S3737" s="1">
        <v>71.97</v>
      </c>
      <c r="T3737" s="1">
        <v>3</v>
      </c>
      <c r="U3737" s="1">
        <v>0</v>
      </c>
      <c r="V3737" s="1">
        <v>16.553099999999993</v>
      </c>
      <c r="W3737" t="str">
        <f>INDEX(People!$A$2:$A$5,MATCH(Orders!N3737,People!$B$2:$B$5,0))</f>
        <v>Chuck Magee</v>
      </c>
      <c r="X3737" t="str">
        <f>IFERROR(INDEX(Returns!A3737:A4536,MATCH(Orders!B3737,Returns!B3737:B4536,0)),"No")</f>
        <v>No</v>
      </c>
      <c r="Y3737">
        <f t="shared" si="58"/>
        <v>71.97</v>
      </c>
    </row>
    <row r="3738" spans="1:25" x14ac:dyDescent="0.2">
      <c r="A3738" s="1">
        <v>3737</v>
      </c>
      <c r="B3738" t="s">
        <v>7956</v>
      </c>
      <c r="C3738" s="2">
        <v>43176</v>
      </c>
      <c r="D3738" s="8">
        <f>Table1[[#This Row],[Order Date]]</f>
        <v>43176</v>
      </c>
      <c r="E3738" s="2">
        <v>43176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">
        <v>4541</v>
      </c>
      <c r="P3738" s="1" t="s">
        <v>66</v>
      </c>
      <c r="Q3738" s="1" t="s">
        <v>67</v>
      </c>
      <c r="R3738" s="1" t="s">
        <v>4542</v>
      </c>
      <c r="S3738" s="1">
        <v>129.97999999999999</v>
      </c>
      <c r="T3738" s="1">
        <v>2</v>
      </c>
      <c r="U3738" s="1">
        <v>0</v>
      </c>
      <c r="V3738" s="1">
        <v>62.3904</v>
      </c>
      <c r="W3738" t="str">
        <f>INDEX(People!$A$2:$A$5,MATCH(Orders!N3738,People!$B$2:$B$5,0))</f>
        <v>Chuck Magee</v>
      </c>
      <c r="X3738" t="str">
        <f>IFERROR(INDEX(Returns!A3738:A4537,MATCH(Orders!B3738,Returns!B3738:B4537,0)),"No")</f>
        <v>No</v>
      </c>
      <c r="Y3738">
        <f t="shared" si="58"/>
        <v>129.97999999999999</v>
      </c>
    </row>
    <row r="3739" spans="1:25" x14ac:dyDescent="0.2">
      <c r="A3739" s="1">
        <v>3738</v>
      </c>
      <c r="B3739" t="s">
        <v>7956</v>
      </c>
      <c r="C3739" s="2">
        <v>43176</v>
      </c>
      <c r="D3739" s="8">
        <f>Table1[[#This Row],[Order Date]]</f>
        <v>43176</v>
      </c>
      <c r="E3739" s="2">
        <v>43176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">
        <v>4899</v>
      </c>
      <c r="P3739" s="1" t="s">
        <v>43</v>
      </c>
      <c r="Q3739" s="1" t="s">
        <v>70</v>
      </c>
      <c r="R3739" s="1" t="s">
        <v>4900</v>
      </c>
      <c r="S3739" s="1">
        <v>32.54</v>
      </c>
      <c r="T3739" s="1">
        <v>2</v>
      </c>
      <c r="U3739" s="1">
        <v>0</v>
      </c>
      <c r="V3739" s="1">
        <v>15.944599999999998</v>
      </c>
      <c r="W3739" t="str">
        <f>INDEX(People!$A$2:$A$5,MATCH(Orders!N3739,People!$B$2:$B$5,0))</f>
        <v>Chuck Magee</v>
      </c>
      <c r="X3739" t="str">
        <f>IFERROR(INDEX(Returns!A3739:A4538,MATCH(Orders!B3739,Returns!B3739:B4538,0)),"No")</f>
        <v>No</v>
      </c>
      <c r="Y3739">
        <f t="shared" si="58"/>
        <v>32.54</v>
      </c>
    </row>
    <row r="3740" spans="1:25" x14ac:dyDescent="0.2">
      <c r="A3740" s="1">
        <v>3739</v>
      </c>
      <c r="B3740" t="s">
        <v>7957</v>
      </c>
      <c r="C3740" s="2">
        <v>43443</v>
      </c>
      <c r="D3740" s="8">
        <f>Table1[[#This Row],[Order Date]]</f>
        <v>43443</v>
      </c>
      <c r="E3740" s="2">
        <v>43447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">
        <v>223</v>
      </c>
      <c r="P3740" s="1" t="s">
        <v>66</v>
      </c>
      <c r="Q3740" s="1" t="s">
        <v>67</v>
      </c>
      <c r="R3740" s="1" t="s">
        <v>224</v>
      </c>
      <c r="S3740" s="1">
        <v>10.9</v>
      </c>
      <c r="T3740" s="1">
        <v>1</v>
      </c>
      <c r="U3740" s="1">
        <v>0</v>
      </c>
      <c r="V3740" s="1">
        <v>3.0520000000000005</v>
      </c>
      <c r="W3740" t="str">
        <f>INDEX(People!$A$2:$A$5,MATCH(Orders!N3740,People!$B$2:$B$5,0))</f>
        <v>Kelly Williams</v>
      </c>
      <c r="X3740" t="str">
        <f>IFERROR(INDEX(Returns!A3740:A4539,MATCH(Orders!B3740,Returns!B3740:B4539,0)),"No")</f>
        <v>No</v>
      </c>
      <c r="Y3740">
        <f t="shared" si="58"/>
        <v>10.9</v>
      </c>
    </row>
    <row r="3741" spans="1:25" x14ac:dyDescent="0.2">
      <c r="A3741" s="1">
        <v>3740</v>
      </c>
      <c r="B3741" t="s">
        <v>7957</v>
      </c>
      <c r="C3741" s="2">
        <v>43443</v>
      </c>
      <c r="D3741" s="8">
        <f>Table1[[#This Row],[Order Date]]</f>
        <v>43443</v>
      </c>
      <c r="E3741" s="2">
        <v>43447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">
        <v>3292</v>
      </c>
      <c r="P3741" s="1" t="s">
        <v>66</v>
      </c>
      <c r="Q3741" s="1" t="s">
        <v>146</v>
      </c>
      <c r="R3741" s="1" t="s">
        <v>3293</v>
      </c>
      <c r="S3741" s="1">
        <v>59.98</v>
      </c>
      <c r="T3741" s="1">
        <v>2</v>
      </c>
      <c r="U3741" s="1">
        <v>0</v>
      </c>
      <c r="V3741" s="1">
        <v>25.191600000000001</v>
      </c>
      <c r="W3741" t="str">
        <f>INDEX(People!$A$2:$A$5,MATCH(Orders!N3741,People!$B$2:$B$5,0))</f>
        <v>Kelly Williams</v>
      </c>
      <c r="X3741" t="str">
        <f>IFERROR(INDEX(Returns!A3741:A4540,MATCH(Orders!B3741,Returns!B3741:B4540,0)),"No")</f>
        <v>No</v>
      </c>
      <c r="Y3741">
        <f t="shared" si="58"/>
        <v>59.98</v>
      </c>
    </row>
    <row r="3742" spans="1:25" x14ac:dyDescent="0.2">
      <c r="A3742" s="1">
        <v>3741</v>
      </c>
      <c r="B3742" t="s">
        <v>7957</v>
      </c>
      <c r="C3742" s="2">
        <v>43443</v>
      </c>
      <c r="D3742" s="8">
        <f>Table1[[#This Row],[Order Date]]</f>
        <v>43443</v>
      </c>
      <c r="E3742" s="2">
        <v>43447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">
        <v>98</v>
      </c>
      <c r="P3742" s="1" t="s">
        <v>43</v>
      </c>
      <c r="Q3742" s="1" t="s">
        <v>73</v>
      </c>
      <c r="R3742" s="1" t="s">
        <v>99</v>
      </c>
      <c r="S3742" s="1">
        <v>61.929000000000002</v>
      </c>
      <c r="T3742" s="1">
        <v>1</v>
      </c>
      <c r="U3742" s="1">
        <v>0.1</v>
      </c>
      <c r="V3742" s="1">
        <v>23.395400000000002</v>
      </c>
      <c r="W3742" t="str">
        <f>INDEX(People!$A$2:$A$5,MATCH(Orders!N3742,People!$B$2:$B$5,0))</f>
        <v>Kelly Williams</v>
      </c>
      <c r="X3742" t="str">
        <f>IFERROR(INDEX(Returns!A3742:A4541,MATCH(Orders!B3742,Returns!B3742:B4541,0)),"No")</f>
        <v>No</v>
      </c>
      <c r="Y3742">
        <f t="shared" si="58"/>
        <v>68.121900000000011</v>
      </c>
    </row>
    <row r="3743" spans="1:25" x14ac:dyDescent="0.2">
      <c r="A3743" s="1">
        <v>3742</v>
      </c>
      <c r="B3743" t="s">
        <v>7958</v>
      </c>
      <c r="C3743" s="2">
        <v>43115</v>
      </c>
      <c r="D3743" s="8">
        <f>Table1[[#This Row],[Order Date]]</f>
        <v>43115</v>
      </c>
      <c r="E3743" s="2">
        <v>43121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">
        <v>1103</v>
      </c>
      <c r="P3743" s="1" t="s">
        <v>43</v>
      </c>
      <c r="Q3743" s="1" t="s">
        <v>157</v>
      </c>
      <c r="R3743" s="1" t="s">
        <v>1104</v>
      </c>
      <c r="S3743" s="1">
        <v>16.52</v>
      </c>
      <c r="T3743" s="1">
        <v>4</v>
      </c>
      <c r="U3743" s="1">
        <v>0</v>
      </c>
      <c r="V3743" s="1">
        <v>7.5991999999999997</v>
      </c>
      <c r="W3743" t="str">
        <f>INDEX(People!$A$2:$A$5,MATCH(Orders!N3743,People!$B$2:$B$5,0))</f>
        <v>Chuck Magee</v>
      </c>
      <c r="X3743" t="str">
        <f>IFERROR(INDEX(Returns!A3743:A4542,MATCH(Orders!B3743,Returns!B3743:B4542,0)),"No")</f>
        <v>No</v>
      </c>
      <c r="Y3743">
        <f t="shared" si="58"/>
        <v>16.52</v>
      </c>
    </row>
    <row r="3744" spans="1:25" x14ac:dyDescent="0.2">
      <c r="A3744" s="1">
        <v>3743</v>
      </c>
      <c r="B3744" t="s">
        <v>7958</v>
      </c>
      <c r="C3744" s="2">
        <v>43115</v>
      </c>
      <c r="D3744" s="8">
        <f>Table1[[#This Row],[Order Date]]</f>
        <v>43115</v>
      </c>
      <c r="E3744" s="2">
        <v>43121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">
        <v>4130</v>
      </c>
      <c r="P3744" s="1" t="s">
        <v>43</v>
      </c>
      <c r="Q3744" s="1" t="s">
        <v>84</v>
      </c>
      <c r="R3744" s="1" t="s">
        <v>4131</v>
      </c>
      <c r="S3744" s="1">
        <v>60.12</v>
      </c>
      <c r="T3744" s="1">
        <v>9</v>
      </c>
      <c r="U3744" s="1">
        <v>0</v>
      </c>
      <c r="V3744" s="1">
        <v>28.857599999999998</v>
      </c>
      <c r="W3744" t="str">
        <f>INDEX(People!$A$2:$A$5,MATCH(Orders!N3744,People!$B$2:$B$5,0))</f>
        <v>Chuck Magee</v>
      </c>
      <c r="X3744" t="str">
        <f>IFERROR(INDEX(Returns!A3744:A4543,MATCH(Orders!B3744,Returns!B3744:B4543,0)),"No")</f>
        <v>No</v>
      </c>
      <c r="Y3744">
        <f t="shared" si="58"/>
        <v>60.12</v>
      </c>
    </row>
    <row r="3745" spans="1:25" x14ac:dyDescent="0.2">
      <c r="A3745" s="1">
        <v>3744</v>
      </c>
      <c r="B3745" t="s">
        <v>7958</v>
      </c>
      <c r="C3745" s="2">
        <v>43115</v>
      </c>
      <c r="D3745" s="8">
        <f>Table1[[#This Row],[Order Date]]</f>
        <v>43115</v>
      </c>
      <c r="E3745" s="2">
        <v>43121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">
        <v>1173</v>
      </c>
      <c r="P3745" s="1" t="s">
        <v>43</v>
      </c>
      <c r="Q3745" s="1" t="s">
        <v>70</v>
      </c>
      <c r="R3745" s="1" t="s">
        <v>1174</v>
      </c>
      <c r="S3745" s="1">
        <v>49.536000000000001</v>
      </c>
      <c r="T3745" s="1">
        <v>3</v>
      </c>
      <c r="U3745" s="1">
        <v>0.2</v>
      </c>
      <c r="V3745" s="1">
        <v>17.337599999999998</v>
      </c>
      <c r="W3745" t="str">
        <f>INDEX(People!$A$2:$A$5,MATCH(Orders!N3745,People!$B$2:$B$5,0))</f>
        <v>Chuck Magee</v>
      </c>
      <c r="X3745" t="str">
        <f>IFERROR(INDEX(Returns!A3745:A4544,MATCH(Orders!B3745,Returns!B3745:B4544,0)),"No")</f>
        <v>No</v>
      </c>
      <c r="Y3745">
        <f t="shared" si="58"/>
        <v>59.443199999999997</v>
      </c>
    </row>
    <row r="3746" spans="1:25" x14ac:dyDescent="0.2">
      <c r="A3746" s="1">
        <v>3745</v>
      </c>
      <c r="B3746" t="s">
        <v>7959</v>
      </c>
      <c r="C3746" s="2">
        <v>42667</v>
      </c>
      <c r="D3746" s="8">
        <f>Table1[[#This Row],[Order Date]]</f>
        <v>42667</v>
      </c>
      <c r="E3746" s="2">
        <v>42667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">
        <v>4596</v>
      </c>
      <c r="P3746" s="1" t="s">
        <v>43</v>
      </c>
      <c r="Q3746" s="1" t="s">
        <v>242</v>
      </c>
      <c r="R3746" s="1" t="s">
        <v>4597</v>
      </c>
      <c r="S3746" s="1">
        <v>11.850000000000001</v>
      </c>
      <c r="T3746" s="1">
        <v>3</v>
      </c>
      <c r="U3746" s="1">
        <v>0</v>
      </c>
      <c r="V3746" s="1">
        <v>3.7919999999999994</v>
      </c>
      <c r="W3746" t="str">
        <f>INDEX(People!$A$2:$A$5,MATCH(Orders!N3746,People!$B$2:$B$5,0))</f>
        <v>Cassandra Brandow</v>
      </c>
      <c r="X3746" t="str">
        <f>IFERROR(INDEX(Returns!A3746:A4545,MATCH(Orders!B3746,Returns!B3746:B4545,0)),"No")</f>
        <v>No</v>
      </c>
      <c r="Y3746">
        <f t="shared" si="58"/>
        <v>11.850000000000001</v>
      </c>
    </row>
    <row r="3747" spans="1:25" x14ac:dyDescent="0.2">
      <c r="A3747" s="1">
        <v>3746</v>
      </c>
      <c r="B3747" t="s">
        <v>7960</v>
      </c>
      <c r="C3747" s="2">
        <v>43366</v>
      </c>
      <c r="D3747" s="8">
        <f>Table1[[#This Row],[Order Date]]</f>
        <v>43366</v>
      </c>
      <c r="E3747" s="2">
        <v>43371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">
        <v>1343</v>
      </c>
      <c r="P3747" s="1" t="s">
        <v>43</v>
      </c>
      <c r="Q3747" s="1" t="s">
        <v>55</v>
      </c>
      <c r="R3747" s="1" t="s">
        <v>1344</v>
      </c>
      <c r="S3747" s="1">
        <v>118.25</v>
      </c>
      <c r="T3747" s="1">
        <v>5</v>
      </c>
      <c r="U3747" s="1">
        <v>0</v>
      </c>
      <c r="V3747" s="1">
        <v>34.292499999999997</v>
      </c>
      <c r="W3747" t="str">
        <f>INDEX(People!$A$2:$A$5,MATCH(Orders!N3747,People!$B$2:$B$5,0))</f>
        <v>Cassandra Brandow</v>
      </c>
      <c r="X3747" t="str">
        <f>IFERROR(INDEX(Returns!A3747:A4546,MATCH(Orders!B3747,Returns!B3747:B4546,0)),"No")</f>
        <v>No</v>
      </c>
      <c r="Y3747">
        <f t="shared" si="58"/>
        <v>118.25</v>
      </c>
    </row>
    <row r="3748" spans="1:25" x14ac:dyDescent="0.2">
      <c r="A3748" s="1">
        <v>3747</v>
      </c>
      <c r="B3748" t="s">
        <v>7960</v>
      </c>
      <c r="C3748" s="2">
        <v>43366</v>
      </c>
      <c r="D3748" s="8">
        <f>Table1[[#This Row],[Order Date]]</f>
        <v>43366</v>
      </c>
      <c r="E3748" s="2">
        <v>43371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">
        <v>4065</v>
      </c>
      <c r="P3748" s="1" t="s">
        <v>30</v>
      </c>
      <c r="Q3748" s="1" t="s">
        <v>34</v>
      </c>
      <c r="R3748" s="1" t="s">
        <v>4066</v>
      </c>
      <c r="S3748" s="1">
        <v>368.96999999999997</v>
      </c>
      <c r="T3748" s="1">
        <v>3</v>
      </c>
      <c r="U3748" s="1">
        <v>0</v>
      </c>
      <c r="V3748" s="1">
        <v>81.173400000000001</v>
      </c>
      <c r="W3748" t="str">
        <f>INDEX(People!$A$2:$A$5,MATCH(Orders!N3748,People!$B$2:$B$5,0))</f>
        <v>Cassandra Brandow</v>
      </c>
      <c r="X3748" t="str">
        <f>IFERROR(INDEX(Returns!A3748:A4547,MATCH(Orders!B3748,Returns!B3748:B4547,0)),"No")</f>
        <v>No</v>
      </c>
      <c r="Y3748">
        <f t="shared" si="58"/>
        <v>368.96999999999997</v>
      </c>
    </row>
    <row r="3749" spans="1:25" x14ac:dyDescent="0.2">
      <c r="A3749" s="1">
        <v>3748</v>
      </c>
      <c r="B3749" t="s">
        <v>6173</v>
      </c>
      <c r="C3749" s="2">
        <v>43704</v>
      </c>
      <c r="D3749" s="8">
        <f>Table1[[#This Row],[Order Date]]</f>
        <v>43704</v>
      </c>
      <c r="E3749" s="2">
        <v>43706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">
        <v>3476</v>
      </c>
      <c r="P3749" s="1" t="s">
        <v>30</v>
      </c>
      <c r="Q3749" s="1" t="s">
        <v>60</v>
      </c>
      <c r="R3749" s="1" t="s">
        <v>3477</v>
      </c>
      <c r="S3749" s="1">
        <v>198.46</v>
      </c>
      <c r="T3749" s="1">
        <v>2</v>
      </c>
      <c r="U3749" s="1">
        <v>0</v>
      </c>
      <c r="V3749" s="1">
        <v>99.23</v>
      </c>
      <c r="W3749" t="str">
        <f>INDEX(People!$A$2:$A$5,MATCH(Orders!N3749,People!$B$2:$B$5,0))</f>
        <v>Anna Andreadi</v>
      </c>
      <c r="X3749" t="str">
        <f>IFERROR(INDEX(Returns!A3749:A4548,MATCH(Orders!B3749,Returns!B3749:B4548,0)),"No")</f>
        <v>No</v>
      </c>
      <c r="Y3749">
        <f t="shared" si="58"/>
        <v>198.46</v>
      </c>
    </row>
    <row r="3750" spans="1:25" x14ac:dyDescent="0.2">
      <c r="A3750" s="1">
        <v>3749</v>
      </c>
      <c r="B3750" t="s">
        <v>6173</v>
      </c>
      <c r="C3750" s="2">
        <v>43704</v>
      </c>
      <c r="D3750" s="8">
        <f>Table1[[#This Row],[Order Date]]</f>
        <v>43704</v>
      </c>
      <c r="E3750" s="2">
        <v>43706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">
        <v>4587</v>
      </c>
      <c r="P3750" s="1" t="s">
        <v>43</v>
      </c>
      <c r="Q3750" s="1" t="s">
        <v>73</v>
      </c>
      <c r="R3750" s="1" t="s">
        <v>4588</v>
      </c>
      <c r="S3750" s="1">
        <v>321.92</v>
      </c>
      <c r="T3750" s="1">
        <v>4</v>
      </c>
      <c r="U3750" s="1">
        <v>0</v>
      </c>
      <c r="V3750" s="1">
        <v>96.575999999999993</v>
      </c>
      <c r="W3750" t="str">
        <f>INDEX(People!$A$2:$A$5,MATCH(Orders!N3750,People!$B$2:$B$5,0))</f>
        <v>Anna Andreadi</v>
      </c>
      <c r="X3750" t="str">
        <f>IFERROR(INDEX(Returns!A3750:A4549,MATCH(Orders!B3750,Returns!B3750:B4549,0)),"No")</f>
        <v>No</v>
      </c>
      <c r="Y3750">
        <f t="shared" si="58"/>
        <v>321.92</v>
      </c>
    </row>
    <row r="3751" spans="1:25" x14ac:dyDescent="0.2">
      <c r="A3751" s="1">
        <v>3750</v>
      </c>
      <c r="B3751" t="s">
        <v>6173</v>
      </c>
      <c r="C3751" s="2">
        <v>43704</v>
      </c>
      <c r="D3751" s="8">
        <f>Table1[[#This Row],[Order Date]]</f>
        <v>43704</v>
      </c>
      <c r="E3751" s="2">
        <v>43706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">
        <v>5036</v>
      </c>
      <c r="P3751" s="1" t="s">
        <v>66</v>
      </c>
      <c r="Q3751" s="1" t="s">
        <v>1065</v>
      </c>
      <c r="R3751" s="1" t="s">
        <v>5037</v>
      </c>
      <c r="S3751" s="1">
        <v>879.98400000000004</v>
      </c>
      <c r="T3751" s="1">
        <v>2</v>
      </c>
      <c r="U3751" s="1">
        <v>0.2</v>
      </c>
      <c r="V3751" s="1">
        <v>329.99400000000003</v>
      </c>
      <c r="W3751" t="str">
        <f>INDEX(People!$A$2:$A$5,MATCH(Orders!N3751,People!$B$2:$B$5,0))</f>
        <v>Anna Andreadi</v>
      </c>
      <c r="X3751" t="str">
        <f>IFERROR(INDEX(Returns!A3751:A4550,MATCH(Orders!B3751,Returns!B3751:B4550,0)),"No")</f>
        <v>No</v>
      </c>
      <c r="Y3751">
        <f t="shared" si="58"/>
        <v>1055.9808</v>
      </c>
    </row>
    <row r="3752" spans="1:25" x14ac:dyDescent="0.2">
      <c r="A3752" s="1">
        <v>3751</v>
      </c>
      <c r="B3752" t="s">
        <v>6173</v>
      </c>
      <c r="C3752" s="2">
        <v>43704</v>
      </c>
      <c r="D3752" s="8">
        <f>Table1[[#This Row],[Order Date]]</f>
        <v>43704</v>
      </c>
      <c r="E3752" s="2">
        <v>43706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">
        <v>2229</v>
      </c>
      <c r="P3752" s="1" t="s">
        <v>43</v>
      </c>
      <c r="Q3752" s="1" t="s">
        <v>512</v>
      </c>
      <c r="R3752" s="1" t="s">
        <v>2230</v>
      </c>
      <c r="S3752" s="1">
        <v>28.4</v>
      </c>
      <c r="T3752" s="1">
        <v>5</v>
      </c>
      <c r="U3752" s="1">
        <v>0</v>
      </c>
      <c r="V3752" s="1">
        <v>8.2359999999999989</v>
      </c>
      <c r="W3752" t="str">
        <f>INDEX(People!$A$2:$A$5,MATCH(Orders!N3752,People!$B$2:$B$5,0))</f>
        <v>Anna Andreadi</v>
      </c>
      <c r="X3752" t="str">
        <f>IFERROR(INDEX(Returns!A3752:A4551,MATCH(Orders!B3752,Returns!B3752:B4551,0)),"No")</f>
        <v>No</v>
      </c>
      <c r="Y3752">
        <f t="shared" si="58"/>
        <v>28.4</v>
      </c>
    </row>
    <row r="3753" spans="1:25" x14ac:dyDescent="0.2">
      <c r="A3753" s="1">
        <v>3752</v>
      </c>
      <c r="B3753" t="s">
        <v>6173</v>
      </c>
      <c r="C3753" s="2">
        <v>43704</v>
      </c>
      <c r="D3753" s="8">
        <f>Table1[[#This Row],[Order Date]]</f>
        <v>43704</v>
      </c>
      <c r="E3753" s="2">
        <v>43706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">
        <v>1275</v>
      </c>
      <c r="P3753" s="1" t="s">
        <v>30</v>
      </c>
      <c r="Q3753" s="1" t="s">
        <v>34</v>
      </c>
      <c r="R3753" s="1" t="s">
        <v>1276</v>
      </c>
      <c r="S3753" s="1">
        <v>230.28000000000003</v>
      </c>
      <c r="T3753" s="1">
        <v>3</v>
      </c>
      <c r="U3753" s="1">
        <v>0.2</v>
      </c>
      <c r="V3753" s="1">
        <v>23.027999999999992</v>
      </c>
      <c r="W3753" t="str">
        <f>INDEX(People!$A$2:$A$5,MATCH(Orders!N3753,People!$B$2:$B$5,0))</f>
        <v>Anna Andreadi</v>
      </c>
      <c r="X3753" t="str">
        <f>IFERROR(INDEX(Returns!A3753:A4552,MATCH(Orders!B3753,Returns!B3753:B4552,0)),"No")</f>
        <v>No</v>
      </c>
      <c r="Y3753">
        <f t="shared" si="58"/>
        <v>276.33600000000001</v>
      </c>
    </row>
    <row r="3754" spans="1:25" x14ac:dyDescent="0.2">
      <c r="A3754" s="1">
        <v>3753</v>
      </c>
      <c r="B3754" t="s">
        <v>6173</v>
      </c>
      <c r="C3754" s="2">
        <v>43704</v>
      </c>
      <c r="D3754" s="8">
        <f>Table1[[#This Row],[Order Date]]</f>
        <v>43704</v>
      </c>
      <c r="E3754" s="2">
        <v>43706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">
        <v>3143</v>
      </c>
      <c r="P3754" s="1" t="s">
        <v>43</v>
      </c>
      <c r="Q3754" s="1" t="s">
        <v>84</v>
      </c>
      <c r="R3754" s="1" t="s">
        <v>3144</v>
      </c>
      <c r="S3754" s="1">
        <v>116.28</v>
      </c>
      <c r="T3754" s="1">
        <v>3</v>
      </c>
      <c r="U3754" s="1">
        <v>0</v>
      </c>
      <c r="V3754" s="1">
        <v>56.977199999999996</v>
      </c>
      <c r="W3754" t="str">
        <f>INDEX(People!$A$2:$A$5,MATCH(Orders!N3754,People!$B$2:$B$5,0))</f>
        <v>Anna Andreadi</v>
      </c>
      <c r="X3754" t="str">
        <f>IFERROR(INDEX(Returns!A3754:A4553,MATCH(Orders!B3754,Returns!B3754:B4553,0)),"No")</f>
        <v>No</v>
      </c>
      <c r="Y3754">
        <f t="shared" si="58"/>
        <v>116.28</v>
      </c>
    </row>
    <row r="3755" spans="1:25" x14ac:dyDescent="0.2">
      <c r="A3755" s="1">
        <v>3754</v>
      </c>
      <c r="B3755" t="s">
        <v>6173</v>
      </c>
      <c r="C3755" s="2">
        <v>43704</v>
      </c>
      <c r="D3755" s="8">
        <f>Table1[[#This Row],[Order Date]]</f>
        <v>43704</v>
      </c>
      <c r="E3755" s="2">
        <v>43706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">
        <v>456</v>
      </c>
      <c r="P3755" s="1" t="s">
        <v>43</v>
      </c>
      <c r="Q3755" s="1" t="s">
        <v>70</v>
      </c>
      <c r="R3755" s="1" t="s">
        <v>457</v>
      </c>
      <c r="S3755" s="1">
        <v>841.5680000000001</v>
      </c>
      <c r="T3755" s="1">
        <v>2</v>
      </c>
      <c r="U3755" s="1">
        <v>0.2</v>
      </c>
      <c r="V3755" s="1">
        <v>294.54879999999991</v>
      </c>
      <c r="W3755" t="str">
        <f>INDEX(People!$A$2:$A$5,MATCH(Orders!N3755,People!$B$2:$B$5,0))</f>
        <v>Anna Andreadi</v>
      </c>
      <c r="X3755" t="str">
        <f>IFERROR(INDEX(Returns!A3755:A4554,MATCH(Orders!B3755,Returns!B3755:B4554,0)),"No")</f>
        <v>No</v>
      </c>
      <c r="Y3755">
        <f t="shared" si="58"/>
        <v>1009.8816</v>
      </c>
    </row>
    <row r="3756" spans="1:25" x14ac:dyDescent="0.2">
      <c r="A3756" s="1">
        <v>3755</v>
      </c>
      <c r="B3756" t="s">
        <v>6173</v>
      </c>
      <c r="C3756" s="2">
        <v>43704</v>
      </c>
      <c r="D3756" s="8">
        <f>Table1[[#This Row],[Order Date]]</f>
        <v>43704</v>
      </c>
      <c r="E3756" s="2">
        <v>43706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">
        <v>3397</v>
      </c>
      <c r="P3756" s="1" t="s">
        <v>43</v>
      </c>
      <c r="Q3756" s="1" t="s">
        <v>55</v>
      </c>
      <c r="R3756" s="1" t="s">
        <v>3398</v>
      </c>
      <c r="S3756" s="1">
        <v>354.90000000000003</v>
      </c>
      <c r="T3756" s="1">
        <v>5</v>
      </c>
      <c r="U3756" s="1">
        <v>0</v>
      </c>
      <c r="V3756" s="1">
        <v>17.744999999999962</v>
      </c>
      <c r="W3756" t="str">
        <f>INDEX(People!$A$2:$A$5,MATCH(Orders!N3756,People!$B$2:$B$5,0))</f>
        <v>Anna Andreadi</v>
      </c>
      <c r="X3756" t="str">
        <f>IFERROR(INDEX(Returns!A3756:A4555,MATCH(Orders!B3756,Returns!B3756:B4555,0)),"No")</f>
        <v>No</v>
      </c>
      <c r="Y3756">
        <f t="shared" si="58"/>
        <v>354.90000000000003</v>
      </c>
    </row>
    <row r="3757" spans="1:25" x14ac:dyDescent="0.2">
      <c r="A3757" s="1">
        <v>3756</v>
      </c>
      <c r="B3757" t="s">
        <v>7961</v>
      </c>
      <c r="C3757" s="2">
        <v>43162</v>
      </c>
      <c r="D3757" s="8">
        <f>Table1[[#This Row],[Order Date]]</f>
        <v>43162</v>
      </c>
      <c r="E3757" s="2">
        <v>43165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">
        <v>2713</v>
      </c>
      <c r="P3757" s="1" t="s">
        <v>43</v>
      </c>
      <c r="Q3757" s="1" t="s">
        <v>84</v>
      </c>
      <c r="R3757" s="1" t="s">
        <v>2714</v>
      </c>
      <c r="S3757" s="1">
        <v>42.783999999999999</v>
      </c>
      <c r="T3757" s="1">
        <v>7</v>
      </c>
      <c r="U3757" s="1">
        <v>0.2</v>
      </c>
      <c r="V3757" s="1">
        <v>15.509199999999998</v>
      </c>
      <c r="W3757" t="str">
        <f>INDEX(People!$A$2:$A$5,MATCH(Orders!N3757,People!$B$2:$B$5,0))</f>
        <v>Kelly Williams</v>
      </c>
      <c r="X3757" t="str">
        <f>IFERROR(INDEX(Returns!A3757:A4556,MATCH(Orders!B3757,Returns!B3757:B4556,0)),"No")</f>
        <v>No</v>
      </c>
      <c r="Y3757">
        <f t="shared" si="58"/>
        <v>51.340799999999994</v>
      </c>
    </row>
    <row r="3758" spans="1:25" x14ac:dyDescent="0.2">
      <c r="A3758" s="1">
        <v>3757</v>
      </c>
      <c r="B3758" t="s">
        <v>7961</v>
      </c>
      <c r="C3758" s="2">
        <v>43162</v>
      </c>
      <c r="D3758" s="8">
        <f>Table1[[#This Row],[Order Date]]</f>
        <v>43162</v>
      </c>
      <c r="E3758" s="2">
        <v>43165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">
        <v>5056</v>
      </c>
      <c r="P3758" s="1" t="s">
        <v>30</v>
      </c>
      <c r="Q3758" s="1" t="s">
        <v>34</v>
      </c>
      <c r="R3758" s="1" t="s">
        <v>5057</v>
      </c>
      <c r="S3758" s="1">
        <v>563.42999999999984</v>
      </c>
      <c r="T3758" s="1">
        <v>5</v>
      </c>
      <c r="U3758" s="1">
        <v>0.3</v>
      </c>
      <c r="V3758" s="1">
        <v>-56.343000000000018</v>
      </c>
      <c r="W3758" t="str">
        <f>INDEX(People!$A$2:$A$5,MATCH(Orders!N3758,People!$B$2:$B$5,0))</f>
        <v>Kelly Williams</v>
      </c>
      <c r="X3758" t="str">
        <f>IFERROR(INDEX(Returns!A3758:A4557,MATCH(Orders!B3758,Returns!B3758:B4557,0)),"No")</f>
        <v>No</v>
      </c>
      <c r="Y3758">
        <f t="shared" si="58"/>
        <v>732.45899999999983</v>
      </c>
    </row>
    <row r="3759" spans="1:25" x14ac:dyDescent="0.2">
      <c r="A3759" s="1">
        <v>3758</v>
      </c>
      <c r="B3759" t="s">
        <v>7962</v>
      </c>
      <c r="C3759" s="2">
        <v>43159</v>
      </c>
      <c r="D3759" s="8">
        <f>Table1[[#This Row],[Order Date]]</f>
        <v>43159</v>
      </c>
      <c r="E3759" s="2">
        <v>43163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">
        <v>4818</v>
      </c>
      <c r="P3759" s="1" t="s">
        <v>43</v>
      </c>
      <c r="Q3759" s="1" t="s">
        <v>63</v>
      </c>
      <c r="R3759" s="1" t="s">
        <v>4819</v>
      </c>
      <c r="S3759" s="1">
        <v>111.104</v>
      </c>
      <c r="T3759" s="1">
        <v>7</v>
      </c>
      <c r="U3759" s="1">
        <v>0.2</v>
      </c>
      <c r="V3759" s="1">
        <v>8.3328000000000024</v>
      </c>
      <c r="W3759" t="str">
        <f>INDEX(People!$A$2:$A$5,MATCH(Orders!N3759,People!$B$2:$B$5,0))</f>
        <v>Chuck Magee</v>
      </c>
      <c r="X3759" t="str">
        <f>IFERROR(INDEX(Returns!A3759:A4558,MATCH(Orders!B3759,Returns!B3759:B4558,0)),"No")</f>
        <v>No</v>
      </c>
      <c r="Y3759">
        <f t="shared" si="58"/>
        <v>133.32479999999998</v>
      </c>
    </row>
    <row r="3760" spans="1:25" x14ac:dyDescent="0.2">
      <c r="A3760" s="1">
        <v>3759</v>
      </c>
      <c r="B3760" t="s">
        <v>7963</v>
      </c>
      <c r="C3760" s="2">
        <v>42996</v>
      </c>
      <c r="D3760" s="8">
        <f>Table1[[#This Row],[Order Date]]</f>
        <v>42996</v>
      </c>
      <c r="E3760" s="2">
        <v>43001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">
        <v>876</v>
      </c>
      <c r="P3760" s="1" t="s">
        <v>43</v>
      </c>
      <c r="Q3760" s="1" t="s">
        <v>63</v>
      </c>
      <c r="R3760" s="1" t="s">
        <v>877</v>
      </c>
      <c r="S3760" s="1">
        <v>11.68</v>
      </c>
      <c r="T3760" s="1">
        <v>2</v>
      </c>
      <c r="U3760" s="1">
        <v>0</v>
      </c>
      <c r="V3760" s="1">
        <v>5.4895999999999994</v>
      </c>
      <c r="W3760" t="str">
        <f>INDEX(People!$A$2:$A$5,MATCH(Orders!N3760,People!$B$2:$B$5,0))</f>
        <v>Anna Andreadi</v>
      </c>
      <c r="X3760" t="str">
        <f>IFERROR(INDEX(Returns!A3760:A4559,MATCH(Orders!B3760,Returns!B3760:B4559,0)),"No")</f>
        <v>No</v>
      </c>
      <c r="Y3760">
        <f t="shared" si="58"/>
        <v>11.68</v>
      </c>
    </row>
    <row r="3761" spans="1:25" x14ac:dyDescent="0.2">
      <c r="A3761" s="1">
        <v>3760</v>
      </c>
      <c r="B3761" t="s">
        <v>7963</v>
      </c>
      <c r="C3761" s="2">
        <v>42996</v>
      </c>
      <c r="D3761" s="8">
        <f>Table1[[#This Row],[Order Date]]</f>
        <v>42996</v>
      </c>
      <c r="E3761" s="2">
        <v>43001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">
        <v>5023</v>
      </c>
      <c r="P3761" s="1" t="s">
        <v>43</v>
      </c>
      <c r="Q3761" s="1" t="s">
        <v>512</v>
      </c>
      <c r="R3761" s="1" t="s">
        <v>5024</v>
      </c>
      <c r="S3761" s="1">
        <v>16.899999999999999</v>
      </c>
      <c r="T3761" s="1">
        <v>2</v>
      </c>
      <c r="U3761" s="1">
        <v>0</v>
      </c>
      <c r="V3761" s="1">
        <v>5.0699999999999985</v>
      </c>
      <c r="W3761" t="str">
        <f>INDEX(People!$A$2:$A$5,MATCH(Orders!N3761,People!$B$2:$B$5,0))</f>
        <v>Anna Andreadi</v>
      </c>
      <c r="X3761" t="str">
        <f>IFERROR(INDEX(Returns!A3761:A4560,MATCH(Orders!B3761,Returns!B3761:B4560,0)),"No")</f>
        <v>No</v>
      </c>
      <c r="Y3761">
        <f t="shared" si="58"/>
        <v>16.899999999999999</v>
      </c>
    </row>
    <row r="3762" spans="1:25" x14ac:dyDescent="0.2">
      <c r="A3762" s="1">
        <v>3761</v>
      </c>
      <c r="B3762" t="s">
        <v>7963</v>
      </c>
      <c r="C3762" s="2">
        <v>42996</v>
      </c>
      <c r="D3762" s="8">
        <f>Table1[[#This Row],[Order Date]]</f>
        <v>42996</v>
      </c>
      <c r="E3762" s="2">
        <v>43001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">
        <v>3632</v>
      </c>
      <c r="P3762" s="1" t="s">
        <v>30</v>
      </c>
      <c r="Q3762" s="1" t="s">
        <v>60</v>
      </c>
      <c r="R3762" s="1" t="s">
        <v>3633</v>
      </c>
      <c r="S3762" s="1">
        <v>24.4</v>
      </c>
      <c r="T3762" s="1">
        <v>2</v>
      </c>
      <c r="U3762" s="1">
        <v>0</v>
      </c>
      <c r="V3762" s="1">
        <v>10.248000000000001</v>
      </c>
      <c r="W3762" t="str">
        <f>INDEX(People!$A$2:$A$5,MATCH(Orders!N3762,People!$B$2:$B$5,0))</f>
        <v>Anna Andreadi</v>
      </c>
      <c r="X3762" t="str">
        <f>IFERROR(INDEX(Returns!A3762:A4561,MATCH(Orders!B3762,Returns!B3762:B4561,0)),"No")</f>
        <v>No</v>
      </c>
      <c r="Y3762">
        <f t="shared" si="58"/>
        <v>24.4</v>
      </c>
    </row>
    <row r="3763" spans="1:25" x14ac:dyDescent="0.2">
      <c r="A3763" s="1">
        <v>3762</v>
      </c>
      <c r="B3763" t="s">
        <v>7964</v>
      </c>
      <c r="C3763" s="2">
        <v>43597</v>
      </c>
      <c r="D3763" s="8">
        <f>Table1[[#This Row],[Order Date]]</f>
        <v>43597</v>
      </c>
      <c r="E3763" s="2">
        <v>43602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">
        <v>615</v>
      </c>
      <c r="P3763" s="1" t="s">
        <v>43</v>
      </c>
      <c r="Q3763" s="1" t="s">
        <v>84</v>
      </c>
      <c r="R3763" s="1" t="s">
        <v>4221</v>
      </c>
      <c r="S3763" s="1">
        <v>87.6</v>
      </c>
      <c r="T3763" s="1">
        <v>5</v>
      </c>
      <c r="U3763" s="1">
        <v>0</v>
      </c>
      <c r="V3763" s="1">
        <v>42.047999999999995</v>
      </c>
      <c r="W3763" t="str">
        <f>INDEX(People!$A$2:$A$5,MATCH(Orders!N3763,People!$B$2:$B$5,0))</f>
        <v>Chuck Magee</v>
      </c>
      <c r="X3763" t="str">
        <f>IFERROR(INDEX(Returns!A3763:A4562,MATCH(Orders!B3763,Returns!B3763:B4562,0)),"No")</f>
        <v>No</v>
      </c>
      <c r="Y3763">
        <f t="shared" si="58"/>
        <v>87.6</v>
      </c>
    </row>
    <row r="3764" spans="1:25" x14ac:dyDescent="0.2">
      <c r="A3764" s="1">
        <v>3763</v>
      </c>
      <c r="B3764" t="s">
        <v>7965</v>
      </c>
      <c r="C3764" s="2">
        <v>43325</v>
      </c>
      <c r="D3764" s="8">
        <f>Table1[[#This Row],[Order Date]]</f>
        <v>43325</v>
      </c>
      <c r="E3764" s="2">
        <v>43330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">
        <v>1449</v>
      </c>
      <c r="P3764" s="1" t="s">
        <v>30</v>
      </c>
      <c r="Q3764" s="1" t="s">
        <v>31</v>
      </c>
      <c r="R3764" s="1" t="s">
        <v>1450</v>
      </c>
      <c r="S3764" s="1">
        <v>241.96</v>
      </c>
      <c r="T3764" s="1">
        <v>2</v>
      </c>
      <c r="U3764" s="1">
        <v>0</v>
      </c>
      <c r="V3764" s="1">
        <v>24.195999999999998</v>
      </c>
      <c r="W3764" t="str">
        <f>INDEX(People!$A$2:$A$5,MATCH(Orders!N3764,People!$B$2:$B$5,0))</f>
        <v>Kelly Williams</v>
      </c>
      <c r="X3764" t="str">
        <f>IFERROR(INDEX(Returns!A3764:A4563,MATCH(Orders!B3764,Returns!B3764:B4563,0)),"No")</f>
        <v>No</v>
      </c>
      <c r="Y3764">
        <f t="shared" si="58"/>
        <v>241.96</v>
      </c>
    </row>
    <row r="3765" spans="1:25" x14ac:dyDescent="0.2">
      <c r="A3765" s="1">
        <v>3764</v>
      </c>
      <c r="B3765" t="s">
        <v>7965</v>
      </c>
      <c r="C3765" s="2">
        <v>43325</v>
      </c>
      <c r="D3765" s="8">
        <f>Table1[[#This Row],[Order Date]]</f>
        <v>43325</v>
      </c>
      <c r="E3765" s="2">
        <v>43330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">
        <v>2621</v>
      </c>
      <c r="P3765" s="1" t="s">
        <v>43</v>
      </c>
      <c r="Q3765" s="1" t="s">
        <v>70</v>
      </c>
      <c r="R3765" s="1" t="s">
        <v>2622</v>
      </c>
      <c r="S3765" s="1">
        <v>8.52</v>
      </c>
      <c r="T3765" s="1">
        <v>3</v>
      </c>
      <c r="U3765" s="1">
        <v>0</v>
      </c>
      <c r="V3765" s="1">
        <v>4.1747999999999994</v>
      </c>
      <c r="W3765" t="str">
        <f>INDEX(People!$A$2:$A$5,MATCH(Orders!N3765,People!$B$2:$B$5,0))</f>
        <v>Kelly Williams</v>
      </c>
      <c r="X3765" t="str">
        <f>IFERROR(INDEX(Returns!A3765:A4564,MATCH(Orders!B3765,Returns!B3765:B4564,0)),"No")</f>
        <v>No</v>
      </c>
      <c r="Y3765">
        <f t="shared" si="58"/>
        <v>8.52</v>
      </c>
    </row>
    <row r="3766" spans="1:25" x14ac:dyDescent="0.2">
      <c r="A3766" s="1">
        <v>3765</v>
      </c>
      <c r="B3766" t="s">
        <v>7966</v>
      </c>
      <c r="C3766" s="2">
        <v>43521</v>
      </c>
      <c r="D3766" s="8">
        <f>Table1[[#This Row],[Order Date]]</f>
        <v>43521</v>
      </c>
      <c r="E3766" s="2">
        <v>43526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">
        <v>395</v>
      </c>
      <c r="P3766" s="1" t="s">
        <v>43</v>
      </c>
      <c r="Q3766" s="1" t="s">
        <v>70</v>
      </c>
      <c r="R3766" s="1" t="s">
        <v>396</v>
      </c>
      <c r="S3766" s="1">
        <v>1.7879999999999996</v>
      </c>
      <c r="T3766" s="1">
        <v>3</v>
      </c>
      <c r="U3766" s="1">
        <v>0.8</v>
      </c>
      <c r="V3766" s="1">
        <v>-3.0396000000000001</v>
      </c>
      <c r="W3766" t="str">
        <f>INDEX(People!$A$2:$A$5,MATCH(Orders!N3766,People!$B$2:$B$5,0))</f>
        <v>Kelly Williams</v>
      </c>
      <c r="X3766" t="str">
        <f>IFERROR(INDEX(Returns!A3766:A4565,MATCH(Orders!B3766,Returns!B3766:B4565,0)),"No")</f>
        <v>No</v>
      </c>
      <c r="Y3766">
        <f t="shared" si="58"/>
        <v>3.2183999999999995</v>
      </c>
    </row>
    <row r="3767" spans="1:25" x14ac:dyDescent="0.2">
      <c r="A3767" s="1">
        <v>3766</v>
      </c>
      <c r="B3767" t="s">
        <v>7967</v>
      </c>
      <c r="C3767" s="2">
        <v>43180</v>
      </c>
      <c r="D3767" s="8">
        <f>Table1[[#This Row],[Order Date]]</f>
        <v>43180</v>
      </c>
      <c r="E3767" s="2">
        <v>43184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">
        <v>3772</v>
      </c>
      <c r="P3767" s="1" t="s">
        <v>30</v>
      </c>
      <c r="Q3767" s="1" t="s">
        <v>52</v>
      </c>
      <c r="R3767" s="1" t="s">
        <v>3773</v>
      </c>
      <c r="S3767" s="1">
        <v>99.372</v>
      </c>
      <c r="T3767" s="1">
        <v>2</v>
      </c>
      <c r="U3767" s="1">
        <v>0.3</v>
      </c>
      <c r="V3767" s="1">
        <v>-1.4196000000000097</v>
      </c>
      <c r="W3767" t="str">
        <f>INDEX(People!$A$2:$A$5,MATCH(Orders!N3767,People!$B$2:$B$5,0))</f>
        <v>Kelly Williams</v>
      </c>
      <c r="X3767" t="str">
        <f>IFERROR(INDEX(Returns!A3767:A4566,MATCH(Orders!B3767,Returns!B3767:B4566,0)),"No")</f>
        <v>No</v>
      </c>
      <c r="Y3767">
        <f t="shared" si="58"/>
        <v>129.18360000000001</v>
      </c>
    </row>
    <row r="3768" spans="1:25" x14ac:dyDescent="0.2">
      <c r="A3768" s="1">
        <v>3767</v>
      </c>
      <c r="B3768" t="s">
        <v>7967</v>
      </c>
      <c r="C3768" s="2">
        <v>43180</v>
      </c>
      <c r="D3768" s="8">
        <f>Table1[[#This Row],[Order Date]]</f>
        <v>43180</v>
      </c>
      <c r="E3768" s="2">
        <v>43184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">
        <v>259</v>
      </c>
      <c r="P3768" s="1" t="s">
        <v>43</v>
      </c>
      <c r="Q3768" s="1" t="s">
        <v>63</v>
      </c>
      <c r="R3768" s="1" t="s">
        <v>260</v>
      </c>
      <c r="S3768" s="1">
        <v>1.3440000000000001</v>
      </c>
      <c r="T3768" s="1">
        <v>1</v>
      </c>
      <c r="U3768" s="1">
        <v>0.2</v>
      </c>
      <c r="V3768" s="1">
        <v>0.504</v>
      </c>
      <c r="W3768" t="str">
        <f>INDEX(People!$A$2:$A$5,MATCH(Orders!N3768,People!$B$2:$B$5,0))</f>
        <v>Kelly Williams</v>
      </c>
      <c r="X3768" t="str">
        <f>IFERROR(INDEX(Returns!A3768:A4567,MATCH(Orders!B3768,Returns!B3768:B4567,0)),"No")</f>
        <v>No</v>
      </c>
      <c r="Y3768">
        <f t="shared" si="58"/>
        <v>1.6128</v>
      </c>
    </row>
    <row r="3769" spans="1:25" x14ac:dyDescent="0.2">
      <c r="A3769" s="1">
        <v>3768</v>
      </c>
      <c r="B3769" t="s">
        <v>7968</v>
      </c>
      <c r="C3769" s="2">
        <v>43077</v>
      </c>
      <c r="D3769" s="8">
        <f>Table1[[#This Row],[Order Date]]</f>
        <v>43077</v>
      </c>
      <c r="E3769" s="2">
        <v>43079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">
        <v>651</v>
      </c>
      <c r="P3769" s="1" t="s">
        <v>66</v>
      </c>
      <c r="Q3769" s="1" t="s">
        <v>67</v>
      </c>
      <c r="R3769" s="1" t="s">
        <v>652</v>
      </c>
      <c r="S3769" s="1">
        <v>119.96000000000001</v>
      </c>
      <c r="T3769" s="1">
        <v>5</v>
      </c>
      <c r="U3769" s="1">
        <v>0.2</v>
      </c>
      <c r="V3769" s="1">
        <v>11.996000000000002</v>
      </c>
      <c r="W3769" t="str">
        <f>INDEX(People!$A$2:$A$5,MATCH(Orders!N3769,People!$B$2:$B$5,0))</f>
        <v>Kelly Williams</v>
      </c>
      <c r="X3769" t="str">
        <f>IFERROR(INDEX(Returns!A3769:A4568,MATCH(Orders!B3769,Returns!B3769:B4568,0)),"No")</f>
        <v>No</v>
      </c>
      <c r="Y3769">
        <f t="shared" si="58"/>
        <v>143.952</v>
      </c>
    </row>
    <row r="3770" spans="1:25" x14ac:dyDescent="0.2">
      <c r="A3770" s="1">
        <v>3769</v>
      </c>
      <c r="B3770" t="s">
        <v>7969</v>
      </c>
      <c r="C3770" s="2">
        <v>42720</v>
      </c>
      <c r="D3770" s="8">
        <f>Table1[[#This Row],[Order Date]]</f>
        <v>42720</v>
      </c>
      <c r="E3770" s="2">
        <v>42724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">
        <v>3731</v>
      </c>
      <c r="P3770" s="1" t="s">
        <v>30</v>
      </c>
      <c r="Q3770" s="1" t="s">
        <v>34</v>
      </c>
      <c r="R3770" s="1" t="s">
        <v>3732</v>
      </c>
      <c r="S3770" s="1">
        <v>1013.8320000000001</v>
      </c>
      <c r="T3770" s="1">
        <v>9</v>
      </c>
      <c r="U3770" s="1">
        <v>0.2</v>
      </c>
      <c r="V3770" s="1">
        <v>101.38319999999999</v>
      </c>
      <c r="W3770" t="str">
        <f>INDEX(People!$A$2:$A$5,MATCH(Orders!N3770,People!$B$2:$B$5,0))</f>
        <v>Cassandra Brandow</v>
      </c>
      <c r="X3770" t="str">
        <f>IFERROR(INDEX(Returns!A3770:A4569,MATCH(Orders!B3770,Returns!B3770:B4569,0)),"No")</f>
        <v>No</v>
      </c>
      <c r="Y3770">
        <f t="shared" si="58"/>
        <v>1216.5984000000001</v>
      </c>
    </row>
    <row r="3771" spans="1:25" x14ac:dyDescent="0.2">
      <c r="A3771" s="1">
        <v>3770</v>
      </c>
      <c r="B3771" t="s">
        <v>7969</v>
      </c>
      <c r="C3771" s="2">
        <v>42720</v>
      </c>
      <c r="D3771" s="8">
        <f>Table1[[#This Row],[Order Date]]</f>
        <v>42720</v>
      </c>
      <c r="E3771" s="2">
        <v>42724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">
        <v>1076</v>
      </c>
      <c r="P3771" s="1" t="s">
        <v>43</v>
      </c>
      <c r="Q3771" s="1" t="s">
        <v>242</v>
      </c>
      <c r="R3771" s="1" t="s">
        <v>1077</v>
      </c>
      <c r="S3771" s="1">
        <v>1.984</v>
      </c>
      <c r="T3771" s="1">
        <v>2</v>
      </c>
      <c r="U3771" s="1">
        <v>0.2</v>
      </c>
      <c r="V3771" s="1">
        <v>0.66959999999999997</v>
      </c>
      <c r="W3771" t="str">
        <f>INDEX(People!$A$2:$A$5,MATCH(Orders!N3771,People!$B$2:$B$5,0))</f>
        <v>Cassandra Brandow</v>
      </c>
      <c r="X3771" t="str">
        <f>IFERROR(INDEX(Returns!A3771:A4570,MATCH(Orders!B3771,Returns!B3771:B4570,0)),"No")</f>
        <v>No</v>
      </c>
      <c r="Y3771">
        <f t="shared" si="58"/>
        <v>2.3807999999999998</v>
      </c>
    </row>
    <row r="3772" spans="1:25" x14ac:dyDescent="0.2">
      <c r="A3772" s="1">
        <v>3771</v>
      </c>
      <c r="B3772" t="s">
        <v>7970</v>
      </c>
      <c r="C3772" s="2">
        <v>43451</v>
      </c>
      <c r="D3772" s="8">
        <f>Table1[[#This Row],[Order Date]]</f>
        <v>43451</v>
      </c>
      <c r="E3772" s="2">
        <v>43455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">
        <v>1637</v>
      </c>
      <c r="P3772" s="1" t="s">
        <v>30</v>
      </c>
      <c r="Q3772" s="1" t="s">
        <v>52</v>
      </c>
      <c r="R3772" s="1" t="s">
        <v>1638</v>
      </c>
      <c r="S3772" s="1">
        <v>2003.52</v>
      </c>
      <c r="T3772" s="1">
        <v>6</v>
      </c>
      <c r="U3772" s="1">
        <v>0.2</v>
      </c>
      <c r="V3772" s="1">
        <v>-325.57200000000023</v>
      </c>
      <c r="W3772" t="str">
        <f>INDEX(People!$A$2:$A$5,MATCH(Orders!N3772,People!$B$2:$B$5,0))</f>
        <v>Anna Andreadi</v>
      </c>
      <c r="X3772" t="str">
        <f>IFERROR(INDEX(Returns!A3772:A4571,MATCH(Orders!B3772,Returns!B3772:B4571,0)),"No")</f>
        <v>No</v>
      </c>
      <c r="Y3772">
        <f t="shared" si="58"/>
        <v>2404.2239999999997</v>
      </c>
    </row>
    <row r="3773" spans="1:25" x14ac:dyDescent="0.2">
      <c r="A3773" s="1">
        <v>3772</v>
      </c>
      <c r="B3773" t="s">
        <v>7971</v>
      </c>
      <c r="C3773" s="2">
        <v>43232</v>
      </c>
      <c r="D3773" s="8">
        <f>Table1[[#This Row],[Order Date]]</f>
        <v>43232</v>
      </c>
      <c r="E3773" s="2">
        <v>43237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">
        <v>844</v>
      </c>
      <c r="P3773" s="1" t="s">
        <v>43</v>
      </c>
      <c r="Q3773" s="1" t="s">
        <v>55</v>
      </c>
      <c r="R3773" s="1" t="s">
        <v>845</v>
      </c>
      <c r="S3773" s="1">
        <v>82.367999999999995</v>
      </c>
      <c r="T3773" s="1">
        <v>2</v>
      </c>
      <c r="U3773" s="1">
        <v>0.2</v>
      </c>
      <c r="V3773" s="1">
        <v>-19.562399999999997</v>
      </c>
      <c r="W3773" t="str">
        <f>INDEX(People!$A$2:$A$5,MATCH(Orders!N3773,People!$B$2:$B$5,0))</f>
        <v>Chuck Magee</v>
      </c>
      <c r="X3773" t="str">
        <f>IFERROR(INDEX(Returns!A3773:A4572,MATCH(Orders!B3773,Returns!B3773:B4572,0)),"No")</f>
        <v>No</v>
      </c>
      <c r="Y3773">
        <f t="shared" si="58"/>
        <v>98.841599999999985</v>
      </c>
    </row>
    <row r="3774" spans="1:25" x14ac:dyDescent="0.2">
      <c r="A3774" s="1">
        <v>3773</v>
      </c>
      <c r="B3774" t="s">
        <v>7972</v>
      </c>
      <c r="C3774" s="2">
        <v>42588</v>
      </c>
      <c r="D3774" s="8">
        <f>Table1[[#This Row],[Order Date]]</f>
        <v>42588</v>
      </c>
      <c r="E3774" s="2">
        <v>42593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">
        <v>2965</v>
      </c>
      <c r="P3774" s="1" t="s">
        <v>66</v>
      </c>
      <c r="Q3774" s="1" t="s">
        <v>146</v>
      </c>
      <c r="R3774" s="1" t="s">
        <v>2966</v>
      </c>
      <c r="S3774" s="1">
        <v>62.91</v>
      </c>
      <c r="T3774" s="1">
        <v>3</v>
      </c>
      <c r="U3774" s="1">
        <v>0</v>
      </c>
      <c r="V3774" s="1">
        <v>22.647599999999997</v>
      </c>
      <c r="W3774" t="str">
        <f>INDEX(People!$A$2:$A$5,MATCH(Orders!N3774,People!$B$2:$B$5,0))</f>
        <v>Cassandra Brandow</v>
      </c>
      <c r="X3774" t="str">
        <f>IFERROR(INDEX(Returns!A3774:A4573,MATCH(Orders!B3774,Returns!B3774:B4573,0)),"No")</f>
        <v>No</v>
      </c>
      <c r="Y3774">
        <f t="shared" si="58"/>
        <v>62.91</v>
      </c>
    </row>
    <row r="3775" spans="1:25" x14ac:dyDescent="0.2">
      <c r="A3775" s="1">
        <v>3774</v>
      </c>
      <c r="B3775" t="s">
        <v>7973</v>
      </c>
      <c r="C3775" s="2">
        <v>42471</v>
      </c>
      <c r="D3775" s="8">
        <f>Table1[[#This Row],[Order Date]]</f>
        <v>42471</v>
      </c>
      <c r="E3775" s="2">
        <v>42473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">
        <v>5059</v>
      </c>
      <c r="P3775" s="1" t="s">
        <v>43</v>
      </c>
      <c r="Q3775" s="1" t="s">
        <v>242</v>
      </c>
      <c r="R3775" s="1" t="s">
        <v>5060</v>
      </c>
      <c r="S3775" s="1">
        <v>6.911999999999999</v>
      </c>
      <c r="T3775" s="1">
        <v>3</v>
      </c>
      <c r="U3775" s="1">
        <v>0.2</v>
      </c>
      <c r="V3775" s="1">
        <v>2.3327999999999998</v>
      </c>
      <c r="W3775" t="str">
        <f>INDEX(People!$A$2:$A$5,MATCH(Orders!N3775,People!$B$2:$B$5,0))</f>
        <v>Cassandra Brandow</v>
      </c>
      <c r="X3775" t="str">
        <f>IFERROR(INDEX(Returns!A3775:A4574,MATCH(Orders!B3775,Returns!B3775:B4574,0)),"No")</f>
        <v>No</v>
      </c>
      <c r="Y3775">
        <f t="shared" si="58"/>
        <v>8.2943999999999978</v>
      </c>
    </row>
    <row r="3776" spans="1:25" x14ac:dyDescent="0.2">
      <c r="A3776" s="1">
        <v>3775</v>
      </c>
      <c r="B3776" t="s">
        <v>7973</v>
      </c>
      <c r="C3776" s="2">
        <v>42471</v>
      </c>
      <c r="D3776" s="8">
        <f>Table1[[#This Row],[Order Date]]</f>
        <v>42471</v>
      </c>
      <c r="E3776" s="2">
        <v>42473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">
        <v>941</v>
      </c>
      <c r="P3776" s="1" t="s">
        <v>66</v>
      </c>
      <c r="Q3776" s="1" t="s">
        <v>146</v>
      </c>
      <c r="R3776" s="1" t="s">
        <v>942</v>
      </c>
      <c r="S3776" s="1">
        <v>383.97600000000006</v>
      </c>
      <c r="T3776" s="1">
        <v>3</v>
      </c>
      <c r="U3776" s="1">
        <v>0.2</v>
      </c>
      <c r="V3776" s="1">
        <v>81.59490000000001</v>
      </c>
      <c r="W3776" t="str">
        <f>INDEX(People!$A$2:$A$5,MATCH(Orders!N3776,People!$B$2:$B$5,0))</f>
        <v>Cassandra Brandow</v>
      </c>
      <c r="X3776" t="str">
        <f>IFERROR(INDEX(Returns!A3776:A4575,MATCH(Orders!B3776,Returns!B3776:B4575,0)),"No")</f>
        <v>No</v>
      </c>
      <c r="Y3776">
        <f t="shared" si="58"/>
        <v>460.77120000000002</v>
      </c>
    </row>
    <row r="3777" spans="1:25" x14ac:dyDescent="0.2">
      <c r="A3777" s="1">
        <v>3776</v>
      </c>
      <c r="B3777" t="s">
        <v>7973</v>
      </c>
      <c r="C3777" s="2">
        <v>42471</v>
      </c>
      <c r="D3777" s="8">
        <f>Table1[[#This Row],[Order Date]]</f>
        <v>42471</v>
      </c>
      <c r="E3777" s="2">
        <v>42473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">
        <v>2677</v>
      </c>
      <c r="P3777" s="1" t="s">
        <v>43</v>
      </c>
      <c r="Q3777" s="1" t="s">
        <v>84</v>
      </c>
      <c r="R3777" s="1" t="s">
        <v>2678</v>
      </c>
      <c r="S3777" s="1">
        <v>10.368000000000002</v>
      </c>
      <c r="T3777" s="1">
        <v>2</v>
      </c>
      <c r="U3777" s="1">
        <v>0.2</v>
      </c>
      <c r="V3777" s="1">
        <v>3.6288</v>
      </c>
      <c r="W3777" t="str">
        <f>INDEX(People!$A$2:$A$5,MATCH(Orders!N3777,People!$B$2:$B$5,0))</f>
        <v>Cassandra Brandow</v>
      </c>
      <c r="X3777" t="str">
        <f>IFERROR(INDEX(Returns!A3777:A4576,MATCH(Orders!B3777,Returns!B3777:B4576,0)),"No")</f>
        <v>No</v>
      </c>
      <c r="Y3777">
        <f t="shared" si="58"/>
        <v>12.441600000000003</v>
      </c>
    </row>
    <row r="3778" spans="1:25" x14ac:dyDescent="0.2">
      <c r="A3778" s="1">
        <v>3777</v>
      </c>
      <c r="B3778" t="s">
        <v>7973</v>
      </c>
      <c r="C3778" s="2">
        <v>42471</v>
      </c>
      <c r="D3778" s="8">
        <f>Table1[[#This Row],[Order Date]]</f>
        <v>42471</v>
      </c>
      <c r="E3778" s="2">
        <v>42473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">
        <v>5061</v>
      </c>
      <c r="P3778" s="1" t="s">
        <v>66</v>
      </c>
      <c r="Q3778" s="1" t="s">
        <v>146</v>
      </c>
      <c r="R3778" s="1" t="s">
        <v>5062</v>
      </c>
      <c r="S3778" s="1">
        <v>335.94400000000002</v>
      </c>
      <c r="T3778" s="1">
        <v>7</v>
      </c>
      <c r="U3778" s="1">
        <v>0.2</v>
      </c>
      <c r="V3778" s="1">
        <v>41.992999999999995</v>
      </c>
      <c r="W3778" t="str">
        <f>INDEX(People!$A$2:$A$5,MATCH(Orders!N3778,People!$B$2:$B$5,0))</f>
        <v>Cassandra Brandow</v>
      </c>
      <c r="X3778" t="str">
        <f>IFERROR(INDEX(Returns!A3778:A4577,MATCH(Orders!B3778,Returns!B3778:B4577,0)),"No")</f>
        <v>No</v>
      </c>
      <c r="Y3778">
        <f t="shared" si="58"/>
        <v>403.13280000000003</v>
      </c>
    </row>
    <row r="3779" spans="1:25" x14ac:dyDescent="0.2">
      <c r="A3779" s="1">
        <v>3778</v>
      </c>
      <c r="B3779" t="s">
        <v>7974</v>
      </c>
      <c r="C3779" s="2">
        <v>42858</v>
      </c>
      <c r="D3779" s="8">
        <f>Table1[[#This Row],[Order Date]]</f>
        <v>42858</v>
      </c>
      <c r="E3779" s="2">
        <v>42863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">
        <v>4243</v>
      </c>
      <c r="P3779" s="1" t="s">
        <v>30</v>
      </c>
      <c r="Q3779" s="1" t="s">
        <v>60</v>
      </c>
      <c r="R3779" s="1" t="s">
        <v>4244</v>
      </c>
      <c r="S3779" s="1">
        <v>665.88</v>
      </c>
      <c r="T3779" s="1">
        <v>6</v>
      </c>
      <c r="U3779" s="1">
        <v>0</v>
      </c>
      <c r="V3779" s="1">
        <v>106.54079999999999</v>
      </c>
      <c r="W3779" t="str">
        <f>INDEX(People!$A$2:$A$5,MATCH(Orders!N3779,People!$B$2:$B$5,0))</f>
        <v>Anna Andreadi</v>
      </c>
      <c r="X3779" t="str">
        <f>IFERROR(INDEX(Returns!A3779:A4578,MATCH(Orders!B3779,Returns!B3779:B4578,0)),"No")</f>
        <v>No</v>
      </c>
      <c r="Y3779">
        <f t="shared" ref="Y3779:Y3842" si="59">S3779*(1+U3779)</f>
        <v>665.88</v>
      </c>
    </row>
    <row r="3780" spans="1:25" x14ac:dyDescent="0.2">
      <c r="A3780" s="1">
        <v>3779</v>
      </c>
      <c r="B3780" t="s">
        <v>7975</v>
      </c>
      <c r="C3780" s="2">
        <v>43799</v>
      </c>
      <c r="D3780" s="8">
        <f>Table1[[#This Row],[Order Date]]</f>
        <v>43799</v>
      </c>
      <c r="E3780" s="2">
        <v>43801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">
        <v>3217</v>
      </c>
      <c r="P3780" s="1" t="s">
        <v>66</v>
      </c>
      <c r="Q3780" s="1" t="s">
        <v>67</v>
      </c>
      <c r="R3780" s="1" t="s">
        <v>3218</v>
      </c>
      <c r="S3780" s="1">
        <v>71.975999999999999</v>
      </c>
      <c r="T3780" s="1">
        <v>3</v>
      </c>
      <c r="U3780" s="1">
        <v>0.2</v>
      </c>
      <c r="V3780" s="1">
        <v>8.9969999999999892</v>
      </c>
      <c r="W3780" t="str">
        <f>INDEX(People!$A$2:$A$5,MATCH(Orders!N3780,People!$B$2:$B$5,0))</f>
        <v>Cassandra Brandow</v>
      </c>
      <c r="X3780" t="str">
        <f>IFERROR(INDEX(Returns!A3780:A4579,MATCH(Orders!B3780,Returns!B3780:B4579,0)),"No")</f>
        <v>No</v>
      </c>
      <c r="Y3780">
        <f t="shared" si="59"/>
        <v>86.371200000000002</v>
      </c>
    </row>
    <row r="3781" spans="1:25" x14ac:dyDescent="0.2">
      <c r="A3781" s="1">
        <v>3780</v>
      </c>
      <c r="B3781" t="s">
        <v>7976</v>
      </c>
      <c r="C3781" s="2">
        <v>43512</v>
      </c>
      <c r="D3781" s="8">
        <f>Table1[[#This Row],[Order Date]]</f>
        <v>43512</v>
      </c>
      <c r="E3781" s="2">
        <v>43516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">
        <v>1425</v>
      </c>
      <c r="P3781" s="1" t="s">
        <v>43</v>
      </c>
      <c r="Q3781" s="1" t="s">
        <v>84</v>
      </c>
      <c r="R3781" s="1" t="s">
        <v>1426</v>
      </c>
      <c r="S3781" s="1">
        <v>37.94</v>
      </c>
      <c r="T3781" s="1">
        <v>2</v>
      </c>
      <c r="U3781" s="1">
        <v>0</v>
      </c>
      <c r="V3781" s="1">
        <v>18.211199999999998</v>
      </c>
      <c r="W3781" t="str">
        <f>INDEX(People!$A$2:$A$5,MATCH(Orders!N3781,People!$B$2:$B$5,0))</f>
        <v>Chuck Magee</v>
      </c>
      <c r="X3781" t="str">
        <f>IFERROR(INDEX(Returns!A3781:A4580,MATCH(Orders!B3781,Returns!B3781:B4580,0)),"No")</f>
        <v>No</v>
      </c>
      <c r="Y3781">
        <f t="shared" si="59"/>
        <v>37.94</v>
      </c>
    </row>
    <row r="3782" spans="1:25" x14ac:dyDescent="0.2">
      <c r="A3782" s="1">
        <v>3781</v>
      </c>
      <c r="B3782" t="s">
        <v>7977</v>
      </c>
      <c r="C3782" s="2">
        <v>42690</v>
      </c>
      <c r="D3782" s="8">
        <f>Table1[[#This Row],[Order Date]]</f>
        <v>42690</v>
      </c>
      <c r="E3782" s="2">
        <v>42694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">
        <v>3493</v>
      </c>
      <c r="P3782" s="1" t="s">
        <v>66</v>
      </c>
      <c r="Q3782" s="1" t="s">
        <v>67</v>
      </c>
      <c r="R3782" s="1" t="s">
        <v>3494</v>
      </c>
      <c r="S3782" s="1">
        <v>273.95999999999998</v>
      </c>
      <c r="T3782" s="1">
        <v>2</v>
      </c>
      <c r="U3782" s="1">
        <v>0</v>
      </c>
      <c r="V3782" s="1">
        <v>10.958399999999983</v>
      </c>
      <c r="W3782" t="str">
        <f>INDEX(People!$A$2:$A$5,MATCH(Orders!N3782,People!$B$2:$B$5,0))</f>
        <v>Kelly Williams</v>
      </c>
      <c r="X3782" t="str">
        <f>IFERROR(INDEX(Returns!A3782:A4581,MATCH(Orders!B3782,Returns!B3782:B4581,0)),"No")</f>
        <v>No</v>
      </c>
      <c r="Y3782">
        <f t="shared" si="59"/>
        <v>273.95999999999998</v>
      </c>
    </row>
    <row r="3783" spans="1:25" x14ac:dyDescent="0.2">
      <c r="A3783" s="1">
        <v>3782</v>
      </c>
      <c r="B3783" t="s">
        <v>7978</v>
      </c>
      <c r="C3783" s="2">
        <v>42925</v>
      </c>
      <c r="D3783" s="8">
        <f>Table1[[#This Row],[Order Date]]</f>
        <v>42925</v>
      </c>
      <c r="E3783" s="2">
        <v>42930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">
        <v>4280</v>
      </c>
      <c r="P3783" s="1" t="s">
        <v>66</v>
      </c>
      <c r="Q3783" s="1" t="s">
        <v>67</v>
      </c>
      <c r="R3783" s="1" t="s">
        <v>4281</v>
      </c>
      <c r="S3783" s="1">
        <v>269.98199999999997</v>
      </c>
      <c r="T3783" s="1">
        <v>3</v>
      </c>
      <c r="U3783" s="1">
        <v>0.4</v>
      </c>
      <c r="V3783" s="1">
        <v>40.497299999999996</v>
      </c>
      <c r="W3783" t="str">
        <f>INDEX(People!$A$2:$A$5,MATCH(Orders!N3783,People!$B$2:$B$5,0))</f>
        <v>Chuck Magee</v>
      </c>
      <c r="X3783" t="str">
        <f>IFERROR(INDEX(Returns!A3783:A4582,MATCH(Orders!B3783,Returns!B3783:B4582,0)),"No")</f>
        <v>No</v>
      </c>
      <c r="Y3783">
        <f t="shared" si="59"/>
        <v>377.97479999999996</v>
      </c>
    </row>
    <row r="3784" spans="1:25" x14ac:dyDescent="0.2">
      <c r="A3784" s="1">
        <v>3783</v>
      </c>
      <c r="B3784" t="s">
        <v>7979</v>
      </c>
      <c r="C3784" s="2">
        <v>43782</v>
      </c>
      <c r="D3784" s="8">
        <f>Table1[[#This Row],[Order Date]]</f>
        <v>43782</v>
      </c>
      <c r="E3784" s="2">
        <v>43785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">
        <v>3579</v>
      </c>
      <c r="P3784" s="1" t="s">
        <v>43</v>
      </c>
      <c r="Q3784" s="1" t="s">
        <v>84</v>
      </c>
      <c r="R3784" s="1" t="s">
        <v>3580</v>
      </c>
      <c r="S3784" s="1">
        <v>8.9039999999999999</v>
      </c>
      <c r="T3784" s="1">
        <v>3</v>
      </c>
      <c r="U3784" s="1">
        <v>0.2</v>
      </c>
      <c r="V3784" s="1">
        <v>3.3389999999999995</v>
      </c>
      <c r="W3784" t="str">
        <f>INDEX(People!$A$2:$A$5,MATCH(Orders!N3784,People!$B$2:$B$5,0))</f>
        <v>Cassandra Brandow</v>
      </c>
      <c r="X3784" t="str">
        <f>IFERROR(INDEX(Returns!A3784:A4583,MATCH(Orders!B3784,Returns!B3784:B4583,0)),"No")</f>
        <v>No</v>
      </c>
      <c r="Y3784">
        <f t="shared" si="59"/>
        <v>10.684799999999999</v>
      </c>
    </row>
    <row r="3785" spans="1:25" x14ac:dyDescent="0.2">
      <c r="A3785" s="1">
        <v>3784</v>
      </c>
      <c r="B3785" t="s">
        <v>7979</v>
      </c>
      <c r="C3785" s="2">
        <v>43782</v>
      </c>
      <c r="D3785" s="8">
        <f>Table1[[#This Row],[Order Date]]</f>
        <v>43782</v>
      </c>
      <c r="E3785" s="2">
        <v>43785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">
        <v>2929</v>
      </c>
      <c r="P3785" s="1" t="s">
        <v>43</v>
      </c>
      <c r="Q3785" s="1" t="s">
        <v>55</v>
      </c>
      <c r="R3785" s="1" t="s">
        <v>2930</v>
      </c>
      <c r="S3785" s="1">
        <v>720.06400000000008</v>
      </c>
      <c r="T3785" s="1">
        <v>4</v>
      </c>
      <c r="U3785" s="1">
        <v>0.2</v>
      </c>
      <c r="V3785" s="1">
        <v>-63.005600000000015</v>
      </c>
      <c r="W3785" t="str">
        <f>INDEX(People!$A$2:$A$5,MATCH(Orders!N3785,People!$B$2:$B$5,0))</f>
        <v>Cassandra Brandow</v>
      </c>
      <c r="X3785" t="str">
        <f>IFERROR(INDEX(Returns!A3785:A4584,MATCH(Orders!B3785,Returns!B3785:B4584,0)),"No")</f>
        <v>No</v>
      </c>
      <c r="Y3785">
        <f t="shared" si="59"/>
        <v>864.07680000000005</v>
      </c>
    </row>
    <row r="3786" spans="1:25" x14ac:dyDescent="0.2">
      <c r="A3786" s="1">
        <v>3785</v>
      </c>
      <c r="B3786" t="s">
        <v>7980</v>
      </c>
      <c r="C3786" s="2">
        <v>43677</v>
      </c>
      <c r="D3786" s="8">
        <f>Table1[[#This Row],[Order Date]]</f>
        <v>43677</v>
      </c>
      <c r="E3786" s="2">
        <v>43681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">
        <v>3605</v>
      </c>
      <c r="P3786" s="1" t="s">
        <v>66</v>
      </c>
      <c r="Q3786" s="1" t="s">
        <v>146</v>
      </c>
      <c r="R3786" s="1" t="s">
        <v>3606</v>
      </c>
      <c r="S3786" s="1">
        <v>41.424000000000007</v>
      </c>
      <c r="T3786" s="1">
        <v>2</v>
      </c>
      <c r="U3786" s="1">
        <v>0.2</v>
      </c>
      <c r="V3786" s="1">
        <v>8.2847999999999971</v>
      </c>
      <c r="W3786" t="str">
        <f>INDEX(People!$A$2:$A$5,MATCH(Orders!N3786,People!$B$2:$B$5,0))</f>
        <v>Cassandra Brandow</v>
      </c>
      <c r="X3786" t="str">
        <f>IFERROR(INDEX(Returns!A3786:A4585,MATCH(Orders!B3786,Returns!B3786:B4585,0)),"No")</f>
        <v>No</v>
      </c>
      <c r="Y3786">
        <f t="shared" si="59"/>
        <v>49.708800000000004</v>
      </c>
    </row>
    <row r="3787" spans="1:25" x14ac:dyDescent="0.2">
      <c r="A3787" s="1">
        <v>3786</v>
      </c>
      <c r="B3787" t="s">
        <v>7981</v>
      </c>
      <c r="C3787" s="2">
        <v>43825</v>
      </c>
      <c r="D3787" s="8">
        <f>Table1[[#This Row],[Order Date]]</f>
        <v>43825</v>
      </c>
      <c r="E3787" s="2">
        <v>43829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">
        <v>5065</v>
      </c>
      <c r="P3787" s="1" t="s">
        <v>43</v>
      </c>
      <c r="Q3787" s="1" t="s">
        <v>70</v>
      </c>
      <c r="R3787" s="1" t="s">
        <v>5066</v>
      </c>
      <c r="S3787" s="1">
        <v>3.1320000000000001</v>
      </c>
      <c r="T3787" s="1">
        <v>2</v>
      </c>
      <c r="U3787" s="1">
        <v>0.7</v>
      </c>
      <c r="V3787" s="1">
        <v>-2.6099999999999994</v>
      </c>
      <c r="W3787" t="str">
        <f>INDEX(People!$A$2:$A$5,MATCH(Orders!N3787,People!$B$2:$B$5,0))</f>
        <v>Chuck Magee</v>
      </c>
      <c r="X3787" t="str">
        <f>IFERROR(INDEX(Returns!A3787:A4586,MATCH(Orders!B3787,Returns!B3787:B4586,0)),"No")</f>
        <v>No</v>
      </c>
      <c r="Y3787">
        <f t="shared" si="59"/>
        <v>5.3243999999999998</v>
      </c>
    </row>
    <row r="3788" spans="1:25" x14ac:dyDescent="0.2">
      <c r="A3788" s="1">
        <v>3787</v>
      </c>
      <c r="B3788" t="s">
        <v>7982</v>
      </c>
      <c r="C3788" s="2">
        <v>43404</v>
      </c>
      <c r="D3788" s="8">
        <f>Table1[[#This Row],[Order Date]]</f>
        <v>43404</v>
      </c>
      <c r="E3788" s="2">
        <v>43408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">
        <v>4657</v>
      </c>
      <c r="P3788" s="1" t="s">
        <v>43</v>
      </c>
      <c r="Q3788" s="1" t="s">
        <v>55</v>
      </c>
      <c r="R3788" s="1" t="s">
        <v>4658</v>
      </c>
      <c r="S3788" s="1">
        <v>1085.42</v>
      </c>
      <c r="T3788" s="1">
        <v>7</v>
      </c>
      <c r="U3788" s="1">
        <v>0</v>
      </c>
      <c r="V3788" s="1">
        <v>282.20920000000001</v>
      </c>
      <c r="W3788" t="str">
        <f>INDEX(People!$A$2:$A$5,MATCH(Orders!N3788,People!$B$2:$B$5,0))</f>
        <v>Anna Andreadi</v>
      </c>
      <c r="X3788" t="str">
        <f>IFERROR(INDEX(Returns!A3788:A4587,MATCH(Orders!B3788,Returns!B3788:B4587,0)),"No")</f>
        <v>No</v>
      </c>
      <c r="Y3788">
        <f t="shared" si="59"/>
        <v>1085.42</v>
      </c>
    </row>
    <row r="3789" spans="1:25" x14ac:dyDescent="0.2">
      <c r="A3789" s="1">
        <v>3788</v>
      </c>
      <c r="B3789" t="s">
        <v>7983</v>
      </c>
      <c r="C3789" s="2">
        <v>43347</v>
      </c>
      <c r="D3789" s="8">
        <f>Table1[[#This Row],[Order Date]]</f>
        <v>43347</v>
      </c>
      <c r="E3789" s="2">
        <v>43352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">
        <v>988</v>
      </c>
      <c r="P3789" s="1" t="s">
        <v>43</v>
      </c>
      <c r="Q3789" s="1" t="s">
        <v>63</v>
      </c>
      <c r="R3789" s="1" t="s">
        <v>989</v>
      </c>
      <c r="S3789" s="1">
        <v>3.9119999999999999</v>
      </c>
      <c r="T3789" s="1">
        <v>1</v>
      </c>
      <c r="U3789" s="1">
        <v>0.2</v>
      </c>
      <c r="V3789" s="1">
        <v>1.0269000000000001</v>
      </c>
      <c r="W3789" t="str">
        <f>INDEX(People!$A$2:$A$5,MATCH(Orders!N3789,People!$B$2:$B$5,0))</f>
        <v>Kelly Williams</v>
      </c>
      <c r="X3789" t="str">
        <f>IFERROR(INDEX(Returns!A3789:A4588,MATCH(Orders!B3789,Returns!B3789:B4588,0)),"No")</f>
        <v>No</v>
      </c>
      <c r="Y3789">
        <f t="shared" si="59"/>
        <v>4.6943999999999999</v>
      </c>
    </row>
    <row r="3790" spans="1:25" x14ac:dyDescent="0.2">
      <c r="A3790" s="1">
        <v>3789</v>
      </c>
      <c r="B3790" t="s">
        <v>7983</v>
      </c>
      <c r="C3790" s="2">
        <v>43347</v>
      </c>
      <c r="D3790" s="8">
        <f>Table1[[#This Row],[Order Date]]</f>
        <v>43347</v>
      </c>
      <c r="E3790" s="2">
        <v>43352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">
        <v>3453</v>
      </c>
      <c r="P3790" s="1" t="s">
        <v>43</v>
      </c>
      <c r="Q3790" s="1" t="s">
        <v>63</v>
      </c>
      <c r="R3790" s="1" t="s">
        <v>3454</v>
      </c>
      <c r="S3790" s="1">
        <v>62.376000000000005</v>
      </c>
      <c r="T3790" s="1">
        <v>3</v>
      </c>
      <c r="U3790" s="1">
        <v>0.2</v>
      </c>
      <c r="V3790" s="1">
        <v>7.0172999999999952</v>
      </c>
      <c r="W3790" t="str">
        <f>INDEX(People!$A$2:$A$5,MATCH(Orders!N3790,People!$B$2:$B$5,0))</f>
        <v>Kelly Williams</v>
      </c>
      <c r="X3790" t="str">
        <f>IFERROR(INDEX(Returns!A3790:A4589,MATCH(Orders!B3790,Returns!B3790:B4589,0)),"No")</f>
        <v>No</v>
      </c>
      <c r="Y3790">
        <f t="shared" si="59"/>
        <v>74.851200000000006</v>
      </c>
    </row>
    <row r="3791" spans="1:25" x14ac:dyDescent="0.2">
      <c r="A3791" s="1">
        <v>3790</v>
      </c>
      <c r="B3791" t="s">
        <v>7984</v>
      </c>
      <c r="C3791" s="2">
        <v>43207</v>
      </c>
      <c r="D3791" s="8">
        <f>Table1[[#This Row],[Order Date]]</f>
        <v>43207</v>
      </c>
      <c r="E3791" s="2">
        <v>43211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">
        <v>735</v>
      </c>
      <c r="P3791" s="1" t="s">
        <v>43</v>
      </c>
      <c r="Q3791" s="1" t="s">
        <v>242</v>
      </c>
      <c r="R3791" s="1" t="s">
        <v>736</v>
      </c>
      <c r="S3791" s="1">
        <v>29.049999999999997</v>
      </c>
      <c r="T3791" s="1">
        <v>5</v>
      </c>
      <c r="U3791" s="1">
        <v>0</v>
      </c>
      <c r="V3791" s="1">
        <v>9.0054999999999996</v>
      </c>
      <c r="W3791" t="str">
        <f>INDEX(People!$A$2:$A$5,MATCH(Orders!N3791,People!$B$2:$B$5,0))</f>
        <v>Kelly Williams</v>
      </c>
      <c r="X3791" t="str">
        <f>IFERROR(INDEX(Returns!A3791:A4590,MATCH(Orders!B3791,Returns!B3791:B4590,0)),"No")</f>
        <v>No</v>
      </c>
      <c r="Y3791">
        <f t="shared" si="59"/>
        <v>29.049999999999997</v>
      </c>
    </row>
    <row r="3792" spans="1:25" x14ac:dyDescent="0.2">
      <c r="A3792" s="1">
        <v>3791</v>
      </c>
      <c r="B3792" t="s">
        <v>7985</v>
      </c>
      <c r="C3792" s="2">
        <v>42556</v>
      </c>
      <c r="D3792" s="8">
        <f>Table1[[#This Row],[Order Date]]</f>
        <v>42556</v>
      </c>
      <c r="E3792" s="2">
        <v>42562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">
        <v>1494</v>
      </c>
      <c r="P3792" s="1" t="s">
        <v>43</v>
      </c>
      <c r="Q3792" s="1" t="s">
        <v>70</v>
      </c>
      <c r="R3792" s="1" t="s">
        <v>1495</v>
      </c>
      <c r="S3792" s="1">
        <v>180.96000000000004</v>
      </c>
      <c r="T3792" s="1">
        <v>6</v>
      </c>
      <c r="U3792" s="1">
        <v>0.2</v>
      </c>
      <c r="V3792" s="1">
        <v>67.86</v>
      </c>
      <c r="W3792" t="str">
        <f>INDEX(People!$A$2:$A$5,MATCH(Orders!N3792,People!$B$2:$B$5,0))</f>
        <v>Anna Andreadi</v>
      </c>
      <c r="X3792" t="str">
        <f>IFERROR(INDEX(Returns!A3792:A4591,MATCH(Orders!B3792,Returns!B3792:B4591,0)),"No")</f>
        <v>No</v>
      </c>
      <c r="Y3792">
        <f t="shared" si="59"/>
        <v>217.15200000000004</v>
      </c>
    </row>
    <row r="3793" spans="1:25" x14ac:dyDescent="0.2">
      <c r="A3793" s="1">
        <v>3792</v>
      </c>
      <c r="B3793" t="s">
        <v>7986</v>
      </c>
      <c r="C3793" s="2">
        <v>42793</v>
      </c>
      <c r="D3793" s="8">
        <f>Table1[[#This Row],[Order Date]]</f>
        <v>42793</v>
      </c>
      <c r="E3793" s="2">
        <v>42794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">
        <v>698</v>
      </c>
      <c r="P3793" s="1" t="s">
        <v>43</v>
      </c>
      <c r="Q3793" s="1" t="s">
        <v>70</v>
      </c>
      <c r="R3793" s="1" t="s">
        <v>699</v>
      </c>
      <c r="S3793" s="1">
        <v>4.4190000000000005</v>
      </c>
      <c r="T3793" s="1">
        <v>3</v>
      </c>
      <c r="U3793" s="1">
        <v>0.7</v>
      </c>
      <c r="V3793" s="1">
        <v>-3.3879000000000001</v>
      </c>
      <c r="W3793" t="str">
        <f>INDEX(People!$A$2:$A$5,MATCH(Orders!N3793,People!$B$2:$B$5,0))</f>
        <v>Chuck Magee</v>
      </c>
      <c r="X3793" t="str">
        <f>IFERROR(INDEX(Returns!A3793:A4592,MATCH(Orders!B3793,Returns!B3793:B4592,0)),"No")</f>
        <v>No</v>
      </c>
      <c r="Y3793">
        <f t="shared" si="59"/>
        <v>7.5123000000000006</v>
      </c>
    </row>
    <row r="3794" spans="1:25" x14ac:dyDescent="0.2">
      <c r="A3794" s="1">
        <v>3793</v>
      </c>
      <c r="B3794" t="s">
        <v>7986</v>
      </c>
      <c r="C3794" s="2">
        <v>42793</v>
      </c>
      <c r="D3794" s="8">
        <f>Table1[[#This Row],[Order Date]]</f>
        <v>42793</v>
      </c>
      <c r="E3794" s="2">
        <v>42794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">
        <v>3897</v>
      </c>
      <c r="P3794" s="1" t="s">
        <v>43</v>
      </c>
      <c r="Q3794" s="1" t="s">
        <v>63</v>
      </c>
      <c r="R3794" s="1" t="s">
        <v>3898</v>
      </c>
      <c r="S3794" s="1">
        <v>16.032</v>
      </c>
      <c r="T3794" s="1">
        <v>6</v>
      </c>
      <c r="U3794" s="1">
        <v>0.2</v>
      </c>
      <c r="V3794" s="1">
        <v>2.2043999999999979</v>
      </c>
      <c r="W3794" t="str">
        <f>INDEX(People!$A$2:$A$5,MATCH(Orders!N3794,People!$B$2:$B$5,0))</f>
        <v>Chuck Magee</v>
      </c>
      <c r="X3794" t="str">
        <f>IFERROR(INDEX(Returns!A3794:A4593,MATCH(Orders!B3794,Returns!B3794:B4593,0)),"No")</f>
        <v>No</v>
      </c>
      <c r="Y3794">
        <f t="shared" si="59"/>
        <v>19.238399999999999</v>
      </c>
    </row>
    <row r="3795" spans="1:25" x14ac:dyDescent="0.2">
      <c r="A3795" s="1">
        <v>3794</v>
      </c>
      <c r="B3795" t="s">
        <v>7987</v>
      </c>
      <c r="C3795" s="2">
        <v>43066</v>
      </c>
      <c r="D3795" s="8">
        <f>Table1[[#This Row],[Order Date]]</f>
        <v>43066</v>
      </c>
      <c r="E3795" s="2">
        <v>43070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">
        <v>3467</v>
      </c>
      <c r="P3795" s="1" t="s">
        <v>43</v>
      </c>
      <c r="Q3795" s="1" t="s">
        <v>63</v>
      </c>
      <c r="R3795" s="1" t="s">
        <v>3468</v>
      </c>
      <c r="S3795" s="1">
        <v>29.79</v>
      </c>
      <c r="T3795" s="1">
        <v>3</v>
      </c>
      <c r="U3795" s="1">
        <v>0</v>
      </c>
      <c r="V3795" s="1">
        <v>12.511800000000001</v>
      </c>
      <c r="W3795" t="str">
        <f>INDEX(People!$A$2:$A$5,MATCH(Orders!N3795,People!$B$2:$B$5,0))</f>
        <v>Chuck Magee</v>
      </c>
      <c r="X3795" t="str">
        <f>IFERROR(INDEX(Returns!A3795:A4594,MATCH(Orders!B3795,Returns!B3795:B4594,0)),"No")</f>
        <v>No</v>
      </c>
      <c r="Y3795">
        <f t="shared" si="59"/>
        <v>29.79</v>
      </c>
    </row>
    <row r="3796" spans="1:25" x14ac:dyDescent="0.2">
      <c r="A3796" s="1">
        <v>3795</v>
      </c>
      <c r="B3796" t="s">
        <v>7988</v>
      </c>
      <c r="C3796" s="2">
        <v>42396</v>
      </c>
      <c r="D3796" s="8">
        <f>Table1[[#This Row],[Order Date]]</f>
        <v>42396</v>
      </c>
      <c r="E3796" s="2">
        <v>42402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">
        <v>4111</v>
      </c>
      <c r="P3796" s="1" t="s">
        <v>43</v>
      </c>
      <c r="Q3796" s="1" t="s">
        <v>55</v>
      </c>
      <c r="R3796" s="1" t="s">
        <v>4112</v>
      </c>
      <c r="S3796" s="1">
        <v>57.23</v>
      </c>
      <c r="T3796" s="1">
        <v>1</v>
      </c>
      <c r="U3796" s="1">
        <v>0</v>
      </c>
      <c r="V3796" s="1">
        <v>14.307499999999997</v>
      </c>
      <c r="W3796" t="str">
        <f>INDEX(People!$A$2:$A$5,MATCH(Orders!N3796,People!$B$2:$B$5,0))</f>
        <v>Anna Andreadi</v>
      </c>
      <c r="X3796" t="str">
        <f>IFERROR(INDEX(Returns!A3796:A4595,MATCH(Orders!B3796,Returns!B3796:B4595,0)),"No")</f>
        <v>No</v>
      </c>
      <c r="Y3796">
        <f t="shared" si="59"/>
        <v>57.23</v>
      </c>
    </row>
    <row r="3797" spans="1:25" x14ac:dyDescent="0.2">
      <c r="A3797" s="1">
        <v>3796</v>
      </c>
      <c r="B3797" t="s">
        <v>7988</v>
      </c>
      <c r="C3797" s="2">
        <v>42396</v>
      </c>
      <c r="D3797" s="8">
        <f>Table1[[#This Row],[Order Date]]</f>
        <v>42396</v>
      </c>
      <c r="E3797" s="2">
        <v>42402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">
        <v>5070</v>
      </c>
      <c r="P3797" s="1" t="s">
        <v>30</v>
      </c>
      <c r="Q3797" s="1" t="s">
        <v>52</v>
      </c>
      <c r="R3797" s="1" t="s">
        <v>5071</v>
      </c>
      <c r="S3797" s="1">
        <v>333</v>
      </c>
      <c r="T3797" s="1">
        <v>3</v>
      </c>
      <c r="U3797" s="1">
        <v>0.2</v>
      </c>
      <c r="V3797" s="1">
        <v>-16.649999999999991</v>
      </c>
      <c r="W3797" t="str">
        <f>INDEX(People!$A$2:$A$5,MATCH(Orders!N3797,People!$B$2:$B$5,0))</f>
        <v>Anna Andreadi</v>
      </c>
      <c r="X3797" t="str">
        <f>IFERROR(INDEX(Returns!A3797:A4596,MATCH(Orders!B3797,Returns!B3797:B4596,0)),"No")</f>
        <v>No</v>
      </c>
      <c r="Y3797">
        <f t="shared" si="59"/>
        <v>399.59999999999997</v>
      </c>
    </row>
    <row r="3798" spans="1:25" x14ac:dyDescent="0.2">
      <c r="A3798" s="1">
        <v>3797</v>
      </c>
      <c r="B3798" t="s">
        <v>7988</v>
      </c>
      <c r="C3798" s="2">
        <v>42396</v>
      </c>
      <c r="D3798" s="8">
        <f>Table1[[#This Row],[Order Date]]</f>
        <v>42396</v>
      </c>
      <c r="E3798" s="2">
        <v>42402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">
        <v>5072</v>
      </c>
      <c r="P3798" s="1" t="s">
        <v>43</v>
      </c>
      <c r="Q3798" s="1" t="s">
        <v>63</v>
      </c>
      <c r="R3798" s="1" t="s">
        <v>5073</v>
      </c>
      <c r="S3798" s="1">
        <v>36.44</v>
      </c>
      <c r="T3798" s="1">
        <v>4</v>
      </c>
      <c r="U3798" s="1">
        <v>0</v>
      </c>
      <c r="V3798" s="1">
        <v>12.025199999999998</v>
      </c>
      <c r="W3798" t="str">
        <f>INDEX(People!$A$2:$A$5,MATCH(Orders!N3798,People!$B$2:$B$5,0))</f>
        <v>Anna Andreadi</v>
      </c>
      <c r="X3798" t="str">
        <f>IFERROR(INDEX(Returns!A3798:A4597,MATCH(Orders!B3798,Returns!B3798:B4597,0)),"No")</f>
        <v>No</v>
      </c>
      <c r="Y3798">
        <f t="shared" si="59"/>
        <v>36.44</v>
      </c>
    </row>
    <row r="3799" spans="1:25" x14ac:dyDescent="0.2">
      <c r="A3799" s="1">
        <v>3798</v>
      </c>
      <c r="B3799" t="s">
        <v>7989</v>
      </c>
      <c r="C3799" s="2">
        <v>43731</v>
      </c>
      <c r="D3799" s="8">
        <f>Table1[[#This Row],[Order Date]]</f>
        <v>43731</v>
      </c>
      <c r="E3799" s="2">
        <v>43734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">
        <v>2180</v>
      </c>
      <c r="P3799" s="1" t="s">
        <v>43</v>
      </c>
      <c r="Q3799" s="1" t="s">
        <v>84</v>
      </c>
      <c r="R3799" s="1" t="s">
        <v>2181</v>
      </c>
      <c r="S3799" s="1">
        <v>251.64</v>
      </c>
      <c r="T3799" s="1">
        <v>3</v>
      </c>
      <c r="U3799" s="1">
        <v>0.2</v>
      </c>
      <c r="V3799" s="1">
        <v>88.073999999999984</v>
      </c>
      <c r="W3799" t="str">
        <f>INDEX(People!$A$2:$A$5,MATCH(Orders!N3799,People!$B$2:$B$5,0))</f>
        <v>Cassandra Brandow</v>
      </c>
      <c r="X3799" t="str">
        <f>IFERROR(INDEX(Returns!A3799:A4598,MATCH(Orders!B3799,Returns!B3799:B4598,0)),"No")</f>
        <v>No</v>
      </c>
      <c r="Y3799">
        <f t="shared" si="59"/>
        <v>301.96799999999996</v>
      </c>
    </row>
    <row r="3800" spans="1:25" x14ac:dyDescent="0.2">
      <c r="A3800" s="1">
        <v>3799</v>
      </c>
      <c r="B3800" t="s">
        <v>7990</v>
      </c>
      <c r="C3800" s="2">
        <v>43773</v>
      </c>
      <c r="D3800" s="8">
        <f>Table1[[#This Row],[Order Date]]</f>
        <v>43773</v>
      </c>
      <c r="E3800" s="2">
        <v>43774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">
        <v>1073</v>
      </c>
      <c r="P3800" s="1" t="s">
        <v>30</v>
      </c>
      <c r="Q3800" s="1" t="s">
        <v>52</v>
      </c>
      <c r="R3800" s="1" t="s">
        <v>1074</v>
      </c>
      <c r="S3800" s="1">
        <v>523.76400000000001</v>
      </c>
      <c r="T3800" s="1">
        <v>3</v>
      </c>
      <c r="U3800" s="1">
        <v>0.4</v>
      </c>
      <c r="V3800" s="1">
        <v>-192.04680000000008</v>
      </c>
      <c r="W3800" t="str">
        <f>INDEX(People!$A$2:$A$5,MATCH(Orders!N3800,People!$B$2:$B$5,0))</f>
        <v>Cassandra Brandow</v>
      </c>
      <c r="X3800" t="str">
        <f>IFERROR(INDEX(Returns!A3800:A4599,MATCH(Orders!B3800,Returns!B3800:B4599,0)),"No")</f>
        <v>No</v>
      </c>
      <c r="Y3800">
        <f t="shared" si="59"/>
        <v>733.26959999999997</v>
      </c>
    </row>
    <row r="3801" spans="1:25" x14ac:dyDescent="0.2">
      <c r="A3801" s="1">
        <v>3800</v>
      </c>
      <c r="B3801" t="s">
        <v>7990</v>
      </c>
      <c r="C3801" s="2">
        <v>43773</v>
      </c>
      <c r="D3801" s="8">
        <f>Table1[[#This Row],[Order Date]]</f>
        <v>43773</v>
      </c>
      <c r="E3801" s="2">
        <v>43774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">
        <v>3843</v>
      </c>
      <c r="P3801" s="1" t="s">
        <v>66</v>
      </c>
      <c r="Q3801" s="1" t="s">
        <v>67</v>
      </c>
      <c r="R3801" s="1" t="s">
        <v>3844</v>
      </c>
      <c r="S3801" s="1">
        <v>1359.96</v>
      </c>
      <c r="T3801" s="1">
        <v>5</v>
      </c>
      <c r="U3801" s="1">
        <v>0.2</v>
      </c>
      <c r="V3801" s="1">
        <v>118.99650000000003</v>
      </c>
      <c r="W3801" t="str">
        <f>INDEX(People!$A$2:$A$5,MATCH(Orders!N3801,People!$B$2:$B$5,0))</f>
        <v>Cassandra Brandow</v>
      </c>
      <c r="X3801" t="str">
        <f>IFERROR(INDEX(Returns!A3801:A4600,MATCH(Orders!B3801,Returns!B3801:B4600,0)),"No")</f>
        <v>No</v>
      </c>
      <c r="Y3801">
        <f t="shared" si="59"/>
        <v>1631.952</v>
      </c>
    </row>
    <row r="3802" spans="1:25" x14ac:dyDescent="0.2">
      <c r="A3802" s="1">
        <v>3801</v>
      </c>
      <c r="B3802" t="s">
        <v>7991</v>
      </c>
      <c r="C3802" s="2">
        <v>43387</v>
      </c>
      <c r="D3802" s="8">
        <f>Table1[[#This Row],[Order Date]]</f>
        <v>43387</v>
      </c>
      <c r="E3802" s="2">
        <v>43393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">
        <v>5076</v>
      </c>
      <c r="P3802" s="1" t="s">
        <v>30</v>
      </c>
      <c r="Q3802" s="1" t="s">
        <v>34</v>
      </c>
      <c r="R3802" s="1" t="s">
        <v>5077</v>
      </c>
      <c r="S3802" s="1">
        <v>102.59200000000001</v>
      </c>
      <c r="T3802" s="1">
        <v>1</v>
      </c>
      <c r="U3802" s="1">
        <v>0.2</v>
      </c>
      <c r="V3802" s="1">
        <v>10.2592</v>
      </c>
      <c r="W3802" t="str">
        <f>INDEX(People!$A$2:$A$5,MATCH(Orders!N3802,People!$B$2:$B$5,0))</f>
        <v>Cassandra Brandow</v>
      </c>
      <c r="X3802" t="str">
        <f>IFERROR(INDEX(Returns!A3802:A4601,MATCH(Orders!B3802,Returns!B3802:B4601,0)),"No")</f>
        <v>No</v>
      </c>
      <c r="Y3802">
        <f t="shared" si="59"/>
        <v>123.11040000000001</v>
      </c>
    </row>
    <row r="3803" spans="1:25" x14ac:dyDescent="0.2">
      <c r="A3803" s="1">
        <v>3802</v>
      </c>
      <c r="B3803" t="s">
        <v>7991</v>
      </c>
      <c r="C3803" s="2">
        <v>43387</v>
      </c>
      <c r="D3803" s="8">
        <f>Table1[[#This Row],[Order Date]]</f>
        <v>43387</v>
      </c>
      <c r="E3803" s="2">
        <v>43393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">
        <v>2381</v>
      </c>
      <c r="P3803" s="1" t="s">
        <v>66</v>
      </c>
      <c r="Q3803" s="1" t="s">
        <v>146</v>
      </c>
      <c r="R3803" s="1" t="s">
        <v>2382</v>
      </c>
      <c r="S3803" s="1">
        <v>22.704000000000001</v>
      </c>
      <c r="T3803" s="1">
        <v>1</v>
      </c>
      <c r="U3803" s="1">
        <v>0.2</v>
      </c>
      <c r="V3803" s="1">
        <v>5.9597999999999995</v>
      </c>
      <c r="W3803" t="str">
        <f>INDEX(People!$A$2:$A$5,MATCH(Orders!N3803,People!$B$2:$B$5,0))</f>
        <v>Cassandra Brandow</v>
      </c>
      <c r="X3803" t="str">
        <f>IFERROR(INDEX(Returns!A3803:A4602,MATCH(Orders!B3803,Returns!B3803:B4602,0)),"No")</f>
        <v>No</v>
      </c>
      <c r="Y3803">
        <f t="shared" si="59"/>
        <v>27.244800000000001</v>
      </c>
    </row>
    <row r="3804" spans="1:25" x14ac:dyDescent="0.2">
      <c r="A3804" s="1">
        <v>3803</v>
      </c>
      <c r="B3804" t="s">
        <v>7991</v>
      </c>
      <c r="C3804" s="2">
        <v>43387</v>
      </c>
      <c r="D3804" s="8">
        <f>Table1[[#This Row],[Order Date]]</f>
        <v>43387</v>
      </c>
      <c r="E3804" s="2">
        <v>43393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">
        <v>4532</v>
      </c>
      <c r="P3804" s="1" t="s">
        <v>43</v>
      </c>
      <c r="Q3804" s="1" t="s">
        <v>84</v>
      </c>
      <c r="R3804" s="1" t="s">
        <v>4533</v>
      </c>
      <c r="S3804" s="1">
        <v>93.024000000000001</v>
      </c>
      <c r="T3804" s="1">
        <v>3</v>
      </c>
      <c r="U3804" s="1">
        <v>0.2</v>
      </c>
      <c r="V3804" s="1">
        <v>33.721199999999996</v>
      </c>
      <c r="W3804" t="str">
        <f>INDEX(People!$A$2:$A$5,MATCH(Orders!N3804,People!$B$2:$B$5,0))</f>
        <v>Cassandra Brandow</v>
      </c>
      <c r="X3804" t="str">
        <f>IFERROR(INDEX(Returns!A3804:A4603,MATCH(Orders!B3804,Returns!B3804:B4603,0)),"No")</f>
        <v>No</v>
      </c>
      <c r="Y3804">
        <f t="shared" si="59"/>
        <v>111.6288</v>
      </c>
    </row>
    <row r="3805" spans="1:25" x14ac:dyDescent="0.2">
      <c r="A3805" s="1">
        <v>3804</v>
      </c>
      <c r="B3805" t="s">
        <v>7991</v>
      </c>
      <c r="C3805" s="2">
        <v>43387</v>
      </c>
      <c r="D3805" s="8">
        <f>Table1[[#This Row],[Order Date]]</f>
        <v>43387</v>
      </c>
      <c r="E3805" s="2">
        <v>43393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">
        <v>4641</v>
      </c>
      <c r="P3805" s="1" t="s">
        <v>43</v>
      </c>
      <c r="Q3805" s="1" t="s">
        <v>512</v>
      </c>
      <c r="R3805" s="1" t="s">
        <v>1133</v>
      </c>
      <c r="S3805" s="1">
        <v>12.768000000000001</v>
      </c>
      <c r="T3805" s="1">
        <v>2</v>
      </c>
      <c r="U3805" s="1">
        <v>0.2</v>
      </c>
      <c r="V3805" s="1">
        <v>1.436399999999999</v>
      </c>
      <c r="W3805" t="str">
        <f>INDEX(People!$A$2:$A$5,MATCH(Orders!N3805,People!$B$2:$B$5,0))</f>
        <v>Cassandra Brandow</v>
      </c>
      <c r="X3805" t="str">
        <f>IFERROR(INDEX(Returns!A3805:A4604,MATCH(Orders!B3805,Returns!B3805:B4604,0)),"No")</f>
        <v>No</v>
      </c>
      <c r="Y3805">
        <f t="shared" si="59"/>
        <v>15.3216</v>
      </c>
    </row>
    <row r="3806" spans="1:25" x14ac:dyDescent="0.2">
      <c r="A3806" s="1">
        <v>3805</v>
      </c>
      <c r="B3806" t="s">
        <v>7991</v>
      </c>
      <c r="C3806" s="2">
        <v>43387</v>
      </c>
      <c r="D3806" s="8">
        <f>Table1[[#This Row],[Order Date]]</f>
        <v>43387</v>
      </c>
      <c r="E3806" s="2">
        <v>43393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">
        <v>1562</v>
      </c>
      <c r="P3806" s="1" t="s">
        <v>43</v>
      </c>
      <c r="Q3806" s="1" t="s">
        <v>157</v>
      </c>
      <c r="R3806" s="1" t="s">
        <v>1563</v>
      </c>
      <c r="S3806" s="1">
        <v>35.008000000000003</v>
      </c>
      <c r="T3806" s="1">
        <v>4</v>
      </c>
      <c r="U3806" s="1">
        <v>0.2</v>
      </c>
      <c r="V3806" s="1">
        <v>13.127999999999998</v>
      </c>
      <c r="W3806" t="str">
        <f>INDEX(People!$A$2:$A$5,MATCH(Orders!N3806,People!$B$2:$B$5,0))</f>
        <v>Cassandra Brandow</v>
      </c>
      <c r="X3806" t="str">
        <f>IFERROR(INDEX(Returns!A3806:A4605,MATCH(Orders!B3806,Returns!B3806:B4605,0)),"No")</f>
        <v>No</v>
      </c>
      <c r="Y3806">
        <f t="shared" si="59"/>
        <v>42.009599999999999</v>
      </c>
    </row>
    <row r="3807" spans="1:25" x14ac:dyDescent="0.2">
      <c r="A3807" s="1">
        <v>3806</v>
      </c>
      <c r="B3807" t="s">
        <v>7991</v>
      </c>
      <c r="C3807" s="2">
        <v>43387</v>
      </c>
      <c r="D3807" s="8">
        <f>Table1[[#This Row],[Order Date]]</f>
        <v>43387</v>
      </c>
      <c r="E3807" s="2">
        <v>43393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">
        <v>494</v>
      </c>
      <c r="P3807" s="1" t="s">
        <v>43</v>
      </c>
      <c r="Q3807" s="1" t="s">
        <v>84</v>
      </c>
      <c r="R3807" s="1" t="s">
        <v>495</v>
      </c>
      <c r="S3807" s="1">
        <v>39.152000000000001</v>
      </c>
      <c r="T3807" s="1">
        <v>1</v>
      </c>
      <c r="U3807" s="1">
        <v>0.2</v>
      </c>
      <c r="V3807" s="1">
        <v>14.681999999999999</v>
      </c>
      <c r="W3807" t="str">
        <f>INDEX(People!$A$2:$A$5,MATCH(Orders!N3807,People!$B$2:$B$5,0))</f>
        <v>Cassandra Brandow</v>
      </c>
      <c r="X3807" t="str">
        <f>IFERROR(INDEX(Returns!A3807:A4606,MATCH(Orders!B3807,Returns!B3807:B4606,0)),"No")</f>
        <v>No</v>
      </c>
      <c r="Y3807">
        <f t="shared" si="59"/>
        <v>46.982399999999998</v>
      </c>
    </row>
    <row r="3808" spans="1:25" x14ac:dyDescent="0.2">
      <c r="A3808" s="1">
        <v>3807</v>
      </c>
      <c r="B3808" t="s">
        <v>5988</v>
      </c>
      <c r="C3808" s="2">
        <v>43051</v>
      </c>
      <c r="D3808" s="8">
        <f>Table1[[#This Row],[Order Date]]</f>
        <v>43051</v>
      </c>
      <c r="E3808" s="2">
        <v>43058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">
        <v>1525</v>
      </c>
      <c r="P3808" s="1" t="s">
        <v>43</v>
      </c>
      <c r="Q3808" s="1" t="s">
        <v>63</v>
      </c>
      <c r="R3808" s="1" t="s">
        <v>1526</v>
      </c>
      <c r="S3808" s="1">
        <v>11.76</v>
      </c>
      <c r="T3808" s="1">
        <v>5</v>
      </c>
      <c r="U3808" s="1">
        <v>0.2</v>
      </c>
      <c r="V3808" s="1">
        <v>1.3229999999999991</v>
      </c>
      <c r="W3808" t="str">
        <f>INDEX(People!$A$2:$A$5,MATCH(Orders!N3808,People!$B$2:$B$5,0))</f>
        <v>Cassandra Brandow</v>
      </c>
      <c r="X3808" t="str">
        <f>IFERROR(INDEX(Returns!A3808:A4607,MATCH(Orders!B3808,Returns!B3808:B4607,0)),"No")</f>
        <v>No</v>
      </c>
      <c r="Y3808">
        <f t="shared" si="59"/>
        <v>14.112</v>
      </c>
    </row>
    <row r="3809" spans="1:25" x14ac:dyDescent="0.2">
      <c r="A3809" s="1">
        <v>3808</v>
      </c>
      <c r="B3809" t="s">
        <v>5988</v>
      </c>
      <c r="C3809" s="2">
        <v>43051</v>
      </c>
      <c r="D3809" s="8">
        <f>Table1[[#This Row],[Order Date]]</f>
        <v>43051</v>
      </c>
      <c r="E3809" s="2">
        <v>43058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">
        <v>209</v>
      </c>
      <c r="P3809" s="1" t="s">
        <v>43</v>
      </c>
      <c r="Q3809" s="1" t="s">
        <v>70</v>
      </c>
      <c r="R3809" s="1" t="s">
        <v>210</v>
      </c>
      <c r="S3809" s="1">
        <v>5.2380000000000013</v>
      </c>
      <c r="T3809" s="1">
        <v>2</v>
      </c>
      <c r="U3809" s="1">
        <v>0.7</v>
      </c>
      <c r="V3809" s="1">
        <v>-4.0158000000000005</v>
      </c>
      <c r="W3809" t="str">
        <f>INDEX(People!$A$2:$A$5,MATCH(Orders!N3809,People!$B$2:$B$5,0))</f>
        <v>Cassandra Brandow</v>
      </c>
      <c r="X3809" t="str">
        <f>IFERROR(INDEX(Returns!A3809:A4608,MATCH(Orders!B3809,Returns!B3809:B4608,0)),"No")</f>
        <v>No</v>
      </c>
      <c r="Y3809">
        <f t="shared" si="59"/>
        <v>8.9046000000000021</v>
      </c>
    </row>
    <row r="3810" spans="1:25" x14ac:dyDescent="0.2">
      <c r="A3810" s="1">
        <v>3809</v>
      </c>
      <c r="B3810" t="s">
        <v>5988</v>
      </c>
      <c r="C3810" s="2">
        <v>43051</v>
      </c>
      <c r="D3810" s="8">
        <f>Table1[[#This Row],[Order Date]]</f>
        <v>43051</v>
      </c>
      <c r="E3810" s="2">
        <v>43058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">
        <v>4729</v>
      </c>
      <c r="P3810" s="1" t="s">
        <v>43</v>
      </c>
      <c r="Q3810" s="1" t="s">
        <v>70</v>
      </c>
      <c r="R3810" s="1" t="s">
        <v>4730</v>
      </c>
      <c r="S3810" s="1">
        <v>4.6619999999999999</v>
      </c>
      <c r="T3810" s="1">
        <v>3</v>
      </c>
      <c r="U3810" s="1">
        <v>0.7</v>
      </c>
      <c r="V3810" s="1">
        <v>-3.7295999999999996</v>
      </c>
      <c r="W3810" t="str">
        <f>INDEX(People!$A$2:$A$5,MATCH(Orders!N3810,People!$B$2:$B$5,0))</f>
        <v>Cassandra Brandow</v>
      </c>
      <c r="X3810" t="str">
        <f>IFERROR(INDEX(Returns!A3810:A4609,MATCH(Orders!B3810,Returns!B3810:B4609,0)),"No")</f>
        <v>No</v>
      </c>
      <c r="Y3810">
        <f t="shared" si="59"/>
        <v>7.9253999999999998</v>
      </c>
    </row>
    <row r="3811" spans="1:25" x14ac:dyDescent="0.2">
      <c r="A3811" s="1">
        <v>3810</v>
      </c>
      <c r="B3811" t="s">
        <v>5988</v>
      </c>
      <c r="C3811" s="2">
        <v>43051</v>
      </c>
      <c r="D3811" s="8">
        <f>Table1[[#This Row],[Order Date]]</f>
        <v>43051</v>
      </c>
      <c r="E3811" s="2">
        <v>43058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">
        <v>5078</v>
      </c>
      <c r="P3811" s="1" t="s">
        <v>30</v>
      </c>
      <c r="Q3811" s="1" t="s">
        <v>34</v>
      </c>
      <c r="R3811" s="1" t="s">
        <v>5079</v>
      </c>
      <c r="S3811" s="1">
        <v>523.91999999999996</v>
      </c>
      <c r="T3811" s="1">
        <v>5</v>
      </c>
      <c r="U3811" s="1">
        <v>0.2</v>
      </c>
      <c r="V3811" s="1">
        <v>-72.039000000000044</v>
      </c>
      <c r="W3811" t="str">
        <f>INDEX(People!$A$2:$A$5,MATCH(Orders!N3811,People!$B$2:$B$5,0))</f>
        <v>Cassandra Brandow</v>
      </c>
      <c r="X3811" t="str">
        <f>IFERROR(INDEX(Returns!A3811:A4610,MATCH(Orders!B3811,Returns!B3811:B4610,0)),"No")</f>
        <v>No</v>
      </c>
      <c r="Y3811">
        <f t="shared" si="59"/>
        <v>628.70399999999995</v>
      </c>
    </row>
    <row r="3812" spans="1:25" x14ac:dyDescent="0.2">
      <c r="A3812" s="1">
        <v>3811</v>
      </c>
      <c r="B3812" t="s">
        <v>5988</v>
      </c>
      <c r="C3812" s="2">
        <v>43051</v>
      </c>
      <c r="D3812" s="8">
        <f>Table1[[#This Row],[Order Date]]</f>
        <v>43051</v>
      </c>
      <c r="E3812" s="2">
        <v>43058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">
        <v>3463</v>
      </c>
      <c r="P3812" s="1" t="s">
        <v>66</v>
      </c>
      <c r="Q3812" s="1" t="s">
        <v>67</v>
      </c>
      <c r="R3812" s="1" t="s">
        <v>3464</v>
      </c>
      <c r="S3812" s="1">
        <v>100.792</v>
      </c>
      <c r="T3812" s="1">
        <v>1</v>
      </c>
      <c r="U3812" s="1">
        <v>0.2</v>
      </c>
      <c r="V3812" s="1">
        <v>10.079200000000007</v>
      </c>
      <c r="W3812" t="str">
        <f>INDEX(People!$A$2:$A$5,MATCH(Orders!N3812,People!$B$2:$B$5,0))</f>
        <v>Cassandra Brandow</v>
      </c>
      <c r="X3812" t="str">
        <f>IFERROR(INDEX(Returns!A3812:A4611,MATCH(Orders!B3812,Returns!B3812:B4611,0)),"No")</f>
        <v>No</v>
      </c>
      <c r="Y3812">
        <f t="shared" si="59"/>
        <v>120.9504</v>
      </c>
    </row>
    <row r="3813" spans="1:25" x14ac:dyDescent="0.2">
      <c r="A3813" s="1">
        <v>3812</v>
      </c>
      <c r="B3813" t="s">
        <v>5988</v>
      </c>
      <c r="C3813" s="2">
        <v>43051</v>
      </c>
      <c r="D3813" s="8">
        <f>Table1[[#This Row],[Order Date]]</f>
        <v>43051</v>
      </c>
      <c r="E3813" s="2">
        <v>43058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">
        <v>784</v>
      </c>
      <c r="P3813" s="1" t="s">
        <v>30</v>
      </c>
      <c r="Q3813" s="1" t="s">
        <v>34</v>
      </c>
      <c r="R3813" s="1" t="s">
        <v>785</v>
      </c>
      <c r="S3813" s="1">
        <v>146.13600000000002</v>
      </c>
      <c r="T3813" s="1">
        <v>3</v>
      </c>
      <c r="U3813" s="1">
        <v>0.2</v>
      </c>
      <c r="V3813" s="1">
        <v>16.440299999999986</v>
      </c>
      <c r="W3813" t="str">
        <f>INDEX(People!$A$2:$A$5,MATCH(Orders!N3813,People!$B$2:$B$5,0))</f>
        <v>Cassandra Brandow</v>
      </c>
      <c r="X3813" t="str">
        <f>IFERROR(INDEX(Returns!A3813:A4612,MATCH(Orders!B3813,Returns!B3813:B4612,0)),"No")</f>
        <v>No</v>
      </c>
      <c r="Y3813">
        <f t="shared" si="59"/>
        <v>175.36320000000003</v>
      </c>
    </row>
    <row r="3814" spans="1:25" x14ac:dyDescent="0.2">
      <c r="A3814" s="1">
        <v>3813</v>
      </c>
      <c r="B3814" t="s">
        <v>7992</v>
      </c>
      <c r="C3814" s="2">
        <v>43529</v>
      </c>
      <c r="D3814" s="8">
        <f>Table1[[#This Row],[Order Date]]</f>
        <v>43529</v>
      </c>
      <c r="E3814" s="2">
        <v>43529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">
        <v>5080</v>
      </c>
      <c r="P3814" s="1" t="s">
        <v>43</v>
      </c>
      <c r="Q3814" s="1" t="s">
        <v>44</v>
      </c>
      <c r="R3814" s="1" t="s">
        <v>5081</v>
      </c>
      <c r="S3814" s="1">
        <v>25.06</v>
      </c>
      <c r="T3814" s="1">
        <v>2</v>
      </c>
      <c r="U3814" s="1">
        <v>0</v>
      </c>
      <c r="V3814" s="1">
        <v>11.778199999999998</v>
      </c>
      <c r="W3814" t="str">
        <f>INDEX(People!$A$2:$A$5,MATCH(Orders!N3814,People!$B$2:$B$5,0))</f>
        <v>Kelly Williams</v>
      </c>
      <c r="X3814" t="str">
        <f>IFERROR(INDEX(Returns!A3814:A4613,MATCH(Orders!B3814,Returns!B3814:B4613,0)),"No")</f>
        <v>No</v>
      </c>
      <c r="Y3814">
        <f t="shared" si="59"/>
        <v>25.06</v>
      </c>
    </row>
    <row r="3815" spans="1:25" x14ac:dyDescent="0.2">
      <c r="A3815" s="1">
        <v>3814</v>
      </c>
      <c r="B3815" t="s">
        <v>7993</v>
      </c>
      <c r="C3815" s="2">
        <v>43044</v>
      </c>
      <c r="D3815" s="8">
        <f>Table1[[#This Row],[Order Date]]</f>
        <v>43044</v>
      </c>
      <c r="E3815" s="2">
        <v>43048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">
        <v>2062</v>
      </c>
      <c r="P3815" s="1" t="s">
        <v>43</v>
      </c>
      <c r="Q3815" s="1" t="s">
        <v>44</v>
      </c>
      <c r="R3815" s="1" t="s">
        <v>2063</v>
      </c>
      <c r="S3815" s="1">
        <v>19.824000000000002</v>
      </c>
      <c r="T3815" s="1">
        <v>6</v>
      </c>
      <c r="U3815" s="1">
        <v>0.2</v>
      </c>
      <c r="V3815" s="1">
        <v>6.4427999999999992</v>
      </c>
      <c r="W3815" t="str">
        <f>INDEX(People!$A$2:$A$5,MATCH(Orders!N3815,People!$B$2:$B$5,0))</f>
        <v>Kelly Williams</v>
      </c>
      <c r="X3815" t="str">
        <f>IFERROR(INDEX(Returns!A3815:A4614,MATCH(Orders!B3815,Returns!B3815:B4614,0)),"No")</f>
        <v>No</v>
      </c>
      <c r="Y3815">
        <f t="shared" si="59"/>
        <v>23.788800000000002</v>
      </c>
    </row>
    <row r="3816" spans="1:25" x14ac:dyDescent="0.2">
      <c r="A3816" s="1">
        <v>3815</v>
      </c>
      <c r="B3816" t="s">
        <v>7994</v>
      </c>
      <c r="C3816" s="2">
        <v>43289</v>
      </c>
      <c r="D3816" s="8">
        <f>Table1[[#This Row],[Order Date]]</f>
        <v>43289</v>
      </c>
      <c r="E3816" s="2">
        <v>43289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">
        <v>3757</v>
      </c>
      <c r="P3816" s="1" t="s">
        <v>66</v>
      </c>
      <c r="Q3816" s="1" t="s">
        <v>67</v>
      </c>
      <c r="R3816" s="1" t="s">
        <v>3758</v>
      </c>
      <c r="S3816" s="1">
        <v>823.96000000000015</v>
      </c>
      <c r="T3816" s="1">
        <v>5</v>
      </c>
      <c r="U3816" s="1">
        <v>0.2</v>
      </c>
      <c r="V3816" s="1">
        <v>51.497499999999974</v>
      </c>
      <c r="W3816" t="str">
        <f>INDEX(People!$A$2:$A$5,MATCH(Orders!N3816,People!$B$2:$B$5,0))</f>
        <v>Cassandra Brandow</v>
      </c>
      <c r="X3816" t="str">
        <f>IFERROR(INDEX(Returns!A3816:A4615,MATCH(Orders!B3816,Returns!B3816:B4615,0)),"No")</f>
        <v>No</v>
      </c>
      <c r="Y3816">
        <f t="shared" si="59"/>
        <v>988.75200000000018</v>
      </c>
    </row>
    <row r="3817" spans="1:25" x14ac:dyDescent="0.2">
      <c r="A3817" s="1">
        <v>3816</v>
      </c>
      <c r="B3817" t="s">
        <v>7994</v>
      </c>
      <c r="C3817" s="2">
        <v>43289</v>
      </c>
      <c r="D3817" s="8">
        <f>Table1[[#This Row],[Order Date]]</f>
        <v>43289</v>
      </c>
      <c r="E3817" s="2">
        <v>43289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">
        <v>445</v>
      </c>
      <c r="P3817" s="1" t="s">
        <v>43</v>
      </c>
      <c r="Q3817" s="1" t="s">
        <v>84</v>
      </c>
      <c r="R3817" s="1" t="s">
        <v>446</v>
      </c>
      <c r="S3817" s="1">
        <v>15.984000000000002</v>
      </c>
      <c r="T3817" s="1">
        <v>2</v>
      </c>
      <c r="U3817" s="1">
        <v>0.2</v>
      </c>
      <c r="V3817" s="1">
        <v>4.9949999999999992</v>
      </c>
      <c r="W3817" t="str">
        <f>INDEX(People!$A$2:$A$5,MATCH(Orders!N3817,People!$B$2:$B$5,0))</f>
        <v>Cassandra Brandow</v>
      </c>
      <c r="X3817" t="str">
        <f>IFERROR(INDEX(Returns!A3817:A4616,MATCH(Orders!B3817,Returns!B3817:B4616,0)),"No")</f>
        <v>No</v>
      </c>
      <c r="Y3817">
        <f t="shared" si="59"/>
        <v>19.180800000000001</v>
      </c>
    </row>
    <row r="3818" spans="1:25" x14ac:dyDescent="0.2">
      <c r="A3818" s="1">
        <v>3817</v>
      </c>
      <c r="B3818" t="s">
        <v>7995</v>
      </c>
      <c r="C3818" s="2">
        <v>42993</v>
      </c>
      <c r="D3818" s="8">
        <f>Table1[[#This Row],[Order Date]]</f>
        <v>42993</v>
      </c>
      <c r="E3818" s="2">
        <v>42997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">
        <v>4433</v>
      </c>
      <c r="P3818" s="1" t="s">
        <v>30</v>
      </c>
      <c r="Q3818" s="1" t="s">
        <v>52</v>
      </c>
      <c r="R3818" s="1" t="s">
        <v>4434</v>
      </c>
      <c r="S3818" s="1">
        <v>801.96</v>
      </c>
      <c r="T3818" s="1">
        <v>2</v>
      </c>
      <c r="U3818" s="1">
        <v>0</v>
      </c>
      <c r="V3818" s="1">
        <v>200.49</v>
      </c>
      <c r="W3818" t="str">
        <f>INDEX(People!$A$2:$A$5,MATCH(Orders!N3818,People!$B$2:$B$5,0))</f>
        <v>Cassandra Brandow</v>
      </c>
      <c r="X3818" t="str">
        <f>IFERROR(INDEX(Returns!A3818:A4617,MATCH(Orders!B3818,Returns!B3818:B4617,0)),"No")</f>
        <v>No</v>
      </c>
      <c r="Y3818">
        <f t="shared" si="59"/>
        <v>801.96</v>
      </c>
    </row>
    <row r="3819" spans="1:25" x14ac:dyDescent="0.2">
      <c r="A3819" s="1">
        <v>3818</v>
      </c>
      <c r="B3819" t="s">
        <v>7995</v>
      </c>
      <c r="C3819" s="2">
        <v>42993</v>
      </c>
      <c r="D3819" s="8">
        <f>Table1[[#This Row],[Order Date]]</f>
        <v>42993</v>
      </c>
      <c r="E3819" s="2">
        <v>42997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">
        <v>4594</v>
      </c>
      <c r="P3819" s="1" t="s">
        <v>66</v>
      </c>
      <c r="Q3819" s="1" t="s">
        <v>67</v>
      </c>
      <c r="R3819" s="1" t="s">
        <v>4595</v>
      </c>
      <c r="S3819" s="1">
        <v>59.97</v>
      </c>
      <c r="T3819" s="1">
        <v>3</v>
      </c>
      <c r="U3819" s="1">
        <v>0</v>
      </c>
      <c r="V3819" s="1">
        <v>0</v>
      </c>
      <c r="W3819" t="str">
        <f>INDEX(People!$A$2:$A$5,MATCH(Orders!N3819,People!$B$2:$B$5,0))</f>
        <v>Cassandra Brandow</v>
      </c>
      <c r="X3819" t="str">
        <f>IFERROR(INDEX(Returns!A3819:A4618,MATCH(Orders!B3819,Returns!B3819:B4618,0)),"No")</f>
        <v>No</v>
      </c>
      <c r="Y3819">
        <f t="shared" si="59"/>
        <v>59.97</v>
      </c>
    </row>
    <row r="3820" spans="1:25" x14ac:dyDescent="0.2">
      <c r="A3820" s="1">
        <v>3819</v>
      </c>
      <c r="B3820" t="s">
        <v>7995</v>
      </c>
      <c r="C3820" s="2">
        <v>42993</v>
      </c>
      <c r="D3820" s="8">
        <f>Table1[[#This Row],[Order Date]]</f>
        <v>42993</v>
      </c>
      <c r="E3820" s="2">
        <v>42997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">
        <v>1776</v>
      </c>
      <c r="P3820" s="1" t="s">
        <v>30</v>
      </c>
      <c r="Q3820" s="1" t="s">
        <v>34</v>
      </c>
      <c r="R3820" s="1" t="s">
        <v>1777</v>
      </c>
      <c r="S3820" s="1">
        <v>1056.8599999999999</v>
      </c>
      <c r="T3820" s="1">
        <v>7</v>
      </c>
      <c r="U3820" s="1">
        <v>0</v>
      </c>
      <c r="V3820" s="1">
        <v>306.48939999999988</v>
      </c>
      <c r="W3820" t="str">
        <f>INDEX(People!$A$2:$A$5,MATCH(Orders!N3820,People!$B$2:$B$5,0))</f>
        <v>Cassandra Brandow</v>
      </c>
      <c r="X3820" t="str">
        <f>IFERROR(INDEX(Returns!A3820:A4619,MATCH(Orders!B3820,Returns!B3820:B4619,0)),"No")</f>
        <v>No</v>
      </c>
      <c r="Y3820">
        <f t="shared" si="59"/>
        <v>1056.8599999999999</v>
      </c>
    </row>
    <row r="3821" spans="1:25" x14ac:dyDescent="0.2">
      <c r="A3821" s="1">
        <v>3820</v>
      </c>
      <c r="B3821" t="s">
        <v>7996</v>
      </c>
      <c r="C3821" s="2">
        <v>43747</v>
      </c>
      <c r="D3821" s="8">
        <f>Table1[[#This Row],[Order Date]]</f>
        <v>43747</v>
      </c>
      <c r="E3821" s="2">
        <v>43752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">
        <v>2859</v>
      </c>
      <c r="P3821" s="1" t="s">
        <v>43</v>
      </c>
      <c r="Q3821" s="1" t="s">
        <v>70</v>
      </c>
      <c r="R3821" s="1" t="s">
        <v>2860</v>
      </c>
      <c r="S3821" s="1">
        <v>12.816000000000001</v>
      </c>
      <c r="T3821" s="1">
        <v>3</v>
      </c>
      <c r="U3821" s="1">
        <v>0.2</v>
      </c>
      <c r="V3821" s="1">
        <v>4.3253999999999984</v>
      </c>
      <c r="W3821" t="str">
        <f>INDEX(People!$A$2:$A$5,MATCH(Orders!N3821,People!$B$2:$B$5,0))</f>
        <v>Chuck Magee</v>
      </c>
      <c r="X3821" t="str">
        <f>IFERROR(INDEX(Returns!A3821:A4620,MATCH(Orders!B3821,Returns!B3821:B4620,0)),"No")</f>
        <v>No</v>
      </c>
      <c r="Y3821">
        <f t="shared" si="59"/>
        <v>15.379200000000001</v>
      </c>
    </row>
    <row r="3822" spans="1:25" x14ac:dyDescent="0.2">
      <c r="A3822" s="1">
        <v>3821</v>
      </c>
      <c r="B3822" t="s">
        <v>7996</v>
      </c>
      <c r="C3822" s="2">
        <v>43747</v>
      </c>
      <c r="D3822" s="8">
        <f>Table1[[#This Row],[Order Date]]</f>
        <v>43747</v>
      </c>
      <c r="E3822" s="2">
        <v>43752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">
        <v>3909</v>
      </c>
      <c r="P3822" s="1" t="s">
        <v>30</v>
      </c>
      <c r="Q3822" s="1" t="s">
        <v>31</v>
      </c>
      <c r="R3822" s="1" t="s">
        <v>3910</v>
      </c>
      <c r="S3822" s="1">
        <v>314.35199999999998</v>
      </c>
      <c r="T3822" s="1">
        <v>3</v>
      </c>
      <c r="U3822" s="1">
        <v>0.2</v>
      </c>
      <c r="V3822" s="1">
        <v>-15.71759999999999</v>
      </c>
      <c r="W3822" t="str">
        <f>INDEX(People!$A$2:$A$5,MATCH(Orders!N3822,People!$B$2:$B$5,0))</f>
        <v>Chuck Magee</v>
      </c>
      <c r="X3822" t="str">
        <f>IFERROR(INDEX(Returns!A3822:A4621,MATCH(Orders!B3822,Returns!B3822:B4621,0)),"No")</f>
        <v>No</v>
      </c>
      <c r="Y3822">
        <f t="shared" si="59"/>
        <v>377.22239999999994</v>
      </c>
    </row>
    <row r="3823" spans="1:25" x14ac:dyDescent="0.2">
      <c r="A3823" s="1">
        <v>3822</v>
      </c>
      <c r="B3823" t="s">
        <v>7996</v>
      </c>
      <c r="C3823" s="2">
        <v>43747</v>
      </c>
      <c r="D3823" s="8">
        <f>Table1[[#This Row],[Order Date]]</f>
        <v>43747</v>
      </c>
      <c r="E3823" s="2">
        <v>43752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">
        <v>5082</v>
      </c>
      <c r="P3823" s="1" t="s">
        <v>43</v>
      </c>
      <c r="Q3823" s="1" t="s">
        <v>84</v>
      </c>
      <c r="R3823" s="1" t="s">
        <v>5083</v>
      </c>
      <c r="S3823" s="1">
        <v>18.98</v>
      </c>
      <c r="T3823" s="1">
        <v>2</v>
      </c>
      <c r="U3823" s="1">
        <v>0</v>
      </c>
      <c r="V3823" s="1">
        <v>8.9206000000000003</v>
      </c>
      <c r="W3823" t="str">
        <f>INDEX(People!$A$2:$A$5,MATCH(Orders!N3823,People!$B$2:$B$5,0))</f>
        <v>Chuck Magee</v>
      </c>
      <c r="X3823" t="str">
        <f>IFERROR(INDEX(Returns!A3823:A4622,MATCH(Orders!B3823,Returns!B3823:B4622,0)),"No")</f>
        <v>No</v>
      </c>
      <c r="Y3823">
        <f t="shared" si="59"/>
        <v>18.98</v>
      </c>
    </row>
    <row r="3824" spans="1:25" x14ac:dyDescent="0.2">
      <c r="A3824" s="1">
        <v>3823</v>
      </c>
      <c r="B3824" t="s">
        <v>7996</v>
      </c>
      <c r="C3824" s="2">
        <v>43747</v>
      </c>
      <c r="D3824" s="8">
        <f>Table1[[#This Row],[Order Date]]</f>
        <v>43747</v>
      </c>
      <c r="E3824" s="2">
        <v>43752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">
        <v>4714</v>
      </c>
      <c r="P3824" s="1" t="s">
        <v>43</v>
      </c>
      <c r="Q3824" s="1" t="s">
        <v>70</v>
      </c>
      <c r="R3824" s="1" t="s">
        <v>4715</v>
      </c>
      <c r="S3824" s="1">
        <v>18.240000000000002</v>
      </c>
      <c r="T3824" s="1">
        <v>6</v>
      </c>
      <c r="U3824" s="1">
        <v>0.2</v>
      </c>
      <c r="V3824" s="1">
        <v>6.1560000000000006</v>
      </c>
      <c r="W3824" t="str">
        <f>INDEX(People!$A$2:$A$5,MATCH(Orders!N3824,People!$B$2:$B$5,0))</f>
        <v>Chuck Magee</v>
      </c>
      <c r="X3824" t="str">
        <f>IFERROR(INDEX(Returns!A3824:A4623,MATCH(Orders!B3824,Returns!B3824:B4623,0)),"No")</f>
        <v>No</v>
      </c>
      <c r="Y3824">
        <f t="shared" si="59"/>
        <v>21.888000000000002</v>
      </c>
    </row>
    <row r="3825" spans="1:25" x14ac:dyDescent="0.2">
      <c r="A3825" s="1">
        <v>3824</v>
      </c>
      <c r="B3825" t="s">
        <v>6004</v>
      </c>
      <c r="C3825" s="2">
        <v>42992</v>
      </c>
      <c r="D3825" s="8">
        <f>Table1[[#This Row],[Order Date]]</f>
        <v>42992</v>
      </c>
      <c r="E3825" s="2">
        <v>42996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">
        <v>1823</v>
      </c>
      <c r="P3825" s="1" t="s">
        <v>43</v>
      </c>
      <c r="Q3825" s="1" t="s">
        <v>55</v>
      </c>
      <c r="R3825" s="1" t="s">
        <v>1824</v>
      </c>
      <c r="S3825" s="1">
        <v>991.19999999999993</v>
      </c>
      <c r="T3825" s="1">
        <v>6</v>
      </c>
      <c r="U3825" s="1">
        <v>0</v>
      </c>
      <c r="V3825" s="1">
        <v>257.71199999999999</v>
      </c>
      <c r="W3825" t="str">
        <f>INDEX(People!$A$2:$A$5,MATCH(Orders!N3825,People!$B$2:$B$5,0))</f>
        <v>Chuck Magee</v>
      </c>
      <c r="X3825" t="str">
        <f>IFERROR(INDEX(Returns!A3825:A4624,MATCH(Orders!B3825,Returns!B3825:B4624,0)),"No")</f>
        <v>No</v>
      </c>
      <c r="Y3825">
        <f t="shared" si="59"/>
        <v>991.19999999999993</v>
      </c>
    </row>
    <row r="3826" spans="1:25" x14ac:dyDescent="0.2">
      <c r="A3826" s="1">
        <v>3825</v>
      </c>
      <c r="B3826" t="s">
        <v>6004</v>
      </c>
      <c r="C3826" s="2">
        <v>42992</v>
      </c>
      <c r="D3826" s="8">
        <f>Table1[[#This Row],[Order Date]]</f>
        <v>42992</v>
      </c>
      <c r="E3826" s="2">
        <v>42996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">
        <v>5036</v>
      </c>
      <c r="P3826" s="1" t="s">
        <v>66</v>
      </c>
      <c r="Q3826" s="1" t="s">
        <v>1065</v>
      </c>
      <c r="R3826" s="1" t="s">
        <v>5037</v>
      </c>
      <c r="S3826" s="1">
        <v>879.98400000000004</v>
      </c>
      <c r="T3826" s="1">
        <v>2</v>
      </c>
      <c r="U3826" s="1">
        <v>0.2</v>
      </c>
      <c r="V3826" s="1">
        <v>329.99400000000003</v>
      </c>
      <c r="W3826" t="str">
        <f>INDEX(People!$A$2:$A$5,MATCH(Orders!N3826,People!$B$2:$B$5,0))</f>
        <v>Chuck Magee</v>
      </c>
      <c r="X3826" t="str">
        <f>IFERROR(INDEX(Returns!A3826:A4625,MATCH(Orders!B3826,Returns!B3826:B4625,0)),"No")</f>
        <v>No</v>
      </c>
      <c r="Y3826">
        <f t="shared" si="59"/>
        <v>1055.9808</v>
      </c>
    </row>
    <row r="3827" spans="1:25" x14ac:dyDescent="0.2">
      <c r="A3827" s="1">
        <v>3826</v>
      </c>
      <c r="B3827" t="s">
        <v>6004</v>
      </c>
      <c r="C3827" s="2">
        <v>42992</v>
      </c>
      <c r="D3827" s="8">
        <f>Table1[[#This Row],[Order Date]]</f>
        <v>42992</v>
      </c>
      <c r="E3827" s="2">
        <v>42996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">
        <v>2476</v>
      </c>
      <c r="P3827" s="1" t="s">
        <v>43</v>
      </c>
      <c r="Q3827" s="1" t="s">
        <v>70</v>
      </c>
      <c r="R3827" s="1" t="s">
        <v>2477</v>
      </c>
      <c r="S3827" s="1">
        <v>12.96</v>
      </c>
      <c r="T3827" s="1">
        <v>9</v>
      </c>
      <c r="U3827" s="1">
        <v>0.2</v>
      </c>
      <c r="V3827" s="1">
        <v>4.5359999999999996</v>
      </c>
      <c r="W3827" t="str">
        <f>INDEX(People!$A$2:$A$5,MATCH(Orders!N3827,People!$B$2:$B$5,0))</f>
        <v>Chuck Magee</v>
      </c>
      <c r="X3827" t="str">
        <f>IFERROR(INDEX(Returns!A3827:A4626,MATCH(Orders!B3827,Returns!B3827:B4626,0)),"No")</f>
        <v>No</v>
      </c>
      <c r="Y3827">
        <f t="shared" si="59"/>
        <v>15.552</v>
      </c>
    </row>
    <row r="3828" spans="1:25" x14ac:dyDescent="0.2">
      <c r="A3828" s="1">
        <v>3827</v>
      </c>
      <c r="B3828" t="s">
        <v>7997</v>
      </c>
      <c r="C3828" s="2">
        <v>42650</v>
      </c>
      <c r="D3828" s="8">
        <f>Table1[[#This Row],[Order Date]]</f>
        <v>42650</v>
      </c>
      <c r="E3828" s="2">
        <v>42655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">
        <v>838</v>
      </c>
      <c r="P3828" s="1" t="s">
        <v>43</v>
      </c>
      <c r="Q3828" s="1" t="s">
        <v>55</v>
      </c>
      <c r="R3828" s="1" t="s">
        <v>839</v>
      </c>
      <c r="S3828" s="1">
        <v>107.44</v>
      </c>
      <c r="T3828" s="1">
        <v>10</v>
      </c>
      <c r="U3828" s="1">
        <v>0.2</v>
      </c>
      <c r="V3828" s="1">
        <v>10.744000000000007</v>
      </c>
      <c r="W3828" t="str">
        <f>INDEX(People!$A$2:$A$5,MATCH(Orders!N3828,People!$B$2:$B$5,0))</f>
        <v>Kelly Williams</v>
      </c>
      <c r="X3828" t="str">
        <f>IFERROR(INDEX(Returns!A3828:A4627,MATCH(Orders!B3828,Returns!B3828:B4627,0)),"No")</f>
        <v>No</v>
      </c>
      <c r="Y3828">
        <f t="shared" si="59"/>
        <v>128.928</v>
      </c>
    </row>
    <row r="3829" spans="1:25" x14ac:dyDescent="0.2">
      <c r="A3829" s="1">
        <v>3828</v>
      </c>
      <c r="B3829" t="s">
        <v>7998</v>
      </c>
      <c r="C3829" s="2">
        <v>43592</v>
      </c>
      <c r="D3829" s="8">
        <f>Table1[[#This Row],[Order Date]]</f>
        <v>43592</v>
      </c>
      <c r="E3829" s="2">
        <v>43596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">
        <v>995</v>
      </c>
      <c r="P3829" s="1" t="s">
        <v>30</v>
      </c>
      <c r="Q3829" s="1" t="s">
        <v>34</v>
      </c>
      <c r="R3829" s="1" t="s">
        <v>996</v>
      </c>
      <c r="S3829" s="1">
        <v>1458.65</v>
      </c>
      <c r="T3829" s="1">
        <v>5</v>
      </c>
      <c r="U3829" s="1">
        <v>0</v>
      </c>
      <c r="V3829" s="1">
        <v>423.00849999999997</v>
      </c>
      <c r="W3829" t="str">
        <f>INDEX(People!$A$2:$A$5,MATCH(Orders!N3829,People!$B$2:$B$5,0))</f>
        <v>Kelly Williams</v>
      </c>
      <c r="X3829" t="str">
        <f>IFERROR(INDEX(Returns!A3829:A4628,MATCH(Orders!B3829,Returns!B3829:B4628,0)),"No")</f>
        <v>No</v>
      </c>
      <c r="Y3829">
        <f t="shared" si="59"/>
        <v>1458.65</v>
      </c>
    </row>
    <row r="3830" spans="1:25" x14ac:dyDescent="0.2">
      <c r="A3830" s="1">
        <v>3829</v>
      </c>
      <c r="B3830" t="s">
        <v>7998</v>
      </c>
      <c r="C3830" s="2">
        <v>43592</v>
      </c>
      <c r="D3830" s="8">
        <f>Table1[[#This Row],[Order Date]]</f>
        <v>43592</v>
      </c>
      <c r="E3830" s="2">
        <v>43596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">
        <v>4467</v>
      </c>
      <c r="P3830" s="1" t="s">
        <v>30</v>
      </c>
      <c r="Q3830" s="1" t="s">
        <v>34</v>
      </c>
      <c r="R3830" s="1" t="s">
        <v>4468</v>
      </c>
      <c r="S3830" s="1">
        <v>26.64</v>
      </c>
      <c r="T3830" s="1">
        <v>1</v>
      </c>
      <c r="U3830" s="1">
        <v>0</v>
      </c>
      <c r="V3830" s="1">
        <v>7.4591999999999992</v>
      </c>
      <c r="W3830" t="str">
        <f>INDEX(People!$A$2:$A$5,MATCH(Orders!N3830,People!$B$2:$B$5,0))</f>
        <v>Kelly Williams</v>
      </c>
      <c r="X3830" t="str">
        <f>IFERROR(INDEX(Returns!A3830:A4629,MATCH(Orders!B3830,Returns!B3830:B4629,0)),"No")</f>
        <v>No</v>
      </c>
      <c r="Y3830">
        <f t="shared" si="59"/>
        <v>26.64</v>
      </c>
    </row>
    <row r="3831" spans="1:25" x14ac:dyDescent="0.2">
      <c r="A3831" s="1">
        <v>3830</v>
      </c>
      <c r="B3831" t="s">
        <v>7998</v>
      </c>
      <c r="C3831" s="2">
        <v>43592</v>
      </c>
      <c r="D3831" s="8">
        <f>Table1[[#This Row],[Order Date]]</f>
        <v>43592</v>
      </c>
      <c r="E3831" s="2">
        <v>43596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">
        <v>1566</v>
      </c>
      <c r="P3831" s="1" t="s">
        <v>30</v>
      </c>
      <c r="Q3831" s="1" t="s">
        <v>34</v>
      </c>
      <c r="R3831" s="1" t="s">
        <v>1567</v>
      </c>
      <c r="S3831" s="1">
        <v>476.8</v>
      </c>
      <c r="T3831" s="1">
        <v>2</v>
      </c>
      <c r="U3831" s="1">
        <v>0</v>
      </c>
      <c r="V3831" s="1">
        <v>119.19999999999999</v>
      </c>
      <c r="W3831" t="str">
        <f>INDEX(People!$A$2:$A$5,MATCH(Orders!N3831,People!$B$2:$B$5,0))</f>
        <v>Kelly Williams</v>
      </c>
      <c r="X3831" t="str">
        <f>IFERROR(INDEX(Returns!A3831:A4630,MATCH(Orders!B3831,Returns!B3831:B4630,0)),"No")</f>
        <v>No</v>
      </c>
      <c r="Y3831">
        <f t="shared" si="59"/>
        <v>476.8</v>
      </c>
    </row>
    <row r="3832" spans="1:25" x14ac:dyDescent="0.2">
      <c r="A3832" s="1">
        <v>3831</v>
      </c>
      <c r="B3832" t="s">
        <v>7998</v>
      </c>
      <c r="C3832" s="2">
        <v>43592</v>
      </c>
      <c r="D3832" s="8">
        <f>Table1[[#This Row],[Order Date]]</f>
        <v>43592</v>
      </c>
      <c r="E3832" s="2">
        <v>43596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">
        <v>1788</v>
      </c>
      <c r="P3832" s="1" t="s">
        <v>43</v>
      </c>
      <c r="Q3832" s="1" t="s">
        <v>73</v>
      </c>
      <c r="R3832" s="1" t="s">
        <v>1789</v>
      </c>
      <c r="S3832" s="1">
        <v>87.444000000000003</v>
      </c>
      <c r="T3832" s="1">
        <v>2</v>
      </c>
      <c r="U3832" s="1">
        <v>0.1</v>
      </c>
      <c r="V3832" s="1">
        <v>18.460399999999986</v>
      </c>
      <c r="W3832" t="str">
        <f>INDEX(People!$A$2:$A$5,MATCH(Orders!N3832,People!$B$2:$B$5,0))</f>
        <v>Kelly Williams</v>
      </c>
      <c r="X3832" t="str">
        <f>IFERROR(INDEX(Returns!A3832:A4631,MATCH(Orders!B3832,Returns!B3832:B4631,0)),"No")</f>
        <v>No</v>
      </c>
      <c r="Y3832">
        <f t="shared" si="59"/>
        <v>96.188400000000016</v>
      </c>
    </row>
    <row r="3833" spans="1:25" x14ac:dyDescent="0.2">
      <c r="A3833" s="1">
        <v>3832</v>
      </c>
      <c r="B3833" t="s">
        <v>7999</v>
      </c>
      <c r="C3833" s="2">
        <v>43053</v>
      </c>
      <c r="D3833" s="8">
        <f>Table1[[#This Row],[Order Date]]</f>
        <v>43053</v>
      </c>
      <c r="E3833" s="2">
        <v>43058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">
        <v>795</v>
      </c>
      <c r="P3833" s="1" t="s">
        <v>30</v>
      </c>
      <c r="Q3833" s="1" t="s">
        <v>60</v>
      </c>
      <c r="R3833" s="1" t="s">
        <v>5086</v>
      </c>
      <c r="S3833" s="1">
        <v>76.14</v>
      </c>
      <c r="T3833" s="1">
        <v>3</v>
      </c>
      <c r="U3833" s="1">
        <v>0</v>
      </c>
      <c r="V3833" s="1">
        <v>26.648999999999997</v>
      </c>
      <c r="W3833" t="str">
        <f>INDEX(People!$A$2:$A$5,MATCH(Orders!N3833,People!$B$2:$B$5,0))</f>
        <v>Chuck Magee</v>
      </c>
      <c r="X3833" t="str">
        <f>IFERROR(INDEX(Returns!A3833:A4632,MATCH(Orders!B3833,Returns!B3833:B4632,0)),"No")</f>
        <v>No</v>
      </c>
      <c r="Y3833">
        <f t="shared" si="59"/>
        <v>76.14</v>
      </c>
    </row>
    <row r="3834" spans="1:25" x14ac:dyDescent="0.2">
      <c r="A3834" s="1">
        <v>3833</v>
      </c>
      <c r="B3834" t="s">
        <v>7999</v>
      </c>
      <c r="C3834" s="2">
        <v>43053</v>
      </c>
      <c r="D3834" s="8">
        <f>Table1[[#This Row],[Order Date]]</f>
        <v>43053</v>
      </c>
      <c r="E3834" s="2">
        <v>43058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">
        <v>3945</v>
      </c>
      <c r="P3834" s="1" t="s">
        <v>43</v>
      </c>
      <c r="Q3834" s="1" t="s">
        <v>70</v>
      </c>
      <c r="R3834" s="1" t="s">
        <v>3946</v>
      </c>
      <c r="S3834" s="1">
        <v>19.96</v>
      </c>
      <c r="T3834" s="1">
        <v>2</v>
      </c>
      <c r="U3834" s="1">
        <v>0</v>
      </c>
      <c r="V3834" s="1">
        <v>9.3811999999999998</v>
      </c>
      <c r="W3834" t="str">
        <f>INDEX(People!$A$2:$A$5,MATCH(Orders!N3834,People!$B$2:$B$5,0))</f>
        <v>Chuck Magee</v>
      </c>
      <c r="X3834" t="str">
        <f>IFERROR(INDEX(Returns!A3834:A4633,MATCH(Orders!B3834,Returns!B3834:B4633,0)),"No")</f>
        <v>No</v>
      </c>
      <c r="Y3834">
        <f t="shared" si="59"/>
        <v>19.96</v>
      </c>
    </row>
    <row r="3835" spans="1:25" x14ac:dyDescent="0.2">
      <c r="A3835" s="1">
        <v>3834</v>
      </c>
      <c r="B3835" t="s">
        <v>8000</v>
      </c>
      <c r="C3835" s="2">
        <v>42698</v>
      </c>
      <c r="D3835" s="8">
        <f>Table1[[#This Row],[Order Date]]</f>
        <v>42698</v>
      </c>
      <c r="E3835" s="2">
        <v>42698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">
        <v>2486</v>
      </c>
      <c r="P3835" s="1" t="s">
        <v>66</v>
      </c>
      <c r="Q3835" s="1" t="s">
        <v>67</v>
      </c>
      <c r="R3835" s="1" t="s">
        <v>2487</v>
      </c>
      <c r="S3835" s="1">
        <v>1049.97</v>
      </c>
      <c r="T3835" s="1">
        <v>5</v>
      </c>
      <c r="U3835" s="1">
        <v>0.4</v>
      </c>
      <c r="V3835" s="1">
        <v>-209.99399999999991</v>
      </c>
      <c r="W3835" t="str">
        <f>INDEX(People!$A$2:$A$5,MATCH(Orders!N3835,People!$B$2:$B$5,0))</f>
        <v>Chuck Magee</v>
      </c>
      <c r="X3835" t="str">
        <f>IFERROR(INDEX(Returns!A3835:A4634,MATCH(Orders!B3835,Returns!B3835:B4634,0)),"No")</f>
        <v>No</v>
      </c>
      <c r="Y3835">
        <f t="shared" si="59"/>
        <v>1469.9579999999999</v>
      </c>
    </row>
    <row r="3836" spans="1:25" x14ac:dyDescent="0.2">
      <c r="A3836" s="1">
        <v>3835</v>
      </c>
      <c r="B3836" t="s">
        <v>8000</v>
      </c>
      <c r="C3836" s="2">
        <v>42698</v>
      </c>
      <c r="D3836" s="8">
        <f>Table1[[#This Row],[Order Date]]</f>
        <v>42698</v>
      </c>
      <c r="E3836" s="2">
        <v>42698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">
        <v>3254</v>
      </c>
      <c r="P3836" s="1" t="s">
        <v>30</v>
      </c>
      <c r="Q3836" s="1" t="s">
        <v>34</v>
      </c>
      <c r="R3836" s="1" t="s">
        <v>3255</v>
      </c>
      <c r="S3836" s="1">
        <v>611.05799999999999</v>
      </c>
      <c r="T3836" s="1">
        <v>3</v>
      </c>
      <c r="U3836" s="1">
        <v>0.3</v>
      </c>
      <c r="V3836" s="1">
        <v>-34.917600000000022</v>
      </c>
      <c r="W3836" t="str">
        <f>INDEX(People!$A$2:$A$5,MATCH(Orders!N3836,People!$B$2:$B$5,0))</f>
        <v>Chuck Magee</v>
      </c>
      <c r="X3836" t="str">
        <f>IFERROR(INDEX(Returns!A3836:A4635,MATCH(Orders!B3836,Returns!B3836:B4635,0)),"No")</f>
        <v>No</v>
      </c>
      <c r="Y3836">
        <f t="shared" si="59"/>
        <v>794.37540000000001</v>
      </c>
    </row>
    <row r="3837" spans="1:25" x14ac:dyDescent="0.2">
      <c r="A3837" s="1">
        <v>3836</v>
      </c>
      <c r="B3837" t="s">
        <v>8001</v>
      </c>
      <c r="C3837" s="2">
        <v>42468</v>
      </c>
      <c r="D3837" s="8">
        <f>Table1[[#This Row],[Order Date]]</f>
        <v>42468</v>
      </c>
      <c r="E3837" s="2">
        <v>42475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">
        <v>3520</v>
      </c>
      <c r="P3837" s="1" t="s">
        <v>43</v>
      </c>
      <c r="Q3837" s="1" t="s">
        <v>242</v>
      </c>
      <c r="R3837" s="1" t="s">
        <v>3521</v>
      </c>
      <c r="S3837" s="1">
        <v>2.3679999999999999</v>
      </c>
      <c r="T3837" s="1">
        <v>2</v>
      </c>
      <c r="U3837" s="1">
        <v>0.2</v>
      </c>
      <c r="V3837" s="1">
        <v>0.82879999999999987</v>
      </c>
      <c r="W3837" t="str">
        <f>INDEX(People!$A$2:$A$5,MATCH(Orders!N3837,People!$B$2:$B$5,0))</f>
        <v>Anna Andreadi</v>
      </c>
      <c r="X3837" t="str">
        <f>IFERROR(INDEX(Returns!A3837:A4636,MATCH(Orders!B3837,Returns!B3837:B4636,0)),"No")</f>
        <v>No</v>
      </c>
      <c r="Y3837">
        <f t="shared" si="59"/>
        <v>2.8415999999999997</v>
      </c>
    </row>
    <row r="3838" spans="1:25" x14ac:dyDescent="0.2">
      <c r="A3838" s="1">
        <v>3837</v>
      </c>
      <c r="B3838" t="s">
        <v>8001</v>
      </c>
      <c r="C3838" s="2">
        <v>42468</v>
      </c>
      <c r="D3838" s="8">
        <f>Table1[[#This Row],[Order Date]]</f>
        <v>42468</v>
      </c>
      <c r="E3838" s="2">
        <v>42475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">
        <v>5087</v>
      </c>
      <c r="P3838" s="1" t="s">
        <v>43</v>
      </c>
      <c r="Q3838" s="1" t="s">
        <v>84</v>
      </c>
      <c r="R3838" s="1" t="s">
        <v>5088</v>
      </c>
      <c r="S3838" s="1">
        <v>19.008000000000003</v>
      </c>
      <c r="T3838" s="1">
        <v>3</v>
      </c>
      <c r="U3838" s="1">
        <v>0.2</v>
      </c>
      <c r="V3838" s="1">
        <v>6.8903999999999979</v>
      </c>
      <c r="W3838" t="str">
        <f>INDEX(People!$A$2:$A$5,MATCH(Orders!N3838,People!$B$2:$B$5,0))</f>
        <v>Anna Andreadi</v>
      </c>
      <c r="X3838" t="str">
        <f>IFERROR(INDEX(Returns!A3838:A4637,MATCH(Orders!B3838,Returns!B3838:B4637,0)),"No")</f>
        <v>No</v>
      </c>
      <c r="Y3838">
        <f t="shared" si="59"/>
        <v>22.809600000000003</v>
      </c>
    </row>
    <row r="3839" spans="1:25" x14ac:dyDescent="0.2">
      <c r="A3839" s="1">
        <v>3838</v>
      </c>
      <c r="B3839" t="s">
        <v>8002</v>
      </c>
      <c r="C3839" s="2">
        <v>42577</v>
      </c>
      <c r="D3839" s="8">
        <f>Table1[[#This Row],[Order Date]]</f>
        <v>42577</v>
      </c>
      <c r="E3839" s="2">
        <v>42584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">
        <v>1455</v>
      </c>
      <c r="P3839" s="1" t="s">
        <v>66</v>
      </c>
      <c r="Q3839" s="1" t="s">
        <v>67</v>
      </c>
      <c r="R3839" s="1" t="s">
        <v>1456</v>
      </c>
      <c r="S3839" s="1">
        <v>911.98400000000004</v>
      </c>
      <c r="T3839" s="1">
        <v>2</v>
      </c>
      <c r="U3839" s="1">
        <v>0.2</v>
      </c>
      <c r="V3839" s="1">
        <v>113.99799999999991</v>
      </c>
      <c r="W3839" t="str">
        <f>INDEX(People!$A$2:$A$5,MATCH(Orders!N3839,People!$B$2:$B$5,0))</f>
        <v>Anna Andreadi</v>
      </c>
      <c r="X3839" t="str">
        <f>IFERROR(INDEX(Returns!A3839:A4638,MATCH(Orders!B3839,Returns!B3839:B4638,0)),"No")</f>
        <v>No</v>
      </c>
      <c r="Y3839">
        <f t="shared" si="59"/>
        <v>1094.3807999999999</v>
      </c>
    </row>
    <row r="3840" spans="1:25" x14ac:dyDescent="0.2">
      <c r="A3840" s="1">
        <v>3839</v>
      </c>
      <c r="B3840" t="s">
        <v>8002</v>
      </c>
      <c r="C3840" s="2">
        <v>42577</v>
      </c>
      <c r="D3840" s="8">
        <f>Table1[[#This Row],[Order Date]]</f>
        <v>42577</v>
      </c>
      <c r="E3840" s="2">
        <v>42584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">
        <v>1046</v>
      </c>
      <c r="P3840" s="1" t="s">
        <v>30</v>
      </c>
      <c r="Q3840" s="1" t="s">
        <v>34</v>
      </c>
      <c r="R3840" s="1" t="s">
        <v>1047</v>
      </c>
      <c r="S3840" s="1">
        <v>674.35200000000009</v>
      </c>
      <c r="T3840" s="1">
        <v>3</v>
      </c>
      <c r="U3840" s="1">
        <v>0.2</v>
      </c>
      <c r="V3840" s="1">
        <v>-109.58220000000011</v>
      </c>
      <c r="W3840" t="str">
        <f>INDEX(People!$A$2:$A$5,MATCH(Orders!N3840,People!$B$2:$B$5,0))</f>
        <v>Anna Andreadi</v>
      </c>
      <c r="X3840" t="str">
        <f>IFERROR(INDEX(Returns!A3840:A4639,MATCH(Orders!B3840,Returns!B3840:B4639,0)),"No")</f>
        <v>No</v>
      </c>
      <c r="Y3840">
        <f t="shared" si="59"/>
        <v>809.22240000000011</v>
      </c>
    </row>
    <row r="3841" spans="1:25" x14ac:dyDescent="0.2">
      <c r="A3841" s="1">
        <v>3840</v>
      </c>
      <c r="B3841" t="s">
        <v>8002</v>
      </c>
      <c r="C3841" s="2">
        <v>42577</v>
      </c>
      <c r="D3841" s="8">
        <f>Table1[[#This Row],[Order Date]]</f>
        <v>42577</v>
      </c>
      <c r="E3841" s="2">
        <v>42584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">
        <v>3066</v>
      </c>
      <c r="P3841" s="1" t="s">
        <v>30</v>
      </c>
      <c r="Q3841" s="1" t="s">
        <v>60</v>
      </c>
      <c r="R3841" s="1" t="s">
        <v>3067</v>
      </c>
      <c r="S3841" s="1">
        <v>134.01</v>
      </c>
      <c r="T3841" s="1">
        <v>9</v>
      </c>
      <c r="U3841" s="1">
        <v>0</v>
      </c>
      <c r="V3841" s="1">
        <v>36.182700000000004</v>
      </c>
      <c r="W3841" t="str">
        <f>INDEX(People!$A$2:$A$5,MATCH(Orders!N3841,People!$B$2:$B$5,0))</f>
        <v>Anna Andreadi</v>
      </c>
      <c r="X3841" t="str">
        <f>IFERROR(INDEX(Returns!A3841:A4640,MATCH(Orders!B3841,Returns!B3841:B4640,0)),"No")</f>
        <v>No</v>
      </c>
      <c r="Y3841">
        <f t="shared" si="59"/>
        <v>134.01</v>
      </c>
    </row>
    <row r="3842" spans="1:25" x14ac:dyDescent="0.2">
      <c r="A3842" s="1">
        <v>3841</v>
      </c>
      <c r="B3842" t="s">
        <v>8002</v>
      </c>
      <c r="C3842" s="2">
        <v>42577</v>
      </c>
      <c r="D3842" s="8">
        <f>Table1[[#This Row],[Order Date]]</f>
        <v>42577</v>
      </c>
      <c r="E3842" s="2">
        <v>42584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">
        <v>5089</v>
      </c>
      <c r="P3842" s="1" t="s">
        <v>66</v>
      </c>
      <c r="Q3842" s="1" t="s">
        <v>146</v>
      </c>
      <c r="R3842" s="1" t="s">
        <v>5090</v>
      </c>
      <c r="S3842" s="1">
        <v>170.97</v>
      </c>
      <c r="T3842" s="1">
        <v>3</v>
      </c>
      <c r="U3842" s="1">
        <v>0</v>
      </c>
      <c r="V3842" s="1">
        <v>70.097700000000003</v>
      </c>
      <c r="W3842" t="str">
        <f>INDEX(People!$A$2:$A$5,MATCH(Orders!N3842,People!$B$2:$B$5,0))</f>
        <v>Anna Andreadi</v>
      </c>
      <c r="X3842" t="str">
        <f>IFERROR(INDEX(Returns!A3842:A4641,MATCH(Orders!B3842,Returns!B3842:B4641,0)),"No")</f>
        <v>No</v>
      </c>
      <c r="Y3842">
        <f t="shared" si="59"/>
        <v>170.97</v>
      </c>
    </row>
    <row r="3843" spans="1:25" x14ac:dyDescent="0.2">
      <c r="A3843" s="1">
        <v>3842</v>
      </c>
      <c r="B3843" t="s">
        <v>8003</v>
      </c>
      <c r="C3843" s="2">
        <v>42529</v>
      </c>
      <c r="D3843" s="8">
        <f>Table1[[#This Row],[Order Date]]</f>
        <v>42529</v>
      </c>
      <c r="E3843" s="2">
        <v>42533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">
        <v>1592</v>
      </c>
      <c r="P3843" s="1" t="s">
        <v>30</v>
      </c>
      <c r="Q3843" s="1" t="s">
        <v>34</v>
      </c>
      <c r="R3843" s="1" t="s">
        <v>1593</v>
      </c>
      <c r="S3843" s="1">
        <v>170.35200000000003</v>
      </c>
      <c r="T3843" s="1">
        <v>3</v>
      </c>
      <c r="U3843" s="1">
        <v>0.2</v>
      </c>
      <c r="V3843" s="1">
        <v>10.647000000000006</v>
      </c>
      <c r="W3843" t="str">
        <f>INDEX(People!$A$2:$A$5,MATCH(Orders!N3843,People!$B$2:$B$5,0))</f>
        <v>Cassandra Brandow</v>
      </c>
      <c r="X3843" t="str">
        <f>IFERROR(INDEX(Returns!A3843:A4642,MATCH(Orders!B3843,Returns!B3843:B4642,0)),"No")</f>
        <v>No</v>
      </c>
      <c r="Y3843">
        <f t="shared" ref="Y3843:Y3906" si="60">S3843*(1+U3843)</f>
        <v>204.42240000000004</v>
      </c>
    </row>
    <row r="3844" spans="1:25" x14ac:dyDescent="0.2">
      <c r="A3844" s="1">
        <v>3843</v>
      </c>
      <c r="B3844" t="s">
        <v>8004</v>
      </c>
      <c r="C3844" s="2">
        <v>42671</v>
      </c>
      <c r="D3844" s="8">
        <f>Table1[[#This Row],[Order Date]]</f>
        <v>42671</v>
      </c>
      <c r="E3844" s="2">
        <v>42674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">
        <v>1067</v>
      </c>
      <c r="P3844" s="1" t="s">
        <v>43</v>
      </c>
      <c r="Q3844" s="1" t="s">
        <v>70</v>
      </c>
      <c r="R3844" s="1" t="s">
        <v>1068</v>
      </c>
      <c r="S3844" s="1">
        <v>7.1840000000000011</v>
      </c>
      <c r="T3844" s="1">
        <v>2</v>
      </c>
      <c r="U3844" s="1">
        <v>0.2</v>
      </c>
      <c r="V3844" s="1">
        <v>2.2449999999999992</v>
      </c>
      <c r="W3844" t="str">
        <f>INDEX(People!$A$2:$A$5,MATCH(Orders!N3844,People!$B$2:$B$5,0))</f>
        <v>Anna Andreadi</v>
      </c>
      <c r="X3844" t="str">
        <f>IFERROR(INDEX(Returns!A3844:A4643,MATCH(Orders!B3844,Returns!B3844:B4643,0)),"No")</f>
        <v>No</v>
      </c>
      <c r="Y3844">
        <f t="shared" si="60"/>
        <v>8.6208000000000009</v>
      </c>
    </row>
    <row r="3845" spans="1:25" x14ac:dyDescent="0.2">
      <c r="A3845" s="1">
        <v>3844</v>
      </c>
      <c r="B3845" t="s">
        <v>8004</v>
      </c>
      <c r="C3845" s="2">
        <v>42671</v>
      </c>
      <c r="D3845" s="8">
        <f>Table1[[#This Row],[Order Date]]</f>
        <v>42671</v>
      </c>
      <c r="E3845" s="2">
        <v>42674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">
        <v>5093</v>
      </c>
      <c r="P3845" s="1" t="s">
        <v>43</v>
      </c>
      <c r="Q3845" s="1" t="s">
        <v>512</v>
      </c>
      <c r="R3845" s="1" t="s">
        <v>5094</v>
      </c>
      <c r="S3845" s="1">
        <v>6.28</v>
      </c>
      <c r="T3845" s="1">
        <v>2</v>
      </c>
      <c r="U3845" s="1">
        <v>0</v>
      </c>
      <c r="V3845" s="1">
        <v>6.2800000000000189E-2</v>
      </c>
      <c r="W3845" t="str">
        <f>INDEX(People!$A$2:$A$5,MATCH(Orders!N3845,People!$B$2:$B$5,0))</f>
        <v>Anna Andreadi</v>
      </c>
      <c r="X3845" t="str">
        <f>IFERROR(INDEX(Returns!A3845:A4644,MATCH(Orders!B3845,Returns!B3845:B4644,0)),"No")</f>
        <v>No</v>
      </c>
      <c r="Y3845">
        <f t="shared" si="60"/>
        <v>6.28</v>
      </c>
    </row>
    <row r="3846" spans="1:25" x14ac:dyDescent="0.2">
      <c r="A3846" s="1">
        <v>3845</v>
      </c>
      <c r="B3846" t="s">
        <v>8004</v>
      </c>
      <c r="C3846" s="2">
        <v>42671</v>
      </c>
      <c r="D3846" s="8">
        <f>Table1[[#This Row],[Order Date]]</f>
        <v>42671</v>
      </c>
      <c r="E3846" s="2">
        <v>42674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">
        <v>933</v>
      </c>
      <c r="P3846" s="1" t="s">
        <v>43</v>
      </c>
      <c r="Q3846" s="1" t="s">
        <v>512</v>
      </c>
      <c r="R3846" s="1" t="s">
        <v>934</v>
      </c>
      <c r="S3846" s="1">
        <v>480.74</v>
      </c>
      <c r="T3846" s="1">
        <v>2</v>
      </c>
      <c r="U3846" s="1">
        <v>0</v>
      </c>
      <c r="V3846" s="1">
        <v>14.422200000000032</v>
      </c>
      <c r="W3846" t="str">
        <f>INDEX(People!$A$2:$A$5,MATCH(Orders!N3846,People!$B$2:$B$5,0))</f>
        <v>Anna Andreadi</v>
      </c>
      <c r="X3846" t="str">
        <f>IFERROR(INDEX(Returns!A3846:A4645,MATCH(Orders!B3846,Returns!B3846:B4645,0)),"No")</f>
        <v>No</v>
      </c>
      <c r="Y3846">
        <f t="shared" si="60"/>
        <v>480.74</v>
      </c>
    </row>
    <row r="3847" spans="1:25" x14ac:dyDescent="0.2">
      <c r="A3847" s="1">
        <v>3846</v>
      </c>
      <c r="B3847" t="s">
        <v>8004</v>
      </c>
      <c r="C3847" s="2">
        <v>42671</v>
      </c>
      <c r="D3847" s="8">
        <f>Table1[[#This Row],[Order Date]]</f>
        <v>42671</v>
      </c>
      <c r="E3847" s="2">
        <v>42674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">
        <v>1449</v>
      </c>
      <c r="P3847" s="1" t="s">
        <v>30</v>
      </c>
      <c r="Q3847" s="1" t="s">
        <v>31</v>
      </c>
      <c r="R3847" s="1" t="s">
        <v>1450</v>
      </c>
      <c r="S3847" s="1">
        <v>616.99800000000005</v>
      </c>
      <c r="T3847" s="1">
        <v>6</v>
      </c>
      <c r="U3847" s="1">
        <v>0.15</v>
      </c>
      <c r="V3847" s="1">
        <v>-36.293999999999997</v>
      </c>
      <c r="W3847" t="str">
        <f>INDEX(People!$A$2:$A$5,MATCH(Orders!N3847,People!$B$2:$B$5,0))</f>
        <v>Anna Andreadi</v>
      </c>
      <c r="X3847" t="str">
        <f>IFERROR(INDEX(Returns!A3847:A4646,MATCH(Orders!B3847,Returns!B3847:B4646,0)),"No")</f>
        <v>No</v>
      </c>
      <c r="Y3847">
        <f t="shared" si="60"/>
        <v>709.54769999999996</v>
      </c>
    </row>
    <row r="3848" spans="1:25" x14ac:dyDescent="0.2">
      <c r="A3848" s="1">
        <v>3847</v>
      </c>
      <c r="B3848" t="s">
        <v>8004</v>
      </c>
      <c r="C3848" s="2">
        <v>42671</v>
      </c>
      <c r="D3848" s="8">
        <f>Table1[[#This Row],[Order Date]]</f>
        <v>42671</v>
      </c>
      <c r="E3848" s="2">
        <v>42674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">
        <v>353</v>
      </c>
      <c r="P3848" s="1" t="s">
        <v>43</v>
      </c>
      <c r="Q3848" s="1" t="s">
        <v>55</v>
      </c>
      <c r="R3848" s="1" t="s">
        <v>354</v>
      </c>
      <c r="S3848" s="1">
        <v>141.4</v>
      </c>
      <c r="T3848" s="1">
        <v>5</v>
      </c>
      <c r="U3848" s="1">
        <v>0</v>
      </c>
      <c r="V3848" s="1">
        <v>38.177999999999997</v>
      </c>
      <c r="W3848" t="str">
        <f>INDEX(People!$A$2:$A$5,MATCH(Orders!N3848,People!$B$2:$B$5,0))</f>
        <v>Anna Andreadi</v>
      </c>
      <c r="X3848" t="str">
        <f>IFERROR(INDEX(Returns!A3848:A4647,MATCH(Orders!B3848,Returns!B3848:B4647,0)),"No")</f>
        <v>No</v>
      </c>
      <c r="Y3848">
        <f t="shared" si="60"/>
        <v>141.4</v>
      </c>
    </row>
    <row r="3849" spans="1:25" x14ac:dyDescent="0.2">
      <c r="A3849" s="1">
        <v>3848</v>
      </c>
      <c r="B3849" t="s">
        <v>8005</v>
      </c>
      <c r="C3849" s="2">
        <v>43794</v>
      </c>
      <c r="D3849" s="8">
        <f>Table1[[#This Row],[Order Date]]</f>
        <v>43794</v>
      </c>
      <c r="E3849" s="2">
        <v>43796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">
        <v>2472</v>
      </c>
      <c r="P3849" s="1" t="s">
        <v>43</v>
      </c>
      <c r="Q3849" s="1" t="s">
        <v>55</v>
      </c>
      <c r="R3849" s="1" t="s">
        <v>2473</v>
      </c>
      <c r="S3849" s="1">
        <v>501.81000000000006</v>
      </c>
      <c r="T3849" s="1">
        <v>3</v>
      </c>
      <c r="U3849" s="1">
        <v>0</v>
      </c>
      <c r="V3849" s="1">
        <v>0</v>
      </c>
      <c r="W3849" t="str">
        <f>INDEX(People!$A$2:$A$5,MATCH(Orders!N3849,People!$B$2:$B$5,0))</f>
        <v>Kelly Williams</v>
      </c>
      <c r="X3849" t="str">
        <f>IFERROR(INDEX(Returns!A3849:A4648,MATCH(Orders!B3849,Returns!B3849:B4648,0)),"No")</f>
        <v>No</v>
      </c>
      <c r="Y3849">
        <f t="shared" si="60"/>
        <v>501.81000000000006</v>
      </c>
    </row>
    <row r="3850" spans="1:25" x14ac:dyDescent="0.2">
      <c r="A3850" s="1">
        <v>3849</v>
      </c>
      <c r="B3850" t="s">
        <v>8006</v>
      </c>
      <c r="C3850" s="2">
        <v>43730</v>
      </c>
      <c r="D3850" s="8">
        <f>Table1[[#This Row],[Order Date]]</f>
        <v>43730</v>
      </c>
      <c r="E3850" s="2">
        <v>43731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">
        <v>5095</v>
      </c>
      <c r="P3850" s="1" t="s">
        <v>43</v>
      </c>
      <c r="Q3850" s="1" t="s">
        <v>70</v>
      </c>
      <c r="R3850" s="1" t="s">
        <v>5096</v>
      </c>
      <c r="S3850" s="1">
        <v>691.96</v>
      </c>
      <c r="T3850" s="1">
        <v>4</v>
      </c>
      <c r="U3850" s="1">
        <v>0</v>
      </c>
      <c r="V3850" s="1">
        <v>318.30160000000001</v>
      </c>
      <c r="W3850" t="str">
        <f>INDEX(People!$A$2:$A$5,MATCH(Orders!N3850,People!$B$2:$B$5,0))</f>
        <v>Cassandra Brandow</v>
      </c>
      <c r="X3850" t="str">
        <f>IFERROR(INDEX(Returns!A3850:A4649,MATCH(Orders!B3850,Returns!B3850:B4649,0)),"No")</f>
        <v>No</v>
      </c>
      <c r="Y3850">
        <f t="shared" si="60"/>
        <v>691.96</v>
      </c>
    </row>
    <row r="3851" spans="1:25" x14ac:dyDescent="0.2">
      <c r="A3851" s="1">
        <v>3850</v>
      </c>
      <c r="B3851" t="s">
        <v>8006</v>
      </c>
      <c r="C3851" s="2">
        <v>43730</v>
      </c>
      <c r="D3851" s="8">
        <f>Table1[[#This Row],[Order Date]]</f>
        <v>43730</v>
      </c>
      <c r="E3851" s="2">
        <v>43731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">
        <v>263</v>
      </c>
      <c r="P3851" s="1" t="s">
        <v>66</v>
      </c>
      <c r="Q3851" s="1" t="s">
        <v>146</v>
      </c>
      <c r="R3851" s="1" t="s">
        <v>264</v>
      </c>
      <c r="S3851" s="1">
        <v>34.950000000000003</v>
      </c>
      <c r="T3851" s="1">
        <v>5</v>
      </c>
      <c r="U3851" s="1">
        <v>0</v>
      </c>
      <c r="V3851" s="1">
        <v>15.378000000000004</v>
      </c>
      <c r="W3851" t="str">
        <f>INDEX(People!$A$2:$A$5,MATCH(Orders!N3851,People!$B$2:$B$5,0))</f>
        <v>Cassandra Brandow</v>
      </c>
      <c r="X3851" t="str">
        <f>IFERROR(INDEX(Returns!A3851:A4650,MATCH(Orders!B3851,Returns!B3851:B4650,0)),"No")</f>
        <v>No</v>
      </c>
      <c r="Y3851">
        <f t="shared" si="60"/>
        <v>34.950000000000003</v>
      </c>
    </row>
    <row r="3852" spans="1:25" x14ac:dyDescent="0.2">
      <c r="A3852" s="1">
        <v>3851</v>
      </c>
      <c r="B3852" t="s">
        <v>8007</v>
      </c>
      <c r="C3852" s="2">
        <v>43073</v>
      </c>
      <c r="D3852" s="8">
        <f>Table1[[#This Row],[Order Date]]</f>
        <v>43073</v>
      </c>
      <c r="E3852" s="2">
        <v>43078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">
        <v>1093</v>
      </c>
      <c r="P3852" s="1" t="s">
        <v>43</v>
      </c>
      <c r="Q3852" s="1" t="s">
        <v>84</v>
      </c>
      <c r="R3852" s="1" t="s">
        <v>1094</v>
      </c>
      <c r="S3852" s="1">
        <v>85.96</v>
      </c>
      <c r="T3852" s="1">
        <v>7</v>
      </c>
      <c r="U3852" s="1">
        <v>0</v>
      </c>
      <c r="V3852" s="1">
        <v>40.401199999999996</v>
      </c>
      <c r="W3852" t="str">
        <f>INDEX(People!$A$2:$A$5,MATCH(Orders!N3852,People!$B$2:$B$5,0))</f>
        <v>Kelly Williams</v>
      </c>
      <c r="X3852" t="str">
        <f>IFERROR(INDEX(Returns!A3852:A4651,MATCH(Orders!B3852,Returns!B3852:B4651,0)),"No")</f>
        <v>No</v>
      </c>
      <c r="Y3852">
        <f t="shared" si="60"/>
        <v>85.96</v>
      </c>
    </row>
    <row r="3853" spans="1:25" x14ac:dyDescent="0.2">
      <c r="A3853" s="1">
        <v>3852</v>
      </c>
      <c r="B3853" t="s">
        <v>8008</v>
      </c>
      <c r="C3853" s="2">
        <v>42999</v>
      </c>
      <c r="D3853" s="8">
        <f>Table1[[#This Row],[Order Date]]</f>
        <v>42999</v>
      </c>
      <c r="E3853" s="2">
        <v>42999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">
        <v>407</v>
      </c>
      <c r="P3853" s="1" t="s">
        <v>30</v>
      </c>
      <c r="Q3853" s="1" t="s">
        <v>60</v>
      </c>
      <c r="R3853" s="1" t="s">
        <v>408</v>
      </c>
      <c r="S3853" s="1">
        <v>85.3</v>
      </c>
      <c r="T3853" s="1">
        <v>2</v>
      </c>
      <c r="U3853" s="1">
        <v>0</v>
      </c>
      <c r="V3853" s="1">
        <v>14.500999999999991</v>
      </c>
      <c r="W3853" t="str">
        <f>INDEX(People!$A$2:$A$5,MATCH(Orders!N3853,People!$B$2:$B$5,0))</f>
        <v>Chuck Magee</v>
      </c>
      <c r="X3853" t="str">
        <f>IFERROR(INDEX(Returns!A3853:A4652,MATCH(Orders!B3853,Returns!B3853:B4652,0)),"No")</f>
        <v>No</v>
      </c>
      <c r="Y3853">
        <f t="shared" si="60"/>
        <v>85.3</v>
      </c>
    </row>
    <row r="3854" spans="1:25" x14ac:dyDescent="0.2">
      <c r="A3854" s="1">
        <v>3853</v>
      </c>
      <c r="B3854" t="s">
        <v>8009</v>
      </c>
      <c r="C3854" s="2">
        <v>43795</v>
      </c>
      <c r="D3854" s="8">
        <f>Table1[[#This Row],[Order Date]]</f>
        <v>43795</v>
      </c>
      <c r="E3854" s="2">
        <v>43798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">
        <v>1050</v>
      </c>
      <c r="P3854" s="1" t="s">
        <v>43</v>
      </c>
      <c r="Q3854" s="1" t="s">
        <v>70</v>
      </c>
      <c r="R3854" s="1" t="s">
        <v>1051</v>
      </c>
      <c r="S3854" s="1">
        <v>33.567999999999991</v>
      </c>
      <c r="T3854" s="1">
        <v>8</v>
      </c>
      <c r="U3854" s="1">
        <v>0.8</v>
      </c>
      <c r="V3854" s="1">
        <v>-53.708800000000025</v>
      </c>
      <c r="W3854" t="str">
        <f>INDEX(People!$A$2:$A$5,MATCH(Orders!N3854,People!$B$2:$B$5,0))</f>
        <v>Kelly Williams</v>
      </c>
      <c r="X3854" t="str">
        <f>IFERROR(INDEX(Returns!A3854:A4653,MATCH(Orders!B3854,Returns!B3854:B4653,0)),"No")</f>
        <v>No</v>
      </c>
      <c r="Y3854">
        <f t="shared" si="60"/>
        <v>60.422399999999982</v>
      </c>
    </row>
    <row r="3855" spans="1:25" x14ac:dyDescent="0.2">
      <c r="A3855" s="1">
        <v>3854</v>
      </c>
      <c r="B3855" t="s">
        <v>8010</v>
      </c>
      <c r="C3855" s="2">
        <v>43622</v>
      </c>
      <c r="D3855" s="8">
        <f>Table1[[#This Row],[Order Date]]</f>
        <v>43622</v>
      </c>
      <c r="E3855" s="2">
        <v>43626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">
        <v>5099</v>
      </c>
      <c r="P3855" s="1" t="s">
        <v>30</v>
      </c>
      <c r="Q3855" s="1" t="s">
        <v>60</v>
      </c>
      <c r="R3855" s="1" t="s">
        <v>5100</v>
      </c>
      <c r="S3855" s="1">
        <v>4.95</v>
      </c>
      <c r="T3855" s="1">
        <v>1</v>
      </c>
      <c r="U3855" s="1">
        <v>0</v>
      </c>
      <c r="V3855" s="1">
        <v>2.1780000000000004</v>
      </c>
      <c r="W3855" t="str">
        <f>INDEX(People!$A$2:$A$5,MATCH(Orders!N3855,People!$B$2:$B$5,0))</f>
        <v>Anna Andreadi</v>
      </c>
      <c r="X3855" t="str">
        <f>IFERROR(INDEX(Returns!A3855:A4654,MATCH(Orders!B3855,Returns!B3855:B4654,0)),"No")</f>
        <v>No</v>
      </c>
      <c r="Y3855">
        <f t="shared" si="60"/>
        <v>4.95</v>
      </c>
    </row>
    <row r="3856" spans="1:25" x14ac:dyDescent="0.2">
      <c r="A3856" s="1">
        <v>3855</v>
      </c>
      <c r="B3856" t="s">
        <v>8010</v>
      </c>
      <c r="C3856" s="2">
        <v>43622</v>
      </c>
      <c r="D3856" s="8">
        <f>Table1[[#This Row],[Order Date]]</f>
        <v>43622</v>
      </c>
      <c r="E3856" s="2">
        <v>43626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">
        <v>4828</v>
      </c>
      <c r="P3856" s="1" t="s">
        <v>43</v>
      </c>
      <c r="Q3856" s="1" t="s">
        <v>55</v>
      </c>
      <c r="R3856" s="1" t="s">
        <v>4829</v>
      </c>
      <c r="S3856" s="1">
        <v>26.400000000000002</v>
      </c>
      <c r="T3856" s="1">
        <v>5</v>
      </c>
      <c r="U3856" s="1">
        <v>0</v>
      </c>
      <c r="V3856" s="1">
        <v>0</v>
      </c>
      <c r="W3856" t="str">
        <f>INDEX(People!$A$2:$A$5,MATCH(Orders!N3856,People!$B$2:$B$5,0))</f>
        <v>Anna Andreadi</v>
      </c>
      <c r="X3856" t="str">
        <f>IFERROR(INDEX(Returns!A3856:A4655,MATCH(Orders!B3856,Returns!B3856:B4655,0)),"No")</f>
        <v>No</v>
      </c>
      <c r="Y3856">
        <f t="shared" si="60"/>
        <v>26.400000000000002</v>
      </c>
    </row>
    <row r="3857" spans="1:25" x14ac:dyDescent="0.2">
      <c r="A3857" s="1">
        <v>3856</v>
      </c>
      <c r="B3857" t="s">
        <v>8011</v>
      </c>
      <c r="C3857" s="2">
        <v>43761</v>
      </c>
      <c r="D3857" s="8">
        <f>Table1[[#This Row],[Order Date]]</f>
        <v>43761</v>
      </c>
      <c r="E3857" s="2">
        <v>43766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">
        <v>3206</v>
      </c>
      <c r="P3857" s="1" t="s">
        <v>43</v>
      </c>
      <c r="Q3857" s="1" t="s">
        <v>70</v>
      </c>
      <c r="R3857" s="1" t="s">
        <v>1063</v>
      </c>
      <c r="S3857" s="1">
        <v>3.5639999999999992</v>
      </c>
      <c r="T3857" s="1">
        <v>3</v>
      </c>
      <c r="U3857" s="1">
        <v>0.8</v>
      </c>
      <c r="V3857" s="1">
        <v>-6.2370000000000019</v>
      </c>
      <c r="W3857" t="str">
        <f>INDEX(People!$A$2:$A$5,MATCH(Orders!N3857,People!$B$2:$B$5,0))</f>
        <v>Kelly Williams</v>
      </c>
      <c r="X3857" t="str">
        <f>IFERROR(INDEX(Returns!A3857:A4656,MATCH(Orders!B3857,Returns!B3857:B4656,0)),"No")</f>
        <v>No</v>
      </c>
      <c r="Y3857">
        <f t="shared" si="60"/>
        <v>6.4151999999999987</v>
      </c>
    </row>
    <row r="3858" spans="1:25" x14ac:dyDescent="0.2">
      <c r="A3858" s="1">
        <v>3857</v>
      </c>
      <c r="B3858" t="s">
        <v>8011</v>
      </c>
      <c r="C3858" s="2">
        <v>43761</v>
      </c>
      <c r="D3858" s="8">
        <f>Table1[[#This Row],[Order Date]]</f>
        <v>43761</v>
      </c>
      <c r="E3858" s="2">
        <v>43766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">
        <v>3757</v>
      </c>
      <c r="P3858" s="1" t="s">
        <v>66</v>
      </c>
      <c r="Q3858" s="1" t="s">
        <v>67</v>
      </c>
      <c r="R3858" s="1" t="s">
        <v>3758</v>
      </c>
      <c r="S3858" s="1">
        <v>823.96000000000015</v>
      </c>
      <c r="T3858" s="1">
        <v>5</v>
      </c>
      <c r="U3858" s="1">
        <v>0.2</v>
      </c>
      <c r="V3858" s="1">
        <v>51.497499999999974</v>
      </c>
      <c r="W3858" t="str">
        <f>INDEX(People!$A$2:$A$5,MATCH(Orders!N3858,People!$B$2:$B$5,0))</f>
        <v>Kelly Williams</v>
      </c>
      <c r="X3858" t="str">
        <f>IFERROR(INDEX(Returns!A3858:A4657,MATCH(Orders!B3858,Returns!B3858:B4657,0)),"No")</f>
        <v>No</v>
      </c>
      <c r="Y3858">
        <f t="shared" si="60"/>
        <v>988.75200000000018</v>
      </c>
    </row>
    <row r="3859" spans="1:25" x14ac:dyDescent="0.2">
      <c r="A3859" s="1">
        <v>3858</v>
      </c>
      <c r="B3859" t="s">
        <v>8011</v>
      </c>
      <c r="C3859" s="2">
        <v>43761</v>
      </c>
      <c r="D3859" s="8">
        <f>Table1[[#This Row],[Order Date]]</f>
        <v>43761</v>
      </c>
      <c r="E3859" s="2">
        <v>43766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">
        <v>3258</v>
      </c>
      <c r="P3859" s="1" t="s">
        <v>43</v>
      </c>
      <c r="Q3859" s="1" t="s">
        <v>63</v>
      </c>
      <c r="R3859" s="1" t="s">
        <v>3259</v>
      </c>
      <c r="S3859" s="1">
        <v>10.272000000000002</v>
      </c>
      <c r="T3859" s="1">
        <v>3</v>
      </c>
      <c r="U3859" s="1">
        <v>0.2</v>
      </c>
      <c r="V3859" s="1">
        <v>0.89880000000000004</v>
      </c>
      <c r="W3859" t="str">
        <f>INDEX(People!$A$2:$A$5,MATCH(Orders!N3859,People!$B$2:$B$5,0))</f>
        <v>Kelly Williams</v>
      </c>
      <c r="X3859" t="str">
        <f>IFERROR(INDEX(Returns!A3859:A4658,MATCH(Orders!B3859,Returns!B3859:B4658,0)),"No")</f>
        <v>No</v>
      </c>
      <c r="Y3859">
        <f t="shared" si="60"/>
        <v>12.326400000000001</v>
      </c>
    </row>
    <row r="3860" spans="1:25" x14ac:dyDescent="0.2">
      <c r="A3860" s="1">
        <v>3859</v>
      </c>
      <c r="B3860" t="s">
        <v>5960</v>
      </c>
      <c r="C3860" s="2">
        <v>42724</v>
      </c>
      <c r="D3860" s="8">
        <f>Table1[[#This Row],[Order Date]]</f>
        <v>42724</v>
      </c>
      <c r="E3860" s="2">
        <v>42724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">
        <v>5102</v>
      </c>
      <c r="P3860" s="1" t="s">
        <v>66</v>
      </c>
      <c r="Q3860" s="1" t="s">
        <v>146</v>
      </c>
      <c r="R3860" s="1" t="s">
        <v>5103</v>
      </c>
      <c r="S3860" s="1">
        <v>447.94399999999996</v>
      </c>
      <c r="T3860" s="1">
        <v>7</v>
      </c>
      <c r="U3860" s="1">
        <v>0.2</v>
      </c>
      <c r="V3860" s="1">
        <v>89.588799999999992</v>
      </c>
      <c r="W3860" t="str">
        <f>INDEX(People!$A$2:$A$5,MATCH(Orders!N3860,People!$B$2:$B$5,0))</f>
        <v>Anna Andreadi</v>
      </c>
      <c r="X3860" t="str">
        <f>IFERROR(INDEX(Returns!A3860:A4659,MATCH(Orders!B3860,Returns!B3860:B4659,0)),"No")</f>
        <v>No</v>
      </c>
      <c r="Y3860">
        <f t="shared" si="60"/>
        <v>537.53279999999995</v>
      </c>
    </row>
    <row r="3861" spans="1:25" x14ac:dyDescent="0.2">
      <c r="A3861" s="1">
        <v>3860</v>
      </c>
      <c r="B3861" t="s">
        <v>8012</v>
      </c>
      <c r="C3861" s="2">
        <v>43513</v>
      </c>
      <c r="D3861" s="8">
        <f>Table1[[#This Row],[Order Date]]</f>
        <v>43513</v>
      </c>
      <c r="E3861" s="2">
        <v>43518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">
        <v>2784</v>
      </c>
      <c r="P3861" s="1" t="s">
        <v>30</v>
      </c>
      <c r="Q3861" s="1" t="s">
        <v>52</v>
      </c>
      <c r="R3861" s="1" t="s">
        <v>2785</v>
      </c>
      <c r="S3861" s="1">
        <v>480.96</v>
      </c>
      <c r="T3861" s="1">
        <v>3</v>
      </c>
      <c r="U3861" s="1">
        <v>0.5</v>
      </c>
      <c r="V3861" s="1">
        <v>-269.33760000000001</v>
      </c>
      <c r="W3861" t="str">
        <f>INDEX(People!$A$2:$A$5,MATCH(Orders!N3861,People!$B$2:$B$5,0))</f>
        <v>Kelly Williams</v>
      </c>
      <c r="X3861" t="str">
        <f>IFERROR(INDEX(Returns!A3861:A4660,MATCH(Orders!B3861,Returns!B3861:B4660,0)),"No")</f>
        <v>No</v>
      </c>
      <c r="Y3861">
        <f t="shared" si="60"/>
        <v>721.43999999999994</v>
      </c>
    </row>
    <row r="3862" spans="1:25" x14ac:dyDescent="0.2">
      <c r="A3862" s="1">
        <v>3861</v>
      </c>
      <c r="B3862" t="s">
        <v>8012</v>
      </c>
      <c r="C3862" s="2">
        <v>43513</v>
      </c>
      <c r="D3862" s="8">
        <f>Table1[[#This Row],[Order Date]]</f>
        <v>43513</v>
      </c>
      <c r="E3862" s="2">
        <v>43518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">
        <v>5104</v>
      </c>
      <c r="P3862" s="1" t="s">
        <v>66</v>
      </c>
      <c r="Q3862" s="1" t="s">
        <v>67</v>
      </c>
      <c r="R3862" s="1" t="s">
        <v>5105</v>
      </c>
      <c r="S3862" s="1">
        <v>124.79200000000002</v>
      </c>
      <c r="T3862" s="1">
        <v>1</v>
      </c>
      <c r="U3862" s="1">
        <v>0.2</v>
      </c>
      <c r="V3862" s="1">
        <v>10.919299999999996</v>
      </c>
      <c r="W3862" t="str">
        <f>INDEX(People!$A$2:$A$5,MATCH(Orders!N3862,People!$B$2:$B$5,0))</f>
        <v>Kelly Williams</v>
      </c>
      <c r="X3862" t="str">
        <f>IFERROR(INDEX(Returns!A3862:A4661,MATCH(Orders!B3862,Returns!B3862:B4661,0)),"No")</f>
        <v>No</v>
      </c>
      <c r="Y3862">
        <f t="shared" si="60"/>
        <v>149.75040000000001</v>
      </c>
    </row>
    <row r="3863" spans="1:25" x14ac:dyDescent="0.2">
      <c r="A3863" s="1">
        <v>3862</v>
      </c>
      <c r="B3863" t="s">
        <v>8013</v>
      </c>
      <c r="C3863" s="2">
        <v>42493</v>
      </c>
      <c r="D3863" s="8">
        <f>Table1[[#This Row],[Order Date]]</f>
        <v>42493</v>
      </c>
      <c r="E3863" s="2">
        <v>42500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">
        <v>5106</v>
      </c>
      <c r="P3863" s="1" t="s">
        <v>43</v>
      </c>
      <c r="Q3863" s="1" t="s">
        <v>70</v>
      </c>
      <c r="R3863" s="1" t="s">
        <v>5107</v>
      </c>
      <c r="S3863" s="1">
        <v>40.176000000000002</v>
      </c>
      <c r="T3863" s="1">
        <v>3</v>
      </c>
      <c r="U3863" s="1">
        <v>0.2</v>
      </c>
      <c r="V3863" s="1">
        <v>14.563799999999997</v>
      </c>
      <c r="W3863" t="str">
        <f>INDEX(People!$A$2:$A$5,MATCH(Orders!N3863,People!$B$2:$B$5,0))</f>
        <v>Chuck Magee</v>
      </c>
      <c r="X3863" t="str">
        <f>IFERROR(INDEX(Returns!A3863:A4662,MATCH(Orders!B3863,Returns!B3863:B4662,0)),"No")</f>
        <v>No</v>
      </c>
      <c r="Y3863">
        <f t="shared" si="60"/>
        <v>48.211199999999998</v>
      </c>
    </row>
    <row r="3864" spans="1:25" x14ac:dyDescent="0.2">
      <c r="A3864" s="1">
        <v>3863</v>
      </c>
      <c r="B3864" t="s">
        <v>8013</v>
      </c>
      <c r="C3864" s="2">
        <v>42493</v>
      </c>
      <c r="D3864" s="8">
        <f>Table1[[#This Row],[Order Date]]</f>
        <v>42493</v>
      </c>
      <c r="E3864" s="2">
        <v>42500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">
        <v>435</v>
      </c>
      <c r="P3864" s="1" t="s">
        <v>43</v>
      </c>
      <c r="Q3864" s="1" t="s">
        <v>70</v>
      </c>
      <c r="R3864" s="1" t="s">
        <v>436</v>
      </c>
      <c r="S3864" s="1">
        <v>10.896000000000001</v>
      </c>
      <c r="T3864" s="1">
        <v>3</v>
      </c>
      <c r="U3864" s="1">
        <v>0.2</v>
      </c>
      <c r="V3864" s="1">
        <v>3.9497999999999998</v>
      </c>
      <c r="W3864" t="str">
        <f>INDEX(People!$A$2:$A$5,MATCH(Orders!N3864,People!$B$2:$B$5,0))</f>
        <v>Chuck Magee</v>
      </c>
      <c r="X3864" t="str">
        <f>IFERROR(INDEX(Returns!A3864:A4663,MATCH(Orders!B3864,Returns!B3864:B4663,0)),"No")</f>
        <v>No</v>
      </c>
      <c r="Y3864">
        <f t="shared" si="60"/>
        <v>13.075200000000001</v>
      </c>
    </row>
    <row r="3865" spans="1:25" x14ac:dyDescent="0.2">
      <c r="A3865" s="1">
        <v>3864</v>
      </c>
      <c r="B3865" t="s">
        <v>8014</v>
      </c>
      <c r="C3865" s="2">
        <v>43755</v>
      </c>
      <c r="D3865" s="8">
        <f>Table1[[#This Row],[Order Date]]</f>
        <v>43755</v>
      </c>
      <c r="E3865" s="2">
        <v>43757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">
        <v>5108</v>
      </c>
      <c r="P3865" s="1" t="s">
        <v>43</v>
      </c>
      <c r="Q3865" s="1" t="s">
        <v>63</v>
      </c>
      <c r="R3865" s="1" t="s">
        <v>5109</v>
      </c>
      <c r="S3865" s="1">
        <v>10.64</v>
      </c>
      <c r="T3865" s="1">
        <v>4</v>
      </c>
      <c r="U3865" s="1">
        <v>0</v>
      </c>
      <c r="V3865" s="1">
        <v>2.7664</v>
      </c>
      <c r="W3865" t="str">
        <f>INDEX(People!$A$2:$A$5,MATCH(Orders!N3865,People!$B$2:$B$5,0))</f>
        <v>Anna Andreadi</v>
      </c>
      <c r="X3865" t="str">
        <f>IFERROR(INDEX(Returns!A3865:A4664,MATCH(Orders!B3865,Returns!B3865:B4664,0)),"No")</f>
        <v>No</v>
      </c>
      <c r="Y3865">
        <f t="shared" si="60"/>
        <v>10.64</v>
      </c>
    </row>
    <row r="3866" spans="1:25" x14ac:dyDescent="0.2">
      <c r="A3866" s="1">
        <v>3865</v>
      </c>
      <c r="B3866" t="s">
        <v>8015</v>
      </c>
      <c r="C3866" s="2">
        <v>43067</v>
      </c>
      <c r="D3866" s="8">
        <f>Table1[[#This Row],[Order Date]]</f>
        <v>43067</v>
      </c>
      <c r="E3866" s="2">
        <v>43072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">
        <v>5111</v>
      </c>
      <c r="P3866" s="1" t="s">
        <v>30</v>
      </c>
      <c r="Q3866" s="1" t="s">
        <v>60</v>
      </c>
      <c r="R3866" s="1" t="s">
        <v>5112</v>
      </c>
      <c r="S3866" s="1">
        <v>151.96</v>
      </c>
      <c r="T3866" s="1">
        <v>5</v>
      </c>
      <c r="U3866" s="1">
        <v>0.6</v>
      </c>
      <c r="V3866" s="1">
        <v>-182.35200000000003</v>
      </c>
      <c r="W3866" t="str">
        <f>INDEX(People!$A$2:$A$5,MATCH(Orders!N3866,People!$B$2:$B$5,0))</f>
        <v>Kelly Williams</v>
      </c>
      <c r="X3866" t="str">
        <f>IFERROR(INDEX(Returns!A3866:A4665,MATCH(Orders!B3866,Returns!B3866:B4665,0)),"No")</f>
        <v>No</v>
      </c>
      <c r="Y3866">
        <f t="shared" si="60"/>
        <v>243.13600000000002</v>
      </c>
    </row>
    <row r="3867" spans="1:25" x14ac:dyDescent="0.2">
      <c r="A3867" s="1">
        <v>3866</v>
      </c>
      <c r="B3867" t="s">
        <v>8016</v>
      </c>
      <c r="C3867" s="2">
        <v>42578</v>
      </c>
      <c r="D3867" s="8">
        <f>Table1[[#This Row],[Order Date]]</f>
        <v>42578</v>
      </c>
      <c r="E3867" s="2">
        <v>42580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">
        <v>3860</v>
      </c>
      <c r="P3867" s="1" t="s">
        <v>66</v>
      </c>
      <c r="Q3867" s="1" t="s">
        <v>146</v>
      </c>
      <c r="R3867" s="1" t="s">
        <v>3861</v>
      </c>
      <c r="S3867" s="1">
        <v>238</v>
      </c>
      <c r="T3867" s="1">
        <v>2</v>
      </c>
      <c r="U3867" s="1">
        <v>0</v>
      </c>
      <c r="V3867" s="1">
        <v>38.080000000000013</v>
      </c>
      <c r="W3867" t="str">
        <f>INDEX(People!$A$2:$A$5,MATCH(Orders!N3867,People!$B$2:$B$5,0))</f>
        <v>Anna Andreadi</v>
      </c>
      <c r="X3867" t="str">
        <f>IFERROR(INDEX(Returns!A3867:A4666,MATCH(Orders!B3867,Returns!B3867:B4666,0)),"No")</f>
        <v>No</v>
      </c>
      <c r="Y3867">
        <f t="shared" si="60"/>
        <v>238</v>
      </c>
    </row>
    <row r="3868" spans="1:25" x14ac:dyDescent="0.2">
      <c r="A3868" s="1">
        <v>3867</v>
      </c>
      <c r="B3868" t="s">
        <v>8017</v>
      </c>
      <c r="C3868" s="2">
        <v>43578</v>
      </c>
      <c r="D3868" s="8">
        <f>Table1[[#This Row],[Order Date]]</f>
        <v>43578</v>
      </c>
      <c r="E3868" s="2">
        <v>43580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">
        <v>3605</v>
      </c>
      <c r="P3868" s="1" t="s">
        <v>66</v>
      </c>
      <c r="Q3868" s="1" t="s">
        <v>146</v>
      </c>
      <c r="R3868" s="1" t="s">
        <v>3606</v>
      </c>
      <c r="S3868" s="1">
        <v>155.34</v>
      </c>
      <c r="T3868" s="1">
        <v>6</v>
      </c>
      <c r="U3868" s="1">
        <v>0</v>
      </c>
      <c r="V3868" s="1">
        <v>55.922399999999996</v>
      </c>
      <c r="W3868" t="str">
        <f>INDEX(People!$A$2:$A$5,MATCH(Orders!N3868,People!$B$2:$B$5,0))</f>
        <v>Kelly Williams</v>
      </c>
      <c r="X3868" t="str">
        <f>IFERROR(INDEX(Returns!A3868:A4667,MATCH(Orders!B3868,Returns!B3868:B4667,0)),"No")</f>
        <v>No</v>
      </c>
      <c r="Y3868">
        <f t="shared" si="60"/>
        <v>155.34</v>
      </c>
    </row>
    <row r="3869" spans="1:25" x14ac:dyDescent="0.2">
      <c r="A3869" s="1">
        <v>3868</v>
      </c>
      <c r="B3869" t="s">
        <v>8018</v>
      </c>
      <c r="C3869" s="2">
        <v>43031</v>
      </c>
      <c r="D3869" s="8">
        <f>Table1[[#This Row],[Order Date]]</f>
        <v>43031</v>
      </c>
      <c r="E3869" s="2">
        <v>43035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">
        <v>2243</v>
      </c>
      <c r="P3869" s="1" t="s">
        <v>66</v>
      </c>
      <c r="Q3869" s="1" t="s">
        <v>146</v>
      </c>
      <c r="R3869" s="1" t="s">
        <v>2244</v>
      </c>
      <c r="S3869" s="1">
        <v>148.32</v>
      </c>
      <c r="T3869" s="1">
        <v>9</v>
      </c>
      <c r="U3869" s="1">
        <v>0</v>
      </c>
      <c r="V3869" s="1">
        <v>63.777600000000007</v>
      </c>
      <c r="W3869" t="str">
        <f>INDEX(People!$A$2:$A$5,MATCH(Orders!N3869,People!$B$2:$B$5,0))</f>
        <v>Anna Andreadi</v>
      </c>
      <c r="X3869" t="str">
        <f>IFERROR(INDEX(Returns!A3869:A4668,MATCH(Orders!B3869,Returns!B3869:B4668,0)),"No")</f>
        <v>No</v>
      </c>
      <c r="Y3869">
        <f t="shared" si="60"/>
        <v>148.32</v>
      </c>
    </row>
    <row r="3870" spans="1:25" x14ac:dyDescent="0.2">
      <c r="A3870" s="1">
        <v>3869</v>
      </c>
      <c r="B3870" t="s">
        <v>8018</v>
      </c>
      <c r="C3870" s="2">
        <v>43031</v>
      </c>
      <c r="D3870" s="8">
        <f>Table1[[#This Row],[Order Date]]</f>
        <v>43031</v>
      </c>
      <c r="E3870" s="2">
        <v>43035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">
        <v>4805</v>
      </c>
      <c r="P3870" s="1" t="s">
        <v>30</v>
      </c>
      <c r="Q3870" s="1" t="s">
        <v>34</v>
      </c>
      <c r="R3870" s="1" t="s">
        <v>4806</v>
      </c>
      <c r="S3870" s="1">
        <v>240.78400000000002</v>
      </c>
      <c r="T3870" s="1">
        <v>1</v>
      </c>
      <c r="U3870" s="1">
        <v>0.2</v>
      </c>
      <c r="V3870" s="1">
        <v>27.088199999999965</v>
      </c>
      <c r="W3870" t="str">
        <f>INDEX(People!$A$2:$A$5,MATCH(Orders!N3870,People!$B$2:$B$5,0))</f>
        <v>Anna Andreadi</v>
      </c>
      <c r="X3870" t="str">
        <f>IFERROR(INDEX(Returns!A3870:A4669,MATCH(Orders!B3870,Returns!B3870:B4669,0)),"No")</f>
        <v>No</v>
      </c>
      <c r="Y3870">
        <f t="shared" si="60"/>
        <v>288.94080000000002</v>
      </c>
    </row>
    <row r="3871" spans="1:25" x14ac:dyDescent="0.2">
      <c r="A3871" s="1">
        <v>3870</v>
      </c>
      <c r="B3871" t="s">
        <v>8018</v>
      </c>
      <c r="C3871" s="2">
        <v>43031</v>
      </c>
      <c r="D3871" s="8">
        <f>Table1[[#This Row],[Order Date]]</f>
        <v>43031</v>
      </c>
      <c r="E3871" s="2">
        <v>43035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">
        <v>2849</v>
      </c>
      <c r="P3871" s="1" t="s">
        <v>30</v>
      </c>
      <c r="Q3871" s="1" t="s">
        <v>34</v>
      </c>
      <c r="R3871" s="1" t="s">
        <v>2850</v>
      </c>
      <c r="S3871" s="1">
        <v>191.96800000000002</v>
      </c>
      <c r="T3871" s="1">
        <v>7</v>
      </c>
      <c r="U3871" s="1">
        <v>0.2</v>
      </c>
      <c r="V3871" s="1">
        <v>16.797200000000004</v>
      </c>
      <c r="W3871" t="str">
        <f>INDEX(People!$A$2:$A$5,MATCH(Orders!N3871,People!$B$2:$B$5,0))</f>
        <v>Anna Andreadi</v>
      </c>
      <c r="X3871" t="str">
        <f>IFERROR(INDEX(Returns!A3871:A4670,MATCH(Orders!B3871,Returns!B3871:B4670,0)),"No")</f>
        <v>No</v>
      </c>
      <c r="Y3871">
        <f t="shared" si="60"/>
        <v>230.36160000000001</v>
      </c>
    </row>
    <row r="3872" spans="1:25" x14ac:dyDescent="0.2">
      <c r="A3872" s="1">
        <v>3871</v>
      </c>
      <c r="B3872" t="s">
        <v>8018</v>
      </c>
      <c r="C3872" s="2">
        <v>43031</v>
      </c>
      <c r="D3872" s="8">
        <f>Table1[[#This Row],[Order Date]]</f>
        <v>43031</v>
      </c>
      <c r="E3872" s="2">
        <v>43035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">
        <v>2031</v>
      </c>
      <c r="P3872" s="1" t="s">
        <v>43</v>
      </c>
      <c r="Q3872" s="1" t="s">
        <v>84</v>
      </c>
      <c r="R3872" s="1" t="s">
        <v>2032</v>
      </c>
      <c r="S3872" s="1">
        <v>11.56</v>
      </c>
      <c r="T3872" s="1">
        <v>2</v>
      </c>
      <c r="U3872" s="1">
        <v>0</v>
      </c>
      <c r="V3872" s="1">
        <v>5.6644000000000005</v>
      </c>
      <c r="W3872" t="str">
        <f>INDEX(People!$A$2:$A$5,MATCH(Orders!N3872,People!$B$2:$B$5,0))</f>
        <v>Anna Andreadi</v>
      </c>
      <c r="X3872" t="str">
        <f>IFERROR(INDEX(Returns!A3872:A4671,MATCH(Orders!B3872,Returns!B3872:B4671,0)),"No")</f>
        <v>No</v>
      </c>
      <c r="Y3872">
        <f t="shared" si="60"/>
        <v>11.56</v>
      </c>
    </row>
    <row r="3873" spans="1:25" x14ac:dyDescent="0.2">
      <c r="A3873" s="1">
        <v>3872</v>
      </c>
      <c r="B3873" t="s">
        <v>8018</v>
      </c>
      <c r="C3873" s="2">
        <v>43031</v>
      </c>
      <c r="D3873" s="8">
        <f>Table1[[#This Row],[Order Date]]</f>
        <v>43031</v>
      </c>
      <c r="E3873" s="2">
        <v>43035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">
        <v>443</v>
      </c>
      <c r="P3873" s="1" t="s">
        <v>43</v>
      </c>
      <c r="Q3873" s="1" t="s">
        <v>157</v>
      </c>
      <c r="R3873" s="1" t="s">
        <v>444</v>
      </c>
      <c r="S3873" s="1">
        <v>11.8</v>
      </c>
      <c r="T3873" s="1">
        <v>4</v>
      </c>
      <c r="U3873" s="1">
        <v>0</v>
      </c>
      <c r="V3873" s="1">
        <v>5.6639999999999997</v>
      </c>
      <c r="W3873" t="str">
        <f>INDEX(People!$A$2:$A$5,MATCH(Orders!N3873,People!$B$2:$B$5,0))</f>
        <v>Anna Andreadi</v>
      </c>
      <c r="X3873" t="str">
        <f>IFERROR(INDEX(Returns!A3873:A4672,MATCH(Orders!B3873,Returns!B3873:B4672,0)),"No")</f>
        <v>No</v>
      </c>
      <c r="Y3873">
        <f t="shared" si="60"/>
        <v>11.8</v>
      </c>
    </row>
    <row r="3874" spans="1:25" x14ac:dyDescent="0.2">
      <c r="A3874" s="1">
        <v>3873</v>
      </c>
      <c r="B3874" t="s">
        <v>8018</v>
      </c>
      <c r="C3874" s="2">
        <v>43031</v>
      </c>
      <c r="D3874" s="8">
        <f>Table1[[#This Row],[Order Date]]</f>
        <v>43031</v>
      </c>
      <c r="E3874" s="2">
        <v>43035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">
        <v>3659</v>
      </c>
      <c r="P3874" s="1" t="s">
        <v>30</v>
      </c>
      <c r="Q3874" s="1" t="s">
        <v>34</v>
      </c>
      <c r="R3874" s="1" t="s">
        <v>3660</v>
      </c>
      <c r="S3874" s="1">
        <v>842.35200000000009</v>
      </c>
      <c r="T3874" s="1">
        <v>3</v>
      </c>
      <c r="U3874" s="1">
        <v>0.2</v>
      </c>
      <c r="V3874" s="1">
        <v>42.117600000000039</v>
      </c>
      <c r="W3874" t="str">
        <f>INDEX(People!$A$2:$A$5,MATCH(Orders!N3874,People!$B$2:$B$5,0))</f>
        <v>Anna Andreadi</v>
      </c>
      <c r="X3874" t="str">
        <f>IFERROR(INDEX(Returns!A3874:A4673,MATCH(Orders!B3874,Returns!B3874:B4673,0)),"No")</f>
        <v>No</v>
      </c>
      <c r="Y3874">
        <f t="shared" si="60"/>
        <v>1010.8224</v>
      </c>
    </row>
    <row r="3875" spans="1:25" x14ac:dyDescent="0.2">
      <c r="A3875" s="1">
        <v>3874</v>
      </c>
      <c r="B3875" t="s">
        <v>8019</v>
      </c>
      <c r="C3875" s="2">
        <v>43348</v>
      </c>
      <c r="D3875" s="8">
        <f>Table1[[#This Row],[Order Date]]</f>
        <v>43348</v>
      </c>
      <c r="E3875" s="2">
        <v>43350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">
        <v>2335</v>
      </c>
      <c r="P3875" s="1" t="s">
        <v>43</v>
      </c>
      <c r="Q3875" s="1" t="s">
        <v>157</v>
      </c>
      <c r="R3875" s="1" t="s">
        <v>590</v>
      </c>
      <c r="S3875" s="1">
        <v>23.472000000000001</v>
      </c>
      <c r="T3875" s="1">
        <v>3</v>
      </c>
      <c r="U3875" s="1">
        <v>0.2</v>
      </c>
      <c r="V3875" s="1">
        <v>7.6283999999999974</v>
      </c>
      <c r="W3875" t="str">
        <f>INDEX(People!$A$2:$A$5,MATCH(Orders!N3875,People!$B$2:$B$5,0))</f>
        <v>Cassandra Brandow</v>
      </c>
      <c r="X3875" t="str">
        <f>IFERROR(INDEX(Returns!A3875:A4674,MATCH(Orders!B3875,Returns!B3875:B4674,0)),"No")</f>
        <v>No</v>
      </c>
      <c r="Y3875">
        <f t="shared" si="60"/>
        <v>28.166399999999999</v>
      </c>
    </row>
    <row r="3876" spans="1:25" x14ac:dyDescent="0.2">
      <c r="A3876" s="1">
        <v>3875</v>
      </c>
      <c r="B3876" t="s">
        <v>8019</v>
      </c>
      <c r="C3876" s="2">
        <v>43348</v>
      </c>
      <c r="D3876" s="8">
        <f>Table1[[#This Row],[Order Date]]</f>
        <v>43348</v>
      </c>
      <c r="E3876" s="2">
        <v>43350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">
        <v>2625</v>
      </c>
      <c r="P3876" s="1" t="s">
        <v>43</v>
      </c>
      <c r="Q3876" s="1" t="s">
        <v>70</v>
      </c>
      <c r="R3876" s="1" t="s">
        <v>2626</v>
      </c>
      <c r="S3876" s="1">
        <v>86.058000000000007</v>
      </c>
      <c r="T3876" s="1">
        <v>7</v>
      </c>
      <c r="U3876" s="1">
        <v>0.7</v>
      </c>
      <c r="V3876" s="1">
        <v>-63.109199999999987</v>
      </c>
      <c r="W3876" t="str">
        <f>INDEX(People!$A$2:$A$5,MATCH(Orders!N3876,People!$B$2:$B$5,0))</f>
        <v>Cassandra Brandow</v>
      </c>
      <c r="X3876" t="str">
        <f>IFERROR(INDEX(Returns!A3876:A4675,MATCH(Orders!B3876,Returns!B3876:B4675,0)),"No")</f>
        <v>No</v>
      </c>
      <c r="Y3876">
        <f t="shared" si="60"/>
        <v>146.29860000000002</v>
      </c>
    </row>
    <row r="3877" spans="1:25" x14ac:dyDescent="0.2">
      <c r="A3877" s="1">
        <v>3876</v>
      </c>
      <c r="B3877" t="s">
        <v>8019</v>
      </c>
      <c r="C3877" s="2">
        <v>43348</v>
      </c>
      <c r="D3877" s="8">
        <f>Table1[[#This Row],[Order Date]]</f>
        <v>43348</v>
      </c>
      <c r="E3877" s="2">
        <v>43350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">
        <v>2327</v>
      </c>
      <c r="P3877" s="1" t="s">
        <v>66</v>
      </c>
      <c r="Q3877" s="1" t="s">
        <v>67</v>
      </c>
      <c r="R3877" s="1" t="s">
        <v>2328</v>
      </c>
      <c r="S3877" s="1">
        <v>108.78399999999999</v>
      </c>
      <c r="T3877" s="1">
        <v>2</v>
      </c>
      <c r="U3877" s="1">
        <v>0.2</v>
      </c>
      <c r="V3877" s="1">
        <v>6.7990000000000066</v>
      </c>
      <c r="W3877" t="str">
        <f>INDEX(People!$A$2:$A$5,MATCH(Orders!N3877,People!$B$2:$B$5,0))</f>
        <v>Cassandra Brandow</v>
      </c>
      <c r="X3877" t="str">
        <f>IFERROR(INDEX(Returns!A3877:A4676,MATCH(Orders!B3877,Returns!B3877:B4676,0)),"No")</f>
        <v>No</v>
      </c>
      <c r="Y3877">
        <f t="shared" si="60"/>
        <v>130.54079999999999</v>
      </c>
    </row>
    <row r="3878" spans="1:25" x14ac:dyDescent="0.2">
      <c r="A3878" s="1">
        <v>3877</v>
      </c>
      <c r="B3878" t="s">
        <v>8019</v>
      </c>
      <c r="C3878" s="2">
        <v>43348</v>
      </c>
      <c r="D3878" s="8">
        <f>Table1[[#This Row],[Order Date]]</f>
        <v>43348</v>
      </c>
      <c r="E3878" s="2">
        <v>43350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">
        <v>4659</v>
      </c>
      <c r="P3878" s="1" t="s">
        <v>43</v>
      </c>
      <c r="Q3878" s="1" t="s">
        <v>84</v>
      </c>
      <c r="R3878" s="1" t="s">
        <v>4660</v>
      </c>
      <c r="S3878" s="1">
        <v>10.272000000000002</v>
      </c>
      <c r="T3878" s="1">
        <v>3</v>
      </c>
      <c r="U3878" s="1">
        <v>0.2</v>
      </c>
      <c r="V3878" s="1">
        <v>3.2099999999999982</v>
      </c>
      <c r="W3878" t="str">
        <f>INDEX(People!$A$2:$A$5,MATCH(Orders!N3878,People!$B$2:$B$5,0))</f>
        <v>Cassandra Brandow</v>
      </c>
      <c r="X3878" t="str">
        <f>IFERROR(INDEX(Returns!A3878:A4677,MATCH(Orders!B3878,Returns!B3878:B4677,0)),"No")</f>
        <v>No</v>
      </c>
      <c r="Y3878">
        <f t="shared" si="60"/>
        <v>12.326400000000001</v>
      </c>
    </row>
    <row r="3879" spans="1:25" x14ac:dyDescent="0.2">
      <c r="A3879" s="1">
        <v>3878</v>
      </c>
      <c r="B3879" t="s">
        <v>8020</v>
      </c>
      <c r="C3879" s="2">
        <v>43401</v>
      </c>
      <c r="D3879" s="8">
        <f>Table1[[#This Row],[Order Date]]</f>
        <v>43401</v>
      </c>
      <c r="E3879" s="2">
        <v>43406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">
        <v>3195</v>
      </c>
      <c r="P3879" s="1" t="s">
        <v>43</v>
      </c>
      <c r="Q3879" s="1" t="s">
        <v>70</v>
      </c>
      <c r="R3879" s="1" t="s">
        <v>3196</v>
      </c>
      <c r="S3879" s="1">
        <v>38.190000000000012</v>
      </c>
      <c r="T3879" s="1">
        <v>5</v>
      </c>
      <c r="U3879" s="1">
        <v>0.7</v>
      </c>
      <c r="V3879" s="1">
        <v>-26.732999999999997</v>
      </c>
      <c r="W3879" t="str">
        <f>INDEX(People!$A$2:$A$5,MATCH(Orders!N3879,People!$B$2:$B$5,0))</f>
        <v>Cassandra Brandow</v>
      </c>
      <c r="X3879" t="str">
        <f>IFERROR(INDEX(Returns!A3879:A4678,MATCH(Orders!B3879,Returns!B3879:B4678,0)),"No")</f>
        <v>No</v>
      </c>
      <c r="Y3879">
        <f t="shared" si="60"/>
        <v>64.923000000000016</v>
      </c>
    </row>
    <row r="3880" spans="1:25" x14ac:dyDescent="0.2">
      <c r="A3880" s="1">
        <v>3879</v>
      </c>
      <c r="B3880" t="s">
        <v>8021</v>
      </c>
      <c r="C3880" s="2">
        <v>42465</v>
      </c>
      <c r="D3880" s="8">
        <f>Table1[[#This Row],[Order Date]]</f>
        <v>42465</v>
      </c>
      <c r="E3880" s="2">
        <v>42467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">
        <v>641</v>
      </c>
      <c r="P3880" s="1" t="s">
        <v>43</v>
      </c>
      <c r="Q3880" s="1" t="s">
        <v>55</v>
      </c>
      <c r="R3880" s="1" t="s">
        <v>642</v>
      </c>
      <c r="S3880" s="1">
        <v>49.632000000000005</v>
      </c>
      <c r="T3880" s="1">
        <v>4</v>
      </c>
      <c r="U3880" s="1">
        <v>0.2</v>
      </c>
      <c r="V3880" s="1">
        <v>3.7224000000000004</v>
      </c>
      <c r="W3880" t="str">
        <f>INDEX(People!$A$2:$A$5,MATCH(Orders!N3880,People!$B$2:$B$5,0))</f>
        <v>Kelly Williams</v>
      </c>
      <c r="X3880" t="str">
        <f>IFERROR(INDEX(Returns!A3880:A4679,MATCH(Orders!B3880,Returns!B3880:B4679,0)),"No")</f>
        <v>No</v>
      </c>
      <c r="Y3880">
        <f t="shared" si="60"/>
        <v>59.558400000000006</v>
      </c>
    </row>
    <row r="3881" spans="1:25" x14ac:dyDescent="0.2">
      <c r="A3881" s="1">
        <v>3880</v>
      </c>
      <c r="B3881" t="s">
        <v>8021</v>
      </c>
      <c r="C3881" s="2">
        <v>42465</v>
      </c>
      <c r="D3881" s="8">
        <f>Table1[[#This Row],[Order Date]]</f>
        <v>42465</v>
      </c>
      <c r="E3881" s="2">
        <v>42467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">
        <v>5029</v>
      </c>
      <c r="P3881" s="1" t="s">
        <v>43</v>
      </c>
      <c r="Q3881" s="1" t="s">
        <v>55</v>
      </c>
      <c r="R3881" s="1" t="s">
        <v>5030</v>
      </c>
      <c r="S3881" s="1">
        <v>52.096000000000004</v>
      </c>
      <c r="T3881" s="1">
        <v>4</v>
      </c>
      <c r="U3881" s="1">
        <v>0.2</v>
      </c>
      <c r="V3881" s="1">
        <v>3.9072000000000031</v>
      </c>
      <c r="W3881" t="str">
        <f>INDEX(People!$A$2:$A$5,MATCH(Orders!N3881,People!$B$2:$B$5,0))</f>
        <v>Kelly Williams</v>
      </c>
      <c r="X3881" t="str">
        <f>IFERROR(INDEX(Returns!A3881:A4680,MATCH(Orders!B3881,Returns!B3881:B4680,0)),"No")</f>
        <v>No</v>
      </c>
      <c r="Y3881">
        <f t="shared" si="60"/>
        <v>62.5152</v>
      </c>
    </row>
    <row r="3882" spans="1:25" x14ac:dyDescent="0.2">
      <c r="A3882" s="1">
        <v>3881</v>
      </c>
      <c r="B3882" t="s">
        <v>8022</v>
      </c>
      <c r="C3882" s="2">
        <v>42901</v>
      </c>
      <c r="D3882" s="8">
        <f>Table1[[#This Row],[Order Date]]</f>
        <v>42901</v>
      </c>
      <c r="E3882" s="2">
        <v>42906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">
        <v>4353</v>
      </c>
      <c r="P3882" s="1" t="s">
        <v>43</v>
      </c>
      <c r="Q3882" s="1" t="s">
        <v>84</v>
      </c>
      <c r="R3882" s="1" t="s">
        <v>4354</v>
      </c>
      <c r="S3882" s="1">
        <v>9.5680000000000014</v>
      </c>
      <c r="T3882" s="1">
        <v>2</v>
      </c>
      <c r="U3882" s="1">
        <v>0.2</v>
      </c>
      <c r="V3882" s="1">
        <v>2.9899999999999993</v>
      </c>
      <c r="W3882" t="str">
        <f>INDEX(People!$A$2:$A$5,MATCH(Orders!N3882,People!$B$2:$B$5,0))</f>
        <v>Anna Andreadi</v>
      </c>
      <c r="X3882" t="str">
        <f>IFERROR(INDEX(Returns!A3882:A4681,MATCH(Orders!B3882,Returns!B3882:B4681,0)),"No")</f>
        <v>No</v>
      </c>
      <c r="Y3882">
        <f t="shared" si="60"/>
        <v>11.481600000000002</v>
      </c>
    </row>
    <row r="3883" spans="1:25" x14ac:dyDescent="0.2">
      <c r="A3883" s="1">
        <v>3882</v>
      </c>
      <c r="B3883" t="s">
        <v>8022</v>
      </c>
      <c r="C3883" s="2">
        <v>42901</v>
      </c>
      <c r="D3883" s="8">
        <f>Table1[[#This Row],[Order Date]]</f>
        <v>42901</v>
      </c>
      <c r="E3883" s="2">
        <v>42906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">
        <v>844</v>
      </c>
      <c r="P3883" s="1" t="s">
        <v>43</v>
      </c>
      <c r="Q3883" s="1" t="s">
        <v>55</v>
      </c>
      <c r="R3883" s="1" t="s">
        <v>845</v>
      </c>
      <c r="S3883" s="1">
        <v>82.367999999999995</v>
      </c>
      <c r="T3883" s="1">
        <v>2</v>
      </c>
      <c r="U3883" s="1">
        <v>0.2</v>
      </c>
      <c r="V3883" s="1">
        <v>-19.562399999999997</v>
      </c>
      <c r="W3883" t="str">
        <f>INDEX(People!$A$2:$A$5,MATCH(Orders!N3883,People!$B$2:$B$5,0))</f>
        <v>Anna Andreadi</v>
      </c>
      <c r="X3883" t="str">
        <f>IFERROR(INDEX(Returns!A3883:A4682,MATCH(Orders!B3883,Returns!B3883:B4682,0)),"No")</f>
        <v>No</v>
      </c>
      <c r="Y3883">
        <f t="shared" si="60"/>
        <v>98.841599999999985</v>
      </c>
    </row>
    <row r="3884" spans="1:25" x14ac:dyDescent="0.2">
      <c r="A3884" s="1">
        <v>3883</v>
      </c>
      <c r="B3884" t="s">
        <v>8022</v>
      </c>
      <c r="C3884" s="2">
        <v>42901</v>
      </c>
      <c r="D3884" s="8">
        <f>Table1[[#This Row],[Order Date]]</f>
        <v>42901</v>
      </c>
      <c r="E3884" s="2">
        <v>42906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">
        <v>5111</v>
      </c>
      <c r="P3884" s="1" t="s">
        <v>30</v>
      </c>
      <c r="Q3884" s="1" t="s">
        <v>60</v>
      </c>
      <c r="R3884" s="1" t="s">
        <v>5112</v>
      </c>
      <c r="S3884" s="1">
        <v>364.70400000000006</v>
      </c>
      <c r="T3884" s="1">
        <v>6</v>
      </c>
      <c r="U3884" s="1">
        <v>0.2</v>
      </c>
      <c r="V3884" s="1">
        <v>-36.470400000000041</v>
      </c>
      <c r="W3884" t="str">
        <f>INDEX(People!$A$2:$A$5,MATCH(Orders!N3884,People!$B$2:$B$5,0))</f>
        <v>Anna Andreadi</v>
      </c>
      <c r="X3884" t="str">
        <f>IFERROR(INDEX(Returns!A3884:A4683,MATCH(Orders!B3884,Returns!B3884:B4683,0)),"No")</f>
        <v>No</v>
      </c>
      <c r="Y3884">
        <f t="shared" si="60"/>
        <v>437.64480000000009</v>
      </c>
    </row>
    <row r="3885" spans="1:25" x14ac:dyDescent="0.2">
      <c r="A3885" s="1">
        <v>3884</v>
      </c>
      <c r="B3885" t="s">
        <v>8022</v>
      </c>
      <c r="C3885" s="2">
        <v>42901</v>
      </c>
      <c r="D3885" s="8">
        <f>Table1[[#This Row],[Order Date]]</f>
        <v>42901</v>
      </c>
      <c r="E3885" s="2">
        <v>42906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">
        <v>5115</v>
      </c>
      <c r="P3885" s="1" t="s">
        <v>30</v>
      </c>
      <c r="Q3885" s="1" t="s">
        <v>60</v>
      </c>
      <c r="R3885" s="1" t="s">
        <v>5116</v>
      </c>
      <c r="S3885" s="1">
        <v>40.256</v>
      </c>
      <c r="T3885" s="1">
        <v>4</v>
      </c>
      <c r="U3885" s="1">
        <v>0.2</v>
      </c>
      <c r="V3885" s="1">
        <v>11.070400000000003</v>
      </c>
      <c r="W3885" t="str">
        <f>INDEX(People!$A$2:$A$5,MATCH(Orders!N3885,People!$B$2:$B$5,0))</f>
        <v>Anna Andreadi</v>
      </c>
      <c r="X3885" t="str">
        <f>IFERROR(INDEX(Returns!A3885:A4684,MATCH(Orders!B3885,Returns!B3885:B4684,0)),"No")</f>
        <v>No</v>
      </c>
      <c r="Y3885">
        <f t="shared" si="60"/>
        <v>48.307200000000002</v>
      </c>
    </row>
    <row r="3886" spans="1:25" x14ac:dyDescent="0.2">
      <c r="A3886" s="1">
        <v>3885</v>
      </c>
      <c r="B3886" t="s">
        <v>8023</v>
      </c>
      <c r="C3886" s="2">
        <v>42556</v>
      </c>
      <c r="D3886" s="8">
        <f>Table1[[#This Row],[Order Date]]</f>
        <v>42556</v>
      </c>
      <c r="E3886" s="2">
        <v>42563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">
        <v>62</v>
      </c>
      <c r="P3886" s="1" t="s">
        <v>43</v>
      </c>
      <c r="Q3886" s="1" t="s">
        <v>63</v>
      </c>
      <c r="R3886" s="1" t="s">
        <v>64</v>
      </c>
      <c r="S3886" s="1">
        <v>4.3680000000000003</v>
      </c>
      <c r="T3886" s="1">
        <v>3</v>
      </c>
      <c r="U3886" s="1">
        <v>0.2</v>
      </c>
      <c r="V3886" s="1">
        <v>0.3822000000000001</v>
      </c>
      <c r="W3886" t="str">
        <f>INDEX(People!$A$2:$A$5,MATCH(Orders!N3886,People!$B$2:$B$5,0))</f>
        <v>Cassandra Brandow</v>
      </c>
      <c r="X3886" t="str">
        <f>IFERROR(INDEX(Returns!A3886:A4685,MATCH(Orders!B3886,Returns!B3886:B4685,0)),"No")</f>
        <v>No</v>
      </c>
      <c r="Y3886">
        <f t="shared" si="60"/>
        <v>5.2416</v>
      </c>
    </row>
    <row r="3887" spans="1:25" x14ac:dyDescent="0.2">
      <c r="A3887" s="1">
        <v>3886</v>
      </c>
      <c r="B3887" t="s">
        <v>8024</v>
      </c>
      <c r="C3887" s="2">
        <v>43494</v>
      </c>
      <c r="D3887" s="8">
        <f>Table1[[#This Row],[Order Date]]</f>
        <v>43494</v>
      </c>
      <c r="E3887" s="2">
        <v>43498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">
        <v>981</v>
      </c>
      <c r="P3887" s="1" t="s">
        <v>43</v>
      </c>
      <c r="Q3887" s="1" t="s">
        <v>70</v>
      </c>
      <c r="R3887" s="1" t="s">
        <v>982</v>
      </c>
      <c r="S3887" s="1">
        <v>12.127999999999997</v>
      </c>
      <c r="T3887" s="1">
        <v>4</v>
      </c>
      <c r="U3887" s="1">
        <v>0.8</v>
      </c>
      <c r="V3887" s="1">
        <v>-20.617600000000003</v>
      </c>
      <c r="W3887" t="str">
        <f>INDEX(People!$A$2:$A$5,MATCH(Orders!N3887,People!$B$2:$B$5,0))</f>
        <v>Kelly Williams</v>
      </c>
      <c r="X3887" t="str">
        <f>IFERROR(INDEX(Returns!A3887:A4686,MATCH(Orders!B3887,Returns!B3887:B4686,0)),"No")</f>
        <v>No</v>
      </c>
      <c r="Y3887">
        <f t="shared" si="60"/>
        <v>21.830399999999994</v>
      </c>
    </row>
    <row r="3888" spans="1:25" x14ac:dyDescent="0.2">
      <c r="A3888" s="1">
        <v>3887</v>
      </c>
      <c r="B3888" t="s">
        <v>6091</v>
      </c>
      <c r="C3888" s="2">
        <v>43162</v>
      </c>
      <c r="D3888" s="8">
        <f>Table1[[#This Row],[Order Date]]</f>
        <v>43162</v>
      </c>
      <c r="E3888" s="2">
        <v>43167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">
        <v>4874</v>
      </c>
      <c r="P3888" s="1" t="s">
        <v>66</v>
      </c>
      <c r="Q3888" s="1" t="s">
        <v>67</v>
      </c>
      <c r="R3888" s="1" t="s">
        <v>4875</v>
      </c>
      <c r="S3888" s="1">
        <v>134.85000000000002</v>
      </c>
      <c r="T3888" s="1">
        <v>3</v>
      </c>
      <c r="U3888" s="1">
        <v>0</v>
      </c>
      <c r="V3888" s="1">
        <v>37.757999999999996</v>
      </c>
      <c r="W3888" t="str">
        <f>INDEX(People!$A$2:$A$5,MATCH(Orders!N3888,People!$B$2:$B$5,0))</f>
        <v>Kelly Williams</v>
      </c>
      <c r="X3888" t="str">
        <f>IFERROR(INDEX(Returns!A3888:A4687,MATCH(Orders!B3888,Returns!B3888:B4687,0)),"No")</f>
        <v>No</v>
      </c>
      <c r="Y3888">
        <f t="shared" si="60"/>
        <v>134.85000000000002</v>
      </c>
    </row>
    <row r="3889" spans="1:25" x14ac:dyDescent="0.2">
      <c r="A3889" s="1">
        <v>3888</v>
      </c>
      <c r="B3889" t="s">
        <v>8025</v>
      </c>
      <c r="C3889" s="2">
        <v>42523</v>
      </c>
      <c r="D3889" s="8">
        <f>Table1[[#This Row],[Order Date]]</f>
        <v>42523</v>
      </c>
      <c r="E3889" s="2">
        <v>42527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">
        <v>4019</v>
      </c>
      <c r="P3889" s="1" t="s">
        <v>43</v>
      </c>
      <c r="Q3889" s="1" t="s">
        <v>63</v>
      </c>
      <c r="R3889" s="1" t="s">
        <v>4020</v>
      </c>
      <c r="S3889" s="1">
        <v>8.56</v>
      </c>
      <c r="T3889" s="1">
        <v>2</v>
      </c>
      <c r="U3889" s="1">
        <v>0</v>
      </c>
      <c r="V3889" s="1">
        <v>2.6536</v>
      </c>
      <c r="W3889" t="str">
        <f>INDEX(People!$A$2:$A$5,MATCH(Orders!N3889,People!$B$2:$B$5,0))</f>
        <v>Cassandra Brandow</v>
      </c>
      <c r="X3889" t="str">
        <f>IFERROR(INDEX(Returns!A3889:A4688,MATCH(Orders!B3889,Returns!B3889:B4688,0)),"No")</f>
        <v>No</v>
      </c>
      <c r="Y3889">
        <f t="shared" si="60"/>
        <v>8.56</v>
      </c>
    </row>
    <row r="3890" spans="1:25" x14ac:dyDescent="0.2">
      <c r="A3890" s="1">
        <v>3889</v>
      </c>
      <c r="B3890" t="s">
        <v>8025</v>
      </c>
      <c r="C3890" s="2">
        <v>42523</v>
      </c>
      <c r="D3890" s="8">
        <f>Table1[[#This Row],[Order Date]]</f>
        <v>42523</v>
      </c>
      <c r="E3890" s="2">
        <v>42527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">
        <v>1728</v>
      </c>
      <c r="P3890" s="1" t="s">
        <v>66</v>
      </c>
      <c r="Q3890" s="1" t="s">
        <v>67</v>
      </c>
      <c r="R3890" s="1" t="s">
        <v>1729</v>
      </c>
      <c r="S3890" s="1">
        <v>239.96999999999997</v>
      </c>
      <c r="T3890" s="1">
        <v>3</v>
      </c>
      <c r="U3890" s="1">
        <v>0</v>
      </c>
      <c r="V3890" s="1">
        <v>67.191599999999994</v>
      </c>
      <c r="W3890" t="str">
        <f>INDEX(People!$A$2:$A$5,MATCH(Orders!N3890,People!$B$2:$B$5,0))</f>
        <v>Cassandra Brandow</v>
      </c>
      <c r="X3890" t="str">
        <f>IFERROR(INDEX(Returns!A3890:A4689,MATCH(Orders!B3890,Returns!B3890:B4689,0)),"No")</f>
        <v>No</v>
      </c>
      <c r="Y3890">
        <f t="shared" si="60"/>
        <v>239.96999999999997</v>
      </c>
    </row>
    <row r="3891" spans="1:25" x14ac:dyDescent="0.2">
      <c r="A3891" s="1">
        <v>3890</v>
      </c>
      <c r="B3891" t="s">
        <v>8025</v>
      </c>
      <c r="C3891" s="2">
        <v>42523</v>
      </c>
      <c r="D3891" s="8">
        <f>Table1[[#This Row],[Order Date]]</f>
        <v>42523</v>
      </c>
      <c r="E3891" s="2">
        <v>42527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">
        <v>1734</v>
      </c>
      <c r="P3891" s="1" t="s">
        <v>43</v>
      </c>
      <c r="Q3891" s="1" t="s">
        <v>55</v>
      </c>
      <c r="R3891" s="1" t="s">
        <v>1735</v>
      </c>
      <c r="S3891" s="1">
        <v>356.94</v>
      </c>
      <c r="T3891" s="1">
        <v>2</v>
      </c>
      <c r="U3891" s="1">
        <v>0</v>
      </c>
      <c r="V3891" s="1">
        <v>107.08199999999997</v>
      </c>
      <c r="W3891" t="str">
        <f>INDEX(People!$A$2:$A$5,MATCH(Orders!N3891,People!$B$2:$B$5,0))</f>
        <v>Cassandra Brandow</v>
      </c>
      <c r="X3891" t="str">
        <f>IFERROR(INDEX(Returns!A3891:A4690,MATCH(Orders!B3891,Returns!B3891:B4690,0)),"No")</f>
        <v>No</v>
      </c>
      <c r="Y3891">
        <f t="shared" si="60"/>
        <v>356.94</v>
      </c>
    </row>
    <row r="3892" spans="1:25" x14ac:dyDescent="0.2">
      <c r="A3892" s="1">
        <v>3891</v>
      </c>
      <c r="B3892" t="s">
        <v>8026</v>
      </c>
      <c r="C3892" s="2">
        <v>43428</v>
      </c>
      <c r="D3892" s="8">
        <f>Table1[[#This Row],[Order Date]]</f>
        <v>43428</v>
      </c>
      <c r="E3892" s="2">
        <v>43434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">
        <v>2518</v>
      </c>
      <c r="P3892" s="1" t="s">
        <v>66</v>
      </c>
      <c r="Q3892" s="1" t="s">
        <v>146</v>
      </c>
      <c r="R3892" s="1" t="s">
        <v>2519</v>
      </c>
      <c r="S3892" s="1">
        <v>659.9</v>
      </c>
      <c r="T3892" s="1">
        <v>2</v>
      </c>
      <c r="U3892" s="1">
        <v>0</v>
      </c>
      <c r="V3892" s="1">
        <v>217.76699999999994</v>
      </c>
      <c r="W3892" t="str">
        <f>INDEX(People!$A$2:$A$5,MATCH(Orders!N3892,People!$B$2:$B$5,0))</f>
        <v>Anna Andreadi</v>
      </c>
      <c r="X3892" t="str">
        <f>IFERROR(INDEX(Returns!A3892:A4691,MATCH(Orders!B3892,Returns!B3892:B4691,0)),"No")</f>
        <v>No</v>
      </c>
      <c r="Y3892">
        <f t="shared" si="60"/>
        <v>659.9</v>
      </c>
    </row>
    <row r="3893" spans="1:25" x14ac:dyDescent="0.2">
      <c r="A3893" s="1">
        <v>3892</v>
      </c>
      <c r="B3893" t="s">
        <v>8026</v>
      </c>
      <c r="C3893" s="2">
        <v>43428</v>
      </c>
      <c r="D3893" s="8">
        <f>Table1[[#This Row],[Order Date]]</f>
        <v>43428</v>
      </c>
      <c r="E3893" s="2">
        <v>43434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">
        <v>2176</v>
      </c>
      <c r="P3893" s="1" t="s">
        <v>30</v>
      </c>
      <c r="Q3893" s="1" t="s">
        <v>34</v>
      </c>
      <c r="R3893" s="1" t="s">
        <v>2177</v>
      </c>
      <c r="S3893" s="1">
        <v>1684.7520000000002</v>
      </c>
      <c r="T3893" s="1">
        <v>6</v>
      </c>
      <c r="U3893" s="1">
        <v>0.2</v>
      </c>
      <c r="V3893" s="1">
        <v>210.59399999999977</v>
      </c>
      <c r="W3893" t="str">
        <f>INDEX(People!$A$2:$A$5,MATCH(Orders!N3893,People!$B$2:$B$5,0))</f>
        <v>Anna Andreadi</v>
      </c>
      <c r="X3893" t="str">
        <f>IFERROR(INDEX(Returns!A3893:A4692,MATCH(Orders!B3893,Returns!B3893:B4692,0)),"No")</f>
        <v>No</v>
      </c>
      <c r="Y3893">
        <f t="shared" si="60"/>
        <v>2021.7024000000001</v>
      </c>
    </row>
    <row r="3894" spans="1:25" x14ac:dyDescent="0.2">
      <c r="A3894" s="1">
        <v>3893</v>
      </c>
      <c r="B3894" t="s">
        <v>8026</v>
      </c>
      <c r="C3894" s="2">
        <v>43428</v>
      </c>
      <c r="D3894" s="8">
        <f>Table1[[#This Row],[Order Date]]</f>
        <v>43428</v>
      </c>
      <c r="E3894" s="2">
        <v>43434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">
        <v>4841</v>
      </c>
      <c r="P3894" s="1" t="s">
        <v>66</v>
      </c>
      <c r="Q3894" s="1" t="s">
        <v>146</v>
      </c>
      <c r="R3894" s="1" t="s">
        <v>4842</v>
      </c>
      <c r="S3894" s="1">
        <v>559.91999999999996</v>
      </c>
      <c r="T3894" s="1">
        <v>8</v>
      </c>
      <c r="U3894" s="1">
        <v>0</v>
      </c>
      <c r="V3894" s="1">
        <v>190.37279999999998</v>
      </c>
      <c r="W3894" t="str">
        <f>INDEX(People!$A$2:$A$5,MATCH(Orders!N3894,People!$B$2:$B$5,0))</f>
        <v>Anna Andreadi</v>
      </c>
      <c r="X3894" t="str">
        <f>IFERROR(INDEX(Returns!A3894:A4693,MATCH(Orders!B3894,Returns!B3894:B4693,0)),"No")</f>
        <v>No</v>
      </c>
      <c r="Y3894">
        <f t="shared" si="60"/>
        <v>559.91999999999996</v>
      </c>
    </row>
    <row r="3895" spans="1:25" x14ac:dyDescent="0.2">
      <c r="A3895" s="1">
        <v>3894</v>
      </c>
      <c r="B3895" t="s">
        <v>8027</v>
      </c>
      <c r="C3895" s="2">
        <v>43414</v>
      </c>
      <c r="D3895" s="8">
        <f>Table1[[#This Row],[Order Date]]</f>
        <v>43414</v>
      </c>
      <c r="E3895" s="2">
        <v>43418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">
        <v>2157</v>
      </c>
      <c r="P3895" s="1" t="s">
        <v>66</v>
      </c>
      <c r="Q3895" s="1" t="s">
        <v>146</v>
      </c>
      <c r="R3895" s="1" t="s">
        <v>2158</v>
      </c>
      <c r="S3895" s="1">
        <v>279.94400000000002</v>
      </c>
      <c r="T3895" s="1">
        <v>7</v>
      </c>
      <c r="U3895" s="1">
        <v>0.2</v>
      </c>
      <c r="V3895" s="1">
        <v>48.990200000000002</v>
      </c>
      <c r="W3895" t="str">
        <f>INDEX(People!$A$2:$A$5,MATCH(Orders!N3895,People!$B$2:$B$5,0))</f>
        <v>Kelly Williams</v>
      </c>
      <c r="X3895" t="str">
        <f>IFERROR(INDEX(Returns!A3895:A4694,MATCH(Orders!B3895,Returns!B3895:B4694,0)),"No")</f>
        <v>No</v>
      </c>
      <c r="Y3895">
        <f t="shared" si="60"/>
        <v>335.93279999999999</v>
      </c>
    </row>
    <row r="3896" spans="1:25" x14ac:dyDescent="0.2">
      <c r="A3896" s="1">
        <v>3895</v>
      </c>
      <c r="B3896" t="s">
        <v>8028</v>
      </c>
      <c r="C3896" s="2">
        <v>42696</v>
      </c>
      <c r="D3896" s="8">
        <f>Table1[[#This Row],[Order Date]]</f>
        <v>42696</v>
      </c>
      <c r="E3896" s="2">
        <v>42702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">
        <v>3945</v>
      </c>
      <c r="P3896" s="1" t="s">
        <v>43</v>
      </c>
      <c r="Q3896" s="1" t="s">
        <v>70</v>
      </c>
      <c r="R3896" s="1" t="s">
        <v>3946</v>
      </c>
      <c r="S3896" s="1">
        <v>9.9799999999999969</v>
      </c>
      <c r="T3896" s="1">
        <v>5</v>
      </c>
      <c r="U3896" s="1">
        <v>0.8</v>
      </c>
      <c r="V3896" s="1">
        <v>-16.467000000000002</v>
      </c>
      <c r="W3896" t="str">
        <f>INDEX(People!$A$2:$A$5,MATCH(Orders!N3896,People!$B$2:$B$5,0))</f>
        <v>Kelly Williams</v>
      </c>
      <c r="X3896" t="str">
        <f>IFERROR(INDEX(Returns!A3896:A4695,MATCH(Orders!B3896,Returns!B3896:B4695,0)),"No")</f>
        <v>No</v>
      </c>
      <c r="Y3896">
        <f t="shared" si="60"/>
        <v>17.963999999999995</v>
      </c>
    </row>
    <row r="3897" spans="1:25" x14ac:dyDescent="0.2">
      <c r="A3897" s="1">
        <v>3896</v>
      </c>
      <c r="B3897" t="s">
        <v>8029</v>
      </c>
      <c r="C3897" s="2">
        <v>43586</v>
      </c>
      <c r="D3897" s="8">
        <f>Table1[[#This Row],[Order Date]]</f>
        <v>43586</v>
      </c>
      <c r="E3897" s="2">
        <v>43590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">
        <v>5118</v>
      </c>
      <c r="P3897" s="1" t="s">
        <v>66</v>
      </c>
      <c r="Q3897" s="1" t="s">
        <v>146</v>
      </c>
      <c r="R3897" s="1" t="s">
        <v>5119</v>
      </c>
      <c r="S3897" s="1">
        <v>48.9</v>
      </c>
      <c r="T3897" s="1">
        <v>5</v>
      </c>
      <c r="U3897" s="1">
        <v>0</v>
      </c>
      <c r="V3897" s="1">
        <v>18.093</v>
      </c>
      <c r="W3897" t="str">
        <f>INDEX(People!$A$2:$A$5,MATCH(Orders!N3897,People!$B$2:$B$5,0))</f>
        <v>Cassandra Brandow</v>
      </c>
      <c r="X3897" t="str">
        <f>IFERROR(INDEX(Returns!A3897:A4696,MATCH(Orders!B3897,Returns!B3897:B4696,0)),"No")</f>
        <v>No</v>
      </c>
      <c r="Y3897">
        <f t="shared" si="60"/>
        <v>48.9</v>
      </c>
    </row>
    <row r="3898" spans="1:25" x14ac:dyDescent="0.2">
      <c r="A3898" s="1">
        <v>3897</v>
      </c>
      <c r="B3898" t="s">
        <v>8030</v>
      </c>
      <c r="C3898" s="2">
        <v>43806</v>
      </c>
      <c r="D3898" s="8">
        <f>Table1[[#This Row],[Order Date]]</f>
        <v>43806</v>
      </c>
      <c r="E3898" s="2">
        <v>43811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">
        <v>3520</v>
      </c>
      <c r="P3898" s="1" t="s">
        <v>43</v>
      </c>
      <c r="Q3898" s="1" t="s">
        <v>242</v>
      </c>
      <c r="R3898" s="1" t="s">
        <v>3521</v>
      </c>
      <c r="S3898" s="1">
        <v>3.5519999999999996</v>
      </c>
      <c r="T3898" s="1">
        <v>3</v>
      </c>
      <c r="U3898" s="1">
        <v>0.2</v>
      </c>
      <c r="V3898" s="1">
        <v>1.2431999999999999</v>
      </c>
      <c r="W3898" t="str">
        <f>INDEX(People!$A$2:$A$5,MATCH(Orders!N3898,People!$B$2:$B$5,0))</f>
        <v>Kelly Williams</v>
      </c>
      <c r="X3898" t="str">
        <f>IFERROR(INDEX(Returns!A3898:A4697,MATCH(Orders!B3898,Returns!B3898:B4697,0)),"No")</f>
        <v>No</v>
      </c>
      <c r="Y3898">
        <f t="shared" si="60"/>
        <v>4.2623999999999995</v>
      </c>
    </row>
    <row r="3899" spans="1:25" x14ac:dyDescent="0.2">
      <c r="A3899" s="1">
        <v>3898</v>
      </c>
      <c r="B3899" t="s">
        <v>8030</v>
      </c>
      <c r="C3899" s="2">
        <v>43806</v>
      </c>
      <c r="D3899" s="8">
        <f>Table1[[#This Row],[Order Date]]</f>
        <v>43806</v>
      </c>
      <c r="E3899" s="2">
        <v>43811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">
        <v>359</v>
      </c>
      <c r="P3899" s="1" t="s">
        <v>43</v>
      </c>
      <c r="Q3899" s="1" t="s">
        <v>84</v>
      </c>
      <c r="R3899" s="1" t="s">
        <v>360</v>
      </c>
      <c r="S3899" s="1">
        <v>15.552000000000003</v>
      </c>
      <c r="T3899" s="1">
        <v>3</v>
      </c>
      <c r="U3899" s="1">
        <v>0.2</v>
      </c>
      <c r="V3899" s="1">
        <v>5.4432</v>
      </c>
      <c r="W3899" t="str">
        <f>INDEX(People!$A$2:$A$5,MATCH(Orders!N3899,People!$B$2:$B$5,0))</f>
        <v>Kelly Williams</v>
      </c>
      <c r="X3899" t="str">
        <f>IFERROR(INDEX(Returns!A3899:A4698,MATCH(Orders!B3899,Returns!B3899:B4698,0)),"No")</f>
        <v>No</v>
      </c>
      <c r="Y3899">
        <f t="shared" si="60"/>
        <v>18.662400000000002</v>
      </c>
    </row>
    <row r="3900" spans="1:25" x14ac:dyDescent="0.2">
      <c r="A3900" s="1">
        <v>3899</v>
      </c>
      <c r="B3900" t="s">
        <v>8031</v>
      </c>
      <c r="C3900" s="2">
        <v>43799</v>
      </c>
      <c r="D3900" s="8">
        <f>Table1[[#This Row],[Order Date]]</f>
        <v>43799</v>
      </c>
      <c r="E3900" s="2">
        <v>43803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">
        <v>3520</v>
      </c>
      <c r="P3900" s="1" t="s">
        <v>43</v>
      </c>
      <c r="Q3900" s="1" t="s">
        <v>242</v>
      </c>
      <c r="R3900" s="1" t="s">
        <v>3521</v>
      </c>
      <c r="S3900" s="1">
        <v>2.3679999999999999</v>
      </c>
      <c r="T3900" s="1">
        <v>2</v>
      </c>
      <c r="U3900" s="1">
        <v>0.2</v>
      </c>
      <c r="V3900" s="1">
        <v>0.82879999999999987</v>
      </c>
      <c r="W3900" t="str">
        <f>INDEX(People!$A$2:$A$5,MATCH(Orders!N3900,People!$B$2:$B$5,0))</f>
        <v>Kelly Williams</v>
      </c>
      <c r="X3900" t="str">
        <f>IFERROR(INDEX(Returns!A3900:A4699,MATCH(Orders!B3900,Returns!B3900:B4699,0)),"No")</f>
        <v>No</v>
      </c>
      <c r="Y3900">
        <f t="shared" si="60"/>
        <v>2.8415999999999997</v>
      </c>
    </row>
    <row r="3901" spans="1:25" x14ac:dyDescent="0.2">
      <c r="A3901" s="1">
        <v>3900</v>
      </c>
      <c r="B3901" t="s">
        <v>8032</v>
      </c>
      <c r="C3901" s="2">
        <v>43806</v>
      </c>
      <c r="D3901" s="8">
        <f>Table1[[#This Row],[Order Date]]</f>
        <v>43806</v>
      </c>
      <c r="E3901" s="2">
        <v>43808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">
        <v>1443</v>
      </c>
      <c r="P3901" s="1" t="s">
        <v>66</v>
      </c>
      <c r="Q3901" s="1" t="s">
        <v>146</v>
      </c>
      <c r="R3901" s="1" t="s">
        <v>1444</v>
      </c>
      <c r="S3901" s="1">
        <v>127.98399999999999</v>
      </c>
      <c r="T3901" s="1">
        <v>2</v>
      </c>
      <c r="U3901" s="1">
        <v>0.2</v>
      </c>
      <c r="V3901" s="1">
        <v>25.596799999999998</v>
      </c>
      <c r="W3901" t="str">
        <f>INDEX(People!$A$2:$A$5,MATCH(Orders!N3901,People!$B$2:$B$5,0))</f>
        <v>Chuck Magee</v>
      </c>
      <c r="X3901" t="str">
        <f>IFERROR(INDEX(Returns!A3901:A4700,MATCH(Orders!B3901,Returns!B3901:B4700,0)),"No")</f>
        <v>No</v>
      </c>
      <c r="Y3901">
        <f t="shared" si="60"/>
        <v>153.58079999999998</v>
      </c>
    </row>
    <row r="3902" spans="1:25" x14ac:dyDescent="0.2">
      <c r="A3902" s="1">
        <v>3901</v>
      </c>
      <c r="B3902" t="s">
        <v>8033</v>
      </c>
      <c r="C3902" s="2">
        <v>42738</v>
      </c>
      <c r="D3902" s="8">
        <f>Table1[[#This Row],[Order Date]]</f>
        <v>42738</v>
      </c>
      <c r="E3902" s="2">
        <v>42743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">
        <v>1011</v>
      </c>
      <c r="P3902" s="1" t="s">
        <v>43</v>
      </c>
      <c r="Q3902" s="1" t="s">
        <v>84</v>
      </c>
      <c r="R3902" s="1" t="s">
        <v>1012</v>
      </c>
      <c r="S3902" s="1">
        <v>10.368000000000002</v>
      </c>
      <c r="T3902" s="1">
        <v>2</v>
      </c>
      <c r="U3902" s="1">
        <v>0.2</v>
      </c>
      <c r="V3902" s="1">
        <v>3.6288</v>
      </c>
      <c r="W3902" t="str">
        <f>INDEX(People!$A$2:$A$5,MATCH(Orders!N3902,People!$B$2:$B$5,0))</f>
        <v>Kelly Williams</v>
      </c>
      <c r="X3902" t="str">
        <f>IFERROR(INDEX(Returns!A3902:A4701,MATCH(Orders!B3902,Returns!B3902:B4701,0)),"No")</f>
        <v>No</v>
      </c>
      <c r="Y3902">
        <f t="shared" si="60"/>
        <v>12.441600000000003</v>
      </c>
    </row>
    <row r="3903" spans="1:25" x14ac:dyDescent="0.2">
      <c r="A3903" s="1">
        <v>3902</v>
      </c>
      <c r="B3903" t="s">
        <v>8034</v>
      </c>
      <c r="C3903" s="2">
        <v>43053</v>
      </c>
      <c r="D3903" s="8">
        <f>Table1[[#This Row],[Order Date]]</f>
        <v>43053</v>
      </c>
      <c r="E3903" s="2">
        <v>43059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">
        <v>5122</v>
      </c>
      <c r="P3903" s="1" t="s">
        <v>66</v>
      </c>
      <c r="Q3903" s="1" t="s">
        <v>146</v>
      </c>
      <c r="R3903" s="1" t="s">
        <v>5123</v>
      </c>
      <c r="S3903" s="1">
        <v>47.984000000000002</v>
      </c>
      <c r="T3903" s="1">
        <v>2</v>
      </c>
      <c r="U3903" s="1">
        <v>0.2</v>
      </c>
      <c r="V3903" s="1">
        <v>-1.199600000000002</v>
      </c>
      <c r="W3903" t="str">
        <f>INDEX(People!$A$2:$A$5,MATCH(Orders!N3903,People!$B$2:$B$5,0))</f>
        <v>Chuck Magee</v>
      </c>
      <c r="X3903" t="str">
        <f>IFERROR(INDEX(Returns!A3903:A4702,MATCH(Orders!B3903,Returns!B3903:B4702,0)),"No")</f>
        <v>No</v>
      </c>
      <c r="Y3903">
        <f t="shared" si="60"/>
        <v>57.580799999999996</v>
      </c>
    </row>
    <row r="3904" spans="1:25" x14ac:dyDescent="0.2">
      <c r="A3904" s="1">
        <v>3903</v>
      </c>
      <c r="B3904" t="s">
        <v>8035</v>
      </c>
      <c r="C3904" s="2">
        <v>43010</v>
      </c>
      <c r="D3904" s="8">
        <f>Table1[[#This Row],[Order Date]]</f>
        <v>43010</v>
      </c>
      <c r="E3904" s="2">
        <v>43015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">
        <v>3914</v>
      </c>
      <c r="P3904" s="1" t="s">
        <v>43</v>
      </c>
      <c r="Q3904" s="1" t="s">
        <v>55</v>
      </c>
      <c r="R3904" s="1" t="s">
        <v>3915</v>
      </c>
      <c r="S3904" s="1">
        <v>270.33999999999997</v>
      </c>
      <c r="T3904" s="1">
        <v>14</v>
      </c>
      <c r="U3904" s="1">
        <v>0</v>
      </c>
      <c r="V3904" s="1">
        <v>75.6952</v>
      </c>
      <c r="W3904" t="str">
        <f>INDEX(People!$A$2:$A$5,MATCH(Orders!N3904,People!$B$2:$B$5,0))</f>
        <v>Anna Andreadi</v>
      </c>
      <c r="X3904" t="str">
        <f>IFERROR(INDEX(Returns!A3904:A4703,MATCH(Orders!B3904,Returns!B3904:B4703,0)),"No")</f>
        <v>No</v>
      </c>
      <c r="Y3904">
        <f t="shared" si="60"/>
        <v>270.33999999999997</v>
      </c>
    </row>
    <row r="3905" spans="1:25" x14ac:dyDescent="0.2">
      <c r="A3905" s="1">
        <v>3904</v>
      </c>
      <c r="B3905" t="s">
        <v>8036</v>
      </c>
      <c r="C3905" s="2">
        <v>42830</v>
      </c>
      <c r="D3905" s="8">
        <f>Table1[[#This Row],[Order Date]]</f>
        <v>42830</v>
      </c>
      <c r="E3905" s="2">
        <v>42835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">
        <v>4176</v>
      </c>
      <c r="P3905" s="1" t="s">
        <v>43</v>
      </c>
      <c r="Q3905" s="1" t="s">
        <v>73</v>
      </c>
      <c r="R3905" s="1" t="s">
        <v>4177</v>
      </c>
      <c r="S3905" s="1">
        <v>98.111999999999995</v>
      </c>
      <c r="T3905" s="1">
        <v>7</v>
      </c>
      <c r="U3905" s="1">
        <v>0.2</v>
      </c>
      <c r="V3905" s="1">
        <v>18.396000000000001</v>
      </c>
      <c r="W3905" t="str">
        <f>INDEX(People!$A$2:$A$5,MATCH(Orders!N3905,People!$B$2:$B$5,0))</f>
        <v>Chuck Magee</v>
      </c>
      <c r="X3905" t="str">
        <f>IFERROR(INDEX(Returns!A3905:A4704,MATCH(Orders!B3905,Returns!B3905:B4704,0)),"No")</f>
        <v>No</v>
      </c>
      <c r="Y3905">
        <f t="shared" si="60"/>
        <v>117.73439999999999</v>
      </c>
    </row>
    <row r="3906" spans="1:25" x14ac:dyDescent="0.2">
      <c r="A3906" s="1">
        <v>3905</v>
      </c>
      <c r="B3906" t="s">
        <v>8036</v>
      </c>
      <c r="C3906" s="2">
        <v>42830</v>
      </c>
      <c r="D3906" s="8">
        <f>Table1[[#This Row],[Order Date]]</f>
        <v>42830</v>
      </c>
      <c r="E3906" s="2">
        <v>42835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">
        <v>2367</v>
      </c>
      <c r="P3906" s="1" t="s">
        <v>43</v>
      </c>
      <c r="Q3906" s="1" t="s">
        <v>55</v>
      </c>
      <c r="R3906" s="1" t="s">
        <v>2368</v>
      </c>
      <c r="S3906" s="1">
        <v>563.80799999999999</v>
      </c>
      <c r="T3906" s="1">
        <v>4</v>
      </c>
      <c r="U3906" s="1">
        <v>0.2</v>
      </c>
      <c r="V3906" s="1">
        <v>21.142799999999966</v>
      </c>
      <c r="W3906" t="str">
        <f>INDEX(People!$A$2:$A$5,MATCH(Orders!N3906,People!$B$2:$B$5,0))</f>
        <v>Chuck Magee</v>
      </c>
      <c r="X3906" t="str">
        <f>IFERROR(INDEX(Returns!A3906:A4705,MATCH(Orders!B3906,Returns!B3906:B4705,0)),"No")</f>
        <v>No</v>
      </c>
      <c r="Y3906">
        <f t="shared" si="60"/>
        <v>676.56959999999992</v>
      </c>
    </row>
    <row r="3907" spans="1:25" x14ac:dyDescent="0.2">
      <c r="A3907" s="1">
        <v>3906</v>
      </c>
      <c r="B3907" t="s">
        <v>8036</v>
      </c>
      <c r="C3907" s="2">
        <v>42830</v>
      </c>
      <c r="D3907" s="8">
        <f>Table1[[#This Row],[Order Date]]</f>
        <v>42830</v>
      </c>
      <c r="E3907" s="2">
        <v>42835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">
        <v>2757</v>
      </c>
      <c r="P3907" s="1" t="s">
        <v>43</v>
      </c>
      <c r="Q3907" s="1" t="s">
        <v>70</v>
      </c>
      <c r="R3907" s="1" t="s">
        <v>2758</v>
      </c>
      <c r="S3907" s="1">
        <v>10.428000000000001</v>
      </c>
      <c r="T3907" s="1">
        <v>4</v>
      </c>
      <c r="U3907" s="1">
        <v>0.7</v>
      </c>
      <c r="V3907" s="1">
        <v>-6.9519999999999982</v>
      </c>
      <c r="W3907" t="str">
        <f>INDEX(People!$A$2:$A$5,MATCH(Orders!N3907,People!$B$2:$B$5,0))</f>
        <v>Chuck Magee</v>
      </c>
      <c r="X3907" t="str">
        <f>IFERROR(INDEX(Returns!A3907:A4706,MATCH(Orders!B3907,Returns!B3907:B4706,0)),"No")</f>
        <v>No</v>
      </c>
      <c r="Y3907">
        <f t="shared" ref="Y3907:Y3970" si="61">S3907*(1+U3907)</f>
        <v>17.727600000000002</v>
      </c>
    </row>
    <row r="3908" spans="1:25" x14ac:dyDescent="0.2">
      <c r="A3908" s="1">
        <v>3907</v>
      </c>
      <c r="B3908" t="s">
        <v>8036</v>
      </c>
      <c r="C3908" s="2">
        <v>42830</v>
      </c>
      <c r="D3908" s="8">
        <f>Table1[[#This Row],[Order Date]]</f>
        <v>42830</v>
      </c>
      <c r="E3908" s="2">
        <v>42835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">
        <v>4206</v>
      </c>
      <c r="P3908" s="1" t="s">
        <v>30</v>
      </c>
      <c r="Q3908" s="1" t="s">
        <v>60</v>
      </c>
      <c r="R3908" s="1" t="s">
        <v>4207</v>
      </c>
      <c r="S3908" s="1">
        <v>547.13599999999997</v>
      </c>
      <c r="T3908" s="1">
        <v>4</v>
      </c>
      <c r="U3908" s="1">
        <v>0.2</v>
      </c>
      <c r="V3908" s="1">
        <v>-68.392000000000053</v>
      </c>
      <c r="W3908" t="str">
        <f>INDEX(People!$A$2:$A$5,MATCH(Orders!N3908,People!$B$2:$B$5,0))</f>
        <v>Chuck Magee</v>
      </c>
      <c r="X3908" t="str">
        <f>IFERROR(INDEX(Returns!A3908:A4707,MATCH(Orders!B3908,Returns!B3908:B4707,0)),"No")</f>
        <v>No</v>
      </c>
      <c r="Y3908">
        <f t="shared" si="61"/>
        <v>656.56319999999994</v>
      </c>
    </row>
    <row r="3909" spans="1:25" x14ac:dyDescent="0.2">
      <c r="A3909" s="1">
        <v>3908</v>
      </c>
      <c r="B3909" t="s">
        <v>8036</v>
      </c>
      <c r="C3909" s="2">
        <v>42830</v>
      </c>
      <c r="D3909" s="8">
        <f>Table1[[#This Row],[Order Date]]</f>
        <v>42830</v>
      </c>
      <c r="E3909" s="2">
        <v>42835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">
        <v>1671</v>
      </c>
      <c r="P3909" s="1" t="s">
        <v>66</v>
      </c>
      <c r="Q3909" s="1" t="s">
        <v>67</v>
      </c>
      <c r="R3909" s="1" t="s">
        <v>1672</v>
      </c>
      <c r="S3909" s="1">
        <v>14.850000000000001</v>
      </c>
      <c r="T3909" s="1">
        <v>5</v>
      </c>
      <c r="U3909" s="1">
        <v>0.4</v>
      </c>
      <c r="V3909" s="1">
        <v>-3.2175000000000002</v>
      </c>
      <c r="W3909" t="str">
        <f>INDEX(People!$A$2:$A$5,MATCH(Orders!N3909,People!$B$2:$B$5,0))</f>
        <v>Chuck Magee</v>
      </c>
      <c r="X3909" t="str">
        <f>IFERROR(INDEX(Returns!A3909:A4708,MATCH(Orders!B3909,Returns!B3909:B4708,0)),"No")</f>
        <v>No</v>
      </c>
      <c r="Y3909">
        <f t="shared" si="61"/>
        <v>20.79</v>
      </c>
    </row>
    <row r="3910" spans="1:25" x14ac:dyDescent="0.2">
      <c r="A3910" s="1">
        <v>3909</v>
      </c>
      <c r="B3910" t="s">
        <v>8036</v>
      </c>
      <c r="C3910" s="2">
        <v>42830</v>
      </c>
      <c r="D3910" s="8">
        <f>Table1[[#This Row],[Order Date]]</f>
        <v>42830</v>
      </c>
      <c r="E3910" s="2">
        <v>42835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">
        <v>416</v>
      </c>
      <c r="P3910" s="1" t="s">
        <v>66</v>
      </c>
      <c r="Q3910" s="1" t="s">
        <v>67</v>
      </c>
      <c r="R3910" s="1" t="s">
        <v>417</v>
      </c>
      <c r="S3910" s="1">
        <v>41.988</v>
      </c>
      <c r="T3910" s="1">
        <v>2</v>
      </c>
      <c r="U3910" s="1">
        <v>0.4</v>
      </c>
      <c r="V3910" s="1">
        <v>-9.7972000000000037</v>
      </c>
      <c r="W3910" t="str">
        <f>INDEX(People!$A$2:$A$5,MATCH(Orders!N3910,People!$B$2:$B$5,0))</f>
        <v>Chuck Magee</v>
      </c>
      <c r="X3910" t="str">
        <f>IFERROR(INDEX(Returns!A3910:A4709,MATCH(Orders!B3910,Returns!B3910:B4709,0)),"No")</f>
        <v>No</v>
      </c>
      <c r="Y3910">
        <f t="shared" si="61"/>
        <v>58.783199999999994</v>
      </c>
    </row>
    <row r="3911" spans="1:25" x14ac:dyDescent="0.2">
      <c r="A3911" s="1">
        <v>3910</v>
      </c>
      <c r="B3911" t="s">
        <v>8036</v>
      </c>
      <c r="C3911" s="2">
        <v>42830</v>
      </c>
      <c r="D3911" s="8">
        <f>Table1[[#This Row],[Order Date]]</f>
        <v>42830</v>
      </c>
      <c r="E3911" s="2">
        <v>42835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">
        <v>3815</v>
      </c>
      <c r="P3911" s="1" t="s">
        <v>30</v>
      </c>
      <c r="Q3911" s="1" t="s">
        <v>60</v>
      </c>
      <c r="R3911" s="1" t="s">
        <v>3816</v>
      </c>
      <c r="S3911" s="1">
        <v>7.5840000000000005</v>
      </c>
      <c r="T3911" s="1">
        <v>1</v>
      </c>
      <c r="U3911" s="1">
        <v>0.2</v>
      </c>
      <c r="V3911" s="1">
        <v>2.37</v>
      </c>
      <c r="W3911" t="str">
        <f>INDEX(People!$A$2:$A$5,MATCH(Orders!N3911,People!$B$2:$B$5,0))</f>
        <v>Chuck Magee</v>
      </c>
      <c r="X3911" t="str">
        <f>IFERROR(INDEX(Returns!A3911:A4710,MATCH(Orders!B3911,Returns!B3911:B4710,0)),"No")</f>
        <v>No</v>
      </c>
      <c r="Y3911">
        <f t="shared" si="61"/>
        <v>9.1007999999999996</v>
      </c>
    </row>
    <row r="3912" spans="1:25" x14ac:dyDescent="0.2">
      <c r="A3912" s="1">
        <v>3911</v>
      </c>
      <c r="B3912" t="s">
        <v>8036</v>
      </c>
      <c r="C3912" s="2">
        <v>42830</v>
      </c>
      <c r="D3912" s="8">
        <f>Table1[[#This Row],[Order Date]]</f>
        <v>42830</v>
      </c>
      <c r="E3912" s="2">
        <v>42835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">
        <v>5126</v>
      </c>
      <c r="P3912" s="1" t="s">
        <v>30</v>
      </c>
      <c r="Q3912" s="1" t="s">
        <v>31</v>
      </c>
      <c r="R3912" s="1" t="s">
        <v>5127</v>
      </c>
      <c r="S3912" s="1">
        <v>352.45</v>
      </c>
      <c r="T3912" s="1">
        <v>5</v>
      </c>
      <c r="U3912" s="1">
        <v>0.5</v>
      </c>
      <c r="V3912" s="1">
        <v>-211.47</v>
      </c>
      <c r="W3912" t="str">
        <f>INDEX(People!$A$2:$A$5,MATCH(Orders!N3912,People!$B$2:$B$5,0))</f>
        <v>Chuck Magee</v>
      </c>
      <c r="X3912" t="str">
        <f>IFERROR(INDEX(Returns!A3912:A4711,MATCH(Orders!B3912,Returns!B3912:B4711,0)),"No")</f>
        <v>No</v>
      </c>
      <c r="Y3912">
        <f t="shared" si="61"/>
        <v>528.67499999999995</v>
      </c>
    </row>
    <row r="3913" spans="1:25" x14ac:dyDescent="0.2">
      <c r="A3913" s="1">
        <v>3912</v>
      </c>
      <c r="B3913" t="s">
        <v>8037</v>
      </c>
      <c r="C3913" s="2">
        <v>43621</v>
      </c>
      <c r="D3913" s="8">
        <f>Table1[[#This Row],[Order Date]]</f>
        <v>43621</v>
      </c>
      <c r="E3913" s="2">
        <v>43622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">
        <v>5128</v>
      </c>
      <c r="P3913" s="1" t="s">
        <v>66</v>
      </c>
      <c r="Q3913" s="1" t="s">
        <v>67</v>
      </c>
      <c r="R3913" s="1" t="s">
        <v>5129</v>
      </c>
      <c r="S3913" s="1">
        <v>470.37600000000009</v>
      </c>
      <c r="T3913" s="1">
        <v>3</v>
      </c>
      <c r="U3913" s="1">
        <v>0.2</v>
      </c>
      <c r="V3913" s="1">
        <v>52.917299999999955</v>
      </c>
      <c r="W3913" t="str">
        <f>INDEX(People!$A$2:$A$5,MATCH(Orders!N3913,People!$B$2:$B$5,0))</f>
        <v>Kelly Williams</v>
      </c>
      <c r="X3913" t="str">
        <f>IFERROR(INDEX(Returns!A3913:A4712,MATCH(Orders!B3913,Returns!B3913:B4712,0)),"No")</f>
        <v>No</v>
      </c>
      <c r="Y3913">
        <f t="shared" si="61"/>
        <v>564.45120000000009</v>
      </c>
    </row>
    <row r="3914" spans="1:25" x14ac:dyDescent="0.2">
      <c r="A3914" s="1">
        <v>3913</v>
      </c>
      <c r="B3914" t="s">
        <v>8038</v>
      </c>
      <c r="C3914" s="2">
        <v>43726</v>
      </c>
      <c r="D3914" s="8">
        <f>Table1[[#This Row],[Order Date]]</f>
        <v>43726</v>
      </c>
      <c r="E3914" s="2">
        <v>43733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">
        <v>3202</v>
      </c>
      <c r="P3914" s="1" t="s">
        <v>43</v>
      </c>
      <c r="Q3914" s="1" t="s">
        <v>84</v>
      </c>
      <c r="R3914" s="1" t="s">
        <v>3203</v>
      </c>
      <c r="S3914" s="1">
        <v>19.440000000000001</v>
      </c>
      <c r="T3914" s="1">
        <v>3</v>
      </c>
      <c r="U3914" s="1">
        <v>0</v>
      </c>
      <c r="V3914" s="1">
        <v>9.3312000000000008</v>
      </c>
      <c r="W3914" t="str">
        <f>INDEX(People!$A$2:$A$5,MATCH(Orders!N3914,People!$B$2:$B$5,0))</f>
        <v>Chuck Magee</v>
      </c>
      <c r="X3914" t="str">
        <f>IFERROR(INDEX(Returns!A3914:A4713,MATCH(Orders!B3914,Returns!B3914:B4713,0)),"No")</f>
        <v>No</v>
      </c>
      <c r="Y3914">
        <f t="shared" si="61"/>
        <v>19.440000000000001</v>
      </c>
    </row>
    <row r="3915" spans="1:25" x14ac:dyDescent="0.2">
      <c r="A3915" s="1">
        <v>3914</v>
      </c>
      <c r="B3915" t="s">
        <v>8038</v>
      </c>
      <c r="C3915" s="2">
        <v>43726</v>
      </c>
      <c r="D3915" s="8">
        <f>Table1[[#This Row],[Order Date]]</f>
        <v>43726</v>
      </c>
      <c r="E3915" s="2">
        <v>43733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">
        <v>2845</v>
      </c>
      <c r="P3915" s="1" t="s">
        <v>30</v>
      </c>
      <c r="Q3915" s="1" t="s">
        <v>60</v>
      </c>
      <c r="R3915" s="1" t="s">
        <v>2846</v>
      </c>
      <c r="S3915" s="1">
        <v>9.82</v>
      </c>
      <c r="T3915" s="1">
        <v>2</v>
      </c>
      <c r="U3915" s="1">
        <v>0</v>
      </c>
      <c r="V3915" s="1">
        <v>3.2405999999999997</v>
      </c>
      <c r="W3915" t="str">
        <f>INDEX(People!$A$2:$A$5,MATCH(Orders!N3915,People!$B$2:$B$5,0))</f>
        <v>Chuck Magee</v>
      </c>
      <c r="X3915" t="str">
        <f>IFERROR(INDEX(Returns!A3915:A4714,MATCH(Orders!B3915,Returns!B3915:B4714,0)),"No")</f>
        <v>No</v>
      </c>
      <c r="Y3915">
        <f t="shared" si="61"/>
        <v>9.82</v>
      </c>
    </row>
    <row r="3916" spans="1:25" x14ac:dyDescent="0.2">
      <c r="A3916" s="1">
        <v>3915</v>
      </c>
      <c r="B3916" t="s">
        <v>8039</v>
      </c>
      <c r="C3916" s="2">
        <v>43664</v>
      </c>
      <c r="D3916" s="8">
        <f>Table1[[#This Row],[Order Date]]</f>
        <v>43664</v>
      </c>
      <c r="E3916" s="2">
        <v>43669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">
        <v>2784</v>
      </c>
      <c r="P3916" s="1" t="s">
        <v>30</v>
      </c>
      <c r="Q3916" s="1" t="s">
        <v>52</v>
      </c>
      <c r="R3916" s="1" t="s">
        <v>2785</v>
      </c>
      <c r="S3916" s="1">
        <v>801.59999999999991</v>
      </c>
      <c r="T3916" s="1">
        <v>5</v>
      </c>
      <c r="U3916" s="1">
        <v>0.5</v>
      </c>
      <c r="V3916" s="1">
        <v>-448.89599999999996</v>
      </c>
      <c r="W3916" t="str">
        <f>INDEX(People!$A$2:$A$5,MATCH(Orders!N3916,People!$B$2:$B$5,0))</f>
        <v>Anna Andreadi</v>
      </c>
      <c r="X3916" t="str">
        <f>IFERROR(INDEX(Returns!A3916:A4715,MATCH(Orders!B3916,Returns!B3916:B4715,0)),"No")</f>
        <v>No</v>
      </c>
      <c r="Y3916">
        <f t="shared" si="61"/>
        <v>1202.3999999999999</v>
      </c>
    </row>
    <row r="3917" spans="1:25" x14ac:dyDescent="0.2">
      <c r="A3917" s="1">
        <v>3916</v>
      </c>
      <c r="B3917" t="s">
        <v>8039</v>
      </c>
      <c r="C3917" s="2">
        <v>43664</v>
      </c>
      <c r="D3917" s="8">
        <f>Table1[[#This Row],[Order Date]]</f>
        <v>43664</v>
      </c>
      <c r="E3917" s="2">
        <v>43669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">
        <v>184</v>
      </c>
      <c r="P3917" s="1" t="s">
        <v>30</v>
      </c>
      <c r="Q3917" s="1" t="s">
        <v>34</v>
      </c>
      <c r="R3917" s="1" t="s">
        <v>185</v>
      </c>
      <c r="S3917" s="1">
        <v>161.56800000000001</v>
      </c>
      <c r="T3917" s="1">
        <v>2</v>
      </c>
      <c r="U3917" s="1">
        <v>0.2</v>
      </c>
      <c r="V3917" s="1">
        <v>10.098000000000006</v>
      </c>
      <c r="W3917" t="str">
        <f>INDEX(People!$A$2:$A$5,MATCH(Orders!N3917,People!$B$2:$B$5,0))</f>
        <v>Anna Andreadi</v>
      </c>
      <c r="X3917" t="str">
        <f>IFERROR(INDEX(Returns!A3917:A4716,MATCH(Orders!B3917,Returns!B3917:B4716,0)),"No")</f>
        <v>No</v>
      </c>
      <c r="Y3917">
        <f t="shared" si="61"/>
        <v>193.88160000000002</v>
      </c>
    </row>
    <row r="3918" spans="1:25" x14ac:dyDescent="0.2">
      <c r="A3918" s="1">
        <v>3917</v>
      </c>
      <c r="B3918" t="s">
        <v>8039</v>
      </c>
      <c r="C3918" s="2">
        <v>43664</v>
      </c>
      <c r="D3918" s="8">
        <f>Table1[[#This Row],[Order Date]]</f>
        <v>43664</v>
      </c>
      <c r="E3918" s="2">
        <v>43669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">
        <v>5130</v>
      </c>
      <c r="P3918" s="1" t="s">
        <v>43</v>
      </c>
      <c r="Q3918" s="1" t="s">
        <v>84</v>
      </c>
      <c r="R3918" s="1" t="s">
        <v>5131</v>
      </c>
      <c r="S3918" s="1">
        <v>16.096</v>
      </c>
      <c r="T3918" s="1">
        <v>2</v>
      </c>
      <c r="U3918" s="1">
        <v>0.2</v>
      </c>
      <c r="V3918" s="1">
        <v>5.2312000000000003</v>
      </c>
      <c r="W3918" t="str">
        <f>INDEX(People!$A$2:$A$5,MATCH(Orders!N3918,People!$B$2:$B$5,0))</f>
        <v>Anna Andreadi</v>
      </c>
      <c r="X3918" t="str">
        <f>IFERROR(INDEX(Returns!A3918:A4717,MATCH(Orders!B3918,Returns!B3918:B4717,0)),"No")</f>
        <v>No</v>
      </c>
      <c r="Y3918">
        <f t="shared" si="61"/>
        <v>19.315200000000001</v>
      </c>
    </row>
    <row r="3919" spans="1:25" x14ac:dyDescent="0.2">
      <c r="A3919" s="1">
        <v>3918</v>
      </c>
      <c r="B3919" t="s">
        <v>8039</v>
      </c>
      <c r="C3919" s="2">
        <v>43664</v>
      </c>
      <c r="D3919" s="8">
        <f>Table1[[#This Row],[Order Date]]</f>
        <v>43664</v>
      </c>
      <c r="E3919" s="2">
        <v>43669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">
        <v>2769</v>
      </c>
      <c r="P3919" s="1" t="s">
        <v>43</v>
      </c>
      <c r="Q3919" s="1" t="s">
        <v>70</v>
      </c>
      <c r="R3919" s="1" t="s">
        <v>2770</v>
      </c>
      <c r="S3919" s="1">
        <v>7.6560000000000006</v>
      </c>
      <c r="T3919" s="1">
        <v>4</v>
      </c>
      <c r="U3919" s="1">
        <v>0.7</v>
      </c>
      <c r="V3919" s="1">
        <v>-6.1247999999999987</v>
      </c>
      <c r="W3919" t="str">
        <f>INDEX(People!$A$2:$A$5,MATCH(Orders!N3919,People!$B$2:$B$5,0))</f>
        <v>Anna Andreadi</v>
      </c>
      <c r="X3919" t="str">
        <f>IFERROR(INDEX(Returns!A3919:A4718,MATCH(Orders!B3919,Returns!B3919:B4718,0)),"No")</f>
        <v>No</v>
      </c>
      <c r="Y3919">
        <f t="shared" si="61"/>
        <v>13.0152</v>
      </c>
    </row>
    <row r="3920" spans="1:25" x14ac:dyDescent="0.2">
      <c r="A3920" s="1">
        <v>3919</v>
      </c>
      <c r="B3920" t="s">
        <v>8039</v>
      </c>
      <c r="C3920" s="2">
        <v>43664</v>
      </c>
      <c r="D3920" s="8">
        <f>Table1[[#This Row],[Order Date]]</f>
        <v>43664</v>
      </c>
      <c r="E3920" s="2">
        <v>43669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">
        <v>301</v>
      </c>
      <c r="P3920" s="1" t="s">
        <v>30</v>
      </c>
      <c r="Q3920" s="1" t="s">
        <v>34</v>
      </c>
      <c r="R3920" s="1" t="s">
        <v>302</v>
      </c>
      <c r="S3920" s="1">
        <v>311.97600000000006</v>
      </c>
      <c r="T3920" s="1">
        <v>3</v>
      </c>
      <c r="U3920" s="1">
        <v>0.2</v>
      </c>
      <c r="V3920" s="1">
        <v>-42.89670000000001</v>
      </c>
      <c r="W3920" t="str">
        <f>INDEX(People!$A$2:$A$5,MATCH(Orders!N3920,People!$B$2:$B$5,0))</f>
        <v>Anna Andreadi</v>
      </c>
      <c r="X3920" t="str">
        <f>IFERROR(INDEX(Returns!A3920:A4719,MATCH(Orders!B3920,Returns!B3920:B4719,0)),"No")</f>
        <v>No</v>
      </c>
      <c r="Y3920">
        <f t="shared" si="61"/>
        <v>374.37120000000004</v>
      </c>
    </row>
    <row r="3921" spans="1:25" x14ac:dyDescent="0.2">
      <c r="A3921" s="1">
        <v>3920</v>
      </c>
      <c r="B3921" t="s">
        <v>8040</v>
      </c>
      <c r="C3921" s="2">
        <v>43070</v>
      </c>
      <c r="D3921" s="8">
        <f>Table1[[#This Row],[Order Date]]</f>
        <v>43070</v>
      </c>
      <c r="E3921" s="2">
        <v>43076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">
        <v>1421</v>
      </c>
      <c r="P3921" s="1" t="s">
        <v>43</v>
      </c>
      <c r="Q3921" s="1" t="s">
        <v>55</v>
      </c>
      <c r="R3921" s="1" t="s">
        <v>1422</v>
      </c>
      <c r="S3921" s="1">
        <v>61.68</v>
      </c>
      <c r="T3921" s="1">
        <v>4</v>
      </c>
      <c r="U3921" s="1">
        <v>0</v>
      </c>
      <c r="V3921" s="1">
        <v>16.653600000000004</v>
      </c>
      <c r="W3921" t="str">
        <f>INDEX(People!$A$2:$A$5,MATCH(Orders!N3921,People!$B$2:$B$5,0))</f>
        <v>Cassandra Brandow</v>
      </c>
      <c r="X3921" t="str">
        <f>IFERROR(INDEX(Returns!A3921:A4720,MATCH(Orders!B3921,Returns!B3921:B4720,0)),"No")</f>
        <v>No</v>
      </c>
      <c r="Y3921">
        <f t="shared" si="61"/>
        <v>61.68</v>
      </c>
    </row>
    <row r="3922" spans="1:25" x14ac:dyDescent="0.2">
      <c r="A3922" s="1">
        <v>3921</v>
      </c>
      <c r="B3922" t="s">
        <v>8040</v>
      </c>
      <c r="C3922" s="2">
        <v>43070</v>
      </c>
      <c r="D3922" s="8">
        <f>Table1[[#This Row],[Order Date]]</f>
        <v>43070</v>
      </c>
      <c r="E3922" s="2">
        <v>43076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">
        <v>4489</v>
      </c>
      <c r="P3922" s="1" t="s">
        <v>43</v>
      </c>
      <c r="Q3922" s="1" t="s">
        <v>70</v>
      </c>
      <c r="R3922" s="1" t="s">
        <v>4490</v>
      </c>
      <c r="S3922" s="1">
        <v>63.96</v>
      </c>
      <c r="T3922" s="1">
        <v>4</v>
      </c>
      <c r="U3922" s="1">
        <v>0</v>
      </c>
      <c r="V3922" s="1">
        <v>30.700800000000001</v>
      </c>
      <c r="W3922" t="str">
        <f>INDEX(People!$A$2:$A$5,MATCH(Orders!N3922,People!$B$2:$B$5,0))</f>
        <v>Cassandra Brandow</v>
      </c>
      <c r="X3922" t="str">
        <f>IFERROR(INDEX(Returns!A3922:A4721,MATCH(Orders!B3922,Returns!B3922:B4721,0)),"No")</f>
        <v>No</v>
      </c>
      <c r="Y3922">
        <f t="shared" si="61"/>
        <v>63.96</v>
      </c>
    </row>
    <row r="3923" spans="1:25" x14ac:dyDescent="0.2">
      <c r="A3923" s="1">
        <v>3922</v>
      </c>
      <c r="B3923" t="s">
        <v>8041</v>
      </c>
      <c r="C3923" s="2">
        <v>43279</v>
      </c>
      <c r="D3923" s="8">
        <f>Table1[[#This Row],[Order Date]]</f>
        <v>43279</v>
      </c>
      <c r="E3923" s="2">
        <v>43283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">
        <v>4820</v>
      </c>
      <c r="P3923" s="1" t="s">
        <v>66</v>
      </c>
      <c r="Q3923" s="1" t="s">
        <v>67</v>
      </c>
      <c r="R3923" s="1" t="s">
        <v>4821</v>
      </c>
      <c r="S3923" s="1">
        <v>359.97600000000006</v>
      </c>
      <c r="T3923" s="1">
        <v>3</v>
      </c>
      <c r="U3923" s="1">
        <v>0.2</v>
      </c>
      <c r="V3923" s="1">
        <v>35.997600000000006</v>
      </c>
      <c r="W3923" t="str">
        <f>INDEX(People!$A$2:$A$5,MATCH(Orders!N3923,People!$B$2:$B$5,0))</f>
        <v>Kelly Williams</v>
      </c>
      <c r="X3923" t="str">
        <f>IFERROR(INDEX(Returns!A3923:A4722,MATCH(Orders!B3923,Returns!B3923:B4722,0)),"No")</f>
        <v>No</v>
      </c>
      <c r="Y3923">
        <f t="shared" si="61"/>
        <v>431.97120000000007</v>
      </c>
    </row>
    <row r="3924" spans="1:25" x14ac:dyDescent="0.2">
      <c r="A3924" s="1">
        <v>3923</v>
      </c>
      <c r="B3924" t="s">
        <v>8042</v>
      </c>
      <c r="C3924" s="2">
        <v>43705</v>
      </c>
      <c r="D3924" s="8">
        <f>Table1[[#This Row],[Order Date]]</f>
        <v>43705</v>
      </c>
      <c r="E3924" s="2">
        <v>43709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">
        <v>802</v>
      </c>
      <c r="P3924" s="1" t="s">
        <v>43</v>
      </c>
      <c r="Q3924" s="1" t="s">
        <v>84</v>
      </c>
      <c r="R3924" s="1" t="s">
        <v>803</v>
      </c>
      <c r="S3924" s="1">
        <v>25.344000000000001</v>
      </c>
      <c r="T3924" s="1">
        <v>6</v>
      </c>
      <c r="U3924" s="1">
        <v>0.2</v>
      </c>
      <c r="V3924" s="1">
        <v>7.92</v>
      </c>
      <c r="W3924" t="str">
        <f>INDEX(People!$A$2:$A$5,MATCH(Orders!N3924,People!$B$2:$B$5,0))</f>
        <v>Kelly Williams</v>
      </c>
      <c r="X3924" t="str">
        <f>IFERROR(INDEX(Returns!A3924:A4723,MATCH(Orders!B3924,Returns!B3924:B4723,0)),"No")</f>
        <v>No</v>
      </c>
      <c r="Y3924">
        <f t="shared" si="61"/>
        <v>30.412800000000001</v>
      </c>
    </row>
    <row r="3925" spans="1:25" x14ac:dyDescent="0.2">
      <c r="A3925" s="1">
        <v>3924</v>
      </c>
      <c r="B3925" t="s">
        <v>8042</v>
      </c>
      <c r="C3925" s="2">
        <v>43705</v>
      </c>
      <c r="D3925" s="8">
        <f>Table1[[#This Row],[Order Date]]</f>
        <v>43705</v>
      </c>
      <c r="E3925" s="2">
        <v>43709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">
        <v>5132</v>
      </c>
      <c r="P3925" s="1" t="s">
        <v>43</v>
      </c>
      <c r="Q3925" s="1" t="s">
        <v>84</v>
      </c>
      <c r="R3925" s="1" t="s">
        <v>5133</v>
      </c>
      <c r="S3925" s="1">
        <v>26.720000000000002</v>
      </c>
      <c r="T3925" s="1">
        <v>5</v>
      </c>
      <c r="U3925" s="1">
        <v>0.2</v>
      </c>
      <c r="V3925" s="1">
        <v>9.3520000000000003</v>
      </c>
      <c r="W3925" t="str">
        <f>INDEX(People!$A$2:$A$5,MATCH(Orders!N3925,People!$B$2:$B$5,0))</f>
        <v>Kelly Williams</v>
      </c>
      <c r="X3925" t="str">
        <f>IFERROR(INDEX(Returns!A3925:A4724,MATCH(Orders!B3925,Returns!B3925:B4724,0)),"No")</f>
        <v>No</v>
      </c>
      <c r="Y3925">
        <f t="shared" si="61"/>
        <v>32.064</v>
      </c>
    </row>
    <row r="3926" spans="1:25" x14ac:dyDescent="0.2">
      <c r="A3926" s="1">
        <v>3925</v>
      </c>
      <c r="B3926" t="s">
        <v>5938</v>
      </c>
      <c r="C3926" s="2">
        <v>42630</v>
      </c>
      <c r="D3926" s="8">
        <f>Table1[[#This Row],[Order Date]]</f>
        <v>42630</v>
      </c>
      <c r="E3926" s="2">
        <v>42634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">
        <v>1558</v>
      </c>
      <c r="P3926" s="1" t="s">
        <v>43</v>
      </c>
      <c r="Q3926" s="1" t="s">
        <v>55</v>
      </c>
      <c r="R3926" s="1" t="s">
        <v>1559</v>
      </c>
      <c r="S3926" s="1">
        <v>30.28</v>
      </c>
      <c r="T3926" s="1">
        <v>2</v>
      </c>
      <c r="U3926" s="1">
        <v>0</v>
      </c>
      <c r="V3926" s="1">
        <v>1.2111999999999981</v>
      </c>
      <c r="W3926" t="str">
        <f>INDEX(People!$A$2:$A$5,MATCH(Orders!N3926,People!$B$2:$B$5,0))</f>
        <v>Anna Andreadi</v>
      </c>
      <c r="X3926" t="str">
        <f>IFERROR(INDEX(Returns!A3926:A4725,MATCH(Orders!B3926,Returns!B3926:B4725,0)),"No")</f>
        <v>No</v>
      </c>
      <c r="Y3926">
        <f t="shared" si="61"/>
        <v>30.28</v>
      </c>
    </row>
    <row r="3927" spans="1:25" x14ac:dyDescent="0.2">
      <c r="A3927" s="1">
        <v>3926</v>
      </c>
      <c r="B3927" t="s">
        <v>5938</v>
      </c>
      <c r="C3927" s="2">
        <v>42630</v>
      </c>
      <c r="D3927" s="8">
        <f>Table1[[#This Row],[Order Date]]</f>
        <v>42630</v>
      </c>
      <c r="E3927" s="2">
        <v>42634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">
        <v>3914</v>
      </c>
      <c r="P3927" s="1" t="s">
        <v>43</v>
      </c>
      <c r="Q3927" s="1" t="s">
        <v>55</v>
      </c>
      <c r="R3927" s="1" t="s">
        <v>3915</v>
      </c>
      <c r="S3927" s="1">
        <v>57.929999999999993</v>
      </c>
      <c r="T3927" s="1">
        <v>3</v>
      </c>
      <c r="U3927" s="1">
        <v>0</v>
      </c>
      <c r="V3927" s="1">
        <v>16.220400000000001</v>
      </c>
      <c r="W3927" t="str">
        <f>INDEX(People!$A$2:$A$5,MATCH(Orders!N3927,People!$B$2:$B$5,0))</f>
        <v>Anna Andreadi</v>
      </c>
      <c r="X3927" t="str">
        <f>IFERROR(INDEX(Returns!A3927:A4726,MATCH(Orders!B3927,Returns!B3927:B4726,0)),"No")</f>
        <v>No</v>
      </c>
      <c r="Y3927">
        <f t="shared" si="61"/>
        <v>57.929999999999993</v>
      </c>
    </row>
    <row r="3928" spans="1:25" x14ac:dyDescent="0.2">
      <c r="A3928" s="1">
        <v>3927</v>
      </c>
      <c r="B3928" t="s">
        <v>5938</v>
      </c>
      <c r="C3928" s="2">
        <v>42630</v>
      </c>
      <c r="D3928" s="8">
        <f>Table1[[#This Row],[Order Date]]</f>
        <v>42630</v>
      </c>
      <c r="E3928" s="2">
        <v>42634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">
        <v>4431</v>
      </c>
      <c r="P3928" s="1" t="s">
        <v>30</v>
      </c>
      <c r="Q3928" s="1" t="s">
        <v>60</v>
      </c>
      <c r="R3928" s="1" t="s">
        <v>4432</v>
      </c>
      <c r="S3928" s="1">
        <v>35.340000000000003</v>
      </c>
      <c r="T3928" s="1">
        <v>2</v>
      </c>
      <c r="U3928" s="1">
        <v>0</v>
      </c>
      <c r="V3928" s="1">
        <v>13.429200000000002</v>
      </c>
      <c r="W3928" t="str">
        <f>INDEX(People!$A$2:$A$5,MATCH(Orders!N3928,People!$B$2:$B$5,0))</f>
        <v>Anna Andreadi</v>
      </c>
      <c r="X3928" t="str">
        <f>IFERROR(INDEX(Returns!A3928:A4727,MATCH(Orders!B3928,Returns!B3928:B4727,0)),"No")</f>
        <v>No</v>
      </c>
      <c r="Y3928">
        <f t="shared" si="61"/>
        <v>35.340000000000003</v>
      </c>
    </row>
    <row r="3929" spans="1:25" x14ac:dyDescent="0.2">
      <c r="A3929" s="1">
        <v>3928</v>
      </c>
      <c r="B3929" t="s">
        <v>5938</v>
      </c>
      <c r="C3929" s="2">
        <v>42630</v>
      </c>
      <c r="D3929" s="8">
        <f>Table1[[#This Row],[Order Date]]</f>
        <v>42630</v>
      </c>
      <c r="E3929" s="2">
        <v>42634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">
        <v>545</v>
      </c>
      <c r="P3929" s="1" t="s">
        <v>43</v>
      </c>
      <c r="Q3929" s="1" t="s">
        <v>70</v>
      </c>
      <c r="R3929" s="1" t="s">
        <v>546</v>
      </c>
      <c r="S3929" s="1">
        <v>137.24</v>
      </c>
      <c r="T3929" s="1">
        <v>5</v>
      </c>
      <c r="U3929" s="1">
        <v>0.2</v>
      </c>
      <c r="V3929" s="1">
        <v>46.3185</v>
      </c>
      <c r="W3929" t="str">
        <f>INDEX(People!$A$2:$A$5,MATCH(Orders!N3929,People!$B$2:$B$5,0))</f>
        <v>Anna Andreadi</v>
      </c>
      <c r="X3929" t="str">
        <f>IFERROR(INDEX(Returns!A3929:A4728,MATCH(Orders!B3929,Returns!B3929:B4728,0)),"No")</f>
        <v>No</v>
      </c>
      <c r="Y3929">
        <f t="shared" si="61"/>
        <v>164.68800000000002</v>
      </c>
    </row>
    <row r="3930" spans="1:25" x14ac:dyDescent="0.2">
      <c r="A3930" s="1">
        <v>3929</v>
      </c>
      <c r="B3930" t="s">
        <v>8043</v>
      </c>
      <c r="C3930" s="2">
        <v>43173</v>
      </c>
      <c r="D3930" s="8">
        <f>Table1[[#This Row],[Order Date]]</f>
        <v>43173</v>
      </c>
      <c r="E3930" s="2">
        <v>43176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">
        <v>2103</v>
      </c>
      <c r="P3930" s="1" t="s">
        <v>30</v>
      </c>
      <c r="Q3930" s="1" t="s">
        <v>31</v>
      </c>
      <c r="R3930" s="1" t="s">
        <v>2104</v>
      </c>
      <c r="S3930" s="1">
        <v>241.33199999999999</v>
      </c>
      <c r="T3930" s="1">
        <v>5</v>
      </c>
      <c r="U3930" s="1">
        <v>0.32</v>
      </c>
      <c r="V3930" s="1">
        <v>-14.195999999999998</v>
      </c>
      <c r="W3930" t="str">
        <f>INDEX(People!$A$2:$A$5,MATCH(Orders!N3930,People!$B$2:$B$5,0))</f>
        <v>Kelly Williams</v>
      </c>
      <c r="X3930" t="str">
        <f>IFERROR(INDEX(Returns!A3930:A4729,MATCH(Orders!B3930,Returns!B3930:B4729,0)),"No")</f>
        <v>No</v>
      </c>
      <c r="Y3930">
        <f t="shared" si="61"/>
        <v>318.55824000000001</v>
      </c>
    </row>
    <row r="3931" spans="1:25" x14ac:dyDescent="0.2">
      <c r="A3931" s="1">
        <v>3930</v>
      </c>
      <c r="B3931" t="s">
        <v>8043</v>
      </c>
      <c r="C3931" s="2">
        <v>43173</v>
      </c>
      <c r="D3931" s="8">
        <f>Table1[[#This Row],[Order Date]]</f>
        <v>43173</v>
      </c>
      <c r="E3931" s="2">
        <v>43176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">
        <v>1831</v>
      </c>
      <c r="P3931" s="1" t="s">
        <v>43</v>
      </c>
      <c r="Q3931" s="1" t="s">
        <v>84</v>
      </c>
      <c r="R3931" s="1" t="s">
        <v>1832</v>
      </c>
      <c r="S3931" s="1">
        <v>5.1840000000000011</v>
      </c>
      <c r="T3931" s="1">
        <v>1</v>
      </c>
      <c r="U3931" s="1">
        <v>0.2</v>
      </c>
      <c r="V3931" s="1">
        <v>1.8792</v>
      </c>
      <c r="W3931" t="str">
        <f>INDEX(People!$A$2:$A$5,MATCH(Orders!N3931,People!$B$2:$B$5,0))</f>
        <v>Kelly Williams</v>
      </c>
      <c r="X3931" t="str">
        <f>IFERROR(INDEX(Returns!A3931:A4730,MATCH(Orders!B3931,Returns!B3931:B4730,0)),"No")</f>
        <v>No</v>
      </c>
      <c r="Y3931">
        <f t="shared" si="61"/>
        <v>6.2208000000000014</v>
      </c>
    </row>
    <row r="3932" spans="1:25" x14ac:dyDescent="0.2">
      <c r="A3932" s="1">
        <v>3931</v>
      </c>
      <c r="B3932" t="s">
        <v>8043</v>
      </c>
      <c r="C3932" s="2">
        <v>43173</v>
      </c>
      <c r="D3932" s="8">
        <f>Table1[[#This Row],[Order Date]]</f>
        <v>43173</v>
      </c>
      <c r="E3932" s="2">
        <v>43176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">
        <v>3453</v>
      </c>
      <c r="P3932" s="1" t="s">
        <v>43</v>
      </c>
      <c r="Q3932" s="1" t="s">
        <v>63</v>
      </c>
      <c r="R3932" s="1" t="s">
        <v>3454</v>
      </c>
      <c r="S3932" s="1">
        <v>145.54400000000001</v>
      </c>
      <c r="T3932" s="1">
        <v>7</v>
      </c>
      <c r="U3932" s="1">
        <v>0.2</v>
      </c>
      <c r="V3932" s="1">
        <v>16.373699999999992</v>
      </c>
      <c r="W3932" t="str">
        <f>INDEX(People!$A$2:$A$5,MATCH(Orders!N3932,People!$B$2:$B$5,0))</f>
        <v>Kelly Williams</v>
      </c>
      <c r="X3932" t="str">
        <f>IFERROR(INDEX(Returns!A3932:A4731,MATCH(Orders!B3932,Returns!B3932:B4731,0)),"No")</f>
        <v>No</v>
      </c>
      <c r="Y3932">
        <f t="shared" si="61"/>
        <v>174.65280000000001</v>
      </c>
    </row>
    <row r="3933" spans="1:25" x14ac:dyDescent="0.2">
      <c r="A3933" s="1">
        <v>3932</v>
      </c>
      <c r="B3933" t="s">
        <v>8044</v>
      </c>
      <c r="C3933" s="2">
        <v>43338</v>
      </c>
      <c r="D3933" s="8">
        <f>Table1[[#This Row],[Order Date]]</f>
        <v>43338</v>
      </c>
      <c r="E3933" s="2">
        <v>43345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">
        <v>5134</v>
      </c>
      <c r="P3933" s="1" t="s">
        <v>43</v>
      </c>
      <c r="Q3933" s="1" t="s">
        <v>63</v>
      </c>
      <c r="R3933" s="1" t="s">
        <v>5135</v>
      </c>
      <c r="S3933" s="1">
        <v>5.4719999999999995</v>
      </c>
      <c r="T3933" s="1">
        <v>3</v>
      </c>
      <c r="U3933" s="1">
        <v>0.2</v>
      </c>
      <c r="V3933" s="1">
        <v>1.6416000000000004</v>
      </c>
      <c r="W3933" t="str">
        <f>INDEX(People!$A$2:$A$5,MATCH(Orders!N3933,People!$B$2:$B$5,0))</f>
        <v>Chuck Magee</v>
      </c>
      <c r="X3933" t="str">
        <f>IFERROR(INDEX(Returns!A3933:A4732,MATCH(Orders!B3933,Returns!B3933:B4732,0)),"No")</f>
        <v>No</v>
      </c>
      <c r="Y3933">
        <f t="shared" si="61"/>
        <v>6.5663999999999989</v>
      </c>
    </row>
    <row r="3934" spans="1:25" x14ac:dyDescent="0.2">
      <c r="A3934" s="1">
        <v>3933</v>
      </c>
      <c r="B3934" t="s">
        <v>8044</v>
      </c>
      <c r="C3934" s="2">
        <v>43338</v>
      </c>
      <c r="D3934" s="8">
        <f>Table1[[#This Row],[Order Date]]</f>
        <v>43338</v>
      </c>
      <c r="E3934" s="2">
        <v>43345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">
        <v>3292</v>
      </c>
      <c r="P3934" s="1" t="s">
        <v>66</v>
      </c>
      <c r="Q3934" s="1" t="s">
        <v>146</v>
      </c>
      <c r="R3934" s="1" t="s">
        <v>3293</v>
      </c>
      <c r="S3934" s="1">
        <v>47.984000000000002</v>
      </c>
      <c r="T3934" s="1">
        <v>2</v>
      </c>
      <c r="U3934" s="1">
        <v>0.2</v>
      </c>
      <c r="V3934" s="1">
        <v>13.195600000000001</v>
      </c>
      <c r="W3934" t="str">
        <f>INDEX(People!$A$2:$A$5,MATCH(Orders!N3934,People!$B$2:$B$5,0))</f>
        <v>Chuck Magee</v>
      </c>
      <c r="X3934" t="str">
        <f>IFERROR(INDEX(Returns!A3934:A4733,MATCH(Orders!B3934,Returns!B3934:B4733,0)),"No")</f>
        <v>No</v>
      </c>
      <c r="Y3934">
        <f t="shared" si="61"/>
        <v>57.580799999999996</v>
      </c>
    </row>
    <row r="3935" spans="1:25" x14ac:dyDescent="0.2">
      <c r="A3935" s="1">
        <v>3934</v>
      </c>
      <c r="B3935" t="s">
        <v>8045</v>
      </c>
      <c r="C3935" s="2">
        <v>43710</v>
      </c>
      <c r="D3935" s="8">
        <f>Table1[[#This Row],[Order Date]]</f>
        <v>43710</v>
      </c>
      <c r="E3935" s="2">
        <v>43716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">
        <v>2826</v>
      </c>
      <c r="P3935" s="1" t="s">
        <v>43</v>
      </c>
      <c r="Q3935" s="1" t="s">
        <v>63</v>
      </c>
      <c r="R3935" s="1" t="s">
        <v>2827</v>
      </c>
      <c r="S3935" s="1">
        <v>9.3999999999999986</v>
      </c>
      <c r="T3935" s="1">
        <v>5</v>
      </c>
      <c r="U3935" s="1">
        <v>0</v>
      </c>
      <c r="V3935" s="1">
        <v>2.7259999999999995</v>
      </c>
      <c r="W3935" t="str">
        <f>INDEX(People!$A$2:$A$5,MATCH(Orders!N3935,People!$B$2:$B$5,0))</f>
        <v>Anna Andreadi</v>
      </c>
      <c r="X3935" t="str">
        <f>IFERROR(INDEX(Returns!A3935:A4734,MATCH(Orders!B3935,Returns!B3935:B4734,0)),"No")</f>
        <v>No</v>
      </c>
      <c r="Y3935">
        <f t="shared" si="61"/>
        <v>9.3999999999999986</v>
      </c>
    </row>
    <row r="3936" spans="1:25" x14ac:dyDescent="0.2">
      <c r="A3936" s="1">
        <v>3935</v>
      </c>
      <c r="B3936" t="s">
        <v>8045</v>
      </c>
      <c r="C3936" s="2">
        <v>43710</v>
      </c>
      <c r="D3936" s="8">
        <f>Table1[[#This Row],[Order Date]]</f>
        <v>43710</v>
      </c>
      <c r="E3936" s="2">
        <v>43716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">
        <v>746</v>
      </c>
      <c r="P3936" s="1" t="s">
        <v>43</v>
      </c>
      <c r="Q3936" s="1" t="s">
        <v>44</v>
      </c>
      <c r="R3936" s="1" t="s">
        <v>747</v>
      </c>
      <c r="S3936" s="1">
        <v>74</v>
      </c>
      <c r="T3936" s="1">
        <v>5</v>
      </c>
      <c r="U3936" s="1">
        <v>0</v>
      </c>
      <c r="V3936" s="1">
        <v>37</v>
      </c>
      <c r="W3936" t="str">
        <f>INDEX(People!$A$2:$A$5,MATCH(Orders!N3936,People!$B$2:$B$5,0))</f>
        <v>Anna Andreadi</v>
      </c>
      <c r="X3936" t="str">
        <f>IFERROR(INDEX(Returns!A3936:A4735,MATCH(Orders!B3936,Returns!B3936:B4735,0)),"No")</f>
        <v>No</v>
      </c>
      <c r="Y3936">
        <f t="shared" si="61"/>
        <v>74</v>
      </c>
    </row>
    <row r="3937" spans="1:25" x14ac:dyDescent="0.2">
      <c r="A3937" s="1">
        <v>3936</v>
      </c>
      <c r="B3937" t="s">
        <v>8045</v>
      </c>
      <c r="C3937" s="2">
        <v>43710</v>
      </c>
      <c r="D3937" s="8">
        <f>Table1[[#This Row],[Order Date]]</f>
        <v>43710</v>
      </c>
      <c r="E3937" s="2">
        <v>43716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">
        <v>4980</v>
      </c>
      <c r="P3937" s="1" t="s">
        <v>66</v>
      </c>
      <c r="Q3937" s="1" t="s">
        <v>67</v>
      </c>
      <c r="R3937" s="1" t="s">
        <v>4981</v>
      </c>
      <c r="S3937" s="1">
        <v>201.584</v>
      </c>
      <c r="T3937" s="1">
        <v>2</v>
      </c>
      <c r="U3937" s="1">
        <v>0.2</v>
      </c>
      <c r="V3937" s="1">
        <v>12.599000000000004</v>
      </c>
      <c r="W3937" t="str">
        <f>INDEX(People!$A$2:$A$5,MATCH(Orders!N3937,People!$B$2:$B$5,0))</f>
        <v>Anna Andreadi</v>
      </c>
      <c r="X3937" t="str">
        <f>IFERROR(INDEX(Returns!A3937:A4736,MATCH(Orders!B3937,Returns!B3937:B4736,0)),"No")</f>
        <v>No</v>
      </c>
      <c r="Y3937">
        <f t="shared" si="61"/>
        <v>241.9008</v>
      </c>
    </row>
    <row r="3938" spans="1:25" x14ac:dyDescent="0.2">
      <c r="A3938" s="1">
        <v>3937</v>
      </c>
      <c r="B3938" t="s">
        <v>8046</v>
      </c>
      <c r="C3938" s="2">
        <v>42902</v>
      </c>
      <c r="D3938" s="8">
        <f>Table1[[#This Row],[Order Date]]</f>
        <v>42902</v>
      </c>
      <c r="E3938" s="2">
        <v>42906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">
        <v>5136</v>
      </c>
      <c r="P3938" s="1" t="s">
        <v>43</v>
      </c>
      <c r="Q3938" s="1" t="s">
        <v>157</v>
      </c>
      <c r="R3938" s="1" t="s">
        <v>590</v>
      </c>
      <c r="S3938" s="1">
        <v>28.752000000000002</v>
      </c>
      <c r="T3938" s="1">
        <v>3</v>
      </c>
      <c r="U3938" s="1">
        <v>0.2</v>
      </c>
      <c r="V3938" s="1">
        <v>9.3443999999999985</v>
      </c>
      <c r="W3938" t="str">
        <f>INDEX(People!$A$2:$A$5,MATCH(Orders!N3938,People!$B$2:$B$5,0))</f>
        <v>Kelly Williams</v>
      </c>
      <c r="X3938" t="str">
        <f>IFERROR(INDEX(Returns!A3938:A4737,MATCH(Orders!B3938,Returns!B3938:B4737,0)),"No")</f>
        <v>No</v>
      </c>
      <c r="Y3938">
        <f t="shared" si="61"/>
        <v>34.502400000000002</v>
      </c>
    </row>
    <row r="3939" spans="1:25" x14ac:dyDescent="0.2">
      <c r="A3939" s="1">
        <v>3938</v>
      </c>
      <c r="B3939" t="s">
        <v>8046</v>
      </c>
      <c r="C3939" s="2">
        <v>42902</v>
      </c>
      <c r="D3939" s="8">
        <f>Table1[[#This Row],[Order Date]]</f>
        <v>42902</v>
      </c>
      <c r="E3939" s="2">
        <v>42906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">
        <v>2480</v>
      </c>
      <c r="P3939" s="1" t="s">
        <v>43</v>
      </c>
      <c r="Q3939" s="1" t="s">
        <v>84</v>
      </c>
      <c r="R3939" s="1" t="s">
        <v>2481</v>
      </c>
      <c r="S3939" s="1">
        <v>27.216000000000001</v>
      </c>
      <c r="T3939" s="1">
        <v>3</v>
      </c>
      <c r="U3939" s="1">
        <v>0.2</v>
      </c>
      <c r="V3939" s="1">
        <v>9.8657999999999983</v>
      </c>
      <c r="W3939" t="str">
        <f>INDEX(People!$A$2:$A$5,MATCH(Orders!N3939,People!$B$2:$B$5,0))</f>
        <v>Kelly Williams</v>
      </c>
      <c r="X3939" t="str">
        <f>IFERROR(INDEX(Returns!A3939:A4738,MATCH(Orders!B3939,Returns!B3939:B4738,0)),"No")</f>
        <v>No</v>
      </c>
      <c r="Y3939">
        <f t="shared" si="61"/>
        <v>32.659199999999998</v>
      </c>
    </row>
    <row r="3940" spans="1:25" x14ac:dyDescent="0.2">
      <c r="A3940" s="1">
        <v>3939</v>
      </c>
      <c r="B3940" t="s">
        <v>8046</v>
      </c>
      <c r="C3940" s="2">
        <v>42902</v>
      </c>
      <c r="D3940" s="8">
        <f>Table1[[#This Row],[Order Date]]</f>
        <v>42902</v>
      </c>
      <c r="E3940" s="2">
        <v>42906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">
        <v>2917</v>
      </c>
      <c r="P3940" s="1" t="s">
        <v>30</v>
      </c>
      <c r="Q3940" s="1" t="s">
        <v>34</v>
      </c>
      <c r="R3940" s="1" t="s">
        <v>2918</v>
      </c>
      <c r="S3940" s="1">
        <v>197.37199999999999</v>
      </c>
      <c r="T3940" s="1">
        <v>2</v>
      </c>
      <c r="U3940" s="1">
        <v>0.3</v>
      </c>
      <c r="V3940" s="1">
        <v>-25.376400000000018</v>
      </c>
      <c r="W3940" t="str">
        <f>INDEX(People!$A$2:$A$5,MATCH(Orders!N3940,People!$B$2:$B$5,0))</f>
        <v>Kelly Williams</v>
      </c>
      <c r="X3940" t="str">
        <f>IFERROR(INDEX(Returns!A3940:A4739,MATCH(Orders!B3940,Returns!B3940:B4739,0)),"No")</f>
        <v>No</v>
      </c>
      <c r="Y3940">
        <f t="shared" si="61"/>
        <v>256.58359999999999</v>
      </c>
    </row>
    <row r="3941" spans="1:25" x14ac:dyDescent="0.2">
      <c r="A3941" s="1">
        <v>3940</v>
      </c>
      <c r="B3941" t="s">
        <v>8047</v>
      </c>
      <c r="C3941" s="2">
        <v>43444</v>
      </c>
      <c r="D3941" s="8">
        <f>Table1[[#This Row],[Order Date]]</f>
        <v>43444</v>
      </c>
      <c r="E3941" s="2">
        <v>43444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">
        <v>1554</v>
      </c>
      <c r="P3941" s="1" t="s">
        <v>30</v>
      </c>
      <c r="Q3941" s="1" t="s">
        <v>34</v>
      </c>
      <c r="R3941" s="1" t="s">
        <v>1555</v>
      </c>
      <c r="S3941" s="1">
        <v>1424.9</v>
      </c>
      <c r="T3941" s="1">
        <v>5</v>
      </c>
      <c r="U3941" s="1">
        <v>0</v>
      </c>
      <c r="V3941" s="1">
        <v>356.22500000000002</v>
      </c>
      <c r="W3941" t="str">
        <f>INDEX(People!$A$2:$A$5,MATCH(Orders!N3941,People!$B$2:$B$5,0))</f>
        <v>Kelly Williams</v>
      </c>
      <c r="X3941" t="str">
        <f>IFERROR(INDEX(Returns!A3941:A4740,MATCH(Orders!B3941,Returns!B3941:B4740,0)),"No")</f>
        <v>No</v>
      </c>
      <c r="Y3941">
        <f t="shared" si="61"/>
        <v>1424.9</v>
      </c>
    </row>
    <row r="3942" spans="1:25" x14ac:dyDescent="0.2">
      <c r="A3942" s="1">
        <v>3941</v>
      </c>
      <c r="B3942" t="s">
        <v>8048</v>
      </c>
      <c r="C3942" s="2">
        <v>43603</v>
      </c>
      <c r="D3942" s="8">
        <f>Table1[[#This Row],[Order Date]]</f>
        <v>43603</v>
      </c>
      <c r="E3942" s="2">
        <v>43608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">
        <v>3338</v>
      </c>
      <c r="P3942" s="1" t="s">
        <v>30</v>
      </c>
      <c r="Q3942" s="1" t="s">
        <v>60</v>
      </c>
      <c r="R3942" s="1" t="s">
        <v>3339</v>
      </c>
      <c r="S3942" s="1">
        <v>14.56</v>
      </c>
      <c r="T3942" s="1">
        <v>2</v>
      </c>
      <c r="U3942" s="1">
        <v>0</v>
      </c>
      <c r="V3942" s="1">
        <v>6.2608000000000015</v>
      </c>
      <c r="W3942" t="str">
        <f>INDEX(People!$A$2:$A$5,MATCH(Orders!N3942,People!$B$2:$B$5,0))</f>
        <v>Chuck Magee</v>
      </c>
      <c r="X3942" t="str">
        <f>IFERROR(INDEX(Returns!A3942:A4741,MATCH(Orders!B3942,Returns!B3942:B4741,0)),"No")</f>
        <v>No</v>
      </c>
      <c r="Y3942">
        <f t="shared" si="61"/>
        <v>14.56</v>
      </c>
    </row>
    <row r="3943" spans="1:25" x14ac:dyDescent="0.2">
      <c r="A3943" s="1">
        <v>3942</v>
      </c>
      <c r="B3943" t="s">
        <v>8048</v>
      </c>
      <c r="C3943" s="2">
        <v>43603</v>
      </c>
      <c r="D3943" s="8">
        <f>Table1[[#This Row],[Order Date]]</f>
        <v>43603</v>
      </c>
      <c r="E3943" s="2">
        <v>43608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">
        <v>1790</v>
      </c>
      <c r="P3943" s="1" t="s">
        <v>43</v>
      </c>
      <c r="Q3943" s="1" t="s">
        <v>70</v>
      </c>
      <c r="R3943" s="1" t="s">
        <v>1791</v>
      </c>
      <c r="S3943" s="1">
        <v>3.048</v>
      </c>
      <c r="T3943" s="1">
        <v>1</v>
      </c>
      <c r="U3943" s="1">
        <v>0.2</v>
      </c>
      <c r="V3943" s="1">
        <v>1.0286999999999997</v>
      </c>
      <c r="W3943" t="str">
        <f>INDEX(People!$A$2:$A$5,MATCH(Orders!N3943,People!$B$2:$B$5,0))</f>
        <v>Chuck Magee</v>
      </c>
      <c r="X3943" t="str">
        <f>IFERROR(INDEX(Returns!A3943:A4742,MATCH(Orders!B3943,Returns!B3943:B4742,0)),"No")</f>
        <v>No</v>
      </c>
      <c r="Y3943">
        <f t="shared" si="61"/>
        <v>3.6576</v>
      </c>
    </row>
    <row r="3944" spans="1:25" x14ac:dyDescent="0.2">
      <c r="A3944" s="1">
        <v>3943</v>
      </c>
      <c r="B3944" t="s">
        <v>8049</v>
      </c>
      <c r="C3944" s="2">
        <v>43612</v>
      </c>
      <c r="D3944" s="8">
        <f>Table1[[#This Row],[Order Date]]</f>
        <v>43612</v>
      </c>
      <c r="E3944" s="2">
        <v>43614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">
        <v>2563</v>
      </c>
      <c r="P3944" s="1" t="s">
        <v>43</v>
      </c>
      <c r="Q3944" s="1" t="s">
        <v>84</v>
      </c>
      <c r="R3944" s="1" t="s">
        <v>2564</v>
      </c>
      <c r="S3944" s="1">
        <v>25.920000000000005</v>
      </c>
      <c r="T3944" s="1">
        <v>5</v>
      </c>
      <c r="U3944" s="1">
        <v>0.2</v>
      </c>
      <c r="V3944" s="1">
        <v>9.0719999999999992</v>
      </c>
      <c r="W3944" t="str">
        <f>INDEX(People!$A$2:$A$5,MATCH(Orders!N3944,People!$B$2:$B$5,0))</f>
        <v>Cassandra Brandow</v>
      </c>
      <c r="X3944" t="str">
        <f>IFERROR(INDEX(Returns!A3944:A4743,MATCH(Orders!B3944,Returns!B3944:B4743,0)),"No")</f>
        <v>No</v>
      </c>
      <c r="Y3944">
        <f t="shared" si="61"/>
        <v>31.104000000000006</v>
      </c>
    </row>
    <row r="3945" spans="1:25" x14ac:dyDescent="0.2">
      <c r="A3945" s="1">
        <v>3944</v>
      </c>
      <c r="B3945" t="s">
        <v>8050</v>
      </c>
      <c r="C3945" s="2">
        <v>43274</v>
      </c>
      <c r="D3945" s="8">
        <f>Table1[[#This Row],[Order Date]]</f>
        <v>43274</v>
      </c>
      <c r="E3945" s="2">
        <v>43281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">
        <v>4555</v>
      </c>
      <c r="P3945" s="1" t="s">
        <v>43</v>
      </c>
      <c r="Q3945" s="1" t="s">
        <v>512</v>
      </c>
      <c r="R3945" s="1" t="s">
        <v>4556</v>
      </c>
      <c r="S3945" s="1">
        <v>835.17000000000007</v>
      </c>
      <c r="T3945" s="1">
        <v>7</v>
      </c>
      <c r="U3945" s="1">
        <v>0</v>
      </c>
      <c r="V3945" s="1">
        <v>16.703400000000016</v>
      </c>
      <c r="W3945" t="str">
        <f>INDEX(People!$A$2:$A$5,MATCH(Orders!N3945,People!$B$2:$B$5,0))</f>
        <v>Chuck Magee</v>
      </c>
      <c r="X3945" t="str">
        <f>IFERROR(INDEX(Returns!A3945:A4744,MATCH(Orders!B3945,Returns!B3945:B4744,0)),"No")</f>
        <v>No</v>
      </c>
      <c r="Y3945">
        <f t="shared" si="61"/>
        <v>835.17000000000007</v>
      </c>
    </row>
    <row r="3946" spans="1:25" x14ac:dyDescent="0.2">
      <c r="A3946" s="1">
        <v>3945</v>
      </c>
      <c r="B3946" t="s">
        <v>8051</v>
      </c>
      <c r="C3946" s="2">
        <v>43236</v>
      </c>
      <c r="D3946" s="8">
        <f>Table1[[#This Row],[Order Date]]</f>
        <v>43236</v>
      </c>
      <c r="E3946" s="2">
        <v>43241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">
        <v>2031</v>
      </c>
      <c r="P3946" s="1" t="s">
        <v>43</v>
      </c>
      <c r="Q3946" s="1" t="s">
        <v>84</v>
      </c>
      <c r="R3946" s="1" t="s">
        <v>2032</v>
      </c>
      <c r="S3946" s="1">
        <v>17.34</v>
      </c>
      <c r="T3946" s="1">
        <v>3</v>
      </c>
      <c r="U3946" s="1">
        <v>0</v>
      </c>
      <c r="V3946" s="1">
        <v>8.4966000000000008</v>
      </c>
      <c r="W3946" t="str">
        <f>INDEX(People!$A$2:$A$5,MATCH(Orders!N3946,People!$B$2:$B$5,0))</f>
        <v>Anna Andreadi</v>
      </c>
      <c r="X3946" t="str">
        <f>IFERROR(INDEX(Returns!A3946:A4745,MATCH(Orders!B3946,Returns!B3946:B4745,0)),"No")</f>
        <v>No</v>
      </c>
      <c r="Y3946">
        <f t="shared" si="61"/>
        <v>17.34</v>
      </c>
    </row>
    <row r="3947" spans="1:25" x14ac:dyDescent="0.2">
      <c r="A3947" s="1">
        <v>3946</v>
      </c>
      <c r="B3947" t="s">
        <v>8052</v>
      </c>
      <c r="C3947" s="2">
        <v>43787</v>
      </c>
      <c r="D3947" s="8">
        <f>Table1[[#This Row],[Order Date]]</f>
        <v>43787</v>
      </c>
      <c r="E3947" s="2">
        <v>43792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">
        <v>4773</v>
      </c>
      <c r="P3947" s="1" t="s">
        <v>43</v>
      </c>
      <c r="Q3947" s="1" t="s">
        <v>84</v>
      </c>
      <c r="R3947" s="1" t="s">
        <v>4774</v>
      </c>
      <c r="S3947" s="1">
        <v>44.384</v>
      </c>
      <c r="T3947" s="1">
        <v>1</v>
      </c>
      <c r="U3947" s="1">
        <v>0.2</v>
      </c>
      <c r="V3947" s="1">
        <v>15.534399999999998</v>
      </c>
      <c r="W3947" t="str">
        <f>INDEX(People!$A$2:$A$5,MATCH(Orders!N3947,People!$B$2:$B$5,0))</f>
        <v>Cassandra Brandow</v>
      </c>
      <c r="X3947" t="str">
        <f>IFERROR(INDEX(Returns!A3947:A4746,MATCH(Orders!B3947,Returns!B3947:B4746,0)),"No")</f>
        <v>No</v>
      </c>
      <c r="Y3947">
        <f t="shared" si="61"/>
        <v>53.260799999999996</v>
      </c>
    </row>
    <row r="3948" spans="1:25" x14ac:dyDescent="0.2">
      <c r="A3948" s="1">
        <v>3947</v>
      </c>
      <c r="B3948" t="s">
        <v>8052</v>
      </c>
      <c r="C3948" s="2">
        <v>43787</v>
      </c>
      <c r="D3948" s="8">
        <f>Table1[[#This Row],[Order Date]]</f>
        <v>43787</v>
      </c>
      <c r="E3948" s="2">
        <v>43792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">
        <v>1132</v>
      </c>
      <c r="P3948" s="1" t="s">
        <v>43</v>
      </c>
      <c r="Q3948" s="1" t="s">
        <v>512</v>
      </c>
      <c r="R3948" s="1" t="s">
        <v>1133</v>
      </c>
      <c r="S3948" s="1">
        <v>2.9440000000000004</v>
      </c>
      <c r="T3948" s="1">
        <v>1</v>
      </c>
      <c r="U3948" s="1">
        <v>0.2</v>
      </c>
      <c r="V3948" s="1">
        <v>-0.66240000000000021</v>
      </c>
      <c r="W3948" t="str">
        <f>INDEX(People!$A$2:$A$5,MATCH(Orders!N3948,People!$B$2:$B$5,0))</f>
        <v>Cassandra Brandow</v>
      </c>
      <c r="X3948" t="str">
        <f>IFERROR(INDEX(Returns!A3948:A4747,MATCH(Orders!B3948,Returns!B3948:B4747,0)),"No")</f>
        <v>No</v>
      </c>
      <c r="Y3948">
        <f t="shared" si="61"/>
        <v>3.5328000000000004</v>
      </c>
    </row>
    <row r="3949" spans="1:25" x14ac:dyDescent="0.2">
      <c r="A3949" s="1">
        <v>3948</v>
      </c>
      <c r="B3949" t="s">
        <v>8053</v>
      </c>
      <c r="C3949" s="2">
        <v>43422</v>
      </c>
      <c r="D3949" s="8">
        <f>Table1[[#This Row],[Order Date]]</f>
        <v>43422</v>
      </c>
      <c r="E3949" s="2">
        <v>43426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">
        <v>678</v>
      </c>
      <c r="P3949" s="1" t="s">
        <v>43</v>
      </c>
      <c r="Q3949" s="1" t="s">
        <v>63</v>
      </c>
      <c r="R3949" s="1" t="s">
        <v>679</v>
      </c>
      <c r="S3949" s="1">
        <v>6.3680000000000003</v>
      </c>
      <c r="T3949" s="1">
        <v>2</v>
      </c>
      <c r="U3949" s="1">
        <v>0.2</v>
      </c>
      <c r="V3949" s="1">
        <v>1.0347999999999993</v>
      </c>
      <c r="W3949" t="str">
        <f>INDEX(People!$A$2:$A$5,MATCH(Orders!N3949,People!$B$2:$B$5,0))</f>
        <v>Kelly Williams</v>
      </c>
      <c r="X3949" t="str">
        <f>IFERROR(INDEX(Returns!A3949:A4748,MATCH(Orders!B3949,Returns!B3949:B4748,0)),"No")</f>
        <v>No</v>
      </c>
      <c r="Y3949">
        <f t="shared" si="61"/>
        <v>7.6416000000000004</v>
      </c>
    </row>
    <row r="3950" spans="1:25" x14ac:dyDescent="0.2">
      <c r="A3950" s="1">
        <v>3949</v>
      </c>
      <c r="B3950" t="s">
        <v>8053</v>
      </c>
      <c r="C3950" s="2">
        <v>43422</v>
      </c>
      <c r="D3950" s="8">
        <f>Table1[[#This Row],[Order Date]]</f>
        <v>43422</v>
      </c>
      <c r="E3950" s="2">
        <v>43426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">
        <v>1936</v>
      </c>
      <c r="P3950" s="1" t="s">
        <v>43</v>
      </c>
      <c r="Q3950" s="1" t="s">
        <v>44</v>
      </c>
      <c r="R3950" s="1" t="s">
        <v>1937</v>
      </c>
      <c r="S3950" s="1">
        <v>48.848000000000006</v>
      </c>
      <c r="T3950" s="1">
        <v>2</v>
      </c>
      <c r="U3950" s="1">
        <v>0.2</v>
      </c>
      <c r="V3950" s="1">
        <v>15.8756</v>
      </c>
      <c r="W3950" t="str">
        <f>INDEX(People!$A$2:$A$5,MATCH(Orders!N3950,People!$B$2:$B$5,0))</f>
        <v>Kelly Williams</v>
      </c>
      <c r="X3950" t="str">
        <f>IFERROR(INDEX(Returns!A3950:A4749,MATCH(Orders!B3950,Returns!B3950:B4749,0)),"No")</f>
        <v>No</v>
      </c>
      <c r="Y3950">
        <f t="shared" si="61"/>
        <v>58.617600000000003</v>
      </c>
    </row>
    <row r="3951" spans="1:25" x14ac:dyDescent="0.2">
      <c r="A3951" s="1">
        <v>3950</v>
      </c>
      <c r="B3951" t="s">
        <v>8053</v>
      </c>
      <c r="C3951" s="2">
        <v>43422</v>
      </c>
      <c r="D3951" s="8">
        <f>Table1[[#This Row],[Order Date]]</f>
        <v>43422</v>
      </c>
      <c r="E3951" s="2">
        <v>43426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">
        <v>1093</v>
      </c>
      <c r="P3951" s="1" t="s">
        <v>43</v>
      </c>
      <c r="Q3951" s="1" t="s">
        <v>84</v>
      </c>
      <c r="R3951" s="1" t="s">
        <v>1094</v>
      </c>
      <c r="S3951" s="1">
        <v>19.648</v>
      </c>
      <c r="T3951" s="1">
        <v>2</v>
      </c>
      <c r="U3951" s="1">
        <v>0.2</v>
      </c>
      <c r="V3951" s="1">
        <v>6.6311999999999989</v>
      </c>
      <c r="W3951" t="str">
        <f>INDEX(People!$A$2:$A$5,MATCH(Orders!N3951,People!$B$2:$B$5,0))</f>
        <v>Kelly Williams</v>
      </c>
      <c r="X3951" t="str">
        <f>IFERROR(INDEX(Returns!A3951:A4750,MATCH(Orders!B3951,Returns!B3951:B4750,0)),"No")</f>
        <v>No</v>
      </c>
      <c r="Y3951">
        <f t="shared" si="61"/>
        <v>23.5776</v>
      </c>
    </row>
    <row r="3952" spans="1:25" x14ac:dyDescent="0.2">
      <c r="A3952" s="1">
        <v>3951</v>
      </c>
      <c r="B3952" t="s">
        <v>8053</v>
      </c>
      <c r="C3952" s="2">
        <v>43422</v>
      </c>
      <c r="D3952" s="8">
        <f>Table1[[#This Row],[Order Date]]</f>
        <v>43422</v>
      </c>
      <c r="E3952" s="2">
        <v>43426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">
        <v>619</v>
      </c>
      <c r="P3952" s="1" t="s">
        <v>30</v>
      </c>
      <c r="Q3952" s="1" t="s">
        <v>34</v>
      </c>
      <c r="R3952" s="1" t="s">
        <v>620</v>
      </c>
      <c r="S3952" s="1">
        <v>255.108</v>
      </c>
      <c r="T3952" s="1">
        <v>6</v>
      </c>
      <c r="U3952" s="1">
        <v>0.3</v>
      </c>
      <c r="V3952" s="1">
        <v>-18.221999999999994</v>
      </c>
      <c r="W3952" t="str">
        <f>INDEX(People!$A$2:$A$5,MATCH(Orders!N3952,People!$B$2:$B$5,0))</f>
        <v>Kelly Williams</v>
      </c>
      <c r="X3952" t="str">
        <f>IFERROR(INDEX(Returns!A3952:A4751,MATCH(Orders!B3952,Returns!B3952:B4751,0)),"No")</f>
        <v>No</v>
      </c>
      <c r="Y3952">
        <f t="shared" si="61"/>
        <v>331.6404</v>
      </c>
    </row>
    <row r="3953" spans="1:25" x14ac:dyDescent="0.2">
      <c r="A3953" s="1">
        <v>3952</v>
      </c>
      <c r="B3953" t="s">
        <v>8054</v>
      </c>
      <c r="C3953" s="2">
        <v>42702</v>
      </c>
      <c r="D3953" s="8">
        <f>Table1[[#This Row],[Order Date]]</f>
        <v>42702</v>
      </c>
      <c r="E3953" s="2">
        <v>42704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">
        <v>2715</v>
      </c>
      <c r="P3953" s="1" t="s">
        <v>43</v>
      </c>
      <c r="Q3953" s="1" t="s">
        <v>70</v>
      </c>
      <c r="R3953" s="1" t="s">
        <v>2716</v>
      </c>
      <c r="S3953" s="1">
        <v>17.248000000000001</v>
      </c>
      <c r="T3953" s="1">
        <v>2</v>
      </c>
      <c r="U3953" s="1">
        <v>0.2</v>
      </c>
      <c r="V3953" s="1">
        <v>6.0367999999999986</v>
      </c>
      <c r="W3953" t="str">
        <f>INDEX(People!$A$2:$A$5,MATCH(Orders!N3953,People!$B$2:$B$5,0))</f>
        <v>Chuck Magee</v>
      </c>
      <c r="X3953" t="str">
        <f>IFERROR(INDEX(Returns!A3953:A4752,MATCH(Orders!B3953,Returns!B3953:B4752,0)),"No")</f>
        <v>No</v>
      </c>
      <c r="Y3953">
        <f t="shared" si="61"/>
        <v>20.697600000000001</v>
      </c>
    </row>
    <row r="3954" spans="1:25" x14ac:dyDescent="0.2">
      <c r="A3954" s="1">
        <v>3953</v>
      </c>
      <c r="B3954" t="s">
        <v>8055</v>
      </c>
      <c r="C3954" s="2">
        <v>43160</v>
      </c>
      <c r="D3954" s="8">
        <f>Table1[[#This Row],[Order Date]]</f>
        <v>43160</v>
      </c>
      <c r="E3954" s="2">
        <v>43167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">
        <v>5140</v>
      </c>
      <c r="P3954" s="1" t="s">
        <v>66</v>
      </c>
      <c r="Q3954" s="1" t="s">
        <v>67</v>
      </c>
      <c r="R3954" s="1" t="s">
        <v>5141</v>
      </c>
      <c r="S3954" s="1">
        <v>159.98400000000001</v>
      </c>
      <c r="T3954" s="1">
        <v>2</v>
      </c>
      <c r="U3954" s="1">
        <v>0.2</v>
      </c>
      <c r="V3954" s="1">
        <v>13.998599999999989</v>
      </c>
      <c r="W3954" t="str">
        <f>INDEX(People!$A$2:$A$5,MATCH(Orders!N3954,People!$B$2:$B$5,0))</f>
        <v>Anna Andreadi</v>
      </c>
      <c r="X3954" t="str">
        <f>IFERROR(INDEX(Returns!A3954:A4753,MATCH(Orders!B3954,Returns!B3954:B4753,0)),"No")</f>
        <v>No</v>
      </c>
      <c r="Y3954">
        <f t="shared" si="61"/>
        <v>191.98080000000002</v>
      </c>
    </row>
    <row r="3955" spans="1:25" x14ac:dyDescent="0.2">
      <c r="A3955" s="1">
        <v>3954</v>
      </c>
      <c r="B3955" t="s">
        <v>8056</v>
      </c>
      <c r="C3955" s="2">
        <v>43480</v>
      </c>
      <c r="D3955" s="8">
        <f>Table1[[#This Row],[Order Date]]</f>
        <v>43480</v>
      </c>
      <c r="E3955" s="2">
        <v>43484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">
        <v>295</v>
      </c>
      <c r="P3955" s="1" t="s">
        <v>43</v>
      </c>
      <c r="Q3955" s="1" t="s">
        <v>84</v>
      </c>
      <c r="R3955" s="1" t="s">
        <v>296</v>
      </c>
      <c r="S3955" s="1">
        <v>12.7</v>
      </c>
      <c r="T3955" s="1">
        <v>2</v>
      </c>
      <c r="U3955" s="1">
        <v>0</v>
      </c>
      <c r="V3955" s="1">
        <v>5.8419999999999996</v>
      </c>
      <c r="W3955" t="str">
        <f>INDEX(People!$A$2:$A$5,MATCH(Orders!N3955,People!$B$2:$B$5,0))</f>
        <v>Chuck Magee</v>
      </c>
      <c r="X3955" t="str">
        <f>IFERROR(INDEX(Returns!A3955:A4754,MATCH(Orders!B3955,Returns!B3955:B4754,0)),"No")</f>
        <v>No</v>
      </c>
      <c r="Y3955">
        <f t="shared" si="61"/>
        <v>12.7</v>
      </c>
    </row>
    <row r="3956" spans="1:25" x14ac:dyDescent="0.2">
      <c r="A3956" s="1">
        <v>3955</v>
      </c>
      <c r="B3956" t="s">
        <v>8057</v>
      </c>
      <c r="C3956" s="2">
        <v>42464</v>
      </c>
      <c r="D3956" s="8">
        <f>Table1[[#This Row],[Order Date]]</f>
        <v>42464</v>
      </c>
      <c r="E3956" s="2">
        <v>42469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">
        <v>1649</v>
      </c>
      <c r="P3956" s="1" t="s">
        <v>30</v>
      </c>
      <c r="Q3956" s="1" t="s">
        <v>60</v>
      </c>
      <c r="R3956" s="1" t="s">
        <v>1650</v>
      </c>
      <c r="S3956" s="1">
        <v>5.47</v>
      </c>
      <c r="T3956" s="1">
        <v>1</v>
      </c>
      <c r="U3956" s="1">
        <v>0</v>
      </c>
      <c r="V3956" s="1">
        <v>2.3521000000000001</v>
      </c>
      <c r="W3956" t="str">
        <f>INDEX(People!$A$2:$A$5,MATCH(Orders!N3956,People!$B$2:$B$5,0))</f>
        <v>Kelly Williams</v>
      </c>
      <c r="X3956" t="str">
        <f>IFERROR(INDEX(Returns!A3956:A4755,MATCH(Orders!B3956,Returns!B3956:B4755,0)),"No")</f>
        <v>No</v>
      </c>
      <c r="Y3956">
        <f t="shared" si="61"/>
        <v>5.47</v>
      </c>
    </row>
    <row r="3957" spans="1:25" x14ac:dyDescent="0.2">
      <c r="A3957" s="1">
        <v>3956</v>
      </c>
      <c r="B3957" t="s">
        <v>8057</v>
      </c>
      <c r="C3957" s="2">
        <v>42464</v>
      </c>
      <c r="D3957" s="8">
        <f>Table1[[#This Row],[Order Date]]</f>
        <v>42464</v>
      </c>
      <c r="E3957" s="2">
        <v>42469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">
        <v>3387</v>
      </c>
      <c r="P3957" s="1" t="s">
        <v>43</v>
      </c>
      <c r="Q3957" s="1" t="s">
        <v>63</v>
      </c>
      <c r="R3957" s="1" t="s">
        <v>3388</v>
      </c>
      <c r="S3957" s="1">
        <v>79.36</v>
      </c>
      <c r="T3957" s="1">
        <v>4</v>
      </c>
      <c r="U3957" s="1">
        <v>0</v>
      </c>
      <c r="V3957" s="1">
        <v>23.807999999999993</v>
      </c>
      <c r="W3957" t="str">
        <f>INDEX(People!$A$2:$A$5,MATCH(Orders!N3957,People!$B$2:$B$5,0))</f>
        <v>Kelly Williams</v>
      </c>
      <c r="X3957" t="str">
        <f>IFERROR(INDEX(Returns!A3957:A4756,MATCH(Orders!B3957,Returns!B3957:B4756,0)),"No")</f>
        <v>No</v>
      </c>
      <c r="Y3957">
        <f t="shared" si="61"/>
        <v>79.36</v>
      </c>
    </row>
    <row r="3958" spans="1:25" x14ac:dyDescent="0.2">
      <c r="A3958" s="1">
        <v>3957</v>
      </c>
      <c r="B3958" t="s">
        <v>8058</v>
      </c>
      <c r="C3958" s="2">
        <v>43277</v>
      </c>
      <c r="D3958" s="8">
        <f>Table1[[#This Row],[Order Date]]</f>
        <v>43277</v>
      </c>
      <c r="E3958" s="2">
        <v>43284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">
        <v>4029</v>
      </c>
      <c r="P3958" s="1" t="s">
        <v>30</v>
      </c>
      <c r="Q3958" s="1" t="s">
        <v>60</v>
      </c>
      <c r="R3958" s="1" t="s">
        <v>4030</v>
      </c>
      <c r="S3958" s="1">
        <v>22.14</v>
      </c>
      <c r="T3958" s="1">
        <v>3</v>
      </c>
      <c r="U3958" s="1">
        <v>0</v>
      </c>
      <c r="V3958" s="1">
        <v>6.4205999999999976</v>
      </c>
      <c r="W3958" t="str">
        <f>INDEX(People!$A$2:$A$5,MATCH(Orders!N3958,People!$B$2:$B$5,0))</f>
        <v>Anna Andreadi</v>
      </c>
      <c r="X3958" t="str">
        <f>IFERROR(INDEX(Returns!A3958:A4757,MATCH(Orders!B3958,Returns!B3958:B4757,0)),"No")</f>
        <v>No</v>
      </c>
      <c r="Y3958">
        <f t="shared" si="61"/>
        <v>22.14</v>
      </c>
    </row>
    <row r="3959" spans="1:25" x14ac:dyDescent="0.2">
      <c r="A3959" s="1">
        <v>3958</v>
      </c>
      <c r="B3959" t="s">
        <v>8059</v>
      </c>
      <c r="C3959" s="2">
        <v>43249</v>
      </c>
      <c r="D3959" s="8">
        <f>Table1[[#This Row],[Order Date]]</f>
        <v>43249</v>
      </c>
      <c r="E3959" s="2">
        <v>43253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">
        <v>3558</v>
      </c>
      <c r="P3959" s="1" t="s">
        <v>43</v>
      </c>
      <c r="Q3959" s="1" t="s">
        <v>70</v>
      </c>
      <c r="R3959" s="1" t="s">
        <v>3559</v>
      </c>
      <c r="S3959" s="1">
        <v>11.277000000000001</v>
      </c>
      <c r="T3959" s="1">
        <v>3</v>
      </c>
      <c r="U3959" s="1">
        <v>0.7</v>
      </c>
      <c r="V3959" s="1">
        <v>-8.6456999999999979</v>
      </c>
      <c r="W3959" t="str">
        <f>INDEX(People!$A$2:$A$5,MATCH(Orders!N3959,People!$B$2:$B$5,0))</f>
        <v>Cassandra Brandow</v>
      </c>
      <c r="X3959" t="str">
        <f>IFERROR(INDEX(Returns!A3959:A4758,MATCH(Orders!B3959,Returns!B3959:B4758,0)),"No")</f>
        <v>No</v>
      </c>
      <c r="Y3959">
        <f t="shared" si="61"/>
        <v>19.1709</v>
      </c>
    </row>
    <row r="3960" spans="1:25" x14ac:dyDescent="0.2">
      <c r="A3960" s="1">
        <v>3959</v>
      </c>
      <c r="B3960" t="s">
        <v>8059</v>
      </c>
      <c r="C3960" s="2">
        <v>43249</v>
      </c>
      <c r="D3960" s="8">
        <f>Table1[[#This Row],[Order Date]]</f>
        <v>43249</v>
      </c>
      <c r="E3960" s="2">
        <v>43253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">
        <v>1120</v>
      </c>
      <c r="P3960" s="1" t="s">
        <v>43</v>
      </c>
      <c r="Q3960" s="1" t="s">
        <v>63</v>
      </c>
      <c r="R3960" s="1" t="s">
        <v>1121</v>
      </c>
      <c r="S3960" s="1">
        <v>4.4479999999999995</v>
      </c>
      <c r="T3960" s="1">
        <v>2</v>
      </c>
      <c r="U3960" s="1">
        <v>0.2</v>
      </c>
      <c r="V3960" s="1">
        <v>0.3335999999999999</v>
      </c>
      <c r="W3960" t="str">
        <f>INDEX(People!$A$2:$A$5,MATCH(Orders!N3960,People!$B$2:$B$5,0))</f>
        <v>Cassandra Brandow</v>
      </c>
      <c r="X3960" t="str">
        <f>IFERROR(INDEX(Returns!A3960:A4759,MATCH(Orders!B3960,Returns!B3960:B4759,0)),"No")</f>
        <v>No</v>
      </c>
      <c r="Y3960">
        <f t="shared" si="61"/>
        <v>5.3375999999999992</v>
      </c>
    </row>
    <row r="3961" spans="1:25" x14ac:dyDescent="0.2">
      <c r="A3961" s="1">
        <v>3960</v>
      </c>
      <c r="B3961" t="s">
        <v>8059</v>
      </c>
      <c r="C3961" s="2">
        <v>43249</v>
      </c>
      <c r="D3961" s="8">
        <f>Table1[[#This Row],[Order Date]]</f>
        <v>43249</v>
      </c>
      <c r="E3961" s="2">
        <v>43253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">
        <v>5142</v>
      </c>
      <c r="P3961" s="1" t="s">
        <v>30</v>
      </c>
      <c r="Q3961" s="1" t="s">
        <v>60</v>
      </c>
      <c r="R3961" s="1" t="s">
        <v>5143</v>
      </c>
      <c r="S3961" s="1">
        <v>44.76</v>
      </c>
      <c r="T3961" s="1">
        <v>3</v>
      </c>
      <c r="U3961" s="1">
        <v>0.2</v>
      </c>
      <c r="V3961" s="1">
        <v>14.546999999999995</v>
      </c>
      <c r="W3961" t="str">
        <f>INDEX(People!$A$2:$A$5,MATCH(Orders!N3961,People!$B$2:$B$5,0))</f>
        <v>Cassandra Brandow</v>
      </c>
      <c r="X3961" t="str">
        <f>IFERROR(INDEX(Returns!A3961:A4760,MATCH(Orders!B3961,Returns!B3961:B4760,0)),"No")</f>
        <v>No</v>
      </c>
      <c r="Y3961">
        <f t="shared" si="61"/>
        <v>53.711999999999996</v>
      </c>
    </row>
    <row r="3962" spans="1:25" x14ac:dyDescent="0.2">
      <c r="A3962" s="1">
        <v>3961</v>
      </c>
      <c r="B3962" t="s">
        <v>8060</v>
      </c>
      <c r="C3962" s="2">
        <v>43027</v>
      </c>
      <c r="D3962" s="8">
        <f>Table1[[#This Row],[Order Date]]</f>
        <v>43027</v>
      </c>
      <c r="E3962" s="2">
        <v>43032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">
        <v>3875</v>
      </c>
      <c r="P3962" s="1" t="s">
        <v>43</v>
      </c>
      <c r="Q3962" s="1" t="s">
        <v>70</v>
      </c>
      <c r="R3962" s="1" t="s">
        <v>3876</v>
      </c>
      <c r="S3962" s="1">
        <v>38.28</v>
      </c>
      <c r="T3962" s="1">
        <v>6</v>
      </c>
      <c r="U3962" s="1">
        <v>0</v>
      </c>
      <c r="V3962" s="1">
        <v>17.608799999999999</v>
      </c>
      <c r="W3962" t="str">
        <f>INDEX(People!$A$2:$A$5,MATCH(Orders!N3962,People!$B$2:$B$5,0))</f>
        <v>Kelly Williams</v>
      </c>
      <c r="X3962" t="str">
        <f>IFERROR(INDEX(Returns!A3962:A4761,MATCH(Orders!B3962,Returns!B3962:B4761,0)),"No")</f>
        <v>No</v>
      </c>
      <c r="Y3962">
        <f t="shared" si="61"/>
        <v>38.28</v>
      </c>
    </row>
    <row r="3963" spans="1:25" x14ac:dyDescent="0.2">
      <c r="A3963" s="1">
        <v>3962</v>
      </c>
      <c r="B3963" t="s">
        <v>8060</v>
      </c>
      <c r="C3963" s="2">
        <v>43027</v>
      </c>
      <c r="D3963" s="8">
        <f>Table1[[#This Row],[Order Date]]</f>
        <v>43027</v>
      </c>
      <c r="E3963" s="2">
        <v>43032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">
        <v>3217</v>
      </c>
      <c r="P3963" s="1" t="s">
        <v>66</v>
      </c>
      <c r="Q3963" s="1" t="s">
        <v>67</v>
      </c>
      <c r="R3963" s="1" t="s">
        <v>3218</v>
      </c>
      <c r="S3963" s="1">
        <v>149.94999999999999</v>
      </c>
      <c r="T3963" s="1">
        <v>5</v>
      </c>
      <c r="U3963" s="1">
        <v>0</v>
      </c>
      <c r="V3963" s="1">
        <v>44.984999999999985</v>
      </c>
      <c r="W3963" t="str">
        <f>INDEX(People!$A$2:$A$5,MATCH(Orders!N3963,People!$B$2:$B$5,0))</f>
        <v>Kelly Williams</v>
      </c>
      <c r="X3963" t="str">
        <f>IFERROR(INDEX(Returns!A3963:A4762,MATCH(Orders!B3963,Returns!B3963:B4762,0)),"No")</f>
        <v>No</v>
      </c>
      <c r="Y3963">
        <f t="shared" si="61"/>
        <v>149.94999999999999</v>
      </c>
    </row>
    <row r="3964" spans="1:25" x14ac:dyDescent="0.2">
      <c r="A3964" s="1">
        <v>3963</v>
      </c>
      <c r="B3964" t="s">
        <v>8061</v>
      </c>
      <c r="C3964" s="2">
        <v>43515</v>
      </c>
      <c r="D3964" s="8">
        <f>Table1[[#This Row],[Order Date]]</f>
        <v>43515</v>
      </c>
      <c r="E3964" s="2">
        <v>43516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">
        <v>3258</v>
      </c>
      <c r="P3964" s="1" t="s">
        <v>43</v>
      </c>
      <c r="Q3964" s="1" t="s">
        <v>63</v>
      </c>
      <c r="R3964" s="1" t="s">
        <v>3259</v>
      </c>
      <c r="S3964" s="1">
        <v>12.84</v>
      </c>
      <c r="T3964" s="1">
        <v>3</v>
      </c>
      <c r="U3964" s="1">
        <v>0</v>
      </c>
      <c r="V3964" s="1">
        <v>3.4668000000000005</v>
      </c>
      <c r="W3964" t="str">
        <f>INDEX(People!$A$2:$A$5,MATCH(Orders!N3964,People!$B$2:$B$5,0))</f>
        <v>Anna Andreadi</v>
      </c>
      <c r="X3964" t="str">
        <f>IFERROR(INDEX(Returns!A3964:A4763,MATCH(Orders!B3964,Returns!B3964:B4763,0)),"No")</f>
        <v>No</v>
      </c>
      <c r="Y3964">
        <f t="shared" si="61"/>
        <v>12.84</v>
      </c>
    </row>
    <row r="3965" spans="1:25" x14ac:dyDescent="0.2">
      <c r="A3965" s="1">
        <v>3964</v>
      </c>
      <c r="B3965" t="s">
        <v>8061</v>
      </c>
      <c r="C3965" s="2">
        <v>43515</v>
      </c>
      <c r="D3965" s="8">
        <f>Table1[[#This Row],[Order Date]]</f>
        <v>43515</v>
      </c>
      <c r="E3965" s="2">
        <v>43516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">
        <v>3066</v>
      </c>
      <c r="P3965" s="1" t="s">
        <v>30</v>
      </c>
      <c r="Q3965" s="1" t="s">
        <v>60</v>
      </c>
      <c r="R3965" s="1" t="s">
        <v>3067</v>
      </c>
      <c r="S3965" s="1">
        <v>44.67</v>
      </c>
      <c r="T3965" s="1">
        <v>3</v>
      </c>
      <c r="U3965" s="1">
        <v>0</v>
      </c>
      <c r="V3965" s="1">
        <v>12.060900000000002</v>
      </c>
      <c r="W3965" t="str">
        <f>INDEX(People!$A$2:$A$5,MATCH(Orders!N3965,People!$B$2:$B$5,0))</f>
        <v>Anna Andreadi</v>
      </c>
      <c r="X3965" t="str">
        <f>IFERROR(INDEX(Returns!A3965:A4764,MATCH(Orders!B3965,Returns!B3965:B4764,0)),"No")</f>
        <v>No</v>
      </c>
      <c r="Y3965">
        <f t="shared" si="61"/>
        <v>44.67</v>
      </c>
    </row>
    <row r="3966" spans="1:25" x14ac:dyDescent="0.2">
      <c r="A3966" s="1">
        <v>3965</v>
      </c>
      <c r="B3966" t="s">
        <v>8062</v>
      </c>
      <c r="C3966" s="2">
        <v>43365</v>
      </c>
      <c r="D3966" s="8">
        <f>Table1[[#This Row],[Order Date]]</f>
        <v>43365</v>
      </c>
      <c r="E3966" s="2">
        <v>43371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">
        <v>5144</v>
      </c>
      <c r="P3966" s="1" t="s">
        <v>43</v>
      </c>
      <c r="Q3966" s="1" t="s">
        <v>63</v>
      </c>
      <c r="R3966" s="1" t="s">
        <v>5145</v>
      </c>
      <c r="S3966" s="1">
        <v>7.8719999999999999</v>
      </c>
      <c r="T3966" s="1">
        <v>3</v>
      </c>
      <c r="U3966" s="1">
        <v>0.2</v>
      </c>
      <c r="V3966" s="1">
        <v>0.88559999999999883</v>
      </c>
      <c r="W3966" t="str">
        <f>INDEX(People!$A$2:$A$5,MATCH(Orders!N3966,People!$B$2:$B$5,0))</f>
        <v>Chuck Magee</v>
      </c>
      <c r="X3966" t="str">
        <f>IFERROR(INDEX(Returns!A3966:A4765,MATCH(Orders!B3966,Returns!B3966:B4765,0)),"No")</f>
        <v>No</v>
      </c>
      <c r="Y3966">
        <f t="shared" si="61"/>
        <v>9.4463999999999988</v>
      </c>
    </row>
    <row r="3967" spans="1:25" x14ac:dyDescent="0.2">
      <c r="A3967" s="1">
        <v>3966</v>
      </c>
      <c r="B3967" t="s">
        <v>8063</v>
      </c>
      <c r="C3967" s="2">
        <v>42686</v>
      </c>
      <c r="D3967" s="8">
        <f>Table1[[#This Row],[Order Date]]</f>
        <v>42686</v>
      </c>
      <c r="E3967" s="2">
        <v>42691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">
        <v>976</v>
      </c>
      <c r="P3967" s="1" t="s">
        <v>43</v>
      </c>
      <c r="Q3967" s="1" t="s">
        <v>63</v>
      </c>
      <c r="R3967" s="1" t="s">
        <v>977</v>
      </c>
      <c r="S3967" s="1">
        <v>7.8719999999999999</v>
      </c>
      <c r="T3967" s="1">
        <v>3</v>
      </c>
      <c r="U3967" s="1">
        <v>0.2</v>
      </c>
      <c r="V3967" s="1">
        <v>0.88559999999999883</v>
      </c>
      <c r="W3967" t="str">
        <f>INDEX(People!$A$2:$A$5,MATCH(Orders!N3967,People!$B$2:$B$5,0))</f>
        <v>Cassandra Brandow</v>
      </c>
      <c r="X3967" t="str">
        <f>IFERROR(INDEX(Returns!A3967:A4766,MATCH(Orders!B3967,Returns!B3967:B4766,0)),"No")</f>
        <v>No</v>
      </c>
      <c r="Y3967">
        <f t="shared" si="61"/>
        <v>9.4463999999999988</v>
      </c>
    </row>
    <row r="3968" spans="1:25" x14ac:dyDescent="0.2">
      <c r="A3968" s="1">
        <v>3967</v>
      </c>
      <c r="B3968" t="s">
        <v>8064</v>
      </c>
      <c r="C3968" s="2">
        <v>43191</v>
      </c>
      <c r="D3968" s="8">
        <f>Table1[[#This Row],[Order Date]]</f>
        <v>43191</v>
      </c>
      <c r="E3968" s="2">
        <v>43196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">
        <v>2205</v>
      </c>
      <c r="P3968" s="1" t="s">
        <v>43</v>
      </c>
      <c r="Q3968" s="1" t="s">
        <v>63</v>
      </c>
      <c r="R3968" s="1" t="s">
        <v>2206</v>
      </c>
      <c r="S3968" s="1">
        <v>88.04</v>
      </c>
      <c r="T3968" s="1">
        <v>4</v>
      </c>
      <c r="U3968" s="1">
        <v>0</v>
      </c>
      <c r="V3968" s="1">
        <v>22.8904</v>
      </c>
      <c r="W3968" t="str">
        <f>INDEX(People!$A$2:$A$5,MATCH(Orders!N3968,People!$B$2:$B$5,0))</f>
        <v>Chuck Magee</v>
      </c>
      <c r="X3968" t="str">
        <f>IFERROR(INDEX(Returns!A3968:A4767,MATCH(Orders!B3968,Returns!B3968:B4767,0)),"No")</f>
        <v>No</v>
      </c>
      <c r="Y3968">
        <f t="shared" si="61"/>
        <v>88.04</v>
      </c>
    </row>
    <row r="3969" spans="1:25" x14ac:dyDescent="0.2">
      <c r="A3969" s="1">
        <v>3968</v>
      </c>
      <c r="B3969" t="s">
        <v>8065</v>
      </c>
      <c r="C3969" s="2">
        <v>43240</v>
      </c>
      <c r="D3969" s="8">
        <f>Table1[[#This Row],[Order Date]]</f>
        <v>43240</v>
      </c>
      <c r="E3969" s="2">
        <v>43243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">
        <v>2043</v>
      </c>
      <c r="P3969" s="1" t="s">
        <v>43</v>
      </c>
      <c r="Q3969" s="1" t="s">
        <v>70</v>
      </c>
      <c r="R3969" s="1" t="s">
        <v>2044</v>
      </c>
      <c r="S3969" s="1">
        <v>40.635000000000012</v>
      </c>
      <c r="T3969" s="1">
        <v>7</v>
      </c>
      <c r="U3969" s="1">
        <v>0.7</v>
      </c>
      <c r="V3969" s="1">
        <v>-32.507999999999996</v>
      </c>
      <c r="W3969" t="str">
        <f>INDEX(People!$A$2:$A$5,MATCH(Orders!N3969,People!$B$2:$B$5,0))</f>
        <v>Anna Andreadi</v>
      </c>
      <c r="X3969" t="str">
        <f>IFERROR(INDEX(Returns!A3969:A4768,MATCH(Orders!B3969,Returns!B3969:B4768,0)),"No")</f>
        <v>No</v>
      </c>
      <c r="Y3969">
        <f t="shared" si="61"/>
        <v>69.079500000000024</v>
      </c>
    </row>
    <row r="3970" spans="1:25" x14ac:dyDescent="0.2">
      <c r="A3970" s="1">
        <v>3969</v>
      </c>
      <c r="B3970" t="s">
        <v>8066</v>
      </c>
      <c r="C3970" s="2">
        <v>42887</v>
      </c>
      <c r="D3970" s="8">
        <f>Table1[[#This Row],[Order Date]]</f>
        <v>42887</v>
      </c>
      <c r="E3970" s="2">
        <v>42891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">
        <v>659</v>
      </c>
      <c r="P3970" s="1" t="s">
        <v>43</v>
      </c>
      <c r="Q3970" s="1" t="s">
        <v>70</v>
      </c>
      <c r="R3970" s="1" t="s">
        <v>660</v>
      </c>
      <c r="S3970" s="1">
        <v>5.7279999999999989</v>
      </c>
      <c r="T3970" s="1">
        <v>8</v>
      </c>
      <c r="U3970" s="1">
        <v>0.8</v>
      </c>
      <c r="V3970" s="1">
        <v>-9.1648000000000032</v>
      </c>
      <c r="W3970" t="str">
        <f>INDEX(People!$A$2:$A$5,MATCH(Orders!N3970,People!$B$2:$B$5,0))</f>
        <v>Kelly Williams</v>
      </c>
      <c r="X3970" t="str">
        <f>IFERROR(INDEX(Returns!A3970:A4769,MATCH(Orders!B3970,Returns!B3970:B4769,0)),"No")</f>
        <v>No</v>
      </c>
      <c r="Y3970">
        <f t="shared" si="61"/>
        <v>10.310399999999998</v>
      </c>
    </row>
    <row r="3971" spans="1:25" x14ac:dyDescent="0.2">
      <c r="A3971" s="1">
        <v>3970</v>
      </c>
      <c r="B3971" t="s">
        <v>8066</v>
      </c>
      <c r="C3971" s="2">
        <v>42887</v>
      </c>
      <c r="D3971" s="8">
        <f>Table1[[#This Row],[Order Date]]</f>
        <v>42887</v>
      </c>
      <c r="E3971" s="2">
        <v>42891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">
        <v>5146</v>
      </c>
      <c r="P3971" s="1" t="s">
        <v>43</v>
      </c>
      <c r="Q3971" s="1" t="s">
        <v>84</v>
      </c>
      <c r="R3971" s="1" t="s">
        <v>5147</v>
      </c>
      <c r="S3971" s="1">
        <v>42.24</v>
      </c>
      <c r="T3971" s="1">
        <v>10</v>
      </c>
      <c r="U3971" s="1">
        <v>0.2</v>
      </c>
      <c r="V3971" s="1">
        <v>13.199999999999998</v>
      </c>
      <c r="W3971" t="str">
        <f>INDEX(People!$A$2:$A$5,MATCH(Orders!N3971,People!$B$2:$B$5,0))</f>
        <v>Kelly Williams</v>
      </c>
      <c r="X3971" t="str">
        <f>IFERROR(INDEX(Returns!A3971:A4770,MATCH(Orders!B3971,Returns!B3971:B4770,0)),"No")</f>
        <v>No</v>
      </c>
      <c r="Y3971">
        <f t="shared" ref="Y3971:Y4034" si="62">S3971*(1+U3971)</f>
        <v>50.688000000000002</v>
      </c>
    </row>
    <row r="3972" spans="1:25" x14ac:dyDescent="0.2">
      <c r="A3972" s="1">
        <v>3971</v>
      </c>
      <c r="B3972" t="s">
        <v>8067</v>
      </c>
      <c r="C3972" s="2">
        <v>42696</v>
      </c>
      <c r="D3972" s="8">
        <f>Table1[[#This Row],[Order Date]]</f>
        <v>42696</v>
      </c>
      <c r="E3972" s="2">
        <v>42700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">
        <v>4353</v>
      </c>
      <c r="P3972" s="1" t="s">
        <v>43</v>
      </c>
      <c r="Q3972" s="1" t="s">
        <v>84</v>
      </c>
      <c r="R3972" s="1" t="s">
        <v>4354</v>
      </c>
      <c r="S3972" s="1">
        <v>53.820000000000007</v>
      </c>
      <c r="T3972" s="1">
        <v>9</v>
      </c>
      <c r="U3972" s="1">
        <v>0</v>
      </c>
      <c r="V3972" s="1">
        <v>24.218999999999998</v>
      </c>
      <c r="W3972" t="str">
        <f>INDEX(People!$A$2:$A$5,MATCH(Orders!N3972,People!$B$2:$B$5,0))</f>
        <v>Anna Andreadi</v>
      </c>
      <c r="X3972" t="str">
        <f>IFERROR(INDEX(Returns!A3972:A4771,MATCH(Orders!B3972,Returns!B3972:B4771,0)),"No")</f>
        <v>No</v>
      </c>
      <c r="Y3972">
        <f t="shared" si="62"/>
        <v>53.820000000000007</v>
      </c>
    </row>
    <row r="3973" spans="1:25" x14ac:dyDescent="0.2">
      <c r="A3973" s="1">
        <v>3972</v>
      </c>
      <c r="B3973" t="s">
        <v>5997</v>
      </c>
      <c r="C3973" s="2">
        <v>42788</v>
      </c>
      <c r="D3973" s="8">
        <f>Table1[[#This Row],[Order Date]]</f>
        <v>42788</v>
      </c>
      <c r="E3973" s="2">
        <v>42790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">
        <v>4818</v>
      </c>
      <c r="P3973" s="1" t="s">
        <v>43</v>
      </c>
      <c r="Q3973" s="1" t="s">
        <v>63</v>
      </c>
      <c r="R3973" s="1" t="s">
        <v>4819</v>
      </c>
      <c r="S3973" s="1">
        <v>79.36</v>
      </c>
      <c r="T3973" s="1">
        <v>4</v>
      </c>
      <c r="U3973" s="1">
        <v>0</v>
      </c>
      <c r="V3973" s="1">
        <v>20.633600000000001</v>
      </c>
      <c r="W3973" t="str">
        <f>INDEX(People!$A$2:$A$5,MATCH(Orders!N3973,People!$B$2:$B$5,0))</f>
        <v>Kelly Williams</v>
      </c>
      <c r="X3973" t="str">
        <f>IFERROR(INDEX(Returns!A3973:A4772,MATCH(Orders!B3973,Returns!B3973:B4772,0)),"No")</f>
        <v>No</v>
      </c>
      <c r="Y3973">
        <f t="shared" si="62"/>
        <v>79.36</v>
      </c>
    </row>
    <row r="3974" spans="1:25" x14ac:dyDescent="0.2">
      <c r="A3974" s="1">
        <v>3973</v>
      </c>
      <c r="B3974" t="s">
        <v>8068</v>
      </c>
      <c r="C3974" s="2">
        <v>43188</v>
      </c>
      <c r="D3974" s="8">
        <f>Table1[[#This Row],[Order Date]]</f>
        <v>43188</v>
      </c>
      <c r="E3974" s="2">
        <v>43192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">
        <v>3081</v>
      </c>
      <c r="P3974" s="1" t="s">
        <v>43</v>
      </c>
      <c r="Q3974" s="1" t="s">
        <v>84</v>
      </c>
      <c r="R3974" s="1" t="s">
        <v>3082</v>
      </c>
      <c r="S3974" s="1">
        <v>13.48</v>
      </c>
      <c r="T3974" s="1">
        <v>2</v>
      </c>
      <c r="U3974" s="1">
        <v>0</v>
      </c>
      <c r="V3974" s="1">
        <v>6.74</v>
      </c>
      <c r="W3974" t="str">
        <f>INDEX(People!$A$2:$A$5,MATCH(Orders!N3974,People!$B$2:$B$5,0))</f>
        <v>Chuck Magee</v>
      </c>
      <c r="X3974" t="str">
        <f>IFERROR(INDEX(Returns!A3974:A4773,MATCH(Orders!B3974,Returns!B3974:B4773,0)),"No")</f>
        <v>No</v>
      </c>
      <c r="Y3974">
        <f t="shared" si="62"/>
        <v>13.48</v>
      </c>
    </row>
    <row r="3975" spans="1:25" x14ac:dyDescent="0.2">
      <c r="A3975" s="1">
        <v>3974</v>
      </c>
      <c r="B3975" t="s">
        <v>8068</v>
      </c>
      <c r="C3975" s="2">
        <v>43188</v>
      </c>
      <c r="D3975" s="8">
        <f>Table1[[#This Row],[Order Date]]</f>
        <v>43188</v>
      </c>
      <c r="E3975" s="2">
        <v>43192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">
        <v>3193</v>
      </c>
      <c r="P3975" s="1" t="s">
        <v>43</v>
      </c>
      <c r="Q3975" s="1" t="s">
        <v>70</v>
      </c>
      <c r="R3975" s="1" t="s">
        <v>3194</v>
      </c>
      <c r="S3975" s="1">
        <v>29.800000000000004</v>
      </c>
      <c r="T3975" s="1">
        <v>5</v>
      </c>
      <c r="U3975" s="1">
        <v>0.2</v>
      </c>
      <c r="V3975" s="1">
        <v>9.3124999999999982</v>
      </c>
      <c r="W3975" t="str">
        <f>INDEX(People!$A$2:$A$5,MATCH(Orders!N3975,People!$B$2:$B$5,0))</f>
        <v>Chuck Magee</v>
      </c>
      <c r="X3975" t="str">
        <f>IFERROR(INDEX(Returns!A3975:A4774,MATCH(Orders!B3975,Returns!B3975:B4774,0)),"No")</f>
        <v>No</v>
      </c>
      <c r="Y3975">
        <f t="shared" si="62"/>
        <v>35.760000000000005</v>
      </c>
    </row>
    <row r="3976" spans="1:25" x14ac:dyDescent="0.2">
      <c r="A3976" s="1">
        <v>3975</v>
      </c>
      <c r="B3976" t="s">
        <v>8068</v>
      </c>
      <c r="C3976" s="2">
        <v>43188</v>
      </c>
      <c r="D3976" s="8">
        <f>Table1[[#This Row],[Order Date]]</f>
        <v>43188</v>
      </c>
      <c r="E3976" s="2">
        <v>43192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">
        <v>154</v>
      </c>
      <c r="P3976" s="1" t="s">
        <v>30</v>
      </c>
      <c r="Q3976" s="1" t="s">
        <v>60</v>
      </c>
      <c r="R3976" s="1" t="s">
        <v>155</v>
      </c>
      <c r="S3976" s="1">
        <v>414</v>
      </c>
      <c r="T3976" s="1">
        <v>8</v>
      </c>
      <c r="U3976" s="1">
        <v>0</v>
      </c>
      <c r="V3976" s="1">
        <v>124.19999999999999</v>
      </c>
      <c r="W3976" t="str">
        <f>INDEX(People!$A$2:$A$5,MATCH(Orders!N3976,People!$B$2:$B$5,0))</f>
        <v>Chuck Magee</v>
      </c>
      <c r="X3976" t="str">
        <f>IFERROR(INDEX(Returns!A3976:A4775,MATCH(Orders!B3976,Returns!B3976:B4775,0)),"No")</f>
        <v>No</v>
      </c>
      <c r="Y3976">
        <f t="shared" si="62"/>
        <v>414</v>
      </c>
    </row>
    <row r="3977" spans="1:25" x14ac:dyDescent="0.2">
      <c r="A3977" s="1">
        <v>3976</v>
      </c>
      <c r="B3977" t="s">
        <v>8068</v>
      </c>
      <c r="C3977" s="2">
        <v>43188</v>
      </c>
      <c r="D3977" s="8">
        <f>Table1[[#This Row],[Order Date]]</f>
        <v>43188</v>
      </c>
      <c r="E3977" s="2">
        <v>43192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">
        <v>2559</v>
      </c>
      <c r="P3977" s="1" t="s">
        <v>43</v>
      </c>
      <c r="Q3977" s="1" t="s">
        <v>70</v>
      </c>
      <c r="R3977" s="1" t="s">
        <v>2560</v>
      </c>
      <c r="S3977" s="1">
        <v>41.328000000000003</v>
      </c>
      <c r="T3977" s="1">
        <v>7</v>
      </c>
      <c r="U3977" s="1">
        <v>0.2</v>
      </c>
      <c r="V3977" s="1">
        <v>14.981400000000001</v>
      </c>
      <c r="W3977" t="str">
        <f>INDEX(People!$A$2:$A$5,MATCH(Orders!N3977,People!$B$2:$B$5,0))</f>
        <v>Chuck Magee</v>
      </c>
      <c r="X3977" t="str">
        <f>IFERROR(INDEX(Returns!A3977:A4776,MATCH(Orders!B3977,Returns!B3977:B4776,0)),"No")</f>
        <v>No</v>
      </c>
      <c r="Y3977">
        <f t="shared" si="62"/>
        <v>49.593600000000002</v>
      </c>
    </row>
    <row r="3978" spans="1:25" x14ac:dyDescent="0.2">
      <c r="A3978" s="1">
        <v>3977</v>
      </c>
      <c r="B3978" t="s">
        <v>8069</v>
      </c>
      <c r="C3978" s="2">
        <v>43395</v>
      </c>
      <c r="D3978" s="8">
        <f>Table1[[#This Row],[Order Date]]</f>
        <v>43395</v>
      </c>
      <c r="E3978" s="2">
        <v>43397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">
        <v>5150</v>
      </c>
      <c r="P3978" s="1" t="s">
        <v>30</v>
      </c>
      <c r="Q3978" s="1" t="s">
        <v>60</v>
      </c>
      <c r="R3978" s="1" t="s">
        <v>5151</v>
      </c>
      <c r="S3978" s="1">
        <v>39.92</v>
      </c>
      <c r="T3978" s="1">
        <v>4</v>
      </c>
      <c r="U3978" s="1">
        <v>0</v>
      </c>
      <c r="V3978" s="1">
        <v>11.177600000000002</v>
      </c>
      <c r="W3978" t="str">
        <f>INDEX(People!$A$2:$A$5,MATCH(Orders!N3978,People!$B$2:$B$5,0))</f>
        <v>Cassandra Brandow</v>
      </c>
      <c r="X3978" t="str">
        <f>IFERROR(INDEX(Returns!A3978:A4777,MATCH(Orders!B3978,Returns!B3978:B4777,0)),"No")</f>
        <v>No</v>
      </c>
      <c r="Y3978">
        <f t="shared" si="62"/>
        <v>39.92</v>
      </c>
    </row>
    <row r="3979" spans="1:25" x14ac:dyDescent="0.2">
      <c r="A3979" s="1">
        <v>3978</v>
      </c>
      <c r="B3979" t="s">
        <v>8070</v>
      </c>
      <c r="C3979" s="2">
        <v>43740</v>
      </c>
      <c r="D3979" s="8">
        <f>Table1[[#This Row],[Order Date]]</f>
        <v>43740</v>
      </c>
      <c r="E3979" s="2">
        <v>43745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">
        <v>496</v>
      </c>
      <c r="P3979" s="1" t="s">
        <v>43</v>
      </c>
      <c r="Q3979" s="1" t="s">
        <v>242</v>
      </c>
      <c r="R3979" s="1" t="s">
        <v>497</v>
      </c>
      <c r="S3979" s="1">
        <v>8.94</v>
      </c>
      <c r="T3979" s="1">
        <v>3</v>
      </c>
      <c r="U3979" s="1">
        <v>0</v>
      </c>
      <c r="V3979" s="1">
        <v>4.1123999999999992</v>
      </c>
      <c r="W3979" t="str">
        <f>INDEX(People!$A$2:$A$5,MATCH(Orders!N3979,People!$B$2:$B$5,0))</f>
        <v>Anna Andreadi</v>
      </c>
      <c r="X3979" t="str">
        <f>IFERROR(INDEX(Returns!A3979:A4778,MATCH(Orders!B3979,Returns!B3979:B4778,0)),"No")</f>
        <v>No</v>
      </c>
      <c r="Y3979">
        <f t="shared" si="62"/>
        <v>8.94</v>
      </c>
    </row>
    <row r="3980" spans="1:25" x14ac:dyDescent="0.2">
      <c r="A3980" s="1">
        <v>3979</v>
      </c>
      <c r="B3980" t="s">
        <v>8070</v>
      </c>
      <c r="C3980" s="2">
        <v>43740</v>
      </c>
      <c r="D3980" s="8">
        <f>Table1[[#This Row],[Order Date]]</f>
        <v>43740</v>
      </c>
      <c r="E3980" s="2">
        <v>43745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">
        <v>1705</v>
      </c>
      <c r="P3980" s="1" t="s">
        <v>66</v>
      </c>
      <c r="Q3980" s="1" t="s">
        <v>67</v>
      </c>
      <c r="R3980" s="1" t="s">
        <v>1706</v>
      </c>
      <c r="S3980" s="1">
        <v>84.784000000000006</v>
      </c>
      <c r="T3980" s="1">
        <v>2</v>
      </c>
      <c r="U3980" s="1">
        <v>0.2</v>
      </c>
      <c r="V3980" s="1">
        <v>-20.136200000000006</v>
      </c>
      <c r="W3980" t="str">
        <f>INDEX(People!$A$2:$A$5,MATCH(Orders!N3980,People!$B$2:$B$5,0))</f>
        <v>Anna Andreadi</v>
      </c>
      <c r="X3980" t="str">
        <f>IFERROR(INDEX(Returns!A3980:A4779,MATCH(Orders!B3980,Returns!B3980:B4779,0)),"No")</f>
        <v>No</v>
      </c>
      <c r="Y3980">
        <f t="shared" si="62"/>
        <v>101.74080000000001</v>
      </c>
    </row>
    <row r="3981" spans="1:25" x14ac:dyDescent="0.2">
      <c r="A3981" s="1">
        <v>3980</v>
      </c>
      <c r="B3981" t="s">
        <v>8071</v>
      </c>
      <c r="C3981" s="2">
        <v>42727</v>
      </c>
      <c r="D3981" s="8">
        <f>Table1[[#This Row],[Order Date]]</f>
        <v>42727</v>
      </c>
      <c r="E3981" s="2">
        <v>42731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">
        <v>3154</v>
      </c>
      <c r="P3981" s="1" t="s">
        <v>30</v>
      </c>
      <c r="Q3981" s="1" t="s">
        <v>52</v>
      </c>
      <c r="R3981" s="1" t="s">
        <v>3155</v>
      </c>
      <c r="S3981" s="1">
        <v>53.315999999999995</v>
      </c>
      <c r="T3981" s="1">
        <v>2</v>
      </c>
      <c r="U3981" s="1">
        <v>0.4</v>
      </c>
      <c r="V3981" s="1">
        <v>-19.549200000000006</v>
      </c>
      <c r="W3981" t="str">
        <f>INDEX(People!$A$2:$A$5,MATCH(Orders!N3981,People!$B$2:$B$5,0))</f>
        <v>Chuck Magee</v>
      </c>
      <c r="X3981" t="str">
        <f>IFERROR(INDEX(Returns!A3981:A4780,MATCH(Orders!B3981,Returns!B3981:B4780,0)),"No")</f>
        <v>No</v>
      </c>
      <c r="Y3981">
        <f t="shared" si="62"/>
        <v>74.642399999999995</v>
      </c>
    </row>
    <row r="3982" spans="1:25" x14ac:dyDescent="0.2">
      <c r="A3982" s="1">
        <v>3981</v>
      </c>
      <c r="B3982" t="s">
        <v>8071</v>
      </c>
      <c r="C3982" s="2">
        <v>42727</v>
      </c>
      <c r="D3982" s="8">
        <f>Table1[[#This Row],[Order Date]]</f>
        <v>42727</v>
      </c>
      <c r="E3982" s="2">
        <v>42731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">
        <v>1839</v>
      </c>
      <c r="P3982" s="1" t="s">
        <v>43</v>
      </c>
      <c r="Q3982" s="1" t="s">
        <v>73</v>
      </c>
      <c r="R3982" s="1" t="s">
        <v>1840</v>
      </c>
      <c r="S3982" s="1">
        <v>56.519999999999996</v>
      </c>
      <c r="T3982" s="1">
        <v>3</v>
      </c>
      <c r="U3982" s="1">
        <v>0</v>
      </c>
      <c r="V3982" s="1">
        <v>15.8256</v>
      </c>
      <c r="W3982" t="str">
        <f>INDEX(People!$A$2:$A$5,MATCH(Orders!N3982,People!$B$2:$B$5,0))</f>
        <v>Chuck Magee</v>
      </c>
      <c r="X3982" t="str">
        <f>IFERROR(INDEX(Returns!A3982:A4781,MATCH(Orders!B3982,Returns!B3982:B4781,0)),"No")</f>
        <v>No</v>
      </c>
      <c r="Y3982">
        <f t="shared" si="62"/>
        <v>56.519999999999996</v>
      </c>
    </row>
    <row r="3983" spans="1:25" x14ac:dyDescent="0.2">
      <c r="A3983" s="1">
        <v>3982</v>
      </c>
      <c r="B3983" t="s">
        <v>8072</v>
      </c>
      <c r="C3983" s="2">
        <v>43814</v>
      </c>
      <c r="D3983" s="8">
        <f>Table1[[#This Row],[Order Date]]</f>
        <v>43814</v>
      </c>
      <c r="E3983" s="2">
        <v>43819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">
        <v>1873</v>
      </c>
      <c r="P3983" s="1" t="s">
        <v>30</v>
      </c>
      <c r="Q3983" s="1" t="s">
        <v>60</v>
      </c>
      <c r="R3983" s="1" t="s">
        <v>1874</v>
      </c>
      <c r="S3983" s="1">
        <v>22.77</v>
      </c>
      <c r="T3983" s="1">
        <v>3</v>
      </c>
      <c r="U3983" s="1">
        <v>0</v>
      </c>
      <c r="V3983" s="1">
        <v>9.7911000000000001</v>
      </c>
      <c r="W3983" t="str">
        <f>INDEX(People!$A$2:$A$5,MATCH(Orders!N3983,People!$B$2:$B$5,0))</f>
        <v>Anna Andreadi</v>
      </c>
      <c r="X3983" t="str">
        <f>IFERROR(INDEX(Returns!A3983:A4782,MATCH(Orders!B3983,Returns!B3983:B4782,0)),"No")</f>
        <v>No</v>
      </c>
      <c r="Y3983">
        <f t="shared" si="62"/>
        <v>22.77</v>
      </c>
    </row>
    <row r="3984" spans="1:25" x14ac:dyDescent="0.2">
      <c r="A3984" s="1">
        <v>3983</v>
      </c>
      <c r="B3984" t="s">
        <v>8073</v>
      </c>
      <c r="C3984" s="2">
        <v>43288</v>
      </c>
      <c r="D3984" s="8">
        <f>Table1[[#This Row],[Order Date]]</f>
        <v>43288</v>
      </c>
      <c r="E3984" s="2">
        <v>43290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">
        <v>235</v>
      </c>
      <c r="P3984" s="1" t="s">
        <v>30</v>
      </c>
      <c r="Q3984" s="1" t="s">
        <v>34</v>
      </c>
      <c r="R3984" s="1" t="s">
        <v>236</v>
      </c>
      <c r="S3984" s="1">
        <v>287.96800000000002</v>
      </c>
      <c r="T3984" s="1">
        <v>4</v>
      </c>
      <c r="U3984" s="1">
        <v>0.2</v>
      </c>
      <c r="V3984" s="1">
        <v>-3.5996000000000521</v>
      </c>
      <c r="W3984" t="str">
        <f>INDEX(People!$A$2:$A$5,MATCH(Orders!N3984,People!$B$2:$B$5,0))</f>
        <v>Anna Andreadi</v>
      </c>
      <c r="X3984" t="str">
        <f>IFERROR(INDEX(Returns!A3984:A4783,MATCH(Orders!B3984,Returns!B3984:B4783,0)),"No")</f>
        <v>No</v>
      </c>
      <c r="Y3984">
        <f t="shared" si="62"/>
        <v>345.5616</v>
      </c>
    </row>
    <row r="3985" spans="1:25" x14ac:dyDescent="0.2">
      <c r="A3985" s="1">
        <v>3984</v>
      </c>
      <c r="B3985" t="s">
        <v>8073</v>
      </c>
      <c r="C3985" s="2">
        <v>43288</v>
      </c>
      <c r="D3985" s="8">
        <f>Table1[[#This Row],[Order Date]]</f>
        <v>43288</v>
      </c>
      <c r="E3985" s="2">
        <v>43290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">
        <v>4163</v>
      </c>
      <c r="P3985" s="1" t="s">
        <v>66</v>
      </c>
      <c r="Q3985" s="1" t="s">
        <v>1065</v>
      </c>
      <c r="R3985" s="1" t="s">
        <v>4164</v>
      </c>
      <c r="S3985" s="1">
        <v>2799.9600000000005</v>
      </c>
      <c r="T3985" s="1">
        <v>5</v>
      </c>
      <c r="U3985" s="1">
        <v>0.2</v>
      </c>
      <c r="V3985" s="1">
        <v>944.98649999999986</v>
      </c>
      <c r="W3985" t="str">
        <f>INDEX(People!$A$2:$A$5,MATCH(Orders!N3985,People!$B$2:$B$5,0))</f>
        <v>Anna Andreadi</v>
      </c>
      <c r="X3985" t="str">
        <f>IFERROR(INDEX(Returns!A3985:A4784,MATCH(Orders!B3985,Returns!B3985:B4784,0)),"No")</f>
        <v>No</v>
      </c>
      <c r="Y3985">
        <f t="shared" si="62"/>
        <v>3359.9520000000007</v>
      </c>
    </row>
    <row r="3986" spans="1:25" x14ac:dyDescent="0.2">
      <c r="A3986" s="1">
        <v>3985</v>
      </c>
      <c r="B3986" t="s">
        <v>8073</v>
      </c>
      <c r="C3986" s="2">
        <v>43288</v>
      </c>
      <c r="D3986" s="8">
        <f>Table1[[#This Row],[Order Date]]</f>
        <v>43288</v>
      </c>
      <c r="E3986" s="2">
        <v>43290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">
        <v>4618</v>
      </c>
      <c r="P3986" s="1" t="s">
        <v>43</v>
      </c>
      <c r="Q3986" s="1" t="s">
        <v>84</v>
      </c>
      <c r="R3986" s="1" t="s">
        <v>4619</v>
      </c>
      <c r="S3986" s="1">
        <v>48.94</v>
      </c>
      <c r="T3986" s="1">
        <v>1</v>
      </c>
      <c r="U3986" s="1">
        <v>0</v>
      </c>
      <c r="V3986" s="1">
        <v>24.47</v>
      </c>
      <c r="W3986" t="str">
        <f>INDEX(People!$A$2:$A$5,MATCH(Orders!N3986,People!$B$2:$B$5,0))</f>
        <v>Anna Andreadi</v>
      </c>
      <c r="X3986" t="str">
        <f>IFERROR(INDEX(Returns!A3986:A4785,MATCH(Orders!B3986,Returns!B3986:B4785,0)),"No")</f>
        <v>No</v>
      </c>
      <c r="Y3986">
        <f t="shared" si="62"/>
        <v>48.94</v>
      </c>
    </row>
    <row r="3987" spans="1:25" x14ac:dyDescent="0.2">
      <c r="A3987" s="1">
        <v>3986</v>
      </c>
      <c r="B3987" t="s">
        <v>8074</v>
      </c>
      <c r="C3987" s="2">
        <v>43207</v>
      </c>
      <c r="D3987" s="8">
        <f>Table1[[#This Row],[Order Date]]</f>
        <v>43207</v>
      </c>
      <c r="E3987" s="2">
        <v>43211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">
        <v>2355</v>
      </c>
      <c r="P3987" s="1" t="s">
        <v>30</v>
      </c>
      <c r="Q3987" s="1" t="s">
        <v>31</v>
      </c>
      <c r="R3987" s="1" t="s">
        <v>2356</v>
      </c>
      <c r="S3987" s="1">
        <v>257.49900000000002</v>
      </c>
      <c r="T3987" s="1">
        <v>3</v>
      </c>
      <c r="U3987" s="1">
        <v>0.15</v>
      </c>
      <c r="V3987" s="1">
        <v>24.235199999999978</v>
      </c>
      <c r="W3987" t="str">
        <f>INDEX(People!$A$2:$A$5,MATCH(Orders!N3987,People!$B$2:$B$5,0))</f>
        <v>Anna Andreadi</v>
      </c>
      <c r="X3987" t="str">
        <f>IFERROR(INDEX(Returns!A3987:A4786,MATCH(Orders!B3987,Returns!B3987:B4786,0)),"No")</f>
        <v>No</v>
      </c>
      <c r="Y3987">
        <f t="shared" si="62"/>
        <v>296.12385</v>
      </c>
    </row>
    <row r="3988" spans="1:25" x14ac:dyDescent="0.2">
      <c r="A3988" s="1">
        <v>3987</v>
      </c>
      <c r="B3988" t="s">
        <v>8075</v>
      </c>
      <c r="C3988" s="2">
        <v>43563</v>
      </c>
      <c r="D3988" s="8">
        <f>Table1[[#This Row],[Order Date]]</f>
        <v>43563</v>
      </c>
      <c r="E3988" s="2">
        <v>43569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">
        <v>1627</v>
      </c>
      <c r="P3988" s="1" t="s">
        <v>43</v>
      </c>
      <c r="Q3988" s="1" t="s">
        <v>55</v>
      </c>
      <c r="R3988" s="1" t="s">
        <v>1628</v>
      </c>
      <c r="S3988" s="1">
        <v>2591.56</v>
      </c>
      <c r="T3988" s="1">
        <v>4</v>
      </c>
      <c r="U3988" s="1">
        <v>0</v>
      </c>
      <c r="V3988" s="1">
        <v>621.97440000000006</v>
      </c>
      <c r="W3988" t="str">
        <f>INDEX(People!$A$2:$A$5,MATCH(Orders!N3988,People!$B$2:$B$5,0))</f>
        <v>Chuck Magee</v>
      </c>
      <c r="X3988" t="str">
        <f>IFERROR(INDEX(Returns!A3988:A4787,MATCH(Orders!B3988,Returns!B3988:B4787,0)),"No")</f>
        <v>No</v>
      </c>
      <c r="Y3988">
        <f t="shared" si="62"/>
        <v>2591.56</v>
      </c>
    </row>
    <row r="3989" spans="1:25" x14ac:dyDescent="0.2">
      <c r="A3989" s="1">
        <v>3988</v>
      </c>
      <c r="B3989" t="s">
        <v>8075</v>
      </c>
      <c r="C3989" s="2">
        <v>43563</v>
      </c>
      <c r="D3989" s="8">
        <f>Table1[[#This Row],[Order Date]]</f>
        <v>43563</v>
      </c>
      <c r="E3989" s="2">
        <v>43569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">
        <v>5152</v>
      </c>
      <c r="P3989" s="1" t="s">
        <v>43</v>
      </c>
      <c r="Q3989" s="1" t="s">
        <v>73</v>
      </c>
      <c r="R3989" s="1" t="s">
        <v>5153</v>
      </c>
      <c r="S3989" s="1">
        <v>41.95</v>
      </c>
      <c r="T3989" s="1">
        <v>5</v>
      </c>
      <c r="U3989" s="1">
        <v>0</v>
      </c>
      <c r="V3989" s="1">
        <v>10.487500000000001</v>
      </c>
      <c r="W3989" t="str">
        <f>INDEX(People!$A$2:$A$5,MATCH(Orders!N3989,People!$B$2:$B$5,0))</f>
        <v>Chuck Magee</v>
      </c>
      <c r="X3989" t="str">
        <f>IFERROR(INDEX(Returns!A3989:A4788,MATCH(Orders!B3989,Returns!B3989:B4788,0)),"No")</f>
        <v>No</v>
      </c>
      <c r="Y3989">
        <f t="shared" si="62"/>
        <v>41.95</v>
      </c>
    </row>
    <row r="3990" spans="1:25" x14ac:dyDescent="0.2">
      <c r="A3990" s="1">
        <v>3989</v>
      </c>
      <c r="B3990" t="s">
        <v>8076</v>
      </c>
      <c r="C3990" s="2">
        <v>43207</v>
      </c>
      <c r="D3990" s="8">
        <f>Table1[[#This Row],[Order Date]]</f>
        <v>43207</v>
      </c>
      <c r="E3990" s="2">
        <v>43212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">
        <v>5156</v>
      </c>
      <c r="P3990" s="1" t="s">
        <v>30</v>
      </c>
      <c r="Q3990" s="1" t="s">
        <v>60</v>
      </c>
      <c r="R3990" s="1" t="s">
        <v>5157</v>
      </c>
      <c r="S3990" s="1">
        <v>79.12</v>
      </c>
      <c r="T3990" s="1">
        <v>5</v>
      </c>
      <c r="U3990" s="1">
        <v>0.2</v>
      </c>
      <c r="V3990" s="1">
        <v>13.845999999999997</v>
      </c>
      <c r="W3990" t="str">
        <f>INDEX(People!$A$2:$A$5,MATCH(Orders!N3990,People!$B$2:$B$5,0))</f>
        <v>Cassandra Brandow</v>
      </c>
      <c r="X3990" t="str">
        <f>IFERROR(INDEX(Returns!A3990:A4789,MATCH(Orders!B3990,Returns!B3990:B4789,0)),"No")</f>
        <v>No</v>
      </c>
      <c r="Y3990">
        <f t="shared" si="62"/>
        <v>94.944000000000003</v>
      </c>
    </row>
    <row r="3991" spans="1:25" x14ac:dyDescent="0.2">
      <c r="A3991" s="1">
        <v>3990</v>
      </c>
      <c r="B3991" t="s">
        <v>8077</v>
      </c>
      <c r="C3991" s="2">
        <v>42699</v>
      </c>
      <c r="D3991" s="8">
        <f>Table1[[#This Row],[Order Date]]</f>
        <v>42699</v>
      </c>
      <c r="E3991" s="2">
        <v>42701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">
        <v>2474</v>
      </c>
      <c r="P3991" s="1" t="s">
        <v>30</v>
      </c>
      <c r="Q3991" s="1" t="s">
        <v>60</v>
      </c>
      <c r="R3991" s="1" t="s">
        <v>2475</v>
      </c>
      <c r="S3991" s="1">
        <v>52.96</v>
      </c>
      <c r="T3991" s="1">
        <v>2</v>
      </c>
      <c r="U3991" s="1">
        <v>0</v>
      </c>
      <c r="V3991" s="1">
        <v>20.1248</v>
      </c>
      <c r="W3991" t="str">
        <f>INDEX(People!$A$2:$A$5,MATCH(Orders!N3991,People!$B$2:$B$5,0))</f>
        <v>Chuck Magee</v>
      </c>
      <c r="X3991" t="str">
        <f>IFERROR(INDEX(Returns!A3991:A4790,MATCH(Orders!B3991,Returns!B3991:B4790,0)),"No")</f>
        <v>No</v>
      </c>
      <c r="Y3991">
        <f t="shared" si="62"/>
        <v>52.96</v>
      </c>
    </row>
    <row r="3992" spans="1:25" x14ac:dyDescent="0.2">
      <c r="A3992" s="1">
        <v>3991</v>
      </c>
      <c r="B3992" t="s">
        <v>8078</v>
      </c>
      <c r="C3992" s="2">
        <v>42677</v>
      </c>
      <c r="D3992" s="8">
        <f>Table1[[#This Row],[Order Date]]</f>
        <v>42677</v>
      </c>
      <c r="E3992" s="2">
        <v>42682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">
        <v>4555</v>
      </c>
      <c r="P3992" s="1" t="s">
        <v>43</v>
      </c>
      <c r="Q3992" s="1" t="s">
        <v>512</v>
      </c>
      <c r="R3992" s="1" t="s">
        <v>4556</v>
      </c>
      <c r="S3992" s="1">
        <v>286.34400000000005</v>
      </c>
      <c r="T3992" s="1">
        <v>3</v>
      </c>
      <c r="U3992" s="1">
        <v>0.2</v>
      </c>
      <c r="V3992" s="1">
        <v>-64.427400000000006</v>
      </c>
      <c r="W3992" t="str">
        <f>INDEX(People!$A$2:$A$5,MATCH(Orders!N3992,People!$B$2:$B$5,0))</f>
        <v>Chuck Magee</v>
      </c>
      <c r="X3992" t="str">
        <f>IFERROR(INDEX(Returns!A3992:A4791,MATCH(Orders!B3992,Returns!B3992:B4791,0)),"No")</f>
        <v>No</v>
      </c>
      <c r="Y3992">
        <f t="shared" si="62"/>
        <v>343.61280000000005</v>
      </c>
    </row>
    <row r="3993" spans="1:25" x14ac:dyDescent="0.2">
      <c r="A3993" s="1">
        <v>3992</v>
      </c>
      <c r="B3993" t="s">
        <v>8079</v>
      </c>
      <c r="C3993" s="2">
        <v>42856</v>
      </c>
      <c r="D3993" s="8">
        <f>Table1[[#This Row],[Order Date]]</f>
        <v>42856</v>
      </c>
      <c r="E3993" s="2">
        <v>42860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">
        <v>2474</v>
      </c>
      <c r="P3993" s="1" t="s">
        <v>30</v>
      </c>
      <c r="Q3993" s="1" t="s">
        <v>60</v>
      </c>
      <c r="R3993" s="1" t="s">
        <v>2475</v>
      </c>
      <c r="S3993" s="1">
        <v>63.552000000000007</v>
      </c>
      <c r="T3993" s="1">
        <v>3</v>
      </c>
      <c r="U3993" s="1">
        <v>0.2</v>
      </c>
      <c r="V3993" s="1">
        <v>14.299199999999999</v>
      </c>
      <c r="W3993" t="str">
        <f>INDEX(People!$A$2:$A$5,MATCH(Orders!N3993,People!$B$2:$B$5,0))</f>
        <v>Cassandra Brandow</v>
      </c>
      <c r="X3993" t="str">
        <f>IFERROR(INDEX(Returns!A3993:A4792,MATCH(Orders!B3993,Returns!B3993:B4792,0)),"No")</f>
        <v>No</v>
      </c>
      <c r="Y3993">
        <f t="shared" si="62"/>
        <v>76.2624</v>
      </c>
    </row>
    <row r="3994" spans="1:25" x14ac:dyDescent="0.2">
      <c r="A3994" s="1">
        <v>3993</v>
      </c>
      <c r="B3994" t="s">
        <v>8079</v>
      </c>
      <c r="C3994" s="2">
        <v>42856</v>
      </c>
      <c r="D3994" s="8">
        <f>Table1[[#This Row],[Order Date]]</f>
        <v>42856</v>
      </c>
      <c r="E3994" s="2">
        <v>42860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">
        <v>2033</v>
      </c>
      <c r="P3994" s="1" t="s">
        <v>43</v>
      </c>
      <c r="Q3994" s="1" t="s">
        <v>512</v>
      </c>
      <c r="R3994" s="1" t="s">
        <v>2034</v>
      </c>
      <c r="S3994" s="1">
        <v>41.375999999999998</v>
      </c>
      <c r="T3994" s="1">
        <v>3</v>
      </c>
      <c r="U3994" s="1">
        <v>0.2</v>
      </c>
      <c r="V3994" s="1">
        <v>4.6547999999999927</v>
      </c>
      <c r="W3994" t="str">
        <f>INDEX(People!$A$2:$A$5,MATCH(Orders!N3994,People!$B$2:$B$5,0))</f>
        <v>Cassandra Brandow</v>
      </c>
      <c r="X3994" t="str">
        <f>IFERROR(INDEX(Returns!A3994:A4793,MATCH(Orders!B3994,Returns!B3994:B4793,0)),"No")</f>
        <v>No</v>
      </c>
      <c r="Y3994">
        <f t="shared" si="62"/>
        <v>49.651199999999996</v>
      </c>
    </row>
    <row r="3995" spans="1:25" x14ac:dyDescent="0.2">
      <c r="A3995" s="1">
        <v>3994</v>
      </c>
      <c r="B3995" t="s">
        <v>8079</v>
      </c>
      <c r="C3995" s="2">
        <v>42856</v>
      </c>
      <c r="D3995" s="8">
        <f>Table1[[#This Row],[Order Date]]</f>
        <v>42856</v>
      </c>
      <c r="E3995" s="2">
        <v>42860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">
        <v>2960</v>
      </c>
      <c r="P3995" s="1" t="s">
        <v>43</v>
      </c>
      <c r="Q3995" s="1" t="s">
        <v>63</v>
      </c>
      <c r="R3995" s="1" t="s">
        <v>2961</v>
      </c>
      <c r="S3995" s="1">
        <v>172.70400000000001</v>
      </c>
      <c r="T3995" s="1">
        <v>6</v>
      </c>
      <c r="U3995" s="1">
        <v>0.2</v>
      </c>
      <c r="V3995" s="1">
        <v>10.793999999999983</v>
      </c>
      <c r="W3995" t="str">
        <f>INDEX(People!$A$2:$A$5,MATCH(Orders!N3995,People!$B$2:$B$5,0))</f>
        <v>Cassandra Brandow</v>
      </c>
      <c r="X3995" t="str">
        <f>IFERROR(INDEX(Returns!A3995:A4794,MATCH(Orders!B3995,Returns!B3995:B4794,0)),"No")</f>
        <v>No</v>
      </c>
      <c r="Y3995">
        <f t="shared" si="62"/>
        <v>207.2448</v>
      </c>
    </row>
    <row r="3996" spans="1:25" x14ac:dyDescent="0.2">
      <c r="A3996" s="1">
        <v>3995</v>
      </c>
      <c r="B3996" t="s">
        <v>8080</v>
      </c>
      <c r="C3996" s="2">
        <v>42802</v>
      </c>
      <c r="D3996" s="8">
        <f>Table1[[#This Row],[Order Date]]</f>
        <v>42802</v>
      </c>
      <c r="E3996" s="2">
        <v>42806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">
        <v>4904</v>
      </c>
      <c r="P3996" s="1" t="s">
        <v>30</v>
      </c>
      <c r="Q3996" s="1" t="s">
        <v>31</v>
      </c>
      <c r="R3996" s="1" t="s">
        <v>4905</v>
      </c>
      <c r="S3996" s="1">
        <v>512.93999999999994</v>
      </c>
      <c r="T3996" s="1">
        <v>3</v>
      </c>
      <c r="U3996" s="1">
        <v>0</v>
      </c>
      <c r="V3996" s="1">
        <v>97.45859999999999</v>
      </c>
      <c r="W3996" t="str">
        <f>INDEX(People!$A$2:$A$5,MATCH(Orders!N3996,People!$B$2:$B$5,0))</f>
        <v>Kelly Williams</v>
      </c>
      <c r="X3996" t="str">
        <f>IFERROR(INDEX(Returns!A3996:A4795,MATCH(Orders!B3996,Returns!B3996:B4795,0)),"No")</f>
        <v>No</v>
      </c>
      <c r="Y3996">
        <f t="shared" si="62"/>
        <v>512.93999999999994</v>
      </c>
    </row>
    <row r="3997" spans="1:25" x14ac:dyDescent="0.2">
      <c r="A3997" s="1">
        <v>3996</v>
      </c>
      <c r="B3997" t="s">
        <v>8080</v>
      </c>
      <c r="C3997" s="2">
        <v>42802</v>
      </c>
      <c r="D3997" s="8">
        <f>Table1[[#This Row],[Order Date]]</f>
        <v>42802</v>
      </c>
      <c r="E3997" s="2">
        <v>42806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">
        <v>4065</v>
      </c>
      <c r="P3997" s="1" t="s">
        <v>30</v>
      </c>
      <c r="Q3997" s="1" t="s">
        <v>34</v>
      </c>
      <c r="R3997" s="1" t="s">
        <v>4066</v>
      </c>
      <c r="S3997" s="1">
        <v>860.93</v>
      </c>
      <c r="T3997" s="1">
        <v>7</v>
      </c>
      <c r="U3997" s="1">
        <v>0</v>
      </c>
      <c r="V3997" s="1">
        <v>189.40460000000002</v>
      </c>
      <c r="W3997" t="str">
        <f>INDEX(People!$A$2:$A$5,MATCH(Orders!N3997,People!$B$2:$B$5,0))</f>
        <v>Kelly Williams</v>
      </c>
      <c r="X3997" t="str">
        <f>IFERROR(INDEX(Returns!A3997:A4796,MATCH(Orders!B3997,Returns!B3997:B4796,0)),"No")</f>
        <v>No</v>
      </c>
      <c r="Y3997">
        <f t="shared" si="62"/>
        <v>860.93</v>
      </c>
    </row>
    <row r="3998" spans="1:25" x14ac:dyDescent="0.2">
      <c r="A3998" s="1">
        <v>3997</v>
      </c>
      <c r="B3998" t="s">
        <v>8080</v>
      </c>
      <c r="C3998" s="2">
        <v>42802</v>
      </c>
      <c r="D3998" s="8">
        <f>Table1[[#This Row],[Order Date]]</f>
        <v>42802</v>
      </c>
      <c r="E3998" s="2">
        <v>42806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">
        <v>1203</v>
      </c>
      <c r="P3998" s="1" t="s">
        <v>66</v>
      </c>
      <c r="Q3998" s="1" t="s">
        <v>67</v>
      </c>
      <c r="R3998" s="1" t="s">
        <v>1204</v>
      </c>
      <c r="S3998" s="1">
        <v>769.95</v>
      </c>
      <c r="T3998" s="1">
        <v>5</v>
      </c>
      <c r="U3998" s="1">
        <v>0</v>
      </c>
      <c r="V3998" s="1">
        <v>223.28549999999993</v>
      </c>
      <c r="W3998" t="str">
        <f>INDEX(People!$A$2:$A$5,MATCH(Orders!N3998,People!$B$2:$B$5,0))</f>
        <v>Kelly Williams</v>
      </c>
      <c r="X3998" t="str">
        <f>IFERROR(INDEX(Returns!A3998:A4797,MATCH(Orders!B3998,Returns!B3998:B4797,0)),"No")</f>
        <v>No</v>
      </c>
      <c r="Y3998">
        <f t="shared" si="62"/>
        <v>769.95</v>
      </c>
    </row>
    <row r="3999" spans="1:25" x14ac:dyDescent="0.2">
      <c r="A3999" s="1">
        <v>3998</v>
      </c>
      <c r="B3999" t="s">
        <v>8080</v>
      </c>
      <c r="C3999" s="2">
        <v>42802</v>
      </c>
      <c r="D3999" s="8">
        <f>Table1[[#This Row],[Order Date]]</f>
        <v>42802</v>
      </c>
      <c r="E3999" s="2">
        <v>42806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">
        <v>5161</v>
      </c>
      <c r="P3999" s="1" t="s">
        <v>43</v>
      </c>
      <c r="Q3999" s="1" t="s">
        <v>63</v>
      </c>
      <c r="R3999" s="1" t="s">
        <v>5162</v>
      </c>
      <c r="S3999" s="1">
        <v>14.98</v>
      </c>
      <c r="T3999" s="1">
        <v>1</v>
      </c>
      <c r="U3999" s="1">
        <v>0</v>
      </c>
      <c r="V3999" s="1">
        <v>4.4939999999999998</v>
      </c>
      <c r="W3999" t="str">
        <f>INDEX(People!$A$2:$A$5,MATCH(Orders!N3999,People!$B$2:$B$5,0))</f>
        <v>Kelly Williams</v>
      </c>
      <c r="X3999" t="str">
        <f>IFERROR(INDEX(Returns!A3999:A4798,MATCH(Orders!B3999,Returns!B3999:B4798,0)),"No")</f>
        <v>No</v>
      </c>
      <c r="Y3999">
        <f t="shared" si="62"/>
        <v>14.98</v>
      </c>
    </row>
    <row r="4000" spans="1:25" x14ac:dyDescent="0.2">
      <c r="A4000" s="1">
        <v>3999</v>
      </c>
      <c r="B4000" t="s">
        <v>8080</v>
      </c>
      <c r="C4000" s="2">
        <v>42802</v>
      </c>
      <c r="D4000" s="8">
        <f>Table1[[#This Row],[Order Date]]</f>
        <v>42802</v>
      </c>
      <c r="E4000" s="2">
        <v>42806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">
        <v>4161</v>
      </c>
      <c r="P4000" s="1" t="s">
        <v>30</v>
      </c>
      <c r="Q4000" s="1" t="s">
        <v>60</v>
      </c>
      <c r="R4000" s="1" t="s">
        <v>4162</v>
      </c>
      <c r="S4000" s="1">
        <v>373.08</v>
      </c>
      <c r="T4000" s="1">
        <v>6</v>
      </c>
      <c r="U4000" s="1">
        <v>0</v>
      </c>
      <c r="V4000" s="1">
        <v>82.077600000000004</v>
      </c>
      <c r="W4000" t="str">
        <f>INDEX(People!$A$2:$A$5,MATCH(Orders!N4000,People!$B$2:$B$5,0))</f>
        <v>Kelly Williams</v>
      </c>
      <c r="X4000" t="str">
        <f>IFERROR(INDEX(Returns!A4000:A4799,MATCH(Orders!B4000,Returns!B4000:B4799,0)),"No")</f>
        <v>No</v>
      </c>
      <c r="Y4000">
        <f t="shared" si="62"/>
        <v>373.08</v>
      </c>
    </row>
    <row r="4001" spans="1:25" x14ac:dyDescent="0.2">
      <c r="A4001" s="1">
        <v>4000</v>
      </c>
      <c r="B4001" t="s">
        <v>8081</v>
      </c>
      <c r="C4001" s="2">
        <v>42933</v>
      </c>
      <c r="D4001" s="8">
        <f>Table1[[#This Row],[Order Date]]</f>
        <v>42933</v>
      </c>
      <c r="E4001" s="2">
        <v>42936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">
        <v>943</v>
      </c>
      <c r="P4001" s="1" t="s">
        <v>30</v>
      </c>
      <c r="Q4001" s="1" t="s">
        <v>31</v>
      </c>
      <c r="R4001" s="1" t="s">
        <v>944</v>
      </c>
      <c r="S4001" s="1">
        <v>231.92000000000002</v>
      </c>
      <c r="T4001" s="1">
        <v>5</v>
      </c>
      <c r="U4001" s="1">
        <v>0.2</v>
      </c>
      <c r="V4001" s="1">
        <v>5.7980000000000018</v>
      </c>
      <c r="W4001" t="str">
        <f>INDEX(People!$A$2:$A$5,MATCH(Orders!N4001,People!$B$2:$B$5,0))</f>
        <v>Cassandra Brandow</v>
      </c>
      <c r="X4001" t="str">
        <f>IFERROR(INDEX(Returns!A4001:A4800,MATCH(Orders!B4001,Returns!B4001:B4800,0)),"No")</f>
        <v>No</v>
      </c>
      <c r="Y4001">
        <f t="shared" si="62"/>
        <v>278.30400000000003</v>
      </c>
    </row>
    <row r="4002" spans="1:25" x14ac:dyDescent="0.2">
      <c r="A4002" s="1">
        <v>4001</v>
      </c>
      <c r="B4002" t="s">
        <v>8082</v>
      </c>
      <c r="C4002" s="2">
        <v>42654</v>
      </c>
      <c r="D4002" s="8">
        <f>Table1[[#This Row],[Order Date]]</f>
        <v>42654</v>
      </c>
      <c r="E4002" s="2">
        <v>42659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">
        <v>3682</v>
      </c>
      <c r="P4002" s="1" t="s">
        <v>30</v>
      </c>
      <c r="Q4002" s="1" t="s">
        <v>60</v>
      </c>
      <c r="R4002" s="1" t="s">
        <v>3683</v>
      </c>
      <c r="S4002" s="1">
        <v>63.47</v>
      </c>
      <c r="T4002" s="1">
        <v>11</v>
      </c>
      <c r="U4002" s="1">
        <v>0</v>
      </c>
      <c r="V4002" s="1">
        <v>19.040999999999997</v>
      </c>
      <c r="W4002" t="str">
        <f>INDEX(People!$A$2:$A$5,MATCH(Orders!N4002,People!$B$2:$B$5,0))</f>
        <v>Anna Andreadi</v>
      </c>
      <c r="X4002" t="str">
        <f>IFERROR(INDEX(Returns!A4002:A4801,MATCH(Orders!B4002,Returns!B4002:B4801,0)),"No")</f>
        <v>No</v>
      </c>
      <c r="Y4002">
        <f t="shared" si="62"/>
        <v>63.47</v>
      </c>
    </row>
    <row r="4003" spans="1:25" x14ac:dyDescent="0.2">
      <c r="A4003" s="1">
        <v>4002</v>
      </c>
      <c r="B4003" t="s">
        <v>8082</v>
      </c>
      <c r="C4003" s="2">
        <v>42654</v>
      </c>
      <c r="D4003" s="8">
        <f>Table1[[#This Row],[Order Date]]</f>
        <v>42654</v>
      </c>
      <c r="E4003" s="2">
        <v>42659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">
        <v>5163</v>
      </c>
      <c r="P4003" s="1" t="s">
        <v>66</v>
      </c>
      <c r="Q4003" s="1" t="s">
        <v>146</v>
      </c>
      <c r="R4003" s="1" t="s">
        <v>5164</v>
      </c>
      <c r="S4003" s="1">
        <v>345</v>
      </c>
      <c r="T4003" s="1">
        <v>5</v>
      </c>
      <c r="U4003" s="1">
        <v>0</v>
      </c>
      <c r="V4003" s="1">
        <v>58.649999999999984</v>
      </c>
      <c r="W4003" t="str">
        <f>INDEX(People!$A$2:$A$5,MATCH(Orders!N4003,People!$B$2:$B$5,0))</f>
        <v>Anna Andreadi</v>
      </c>
      <c r="X4003" t="str">
        <f>IFERROR(INDEX(Returns!A4003:A4802,MATCH(Orders!B4003,Returns!B4003:B4802,0)),"No")</f>
        <v>No</v>
      </c>
      <c r="Y4003">
        <f t="shared" si="62"/>
        <v>345</v>
      </c>
    </row>
    <row r="4004" spans="1:25" x14ac:dyDescent="0.2">
      <c r="A4004" s="1">
        <v>4003</v>
      </c>
      <c r="B4004" t="s">
        <v>8083</v>
      </c>
      <c r="C4004" s="2">
        <v>43162</v>
      </c>
      <c r="D4004" s="8">
        <f>Table1[[#This Row],[Order Date]]</f>
        <v>43162</v>
      </c>
      <c r="E4004" s="2">
        <v>43167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">
        <v>1159</v>
      </c>
      <c r="P4004" s="1" t="s">
        <v>30</v>
      </c>
      <c r="Q4004" s="1" t="s">
        <v>52</v>
      </c>
      <c r="R4004" s="1" t="s">
        <v>1160</v>
      </c>
      <c r="S4004" s="1">
        <v>637.89599999999996</v>
      </c>
      <c r="T4004" s="1">
        <v>3</v>
      </c>
      <c r="U4004" s="1">
        <v>0.3</v>
      </c>
      <c r="V4004" s="1">
        <v>-127.57919999999996</v>
      </c>
      <c r="W4004" t="str">
        <f>INDEX(People!$A$2:$A$5,MATCH(Orders!N4004,People!$B$2:$B$5,0))</f>
        <v>Kelly Williams</v>
      </c>
      <c r="X4004" t="str">
        <f>IFERROR(INDEX(Returns!A4004:A4803,MATCH(Orders!B4004,Returns!B4004:B4803,0)),"No")</f>
        <v>No</v>
      </c>
      <c r="Y4004">
        <f t="shared" si="62"/>
        <v>829.26479999999992</v>
      </c>
    </row>
    <row r="4005" spans="1:25" x14ac:dyDescent="0.2">
      <c r="A4005" s="1">
        <v>4004</v>
      </c>
      <c r="B4005" t="s">
        <v>8083</v>
      </c>
      <c r="C4005" s="2">
        <v>43162</v>
      </c>
      <c r="D4005" s="8">
        <f>Table1[[#This Row],[Order Date]]</f>
        <v>43162</v>
      </c>
      <c r="E4005" s="2">
        <v>43167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">
        <v>5165</v>
      </c>
      <c r="P4005" s="1" t="s">
        <v>66</v>
      </c>
      <c r="Q4005" s="1" t="s">
        <v>601</v>
      </c>
      <c r="R4005" s="1" t="s">
        <v>5166</v>
      </c>
      <c r="S4005" s="1">
        <v>287.90999999999997</v>
      </c>
      <c r="T4005" s="1">
        <v>3</v>
      </c>
      <c r="U4005" s="1">
        <v>0.4</v>
      </c>
      <c r="V4005" s="1">
        <v>33.589499999999987</v>
      </c>
      <c r="W4005" t="str">
        <f>INDEX(People!$A$2:$A$5,MATCH(Orders!N4005,People!$B$2:$B$5,0))</f>
        <v>Kelly Williams</v>
      </c>
      <c r="X4005" t="str">
        <f>IFERROR(INDEX(Returns!A4005:A4804,MATCH(Orders!B4005,Returns!B4005:B4804,0)),"No")</f>
        <v>No</v>
      </c>
      <c r="Y4005">
        <f t="shared" si="62"/>
        <v>403.07399999999996</v>
      </c>
    </row>
    <row r="4006" spans="1:25" x14ac:dyDescent="0.2">
      <c r="A4006" s="1">
        <v>4005</v>
      </c>
      <c r="B4006" t="s">
        <v>8083</v>
      </c>
      <c r="C4006" s="2">
        <v>43162</v>
      </c>
      <c r="D4006" s="8">
        <f>Table1[[#This Row],[Order Date]]</f>
        <v>43162</v>
      </c>
      <c r="E4006" s="2">
        <v>43167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">
        <v>1282</v>
      </c>
      <c r="P4006" s="1" t="s">
        <v>43</v>
      </c>
      <c r="Q4006" s="1" t="s">
        <v>157</v>
      </c>
      <c r="R4006" s="1" t="s">
        <v>1283</v>
      </c>
      <c r="S4006" s="1">
        <v>36.6</v>
      </c>
      <c r="T4006" s="1">
        <v>3</v>
      </c>
      <c r="U4006" s="1">
        <v>0.2</v>
      </c>
      <c r="V4006" s="1">
        <v>11.894999999999994</v>
      </c>
      <c r="W4006" t="str">
        <f>INDEX(People!$A$2:$A$5,MATCH(Orders!N4006,People!$B$2:$B$5,0))</f>
        <v>Kelly Williams</v>
      </c>
      <c r="X4006" t="str">
        <f>IFERROR(INDEX(Returns!A4006:A4805,MATCH(Orders!B4006,Returns!B4006:B4805,0)),"No")</f>
        <v>No</v>
      </c>
      <c r="Y4006">
        <f t="shared" si="62"/>
        <v>43.92</v>
      </c>
    </row>
    <row r="4007" spans="1:25" x14ac:dyDescent="0.2">
      <c r="A4007" s="1">
        <v>4006</v>
      </c>
      <c r="B4007" t="s">
        <v>8084</v>
      </c>
      <c r="C4007" s="2">
        <v>43079</v>
      </c>
      <c r="D4007" s="8">
        <f>Table1[[#This Row],[Order Date]]</f>
        <v>43079</v>
      </c>
      <c r="E4007" s="2">
        <v>43085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">
        <v>4259</v>
      </c>
      <c r="P4007" s="1" t="s">
        <v>43</v>
      </c>
      <c r="Q4007" s="1" t="s">
        <v>63</v>
      </c>
      <c r="R4007" s="1" t="s">
        <v>2550</v>
      </c>
      <c r="S4007" s="1">
        <v>1.78</v>
      </c>
      <c r="T4007" s="1">
        <v>1</v>
      </c>
      <c r="U4007" s="1">
        <v>0</v>
      </c>
      <c r="V4007" s="1">
        <v>0.49839999999999995</v>
      </c>
      <c r="W4007" t="str">
        <f>INDEX(People!$A$2:$A$5,MATCH(Orders!N4007,People!$B$2:$B$5,0))</f>
        <v>Cassandra Brandow</v>
      </c>
      <c r="X4007" t="str">
        <f>IFERROR(INDEX(Returns!A4007:A4806,MATCH(Orders!B4007,Returns!B4007:B4806,0)),"No")</f>
        <v>No</v>
      </c>
      <c r="Y4007">
        <f t="shared" si="62"/>
        <v>1.78</v>
      </c>
    </row>
    <row r="4008" spans="1:25" x14ac:dyDescent="0.2">
      <c r="A4008" s="1">
        <v>4007</v>
      </c>
      <c r="B4008" t="s">
        <v>8084</v>
      </c>
      <c r="C4008" s="2">
        <v>43079</v>
      </c>
      <c r="D4008" s="8">
        <f>Table1[[#This Row],[Order Date]]</f>
        <v>43079</v>
      </c>
      <c r="E4008" s="2">
        <v>43085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">
        <v>4624</v>
      </c>
      <c r="P4008" s="1" t="s">
        <v>43</v>
      </c>
      <c r="Q4008" s="1" t="s">
        <v>84</v>
      </c>
      <c r="R4008" s="1" t="s">
        <v>4625</v>
      </c>
      <c r="S4008" s="1">
        <v>25.92</v>
      </c>
      <c r="T4008" s="1">
        <v>4</v>
      </c>
      <c r="U4008" s="1">
        <v>0</v>
      </c>
      <c r="V4008" s="1">
        <v>12.441600000000001</v>
      </c>
      <c r="W4008" t="str">
        <f>INDEX(People!$A$2:$A$5,MATCH(Orders!N4008,People!$B$2:$B$5,0))</f>
        <v>Cassandra Brandow</v>
      </c>
      <c r="X4008" t="str">
        <f>IFERROR(INDEX(Returns!A4008:A4807,MATCH(Orders!B4008,Returns!B4008:B4807,0)),"No")</f>
        <v>No</v>
      </c>
      <c r="Y4008">
        <f t="shared" si="62"/>
        <v>25.92</v>
      </c>
    </row>
    <row r="4009" spans="1:25" x14ac:dyDescent="0.2">
      <c r="A4009" s="1">
        <v>4008</v>
      </c>
      <c r="B4009" t="s">
        <v>8084</v>
      </c>
      <c r="C4009" s="2">
        <v>43079</v>
      </c>
      <c r="D4009" s="8">
        <f>Table1[[#This Row],[Order Date]]</f>
        <v>43079</v>
      </c>
      <c r="E4009" s="2">
        <v>43085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">
        <v>5169</v>
      </c>
      <c r="P4009" s="1" t="s">
        <v>66</v>
      </c>
      <c r="Q4009" s="1" t="s">
        <v>146</v>
      </c>
      <c r="R4009" s="1" t="s">
        <v>5170</v>
      </c>
      <c r="S4009" s="1">
        <v>101.94</v>
      </c>
      <c r="T4009" s="1">
        <v>6</v>
      </c>
      <c r="U4009" s="1">
        <v>0</v>
      </c>
      <c r="V4009" s="1">
        <v>21.407399999999999</v>
      </c>
      <c r="W4009" t="str">
        <f>INDEX(People!$A$2:$A$5,MATCH(Orders!N4009,People!$B$2:$B$5,0))</f>
        <v>Cassandra Brandow</v>
      </c>
      <c r="X4009" t="str">
        <f>IFERROR(INDEX(Returns!A4009:A4808,MATCH(Orders!B4009,Returns!B4009:B4808,0)),"No")</f>
        <v>No</v>
      </c>
      <c r="Y4009">
        <f t="shared" si="62"/>
        <v>101.94</v>
      </c>
    </row>
    <row r="4010" spans="1:25" x14ac:dyDescent="0.2">
      <c r="A4010" s="1">
        <v>4009</v>
      </c>
      <c r="B4010" t="s">
        <v>8085</v>
      </c>
      <c r="C4010" s="2">
        <v>43087</v>
      </c>
      <c r="D4010" s="8">
        <f>Table1[[#This Row],[Order Date]]</f>
        <v>43087</v>
      </c>
      <c r="E4010" s="2">
        <v>43091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">
        <v>3258</v>
      </c>
      <c r="P4010" s="1" t="s">
        <v>43</v>
      </c>
      <c r="Q4010" s="1" t="s">
        <v>63</v>
      </c>
      <c r="R4010" s="1" t="s">
        <v>3259</v>
      </c>
      <c r="S4010" s="1">
        <v>6.8480000000000008</v>
      </c>
      <c r="T4010" s="1">
        <v>2</v>
      </c>
      <c r="U4010" s="1">
        <v>0.2</v>
      </c>
      <c r="V4010" s="1">
        <v>0.59920000000000018</v>
      </c>
      <c r="W4010" t="str">
        <f>INDEX(People!$A$2:$A$5,MATCH(Orders!N4010,People!$B$2:$B$5,0))</f>
        <v>Anna Andreadi</v>
      </c>
      <c r="X4010" t="str">
        <f>IFERROR(INDEX(Returns!A4010:A4809,MATCH(Orders!B4010,Returns!B4010:B4809,0)),"No")</f>
        <v>No</v>
      </c>
      <c r="Y4010">
        <f t="shared" si="62"/>
        <v>8.2176000000000009</v>
      </c>
    </row>
    <row r="4011" spans="1:25" x14ac:dyDescent="0.2">
      <c r="A4011" s="1">
        <v>4010</v>
      </c>
      <c r="B4011" t="s">
        <v>8086</v>
      </c>
      <c r="C4011" s="2">
        <v>43466</v>
      </c>
      <c r="D4011" s="8">
        <f>Table1[[#This Row],[Order Date]]</f>
        <v>43466</v>
      </c>
      <c r="E4011" s="2">
        <v>43470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">
        <v>5171</v>
      </c>
      <c r="P4011" s="1" t="s">
        <v>30</v>
      </c>
      <c r="Q4011" s="1" t="s">
        <v>60</v>
      </c>
      <c r="R4011" s="1" t="s">
        <v>5172</v>
      </c>
      <c r="S4011" s="1">
        <v>474.43</v>
      </c>
      <c r="T4011" s="1">
        <v>11</v>
      </c>
      <c r="U4011" s="1">
        <v>0</v>
      </c>
      <c r="V4011" s="1">
        <v>199.26060000000004</v>
      </c>
      <c r="W4011" t="str">
        <f>INDEX(People!$A$2:$A$5,MATCH(Orders!N4011,People!$B$2:$B$5,0))</f>
        <v>Anna Andreadi</v>
      </c>
      <c r="X4011" t="str">
        <f>IFERROR(INDEX(Returns!A4011:A4810,MATCH(Orders!B4011,Returns!B4011:B4810,0)),"No")</f>
        <v>No</v>
      </c>
      <c r="Y4011">
        <f t="shared" si="62"/>
        <v>474.43</v>
      </c>
    </row>
    <row r="4012" spans="1:25" x14ac:dyDescent="0.2">
      <c r="A4012" s="1">
        <v>4011</v>
      </c>
      <c r="B4012" t="s">
        <v>8087</v>
      </c>
      <c r="C4012" s="2">
        <v>43790</v>
      </c>
      <c r="D4012" s="8">
        <f>Table1[[#This Row],[Order Date]]</f>
        <v>43790</v>
      </c>
      <c r="E4012" s="2">
        <v>43793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">
        <v>1750</v>
      </c>
      <c r="P4012" s="1" t="s">
        <v>43</v>
      </c>
      <c r="Q4012" s="1" t="s">
        <v>84</v>
      </c>
      <c r="R4012" s="1" t="s">
        <v>1751</v>
      </c>
      <c r="S4012" s="1">
        <v>8.4480000000000004</v>
      </c>
      <c r="T4012" s="1">
        <v>2</v>
      </c>
      <c r="U4012" s="1">
        <v>0.2</v>
      </c>
      <c r="V4012" s="1">
        <v>2.6399999999999997</v>
      </c>
      <c r="W4012" t="str">
        <f>INDEX(People!$A$2:$A$5,MATCH(Orders!N4012,People!$B$2:$B$5,0))</f>
        <v>Chuck Magee</v>
      </c>
      <c r="X4012" t="str">
        <f>IFERROR(INDEX(Returns!A4012:A4811,MATCH(Orders!B4012,Returns!B4012:B4811,0)),"No")</f>
        <v>No</v>
      </c>
      <c r="Y4012">
        <f t="shared" si="62"/>
        <v>10.137600000000001</v>
      </c>
    </row>
    <row r="4013" spans="1:25" x14ac:dyDescent="0.2">
      <c r="A4013" s="1">
        <v>4012</v>
      </c>
      <c r="B4013" t="s">
        <v>8087</v>
      </c>
      <c r="C4013" s="2">
        <v>43790</v>
      </c>
      <c r="D4013" s="8">
        <f>Table1[[#This Row],[Order Date]]</f>
        <v>43790</v>
      </c>
      <c r="E4013" s="2">
        <v>43793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">
        <v>1923</v>
      </c>
      <c r="P4013" s="1" t="s">
        <v>43</v>
      </c>
      <c r="Q4013" s="1" t="s">
        <v>55</v>
      </c>
      <c r="R4013" s="1" t="s">
        <v>1924</v>
      </c>
      <c r="S4013" s="1">
        <v>39.295999999999999</v>
      </c>
      <c r="T4013" s="1">
        <v>4</v>
      </c>
      <c r="U4013" s="1">
        <v>0.2</v>
      </c>
      <c r="V4013" s="1">
        <v>3.9295999999999989</v>
      </c>
      <c r="W4013" t="str">
        <f>INDEX(People!$A$2:$A$5,MATCH(Orders!N4013,People!$B$2:$B$5,0))</f>
        <v>Chuck Magee</v>
      </c>
      <c r="X4013" t="str">
        <f>IFERROR(INDEX(Returns!A4013:A4812,MATCH(Orders!B4013,Returns!B4013:B4812,0)),"No")</f>
        <v>No</v>
      </c>
      <c r="Y4013">
        <f t="shared" si="62"/>
        <v>47.155200000000001</v>
      </c>
    </row>
    <row r="4014" spans="1:25" x14ac:dyDescent="0.2">
      <c r="A4014" s="1">
        <v>4013</v>
      </c>
      <c r="B4014" t="s">
        <v>8088</v>
      </c>
      <c r="C4014" s="2">
        <v>43091</v>
      </c>
      <c r="D4014" s="8">
        <f>Table1[[#This Row],[Order Date]]</f>
        <v>43091</v>
      </c>
      <c r="E4014" s="2">
        <v>43096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">
        <v>2586</v>
      </c>
      <c r="P4014" s="1" t="s">
        <v>43</v>
      </c>
      <c r="Q4014" s="1" t="s">
        <v>63</v>
      </c>
      <c r="R4014" s="1" t="s">
        <v>2587</v>
      </c>
      <c r="S4014" s="1">
        <v>17.12</v>
      </c>
      <c r="T4014" s="1">
        <v>4</v>
      </c>
      <c r="U4014" s="1">
        <v>0</v>
      </c>
      <c r="V4014" s="1">
        <v>4.9647999999999985</v>
      </c>
      <c r="W4014" t="str">
        <f>INDEX(People!$A$2:$A$5,MATCH(Orders!N4014,People!$B$2:$B$5,0))</f>
        <v>Kelly Williams</v>
      </c>
      <c r="X4014" t="str">
        <f>IFERROR(INDEX(Returns!A4014:A4813,MATCH(Orders!B4014,Returns!B4014:B4813,0)),"No")</f>
        <v>No</v>
      </c>
      <c r="Y4014">
        <f t="shared" si="62"/>
        <v>17.12</v>
      </c>
    </row>
    <row r="4015" spans="1:25" x14ac:dyDescent="0.2">
      <c r="A4015" s="1">
        <v>4014</v>
      </c>
      <c r="B4015" t="s">
        <v>8089</v>
      </c>
      <c r="C4015" s="2">
        <v>42970</v>
      </c>
      <c r="D4015" s="8">
        <f>Table1[[#This Row],[Order Date]]</f>
        <v>42970</v>
      </c>
      <c r="E4015" s="2">
        <v>42975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">
        <v>3591</v>
      </c>
      <c r="P4015" s="1" t="s">
        <v>43</v>
      </c>
      <c r="Q4015" s="1" t="s">
        <v>73</v>
      </c>
      <c r="R4015" s="1" t="s">
        <v>3592</v>
      </c>
      <c r="S4015" s="1">
        <v>542.93999999999994</v>
      </c>
      <c r="T4015" s="1">
        <v>3</v>
      </c>
      <c r="U4015" s="1">
        <v>0</v>
      </c>
      <c r="V4015" s="1">
        <v>152.02319999999997</v>
      </c>
      <c r="W4015" t="str">
        <f>INDEX(People!$A$2:$A$5,MATCH(Orders!N4015,People!$B$2:$B$5,0))</f>
        <v>Cassandra Brandow</v>
      </c>
      <c r="X4015" t="str">
        <f>IFERROR(INDEX(Returns!A4015:A4814,MATCH(Orders!B4015,Returns!B4015:B4814,0)),"No")</f>
        <v>No</v>
      </c>
      <c r="Y4015">
        <f t="shared" si="62"/>
        <v>542.93999999999994</v>
      </c>
    </row>
    <row r="4016" spans="1:25" x14ac:dyDescent="0.2">
      <c r="A4016" s="1">
        <v>4015</v>
      </c>
      <c r="B4016" t="s">
        <v>8089</v>
      </c>
      <c r="C4016" s="2">
        <v>42970</v>
      </c>
      <c r="D4016" s="8">
        <f>Table1[[#This Row],[Order Date]]</f>
        <v>42970</v>
      </c>
      <c r="E4016" s="2">
        <v>42975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">
        <v>3823</v>
      </c>
      <c r="P4016" s="1" t="s">
        <v>43</v>
      </c>
      <c r="Q4016" s="1" t="s">
        <v>44</v>
      </c>
      <c r="R4016" s="1" t="s">
        <v>3824</v>
      </c>
      <c r="S4016" s="1">
        <v>8.64</v>
      </c>
      <c r="T4016" s="1">
        <v>3</v>
      </c>
      <c r="U4016" s="1">
        <v>0</v>
      </c>
      <c r="V4016" s="1">
        <v>4.2336</v>
      </c>
      <c r="W4016" t="str">
        <f>INDEX(People!$A$2:$A$5,MATCH(Orders!N4016,People!$B$2:$B$5,0))</f>
        <v>Cassandra Brandow</v>
      </c>
      <c r="X4016" t="str">
        <f>IFERROR(INDEX(Returns!A4016:A4815,MATCH(Orders!B4016,Returns!B4016:B4815,0)),"No")</f>
        <v>No</v>
      </c>
      <c r="Y4016">
        <f t="shared" si="62"/>
        <v>8.64</v>
      </c>
    </row>
    <row r="4017" spans="1:25" x14ac:dyDescent="0.2">
      <c r="A4017" s="1">
        <v>4016</v>
      </c>
      <c r="B4017" t="s">
        <v>8089</v>
      </c>
      <c r="C4017" s="2">
        <v>42970</v>
      </c>
      <c r="D4017" s="8">
        <f>Table1[[#This Row],[Order Date]]</f>
        <v>42970</v>
      </c>
      <c r="E4017" s="2">
        <v>42975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">
        <v>4532</v>
      </c>
      <c r="P4017" s="1" t="s">
        <v>43</v>
      </c>
      <c r="Q4017" s="1" t="s">
        <v>84</v>
      </c>
      <c r="R4017" s="1" t="s">
        <v>4533</v>
      </c>
      <c r="S4017" s="1">
        <v>193.79999999999998</v>
      </c>
      <c r="T4017" s="1">
        <v>5</v>
      </c>
      <c r="U4017" s="1">
        <v>0</v>
      </c>
      <c r="V4017" s="1">
        <v>94.962000000000003</v>
      </c>
      <c r="W4017" t="str">
        <f>INDEX(People!$A$2:$A$5,MATCH(Orders!N4017,People!$B$2:$B$5,0))</f>
        <v>Cassandra Brandow</v>
      </c>
      <c r="X4017" t="str">
        <f>IFERROR(INDEX(Returns!A4017:A4816,MATCH(Orders!B4017,Returns!B4017:B4816,0)),"No")</f>
        <v>No</v>
      </c>
      <c r="Y4017">
        <f t="shared" si="62"/>
        <v>193.79999999999998</v>
      </c>
    </row>
    <row r="4018" spans="1:25" x14ac:dyDescent="0.2">
      <c r="A4018" s="1">
        <v>4017</v>
      </c>
      <c r="B4018" t="s">
        <v>8089</v>
      </c>
      <c r="C4018" s="2">
        <v>42970</v>
      </c>
      <c r="D4018" s="8">
        <f>Table1[[#This Row],[Order Date]]</f>
        <v>42970</v>
      </c>
      <c r="E4018" s="2">
        <v>42975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">
        <v>3618</v>
      </c>
      <c r="P4018" s="1" t="s">
        <v>43</v>
      </c>
      <c r="Q4018" s="1" t="s">
        <v>84</v>
      </c>
      <c r="R4018" s="1" t="s">
        <v>3619</v>
      </c>
      <c r="S4018" s="1">
        <v>21.400000000000002</v>
      </c>
      <c r="T4018" s="1">
        <v>5</v>
      </c>
      <c r="U4018" s="1">
        <v>0</v>
      </c>
      <c r="V4018" s="1">
        <v>9.629999999999999</v>
      </c>
      <c r="W4018" t="str">
        <f>INDEX(People!$A$2:$A$5,MATCH(Orders!N4018,People!$B$2:$B$5,0))</f>
        <v>Cassandra Brandow</v>
      </c>
      <c r="X4018" t="str">
        <f>IFERROR(INDEX(Returns!A4018:A4817,MATCH(Orders!B4018,Returns!B4018:B4817,0)),"No")</f>
        <v>No</v>
      </c>
      <c r="Y4018">
        <f t="shared" si="62"/>
        <v>21.400000000000002</v>
      </c>
    </row>
    <row r="4019" spans="1:25" x14ac:dyDescent="0.2">
      <c r="A4019" s="1">
        <v>4018</v>
      </c>
      <c r="B4019" t="s">
        <v>8089</v>
      </c>
      <c r="C4019" s="2">
        <v>42970</v>
      </c>
      <c r="D4019" s="8">
        <f>Table1[[#This Row],[Order Date]]</f>
        <v>42970</v>
      </c>
      <c r="E4019" s="2">
        <v>42975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">
        <v>5174</v>
      </c>
      <c r="P4019" s="1" t="s">
        <v>43</v>
      </c>
      <c r="Q4019" s="1" t="s">
        <v>84</v>
      </c>
      <c r="R4019" s="1" t="s">
        <v>5175</v>
      </c>
      <c r="S4019" s="1">
        <v>97.88</v>
      </c>
      <c r="T4019" s="1">
        <v>2</v>
      </c>
      <c r="U4019" s="1">
        <v>0</v>
      </c>
      <c r="V4019" s="1">
        <v>48.94</v>
      </c>
      <c r="W4019" t="str">
        <f>INDEX(People!$A$2:$A$5,MATCH(Orders!N4019,People!$B$2:$B$5,0))</f>
        <v>Cassandra Brandow</v>
      </c>
      <c r="X4019" t="str">
        <f>IFERROR(INDEX(Returns!A4019:A4818,MATCH(Orders!B4019,Returns!B4019:B4818,0)),"No")</f>
        <v>No</v>
      </c>
      <c r="Y4019">
        <f t="shared" si="62"/>
        <v>97.88</v>
      </c>
    </row>
    <row r="4020" spans="1:25" x14ac:dyDescent="0.2">
      <c r="A4020" s="1">
        <v>4019</v>
      </c>
      <c r="B4020" t="s">
        <v>8089</v>
      </c>
      <c r="C4020" s="2">
        <v>42970</v>
      </c>
      <c r="D4020" s="8">
        <f>Table1[[#This Row],[Order Date]]</f>
        <v>42970</v>
      </c>
      <c r="E4020" s="2">
        <v>42975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">
        <v>3657</v>
      </c>
      <c r="P4020" s="1" t="s">
        <v>66</v>
      </c>
      <c r="Q4020" s="1" t="s">
        <v>146</v>
      </c>
      <c r="R4020" s="1" t="s">
        <v>3658</v>
      </c>
      <c r="S4020" s="1">
        <v>251.91</v>
      </c>
      <c r="T4020" s="1">
        <v>9</v>
      </c>
      <c r="U4020" s="1">
        <v>0</v>
      </c>
      <c r="V4020" s="1">
        <v>47.862899999999982</v>
      </c>
      <c r="W4020" t="str">
        <f>INDEX(People!$A$2:$A$5,MATCH(Orders!N4020,People!$B$2:$B$5,0))</f>
        <v>Cassandra Brandow</v>
      </c>
      <c r="X4020" t="str">
        <f>IFERROR(INDEX(Returns!A4020:A4819,MATCH(Orders!B4020,Returns!B4020:B4819,0)),"No")</f>
        <v>No</v>
      </c>
      <c r="Y4020">
        <f t="shared" si="62"/>
        <v>251.91</v>
      </c>
    </row>
    <row r="4021" spans="1:25" x14ac:dyDescent="0.2">
      <c r="A4021" s="1">
        <v>4020</v>
      </c>
      <c r="B4021" t="s">
        <v>8089</v>
      </c>
      <c r="C4021" s="2">
        <v>42970</v>
      </c>
      <c r="D4021" s="8">
        <f>Table1[[#This Row],[Order Date]]</f>
        <v>42970</v>
      </c>
      <c r="E4021" s="2">
        <v>42975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">
        <v>129</v>
      </c>
      <c r="P4021" s="1" t="s">
        <v>43</v>
      </c>
      <c r="Q4021" s="1" t="s">
        <v>73</v>
      </c>
      <c r="R4021" s="1" t="s">
        <v>130</v>
      </c>
      <c r="S4021" s="1">
        <v>25.86</v>
      </c>
      <c r="T4021" s="1">
        <v>3</v>
      </c>
      <c r="U4021" s="1">
        <v>0</v>
      </c>
      <c r="V4021" s="1">
        <v>6.7236000000000002</v>
      </c>
      <c r="W4021" t="str">
        <f>INDEX(People!$A$2:$A$5,MATCH(Orders!N4021,People!$B$2:$B$5,0))</f>
        <v>Cassandra Brandow</v>
      </c>
      <c r="X4021" t="str">
        <f>IFERROR(INDEX(Returns!A4021:A4820,MATCH(Orders!B4021,Returns!B4021:B4820,0)),"No")</f>
        <v>No</v>
      </c>
      <c r="Y4021">
        <f t="shared" si="62"/>
        <v>25.86</v>
      </c>
    </row>
    <row r="4022" spans="1:25" x14ac:dyDescent="0.2">
      <c r="A4022" s="1">
        <v>4021</v>
      </c>
      <c r="B4022" t="s">
        <v>8090</v>
      </c>
      <c r="C4022" s="2">
        <v>42543</v>
      </c>
      <c r="D4022" s="8">
        <f>Table1[[#This Row],[Order Date]]</f>
        <v>42543</v>
      </c>
      <c r="E4022" s="2">
        <v>42548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">
        <v>631</v>
      </c>
      <c r="P4022" s="1" t="s">
        <v>30</v>
      </c>
      <c r="Q4022" s="1" t="s">
        <v>34</v>
      </c>
      <c r="R4022" s="1" t="s">
        <v>632</v>
      </c>
      <c r="S4022" s="1">
        <v>170.05799999999999</v>
      </c>
      <c r="T4022" s="1">
        <v>3</v>
      </c>
      <c r="U4022" s="1">
        <v>0.3</v>
      </c>
      <c r="V4022" s="1">
        <v>-4.858799999999988</v>
      </c>
      <c r="W4022" t="str">
        <f>INDEX(People!$A$2:$A$5,MATCH(Orders!N4022,People!$B$2:$B$5,0))</f>
        <v>Chuck Magee</v>
      </c>
      <c r="X4022" t="str">
        <f>IFERROR(INDEX(Returns!A4022:A4821,MATCH(Orders!B4022,Returns!B4022:B4821,0)),"No")</f>
        <v>No</v>
      </c>
      <c r="Y4022">
        <f t="shared" si="62"/>
        <v>221.0754</v>
      </c>
    </row>
    <row r="4023" spans="1:25" x14ac:dyDescent="0.2">
      <c r="A4023" s="1">
        <v>4022</v>
      </c>
      <c r="B4023" t="s">
        <v>8090</v>
      </c>
      <c r="C4023" s="2">
        <v>42543</v>
      </c>
      <c r="D4023" s="8">
        <f>Table1[[#This Row],[Order Date]]</f>
        <v>42543</v>
      </c>
      <c r="E4023" s="2">
        <v>42548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">
        <v>192</v>
      </c>
      <c r="P4023" s="1" t="s">
        <v>66</v>
      </c>
      <c r="Q4023" s="1" t="s">
        <v>67</v>
      </c>
      <c r="R4023" s="1" t="s">
        <v>193</v>
      </c>
      <c r="S4023" s="1">
        <v>82.782000000000011</v>
      </c>
      <c r="T4023" s="1">
        <v>3</v>
      </c>
      <c r="U4023" s="1">
        <v>0.4</v>
      </c>
      <c r="V4023" s="1">
        <v>-15.176700000000004</v>
      </c>
      <c r="W4023" t="str">
        <f>INDEX(People!$A$2:$A$5,MATCH(Orders!N4023,People!$B$2:$B$5,0))</f>
        <v>Chuck Magee</v>
      </c>
      <c r="X4023" t="str">
        <f>IFERROR(INDEX(Returns!A4023:A4822,MATCH(Orders!B4023,Returns!B4023:B4822,0)),"No")</f>
        <v>No</v>
      </c>
      <c r="Y4023">
        <f t="shared" si="62"/>
        <v>115.8948</v>
      </c>
    </row>
    <row r="4024" spans="1:25" x14ac:dyDescent="0.2">
      <c r="A4024" s="1">
        <v>4023</v>
      </c>
      <c r="B4024" t="s">
        <v>8090</v>
      </c>
      <c r="C4024" s="2">
        <v>42543</v>
      </c>
      <c r="D4024" s="8">
        <f>Table1[[#This Row],[Order Date]]</f>
        <v>42543</v>
      </c>
      <c r="E4024" s="2">
        <v>42548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">
        <v>33</v>
      </c>
      <c r="P4024" s="1" t="s">
        <v>30</v>
      </c>
      <c r="Q4024" s="1" t="s">
        <v>34</v>
      </c>
      <c r="R4024" s="1" t="s">
        <v>35</v>
      </c>
      <c r="S4024" s="1">
        <v>853.92999999999984</v>
      </c>
      <c r="T4024" s="1">
        <v>5</v>
      </c>
      <c r="U4024" s="1">
        <v>0.3</v>
      </c>
      <c r="V4024" s="1">
        <v>0</v>
      </c>
      <c r="W4024" t="str">
        <f>INDEX(People!$A$2:$A$5,MATCH(Orders!N4024,People!$B$2:$B$5,0))</f>
        <v>Chuck Magee</v>
      </c>
      <c r="X4024" t="str">
        <f>IFERROR(INDEX(Returns!A4024:A4823,MATCH(Orders!B4024,Returns!B4024:B4823,0)),"No")</f>
        <v>No</v>
      </c>
      <c r="Y4024">
        <f t="shared" si="62"/>
        <v>1110.1089999999999</v>
      </c>
    </row>
    <row r="4025" spans="1:25" x14ac:dyDescent="0.2">
      <c r="A4025" s="1">
        <v>4024</v>
      </c>
      <c r="B4025" t="s">
        <v>8091</v>
      </c>
      <c r="C4025" s="2">
        <v>43765</v>
      </c>
      <c r="D4025" s="8">
        <f>Table1[[#This Row],[Order Date]]</f>
        <v>43765</v>
      </c>
      <c r="E4025" s="2">
        <v>43766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">
        <v>3909</v>
      </c>
      <c r="P4025" s="1" t="s">
        <v>30</v>
      </c>
      <c r="Q4025" s="1" t="s">
        <v>31</v>
      </c>
      <c r="R4025" s="1" t="s">
        <v>3910</v>
      </c>
      <c r="S4025" s="1">
        <v>556.66499999999996</v>
      </c>
      <c r="T4025" s="1">
        <v>5</v>
      </c>
      <c r="U4025" s="1">
        <v>0.15</v>
      </c>
      <c r="V4025" s="1">
        <v>6.5490000000000208</v>
      </c>
      <c r="W4025" t="str">
        <f>INDEX(People!$A$2:$A$5,MATCH(Orders!N4025,People!$B$2:$B$5,0))</f>
        <v>Anna Andreadi</v>
      </c>
      <c r="X4025" t="str">
        <f>IFERROR(INDEX(Returns!A4025:A4824,MATCH(Orders!B4025,Returns!B4025:B4824,0)),"No")</f>
        <v>No</v>
      </c>
      <c r="Y4025">
        <f t="shared" si="62"/>
        <v>640.16474999999991</v>
      </c>
    </row>
    <row r="4026" spans="1:25" x14ac:dyDescent="0.2">
      <c r="A4026" s="1">
        <v>4025</v>
      </c>
      <c r="B4026" t="s">
        <v>8091</v>
      </c>
      <c r="C4026" s="2">
        <v>43765</v>
      </c>
      <c r="D4026" s="8">
        <f>Table1[[#This Row],[Order Date]]</f>
        <v>43765</v>
      </c>
      <c r="E4026" s="2">
        <v>43766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">
        <v>5178</v>
      </c>
      <c r="P4026" s="1" t="s">
        <v>66</v>
      </c>
      <c r="Q4026" s="1" t="s">
        <v>67</v>
      </c>
      <c r="R4026" s="1" t="s">
        <v>5179</v>
      </c>
      <c r="S4026" s="1">
        <v>95.84</v>
      </c>
      <c r="T4026" s="1">
        <v>4</v>
      </c>
      <c r="U4026" s="1">
        <v>0.2</v>
      </c>
      <c r="V4026" s="1">
        <v>34.741999999999997</v>
      </c>
      <c r="W4026" t="str">
        <f>INDEX(People!$A$2:$A$5,MATCH(Orders!N4026,People!$B$2:$B$5,0))</f>
        <v>Anna Andreadi</v>
      </c>
      <c r="X4026" t="str">
        <f>IFERROR(INDEX(Returns!A4026:A4825,MATCH(Orders!B4026,Returns!B4026:B4825,0)),"No")</f>
        <v>No</v>
      </c>
      <c r="Y4026">
        <f t="shared" si="62"/>
        <v>115.008</v>
      </c>
    </row>
    <row r="4027" spans="1:25" x14ac:dyDescent="0.2">
      <c r="A4027" s="1">
        <v>4026</v>
      </c>
      <c r="B4027" t="s">
        <v>8092</v>
      </c>
      <c r="C4027" s="2">
        <v>43688</v>
      </c>
      <c r="D4027" s="8">
        <f>Table1[[#This Row],[Order Date]]</f>
        <v>43688</v>
      </c>
      <c r="E4027" s="2">
        <v>43690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">
        <v>4139</v>
      </c>
      <c r="P4027" s="1" t="s">
        <v>43</v>
      </c>
      <c r="Q4027" s="1" t="s">
        <v>84</v>
      </c>
      <c r="R4027" s="1" t="s">
        <v>4140</v>
      </c>
      <c r="S4027" s="1">
        <v>29.664000000000001</v>
      </c>
      <c r="T4027" s="1">
        <v>4</v>
      </c>
      <c r="U4027" s="1">
        <v>0.2</v>
      </c>
      <c r="V4027" s="1">
        <v>10.011599999999998</v>
      </c>
      <c r="W4027" t="str">
        <f>INDEX(People!$A$2:$A$5,MATCH(Orders!N4027,People!$B$2:$B$5,0))</f>
        <v>Kelly Williams</v>
      </c>
      <c r="X4027" t="str">
        <f>IFERROR(INDEX(Returns!A4027:A4826,MATCH(Orders!B4027,Returns!B4027:B4826,0)),"No")</f>
        <v>No</v>
      </c>
      <c r="Y4027">
        <f t="shared" si="62"/>
        <v>35.596800000000002</v>
      </c>
    </row>
    <row r="4028" spans="1:25" x14ac:dyDescent="0.2">
      <c r="A4028" s="1">
        <v>4027</v>
      </c>
      <c r="B4028" t="s">
        <v>8092</v>
      </c>
      <c r="C4028" s="2">
        <v>43688</v>
      </c>
      <c r="D4028" s="8">
        <f>Table1[[#This Row],[Order Date]]</f>
        <v>43688</v>
      </c>
      <c r="E4028" s="2">
        <v>43690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">
        <v>3858</v>
      </c>
      <c r="P4028" s="1" t="s">
        <v>43</v>
      </c>
      <c r="Q4028" s="1" t="s">
        <v>63</v>
      </c>
      <c r="R4028" s="1" t="s">
        <v>3859</v>
      </c>
      <c r="S4028" s="1">
        <v>9.1840000000000011</v>
      </c>
      <c r="T4028" s="1">
        <v>7</v>
      </c>
      <c r="U4028" s="1">
        <v>0.2</v>
      </c>
      <c r="V4028" s="1">
        <v>2.8699999999999992</v>
      </c>
      <c r="W4028" t="str">
        <f>INDEX(People!$A$2:$A$5,MATCH(Orders!N4028,People!$B$2:$B$5,0))</f>
        <v>Kelly Williams</v>
      </c>
      <c r="X4028" t="str">
        <f>IFERROR(INDEX(Returns!A4028:A4827,MATCH(Orders!B4028,Returns!B4028:B4827,0)),"No")</f>
        <v>No</v>
      </c>
      <c r="Y4028">
        <f t="shared" si="62"/>
        <v>11.020800000000001</v>
      </c>
    </row>
    <row r="4029" spans="1:25" x14ac:dyDescent="0.2">
      <c r="A4029" s="1">
        <v>4028</v>
      </c>
      <c r="B4029" t="s">
        <v>8092</v>
      </c>
      <c r="C4029" s="2">
        <v>43688</v>
      </c>
      <c r="D4029" s="8">
        <f>Table1[[#This Row],[Order Date]]</f>
        <v>43688</v>
      </c>
      <c r="E4029" s="2">
        <v>43690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">
        <v>2201</v>
      </c>
      <c r="P4029" s="1" t="s">
        <v>66</v>
      </c>
      <c r="Q4029" s="1" t="s">
        <v>67</v>
      </c>
      <c r="R4029" s="1" t="s">
        <v>2202</v>
      </c>
      <c r="S4029" s="1">
        <v>153.584</v>
      </c>
      <c r="T4029" s="1">
        <v>2</v>
      </c>
      <c r="U4029" s="1">
        <v>0.2</v>
      </c>
      <c r="V4029" s="1">
        <v>13.438599999999994</v>
      </c>
      <c r="W4029" t="str">
        <f>INDEX(People!$A$2:$A$5,MATCH(Orders!N4029,People!$B$2:$B$5,0))</f>
        <v>Kelly Williams</v>
      </c>
      <c r="X4029" t="str">
        <f>IFERROR(INDEX(Returns!A4029:A4828,MATCH(Orders!B4029,Returns!B4029:B4828,0)),"No")</f>
        <v>No</v>
      </c>
      <c r="Y4029">
        <f t="shared" si="62"/>
        <v>184.30080000000001</v>
      </c>
    </row>
    <row r="4030" spans="1:25" x14ac:dyDescent="0.2">
      <c r="A4030" s="1">
        <v>4029</v>
      </c>
      <c r="B4030" t="s">
        <v>8092</v>
      </c>
      <c r="C4030" s="2">
        <v>43688</v>
      </c>
      <c r="D4030" s="8">
        <f>Table1[[#This Row],[Order Date]]</f>
        <v>43688</v>
      </c>
      <c r="E4030" s="2">
        <v>43690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">
        <v>3949</v>
      </c>
      <c r="P4030" s="1" t="s">
        <v>43</v>
      </c>
      <c r="Q4030" s="1" t="s">
        <v>70</v>
      </c>
      <c r="R4030" s="1" t="s">
        <v>3950</v>
      </c>
      <c r="S4030" s="1">
        <v>12.863999999999995</v>
      </c>
      <c r="T4030" s="1">
        <v>8</v>
      </c>
      <c r="U4030" s="1">
        <v>0.8</v>
      </c>
      <c r="V4030" s="1">
        <v>-22.512</v>
      </c>
      <c r="W4030" t="str">
        <f>INDEX(People!$A$2:$A$5,MATCH(Orders!N4030,People!$B$2:$B$5,0))</f>
        <v>Kelly Williams</v>
      </c>
      <c r="X4030" t="str">
        <f>IFERROR(INDEX(Returns!A4030:A4829,MATCH(Orders!B4030,Returns!B4030:B4829,0)),"No")</f>
        <v>No</v>
      </c>
      <c r="Y4030">
        <f t="shared" si="62"/>
        <v>23.155199999999994</v>
      </c>
    </row>
    <row r="4031" spans="1:25" x14ac:dyDescent="0.2">
      <c r="A4031" s="1">
        <v>4030</v>
      </c>
      <c r="B4031" t="s">
        <v>8093</v>
      </c>
      <c r="C4031" s="2">
        <v>43823</v>
      </c>
      <c r="D4031" s="8">
        <f>Table1[[#This Row],[Order Date]]</f>
        <v>43823</v>
      </c>
      <c r="E4031" s="2">
        <v>43827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">
        <v>3111</v>
      </c>
      <c r="P4031" s="1" t="s">
        <v>66</v>
      </c>
      <c r="Q4031" s="1" t="s">
        <v>601</v>
      </c>
      <c r="R4031" s="1" t="s">
        <v>3112</v>
      </c>
      <c r="S4031" s="1">
        <v>479.97</v>
      </c>
      <c r="T4031" s="1">
        <v>3</v>
      </c>
      <c r="U4031" s="1">
        <v>0</v>
      </c>
      <c r="V4031" s="1">
        <v>239.98500000000001</v>
      </c>
      <c r="W4031" t="str">
        <f>INDEX(People!$A$2:$A$5,MATCH(Orders!N4031,People!$B$2:$B$5,0))</f>
        <v>Cassandra Brandow</v>
      </c>
      <c r="X4031" t="str">
        <f>IFERROR(INDEX(Returns!A4031:A4830,MATCH(Orders!B4031,Returns!B4031:B4830,0)),"No")</f>
        <v>No</v>
      </c>
      <c r="Y4031">
        <f t="shared" si="62"/>
        <v>479.97</v>
      </c>
    </row>
    <row r="4032" spans="1:25" x14ac:dyDescent="0.2">
      <c r="A4032" s="1">
        <v>4031</v>
      </c>
      <c r="B4032" t="s">
        <v>8093</v>
      </c>
      <c r="C4032" s="2">
        <v>43823</v>
      </c>
      <c r="D4032" s="8">
        <f>Table1[[#This Row],[Order Date]]</f>
        <v>43823</v>
      </c>
      <c r="E4032" s="2">
        <v>43827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">
        <v>4305</v>
      </c>
      <c r="P4032" s="1" t="s">
        <v>30</v>
      </c>
      <c r="Q4032" s="1" t="s">
        <v>34</v>
      </c>
      <c r="R4032" s="1" t="s">
        <v>4306</v>
      </c>
      <c r="S4032" s="1">
        <v>232.88</v>
      </c>
      <c r="T4032" s="1">
        <v>4</v>
      </c>
      <c r="U4032" s="1">
        <v>0</v>
      </c>
      <c r="V4032" s="1">
        <v>60.5488</v>
      </c>
      <c r="W4032" t="str">
        <f>INDEX(People!$A$2:$A$5,MATCH(Orders!N4032,People!$B$2:$B$5,0))</f>
        <v>Cassandra Brandow</v>
      </c>
      <c r="X4032" t="str">
        <f>IFERROR(INDEX(Returns!A4032:A4831,MATCH(Orders!B4032,Returns!B4032:B4831,0)),"No")</f>
        <v>No</v>
      </c>
      <c r="Y4032">
        <f t="shared" si="62"/>
        <v>232.88</v>
      </c>
    </row>
    <row r="4033" spans="1:25" x14ac:dyDescent="0.2">
      <c r="A4033" s="1">
        <v>4032</v>
      </c>
      <c r="B4033" t="s">
        <v>8094</v>
      </c>
      <c r="C4033" s="2">
        <v>43369</v>
      </c>
      <c r="D4033" s="8">
        <f>Table1[[#This Row],[Order Date]]</f>
        <v>43369</v>
      </c>
      <c r="E4033" s="2">
        <v>43373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">
        <v>2142</v>
      </c>
      <c r="P4033" s="1" t="s">
        <v>43</v>
      </c>
      <c r="Q4033" s="1" t="s">
        <v>73</v>
      </c>
      <c r="R4033" s="1" t="s">
        <v>2143</v>
      </c>
      <c r="S4033" s="1">
        <v>236.88</v>
      </c>
      <c r="T4033" s="1">
        <v>6</v>
      </c>
      <c r="U4033" s="1">
        <v>0</v>
      </c>
      <c r="V4033" s="1">
        <v>66.326400000000007</v>
      </c>
      <c r="W4033" t="str">
        <f>INDEX(People!$A$2:$A$5,MATCH(Orders!N4033,People!$B$2:$B$5,0))</f>
        <v>Anna Andreadi</v>
      </c>
      <c r="X4033" t="str">
        <f>IFERROR(INDEX(Returns!A4033:A4832,MATCH(Orders!B4033,Returns!B4033:B4832,0)),"No")</f>
        <v>No</v>
      </c>
      <c r="Y4033">
        <f t="shared" si="62"/>
        <v>236.88</v>
      </c>
    </row>
    <row r="4034" spans="1:25" x14ac:dyDescent="0.2">
      <c r="A4034" s="1">
        <v>4033</v>
      </c>
      <c r="B4034" t="s">
        <v>8094</v>
      </c>
      <c r="C4034" s="2">
        <v>43369</v>
      </c>
      <c r="D4034" s="8">
        <f>Table1[[#This Row],[Order Date]]</f>
        <v>43369</v>
      </c>
      <c r="E4034" s="2">
        <v>43373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">
        <v>399</v>
      </c>
      <c r="P4034" s="1" t="s">
        <v>43</v>
      </c>
      <c r="Q4034" s="1" t="s">
        <v>84</v>
      </c>
      <c r="R4034" s="1" t="s">
        <v>400</v>
      </c>
      <c r="S4034" s="1">
        <v>29.900000000000002</v>
      </c>
      <c r="T4034" s="1">
        <v>5</v>
      </c>
      <c r="U4034" s="1">
        <v>0</v>
      </c>
      <c r="V4034" s="1">
        <v>14.651</v>
      </c>
      <c r="W4034" t="str">
        <f>INDEX(People!$A$2:$A$5,MATCH(Orders!N4034,People!$B$2:$B$5,0))</f>
        <v>Anna Andreadi</v>
      </c>
      <c r="X4034" t="str">
        <f>IFERROR(INDEX(Returns!A4034:A4833,MATCH(Orders!B4034,Returns!B4034:B4833,0)),"No")</f>
        <v>No</v>
      </c>
      <c r="Y4034">
        <f t="shared" si="62"/>
        <v>29.900000000000002</v>
      </c>
    </row>
    <row r="4035" spans="1:25" x14ac:dyDescent="0.2">
      <c r="A4035" s="1">
        <v>4034</v>
      </c>
      <c r="B4035" t="s">
        <v>8094</v>
      </c>
      <c r="C4035" s="2">
        <v>43369</v>
      </c>
      <c r="D4035" s="8">
        <f>Table1[[#This Row],[Order Date]]</f>
        <v>43369</v>
      </c>
      <c r="E4035" s="2">
        <v>43373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">
        <v>3478</v>
      </c>
      <c r="P4035" s="1" t="s">
        <v>66</v>
      </c>
      <c r="Q4035" s="1" t="s">
        <v>146</v>
      </c>
      <c r="R4035" s="1" t="s">
        <v>3479</v>
      </c>
      <c r="S4035" s="1">
        <v>100</v>
      </c>
      <c r="T4035" s="1">
        <v>4</v>
      </c>
      <c r="U4035" s="1">
        <v>0</v>
      </c>
      <c r="V4035" s="1">
        <v>21</v>
      </c>
      <c r="W4035" t="str">
        <f>INDEX(People!$A$2:$A$5,MATCH(Orders!N4035,People!$B$2:$B$5,0))</f>
        <v>Anna Andreadi</v>
      </c>
      <c r="X4035" t="str">
        <f>IFERROR(INDEX(Returns!A4035:A4834,MATCH(Orders!B4035,Returns!B4035:B4834,0)),"No")</f>
        <v>No</v>
      </c>
      <c r="Y4035">
        <f t="shared" ref="Y4035:Y4098" si="63">S4035*(1+U4035)</f>
        <v>100</v>
      </c>
    </row>
    <row r="4036" spans="1:25" x14ac:dyDescent="0.2">
      <c r="A4036" s="1">
        <v>4035</v>
      </c>
      <c r="B4036" t="s">
        <v>8095</v>
      </c>
      <c r="C4036" s="2">
        <v>43446</v>
      </c>
      <c r="D4036" s="8">
        <f>Table1[[#This Row],[Order Date]]</f>
        <v>43446</v>
      </c>
      <c r="E4036" s="2">
        <v>43446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">
        <v>1210</v>
      </c>
      <c r="P4036" s="1" t="s">
        <v>43</v>
      </c>
      <c r="Q4036" s="1" t="s">
        <v>70</v>
      </c>
      <c r="R4036" s="1" t="s">
        <v>1211</v>
      </c>
      <c r="S4036" s="1">
        <v>18.693000000000001</v>
      </c>
      <c r="T4036" s="1">
        <v>3</v>
      </c>
      <c r="U4036" s="1">
        <v>0.7</v>
      </c>
      <c r="V4036" s="1">
        <v>-14.331299999999992</v>
      </c>
      <c r="W4036" t="str">
        <f>INDEX(People!$A$2:$A$5,MATCH(Orders!N4036,People!$B$2:$B$5,0))</f>
        <v>Chuck Magee</v>
      </c>
      <c r="X4036" t="str">
        <f>IFERROR(INDEX(Returns!A4036:A4835,MATCH(Orders!B4036,Returns!B4036:B4835,0)),"No")</f>
        <v>No</v>
      </c>
      <c r="Y4036">
        <f t="shared" si="63"/>
        <v>31.778100000000002</v>
      </c>
    </row>
    <row r="4037" spans="1:25" x14ac:dyDescent="0.2">
      <c r="A4037" s="1">
        <v>4036</v>
      </c>
      <c r="B4037" t="s">
        <v>8095</v>
      </c>
      <c r="C4037" s="2">
        <v>43446</v>
      </c>
      <c r="D4037" s="8">
        <f>Table1[[#This Row],[Order Date]]</f>
        <v>43446</v>
      </c>
      <c r="E4037" s="2">
        <v>43446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">
        <v>1443</v>
      </c>
      <c r="P4037" s="1" t="s">
        <v>66</v>
      </c>
      <c r="Q4037" s="1" t="s">
        <v>146</v>
      </c>
      <c r="R4037" s="1" t="s">
        <v>1444</v>
      </c>
      <c r="S4037" s="1">
        <v>383.952</v>
      </c>
      <c r="T4037" s="1">
        <v>6</v>
      </c>
      <c r="U4037" s="1">
        <v>0.2</v>
      </c>
      <c r="V4037" s="1">
        <v>76.790399999999977</v>
      </c>
      <c r="W4037" t="str">
        <f>INDEX(People!$A$2:$A$5,MATCH(Orders!N4037,People!$B$2:$B$5,0))</f>
        <v>Chuck Magee</v>
      </c>
      <c r="X4037" t="str">
        <f>IFERROR(INDEX(Returns!A4037:A4836,MATCH(Orders!B4037,Returns!B4037:B4836,0)),"No")</f>
        <v>No</v>
      </c>
      <c r="Y4037">
        <f t="shared" si="63"/>
        <v>460.74239999999998</v>
      </c>
    </row>
    <row r="4038" spans="1:25" x14ac:dyDescent="0.2">
      <c r="A4038" s="1">
        <v>4037</v>
      </c>
      <c r="B4038" t="s">
        <v>8096</v>
      </c>
      <c r="C4038" s="2">
        <v>43097</v>
      </c>
      <c r="D4038" s="8">
        <f>Table1[[#This Row],[Order Date]]</f>
        <v>43097</v>
      </c>
      <c r="E4038" s="2">
        <v>43101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">
        <v>3305</v>
      </c>
      <c r="P4038" s="1" t="s">
        <v>43</v>
      </c>
      <c r="Q4038" s="1" t="s">
        <v>55</v>
      </c>
      <c r="R4038" s="1" t="s">
        <v>4918</v>
      </c>
      <c r="S4038" s="1">
        <v>24.816000000000003</v>
      </c>
      <c r="T4038" s="1">
        <v>2</v>
      </c>
      <c r="U4038" s="1">
        <v>0.2</v>
      </c>
      <c r="V4038" s="1">
        <v>1.5509999999999984</v>
      </c>
      <c r="W4038" t="str">
        <f>INDEX(People!$A$2:$A$5,MATCH(Orders!N4038,People!$B$2:$B$5,0))</f>
        <v>Kelly Williams</v>
      </c>
      <c r="X4038" t="str">
        <f>IFERROR(INDEX(Returns!A4038:A4837,MATCH(Orders!B4038,Returns!B4038:B4837,0)),"No")</f>
        <v>No</v>
      </c>
      <c r="Y4038">
        <f t="shared" si="63"/>
        <v>29.779200000000003</v>
      </c>
    </row>
    <row r="4039" spans="1:25" x14ac:dyDescent="0.2">
      <c r="A4039" s="1">
        <v>4038</v>
      </c>
      <c r="B4039" t="s">
        <v>5944</v>
      </c>
      <c r="C4039" s="2">
        <v>42733</v>
      </c>
      <c r="D4039" s="8">
        <f>Table1[[#This Row],[Order Date]]</f>
        <v>42733</v>
      </c>
      <c r="E4039" s="2">
        <v>42737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">
        <v>4709</v>
      </c>
      <c r="P4039" s="1" t="s">
        <v>30</v>
      </c>
      <c r="Q4039" s="1" t="s">
        <v>60</v>
      </c>
      <c r="R4039" s="1" t="s">
        <v>4710</v>
      </c>
      <c r="S4039" s="1">
        <v>24.900000000000002</v>
      </c>
      <c r="T4039" s="1">
        <v>5</v>
      </c>
      <c r="U4039" s="1">
        <v>0</v>
      </c>
      <c r="V4039" s="1">
        <v>8.2169999999999987</v>
      </c>
      <c r="W4039" t="str">
        <f>INDEX(People!$A$2:$A$5,MATCH(Orders!N4039,People!$B$2:$B$5,0))</f>
        <v>Anna Andreadi</v>
      </c>
      <c r="X4039" t="str">
        <f>IFERROR(INDEX(Returns!A4039:A4838,MATCH(Orders!B4039,Returns!B4039:B4838,0)),"No")</f>
        <v>No</v>
      </c>
      <c r="Y4039">
        <f t="shared" si="63"/>
        <v>24.900000000000002</v>
      </c>
    </row>
    <row r="4040" spans="1:25" x14ac:dyDescent="0.2">
      <c r="A4040" s="1">
        <v>4039</v>
      </c>
      <c r="B4040" t="s">
        <v>5944</v>
      </c>
      <c r="C4040" s="2">
        <v>42733</v>
      </c>
      <c r="D4040" s="8">
        <f>Table1[[#This Row],[Order Date]]</f>
        <v>42733</v>
      </c>
      <c r="E4040" s="2">
        <v>42737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">
        <v>3742</v>
      </c>
      <c r="P4040" s="1" t="s">
        <v>43</v>
      </c>
      <c r="Q4040" s="1" t="s">
        <v>84</v>
      </c>
      <c r="R4040" s="1" t="s">
        <v>3743</v>
      </c>
      <c r="S4040" s="1">
        <v>21.12</v>
      </c>
      <c r="T4040" s="1">
        <v>4</v>
      </c>
      <c r="U4040" s="1">
        <v>0</v>
      </c>
      <c r="V4040" s="1">
        <v>9.5039999999999996</v>
      </c>
      <c r="W4040" t="str">
        <f>INDEX(People!$A$2:$A$5,MATCH(Orders!N4040,People!$B$2:$B$5,0))</f>
        <v>Anna Andreadi</v>
      </c>
      <c r="X4040" t="str">
        <f>IFERROR(INDEX(Returns!A4040:A4839,MATCH(Orders!B4040,Returns!B4040:B4839,0)),"No")</f>
        <v>No</v>
      </c>
      <c r="Y4040">
        <f t="shared" si="63"/>
        <v>21.12</v>
      </c>
    </row>
    <row r="4041" spans="1:25" x14ac:dyDescent="0.2">
      <c r="A4041" s="1">
        <v>4040</v>
      </c>
      <c r="B4041" t="s">
        <v>5944</v>
      </c>
      <c r="C4041" s="2">
        <v>42733</v>
      </c>
      <c r="D4041" s="8">
        <f>Table1[[#This Row],[Order Date]]</f>
        <v>42733</v>
      </c>
      <c r="E4041" s="2">
        <v>42737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">
        <v>3111</v>
      </c>
      <c r="P4041" s="1" t="s">
        <v>66</v>
      </c>
      <c r="Q4041" s="1" t="s">
        <v>601</v>
      </c>
      <c r="R4041" s="1" t="s">
        <v>3112</v>
      </c>
      <c r="S4041" s="1">
        <v>767.95200000000011</v>
      </c>
      <c r="T4041" s="1">
        <v>6</v>
      </c>
      <c r="U4041" s="1">
        <v>0.2</v>
      </c>
      <c r="V4041" s="1">
        <v>287.98199999999997</v>
      </c>
      <c r="W4041" t="str">
        <f>INDEX(People!$A$2:$A$5,MATCH(Orders!N4041,People!$B$2:$B$5,0))</f>
        <v>Anna Andreadi</v>
      </c>
      <c r="X4041" t="str">
        <f>IFERROR(INDEX(Returns!A4041:A4840,MATCH(Orders!B4041,Returns!B4041:B4840,0)),"No")</f>
        <v>No</v>
      </c>
      <c r="Y4041">
        <f t="shared" si="63"/>
        <v>921.54240000000004</v>
      </c>
    </row>
    <row r="4042" spans="1:25" x14ac:dyDescent="0.2">
      <c r="A4042" s="1">
        <v>4041</v>
      </c>
      <c r="B4042" t="s">
        <v>5944</v>
      </c>
      <c r="C4042" s="2">
        <v>42733</v>
      </c>
      <c r="D4042" s="8">
        <f>Table1[[#This Row],[Order Date]]</f>
        <v>42733</v>
      </c>
      <c r="E4042" s="2">
        <v>42737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">
        <v>1901</v>
      </c>
      <c r="P4042" s="1" t="s">
        <v>43</v>
      </c>
      <c r="Q4042" s="1" t="s">
        <v>70</v>
      </c>
      <c r="R4042" s="1" t="s">
        <v>1902</v>
      </c>
      <c r="S4042" s="1">
        <v>14.352000000000002</v>
      </c>
      <c r="T4042" s="1">
        <v>3</v>
      </c>
      <c r="U4042" s="1">
        <v>0.2</v>
      </c>
      <c r="V4042" s="1">
        <v>4.6643999999999988</v>
      </c>
      <c r="W4042" t="str">
        <f>INDEX(People!$A$2:$A$5,MATCH(Orders!N4042,People!$B$2:$B$5,0))</f>
        <v>Anna Andreadi</v>
      </c>
      <c r="X4042" t="str">
        <f>IFERROR(INDEX(Returns!A4042:A4841,MATCH(Orders!B4042,Returns!B4042:B4841,0)),"No")</f>
        <v>No</v>
      </c>
      <c r="Y4042">
        <f t="shared" si="63"/>
        <v>17.2224</v>
      </c>
    </row>
    <row r="4043" spans="1:25" x14ac:dyDescent="0.2">
      <c r="A4043" s="1">
        <v>4042</v>
      </c>
      <c r="B4043" t="s">
        <v>5944</v>
      </c>
      <c r="C4043" s="2">
        <v>42733</v>
      </c>
      <c r="D4043" s="8">
        <f>Table1[[#This Row],[Order Date]]</f>
        <v>42733</v>
      </c>
      <c r="E4043" s="2">
        <v>42737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">
        <v>1728</v>
      </c>
      <c r="P4043" s="1" t="s">
        <v>66</v>
      </c>
      <c r="Q4043" s="1" t="s">
        <v>67</v>
      </c>
      <c r="R4043" s="1" t="s">
        <v>1729</v>
      </c>
      <c r="S4043" s="1">
        <v>191.976</v>
      </c>
      <c r="T4043" s="1">
        <v>3</v>
      </c>
      <c r="U4043" s="1">
        <v>0.2</v>
      </c>
      <c r="V4043" s="1">
        <v>19.197599999999994</v>
      </c>
      <c r="W4043" t="str">
        <f>INDEX(People!$A$2:$A$5,MATCH(Orders!N4043,People!$B$2:$B$5,0))</f>
        <v>Anna Andreadi</v>
      </c>
      <c r="X4043" t="str">
        <f>IFERROR(INDEX(Returns!A4043:A4842,MATCH(Orders!B4043,Returns!B4043:B4842,0)),"No")</f>
        <v>No</v>
      </c>
      <c r="Y4043">
        <f t="shared" si="63"/>
        <v>230.37119999999999</v>
      </c>
    </row>
    <row r="4044" spans="1:25" x14ac:dyDescent="0.2">
      <c r="A4044" s="1">
        <v>4043</v>
      </c>
      <c r="B4044" t="s">
        <v>5944</v>
      </c>
      <c r="C4044" s="2">
        <v>42733</v>
      </c>
      <c r="D4044" s="8">
        <f>Table1[[#This Row],[Order Date]]</f>
        <v>42733</v>
      </c>
      <c r="E4044" s="2">
        <v>42737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">
        <v>3015</v>
      </c>
      <c r="P4044" s="1" t="s">
        <v>43</v>
      </c>
      <c r="Q4044" s="1" t="s">
        <v>44</v>
      </c>
      <c r="R4044" s="1" t="s">
        <v>3016</v>
      </c>
      <c r="S4044" s="1">
        <v>274.77</v>
      </c>
      <c r="T4044" s="1">
        <v>9</v>
      </c>
      <c r="U4044" s="1">
        <v>0</v>
      </c>
      <c r="V4044" s="1">
        <v>126.39420000000001</v>
      </c>
      <c r="W4044" t="str">
        <f>INDEX(People!$A$2:$A$5,MATCH(Orders!N4044,People!$B$2:$B$5,0))</f>
        <v>Anna Andreadi</v>
      </c>
      <c r="X4044" t="str">
        <f>IFERROR(INDEX(Returns!A4044:A4843,MATCH(Orders!B4044,Returns!B4044:B4843,0)),"No")</f>
        <v>No</v>
      </c>
      <c r="Y4044">
        <f t="shared" si="63"/>
        <v>274.77</v>
      </c>
    </row>
    <row r="4045" spans="1:25" x14ac:dyDescent="0.2">
      <c r="A4045" s="1">
        <v>4044</v>
      </c>
      <c r="B4045" t="s">
        <v>5944</v>
      </c>
      <c r="C4045" s="2">
        <v>42733</v>
      </c>
      <c r="D4045" s="8">
        <f>Table1[[#This Row],[Order Date]]</f>
        <v>42733</v>
      </c>
      <c r="E4045" s="2">
        <v>42737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">
        <v>4908</v>
      </c>
      <c r="P4045" s="1" t="s">
        <v>30</v>
      </c>
      <c r="Q4045" s="1" t="s">
        <v>60</v>
      </c>
      <c r="R4045" s="1" t="s">
        <v>4909</v>
      </c>
      <c r="S4045" s="1">
        <v>70.56</v>
      </c>
      <c r="T4045" s="1">
        <v>6</v>
      </c>
      <c r="U4045" s="1">
        <v>0</v>
      </c>
      <c r="V4045" s="1">
        <v>23.990399999999994</v>
      </c>
      <c r="W4045" t="str">
        <f>INDEX(People!$A$2:$A$5,MATCH(Orders!N4045,People!$B$2:$B$5,0))</f>
        <v>Anna Andreadi</v>
      </c>
      <c r="X4045" t="str">
        <f>IFERROR(INDEX(Returns!A4045:A4844,MATCH(Orders!B4045,Returns!B4045:B4844,0)),"No")</f>
        <v>No</v>
      </c>
      <c r="Y4045">
        <f t="shared" si="63"/>
        <v>70.56</v>
      </c>
    </row>
    <row r="4046" spans="1:25" x14ac:dyDescent="0.2">
      <c r="A4046" s="1">
        <v>4045</v>
      </c>
      <c r="B4046" t="s">
        <v>8097</v>
      </c>
      <c r="C4046" s="2">
        <v>42911</v>
      </c>
      <c r="D4046" s="8">
        <f>Table1[[#This Row],[Order Date]]</f>
        <v>42911</v>
      </c>
      <c r="E4046" s="2">
        <v>42916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">
        <v>1720</v>
      </c>
      <c r="P4046" s="1" t="s">
        <v>30</v>
      </c>
      <c r="Q4046" s="1" t="s">
        <v>60</v>
      </c>
      <c r="R4046" s="1" t="s">
        <v>1721</v>
      </c>
      <c r="S4046" s="1">
        <v>204.85</v>
      </c>
      <c r="T4046" s="1">
        <v>5</v>
      </c>
      <c r="U4046" s="1">
        <v>0</v>
      </c>
      <c r="V4046" s="1">
        <v>57.358000000000011</v>
      </c>
      <c r="W4046" t="str">
        <f>INDEX(People!$A$2:$A$5,MATCH(Orders!N4046,People!$B$2:$B$5,0))</f>
        <v>Anna Andreadi</v>
      </c>
      <c r="X4046" t="str">
        <f>IFERROR(INDEX(Returns!A4046:A4845,MATCH(Orders!B4046,Returns!B4046:B4845,0)),"No")</f>
        <v>No</v>
      </c>
      <c r="Y4046">
        <f t="shared" si="63"/>
        <v>204.85</v>
      </c>
    </row>
    <row r="4047" spans="1:25" x14ac:dyDescent="0.2">
      <c r="A4047" s="1">
        <v>4046</v>
      </c>
      <c r="B4047" t="s">
        <v>8098</v>
      </c>
      <c r="C4047" s="2">
        <v>42827</v>
      </c>
      <c r="D4047" s="8">
        <f>Table1[[#This Row],[Order Date]]</f>
        <v>42827</v>
      </c>
      <c r="E4047" s="2">
        <v>42832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">
        <v>2582</v>
      </c>
      <c r="P4047" s="1" t="s">
        <v>43</v>
      </c>
      <c r="Q4047" s="1" t="s">
        <v>70</v>
      </c>
      <c r="R4047" s="1" t="s">
        <v>2583</v>
      </c>
      <c r="S4047" s="1">
        <v>9.155999999999997</v>
      </c>
      <c r="T4047" s="1">
        <v>3</v>
      </c>
      <c r="U4047" s="1">
        <v>0.8</v>
      </c>
      <c r="V4047" s="1">
        <v>-13.734000000000002</v>
      </c>
      <c r="W4047" t="str">
        <f>INDEX(People!$A$2:$A$5,MATCH(Orders!N4047,People!$B$2:$B$5,0))</f>
        <v>Kelly Williams</v>
      </c>
      <c r="X4047" t="str">
        <f>IFERROR(INDEX(Returns!A4047:A4846,MATCH(Orders!B4047,Returns!B4047:B4846,0)),"No")</f>
        <v>No</v>
      </c>
      <c r="Y4047">
        <f t="shared" si="63"/>
        <v>16.480799999999995</v>
      </c>
    </row>
    <row r="4048" spans="1:25" x14ac:dyDescent="0.2">
      <c r="A4048" s="1">
        <v>4047</v>
      </c>
      <c r="B4048" t="s">
        <v>8099</v>
      </c>
      <c r="C4048" s="2">
        <v>43759</v>
      </c>
      <c r="D4048" s="8">
        <f>Table1[[#This Row],[Order Date]]</f>
        <v>43759</v>
      </c>
      <c r="E4048" s="2">
        <v>43763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">
        <v>2666</v>
      </c>
      <c r="P4048" s="1" t="s">
        <v>43</v>
      </c>
      <c r="Q4048" s="1" t="s">
        <v>73</v>
      </c>
      <c r="R4048" s="1" t="s">
        <v>2667</v>
      </c>
      <c r="S4048" s="1">
        <v>23.991999999999994</v>
      </c>
      <c r="T4048" s="1">
        <v>2</v>
      </c>
      <c r="U4048" s="1">
        <v>0.8</v>
      </c>
      <c r="V4048" s="1">
        <v>-62.379199999999997</v>
      </c>
      <c r="W4048" t="str">
        <f>INDEX(People!$A$2:$A$5,MATCH(Orders!N4048,People!$B$2:$B$5,0))</f>
        <v>Kelly Williams</v>
      </c>
      <c r="X4048" t="str">
        <f>IFERROR(INDEX(Returns!A4048:A4847,MATCH(Orders!B4048,Returns!B4048:B4847,0)),"No")</f>
        <v>No</v>
      </c>
      <c r="Y4048">
        <f t="shared" si="63"/>
        <v>43.185599999999987</v>
      </c>
    </row>
    <row r="4049" spans="1:25" x14ac:dyDescent="0.2">
      <c r="A4049" s="1">
        <v>4048</v>
      </c>
      <c r="B4049" t="s">
        <v>8100</v>
      </c>
      <c r="C4049" s="2">
        <v>42932</v>
      </c>
      <c r="D4049" s="8">
        <f>Table1[[#This Row],[Order Date]]</f>
        <v>42932</v>
      </c>
      <c r="E4049" s="2">
        <v>42935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">
        <v>3185</v>
      </c>
      <c r="P4049" s="1" t="s">
        <v>43</v>
      </c>
      <c r="Q4049" s="1" t="s">
        <v>84</v>
      </c>
      <c r="R4049" s="1" t="s">
        <v>3186</v>
      </c>
      <c r="S4049" s="1">
        <v>80.88</v>
      </c>
      <c r="T4049" s="1">
        <v>3</v>
      </c>
      <c r="U4049" s="1">
        <v>0</v>
      </c>
      <c r="V4049" s="1">
        <v>39.6312</v>
      </c>
      <c r="W4049" t="str">
        <f>INDEX(People!$A$2:$A$5,MATCH(Orders!N4049,People!$B$2:$B$5,0))</f>
        <v>Chuck Magee</v>
      </c>
      <c r="X4049" t="str">
        <f>IFERROR(INDEX(Returns!A4049:A4848,MATCH(Orders!B4049,Returns!B4049:B4848,0)),"No")</f>
        <v>No</v>
      </c>
      <c r="Y4049">
        <f t="shared" si="63"/>
        <v>80.88</v>
      </c>
    </row>
    <row r="4050" spans="1:25" x14ac:dyDescent="0.2">
      <c r="A4050" s="1">
        <v>4049</v>
      </c>
      <c r="B4050" t="s">
        <v>8100</v>
      </c>
      <c r="C4050" s="2">
        <v>42932</v>
      </c>
      <c r="D4050" s="8">
        <f>Table1[[#This Row],[Order Date]]</f>
        <v>42932</v>
      </c>
      <c r="E4050" s="2">
        <v>42935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">
        <v>2847</v>
      </c>
      <c r="P4050" s="1" t="s">
        <v>66</v>
      </c>
      <c r="Q4050" s="1" t="s">
        <v>146</v>
      </c>
      <c r="R4050" s="1" t="s">
        <v>2848</v>
      </c>
      <c r="S4050" s="1">
        <v>599.9</v>
      </c>
      <c r="T4050" s="1">
        <v>10</v>
      </c>
      <c r="U4050" s="1">
        <v>0</v>
      </c>
      <c r="V4050" s="1">
        <v>191.96799999999996</v>
      </c>
      <c r="W4050" t="str">
        <f>INDEX(People!$A$2:$A$5,MATCH(Orders!N4050,People!$B$2:$B$5,0))</f>
        <v>Chuck Magee</v>
      </c>
      <c r="X4050" t="str">
        <f>IFERROR(INDEX(Returns!A4050:A4849,MATCH(Orders!B4050,Returns!B4050:B4849,0)),"No")</f>
        <v>No</v>
      </c>
      <c r="Y4050">
        <f t="shared" si="63"/>
        <v>599.9</v>
      </c>
    </row>
    <row r="4051" spans="1:25" x14ac:dyDescent="0.2">
      <c r="A4051" s="1">
        <v>4050</v>
      </c>
      <c r="B4051" t="s">
        <v>8101</v>
      </c>
      <c r="C4051" s="2">
        <v>43640</v>
      </c>
      <c r="D4051" s="8">
        <f>Table1[[#This Row],[Order Date]]</f>
        <v>43640</v>
      </c>
      <c r="E4051" s="2">
        <v>43642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">
        <v>2431</v>
      </c>
      <c r="P4051" s="1" t="s">
        <v>30</v>
      </c>
      <c r="Q4051" s="1" t="s">
        <v>60</v>
      </c>
      <c r="R4051" s="1" t="s">
        <v>2432</v>
      </c>
      <c r="S4051" s="1">
        <v>276.69</v>
      </c>
      <c r="T4051" s="1">
        <v>3</v>
      </c>
      <c r="U4051" s="1">
        <v>0</v>
      </c>
      <c r="V4051" s="1">
        <v>49.804199999999994</v>
      </c>
      <c r="W4051" t="str">
        <f>INDEX(People!$A$2:$A$5,MATCH(Orders!N4051,People!$B$2:$B$5,0))</f>
        <v>Chuck Magee</v>
      </c>
      <c r="X4051" t="str">
        <f>IFERROR(INDEX(Returns!A4051:A4850,MATCH(Orders!B4051,Returns!B4051:B4850,0)),"No")</f>
        <v>No</v>
      </c>
      <c r="Y4051">
        <f t="shared" si="63"/>
        <v>276.69</v>
      </c>
    </row>
    <row r="4052" spans="1:25" x14ac:dyDescent="0.2">
      <c r="A4052" s="1">
        <v>4051</v>
      </c>
      <c r="B4052" t="s">
        <v>8101</v>
      </c>
      <c r="C4052" s="2">
        <v>43640</v>
      </c>
      <c r="D4052" s="8">
        <f>Table1[[#This Row],[Order Date]]</f>
        <v>43640</v>
      </c>
      <c r="E4052" s="2">
        <v>43642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">
        <v>950</v>
      </c>
      <c r="P4052" s="1" t="s">
        <v>30</v>
      </c>
      <c r="Q4052" s="1" t="s">
        <v>34</v>
      </c>
      <c r="R4052" s="1" t="s">
        <v>951</v>
      </c>
      <c r="S4052" s="1">
        <v>172.76400000000001</v>
      </c>
      <c r="T4052" s="1">
        <v>2</v>
      </c>
      <c r="U4052" s="1">
        <v>0.1</v>
      </c>
      <c r="V4052" s="1">
        <v>32.633200000000016</v>
      </c>
      <c r="W4052" t="str">
        <f>INDEX(People!$A$2:$A$5,MATCH(Orders!N4052,People!$B$2:$B$5,0))</f>
        <v>Chuck Magee</v>
      </c>
      <c r="X4052" t="str">
        <f>IFERROR(INDEX(Returns!A4052:A4851,MATCH(Orders!B4052,Returns!B4052:B4851,0)),"No")</f>
        <v>No</v>
      </c>
      <c r="Y4052">
        <f t="shared" si="63"/>
        <v>190.04040000000003</v>
      </c>
    </row>
    <row r="4053" spans="1:25" x14ac:dyDescent="0.2">
      <c r="A4053" s="1">
        <v>4052</v>
      </c>
      <c r="B4053" t="s">
        <v>8102</v>
      </c>
      <c r="C4053" s="2">
        <v>42642</v>
      </c>
      <c r="D4053" s="8">
        <f>Table1[[#This Row],[Order Date]]</f>
        <v>42642</v>
      </c>
      <c r="E4053" s="2">
        <v>42646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">
        <v>4093</v>
      </c>
      <c r="P4053" s="1" t="s">
        <v>43</v>
      </c>
      <c r="Q4053" s="1" t="s">
        <v>63</v>
      </c>
      <c r="R4053" s="1" t="s">
        <v>4094</v>
      </c>
      <c r="S4053" s="1">
        <v>4.2240000000000002</v>
      </c>
      <c r="T4053" s="1">
        <v>3</v>
      </c>
      <c r="U4053" s="1">
        <v>0.2</v>
      </c>
      <c r="V4053" s="1">
        <v>1.4783999999999997</v>
      </c>
      <c r="W4053" t="str">
        <f>INDEX(People!$A$2:$A$5,MATCH(Orders!N4053,People!$B$2:$B$5,0))</f>
        <v>Chuck Magee</v>
      </c>
      <c r="X4053" t="str">
        <f>IFERROR(INDEX(Returns!A4053:A4852,MATCH(Orders!B4053,Returns!B4053:B4852,0)),"No")</f>
        <v>No</v>
      </c>
      <c r="Y4053">
        <f t="shared" si="63"/>
        <v>5.0688000000000004</v>
      </c>
    </row>
    <row r="4054" spans="1:25" x14ac:dyDescent="0.2">
      <c r="A4054" s="1">
        <v>4053</v>
      </c>
      <c r="B4054" t="s">
        <v>8102</v>
      </c>
      <c r="C4054" s="2">
        <v>42642</v>
      </c>
      <c r="D4054" s="8">
        <f>Table1[[#This Row],[Order Date]]</f>
        <v>42642</v>
      </c>
      <c r="E4054" s="2">
        <v>42646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">
        <v>3767</v>
      </c>
      <c r="P4054" s="1" t="s">
        <v>30</v>
      </c>
      <c r="Q4054" s="1" t="s">
        <v>52</v>
      </c>
      <c r="R4054" s="1" t="s">
        <v>3768</v>
      </c>
      <c r="S4054" s="1">
        <v>409.27199999999999</v>
      </c>
      <c r="T4054" s="1">
        <v>2</v>
      </c>
      <c r="U4054" s="1">
        <v>0.4</v>
      </c>
      <c r="V4054" s="1">
        <v>-81.854399999999998</v>
      </c>
      <c r="W4054" t="str">
        <f>INDEX(People!$A$2:$A$5,MATCH(Orders!N4054,People!$B$2:$B$5,0))</f>
        <v>Chuck Magee</v>
      </c>
      <c r="X4054" t="str">
        <f>IFERROR(INDEX(Returns!A4054:A4853,MATCH(Orders!B4054,Returns!B4054:B4853,0)),"No")</f>
        <v>No</v>
      </c>
      <c r="Y4054">
        <f t="shared" si="63"/>
        <v>572.98079999999993</v>
      </c>
    </row>
    <row r="4055" spans="1:25" x14ac:dyDescent="0.2">
      <c r="A4055" s="1">
        <v>4054</v>
      </c>
      <c r="B4055" t="s">
        <v>8102</v>
      </c>
      <c r="C4055" s="2">
        <v>42642</v>
      </c>
      <c r="D4055" s="8">
        <f>Table1[[#This Row],[Order Date]]</f>
        <v>42642</v>
      </c>
      <c r="E4055" s="2">
        <v>42646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">
        <v>5182</v>
      </c>
      <c r="P4055" s="1" t="s">
        <v>43</v>
      </c>
      <c r="Q4055" s="1" t="s">
        <v>44</v>
      </c>
      <c r="R4055" s="1" t="s">
        <v>5183</v>
      </c>
      <c r="S4055" s="1">
        <v>55.44</v>
      </c>
      <c r="T4055" s="1">
        <v>11</v>
      </c>
      <c r="U4055" s="1">
        <v>0.2</v>
      </c>
      <c r="V4055" s="1">
        <v>18.017999999999997</v>
      </c>
      <c r="W4055" t="str">
        <f>INDEX(People!$A$2:$A$5,MATCH(Orders!N4055,People!$B$2:$B$5,0))</f>
        <v>Chuck Magee</v>
      </c>
      <c r="X4055" t="str">
        <f>IFERROR(INDEX(Returns!A4055:A4854,MATCH(Orders!B4055,Returns!B4055:B4854,0)),"No")</f>
        <v>No</v>
      </c>
      <c r="Y4055">
        <f t="shared" si="63"/>
        <v>66.527999999999992</v>
      </c>
    </row>
    <row r="4056" spans="1:25" x14ac:dyDescent="0.2">
      <c r="A4056" s="1">
        <v>4055</v>
      </c>
      <c r="B4056" t="s">
        <v>8102</v>
      </c>
      <c r="C4056" s="2">
        <v>42642</v>
      </c>
      <c r="D4056" s="8">
        <f>Table1[[#This Row],[Order Date]]</f>
        <v>42642</v>
      </c>
      <c r="E4056" s="2">
        <v>42646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">
        <v>3918</v>
      </c>
      <c r="P4056" s="1" t="s">
        <v>43</v>
      </c>
      <c r="Q4056" s="1" t="s">
        <v>84</v>
      </c>
      <c r="R4056" s="1" t="s">
        <v>3919</v>
      </c>
      <c r="S4056" s="1">
        <v>20.928000000000001</v>
      </c>
      <c r="T4056" s="1">
        <v>4</v>
      </c>
      <c r="U4056" s="1">
        <v>0.2</v>
      </c>
      <c r="V4056" s="1">
        <v>6.8015999999999996</v>
      </c>
      <c r="W4056" t="str">
        <f>INDEX(People!$A$2:$A$5,MATCH(Orders!N4056,People!$B$2:$B$5,0))</f>
        <v>Chuck Magee</v>
      </c>
      <c r="X4056" t="str">
        <f>IFERROR(INDEX(Returns!A4056:A4855,MATCH(Orders!B4056,Returns!B4056:B4855,0)),"No")</f>
        <v>No</v>
      </c>
      <c r="Y4056">
        <f t="shared" si="63"/>
        <v>25.113600000000002</v>
      </c>
    </row>
    <row r="4057" spans="1:25" x14ac:dyDescent="0.2">
      <c r="A4057" s="1">
        <v>4056</v>
      </c>
      <c r="B4057" t="s">
        <v>8102</v>
      </c>
      <c r="C4057" s="2">
        <v>42642</v>
      </c>
      <c r="D4057" s="8">
        <f>Table1[[#This Row],[Order Date]]</f>
        <v>42642</v>
      </c>
      <c r="E4057" s="2">
        <v>42646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">
        <v>1535</v>
      </c>
      <c r="P4057" s="1" t="s">
        <v>43</v>
      </c>
      <c r="Q4057" s="1" t="s">
        <v>55</v>
      </c>
      <c r="R4057" s="1" t="s">
        <v>1536</v>
      </c>
      <c r="S4057" s="1">
        <v>1801.6320000000001</v>
      </c>
      <c r="T4057" s="1">
        <v>6</v>
      </c>
      <c r="U4057" s="1">
        <v>0.2</v>
      </c>
      <c r="V4057" s="1">
        <v>-337.80600000000004</v>
      </c>
      <c r="W4057" t="str">
        <f>INDEX(People!$A$2:$A$5,MATCH(Orders!N4057,People!$B$2:$B$5,0))</f>
        <v>Chuck Magee</v>
      </c>
      <c r="X4057" t="str">
        <f>IFERROR(INDEX(Returns!A4057:A4856,MATCH(Orders!B4057,Returns!B4057:B4856,0)),"No")</f>
        <v>No</v>
      </c>
      <c r="Y4057">
        <f t="shared" si="63"/>
        <v>2161.9584</v>
      </c>
    </row>
    <row r="4058" spans="1:25" x14ac:dyDescent="0.2">
      <c r="A4058" s="1">
        <v>4057</v>
      </c>
      <c r="B4058" t="s">
        <v>8102</v>
      </c>
      <c r="C4058" s="2">
        <v>42642</v>
      </c>
      <c r="D4058" s="8">
        <f>Table1[[#This Row],[Order Date]]</f>
        <v>42642</v>
      </c>
      <c r="E4058" s="2">
        <v>42646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">
        <v>2701</v>
      </c>
      <c r="P4058" s="1" t="s">
        <v>30</v>
      </c>
      <c r="Q4058" s="1" t="s">
        <v>52</v>
      </c>
      <c r="R4058" s="1" t="s">
        <v>2702</v>
      </c>
      <c r="S4058" s="1">
        <v>67.175999999999988</v>
      </c>
      <c r="T4058" s="1">
        <v>1</v>
      </c>
      <c r="U4058" s="1">
        <v>0.4</v>
      </c>
      <c r="V4058" s="1">
        <v>-20.152800000000006</v>
      </c>
      <c r="W4058" t="str">
        <f>INDEX(People!$A$2:$A$5,MATCH(Orders!N4058,People!$B$2:$B$5,0))</f>
        <v>Chuck Magee</v>
      </c>
      <c r="X4058" t="str">
        <f>IFERROR(INDEX(Returns!A4058:A4857,MATCH(Orders!B4058,Returns!B4058:B4857,0)),"No")</f>
        <v>No</v>
      </c>
      <c r="Y4058">
        <f t="shared" si="63"/>
        <v>94.046399999999977</v>
      </c>
    </row>
    <row r="4059" spans="1:25" x14ac:dyDescent="0.2">
      <c r="A4059" s="1">
        <v>4058</v>
      </c>
      <c r="B4059" t="s">
        <v>8103</v>
      </c>
      <c r="C4059" s="2">
        <v>42698</v>
      </c>
      <c r="D4059" s="8">
        <f>Table1[[#This Row],[Order Date]]</f>
        <v>42698</v>
      </c>
      <c r="E4059" s="2">
        <v>42702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">
        <v>2523</v>
      </c>
      <c r="P4059" s="1" t="s">
        <v>43</v>
      </c>
      <c r="Q4059" s="1" t="s">
        <v>55</v>
      </c>
      <c r="R4059" s="1" t="s">
        <v>2524</v>
      </c>
      <c r="S4059" s="1">
        <v>646.20000000000005</v>
      </c>
      <c r="T4059" s="1">
        <v>5</v>
      </c>
      <c r="U4059" s="1">
        <v>0.2</v>
      </c>
      <c r="V4059" s="1">
        <v>-8.0774999999999864</v>
      </c>
      <c r="W4059" t="str">
        <f>INDEX(People!$A$2:$A$5,MATCH(Orders!N4059,People!$B$2:$B$5,0))</f>
        <v>Kelly Williams</v>
      </c>
      <c r="X4059" t="str">
        <f>IFERROR(INDEX(Returns!A4059:A4858,MATCH(Orders!B4059,Returns!B4059:B4858,0)),"No")</f>
        <v>No</v>
      </c>
      <c r="Y4059">
        <f t="shared" si="63"/>
        <v>775.44</v>
      </c>
    </row>
    <row r="4060" spans="1:25" x14ac:dyDescent="0.2">
      <c r="A4060" s="1">
        <v>4059</v>
      </c>
      <c r="B4060" t="s">
        <v>5994</v>
      </c>
      <c r="C4060" s="2">
        <v>43059</v>
      </c>
      <c r="D4060" s="8">
        <f>Table1[[#This Row],[Order Date]]</f>
        <v>43059</v>
      </c>
      <c r="E4060" s="2">
        <v>43063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">
        <v>2357</v>
      </c>
      <c r="P4060" s="1" t="s">
        <v>66</v>
      </c>
      <c r="Q4060" s="1" t="s">
        <v>67</v>
      </c>
      <c r="R4060" s="1" t="s">
        <v>2358</v>
      </c>
      <c r="S4060" s="1">
        <v>72.744000000000014</v>
      </c>
      <c r="T4060" s="1">
        <v>7</v>
      </c>
      <c r="U4060" s="1">
        <v>0.2</v>
      </c>
      <c r="V4060" s="1">
        <v>-15.458100000000007</v>
      </c>
      <c r="W4060" t="str">
        <f>INDEX(People!$A$2:$A$5,MATCH(Orders!N4060,People!$B$2:$B$5,0))</f>
        <v>Anna Andreadi</v>
      </c>
      <c r="X4060" t="str">
        <f>IFERROR(INDEX(Returns!A4060:A4859,MATCH(Orders!B4060,Returns!B4060:B4859,0)),"No")</f>
        <v>No</v>
      </c>
      <c r="Y4060">
        <f t="shared" si="63"/>
        <v>87.292800000000014</v>
      </c>
    </row>
    <row r="4061" spans="1:25" x14ac:dyDescent="0.2">
      <c r="A4061" s="1">
        <v>4060</v>
      </c>
      <c r="B4061" t="s">
        <v>5994</v>
      </c>
      <c r="C4061" s="2">
        <v>43059</v>
      </c>
      <c r="D4061" s="8">
        <f>Table1[[#This Row],[Order Date]]</f>
        <v>43059</v>
      </c>
      <c r="E4061" s="2">
        <v>43063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">
        <v>1566</v>
      </c>
      <c r="P4061" s="1" t="s">
        <v>30</v>
      </c>
      <c r="Q4061" s="1" t="s">
        <v>34</v>
      </c>
      <c r="R4061" s="1" t="s">
        <v>1567</v>
      </c>
      <c r="S4061" s="1">
        <v>572.16000000000008</v>
      </c>
      <c r="T4061" s="1">
        <v>3</v>
      </c>
      <c r="U4061" s="1">
        <v>0.2</v>
      </c>
      <c r="V4061" s="1">
        <v>35.759999999999962</v>
      </c>
      <c r="W4061" t="str">
        <f>INDEX(People!$A$2:$A$5,MATCH(Orders!N4061,People!$B$2:$B$5,0))</f>
        <v>Anna Andreadi</v>
      </c>
      <c r="X4061" t="str">
        <f>IFERROR(INDEX(Returns!A4061:A4860,MATCH(Orders!B4061,Returns!B4061:B4860,0)),"No")</f>
        <v>No</v>
      </c>
      <c r="Y4061">
        <f t="shared" si="63"/>
        <v>686.5920000000001</v>
      </c>
    </row>
    <row r="4062" spans="1:25" x14ac:dyDescent="0.2">
      <c r="A4062" s="1">
        <v>4061</v>
      </c>
      <c r="B4062" t="s">
        <v>8104</v>
      </c>
      <c r="C4062" s="2">
        <v>43405</v>
      </c>
      <c r="D4062" s="8">
        <f>Table1[[#This Row],[Order Date]]</f>
        <v>43405</v>
      </c>
      <c r="E4062" s="2">
        <v>43411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">
        <v>2381</v>
      </c>
      <c r="P4062" s="1" t="s">
        <v>66</v>
      </c>
      <c r="Q4062" s="1" t="s">
        <v>146</v>
      </c>
      <c r="R4062" s="1" t="s">
        <v>2382</v>
      </c>
      <c r="S4062" s="1">
        <v>68.111999999999995</v>
      </c>
      <c r="T4062" s="1">
        <v>3</v>
      </c>
      <c r="U4062" s="1">
        <v>0.2</v>
      </c>
      <c r="V4062" s="1">
        <v>17.879399999999997</v>
      </c>
      <c r="W4062" t="str">
        <f>INDEX(People!$A$2:$A$5,MATCH(Orders!N4062,People!$B$2:$B$5,0))</f>
        <v>Kelly Williams</v>
      </c>
      <c r="X4062" t="str">
        <f>IFERROR(INDEX(Returns!A4062:A4861,MATCH(Orders!B4062,Returns!B4062:B4861,0)),"No")</f>
        <v>No</v>
      </c>
      <c r="Y4062">
        <f t="shared" si="63"/>
        <v>81.734399999999994</v>
      </c>
    </row>
    <row r="4063" spans="1:25" x14ac:dyDescent="0.2">
      <c r="A4063" s="1">
        <v>4062</v>
      </c>
      <c r="B4063" t="s">
        <v>8105</v>
      </c>
      <c r="C4063" s="2">
        <v>42995</v>
      </c>
      <c r="D4063" s="8">
        <f>Table1[[#This Row],[Order Date]]</f>
        <v>42995</v>
      </c>
      <c r="E4063" s="2">
        <v>42998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">
        <v>3640</v>
      </c>
      <c r="P4063" s="1" t="s">
        <v>43</v>
      </c>
      <c r="Q4063" s="1" t="s">
        <v>70</v>
      </c>
      <c r="R4063" s="1" t="s">
        <v>3641</v>
      </c>
      <c r="S4063" s="1">
        <v>25.031999999999996</v>
      </c>
      <c r="T4063" s="1">
        <v>3</v>
      </c>
      <c r="U4063" s="1">
        <v>0.2</v>
      </c>
      <c r="V4063" s="1">
        <v>7.822499999999998</v>
      </c>
      <c r="W4063" t="str">
        <f>INDEX(People!$A$2:$A$5,MATCH(Orders!N4063,People!$B$2:$B$5,0))</f>
        <v>Anna Andreadi</v>
      </c>
      <c r="X4063" t="str">
        <f>IFERROR(INDEX(Returns!A4063:A4862,MATCH(Orders!B4063,Returns!B4063:B4862,0)),"No")</f>
        <v>No</v>
      </c>
      <c r="Y4063">
        <f t="shared" si="63"/>
        <v>30.038399999999996</v>
      </c>
    </row>
    <row r="4064" spans="1:25" x14ac:dyDescent="0.2">
      <c r="A4064" s="1">
        <v>4063</v>
      </c>
      <c r="B4064" t="s">
        <v>8106</v>
      </c>
      <c r="C4064" s="2">
        <v>43169</v>
      </c>
      <c r="D4064" s="8">
        <f>Table1[[#This Row],[Order Date]]</f>
        <v>43169</v>
      </c>
      <c r="E4064" s="2">
        <v>43173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">
        <v>3951</v>
      </c>
      <c r="P4064" s="1" t="s">
        <v>66</v>
      </c>
      <c r="Q4064" s="1" t="s">
        <v>146</v>
      </c>
      <c r="R4064" s="1" t="s">
        <v>3952</v>
      </c>
      <c r="S4064" s="1">
        <v>39.992000000000004</v>
      </c>
      <c r="T4064" s="1">
        <v>1</v>
      </c>
      <c r="U4064" s="1">
        <v>0.2</v>
      </c>
      <c r="V4064" s="1">
        <v>7.4984999999999964</v>
      </c>
      <c r="W4064" t="str">
        <f>INDEX(People!$A$2:$A$5,MATCH(Orders!N4064,People!$B$2:$B$5,0))</f>
        <v>Chuck Magee</v>
      </c>
      <c r="X4064" t="str">
        <f>IFERROR(INDEX(Returns!A4064:A4863,MATCH(Orders!B4064,Returns!B4064:B4863,0)),"No")</f>
        <v>No</v>
      </c>
      <c r="Y4064">
        <f t="shared" si="63"/>
        <v>47.990400000000001</v>
      </c>
    </row>
    <row r="4065" spans="1:25" x14ac:dyDescent="0.2">
      <c r="A4065" s="1">
        <v>4064</v>
      </c>
      <c r="B4065" t="s">
        <v>8107</v>
      </c>
      <c r="C4065" s="2">
        <v>42544</v>
      </c>
      <c r="D4065" s="8">
        <f>Table1[[#This Row],[Order Date]]</f>
        <v>42544</v>
      </c>
      <c r="E4065" s="2">
        <v>42547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">
        <v>5184</v>
      </c>
      <c r="P4065" s="1" t="s">
        <v>43</v>
      </c>
      <c r="Q4065" s="1" t="s">
        <v>63</v>
      </c>
      <c r="R4065" s="1" t="s">
        <v>3452</v>
      </c>
      <c r="S4065" s="1">
        <v>20.015999999999998</v>
      </c>
      <c r="T4065" s="1">
        <v>9</v>
      </c>
      <c r="U4065" s="1">
        <v>0.2</v>
      </c>
      <c r="V4065" s="1">
        <v>1.7514000000000003</v>
      </c>
      <c r="W4065" t="str">
        <f>INDEX(People!$A$2:$A$5,MATCH(Orders!N4065,People!$B$2:$B$5,0))</f>
        <v>Cassandra Brandow</v>
      </c>
      <c r="X4065" t="str">
        <f>IFERROR(INDEX(Returns!A4065:A4864,MATCH(Orders!B4065,Returns!B4065:B4864,0)),"No")</f>
        <v>No</v>
      </c>
      <c r="Y4065">
        <f t="shared" si="63"/>
        <v>24.019199999999998</v>
      </c>
    </row>
    <row r="4066" spans="1:25" x14ac:dyDescent="0.2">
      <c r="A4066" s="1">
        <v>4065</v>
      </c>
      <c r="B4066" t="s">
        <v>8107</v>
      </c>
      <c r="C4066" s="2">
        <v>42544</v>
      </c>
      <c r="D4066" s="8">
        <f>Table1[[#This Row],[Order Date]]</f>
        <v>42544</v>
      </c>
      <c r="E4066" s="2">
        <v>42547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">
        <v>5014</v>
      </c>
      <c r="P4066" s="1" t="s">
        <v>43</v>
      </c>
      <c r="Q4066" s="1" t="s">
        <v>512</v>
      </c>
      <c r="R4066" s="1" t="s">
        <v>5015</v>
      </c>
      <c r="S4066" s="1">
        <v>3.1040000000000001</v>
      </c>
      <c r="T4066" s="1">
        <v>1</v>
      </c>
      <c r="U4066" s="1">
        <v>0.2</v>
      </c>
      <c r="V4066" s="1">
        <v>0.34919999999999951</v>
      </c>
      <c r="W4066" t="str">
        <f>INDEX(People!$A$2:$A$5,MATCH(Orders!N4066,People!$B$2:$B$5,0))</f>
        <v>Cassandra Brandow</v>
      </c>
      <c r="X4066" t="str">
        <f>IFERROR(INDEX(Returns!A4066:A4865,MATCH(Orders!B4066,Returns!B4066:B4865,0)),"No")</f>
        <v>No</v>
      </c>
      <c r="Y4066">
        <f t="shared" si="63"/>
        <v>3.7248000000000001</v>
      </c>
    </row>
    <row r="4067" spans="1:25" x14ac:dyDescent="0.2">
      <c r="A4067" s="1">
        <v>4066</v>
      </c>
      <c r="B4067" t="s">
        <v>8108</v>
      </c>
      <c r="C4067" s="2">
        <v>42675</v>
      </c>
      <c r="D4067" s="8">
        <f>Table1[[#This Row],[Order Date]]</f>
        <v>42675</v>
      </c>
      <c r="E4067" s="2">
        <v>42679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">
        <v>3287</v>
      </c>
      <c r="P4067" s="1" t="s">
        <v>43</v>
      </c>
      <c r="Q4067" s="1" t="s">
        <v>242</v>
      </c>
      <c r="R4067" s="1" t="s">
        <v>497</v>
      </c>
      <c r="S4067" s="1">
        <v>7.52</v>
      </c>
      <c r="T4067" s="1">
        <v>5</v>
      </c>
      <c r="U4067" s="1">
        <v>0.2</v>
      </c>
      <c r="V4067" s="1">
        <v>1.4099999999999997</v>
      </c>
      <c r="W4067" t="str">
        <f>INDEX(People!$A$2:$A$5,MATCH(Orders!N4067,People!$B$2:$B$5,0))</f>
        <v>Cassandra Brandow</v>
      </c>
      <c r="X4067" t="str">
        <f>IFERROR(INDEX(Returns!A4067:A4866,MATCH(Orders!B4067,Returns!B4067:B4866,0)),"No")</f>
        <v>No</v>
      </c>
      <c r="Y4067">
        <f t="shared" si="63"/>
        <v>9.0239999999999991</v>
      </c>
    </row>
    <row r="4068" spans="1:25" x14ac:dyDescent="0.2">
      <c r="A4068" s="1">
        <v>4067</v>
      </c>
      <c r="B4068" t="s">
        <v>8108</v>
      </c>
      <c r="C4068" s="2">
        <v>42675</v>
      </c>
      <c r="D4068" s="8">
        <f>Table1[[#This Row],[Order Date]]</f>
        <v>42675</v>
      </c>
      <c r="E4068" s="2">
        <v>42679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">
        <v>3258</v>
      </c>
      <c r="P4068" s="1" t="s">
        <v>43</v>
      </c>
      <c r="Q4068" s="1" t="s">
        <v>63</v>
      </c>
      <c r="R4068" s="1" t="s">
        <v>3259</v>
      </c>
      <c r="S4068" s="1">
        <v>10.272000000000002</v>
      </c>
      <c r="T4068" s="1">
        <v>3</v>
      </c>
      <c r="U4068" s="1">
        <v>0.2</v>
      </c>
      <c r="V4068" s="1">
        <v>0.89880000000000004</v>
      </c>
      <c r="W4068" t="str">
        <f>INDEX(People!$A$2:$A$5,MATCH(Orders!N4068,People!$B$2:$B$5,0))</f>
        <v>Cassandra Brandow</v>
      </c>
      <c r="X4068" t="str">
        <f>IFERROR(INDEX(Returns!A4068:A4867,MATCH(Orders!B4068,Returns!B4068:B4867,0)),"No")</f>
        <v>No</v>
      </c>
      <c r="Y4068">
        <f t="shared" si="63"/>
        <v>12.326400000000001</v>
      </c>
    </row>
    <row r="4069" spans="1:25" x14ac:dyDescent="0.2">
      <c r="A4069" s="1">
        <v>4068</v>
      </c>
      <c r="B4069" t="s">
        <v>8108</v>
      </c>
      <c r="C4069" s="2">
        <v>42675</v>
      </c>
      <c r="D4069" s="8">
        <f>Table1[[#This Row],[Order Date]]</f>
        <v>42675</v>
      </c>
      <c r="E4069" s="2">
        <v>42679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">
        <v>3690</v>
      </c>
      <c r="P4069" s="1" t="s">
        <v>43</v>
      </c>
      <c r="Q4069" s="1" t="s">
        <v>44</v>
      </c>
      <c r="R4069" s="1" t="s">
        <v>3691</v>
      </c>
      <c r="S4069" s="1">
        <v>47.808000000000007</v>
      </c>
      <c r="T4069" s="1">
        <v>12</v>
      </c>
      <c r="U4069" s="1">
        <v>0.2</v>
      </c>
      <c r="V4069" s="1">
        <v>15.537599999999998</v>
      </c>
      <c r="W4069" t="str">
        <f>INDEX(People!$A$2:$A$5,MATCH(Orders!N4069,People!$B$2:$B$5,0))</f>
        <v>Cassandra Brandow</v>
      </c>
      <c r="X4069" t="str">
        <f>IFERROR(INDEX(Returns!A4069:A4868,MATCH(Orders!B4069,Returns!B4069:B4868,0)),"No")</f>
        <v>No</v>
      </c>
      <c r="Y4069">
        <f t="shared" si="63"/>
        <v>57.369600000000005</v>
      </c>
    </row>
    <row r="4070" spans="1:25" x14ac:dyDescent="0.2">
      <c r="A4070" s="1">
        <v>4069</v>
      </c>
      <c r="B4070" t="s">
        <v>8108</v>
      </c>
      <c r="C4070" s="2">
        <v>42675</v>
      </c>
      <c r="D4070" s="8">
        <f>Table1[[#This Row],[Order Date]]</f>
        <v>42675</v>
      </c>
      <c r="E4070" s="2">
        <v>42679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">
        <v>5185</v>
      </c>
      <c r="P4070" s="1" t="s">
        <v>66</v>
      </c>
      <c r="Q4070" s="1" t="s">
        <v>67</v>
      </c>
      <c r="R4070" s="1" t="s">
        <v>5186</v>
      </c>
      <c r="S4070" s="1">
        <v>978.83999999999992</v>
      </c>
      <c r="T4070" s="1">
        <v>9</v>
      </c>
      <c r="U4070" s="1">
        <v>0.2</v>
      </c>
      <c r="V4070" s="1">
        <v>110.1194999999999</v>
      </c>
      <c r="W4070" t="str">
        <f>INDEX(People!$A$2:$A$5,MATCH(Orders!N4070,People!$B$2:$B$5,0))</f>
        <v>Cassandra Brandow</v>
      </c>
      <c r="X4070" t="str">
        <f>IFERROR(INDEX(Returns!A4070:A4869,MATCH(Orders!B4070,Returns!B4070:B4869,0)),"No")</f>
        <v>No</v>
      </c>
      <c r="Y4070">
        <f t="shared" si="63"/>
        <v>1174.6079999999999</v>
      </c>
    </row>
    <row r="4071" spans="1:25" x14ac:dyDescent="0.2">
      <c r="A4071" s="1">
        <v>4070</v>
      </c>
      <c r="B4071" t="s">
        <v>8109</v>
      </c>
      <c r="C4071" s="2">
        <v>43340</v>
      </c>
      <c r="D4071" s="8">
        <f>Table1[[#This Row],[Order Date]]</f>
        <v>43340</v>
      </c>
      <c r="E4071" s="2">
        <v>43343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">
        <v>1198</v>
      </c>
      <c r="P4071" s="1" t="s">
        <v>43</v>
      </c>
      <c r="Q4071" s="1" t="s">
        <v>70</v>
      </c>
      <c r="R4071" s="1" t="s">
        <v>1199</v>
      </c>
      <c r="S4071" s="1">
        <v>13.139999999999997</v>
      </c>
      <c r="T4071" s="1">
        <v>9</v>
      </c>
      <c r="U4071" s="1">
        <v>0.8</v>
      </c>
      <c r="V4071" s="1">
        <v>-21.681000000000004</v>
      </c>
      <c r="W4071" t="str">
        <f>INDEX(People!$A$2:$A$5,MATCH(Orders!N4071,People!$B$2:$B$5,0))</f>
        <v>Kelly Williams</v>
      </c>
      <c r="X4071" t="str">
        <f>IFERROR(INDEX(Returns!A4071:A4870,MATCH(Orders!B4071,Returns!B4071:B4870,0)),"No")</f>
        <v>No</v>
      </c>
      <c r="Y4071">
        <f t="shared" si="63"/>
        <v>23.651999999999994</v>
      </c>
    </row>
    <row r="4072" spans="1:25" x14ac:dyDescent="0.2">
      <c r="A4072" s="1">
        <v>4071</v>
      </c>
      <c r="B4072" t="s">
        <v>8109</v>
      </c>
      <c r="C4072" s="2">
        <v>43340</v>
      </c>
      <c r="D4072" s="8">
        <f>Table1[[#This Row],[Order Date]]</f>
        <v>43340</v>
      </c>
      <c r="E4072" s="2">
        <v>43343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">
        <v>3558</v>
      </c>
      <c r="P4072" s="1" t="s">
        <v>43</v>
      </c>
      <c r="Q4072" s="1" t="s">
        <v>70</v>
      </c>
      <c r="R4072" s="1" t="s">
        <v>3559</v>
      </c>
      <c r="S4072" s="1">
        <v>10.023999999999997</v>
      </c>
      <c r="T4072" s="1">
        <v>4</v>
      </c>
      <c r="U4072" s="1">
        <v>0.8</v>
      </c>
      <c r="V4072" s="1">
        <v>-16.539600000000007</v>
      </c>
      <c r="W4072" t="str">
        <f>INDEX(People!$A$2:$A$5,MATCH(Orders!N4072,People!$B$2:$B$5,0))</f>
        <v>Kelly Williams</v>
      </c>
      <c r="X4072" t="str">
        <f>IFERROR(INDEX(Returns!A4072:A4871,MATCH(Orders!B4072,Returns!B4072:B4871,0)),"No")</f>
        <v>No</v>
      </c>
      <c r="Y4072">
        <f t="shared" si="63"/>
        <v>18.043199999999995</v>
      </c>
    </row>
    <row r="4073" spans="1:25" x14ac:dyDescent="0.2">
      <c r="A4073" s="1">
        <v>4072</v>
      </c>
      <c r="B4073" t="s">
        <v>8109</v>
      </c>
      <c r="C4073" s="2">
        <v>43340</v>
      </c>
      <c r="D4073" s="8">
        <f>Table1[[#This Row],[Order Date]]</f>
        <v>43340</v>
      </c>
      <c r="E4073" s="2">
        <v>43343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">
        <v>3628</v>
      </c>
      <c r="P4073" s="1" t="s">
        <v>30</v>
      </c>
      <c r="Q4073" s="1" t="s">
        <v>31</v>
      </c>
      <c r="R4073" s="1" t="s">
        <v>3629</v>
      </c>
      <c r="S4073" s="1">
        <v>156.37279999999998</v>
      </c>
      <c r="T4073" s="1">
        <v>2</v>
      </c>
      <c r="U4073" s="1">
        <v>0.32</v>
      </c>
      <c r="V4073" s="1">
        <v>-52.890800000000027</v>
      </c>
      <c r="W4073" t="str">
        <f>INDEX(People!$A$2:$A$5,MATCH(Orders!N4073,People!$B$2:$B$5,0))</f>
        <v>Kelly Williams</v>
      </c>
      <c r="X4073" t="str">
        <f>IFERROR(INDEX(Returns!A4073:A4872,MATCH(Orders!B4073,Returns!B4073:B4872,0)),"No")</f>
        <v>No</v>
      </c>
      <c r="Y4073">
        <f t="shared" si="63"/>
        <v>206.41209599999999</v>
      </c>
    </row>
    <row r="4074" spans="1:25" x14ac:dyDescent="0.2">
      <c r="A4074" s="1">
        <v>4073</v>
      </c>
      <c r="B4074" t="s">
        <v>8110</v>
      </c>
      <c r="C4074" s="2">
        <v>43075</v>
      </c>
      <c r="D4074" s="8">
        <f>Table1[[#This Row],[Order Date]]</f>
        <v>43075</v>
      </c>
      <c r="E4074" s="2">
        <v>43077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">
        <v>2051</v>
      </c>
      <c r="P4074" s="1" t="s">
        <v>66</v>
      </c>
      <c r="Q4074" s="1" t="s">
        <v>1065</v>
      </c>
      <c r="R4074" s="1" t="s">
        <v>2052</v>
      </c>
      <c r="S4074" s="1">
        <v>999.98</v>
      </c>
      <c r="T4074" s="1">
        <v>2</v>
      </c>
      <c r="U4074" s="1">
        <v>0</v>
      </c>
      <c r="V4074" s="1">
        <v>449.99099999999999</v>
      </c>
      <c r="W4074" t="str">
        <f>INDEX(People!$A$2:$A$5,MATCH(Orders!N4074,People!$B$2:$B$5,0))</f>
        <v>Kelly Williams</v>
      </c>
      <c r="X4074" t="str">
        <f>IFERROR(INDEX(Returns!A4074:A4873,MATCH(Orders!B4074,Returns!B4074:B4873,0)),"No")</f>
        <v>No</v>
      </c>
      <c r="Y4074">
        <f t="shared" si="63"/>
        <v>999.98</v>
      </c>
    </row>
    <row r="4075" spans="1:25" x14ac:dyDescent="0.2">
      <c r="A4075" s="1">
        <v>4074</v>
      </c>
      <c r="B4075" t="s">
        <v>8111</v>
      </c>
      <c r="C4075" s="2">
        <v>43002</v>
      </c>
      <c r="D4075" s="8">
        <f>Table1[[#This Row],[Order Date]]</f>
        <v>43002</v>
      </c>
      <c r="E4075" s="2">
        <v>43005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">
        <v>4968</v>
      </c>
      <c r="P4075" s="1" t="s">
        <v>66</v>
      </c>
      <c r="Q4075" s="1" t="s">
        <v>67</v>
      </c>
      <c r="R4075" s="1" t="s">
        <v>4969</v>
      </c>
      <c r="S4075" s="1">
        <v>821.94</v>
      </c>
      <c r="T4075" s="1">
        <v>6</v>
      </c>
      <c r="U4075" s="1">
        <v>0</v>
      </c>
      <c r="V4075" s="1">
        <v>213.70440000000002</v>
      </c>
      <c r="W4075" t="str">
        <f>INDEX(People!$A$2:$A$5,MATCH(Orders!N4075,People!$B$2:$B$5,0))</f>
        <v>Kelly Williams</v>
      </c>
      <c r="X4075" t="str">
        <f>IFERROR(INDEX(Returns!A4075:A4874,MATCH(Orders!B4075,Returns!B4075:B4874,0)),"No")</f>
        <v>No</v>
      </c>
      <c r="Y4075">
        <f t="shared" si="63"/>
        <v>821.94</v>
      </c>
    </row>
    <row r="4076" spans="1:25" x14ac:dyDescent="0.2">
      <c r="A4076" s="1">
        <v>4075</v>
      </c>
      <c r="B4076" t="s">
        <v>8112</v>
      </c>
      <c r="C4076" s="2">
        <v>43784</v>
      </c>
      <c r="D4076" s="8">
        <f>Table1[[#This Row],[Order Date]]</f>
        <v>43784</v>
      </c>
      <c r="E4076" s="2">
        <v>43789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">
        <v>1895</v>
      </c>
      <c r="P4076" s="1" t="s">
        <v>30</v>
      </c>
      <c r="Q4076" s="1" t="s">
        <v>60</v>
      </c>
      <c r="R4076" s="1" t="s">
        <v>1896</v>
      </c>
      <c r="S4076" s="1">
        <v>220.06399999999999</v>
      </c>
      <c r="T4076" s="1">
        <v>4</v>
      </c>
      <c r="U4076" s="1">
        <v>0.2</v>
      </c>
      <c r="V4076" s="1">
        <v>55.016000000000012</v>
      </c>
      <c r="W4076" t="str">
        <f>INDEX(People!$A$2:$A$5,MATCH(Orders!N4076,People!$B$2:$B$5,0))</f>
        <v>Cassandra Brandow</v>
      </c>
      <c r="X4076" t="str">
        <f>IFERROR(INDEX(Returns!A4076:A4875,MATCH(Orders!B4076,Returns!B4076:B4875,0)),"No")</f>
        <v>No</v>
      </c>
      <c r="Y4076">
        <f t="shared" si="63"/>
        <v>264.07679999999999</v>
      </c>
    </row>
    <row r="4077" spans="1:25" x14ac:dyDescent="0.2">
      <c r="A4077" s="1">
        <v>4076</v>
      </c>
      <c r="B4077" t="s">
        <v>8112</v>
      </c>
      <c r="C4077" s="2">
        <v>43784</v>
      </c>
      <c r="D4077" s="8">
        <f>Table1[[#This Row],[Order Date]]</f>
        <v>43784</v>
      </c>
      <c r="E4077" s="2">
        <v>43789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">
        <v>3449</v>
      </c>
      <c r="P4077" s="1" t="s">
        <v>30</v>
      </c>
      <c r="Q4077" s="1" t="s">
        <v>60</v>
      </c>
      <c r="R4077" s="1" t="s">
        <v>3450</v>
      </c>
      <c r="S4077" s="1">
        <v>339.13600000000002</v>
      </c>
      <c r="T4077" s="1">
        <v>4</v>
      </c>
      <c r="U4077" s="1">
        <v>0.2</v>
      </c>
      <c r="V4077" s="1">
        <v>0</v>
      </c>
      <c r="W4077" t="str">
        <f>INDEX(People!$A$2:$A$5,MATCH(Orders!N4077,People!$B$2:$B$5,0))</f>
        <v>Cassandra Brandow</v>
      </c>
      <c r="X4077" t="str">
        <f>IFERROR(INDEX(Returns!A4077:A4876,MATCH(Orders!B4077,Returns!B4077:B4876,0)),"No")</f>
        <v>No</v>
      </c>
      <c r="Y4077">
        <f t="shared" si="63"/>
        <v>406.96320000000003</v>
      </c>
    </row>
    <row r="4078" spans="1:25" x14ac:dyDescent="0.2">
      <c r="A4078" s="1">
        <v>4077</v>
      </c>
      <c r="B4078" t="s">
        <v>8113</v>
      </c>
      <c r="C4078" s="2">
        <v>43088</v>
      </c>
      <c r="D4078" s="8">
        <f>Table1[[#This Row],[Order Date]]</f>
        <v>43088</v>
      </c>
      <c r="E4078" s="2">
        <v>43090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">
        <v>2174</v>
      </c>
      <c r="P4078" s="1" t="s">
        <v>43</v>
      </c>
      <c r="Q4078" s="1" t="s">
        <v>70</v>
      </c>
      <c r="R4078" s="1" t="s">
        <v>2175</v>
      </c>
      <c r="S4078" s="1">
        <v>7.04</v>
      </c>
      <c r="T4078" s="1">
        <v>2</v>
      </c>
      <c r="U4078" s="1">
        <v>0</v>
      </c>
      <c r="V4078" s="1">
        <v>3.3087999999999997</v>
      </c>
      <c r="W4078" t="str">
        <f>INDEX(People!$A$2:$A$5,MATCH(Orders!N4078,People!$B$2:$B$5,0))</f>
        <v>Kelly Williams</v>
      </c>
      <c r="X4078" t="str">
        <f>IFERROR(INDEX(Returns!A4078:A4877,MATCH(Orders!B4078,Returns!B4078:B4877,0)),"No")</f>
        <v>No</v>
      </c>
      <c r="Y4078">
        <f t="shared" si="63"/>
        <v>7.04</v>
      </c>
    </row>
    <row r="4079" spans="1:25" x14ac:dyDescent="0.2">
      <c r="A4079" s="1">
        <v>4078</v>
      </c>
      <c r="B4079" t="s">
        <v>8113</v>
      </c>
      <c r="C4079" s="2">
        <v>43088</v>
      </c>
      <c r="D4079" s="8">
        <f>Table1[[#This Row],[Order Date]]</f>
        <v>43088</v>
      </c>
      <c r="E4079" s="2">
        <v>43090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">
        <v>879</v>
      </c>
      <c r="P4079" s="1" t="s">
        <v>43</v>
      </c>
      <c r="Q4079" s="1" t="s">
        <v>242</v>
      </c>
      <c r="R4079" s="1" t="s">
        <v>880</v>
      </c>
      <c r="S4079" s="1">
        <v>5.04</v>
      </c>
      <c r="T4079" s="1">
        <v>4</v>
      </c>
      <c r="U4079" s="1">
        <v>0</v>
      </c>
      <c r="V4079" s="1">
        <v>0.2016</v>
      </c>
      <c r="W4079" t="str">
        <f>INDEX(People!$A$2:$A$5,MATCH(Orders!N4079,People!$B$2:$B$5,0))</f>
        <v>Kelly Williams</v>
      </c>
      <c r="X4079" t="str">
        <f>IFERROR(INDEX(Returns!A4079:A4878,MATCH(Orders!B4079,Returns!B4079:B4878,0)),"No")</f>
        <v>No</v>
      </c>
      <c r="Y4079">
        <f t="shared" si="63"/>
        <v>5.04</v>
      </c>
    </row>
    <row r="4080" spans="1:25" x14ac:dyDescent="0.2">
      <c r="A4080" s="1">
        <v>4079</v>
      </c>
      <c r="B4080" t="s">
        <v>8113</v>
      </c>
      <c r="C4080" s="2">
        <v>43088</v>
      </c>
      <c r="D4080" s="8">
        <f>Table1[[#This Row],[Order Date]]</f>
        <v>43088</v>
      </c>
      <c r="E4080" s="2">
        <v>43090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">
        <v>3143</v>
      </c>
      <c r="P4080" s="1" t="s">
        <v>43</v>
      </c>
      <c r="Q4080" s="1" t="s">
        <v>84</v>
      </c>
      <c r="R4080" s="1" t="s">
        <v>3144</v>
      </c>
      <c r="S4080" s="1">
        <v>116.28</v>
      </c>
      <c r="T4080" s="1">
        <v>3</v>
      </c>
      <c r="U4080" s="1">
        <v>0</v>
      </c>
      <c r="V4080" s="1">
        <v>56.977199999999996</v>
      </c>
      <c r="W4080" t="str">
        <f>INDEX(People!$A$2:$A$5,MATCH(Orders!N4080,People!$B$2:$B$5,0))</f>
        <v>Kelly Williams</v>
      </c>
      <c r="X4080" t="str">
        <f>IFERROR(INDEX(Returns!A4080:A4879,MATCH(Orders!B4080,Returns!B4080:B4879,0)),"No")</f>
        <v>No</v>
      </c>
      <c r="Y4080">
        <f t="shared" si="63"/>
        <v>116.28</v>
      </c>
    </row>
    <row r="4081" spans="1:25" x14ac:dyDescent="0.2">
      <c r="A4081" s="1">
        <v>4080</v>
      </c>
      <c r="B4081" t="s">
        <v>8114</v>
      </c>
      <c r="C4081" s="2">
        <v>43090</v>
      </c>
      <c r="D4081" s="8">
        <f>Table1[[#This Row],[Order Date]]</f>
        <v>43090</v>
      </c>
      <c r="E4081" s="2">
        <v>43093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">
        <v>492</v>
      </c>
      <c r="P4081" s="1" t="s">
        <v>66</v>
      </c>
      <c r="Q4081" s="1" t="s">
        <v>67</v>
      </c>
      <c r="R4081" s="1" t="s">
        <v>493</v>
      </c>
      <c r="S4081" s="1">
        <v>47.975999999999999</v>
      </c>
      <c r="T4081" s="1">
        <v>3</v>
      </c>
      <c r="U4081" s="1">
        <v>0.2</v>
      </c>
      <c r="V4081" s="1">
        <v>4.7976000000000028</v>
      </c>
      <c r="W4081" t="str">
        <f>INDEX(People!$A$2:$A$5,MATCH(Orders!N4081,People!$B$2:$B$5,0))</f>
        <v>Cassandra Brandow</v>
      </c>
      <c r="X4081" t="str">
        <f>IFERROR(INDEX(Returns!A4081:A4880,MATCH(Orders!B4081,Returns!B4081:B4880,0)),"No")</f>
        <v>No</v>
      </c>
      <c r="Y4081">
        <f t="shared" si="63"/>
        <v>57.571199999999997</v>
      </c>
    </row>
    <row r="4082" spans="1:25" x14ac:dyDescent="0.2">
      <c r="A4082" s="1">
        <v>4081</v>
      </c>
      <c r="B4082" t="s">
        <v>8115</v>
      </c>
      <c r="C4082" s="2">
        <v>43368</v>
      </c>
      <c r="D4082" s="8">
        <f>Table1[[#This Row],[Order Date]]</f>
        <v>43368</v>
      </c>
      <c r="E4082" s="2">
        <v>43372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">
        <v>4208</v>
      </c>
      <c r="P4082" s="1" t="s">
        <v>43</v>
      </c>
      <c r="Q4082" s="1" t="s">
        <v>84</v>
      </c>
      <c r="R4082" s="1" t="s">
        <v>4209</v>
      </c>
      <c r="S4082" s="1">
        <v>60.048000000000002</v>
      </c>
      <c r="T4082" s="1">
        <v>9</v>
      </c>
      <c r="U4082" s="1">
        <v>0.2</v>
      </c>
      <c r="V4082" s="1">
        <v>22.518000000000001</v>
      </c>
      <c r="W4082" t="str">
        <f>INDEX(People!$A$2:$A$5,MATCH(Orders!N4082,People!$B$2:$B$5,0))</f>
        <v>Anna Andreadi</v>
      </c>
      <c r="X4082" t="str">
        <f>IFERROR(INDEX(Returns!A4082:A4881,MATCH(Orders!B4082,Returns!B4082:B4881,0)),"No")</f>
        <v>No</v>
      </c>
      <c r="Y4082">
        <f t="shared" si="63"/>
        <v>72.057599999999994</v>
      </c>
    </row>
    <row r="4083" spans="1:25" x14ac:dyDescent="0.2">
      <c r="A4083" s="1">
        <v>4082</v>
      </c>
      <c r="B4083" t="s">
        <v>8115</v>
      </c>
      <c r="C4083" s="2">
        <v>43368</v>
      </c>
      <c r="D4083" s="8">
        <f>Table1[[#This Row],[Order Date]]</f>
        <v>43368</v>
      </c>
      <c r="E4083" s="2">
        <v>43372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">
        <v>5106</v>
      </c>
      <c r="P4083" s="1" t="s">
        <v>43</v>
      </c>
      <c r="Q4083" s="1" t="s">
        <v>70</v>
      </c>
      <c r="R4083" s="1" t="s">
        <v>5107</v>
      </c>
      <c r="S4083" s="1">
        <v>5.0220000000000002</v>
      </c>
      <c r="T4083" s="1">
        <v>1</v>
      </c>
      <c r="U4083" s="1">
        <v>0.7</v>
      </c>
      <c r="V4083" s="1">
        <v>-3.5153999999999996</v>
      </c>
      <c r="W4083" t="str">
        <f>INDEX(People!$A$2:$A$5,MATCH(Orders!N4083,People!$B$2:$B$5,0))</f>
        <v>Anna Andreadi</v>
      </c>
      <c r="X4083" t="str">
        <f>IFERROR(INDEX(Returns!A4083:A4882,MATCH(Orders!B4083,Returns!B4083:B4882,0)),"No")</f>
        <v>No</v>
      </c>
      <c r="Y4083">
        <f t="shared" si="63"/>
        <v>8.5373999999999999</v>
      </c>
    </row>
    <row r="4084" spans="1:25" x14ac:dyDescent="0.2">
      <c r="A4084" s="1">
        <v>4083</v>
      </c>
      <c r="B4084" t="s">
        <v>8116</v>
      </c>
      <c r="C4084" s="2">
        <v>43640</v>
      </c>
      <c r="D4084" s="8">
        <f>Table1[[#This Row],[Order Date]]</f>
        <v>43640</v>
      </c>
      <c r="E4084" s="2">
        <v>43646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">
        <v>1897</v>
      </c>
      <c r="P4084" s="1" t="s">
        <v>43</v>
      </c>
      <c r="Q4084" s="1" t="s">
        <v>70</v>
      </c>
      <c r="R4084" s="1" t="s">
        <v>1898</v>
      </c>
      <c r="S4084" s="1">
        <v>182.99399999999997</v>
      </c>
      <c r="T4084" s="1">
        <v>3</v>
      </c>
      <c r="U4084" s="1">
        <v>0.8</v>
      </c>
      <c r="V4084" s="1">
        <v>-320.23950000000013</v>
      </c>
      <c r="W4084" t="str">
        <f>INDEX(People!$A$2:$A$5,MATCH(Orders!N4084,People!$B$2:$B$5,0))</f>
        <v>Kelly Williams</v>
      </c>
      <c r="X4084" t="str">
        <f>IFERROR(INDEX(Returns!A4084:A4883,MATCH(Orders!B4084,Returns!B4084:B4883,0)),"No")</f>
        <v>No</v>
      </c>
      <c r="Y4084">
        <f t="shared" si="63"/>
        <v>329.38919999999996</v>
      </c>
    </row>
    <row r="4085" spans="1:25" x14ac:dyDescent="0.2">
      <c r="A4085" s="1">
        <v>4084</v>
      </c>
      <c r="B4085" t="s">
        <v>8116</v>
      </c>
      <c r="C4085" s="2">
        <v>43640</v>
      </c>
      <c r="D4085" s="8">
        <f>Table1[[#This Row],[Order Date]]</f>
        <v>43640</v>
      </c>
      <c r="E4085" s="2">
        <v>43646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">
        <v>4659</v>
      </c>
      <c r="P4085" s="1" t="s">
        <v>43</v>
      </c>
      <c r="Q4085" s="1" t="s">
        <v>84</v>
      </c>
      <c r="R4085" s="1" t="s">
        <v>4660</v>
      </c>
      <c r="S4085" s="1">
        <v>10.272000000000002</v>
      </c>
      <c r="T4085" s="1">
        <v>3</v>
      </c>
      <c r="U4085" s="1">
        <v>0.2</v>
      </c>
      <c r="V4085" s="1">
        <v>3.2099999999999982</v>
      </c>
      <c r="W4085" t="str">
        <f>INDEX(People!$A$2:$A$5,MATCH(Orders!N4085,People!$B$2:$B$5,0))</f>
        <v>Kelly Williams</v>
      </c>
      <c r="X4085" t="str">
        <f>IFERROR(INDEX(Returns!A4085:A4884,MATCH(Orders!B4085,Returns!B4085:B4884,0)),"No")</f>
        <v>No</v>
      </c>
      <c r="Y4085">
        <f t="shared" si="63"/>
        <v>12.326400000000001</v>
      </c>
    </row>
    <row r="4086" spans="1:25" x14ac:dyDescent="0.2">
      <c r="A4086" s="1">
        <v>4085</v>
      </c>
      <c r="B4086" t="s">
        <v>8117</v>
      </c>
      <c r="C4086" s="2">
        <v>43715</v>
      </c>
      <c r="D4086" s="8">
        <f>Table1[[#This Row],[Order Date]]</f>
        <v>43715</v>
      </c>
      <c r="E4086" s="2">
        <v>43717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">
        <v>209</v>
      </c>
      <c r="P4086" s="1" t="s">
        <v>43</v>
      </c>
      <c r="Q4086" s="1" t="s">
        <v>70</v>
      </c>
      <c r="R4086" s="1" t="s">
        <v>210</v>
      </c>
      <c r="S4086" s="1">
        <v>7.857000000000002</v>
      </c>
      <c r="T4086" s="1">
        <v>3</v>
      </c>
      <c r="U4086" s="1">
        <v>0.7</v>
      </c>
      <c r="V4086" s="1">
        <v>-6.0236999999999998</v>
      </c>
      <c r="W4086" t="str">
        <f>INDEX(People!$A$2:$A$5,MATCH(Orders!N4086,People!$B$2:$B$5,0))</f>
        <v>Anna Andreadi</v>
      </c>
      <c r="X4086" t="str">
        <f>IFERROR(INDEX(Returns!A4086:A4885,MATCH(Orders!B4086,Returns!B4086:B4885,0)),"No")</f>
        <v>No</v>
      </c>
      <c r="Y4086">
        <f t="shared" si="63"/>
        <v>13.356900000000003</v>
      </c>
    </row>
    <row r="4087" spans="1:25" x14ac:dyDescent="0.2">
      <c r="A4087" s="1">
        <v>4086</v>
      </c>
      <c r="B4087" t="s">
        <v>8118</v>
      </c>
      <c r="C4087" s="2">
        <v>43316</v>
      </c>
      <c r="D4087" s="8">
        <f>Table1[[#This Row],[Order Date]]</f>
        <v>43316</v>
      </c>
      <c r="E4087" s="2">
        <v>43318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">
        <v>65</v>
      </c>
      <c r="P4087" s="1" t="s">
        <v>66</v>
      </c>
      <c r="Q4087" s="1" t="s">
        <v>67</v>
      </c>
      <c r="R4087" s="1" t="s">
        <v>68</v>
      </c>
      <c r="S4087" s="1">
        <v>302.38400000000001</v>
      </c>
      <c r="T4087" s="1">
        <v>2</v>
      </c>
      <c r="U4087" s="1">
        <v>0.2</v>
      </c>
      <c r="V4087" s="1">
        <v>30.238400000000013</v>
      </c>
      <c r="W4087" t="str">
        <f>INDEX(People!$A$2:$A$5,MATCH(Orders!N4087,People!$B$2:$B$5,0))</f>
        <v>Anna Andreadi</v>
      </c>
      <c r="X4087" t="str">
        <f>IFERROR(INDEX(Returns!A4087:A4886,MATCH(Orders!B4087,Returns!B4087:B4886,0)),"No")</f>
        <v>No</v>
      </c>
      <c r="Y4087">
        <f t="shared" si="63"/>
        <v>362.86079999999998</v>
      </c>
    </row>
    <row r="4088" spans="1:25" x14ac:dyDescent="0.2">
      <c r="A4088" s="1">
        <v>4087</v>
      </c>
      <c r="B4088" t="s">
        <v>8118</v>
      </c>
      <c r="C4088" s="2">
        <v>43316</v>
      </c>
      <c r="D4088" s="8">
        <f>Table1[[#This Row],[Order Date]]</f>
        <v>43316</v>
      </c>
      <c r="E4088" s="2">
        <v>43318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">
        <v>209</v>
      </c>
      <c r="P4088" s="1" t="s">
        <v>43</v>
      </c>
      <c r="Q4088" s="1" t="s">
        <v>70</v>
      </c>
      <c r="R4088" s="1" t="s">
        <v>210</v>
      </c>
      <c r="S4088" s="1">
        <v>20.952000000000002</v>
      </c>
      <c r="T4088" s="1">
        <v>3</v>
      </c>
      <c r="U4088" s="1">
        <v>0.2</v>
      </c>
      <c r="V4088" s="1">
        <v>7.0712999999999981</v>
      </c>
      <c r="W4088" t="str">
        <f>INDEX(People!$A$2:$A$5,MATCH(Orders!N4088,People!$B$2:$B$5,0))</f>
        <v>Anna Andreadi</v>
      </c>
      <c r="X4088" t="str">
        <f>IFERROR(INDEX(Returns!A4088:A4887,MATCH(Orders!B4088,Returns!B4088:B4887,0)),"No")</f>
        <v>No</v>
      </c>
      <c r="Y4088">
        <f t="shared" si="63"/>
        <v>25.142400000000002</v>
      </c>
    </row>
    <row r="4089" spans="1:25" x14ac:dyDescent="0.2">
      <c r="A4089" s="1">
        <v>4088</v>
      </c>
      <c r="B4089" t="s">
        <v>8118</v>
      </c>
      <c r="C4089" s="2">
        <v>43316</v>
      </c>
      <c r="D4089" s="8">
        <f>Table1[[#This Row],[Order Date]]</f>
        <v>43316</v>
      </c>
      <c r="E4089" s="2">
        <v>43318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">
        <v>698</v>
      </c>
      <c r="P4089" s="1" t="s">
        <v>43</v>
      </c>
      <c r="Q4089" s="1" t="s">
        <v>70</v>
      </c>
      <c r="R4089" s="1" t="s">
        <v>699</v>
      </c>
      <c r="S4089" s="1">
        <v>11.784000000000001</v>
      </c>
      <c r="T4089" s="1">
        <v>3</v>
      </c>
      <c r="U4089" s="1">
        <v>0.2</v>
      </c>
      <c r="V4089" s="1">
        <v>3.9770999999999996</v>
      </c>
      <c r="W4089" t="str">
        <f>INDEX(People!$A$2:$A$5,MATCH(Orders!N4089,People!$B$2:$B$5,0))</f>
        <v>Anna Andreadi</v>
      </c>
      <c r="X4089" t="str">
        <f>IFERROR(INDEX(Returns!A4089:A4888,MATCH(Orders!B4089,Returns!B4089:B4888,0)),"No")</f>
        <v>No</v>
      </c>
      <c r="Y4089">
        <f t="shared" si="63"/>
        <v>14.1408</v>
      </c>
    </row>
    <row r="4090" spans="1:25" x14ac:dyDescent="0.2">
      <c r="A4090" s="1">
        <v>4089</v>
      </c>
      <c r="B4090" t="s">
        <v>8119</v>
      </c>
      <c r="C4090" s="2">
        <v>42601</v>
      </c>
      <c r="D4090" s="8">
        <f>Table1[[#This Row],[Order Date]]</f>
        <v>42601</v>
      </c>
      <c r="E4090" s="2">
        <v>42608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">
        <v>5189</v>
      </c>
      <c r="P4090" s="1" t="s">
        <v>30</v>
      </c>
      <c r="Q4090" s="1" t="s">
        <v>31</v>
      </c>
      <c r="R4090" s="1" t="s">
        <v>5190</v>
      </c>
      <c r="S4090" s="1">
        <v>638.82000000000005</v>
      </c>
      <c r="T4090" s="1">
        <v>9</v>
      </c>
      <c r="U4090" s="1">
        <v>0</v>
      </c>
      <c r="V4090" s="1">
        <v>172.48140000000001</v>
      </c>
      <c r="W4090" t="str">
        <f>INDEX(People!$A$2:$A$5,MATCH(Orders!N4090,People!$B$2:$B$5,0))</f>
        <v>Cassandra Brandow</v>
      </c>
      <c r="X4090" t="str">
        <f>IFERROR(INDEX(Returns!A4090:A4889,MATCH(Orders!B4090,Returns!B4090:B4889,0)),"No")</f>
        <v>No</v>
      </c>
      <c r="Y4090">
        <f t="shared" si="63"/>
        <v>638.82000000000005</v>
      </c>
    </row>
    <row r="4091" spans="1:25" x14ac:dyDescent="0.2">
      <c r="A4091" s="1">
        <v>4090</v>
      </c>
      <c r="B4091" t="s">
        <v>8120</v>
      </c>
      <c r="C4091" s="2">
        <v>43191</v>
      </c>
      <c r="D4091" s="8">
        <f>Table1[[#This Row],[Order Date]]</f>
        <v>43191</v>
      </c>
      <c r="E4091" s="2">
        <v>43195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">
        <v>1635</v>
      </c>
      <c r="P4091" s="1" t="s">
        <v>43</v>
      </c>
      <c r="Q4091" s="1" t="s">
        <v>44</v>
      </c>
      <c r="R4091" s="1" t="s">
        <v>1636</v>
      </c>
      <c r="S4091" s="1">
        <v>20.7</v>
      </c>
      <c r="T4091" s="1">
        <v>2</v>
      </c>
      <c r="U4091" s="1">
        <v>0</v>
      </c>
      <c r="V4091" s="1">
        <v>9.9359999999999999</v>
      </c>
      <c r="W4091" t="str">
        <f>INDEX(People!$A$2:$A$5,MATCH(Orders!N4091,People!$B$2:$B$5,0))</f>
        <v>Chuck Magee</v>
      </c>
      <c r="X4091" t="str">
        <f>IFERROR(INDEX(Returns!A4091:A4890,MATCH(Orders!B4091,Returns!B4091:B4890,0)),"No")</f>
        <v>No</v>
      </c>
      <c r="Y4091">
        <f t="shared" si="63"/>
        <v>20.7</v>
      </c>
    </row>
    <row r="4092" spans="1:25" x14ac:dyDescent="0.2">
      <c r="A4092" s="1">
        <v>4091</v>
      </c>
      <c r="B4092" t="s">
        <v>8120</v>
      </c>
      <c r="C4092" s="2">
        <v>43191</v>
      </c>
      <c r="D4092" s="8">
        <f>Table1[[#This Row],[Order Date]]</f>
        <v>43191</v>
      </c>
      <c r="E4092" s="2">
        <v>43195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">
        <v>1682</v>
      </c>
      <c r="P4092" s="1" t="s">
        <v>43</v>
      </c>
      <c r="Q4092" s="1" t="s">
        <v>512</v>
      </c>
      <c r="R4092" s="1" t="s">
        <v>1683</v>
      </c>
      <c r="S4092" s="1">
        <v>10.95</v>
      </c>
      <c r="T4092" s="1">
        <v>3</v>
      </c>
      <c r="U4092" s="1">
        <v>0</v>
      </c>
      <c r="V4092" s="1">
        <v>3.2849999999999993</v>
      </c>
      <c r="W4092" t="str">
        <f>INDEX(People!$A$2:$A$5,MATCH(Orders!N4092,People!$B$2:$B$5,0))</f>
        <v>Chuck Magee</v>
      </c>
      <c r="X4092" t="str">
        <f>IFERROR(INDEX(Returns!A4092:A4891,MATCH(Orders!B4092,Returns!B4092:B4891,0)),"No")</f>
        <v>No</v>
      </c>
      <c r="Y4092">
        <f t="shared" si="63"/>
        <v>10.95</v>
      </c>
    </row>
    <row r="4093" spans="1:25" x14ac:dyDescent="0.2">
      <c r="A4093" s="1">
        <v>4092</v>
      </c>
      <c r="B4093" t="s">
        <v>8120</v>
      </c>
      <c r="C4093" s="2">
        <v>43191</v>
      </c>
      <c r="D4093" s="8">
        <f>Table1[[#This Row],[Order Date]]</f>
        <v>43191</v>
      </c>
      <c r="E4093" s="2">
        <v>43195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">
        <v>1901</v>
      </c>
      <c r="P4093" s="1" t="s">
        <v>43</v>
      </c>
      <c r="Q4093" s="1" t="s">
        <v>70</v>
      </c>
      <c r="R4093" s="1" t="s">
        <v>1902</v>
      </c>
      <c r="S4093" s="1">
        <v>14.352000000000002</v>
      </c>
      <c r="T4093" s="1">
        <v>3</v>
      </c>
      <c r="U4093" s="1">
        <v>0.2</v>
      </c>
      <c r="V4093" s="1">
        <v>4.6643999999999988</v>
      </c>
      <c r="W4093" t="str">
        <f>INDEX(People!$A$2:$A$5,MATCH(Orders!N4093,People!$B$2:$B$5,0))</f>
        <v>Chuck Magee</v>
      </c>
      <c r="X4093" t="str">
        <f>IFERROR(INDEX(Returns!A4093:A4892,MATCH(Orders!B4093,Returns!B4093:B4892,0)),"No")</f>
        <v>No</v>
      </c>
      <c r="Y4093">
        <f t="shared" si="63"/>
        <v>17.2224</v>
      </c>
    </row>
    <row r="4094" spans="1:25" x14ac:dyDescent="0.2">
      <c r="A4094" s="1">
        <v>4093</v>
      </c>
      <c r="B4094" t="s">
        <v>8121</v>
      </c>
      <c r="C4094" s="2">
        <v>43601</v>
      </c>
      <c r="D4094" s="8">
        <f>Table1[[#This Row],[Order Date]]</f>
        <v>43601</v>
      </c>
      <c r="E4094" s="2">
        <v>43603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">
        <v>3060</v>
      </c>
      <c r="P4094" s="1" t="s">
        <v>43</v>
      </c>
      <c r="Q4094" s="1" t="s">
        <v>55</v>
      </c>
      <c r="R4094" s="1" t="s">
        <v>3061</v>
      </c>
      <c r="S4094" s="1">
        <v>221.024</v>
      </c>
      <c r="T4094" s="1">
        <v>2</v>
      </c>
      <c r="U4094" s="1">
        <v>0.2</v>
      </c>
      <c r="V4094" s="1">
        <v>-55.256</v>
      </c>
      <c r="W4094" t="str">
        <f>INDEX(People!$A$2:$A$5,MATCH(Orders!N4094,People!$B$2:$B$5,0))</f>
        <v>Chuck Magee</v>
      </c>
      <c r="X4094" t="str">
        <f>IFERROR(INDEX(Returns!A4094:A4893,MATCH(Orders!B4094,Returns!B4094:B4893,0)),"No")</f>
        <v>No</v>
      </c>
      <c r="Y4094">
        <f t="shared" si="63"/>
        <v>265.22879999999998</v>
      </c>
    </row>
    <row r="4095" spans="1:25" x14ac:dyDescent="0.2">
      <c r="A4095" s="1">
        <v>4094</v>
      </c>
      <c r="B4095" t="s">
        <v>8122</v>
      </c>
      <c r="C4095" s="2">
        <v>42971</v>
      </c>
      <c r="D4095" s="8">
        <f>Table1[[#This Row],[Order Date]]</f>
        <v>42971</v>
      </c>
      <c r="E4095" s="2">
        <v>42975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">
        <v>750</v>
      </c>
      <c r="P4095" s="1" t="s">
        <v>66</v>
      </c>
      <c r="Q4095" s="1" t="s">
        <v>601</v>
      </c>
      <c r="R4095" s="1" t="s">
        <v>751</v>
      </c>
      <c r="S4095" s="1">
        <v>3080</v>
      </c>
      <c r="T4095" s="1">
        <v>7</v>
      </c>
      <c r="U4095" s="1">
        <v>0</v>
      </c>
      <c r="V4095" s="1">
        <v>1416.7999999999997</v>
      </c>
      <c r="W4095" t="str">
        <f>INDEX(People!$A$2:$A$5,MATCH(Orders!N4095,People!$B$2:$B$5,0))</f>
        <v>Cassandra Brandow</v>
      </c>
      <c r="X4095" t="str">
        <f>IFERROR(INDEX(Returns!A4095:A4894,MATCH(Orders!B4095,Returns!B4095:B4894,0)),"No")</f>
        <v>No</v>
      </c>
      <c r="Y4095">
        <f t="shared" si="63"/>
        <v>3080</v>
      </c>
    </row>
    <row r="4096" spans="1:25" x14ac:dyDescent="0.2">
      <c r="A4096" s="1">
        <v>4095</v>
      </c>
      <c r="B4096" t="s">
        <v>8122</v>
      </c>
      <c r="C4096" s="2">
        <v>42971</v>
      </c>
      <c r="D4096" s="8">
        <f>Table1[[#This Row],[Order Date]]</f>
        <v>42971</v>
      </c>
      <c r="E4096" s="2">
        <v>42975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">
        <v>3962</v>
      </c>
      <c r="P4096" s="1" t="s">
        <v>66</v>
      </c>
      <c r="Q4096" s="1" t="s">
        <v>146</v>
      </c>
      <c r="R4096" s="1" t="s">
        <v>3963</v>
      </c>
      <c r="S4096" s="1">
        <v>79.959999999999994</v>
      </c>
      <c r="T4096" s="1">
        <v>4</v>
      </c>
      <c r="U4096" s="1">
        <v>0</v>
      </c>
      <c r="V4096" s="1">
        <v>18.390799999999999</v>
      </c>
      <c r="W4096" t="str">
        <f>INDEX(People!$A$2:$A$5,MATCH(Orders!N4096,People!$B$2:$B$5,0))</f>
        <v>Cassandra Brandow</v>
      </c>
      <c r="X4096" t="str">
        <f>IFERROR(INDEX(Returns!A4096:A4895,MATCH(Orders!B4096,Returns!B4096:B4895,0)),"No")</f>
        <v>No</v>
      </c>
      <c r="Y4096">
        <f t="shared" si="63"/>
        <v>79.959999999999994</v>
      </c>
    </row>
    <row r="4097" spans="1:25" x14ac:dyDescent="0.2">
      <c r="A4097" s="1">
        <v>4096</v>
      </c>
      <c r="B4097" t="s">
        <v>8122</v>
      </c>
      <c r="C4097" s="2">
        <v>42971</v>
      </c>
      <c r="D4097" s="8">
        <f>Table1[[#This Row],[Order Date]]</f>
        <v>42971</v>
      </c>
      <c r="E4097" s="2">
        <v>42975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">
        <v>5128</v>
      </c>
      <c r="P4097" s="1" t="s">
        <v>66</v>
      </c>
      <c r="Q4097" s="1" t="s">
        <v>67</v>
      </c>
      <c r="R4097" s="1" t="s">
        <v>5129</v>
      </c>
      <c r="S4097" s="1">
        <v>587.97</v>
      </c>
      <c r="T4097" s="1">
        <v>3</v>
      </c>
      <c r="U4097" s="1">
        <v>0</v>
      </c>
      <c r="V4097" s="1">
        <v>170.51129999999998</v>
      </c>
      <c r="W4097" t="str">
        <f>INDEX(People!$A$2:$A$5,MATCH(Orders!N4097,People!$B$2:$B$5,0))</f>
        <v>Cassandra Brandow</v>
      </c>
      <c r="X4097" t="str">
        <f>IFERROR(INDEX(Returns!A4097:A4896,MATCH(Orders!B4097,Returns!B4097:B4896,0)),"No")</f>
        <v>No</v>
      </c>
      <c r="Y4097">
        <f t="shared" si="63"/>
        <v>587.97</v>
      </c>
    </row>
    <row r="4098" spans="1:25" x14ac:dyDescent="0.2">
      <c r="A4098" s="1">
        <v>4097</v>
      </c>
      <c r="B4098" t="s">
        <v>8123</v>
      </c>
      <c r="C4098" s="2">
        <v>42636</v>
      </c>
      <c r="D4098" s="8">
        <f>Table1[[#This Row],[Order Date]]</f>
        <v>42636</v>
      </c>
      <c r="E4098" s="2">
        <v>42641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">
        <v>3158</v>
      </c>
      <c r="P4098" s="1" t="s">
        <v>43</v>
      </c>
      <c r="Q4098" s="1" t="s">
        <v>84</v>
      </c>
      <c r="R4098" s="1" t="s">
        <v>3159</v>
      </c>
      <c r="S4098" s="1">
        <v>32.400000000000006</v>
      </c>
      <c r="T4098" s="1">
        <v>5</v>
      </c>
      <c r="U4098" s="1">
        <v>0</v>
      </c>
      <c r="V4098" s="1">
        <v>15.552000000000001</v>
      </c>
      <c r="W4098" t="str">
        <f>INDEX(People!$A$2:$A$5,MATCH(Orders!N4098,People!$B$2:$B$5,0))</f>
        <v>Kelly Williams</v>
      </c>
      <c r="X4098" t="str">
        <f>IFERROR(INDEX(Returns!A4098:A4897,MATCH(Orders!B4098,Returns!B4098:B4897,0)),"No")</f>
        <v>No</v>
      </c>
      <c r="Y4098">
        <f t="shared" si="63"/>
        <v>32.400000000000006</v>
      </c>
    </row>
    <row r="4099" spans="1:25" x14ac:dyDescent="0.2">
      <c r="A4099" s="1">
        <v>4098</v>
      </c>
      <c r="B4099" t="s">
        <v>8123</v>
      </c>
      <c r="C4099" s="2">
        <v>42636</v>
      </c>
      <c r="D4099" s="8">
        <f>Table1[[#This Row],[Order Date]]</f>
        <v>42636</v>
      </c>
      <c r="E4099" s="2">
        <v>42641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">
        <v>1539</v>
      </c>
      <c r="P4099" s="1" t="s">
        <v>43</v>
      </c>
      <c r="Q4099" s="1" t="s">
        <v>55</v>
      </c>
      <c r="R4099" s="1" t="s">
        <v>1540</v>
      </c>
      <c r="S4099" s="1">
        <v>404.90000000000003</v>
      </c>
      <c r="T4099" s="1">
        <v>5</v>
      </c>
      <c r="U4099" s="1">
        <v>0</v>
      </c>
      <c r="V4099" s="1">
        <v>16.195999999999984</v>
      </c>
      <c r="W4099" t="str">
        <f>INDEX(People!$A$2:$A$5,MATCH(Orders!N4099,People!$B$2:$B$5,0))</f>
        <v>Kelly Williams</v>
      </c>
      <c r="X4099" t="str">
        <f>IFERROR(INDEX(Returns!A4099:A4898,MATCH(Orders!B4099,Returns!B4099:B4898,0)),"No")</f>
        <v>No</v>
      </c>
      <c r="Y4099">
        <f t="shared" ref="Y4099:Y4162" si="64">S4099*(1+U4099)</f>
        <v>404.90000000000003</v>
      </c>
    </row>
    <row r="4100" spans="1:25" x14ac:dyDescent="0.2">
      <c r="A4100" s="1">
        <v>4099</v>
      </c>
      <c r="B4100" t="s">
        <v>8123</v>
      </c>
      <c r="C4100" s="2">
        <v>42636</v>
      </c>
      <c r="D4100" s="8">
        <f>Table1[[#This Row],[Order Date]]</f>
        <v>42636</v>
      </c>
      <c r="E4100" s="2">
        <v>42641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">
        <v>5191</v>
      </c>
      <c r="P4100" s="1" t="s">
        <v>43</v>
      </c>
      <c r="Q4100" s="1" t="s">
        <v>70</v>
      </c>
      <c r="R4100" s="1" t="s">
        <v>5192</v>
      </c>
      <c r="S4100" s="1">
        <v>9449.9500000000007</v>
      </c>
      <c r="T4100" s="1">
        <v>5</v>
      </c>
      <c r="U4100" s="1">
        <v>0</v>
      </c>
      <c r="V4100" s="1">
        <v>4630.4755000000005</v>
      </c>
      <c r="W4100" t="str">
        <f>INDEX(People!$A$2:$A$5,MATCH(Orders!N4100,People!$B$2:$B$5,0))</f>
        <v>Kelly Williams</v>
      </c>
      <c r="X4100" t="str">
        <f>IFERROR(INDEX(Returns!A4100:A4899,MATCH(Orders!B4100,Returns!B4100:B4899,0)),"No")</f>
        <v>No</v>
      </c>
      <c r="Y4100">
        <f t="shared" si="64"/>
        <v>9449.9500000000007</v>
      </c>
    </row>
    <row r="4101" spans="1:25" x14ac:dyDescent="0.2">
      <c r="A4101" s="1">
        <v>4100</v>
      </c>
      <c r="B4101" t="s">
        <v>8123</v>
      </c>
      <c r="C4101" s="2">
        <v>42636</v>
      </c>
      <c r="D4101" s="8">
        <f>Table1[[#This Row],[Order Date]]</f>
        <v>42636</v>
      </c>
      <c r="E4101" s="2">
        <v>42641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">
        <v>2087</v>
      </c>
      <c r="P4101" s="1" t="s">
        <v>43</v>
      </c>
      <c r="Q4101" s="1" t="s">
        <v>70</v>
      </c>
      <c r="R4101" s="1" t="s">
        <v>2088</v>
      </c>
      <c r="S4101" s="1">
        <v>12.94</v>
      </c>
      <c r="T4101" s="1">
        <v>2</v>
      </c>
      <c r="U4101" s="1">
        <v>0</v>
      </c>
      <c r="V4101" s="1">
        <v>6.47</v>
      </c>
      <c r="W4101" t="str">
        <f>INDEX(People!$A$2:$A$5,MATCH(Orders!N4101,People!$B$2:$B$5,0))</f>
        <v>Kelly Williams</v>
      </c>
      <c r="X4101" t="str">
        <f>IFERROR(INDEX(Returns!A4101:A4900,MATCH(Orders!B4101,Returns!B4101:B4900,0)),"No")</f>
        <v>No</v>
      </c>
      <c r="Y4101">
        <f t="shared" si="64"/>
        <v>12.94</v>
      </c>
    </row>
    <row r="4102" spans="1:25" x14ac:dyDescent="0.2">
      <c r="A4102" s="1">
        <v>4101</v>
      </c>
      <c r="B4102" t="s">
        <v>8124</v>
      </c>
      <c r="C4102" s="2">
        <v>43635</v>
      </c>
      <c r="D4102" s="8">
        <f>Table1[[#This Row],[Order Date]]</f>
        <v>43635</v>
      </c>
      <c r="E4102" s="2">
        <v>43639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">
        <v>5193</v>
      </c>
      <c r="P4102" s="1" t="s">
        <v>43</v>
      </c>
      <c r="Q4102" s="1" t="s">
        <v>73</v>
      </c>
      <c r="R4102" s="1" t="s">
        <v>5194</v>
      </c>
      <c r="S4102" s="1">
        <v>2.2639999999999993</v>
      </c>
      <c r="T4102" s="1">
        <v>1</v>
      </c>
      <c r="U4102" s="1">
        <v>0.8</v>
      </c>
      <c r="V4102" s="1">
        <v>-5.2072000000000012</v>
      </c>
      <c r="W4102" t="str">
        <f>INDEX(People!$A$2:$A$5,MATCH(Orders!N4102,People!$B$2:$B$5,0))</f>
        <v>Kelly Williams</v>
      </c>
      <c r="X4102" t="str">
        <f>IFERROR(INDEX(Returns!A4102:A4901,MATCH(Orders!B4102,Returns!B4102:B4901,0)),"No")</f>
        <v>No</v>
      </c>
      <c r="Y4102">
        <f t="shared" si="64"/>
        <v>4.0751999999999988</v>
      </c>
    </row>
    <row r="4103" spans="1:25" x14ac:dyDescent="0.2">
      <c r="A4103" s="1">
        <v>4102</v>
      </c>
      <c r="B4103" t="s">
        <v>8124</v>
      </c>
      <c r="C4103" s="2">
        <v>43635</v>
      </c>
      <c r="D4103" s="8">
        <f>Table1[[#This Row],[Order Date]]</f>
        <v>43635</v>
      </c>
      <c r="E4103" s="2">
        <v>43639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">
        <v>3593</v>
      </c>
      <c r="P4103" s="1" t="s">
        <v>43</v>
      </c>
      <c r="Q4103" s="1" t="s">
        <v>73</v>
      </c>
      <c r="R4103" s="1" t="s">
        <v>3594</v>
      </c>
      <c r="S4103" s="1">
        <v>0.44399999999999995</v>
      </c>
      <c r="T4103" s="1">
        <v>1</v>
      </c>
      <c r="U4103" s="1">
        <v>0.8</v>
      </c>
      <c r="V4103" s="1">
        <v>-1.1100000000000003</v>
      </c>
      <c r="W4103" t="str">
        <f>INDEX(People!$A$2:$A$5,MATCH(Orders!N4103,People!$B$2:$B$5,0))</f>
        <v>Kelly Williams</v>
      </c>
      <c r="X4103" t="str">
        <f>IFERROR(INDEX(Returns!A4103:A4902,MATCH(Orders!B4103,Returns!B4103:B4902,0)),"No")</f>
        <v>No</v>
      </c>
      <c r="Y4103">
        <f t="shared" si="64"/>
        <v>0.79919999999999991</v>
      </c>
    </row>
    <row r="4104" spans="1:25" x14ac:dyDescent="0.2">
      <c r="A4104" s="1">
        <v>4103</v>
      </c>
      <c r="B4104" t="s">
        <v>8124</v>
      </c>
      <c r="C4104" s="2">
        <v>43635</v>
      </c>
      <c r="D4104" s="8">
        <f>Table1[[#This Row],[Order Date]]</f>
        <v>43635</v>
      </c>
      <c r="E4104" s="2">
        <v>43639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">
        <v>4063</v>
      </c>
      <c r="P4104" s="1" t="s">
        <v>43</v>
      </c>
      <c r="Q4104" s="1" t="s">
        <v>84</v>
      </c>
      <c r="R4104" s="1" t="s">
        <v>4064</v>
      </c>
      <c r="S4104" s="1">
        <v>146.17600000000002</v>
      </c>
      <c r="T4104" s="1">
        <v>8</v>
      </c>
      <c r="U4104" s="1">
        <v>0.2</v>
      </c>
      <c r="V4104" s="1">
        <v>47.50719999999999</v>
      </c>
      <c r="W4104" t="str">
        <f>INDEX(People!$A$2:$A$5,MATCH(Orders!N4104,People!$B$2:$B$5,0))</f>
        <v>Kelly Williams</v>
      </c>
      <c r="X4104" t="str">
        <f>IFERROR(INDEX(Returns!A4104:A4903,MATCH(Orders!B4104,Returns!B4104:B4903,0)),"No")</f>
        <v>No</v>
      </c>
      <c r="Y4104">
        <f t="shared" si="64"/>
        <v>175.41120000000001</v>
      </c>
    </row>
    <row r="4105" spans="1:25" x14ac:dyDescent="0.2">
      <c r="A4105" s="1">
        <v>4104</v>
      </c>
      <c r="B4105" t="s">
        <v>8125</v>
      </c>
      <c r="C4105" s="2">
        <v>43820</v>
      </c>
      <c r="D4105" s="8">
        <f>Table1[[#This Row],[Order Date]]</f>
        <v>43820</v>
      </c>
      <c r="E4105" s="2">
        <v>43820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">
        <v>2439</v>
      </c>
      <c r="P4105" s="1" t="s">
        <v>30</v>
      </c>
      <c r="Q4105" s="1" t="s">
        <v>60</v>
      </c>
      <c r="R4105" s="1" t="s">
        <v>811</v>
      </c>
      <c r="S4105" s="1">
        <v>15.92</v>
      </c>
      <c r="T4105" s="1">
        <v>2</v>
      </c>
      <c r="U4105" s="1">
        <v>0</v>
      </c>
      <c r="V4105" s="1">
        <v>7.0048000000000012</v>
      </c>
      <c r="W4105" t="str">
        <f>INDEX(People!$A$2:$A$5,MATCH(Orders!N4105,People!$B$2:$B$5,0))</f>
        <v>Kelly Williams</v>
      </c>
      <c r="X4105" t="str">
        <f>IFERROR(INDEX(Returns!A4105:A4904,MATCH(Orders!B4105,Returns!B4105:B4904,0)),"No")</f>
        <v>No</v>
      </c>
      <c r="Y4105">
        <f t="shared" si="64"/>
        <v>15.92</v>
      </c>
    </row>
    <row r="4106" spans="1:25" x14ac:dyDescent="0.2">
      <c r="A4106" s="1">
        <v>4105</v>
      </c>
      <c r="B4106" t="s">
        <v>6228</v>
      </c>
      <c r="C4106" s="2">
        <v>43684</v>
      </c>
      <c r="D4106" s="8">
        <f>Table1[[#This Row],[Order Date]]</f>
        <v>43684</v>
      </c>
      <c r="E4106" s="2">
        <v>43690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">
        <v>2871</v>
      </c>
      <c r="P4106" s="1" t="s">
        <v>66</v>
      </c>
      <c r="Q4106" s="1" t="s">
        <v>67</v>
      </c>
      <c r="R4106" s="1" t="s">
        <v>2872</v>
      </c>
      <c r="S4106" s="1">
        <v>159.96000000000004</v>
      </c>
      <c r="T4106" s="1">
        <v>5</v>
      </c>
      <c r="U4106" s="1">
        <v>0.2</v>
      </c>
      <c r="V4106" s="1">
        <v>17.995499999999979</v>
      </c>
      <c r="W4106" t="str">
        <f>INDEX(People!$A$2:$A$5,MATCH(Orders!N4106,People!$B$2:$B$5,0))</f>
        <v>Anna Andreadi</v>
      </c>
      <c r="X4106" t="str">
        <f>IFERROR(INDEX(Returns!A4106:A4905,MATCH(Orders!B4106,Returns!B4106:B4905,0)),"No")</f>
        <v>No</v>
      </c>
      <c r="Y4106">
        <f t="shared" si="64"/>
        <v>191.95200000000003</v>
      </c>
    </row>
    <row r="4107" spans="1:25" x14ac:dyDescent="0.2">
      <c r="A4107" s="1">
        <v>4106</v>
      </c>
      <c r="B4107" t="s">
        <v>6228</v>
      </c>
      <c r="C4107" s="2">
        <v>43684</v>
      </c>
      <c r="D4107" s="8">
        <f>Table1[[#This Row],[Order Date]]</f>
        <v>43684</v>
      </c>
      <c r="E4107" s="2">
        <v>43690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">
        <v>1611</v>
      </c>
      <c r="P4107" s="1" t="s">
        <v>43</v>
      </c>
      <c r="Q4107" s="1" t="s">
        <v>70</v>
      </c>
      <c r="R4107" s="1" t="s">
        <v>1612</v>
      </c>
      <c r="S4107" s="1">
        <v>13.76</v>
      </c>
      <c r="T4107" s="1">
        <v>2</v>
      </c>
      <c r="U4107" s="1">
        <v>0.2</v>
      </c>
      <c r="V4107" s="1">
        <v>4.6440000000000001</v>
      </c>
      <c r="W4107" t="str">
        <f>INDEX(People!$A$2:$A$5,MATCH(Orders!N4107,People!$B$2:$B$5,0))</f>
        <v>Anna Andreadi</v>
      </c>
      <c r="X4107" t="str">
        <f>IFERROR(INDEX(Returns!A4107:A4906,MATCH(Orders!B4107,Returns!B4107:B4906,0)),"No")</f>
        <v>No</v>
      </c>
      <c r="Y4107">
        <f t="shared" si="64"/>
        <v>16.512</v>
      </c>
    </row>
    <row r="4108" spans="1:25" x14ac:dyDescent="0.2">
      <c r="A4108" s="1">
        <v>4107</v>
      </c>
      <c r="B4108" t="s">
        <v>8126</v>
      </c>
      <c r="C4108" s="2">
        <v>43334</v>
      </c>
      <c r="D4108" s="8">
        <f>Table1[[#This Row],[Order Date]]</f>
        <v>43334</v>
      </c>
      <c r="E4108" s="2">
        <v>43338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">
        <v>2715</v>
      </c>
      <c r="P4108" s="1" t="s">
        <v>43</v>
      </c>
      <c r="Q4108" s="1" t="s">
        <v>70</v>
      </c>
      <c r="R4108" s="1" t="s">
        <v>2716</v>
      </c>
      <c r="S4108" s="1">
        <v>4.3119999999999985</v>
      </c>
      <c r="T4108" s="1">
        <v>2</v>
      </c>
      <c r="U4108" s="1">
        <v>0.8</v>
      </c>
      <c r="V4108" s="1">
        <v>-6.8992000000000022</v>
      </c>
      <c r="W4108" t="str">
        <f>INDEX(People!$A$2:$A$5,MATCH(Orders!N4108,People!$B$2:$B$5,0))</f>
        <v>Kelly Williams</v>
      </c>
      <c r="X4108" t="str">
        <f>IFERROR(INDEX(Returns!A4108:A4907,MATCH(Orders!B4108,Returns!B4108:B4907,0)),"No")</f>
        <v>No</v>
      </c>
      <c r="Y4108">
        <f t="shared" si="64"/>
        <v>7.7615999999999978</v>
      </c>
    </row>
    <row r="4109" spans="1:25" x14ac:dyDescent="0.2">
      <c r="A4109" s="1">
        <v>4108</v>
      </c>
      <c r="B4109" t="s">
        <v>8127</v>
      </c>
      <c r="C4109" s="2">
        <v>42985</v>
      </c>
      <c r="D4109" s="8">
        <f>Table1[[#This Row],[Order Date]]</f>
        <v>42985</v>
      </c>
      <c r="E4109" s="2">
        <v>42985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">
        <v>2316</v>
      </c>
      <c r="P4109" s="1" t="s">
        <v>43</v>
      </c>
      <c r="Q4109" s="1" t="s">
        <v>55</v>
      </c>
      <c r="R4109" s="1" t="s">
        <v>2317</v>
      </c>
      <c r="S4109" s="1">
        <v>13.96</v>
      </c>
      <c r="T4109" s="1">
        <v>2</v>
      </c>
      <c r="U4109" s="1">
        <v>0</v>
      </c>
      <c r="V4109" s="1">
        <v>0.27919999999999945</v>
      </c>
      <c r="W4109" t="str">
        <f>INDEX(People!$A$2:$A$5,MATCH(Orders!N4109,People!$B$2:$B$5,0))</f>
        <v>Chuck Magee</v>
      </c>
      <c r="X4109" t="str">
        <f>IFERROR(INDEX(Returns!A4109:A4908,MATCH(Orders!B4109,Returns!B4109:B4908,0)),"No")</f>
        <v>No</v>
      </c>
      <c r="Y4109">
        <f t="shared" si="64"/>
        <v>13.96</v>
      </c>
    </row>
    <row r="4110" spans="1:25" x14ac:dyDescent="0.2">
      <c r="A4110" s="1">
        <v>4109</v>
      </c>
      <c r="B4110" t="s">
        <v>8127</v>
      </c>
      <c r="C4110" s="2">
        <v>42985</v>
      </c>
      <c r="D4110" s="8">
        <f>Table1[[#This Row],[Order Date]]</f>
        <v>42985</v>
      </c>
      <c r="E4110" s="2">
        <v>42985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">
        <v>4753</v>
      </c>
      <c r="P4110" s="1" t="s">
        <v>30</v>
      </c>
      <c r="Q4110" s="1" t="s">
        <v>52</v>
      </c>
      <c r="R4110" s="1" t="s">
        <v>4754</v>
      </c>
      <c r="S4110" s="1">
        <v>27.414000000000001</v>
      </c>
      <c r="T4110" s="1">
        <v>3</v>
      </c>
      <c r="U4110" s="1">
        <v>0.4</v>
      </c>
      <c r="V4110" s="1">
        <v>-14.163900000000005</v>
      </c>
      <c r="W4110" t="str">
        <f>INDEX(People!$A$2:$A$5,MATCH(Orders!N4110,People!$B$2:$B$5,0))</f>
        <v>Chuck Magee</v>
      </c>
      <c r="X4110" t="str">
        <f>IFERROR(INDEX(Returns!A4110:A4909,MATCH(Orders!B4110,Returns!B4110:B4909,0)),"No")</f>
        <v>No</v>
      </c>
      <c r="Y4110">
        <f t="shared" si="64"/>
        <v>38.379599999999996</v>
      </c>
    </row>
    <row r="4111" spans="1:25" x14ac:dyDescent="0.2">
      <c r="A4111" s="1">
        <v>4110</v>
      </c>
      <c r="B4111" t="s">
        <v>8128</v>
      </c>
      <c r="C4111" s="2">
        <v>43094</v>
      </c>
      <c r="D4111" s="8">
        <f>Table1[[#This Row],[Order Date]]</f>
        <v>43094</v>
      </c>
      <c r="E4111" s="2">
        <v>43101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">
        <v>2271</v>
      </c>
      <c r="P4111" s="1" t="s">
        <v>66</v>
      </c>
      <c r="Q4111" s="1" t="s">
        <v>67</v>
      </c>
      <c r="R4111" s="1" t="s">
        <v>2272</v>
      </c>
      <c r="S4111" s="1">
        <v>73.98</v>
      </c>
      <c r="T4111" s="1">
        <v>2</v>
      </c>
      <c r="U4111" s="1">
        <v>0</v>
      </c>
      <c r="V4111" s="1">
        <v>19.974600000000002</v>
      </c>
      <c r="W4111" t="str">
        <f>INDEX(People!$A$2:$A$5,MATCH(Orders!N4111,People!$B$2:$B$5,0))</f>
        <v>Kelly Williams</v>
      </c>
      <c r="X4111" t="str">
        <f>IFERROR(INDEX(Returns!A4111:A4910,MATCH(Orders!B4111,Returns!B4111:B4910,0)),"No")</f>
        <v>No</v>
      </c>
      <c r="Y4111">
        <f t="shared" si="64"/>
        <v>73.98</v>
      </c>
    </row>
    <row r="4112" spans="1:25" x14ac:dyDescent="0.2">
      <c r="A4112" s="1">
        <v>4111</v>
      </c>
      <c r="B4112" t="s">
        <v>8128</v>
      </c>
      <c r="C4112" s="2">
        <v>43094</v>
      </c>
      <c r="D4112" s="8">
        <f>Table1[[#This Row],[Order Date]]</f>
        <v>43094</v>
      </c>
      <c r="E4112" s="2">
        <v>43101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">
        <v>5197</v>
      </c>
      <c r="P4112" s="1" t="s">
        <v>30</v>
      </c>
      <c r="Q4112" s="1" t="s">
        <v>31</v>
      </c>
      <c r="R4112" s="1" t="s">
        <v>5198</v>
      </c>
      <c r="S4112" s="1">
        <v>160.97999999999999</v>
      </c>
      <c r="T4112" s="1">
        <v>1</v>
      </c>
      <c r="U4112" s="1">
        <v>0</v>
      </c>
      <c r="V4112" s="1">
        <v>20.927400000000006</v>
      </c>
      <c r="W4112" t="str">
        <f>INDEX(People!$A$2:$A$5,MATCH(Orders!N4112,People!$B$2:$B$5,0))</f>
        <v>Kelly Williams</v>
      </c>
      <c r="X4112" t="str">
        <f>IFERROR(INDEX(Returns!A4112:A4911,MATCH(Orders!B4112,Returns!B4112:B4911,0)),"No")</f>
        <v>No</v>
      </c>
      <c r="Y4112">
        <f t="shared" si="64"/>
        <v>160.97999999999999</v>
      </c>
    </row>
    <row r="4113" spans="1:25" x14ac:dyDescent="0.2">
      <c r="A4113" s="1">
        <v>4112</v>
      </c>
      <c r="B4113" t="s">
        <v>8128</v>
      </c>
      <c r="C4113" s="2">
        <v>43094</v>
      </c>
      <c r="D4113" s="8">
        <f>Table1[[#This Row],[Order Date]]</f>
        <v>43094</v>
      </c>
      <c r="E4113" s="2">
        <v>43101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">
        <v>3895</v>
      </c>
      <c r="P4113" s="1" t="s">
        <v>43</v>
      </c>
      <c r="Q4113" s="1" t="s">
        <v>84</v>
      </c>
      <c r="R4113" s="1" t="s">
        <v>3896</v>
      </c>
      <c r="S4113" s="1">
        <v>17.34</v>
      </c>
      <c r="T4113" s="1">
        <v>3</v>
      </c>
      <c r="U4113" s="1">
        <v>0</v>
      </c>
      <c r="V4113" s="1">
        <v>8.4966000000000008</v>
      </c>
      <c r="W4113" t="str">
        <f>INDEX(People!$A$2:$A$5,MATCH(Orders!N4113,People!$B$2:$B$5,0))</f>
        <v>Kelly Williams</v>
      </c>
      <c r="X4113" t="str">
        <f>IFERROR(INDEX(Returns!A4113:A4912,MATCH(Orders!B4113,Returns!B4113:B4912,0)),"No")</f>
        <v>No</v>
      </c>
      <c r="Y4113">
        <f t="shared" si="64"/>
        <v>17.34</v>
      </c>
    </row>
    <row r="4114" spans="1:25" x14ac:dyDescent="0.2">
      <c r="A4114" s="1">
        <v>4113</v>
      </c>
      <c r="B4114" t="s">
        <v>8128</v>
      </c>
      <c r="C4114" s="2">
        <v>43094</v>
      </c>
      <c r="D4114" s="8">
        <f>Table1[[#This Row],[Order Date]]</f>
        <v>43094</v>
      </c>
      <c r="E4114" s="2">
        <v>43101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">
        <v>2737</v>
      </c>
      <c r="P4114" s="1" t="s">
        <v>43</v>
      </c>
      <c r="Q4114" s="1" t="s">
        <v>63</v>
      </c>
      <c r="R4114" s="1" t="s">
        <v>2738</v>
      </c>
      <c r="S4114" s="1">
        <v>3.28</v>
      </c>
      <c r="T4114" s="1">
        <v>1</v>
      </c>
      <c r="U4114" s="1">
        <v>0</v>
      </c>
      <c r="V4114" s="1">
        <v>0.9511999999999996</v>
      </c>
      <c r="W4114" t="str">
        <f>INDEX(People!$A$2:$A$5,MATCH(Orders!N4114,People!$B$2:$B$5,0))</f>
        <v>Kelly Williams</v>
      </c>
      <c r="X4114" t="str">
        <f>IFERROR(INDEX(Returns!A4114:A4913,MATCH(Orders!B4114,Returns!B4114:B4913,0)),"No")</f>
        <v>No</v>
      </c>
      <c r="Y4114">
        <f t="shared" si="64"/>
        <v>3.28</v>
      </c>
    </row>
    <row r="4115" spans="1:25" x14ac:dyDescent="0.2">
      <c r="A4115" s="1">
        <v>4114</v>
      </c>
      <c r="B4115" t="s">
        <v>8129</v>
      </c>
      <c r="C4115" s="2">
        <v>42857</v>
      </c>
      <c r="D4115" s="8">
        <f>Table1[[#This Row],[Order Date]]</f>
        <v>42857</v>
      </c>
      <c r="E4115" s="2">
        <v>42862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">
        <v>3688</v>
      </c>
      <c r="P4115" s="1" t="s">
        <v>43</v>
      </c>
      <c r="Q4115" s="1" t="s">
        <v>44</v>
      </c>
      <c r="R4115" s="1" t="s">
        <v>3689</v>
      </c>
      <c r="S4115" s="1">
        <v>8.8559999999999999</v>
      </c>
      <c r="T4115" s="1">
        <v>3</v>
      </c>
      <c r="U4115" s="1">
        <v>0.2</v>
      </c>
      <c r="V4115" s="1">
        <v>2.9888999999999997</v>
      </c>
      <c r="W4115" t="str">
        <f>INDEX(People!$A$2:$A$5,MATCH(Orders!N4115,People!$B$2:$B$5,0))</f>
        <v>Kelly Williams</v>
      </c>
      <c r="X4115" t="str">
        <f>IFERROR(INDEX(Returns!A4115:A4914,MATCH(Orders!B4115,Returns!B4115:B4914,0)),"No")</f>
        <v>No</v>
      </c>
      <c r="Y4115">
        <f t="shared" si="64"/>
        <v>10.6272</v>
      </c>
    </row>
    <row r="4116" spans="1:25" x14ac:dyDescent="0.2">
      <c r="A4116" s="1">
        <v>4115</v>
      </c>
      <c r="B4116" t="s">
        <v>8129</v>
      </c>
      <c r="C4116" s="2">
        <v>42857</v>
      </c>
      <c r="D4116" s="8">
        <f>Table1[[#This Row],[Order Date]]</f>
        <v>42857</v>
      </c>
      <c r="E4116" s="2">
        <v>42862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">
        <v>3189</v>
      </c>
      <c r="P4116" s="1" t="s">
        <v>66</v>
      </c>
      <c r="Q4116" s="1" t="s">
        <v>67</v>
      </c>
      <c r="R4116" s="1" t="s">
        <v>3190</v>
      </c>
      <c r="S4116" s="1">
        <v>158.376</v>
      </c>
      <c r="T4116" s="1">
        <v>3</v>
      </c>
      <c r="U4116" s="1">
        <v>0.2</v>
      </c>
      <c r="V4116" s="1">
        <v>13.857900000000008</v>
      </c>
      <c r="W4116" t="str">
        <f>INDEX(People!$A$2:$A$5,MATCH(Orders!N4116,People!$B$2:$B$5,0))</f>
        <v>Kelly Williams</v>
      </c>
      <c r="X4116" t="str">
        <f>IFERROR(INDEX(Returns!A4116:A4915,MATCH(Orders!B4116,Returns!B4116:B4915,0)),"No")</f>
        <v>No</v>
      </c>
      <c r="Y4116">
        <f t="shared" si="64"/>
        <v>190.05119999999999</v>
      </c>
    </row>
    <row r="4117" spans="1:25" x14ac:dyDescent="0.2">
      <c r="A4117" s="1">
        <v>4116</v>
      </c>
      <c r="B4117" t="s">
        <v>8130</v>
      </c>
      <c r="C4117" s="2">
        <v>43428</v>
      </c>
      <c r="D4117" s="8">
        <f>Table1[[#This Row],[Order Date]]</f>
        <v>43428</v>
      </c>
      <c r="E4117" s="2">
        <v>43431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">
        <v>1897</v>
      </c>
      <c r="P4117" s="1" t="s">
        <v>43</v>
      </c>
      <c r="Q4117" s="1" t="s">
        <v>70</v>
      </c>
      <c r="R4117" s="1" t="s">
        <v>1898</v>
      </c>
      <c r="S4117" s="1">
        <v>1219.96</v>
      </c>
      <c r="T4117" s="1">
        <v>5</v>
      </c>
      <c r="U4117" s="1">
        <v>0.2</v>
      </c>
      <c r="V4117" s="1">
        <v>381.23749999999995</v>
      </c>
      <c r="W4117" t="str">
        <f>INDEX(People!$A$2:$A$5,MATCH(Orders!N4117,People!$B$2:$B$5,0))</f>
        <v>Anna Andreadi</v>
      </c>
      <c r="X4117" t="str">
        <f>IFERROR(INDEX(Returns!A4117:A4916,MATCH(Orders!B4117,Returns!B4117:B4916,0)),"No")</f>
        <v>No</v>
      </c>
      <c r="Y4117">
        <f t="shared" si="64"/>
        <v>1463.952</v>
      </c>
    </row>
    <row r="4118" spans="1:25" x14ac:dyDescent="0.2">
      <c r="A4118" s="1">
        <v>4117</v>
      </c>
      <c r="B4118" t="s">
        <v>8131</v>
      </c>
      <c r="C4118" s="2">
        <v>43063</v>
      </c>
      <c r="D4118" s="8">
        <f>Table1[[#This Row],[Order Date]]</f>
        <v>43063</v>
      </c>
      <c r="E4118" s="2">
        <v>43068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">
        <v>2976</v>
      </c>
      <c r="P4118" s="1" t="s">
        <v>43</v>
      </c>
      <c r="Q4118" s="1" t="s">
        <v>70</v>
      </c>
      <c r="R4118" s="1" t="s">
        <v>2977</v>
      </c>
      <c r="S4118" s="1">
        <v>3.1680000000000001</v>
      </c>
      <c r="T4118" s="1">
        <v>2</v>
      </c>
      <c r="U4118" s="1">
        <v>0.2</v>
      </c>
      <c r="V4118" s="1">
        <v>0.99</v>
      </c>
      <c r="W4118" t="str">
        <f>INDEX(People!$A$2:$A$5,MATCH(Orders!N4118,People!$B$2:$B$5,0))</f>
        <v>Anna Andreadi</v>
      </c>
      <c r="X4118" t="str">
        <f>IFERROR(INDEX(Returns!A4118:A4917,MATCH(Orders!B4118,Returns!B4118:B4917,0)),"No")</f>
        <v>No</v>
      </c>
      <c r="Y4118">
        <f t="shared" si="64"/>
        <v>3.8016000000000001</v>
      </c>
    </row>
    <row r="4119" spans="1:25" x14ac:dyDescent="0.2">
      <c r="A4119" s="1">
        <v>4118</v>
      </c>
      <c r="B4119" t="s">
        <v>8131</v>
      </c>
      <c r="C4119" s="2">
        <v>43063</v>
      </c>
      <c r="D4119" s="8">
        <f>Table1[[#This Row],[Order Date]]</f>
        <v>43063</v>
      </c>
      <c r="E4119" s="2">
        <v>43068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">
        <v>1707</v>
      </c>
      <c r="P4119" s="1" t="s">
        <v>43</v>
      </c>
      <c r="Q4119" s="1" t="s">
        <v>84</v>
      </c>
      <c r="R4119" s="1" t="s">
        <v>1708</v>
      </c>
      <c r="S4119" s="1">
        <v>19.440000000000001</v>
      </c>
      <c r="T4119" s="1">
        <v>3</v>
      </c>
      <c r="U4119" s="1">
        <v>0</v>
      </c>
      <c r="V4119" s="1">
        <v>9.3312000000000008</v>
      </c>
      <c r="W4119" t="str">
        <f>INDEX(People!$A$2:$A$5,MATCH(Orders!N4119,People!$B$2:$B$5,0))</f>
        <v>Anna Andreadi</v>
      </c>
      <c r="X4119" t="str">
        <f>IFERROR(INDEX(Returns!A4119:A4918,MATCH(Orders!B4119,Returns!B4119:B4918,0)),"No")</f>
        <v>No</v>
      </c>
      <c r="Y4119">
        <f t="shared" si="64"/>
        <v>19.440000000000001</v>
      </c>
    </row>
    <row r="4120" spans="1:25" x14ac:dyDescent="0.2">
      <c r="A4120" s="1">
        <v>4119</v>
      </c>
      <c r="B4120" t="s">
        <v>8131</v>
      </c>
      <c r="C4120" s="2">
        <v>43063</v>
      </c>
      <c r="D4120" s="8">
        <f>Table1[[#This Row],[Order Date]]</f>
        <v>43063</v>
      </c>
      <c r="E4120" s="2">
        <v>43068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">
        <v>1341</v>
      </c>
      <c r="P4120" s="1" t="s">
        <v>43</v>
      </c>
      <c r="Q4120" s="1" t="s">
        <v>55</v>
      </c>
      <c r="R4120" s="1" t="s">
        <v>1342</v>
      </c>
      <c r="S4120" s="1">
        <v>454.86</v>
      </c>
      <c r="T4120" s="1">
        <v>7</v>
      </c>
      <c r="U4120" s="1">
        <v>0</v>
      </c>
      <c r="V4120" s="1">
        <v>54.583200000000019</v>
      </c>
      <c r="W4120" t="str">
        <f>INDEX(People!$A$2:$A$5,MATCH(Orders!N4120,People!$B$2:$B$5,0))</f>
        <v>Anna Andreadi</v>
      </c>
      <c r="X4120" t="str">
        <f>IFERROR(INDEX(Returns!A4120:A4919,MATCH(Orders!B4120,Returns!B4120:B4919,0)),"No")</f>
        <v>No</v>
      </c>
      <c r="Y4120">
        <f t="shared" si="64"/>
        <v>454.86</v>
      </c>
    </row>
    <row r="4121" spans="1:25" x14ac:dyDescent="0.2">
      <c r="A4121" s="1">
        <v>4120</v>
      </c>
      <c r="B4121" t="s">
        <v>8131</v>
      </c>
      <c r="C4121" s="2">
        <v>43063</v>
      </c>
      <c r="D4121" s="8">
        <f>Table1[[#This Row],[Order Date]]</f>
        <v>43063</v>
      </c>
      <c r="E4121" s="2">
        <v>43068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">
        <v>967</v>
      </c>
      <c r="P4121" s="1" t="s">
        <v>43</v>
      </c>
      <c r="Q4121" s="1" t="s">
        <v>70</v>
      </c>
      <c r="R4121" s="1" t="s">
        <v>968</v>
      </c>
      <c r="S4121" s="1">
        <v>91.391999999999996</v>
      </c>
      <c r="T4121" s="1">
        <v>8</v>
      </c>
      <c r="U4121" s="1">
        <v>0.2</v>
      </c>
      <c r="V4121" s="1">
        <v>29.702399999999997</v>
      </c>
      <c r="W4121" t="str">
        <f>INDEX(People!$A$2:$A$5,MATCH(Orders!N4121,People!$B$2:$B$5,0))</f>
        <v>Anna Andreadi</v>
      </c>
      <c r="X4121" t="str">
        <f>IFERROR(INDEX(Returns!A4121:A4920,MATCH(Orders!B4121,Returns!B4121:B4920,0)),"No")</f>
        <v>No</v>
      </c>
      <c r="Y4121">
        <f t="shared" si="64"/>
        <v>109.67039999999999</v>
      </c>
    </row>
    <row r="4122" spans="1:25" x14ac:dyDescent="0.2">
      <c r="A4122" s="1">
        <v>4121</v>
      </c>
      <c r="B4122" t="s">
        <v>8132</v>
      </c>
      <c r="C4122" s="2">
        <v>43712</v>
      </c>
      <c r="D4122" s="8">
        <f>Table1[[#This Row],[Order Date]]</f>
        <v>43712</v>
      </c>
      <c r="E4122" s="2">
        <v>43718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">
        <v>5199</v>
      </c>
      <c r="P4122" s="1" t="s">
        <v>66</v>
      </c>
      <c r="Q4122" s="1" t="s">
        <v>146</v>
      </c>
      <c r="R4122" s="1" t="s">
        <v>5200</v>
      </c>
      <c r="S4122" s="1">
        <v>19.040000000000003</v>
      </c>
      <c r="T4122" s="1">
        <v>4</v>
      </c>
      <c r="U4122" s="1">
        <v>0.2</v>
      </c>
      <c r="V4122" s="1">
        <v>-1.4279999999999999</v>
      </c>
      <c r="W4122" t="str">
        <f>INDEX(People!$A$2:$A$5,MATCH(Orders!N4122,People!$B$2:$B$5,0))</f>
        <v>Chuck Magee</v>
      </c>
      <c r="X4122" t="str">
        <f>IFERROR(INDEX(Returns!A4122:A4921,MATCH(Orders!B4122,Returns!B4122:B4921,0)),"No")</f>
        <v>No</v>
      </c>
      <c r="Y4122">
        <f t="shared" si="64"/>
        <v>22.848000000000003</v>
      </c>
    </row>
    <row r="4123" spans="1:25" x14ac:dyDescent="0.2">
      <c r="A4123" s="1">
        <v>4122</v>
      </c>
      <c r="B4123" t="s">
        <v>8133</v>
      </c>
      <c r="C4123" s="2">
        <v>43596</v>
      </c>
      <c r="D4123" s="8">
        <f>Table1[[#This Row],[Order Date]]</f>
        <v>43596</v>
      </c>
      <c r="E4123" s="2">
        <v>43597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">
        <v>2948</v>
      </c>
      <c r="P4123" s="1" t="s">
        <v>43</v>
      </c>
      <c r="Q4123" s="1" t="s">
        <v>84</v>
      </c>
      <c r="R4123" s="1" t="s">
        <v>2949</v>
      </c>
      <c r="S4123" s="1">
        <v>37.44</v>
      </c>
      <c r="T4123" s="1">
        <v>6</v>
      </c>
      <c r="U4123" s="1">
        <v>0</v>
      </c>
      <c r="V4123" s="1">
        <v>16.847999999999999</v>
      </c>
      <c r="W4123" t="str">
        <f>INDEX(People!$A$2:$A$5,MATCH(Orders!N4123,People!$B$2:$B$5,0))</f>
        <v>Anna Andreadi</v>
      </c>
      <c r="X4123" t="str">
        <f>IFERROR(INDEX(Returns!A4123:A4922,MATCH(Orders!B4123,Returns!B4123:B4922,0)),"No")</f>
        <v>No</v>
      </c>
      <c r="Y4123">
        <f t="shared" si="64"/>
        <v>37.44</v>
      </c>
    </row>
    <row r="4124" spans="1:25" x14ac:dyDescent="0.2">
      <c r="A4124" s="1">
        <v>4123</v>
      </c>
      <c r="B4124" t="s">
        <v>8133</v>
      </c>
      <c r="C4124" s="2">
        <v>43596</v>
      </c>
      <c r="D4124" s="8">
        <f>Table1[[#This Row],[Order Date]]</f>
        <v>43596</v>
      </c>
      <c r="E4124" s="2">
        <v>43597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">
        <v>4337</v>
      </c>
      <c r="P4124" s="1" t="s">
        <v>43</v>
      </c>
      <c r="Q4124" s="1" t="s">
        <v>44</v>
      </c>
      <c r="R4124" s="1" t="s">
        <v>4338</v>
      </c>
      <c r="S4124" s="1">
        <v>37.589999999999996</v>
      </c>
      <c r="T4124" s="1">
        <v>3</v>
      </c>
      <c r="U4124" s="1">
        <v>0</v>
      </c>
      <c r="V4124" s="1">
        <v>17.667299999999997</v>
      </c>
      <c r="W4124" t="str">
        <f>INDEX(People!$A$2:$A$5,MATCH(Orders!N4124,People!$B$2:$B$5,0))</f>
        <v>Anna Andreadi</v>
      </c>
      <c r="X4124" t="str">
        <f>IFERROR(INDEX(Returns!A4124:A4923,MATCH(Orders!B4124,Returns!B4124:B4923,0)),"No")</f>
        <v>No</v>
      </c>
      <c r="Y4124">
        <f t="shared" si="64"/>
        <v>37.589999999999996</v>
      </c>
    </row>
    <row r="4125" spans="1:25" x14ac:dyDescent="0.2">
      <c r="A4125" s="1">
        <v>4124</v>
      </c>
      <c r="B4125" t="s">
        <v>8133</v>
      </c>
      <c r="C4125" s="2">
        <v>43596</v>
      </c>
      <c r="D4125" s="8">
        <f>Table1[[#This Row],[Order Date]]</f>
        <v>43596</v>
      </c>
      <c r="E4125" s="2">
        <v>43597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">
        <v>4899</v>
      </c>
      <c r="P4125" s="1" t="s">
        <v>43</v>
      </c>
      <c r="Q4125" s="1" t="s">
        <v>70</v>
      </c>
      <c r="R4125" s="1" t="s">
        <v>4900</v>
      </c>
      <c r="S4125" s="1">
        <v>26.032</v>
      </c>
      <c r="T4125" s="1">
        <v>2</v>
      </c>
      <c r="U4125" s="1">
        <v>0.2</v>
      </c>
      <c r="V4125" s="1">
        <v>9.4365999999999985</v>
      </c>
      <c r="W4125" t="str">
        <f>INDEX(People!$A$2:$A$5,MATCH(Orders!N4125,People!$B$2:$B$5,0))</f>
        <v>Anna Andreadi</v>
      </c>
      <c r="X4125" t="str">
        <f>IFERROR(INDEX(Returns!A4125:A4924,MATCH(Orders!B4125,Returns!B4125:B4924,0)),"No")</f>
        <v>No</v>
      </c>
      <c r="Y4125">
        <f t="shared" si="64"/>
        <v>31.238399999999999</v>
      </c>
    </row>
    <row r="4126" spans="1:25" x14ac:dyDescent="0.2">
      <c r="A4126" s="1">
        <v>4125</v>
      </c>
      <c r="B4126" t="s">
        <v>8134</v>
      </c>
      <c r="C4126" s="2">
        <v>42501</v>
      </c>
      <c r="D4126" s="8">
        <f>Table1[[#This Row],[Order Date]]</f>
        <v>42501</v>
      </c>
      <c r="E4126" s="2">
        <v>42508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">
        <v>1245</v>
      </c>
      <c r="P4126" s="1" t="s">
        <v>43</v>
      </c>
      <c r="Q4126" s="1" t="s">
        <v>73</v>
      </c>
      <c r="R4126" s="1" t="s">
        <v>1246</v>
      </c>
      <c r="S4126" s="1">
        <v>35.910000000000004</v>
      </c>
      <c r="T4126" s="1">
        <v>3</v>
      </c>
      <c r="U4126" s="1">
        <v>0</v>
      </c>
      <c r="V4126" s="1">
        <v>9.6956999999999987</v>
      </c>
      <c r="W4126" t="str">
        <f>INDEX(People!$A$2:$A$5,MATCH(Orders!N4126,People!$B$2:$B$5,0))</f>
        <v>Chuck Magee</v>
      </c>
      <c r="X4126" t="str">
        <f>IFERROR(INDEX(Returns!A4126:A4925,MATCH(Orders!B4126,Returns!B4126:B4925,0)),"No")</f>
        <v>No</v>
      </c>
      <c r="Y4126">
        <f t="shared" si="64"/>
        <v>35.910000000000004</v>
      </c>
    </row>
    <row r="4127" spans="1:25" x14ac:dyDescent="0.2">
      <c r="A4127" s="1">
        <v>4126</v>
      </c>
      <c r="B4127" t="s">
        <v>8135</v>
      </c>
      <c r="C4127" s="2">
        <v>43673</v>
      </c>
      <c r="D4127" s="8">
        <f>Table1[[#This Row],[Order Date]]</f>
        <v>43673</v>
      </c>
      <c r="E4127" s="2">
        <v>43677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">
        <v>2531</v>
      </c>
      <c r="P4127" s="1" t="s">
        <v>30</v>
      </c>
      <c r="Q4127" s="1" t="s">
        <v>60</v>
      </c>
      <c r="R4127" s="1" t="s">
        <v>2532</v>
      </c>
      <c r="S4127" s="1">
        <v>91.032000000000011</v>
      </c>
      <c r="T4127" s="1">
        <v>3</v>
      </c>
      <c r="U4127" s="1">
        <v>0.2</v>
      </c>
      <c r="V4127" s="1">
        <v>-2.2758000000000109</v>
      </c>
      <c r="W4127" t="str">
        <f>INDEX(People!$A$2:$A$5,MATCH(Orders!N4127,People!$B$2:$B$5,0))</f>
        <v>Cassandra Brandow</v>
      </c>
      <c r="X4127" t="str">
        <f>IFERROR(INDEX(Returns!A4127:A4926,MATCH(Orders!B4127,Returns!B4127:B4926,0)),"No")</f>
        <v>No</v>
      </c>
      <c r="Y4127">
        <f t="shared" si="64"/>
        <v>109.23840000000001</v>
      </c>
    </row>
    <row r="4128" spans="1:25" x14ac:dyDescent="0.2">
      <c r="A4128" s="1">
        <v>4127</v>
      </c>
      <c r="B4128" t="s">
        <v>8136</v>
      </c>
      <c r="C4128" s="2">
        <v>43591</v>
      </c>
      <c r="D4128" s="8">
        <f>Table1[[#This Row],[Order Date]]</f>
        <v>43591</v>
      </c>
      <c r="E4128" s="2">
        <v>43594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">
        <v>5072</v>
      </c>
      <c r="P4128" s="1" t="s">
        <v>43</v>
      </c>
      <c r="Q4128" s="1" t="s">
        <v>63</v>
      </c>
      <c r="R4128" s="1" t="s">
        <v>5073</v>
      </c>
      <c r="S4128" s="1">
        <v>54.66</v>
      </c>
      <c r="T4128" s="1">
        <v>6</v>
      </c>
      <c r="U4128" s="1">
        <v>0</v>
      </c>
      <c r="V4128" s="1">
        <v>18.037799999999997</v>
      </c>
      <c r="W4128" t="str">
        <f>INDEX(People!$A$2:$A$5,MATCH(Orders!N4128,People!$B$2:$B$5,0))</f>
        <v>Cassandra Brandow</v>
      </c>
      <c r="X4128" t="str">
        <f>IFERROR(INDEX(Returns!A4128:A4927,MATCH(Orders!B4128,Returns!B4128:B4927,0)),"No")</f>
        <v>No</v>
      </c>
      <c r="Y4128">
        <f t="shared" si="64"/>
        <v>54.66</v>
      </c>
    </row>
    <row r="4129" spans="1:25" x14ac:dyDescent="0.2">
      <c r="A4129" s="1">
        <v>4128</v>
      </c>
      <c r="B4129" t="s">
        <v>8137</v>
      </c>
      <c r="C4129" s="2">
        <v>42632</v>
      </c>
      <c r="D4129" s="8">
        <f>Table1[[#This Row],[Order Date]]</f>
        <v>42632</v>
      </c>
      <c r="E4129" s="2">
        <v>42637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">
        <v>2534</v>
      </c>
      <c r="P4129" s="1" t="s">
        <v>43</v>
      </c>
      <c r="Q4129" s="1" t="s">
        <v>55</v>
      </c>
      <c r="R4129" s="1" t="s">
        <v>2535</v>
      </c>
      <c r="S4129" s="1">
        <v>67.343999999999994</v>
      </c>
      <c r="T4129" s="1">
        <v>6</v>
      </c>
      <c r="U4129" s="1">
        <v>0.2</v>
      </c>
      <c r="V4129" s="1">
        <v>7.5761999999999894</v>
      </c>
      <c r="W4129" t="str">
        <f>INDEX(People!$A$2:$A$5,MATCH(Orders!N4129,People!$B$2:$B$5,0))</f>
        <v>Cassandra Brandow</v>
      </c>
      <c r="X4129" t="str">
        <f>IFERROR(INDEX(Returns!A4129:A4928,MATCH(Orders!B4129,Returns!B4129:B4928,0)),"No")</f>
        <v>No</v>
      </c>
      <c r="Y4129">
        <f t="shared" si="64"/>
        <v>80.812799999999996</v>
      </c>
    </row>
    <row r="4130" spans="1:25" x14ac:dyDescent="0.2">
      <c r="A4130" s="1">
        <v>4129</v>
      </c>
      <c r="B4130" t="s">
        <v>8137</v>
      </c>
      <c r="C4130" s="2">
        <v>42632</v>
      </c>
      <c r="D4130" s="8">
        <f>Table1[[#This Row],[Order Date]]</f>
        <v>42632</v>
      </c>
      <c r="E4130" s="2">
        <v>42637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">
        <v>5201</v>
      </c>
      <c r="P4130" s="1" t="s">
        <v>66</v>
      </c>
      <c r="Q4130" s="1" t="s">
        <v>601</v>
      </c>
      <c r="R4130" s="1" t="s">
        <v>5202</v>
      </c>
      <c r="S4130" s="1">
        <v>2624.9850000000001</v>
      </c>
      <c r="T4130" s="1">
        <v>3</v>
      </c>
      <c r="U4130" s="1">
        <v>0.5</v>
      </c>
      <c r="V4130" s="1">
        <v>-944.99460000000045</v>
      </c>
      <c r="W4130" t="str">
        <f>INDEX(People!$A$2:$A$5,MATCH(Orders!N4130,People!$B$2:$B$5,0))</f>
        <v>Cassandra Brandow</v>
      </c>
      <c r="X4130" t="str">
        <f>IFERROR(INDEX(Returns!A4130:A4929,MATCH(Orders!B4130,Returns!B4130:B4929,0)),"No")</f>
        <v>No</v>
      </c>
      <c r="Y4130">
        <f t="shared" si="64"/>
        <v>3937.4775</v>
      </c>
    </row>
    <row r="4131" spans="1:25" x14ac:dyDescent="0.2">
      <c r="A4131" s="1">
        <v>4130</v>
      </c>
      <c r="B4131" t="s">
        <v>8138</v>
      </c>
      <c r="C4131" s="2">
        <v>42823</v>
      </c>
      <c r="D4131" s="8">
        <f>Table1[[#This Row],[Order Date]]</f>
        <v>42823</v>
      </c>
      <c r="E4131" s="2">
        <v>42829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">
        <v>4976</v>
      </c>
      <c r="P4131" s="1" t="s">
        <v>43</v>
      </c>
      <c r="Q4131" s="1" t="s">
        <v>73</v>
      </c>
      <c r="R4131" s="1" t="s">
        <v>4977</v>
      </c>
      <c r="S4131" s="1">
        <v>73.28</v>
      </c>
      <c r="T4131" s="1">
        <v>4</v>
      </c>
      <c r="U4131" s="1">
        <v>0</v>
      </c>
      <c r="V4131" s="1">
        <v>21.251199999999997</v>
      </c>
      <c r="W4131" t="str">
        <f>INDEX(People!$A$2:$A$5,MATCH(Orders!N4131,People!$B$2:$B$5,0))</f>
        <v>Anna Andreadi</v>
      </c>
      <c r="X4131" t="str">
        <f>IFERROR(INDEX(Returns!A4131:A4930,MATCH(Orders!B4131,Returns!B4131:B4930,0)),"No")</f>
        <v>No</v>
      </c>
      <c r="Y4131">
        <f t="shared" si="64"/>
        <v>73.28</v>
      </c>
    </row>
    <row r="4132" spans="1:25" x14ac:dyDescent="0.2">
      <c r="A4132" s="1">
        <v>4131</v>
      </c>
      <c r="B4132" t="s">
        <v>8139</v>
      </c>
      <c r="C4132" s="2">
        <v>42692</v>
      </c>
      <c r="D4132" s="8">
        <f>Table1[[#This Row],[Order Date]]</f>
        <v>42692</v>
      </c>
      <c r="E4132" s="2">
        <v>42699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">
        <v>1663</v>
      </c>
      <c r="P4132" s="1" t="s">
        <v>43</v>
      </c>
      <c r="Q4132" s="1" t="s">
        <v>70</v>
      </c>
      <c r="R4132" s="1" t="s">
        <v>1664</v>
      </c>
      <c r="S4132" s="1">
        <v>14.479999999999997</v>
      </c>
      <c r="T4132" s="1">
        <v>5</v>
      </c>
      <c r="U4132" s="1">
        <v>0.8</v>
      </c>
      <c r="V4132" s="1">
        <v>-23.89200000000001</v>
      </c>
      <c r="W4132" t="str">
        <f>INDEX(People!$A$2:$A$5,MATCH(Orders!N4132,People!$B$2:$B$5,0))</f>
        <v>Kelly Williams</v>
      </c>
      <c r="X4132" t="str">
        <f>IFERROR(INDEX(Returns!A4132:A4931,MATCH(Orders!B4132,Returns!B4132:B4931,0)),"No")</f>
        <v>No</v>
      </c>
      <c r="Y4132">
        <f t="shared" si="64"/>
        <v>26.063999999999997</v>
      </c>
    </row>
    <row r="4133" spans="1:25" x14ac:dyDescent="0.2">
      <c r="A4133" s="1">
        <v>4132</v>
      </c>
      <c r="B4133" t="s">
        <v>8140</v>
      </c>
      <c r="C4133" s="2">
        <v>42918</v>
      </c>
      <c r="D4133" s="8">
        <f>Table1[[#This Row],[Order Date]]</f>
        <v>42918</v>
      </c>
      <c r="E4133" s="2">
        <v>42925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">
        <v>2670</v>
      </c>
      <c r="P4133" s="1" t="s">
        <v>43</v>
      </c>
      <c r="Q4133" s="1" t="s">
        <v>84</v>
      </c>
      <c r="R4133" s="1" t="s">
        <v>169</v>
      </c>
      <c r="S4133" s="1">
        <v>11.952000000000002</v>
      </c>
      <c r="T4133" s="1">
        <v>3</v>
      </c>
      <c r="U4133" s="1">
        <v>0.2</v>
      </c>
      <c r="V4133" s="1">
        <v>4.0338000000000003</v>
      </c>
      <c r="W4133" t="str">
        <f>INDEX(People!$A$2:$A$5,MATCH(Orders!N4133,People!$B$2:$B$5,0))</f>
        <v>Cassandra Brandow</v>
      </c>
      <c r="X4133" t="str">
        <f>IFERROR(INDEX(Returns!A4133:A4932,MATCH(Orders!B4133,Returns!B4133:B4932,0)),"No")</f>
        <v>No</v>
      </c>
      <c r="Y4133">
        <f t="shared" si="64"/>
        <v>14.342400000000001</v>
      </c>
    </row>
    <row r="4134" spans="1:25" x14ac:dyDescent="0.2">
      <c r="A4134" s="1">
        <v>4133</v>
      </c>
      <c r="B4134" t="s">
        <v>8140</v>
      </c>
      <c r="C4134" s="2">
        <v>42918</v>
      </c>
      <c r="D4134" s="8">
        <f>Table1[[#This Row],[Order Date]]</f>
        <v>42918</v>
      </c>
      <c r="E4134" s="2">
        <v>42925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">
        <v>806</v>
      </c>
      <c r="P4134" s="1" t="s">
        <v>43</v>
      </c>
      <c r="Q4134" s="1" t="s">
        <v>84</v>
      </c>
      <c r="R4134" s="1" t="s">
        <v>807</v>
      </c>
      <c r="S4134" s="1">
        <v>15.552000000000003</v>
      </c>
      <c r="T4134" s="1">
        <v>3</v>
      </c>
      <c r="U4134" s="1">
        <v>0.2</v>
      </c>
      <c r="V4134" s="1">
        <v>5.6375999999999999</v>
      </c>
      <c r="W4134" t="str">
        <f>INDEX(People!$A$2:$A$5,MATCH(Orders!N4134,People!$B$2:$B$5,0))</f>
        <v>Cassandra Brandow</v>
      </c>
      <c r="X4134" t="str">
        <f>IFERROR(INDEX(Returns!A4134:A4933,MATCH(Orders!B4134,Returns!B4134:B4933,0)),"No")</f>
        <v>No</v>
      </c>
      <c r="Y4134">
        <f t="shared" si="64"/>
        <v>18.662400000000002</v>
      </c>
    </row>
    <row r="4135" spans="1:25" x14ac:dyDescent="0.2">
      <c r="A4135" s="1">
        <v>4134</v>
      </c>
      <c r="B4135" t="s">
        <v>8141</v>
      </c>
      <c r="C4135" s="2">
        <v>42621</v>
      </c>
      <c r="D4135" s="8">
        <f>Table1[[#This Row],[Order Date]]</f>
        <v>42621</v>
      </c>
      <c r="E4135" s="2">
        <v>42626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">
        <v>2190</v>
      </c>
      <c r="P4135" s="1" t="s">
        <v>43</v>
      </c>
      <c r="Q4135" s="1" t="s">
        <v>242</v>
      </c>
      <c r="R4135" s="1" t="s">
        <v>2191</v>
      </c>
      <c r="S4135" s="1">
        <v>45</v>
      </c>
      <c r="T4135" s="1">
        <v>9</v>
      </c>
      <c r="U4135" s="1">
        <v>0</v>
      </c>
      <c r="V4135" s="1">
        <v>21.599999999999998</v>
      </c>
      <c r="W4135" t="str">
        <f>INDEX(People!$A$2:$A$5,MATCH(Orders!N4135,People!$B$2:$B$5,0))</f>
        <v>Cassandra Brandow</v>
      </c>
      <c r="X4135" t="str">
        <f>IFERROR(INDEX(Returns!A4135:A4934,MATCH(Orders!B4135,Returns!B4135:B4934,0)),"No")</f>
        <v>No</v>
      </c>
      <c r="Y4135">
        <f t="shared" si="64"/>
        <v>45</v>
      </c>
    </row>
    <row r="4136" spans="1:25" x14ac:dyDescent="0.2">
      <c r="A4136" s="1">
        <v>4135</v>
      </c>
      <c r="B4136" t="s">
        <v>8141</v>
      </c>
      <c r="C4136" s="2">
        <v>42621</v>
      </c>
      <c r="D4136" s="8">
        <f>Table1[[#This Row],[Order Date]]</f>
        <v>42621</v>
      </c>
      <c r="E4136" s="2">
        <v>42626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">
        <v>1307</v>
      </c>
      <c r="P4136" s="1" t="s">
        <v>66</v>
      </c>
      <c r="Q4136" s="1" t="s">
        <v>601</v>
      </c>
      <c r="R4136" s="1" t="s">
        <v>1308</v>
      </c>
      <c r="S4136" s="1">
        <v>209.96999999999997</v>
      </c>
      <c r="T4136" s="1">
        <v>3</v>
      </c>
      <c r="U4136" s="1">
        <v>0</v>
      </c>
      <c r="V4136" s="1">
        <v>90.287100000000009</v>
      </c>
      <c r="W4136" t="str">
        <f>INDEX(People!$A$2:$A$5,MATCH(Orders!N4136,People!$B$2:$B$5,0))</f>
        <v>Cassandra Brandow</v>
      </c>
      <c r="X4136" t="str">
        <f>IFERROR(INDEX(Returns!A4136:A4935,MATCH(Orders!B4136,Returns!B4136:B4935,0)),"No")</f>
        <v>No</v>
      </c>
      <c r="Y4136">
        <f t="shared" si="64"/>
        <v>209.96999999999997</v>
      </c>
    </row>
    <row r="4137" spans="1:25" x14ac:dyDescent="0.2">
      <c r="A4137" s="1">
        <v>4136</v>
      </c>
      <c r="B4137" t="s">
        <v>8142</v>
      </c>
      <c r="C4137" s="2">
        <v>43740</v>
      </c>
      <c r="D4137" s="8">
        <f>Table1[[#This Row],[Order Date]]</f>
        <v>43740</v>
      </c>
      <c r="E4137" s="2">
        <v>43746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">
        <v>2952</v>
      </c>
      <c r="P4137" s="1" t="s">
        <v>43</v>
      </c>
      <c r="Q4137" s="1" t="s">
        <v>70</v>
      </c>
      <c r="R4137" s="1" t="s">
        <v>2953</v>
      </c>
      <c r="S4137" s="1">
        <v>112.12000000000002</v>
      </c>
      <c r="T4137" s="1">
        <v>5</v>
      </c>
      <c r="U4137" s="1">
        <v>0.2</v>
      </c>
      <c r="V4137" s="1">
        <v>42.045000000000002</v>
      </c>
      <c r="W4137" t="str">
        <f>INDEX(People!$A$2:$A$5,MATCH(Orders!N4137,People!$B$2:$B$5,0))</f>
        <v>Anna Andreadi</v>
      </c>
      <c r="X4137" t="str">
        <f>IFERROR(INDEX(Returns!A4137:A4936,MATCH(Orders!B4137,Returns!B4137:B4936,0)),"No")</f>
        <v>No</v>
      </c>
      <c r="Y4137">
        <f t="shared" si="64"/>
        <v>134.54400000000001</v>
      </c>
    </row>
    <row r="4138" spans="1:25" x14ac:dyDescent="0.2">
      <c r="A4138" s="1">
        <v>4137</v>
      </c>
      <c r="B4138" t="s">
        <v>8142</v>
      </c>
      <c r="C4138" s="2">
        <v>43740</v>
      </c>
      <c r="D4138" s="8">
        <f>Table1[[#This Row],[Order Date]]</f>
        <v>43740</v>
      </c>
      <c r="E4138" s="2">
        <v>43746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">
        <v>2929</v>
      </c>
      <c r="P4138" s="1" t="s">
        <v>43</v>
      </c>
      <c r="Q4138" s="1" t="s">
        <v>55</v>
      </c>
      <c r="R4138" s="1" t="s">
        <v>2930</v>
      </c>
      <c r="S4138" s="1">
        <v>1575.14</v>
      </c>
      <c r="T4138" s="1">
        <v>7</v>
      </c>
      <c r="U4138" s="1">
        <v>0</v>
      </c>
      <c r="V4138" s="1">
        <v>204.76820000000001</v>
      </c>
      <c r="W4138" t="str">
        <f>INDEX(People!$A$2:$A$5,MATCH(Orders!N4138,People!$B$2:$B$5,0))</f>
        <v>Anna Andreadi</v>
      </c>
      <c r="X4138" t="str">
        <f>IFERROR(INDEX(Returns!A4138:A4937,MATCH(Orders!B4138,Returns!B4138:B4937,0)),"No")</f>
        <v>No</v>
      </c>
      <c r="Y4138">
        <f t="shared" si="64"/>
        <v>1575.14</v>
      </c>
    </row>
    <row r="4139" spans="1:25" x14ac:dyDescent="0.2">
      <c r="A4139" s="1">
        <v>4138</v>
      </c>
      <c r="B4139" t="s">
        <v>8143</v>
      </c>
      <c r="C4139" s="2">
        <v>43788</v>
      </c>
      <c r="D4139" s="8">
        <f>Table1[[#This Row],[Order Date]]</f>
        <v>43788</v>
      </c>
      <c r="E4139" s="2">
        <v>43792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">
        <v>1028</v>
      </c>
      <c r="P4139" s="1" t="s">
        <v>43</v>
      </c>
      <c r="Q4139" s="1" t="s">
        <v>242</v>
      </c>
      <c r="R4139" s="1" t="s">
        <v>1029</v>
      </c>
      <c r="S4139" s="1">
        <v>25.060000000000002</v>
      </c>
      <c r="T4139" s="1">
        <v>7</v>
      </c>
      <c r="U4139" s="1">
        <v>0</v>
      </c>
      <c r="V4139" s="1">
        <v>12.530000000000001</v>
      </c>
      <c r="W4139" t="str">
        <f>INDEX(People!$A$2:$A$5,MATCH(Orders!N4139,People!$B$2:$B$5,0))</f>
        <v>Cassandra Brandow</v>
      </c>
      <c r="X4139" t="str">
        <f>IFERROR(INDEX(Returns!A4139:A4938,MATCH(Orders!B4139,Returns!B4139:B4938,0)),"No")</f>
        <v>No</v>
      </c>
      <c r="Y4139">
        <f t="shared" si="64"/>
        <v>25.060000000000002</v>
      </c>
    </row>
    <row r="4140" spans="1:25" x14ac:dyDescent="0.2">
      <c r="A4140" s="1">
        <v>4139</v>
      </c>
      <c r="B4140" t="s">
        <v>8144</v>
      </c>
      <c r="C4140" s="2">
        <v>43464</v>
      </c>
      <c r="D4140" s="8">
        <f>Table1[[#This Row],[Order Date]]</f>
        <v>43464</v>
      </c>
      <c r="E4140" s="2">
        <v>43466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">
        <v>292</v>
      </c>
      <c r="P4140" s="1" t="s">
        <v>43</v>
      </c>
      <c r="Q4140" s="1" t="s">
        <v>70</v>
      </c>
      <c r="R4140" s="1" t="s">
        <v>293</v>
      </c>
      <c r="S4140" s="1">
        <v>6.9239999999999977</v>
      </c>
      <c r="T4140" s="1">
        <v>6</v>
      </c>
      <c r="U4140" s="1">
        <v>0.8</v>
      </c>
      <c r="V4140" s="1">
        <v>-10.385999999999999</v>
      </c>
      <c r="W4140" t="str">
        <f>INDEX(People!$A$2:$A$5,MATCH(Orders!N4140,People!$B$2:$B$5,0))</f>
        <v>Kelly Williams</v>
      </c>
      <c r="X4140" t="str">
        <f>IFERROR(INDEX(Returns!A4140:A4939,MATCH(Orders!B4140,Returns!B4140:B4939,0)),"No")</f>
        <v>No</v>
      </c>
      <c r="Y4140">
        <f t="shared" si="64"/>
        <v>12.463199999999997</v>
      </c>
    </row>
    <row r="4141" spans="1:25" x14ac:dyDescent="0.2">
      <c r="A4141" s="1">
        <v>4140</v>
      </c>
      <c r="B4141" t="s">
        <v>8145</v>
      </c>
      <c r="C4141" s="2">
        <v>43800</v>
      </c>
      <c r="D4141" s="8">
        <f>Table1[[#This Row],[Order Date]]</f>
        <v>43800</v>
      </c>
      <c r="E4141" s="2">
        <v>43803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">
        <v>838</v>
      </c>
      <c r="P4141" s="1" t="s">
        <v>43</v>
      </c>
      <c r="Q4141" s="1" t="s">
        <v>55</v>
      </c>
      <c r="R4141" s="1" t="s">
        <v>1511</v>
      </c>
      <c r="S4141" s="1">
        <v>37.392000000000003</v>
      </c>
      <c r="T4141" s="1">
        <v>3</v>
      </c>
      <c r="U4141" s="1">
        <v>0.2</v>
      </c>
      <c r="V4141" s="1">
        <v>2.336999999999998</v>
      </c>
      <c r="W4141" t="str">
        <f>INDEX(People!$A$2:$A$5,MATCH(Orders!N4141,People!$B$2:$B$5,0))</f>
        <v>Chuck Magee</v>
      </c>
      <c r="X4141" t="str">
        <f>IFERROR(INDEX(Returns!A4141:A4940,MATCH(Orders!B4141,Returns!B4141:B4940,0)),"No")</f>
        <v>No</v>
      </c>
      <c r="Y4141">
        <f t="shared" si="64"/>
        <v>44.870400000000004</v>
      </c>
    </row>
    <row r="4142" spans="1:25" x14ac:dyDescent="0.2">
      <c r="A4142" s="1">
        <v>4141</v>
      </c>
      <c r="B4142" t="s">
        <v>8145</v>
      </c>
      <c r="C4142" s="2">
        <v>43800</v>
      </c>
      <c r="D4142" s="8">
        <f>Table1[[#This Row],[Order Date]]</f>
        <v>43800</v>
      </c>
      <c r="E4142" s="2">
        <v>43803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">
        <v>5156</v>
      </c>
      <c r="P4142" s="1" t="s">
        <v>30</v>
      </c>
      <c r="Q4142" s="1" t="s">
        <v>60</v>
      </c>
      <c r="R4142" s="1" t="s">
        <v>5157</v>
      </c>
      <c r="S4142" s="1">
        <v>79.12</v>
      </c>
      <c r="T4142" s="1">
        <v>5</v>
      </c>
      <c r="U4142" s="1">
        <v>0.2</v>
      </c>
      <c r="V4142" s="1">
        <v>13.845999999999997</v>
      </c>
      <c r="W4142" t="str">
        <f>INDEX(People!$A$2:$A$5,MATCH(Orders!N4142,People!$B$2:$B$5,0))</f>
        <v>Chuck Magee</v>
      </c>
      <c r="X4142" t="str">
        <f>IFERROR(INDEX(Returns!A4142:A4941,MATCH(Orders!B4142,Returns!B4142:B4941,0)),"No")</f>
        <v>No</v>
      </c>
      <c r="Y4142">
        <f t="shared" si="64"/>
        <v>94.944000000000003</v>
      </c>
    </row>
    <row r="4143" spans="1:25" x14ac:dyDescent="0.2">
      <c r="A4143" s="1">
        <v>4142</v>
      </c>
      <c r="B4143" t="s">
        <v>8146</v>
      </c>
      <c r="C4143" s="2">
        <v>43264</v>
      </c>
      <c r="D4143" s="8">
        <f>Table1[[#This Row],[Order Date]]</f>
        <v>43264</v>
      </c>
      <c r="E4143" s="2">
        <v>43268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">
        <v>625</v>
      </c>
      <c r="P4143" s="1" t="s">
        <v>43</v>
      </c>
      <c r="Q4143" s="1" t="s">
        <v>44</v>
      </c>
      <c r="R4143" s="1" t="s">
        <v>626</v>
      </c>
      <c r="S4143" s="1">
        <v>18.899999999999999</v>
      </c>
      <c r="T4143" s="1">
        <v>3</v>
      </c>
      <c r="U4143" s="1">
        <v>0</v>
      </c>
      <c r="V4143" s="1">
        <v>8.6939999999999991</v>
      </c>
      <c r="W4143" t="str">
        <f>INDEX(People!$A$2:$A$5,MATCH(Orders!N4143,People!$B$2:$B$5,0))</f>
        <v>Kelly Williams</v>
      </c>
      <c r="X4143" t="str">
        <f>IFERROR(INDEX(Returns!A4143:A4942,MATCH(Orders!B4143,Returns!B4143:B4942,0)),"No")</f>
        <v>No</v>
      </c>
      <c r="Y4143">
        <f t="shared" si="64"/>
        <v>18.899999999999999</v>
      </c>
    </row>
    <row r="4144" spans="1:25" x14ac:dyDescent="0.2">
      <c r="A4144" s="1">
        <v>4143</v>
      </c>
      <c r="B4144" t="s">
        <v>8147</v>
      </c>
      <c r="C4144" s="2">
        <v>42509</v>
      </c>
      <c r="D4144" s="8">
        <f>Table1[[#This Row],[Order Date]]</f>
        <v>42509</v>
      </c>
      <c r="E4144" s="2">
        <v>42513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">
        <v>3875</v>
      </c>
      <c r="P4144" s="1" t="s">
        <v>43</v>
      </c>
      <c r="Q4144" s="1" t="s">
        <v>70</v>
      </c>
      <c r="R4144" s="1" t="s">
        <v>3876</v>
      </c>
      <c r="S4144" s="1">
        <v>57.42</v>
      </c>
      <c r="T4144" s="1">
        <v>9</v>
      </c>
      <c r="U4144" s="1">
        <v>0</v>
      </c>
      <c r="V4144" s="1">
        <v>26.413199999999996</v>
      </c>
      <c r="W4144" t="str">
        <f>INDEX(People!$A$2:$A$5,MATCH(Orders!N4144,People!$B$2:$B$5,0))</f>
        <v>Kelly Williams</v>
      </c>
      <c r="X4144" t="str">
        <f>IFERROR(INDEX(Returns!A4144:A4943,MATCH(Orders!B4144,Returns!B4144:B4943,0)),"No")</f>
        <v>No</v>
      </c>
      <c r="Y4144">
        <f t="shared" si="64"/>
        <v>57.42</v>
      </c>
    </row>
    <row r="4145" spans="1:25" x14ac:dyDescent="0.2">
      <c r="A4145" s="1">
        <v>4144</v>
      </c>
      <c r="B4145" t="s">
        <v>6105</v>
      </c>
      <c r="C4145" s="2">
        <v>43495</v>
      </c>
      <c r="D4145" s="8">
        <f>Table1[[#This Row],[Order Date]]</f>
        <v>43495</v>
      </c>
      <c r="E4145" s="2">
        <v>43502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">
        <v>2779</v>
      </c>
      <c r="P4145" s="1" t="s">
        <v>43</v>
      </c>
      <c r="Q4145" s="1" t="s">
        <v>63</v>
      </c>
      <c r="R4145" s="1" t="s">
        <v>2780</v>
      </c>
      <c r="S4145" s="1">
        <v>12.74</v>
      </c>
      <c r="T4145" s="1">
        <v>7</v>
      </c>
      <c r="U4145" s="1">
        <v>0</v>
      </c>
      <c r="V4145" s="1">
        <v>5.7329999999999997</v>
      </c>
      <c r="W4145" t="str">
        <f>INDEX(People!$A$2:$A$5,MATCH(Orders!N4145,People!$B$2:$B$5,0))</f>
        <v>Anna Andreadi</v>
      </c>
      <c r="X4145" t="str">
        <f>IFERROR(INDEX(Returns!A4145:A4944,MATCH(Orders!B4145,Returns!B4145:B4944,0)),"No")</f>
        <v>No</v>
      </c>
      <c r="Y4145">
        <f t="shared" si="64"/>
        <v>12.74</v>
      </c>
    </row>
    <row r="4146" spans="1:25" x14ac:dyDescent="0.2">
      <c r="A4146" s="1">
        <v>4145</v>
      </c>
      <c r="B4146" t="s">
        <v>6105</v>
      </c>
      <c r="C4146" s="2">
        <v>43495</v>
      </c>
      <c r="D4146" s="8">
        <f>Table1[[#This Row],[Order Date]]</f>
        <v>43495</v>
      </c>
      <c r="E4146" s="2">
        <v>43502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">
        <v>5206</v>
      </c>
      <c r="P4146" s="1" t="s">
        <v>43</v>
      </c>
      <c r="Q4146" s="1" t="s">
        <v>63</v>
      </c>
      <c r="R4146" s="1" t="s">
        <v>5207</v>
      </c>
      <c r="S4146" s="1">
        <v>8.82</v>
      </c>
      <c r="T4146" s="1">
        <v>3</v>
      </c>
      <c r="U4146" s="1">
        <v>0</v>
      </c>
      <c r="V4146" s="1">
        <v>2.3814000000000002</v>
      </c>
      <c r="W4146" t="str">
        <f>INDEX(People!$A$2:$A$5,MATCH(Orders!N4146,People!$B$2:$B$5,0))</f>
        <v>Anna Andreadi</v>
      </c>
      <c r="X4146" t="str">
        <f>IFERROR(INDEX(Returns!A4146:A4945,MATCH(Orders!B4146,Returns!B4146:B4945,0)),"No")</f>
        <v>No</v>
      </c>
      <c r="Y4146">
        <f t="shared" si="64"/>
        <v>8.82</v>
      </c>
    </row>
    <row r="4147" spans="1:25" x14ac:dyDescent="0.2">
      <c r="A4147" s="1">
        <v>4146</v>
      </c>
      <c r="B4147" t="s">
        <v>6105</v>
      </c>
      <c r="C4147" s="2">
        <v>43495</v>
      </c>
      <c r="D4147" s="8">
        <f>Table1[[#This Row],[Order Date]]</f>
        <v>43495</v>
      </c>
      <c r="E4147" s="2">
        <v>43502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">
        <v>342</v>
      </c>
      <c r="P4147" s="1" t="s">
        <v>30</v>
      </c>
      <c r="Q4147" s="1" t="s">
        <v>34</v>
      </c>
      <c r="R4147" s="1" t="s">
        <v>343</v>
      </c>
      <c r="S4147" s="1">
        <v>120.78399999999999</v>
      </c>
      <c r="T4147" s="1">
        <v>1</v>
      </c>
      <c r="U4147" s="1">
        <v>0.2</v>
      </c>
      <c r="V4147" s="1">
        <v>-13.588200000000001</v>
      </c>
      <c r="W4147" t="str">
        <f>INDEX(People!$A$2:$A$5,MATCH(Orders!N4147,People!$B$2:$B$5,0))</f>
        <v>Anna Andreadi</v>
      </c>
      <c r="X4147" t="str">
        <f>IFERROR(INDEX(Returns!A4147:A4946,MATCH(Orders!B4147,Returns!B4147:B4946,0)),"No")</f>
        <v>No</v>
      </c>
      <c r="Y4147">
        <f t="shared" si="64"/>
        <v>144.9408</v>
      </c>
    </row>
    <row r="4148" spans="1:25" x14ac:dyDescent="0.2">
      <c r="A4148" s="1">
        <v>4147</v>
      </c>
      <c r="B4148" t="s">
        <v>8148</v>
      </c>
      <c r="C4148" s="2">
        <v>43067</v>
      </c>
      <c r="D4148" s="8">
        <f>Table1[[#This Row],[Order Date]]</f>
        <v>43067</v>
      </c>
      <c r="E4148" s="2">
        <v>43073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">
        <v>795</v>
      </c>
      <c r="P4148" s="1" t="s">
        <v>30</v>
      </c>
      <c r="Q4148" s="1" t="s">
        <v>60</v>
      </c>
      <c r="R4148" s="1" t="s">
        <v>796</v>
      </c>
      <c r="S4148" s="1">
        <v>322.59000000000003</v>
      </c>
      <c r="T4148" s="1">
        <v>3</v>
      </c>
      <c r="U4148" s="1">
        <v>0</v>
      </c>
      <c r="V4148" s="1">
        <v>64.518000000000001</v>
      </c>
      <c r="W4148" t="str">
        <f>INDEX(People!$A$2:$A$5,MATCH(Orders!N4148,People!$B$2:$B$5,0))</f>
        <v>Chuck Magee</v>
      </c>
      <c r="X4148" t="str">
        <f>IFERROR(INDEX(Returns!A4148:A4947,MATCH(Orders!B4148,Returns!B4148:B4947,0)),"No")</f>
        <v>No</v>
      </c>
      <c r="Y4148">
        <f t="shared" si="64"/>
        <v>322.59000000000003</v>
      </c>
    </row>
    <row r="4149" spans="1:25" x14ac:dyDescent="0.2">
      <c r="A4149" s="1">
        <v>4148</v>
      </c>
      <c r="B4149" t="s">
        <v>8149</v>
      </c>
      <c r="C4149" s="2">
        <v>43761</v>
      </c>
      <c r="D4149" s="8">
        <f>Table1[[#This Row],[Order Date]]</f>
        <v>43761</v>
      </c>
      <c r="E4149" s="2">
        <v>43766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">
        <v>4899</v>
      </c>
      <c r="P4149" s="1" t="s">
        <v>43</v>
      </c>
      <c r="Q4149" s="1" t="s">
        <v>70</v>
      </c>
      <c r="R4149" s="1" t="s">
        <v>4900</v>
      </c>
      <c r="S4149" s="1">
        <v>9.7619999999999969</v>
      </c>
      <c r="T4149" s="1">
        <v>3</v>
      </c>
      <c r="U4149" s="1">
        <v>0.8</v>
      </c>
      <c r="V4149" s="1">
        <v>-15.131100000000004</v>
      </c>
      <c r="W4149" t="str">
        <f>INDEX(People!$A$2:$A$5,MATCH(Orders!N4149,People!$B$2:$B$5,0))</f>
        <v>Kelly Williams</v>
      </c>
      <c r="X4149" t="str">
        <f>IFERROR(INDEX(Returns!A4149:A4948,MATCH(Orders!B4149,Returns!B4149:B4948,0)),"No")</f>
        <v>No</v>
      </c>
      <c r="Y4149">
        <f t="shared" si="64"/>
        <v>17.571599999999997</v>
      </c>
    </row>
    <row r="4150" spans="1:25" x14ac:dyDescent="0.2">
      <c r="A4150" s="1">
        <v>4149</v>
      </c>
      <c r="B4150" t="s">
        <v>8149</v>
      </c>
      <c r="C4150" s="2">
        <v>43761</v>
      </c>
      <c r="D4150" s="8">
        <f>Table1[[#This Row],[Order Date]]</f>
        <v>43761</v>
      </c>
      <c r="E4150" s="2">
        <v>43766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">
        <v>1531</v>
      </c>
      <c r="P4150" s="1" t="s">
        <v>43</v>
      </c>
      <c r="Q4150" s="1" t="s">
        <v>55</v>
      </c>
      <c r="R4150" s="1" t="s">
        <v>1532</v>
      </c>
      <c r="S4150" s="1">
        <v>13.719999999999999</v>
      </c>
      <c r="T4150" s="1">
        <v>1</v>
      </c>
      <c r="U4150" s="1">
        <v>0.2</v>
      </c>
      <c r="V4150" s="1">
        <v>1.2004999999999999</v>
      </c>
      <c r="W4150" t="str">
        <f>INDEX(People!$A$2:$A$5,MATCH(Orders!N4150,People!$B$2:$B$5,0))</f>
        <v>Kelly Williams</v>
      </c>
      <c r="X4150" t="str">
        <f>IFERROR(INDEX(Returns!A4150:A4949,MATCH(Orders!B4150,Returns!B4150:B4949,0)),"No")</f>
        <v>No</v>
      </c>
      <c r="Y4150">
        <f t="shared" si="64"/>
        <v>16.463999999999999</v>
      </c>
    </row>
    <row r="4151" spans="1:25" x14ac:dyDescent="0.2">
      <c r="A4151" s="1">
        <v>4150</v>
      </c>
      <c r="B4151" t="s">
        <v>8149</v>
      </c>
      <c r="C4151" s="2">
        <v>43761</v>
      </c>
      <c r="D4151" s="8">
        <f>Table1[[#This Row],[Order Date]]</f>
        <v>43761</v>
      </c>
      <c r="E4151" s="2">
        <v>43766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">
        <v>5163</v>
      </c>
      <c r="P4151" s="1" t="s">
        <v>66</v>
      </c>
      <c r="Q4151" s="1" t="s">
        <v>146</v>
      </c>
      <c r="R4151" s="1" t="s">
        <v>5164</v>
      </c>
      <c r="S4151" s="1">
        <v>55.2</v>
      </c>
      <c r="T4151" s="1">
        <v>1</v>
      </c>
      <c r="U4151" s="1">
        <v>0.2</v>
      </c>
      <c r="V4151" s="1">
        <v>-2.0700000000000038</v>
      </c>
      <c r="W4151" t="str">
        <f>INDEX(People!$A$2:$A$5,MATCH(Orders!N4151,People!$B$2:$B$5,0))</f>
        <v>Kelly Williams</v>
      </c>
      <c r="X4151" t="str">
        <f>IFERROR(INDEX(Returns!A4151:A4950,MATCH(Orders!B4151,Returns!B4151:B4950,0)),"No")</f>
        <v>No</v>
      </c>
      <c r="Y4151">
        <f t="shared" si="64"/>
        <v>66.239999999999995</v>
      </c>
    </row>
    <row r="4152" spans="1:25" x14ac:dyDescent="0.2">
      <c r="A4152" s="1">
        <v>4151</v>
      </c>
      <c r="B4152" t="s">
        <v>8149</v>
      </c>
      <c r="C4152" s="2">
        <v>43761</v>
      </c>
      <c r="D4152" s="8">
        <f>Table1[[#This Row],[Order Date]]</f>
        <v>43761</v>
      </c>
      <c r="E4152" s="2">
        <v>43766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">
        <v>2834</v>
      </c>
      <c r="P4152" s="1" t="s">
        <v>43</v>
      </c>
      <c r="Q4152" s="1" t="s">
        <v>55</v>
      </c>
      <c r="R4152" s="1" t="s">
        <v>2835</v>
      </c>
      <c r="S4152" s="1">
        <v>259.13600000000002</v>
      </c>
      <c r="T4152" s="1">
        <v>4</v>
      </c>
      <c r="U4152" s="1">
        <v>0.2</v>
      </c>
      <c r="V4152" s="1">
        <v>-58.305599999999984</v>
      </c>
      <c r="W4152" t="str">
        <f>INDEX(People!$A$2:$A$5,MATCH(Orders!N4152,People!$B$2:$B$5,0))</f>
        <v>Kelly Williams</v>
      </c>
      <c r="X4152" t="str">
        <f>IFERROR(INDEX(Returns!A4152:A4951,MATCH(Orders!B4152,Returns!B4152:B4951,0)),"No")</f>
        <v>No</v>
      </c>
      <c r="Y4152">
        <f t="shared" si="64"/>
        <v>310.96320000000003</v>
      </c>
    </row>
    <row r="4153" spans="1:25" x14ac:dyDescent="0.2">
      <c r="A4153" s="1">
        <v>4152</v>
      </c>
      <c r="B4153" t="s">
        <v>8150</v>
      </c>
      <c r="C4153" s="2">
        <v>43715</v>
      </c>
      <c r="D4153" s="8">
        <f>Table1[[#This Row],[Order Date]]</f>
        <v>43715</v>
      </c>
      <c r="E4153" s="2">
        <v>43719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">
        <v>573</v>
      </c>
      <c r="P4153" s="1" t="s">
        <v>43</v>
      </c>
      <c r="Q4153" s="1" t="s">
        <v>44</v>
      </c>
      <c r="R4153" s="1" t="s">
        <v>574</v>
      </c>
      <c r="S4153" s="1">
        <v>29.24</v>
      </c>
      <c r="T4153" s="1">
        <v>5</v>
      </c>
      <c r="U4153" s="1">
        <v>0.2</v>
      </c>
      <c r="V4153" s="1">
        <v>9.8685000000000009</v>
      </c>
      <c r="W4153" t="str">
        <f>INDEX(People!$A$2:$A$5,MATCH(Orders!N4153,People!$B$2:$B$5,0))</f>
        <v>Chuck Magee</v>
      </c>
      <c r="X4153" t="str">
        <f>IFERROR(INDEX(Returns!A4153:A4952,MATCH(Orders!B4153,Returns!B4153:B4952,0)),"No")</f>
        <v>No</v>
      </c>
      <c r="Y4153">
        <f t="shared" si="64"/>
        <v>35.087999999999994</v>
      </c>
    </row>
    <row r="4154" spans="1:25" x14ac:dyDescent="0.2">
      <c r="A4154" s="1">
        <v>4153</v>
      </c>
      <c r="B4154" t="s">
        <v>8150</v>
      </c>
      <c r="C4154" s="2">
        <v>43715</v>
      </c>
      <c r="D4154" s="8">
        <f>Table1[[#This Row],[Order Date]]</f>
        <v>43715</v>
      </c>
      <c r="E4154" s="2">
        <v>43719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">
        <v>3019</v>
      </c>
      <c r="P4154" s="1" t="s">
        <v>43</v>
      </c>
      <c r="Q4154" s="1" t="s">
        <v>84</v>
      </c>
      <c r="R4154" s="1" t="s">
        <v>3020</v>
      </c>
      <c r="S4154" s="1">
        <v>15.552000000000003</v>
      </c>
      <c r="T4154" s="1">
        <v>3</v>
      </c>
      <c r="U4154" s="1">
        <v>0.2</v>
      </c>
      <c r="V4154" s="1">
        <v>5.4432</v>
      </c>
      <c r="W4154" t="str">
        <f>INDEX(People!$A$2:$A$5,MATCH(Orders!N4154,People!$B$2:$B$5,0))</f>
        <v>Chuck Magee</v>
      </c>
      <c r="X4154" t="str">
        <f>IFERROR(INDEX(Returns!A4154:A4953,MATCH(Orders!B4154,Returns!B4154:B4953,0)),"No")</f>
        <v>No</v>
      </c>
      <c r="Y4154">
        <f t="shared" si="64"/>
        <v>18.662400000000002</v>
      </c>
    </row>
    <row r="4155" spans="1:25" x14ac:dyDescent="0.2">
      <c r="A4155" s="1">
        <v>4154</v>
      </c>
      <c r="B4155" t="s">
        <v>8150</v>
      </c>
      <c r="C4155" s="2">
        <v>43715</v>
      </c>
      <c r="D4155" s="8">
        <f>Table1[[#This Row],[Order Date]]</f>
        <v>43715</v>
      </c>
      <c r="E4155" s="2">
        <v>43719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">
        <v>156</v>
      </c>
      <c r="P4155" s="1" t="s">
        <v>43</v>
      </c>
      <c r="Q4155" s="1" t="s">
        <v>157</v>
      </c>
      <c r="R4155" s="1" t="s">
        <v>158</v>
      </c>
      <c r="S4155" s="1">
        <v>4.8960000000000008</v>
      </c>
      <c r="T4155" s="1">
        <v>3</v>
      </c>
      <c r="U4155" s="1">
        <v>0.2</v>
      </c>
      <c r="V4155" s="1">
        <v>1.6523999999999992</v>
      </c>
      <c r="W4155" t="str">
        <f>INDEX(People!$A$2:$A$5,MATCH(Orders!N4155,People!$B$2:$B$5,0))</f>
        <v>Chuck Magee</v>
      </c>
      <c r="X4155" t="str">
        <f>IFERROR(INDEX(Returns!A4155:A4954,MATCH(Orders!B4155,Returns!B4155:B4954,0)),"No")</f>
        <v>No</v>
      </c>
      <c r="Y4155">
        <f t="shared" si="64"/>
        <v>5.8752000000000004</v>
      </c>
    </row>
    <row r="4156" spans="1:25" x14ac:dyDescent="0.2">
      <c r="A4156" s="1">
        <v>4155</v>
      </c>
      <c r="B4156" t="s">
        <v>8151</v>
      </c>
      <c r="C4156" s="2">
        <v>43463</v>
      </c>
      <c r="D4156" s="8">
        <f>Table1[[#This Row],[Order Date]]</f>
        <v>43463</v>
      </c>
      <c r="E4156" s="2">
        <v>43468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">
        <v>509</v>
      </c>
      <c r="P4156" s="1" t="s">
        <v>43</v>
      </c>
      <c r="Q4156" s="1" t="s">
        <v>70</v>
      </c>
      <c r="R4156" s="1" t="s">
        <v>510</v>
      </c>
      <c r="S4156" s="1">
        <v>38.088000000000001</v>
      </c>
      <c r="T4156" s="1">
        <v>4</v>
      </c>
      <c r="U4156" s="1">
        <v>0.7</v>
      </c>
      <c r="V4156" s="1">
        <v>-27.93119999999999</v>
      </c>
      <c r="W4156" t="str">
        <f>INDEX(People!$A$2:$A$5,MATCH(Orders!N4156,People!$B$2:$B$5,0))</f>
        <v>Cassandra Brandow</v>
      </c>
      <c r="X4156" t="str">
        <f>IFERROR(INDEX(Returns!A4156:A4955,MATCH(Orders!B4156,Returns!B4156:B4955,0)),"No")</f>
        <v>No</v>
      </c>
      <c r="Y4156">
        <f t="shared" si="64"/>
        <v>64.749600000000001</v>
      </c>
    </row>
    <row r="4157" spans="1:25" x14ac:dyDescent="0.2">
      <c r="A4157" s="1">
        <v>4156</v>
      </c>
      <c r="B4157" t="s">
        <v>8151</v>
      </c>
      <c r="C4157" s="2">
        <v>43463</v>
      </c>
      <c r="D4157" s="8">
        <f>Table1[[#This Row],[Order Date]]</f>
        <v>43463</v>
      </c>
      <c r="E4157" s="2">
        <v>43468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">
        <v>2459</v>
      </c>
      <c r="P4157" s="1" t="s">
        <v>43</v>
      </c>
      <c r="Q4157" s="1" t="s">
        <v>70</v>
      </c>
      <c r="R4157" s="1" t="s">
        <v>2460</v>
      </c>
      <c r="S4157" s="1">
        <v>2.8080000000000007</v>
      </c>
      <c r="T4157" s="1">
        <v>3</v>
      </c>
      <c r="U4157" s="1">
        <v>0.7</v>
      </c>
      <c r="V4157" s="1">
        <v>-1.9656000000000002</v>
      </c>
      <c r="W4157" t="str">
        <f>INDEX(People!$A$2:$A$5,MATCH(Orders!N4157,People!$B$2:$B$5,0))</f>
        <v>Cassandra Brandow</v>
      </c>
      <c r="X4157" t="str">
        <f>IFERROR(INDEX(Returns!A4157:A4956,MATCH(Orders!B4157,Returns!B4157:B4956,0)),"No")</f>
        <v>No</v>
      </c>
      <c r="Y4157">
        <f t="shared" si="64"/>
        <v>4.773600000000001</v>
      </c>
    </row>
    <row r="4158" spans="1:25" x14ac:dyDescent="0.2">
      <c r="A4158" s="1">
        <v>4157</v>
      </c>
      <c r="B4158" t="s">
        <v>8152</v>
      </c>
      <c r="C4158" s="2">
        <v>43074</v>
      </c>
      <c r="D4158" s="8">
        <f>Table1[[#This Row],[Order Date]]</f>
        <v>43074</v>
      </c>
      <c r="E4158" s="2">
        <v>43078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">
        <v>3410</v>
      </c>
      <c r="P4158" s="1" t="s">
        <v>66</v>
      </c>
      <c r="Q4158" s="1" t="s">
        <v>146</v>
      </c>
      <c r="R4158" s="1" t="s">
        <v>3411</v>
      </c>
      <c r="S4158" s="1">
        <v>47.984000000000002</v>
      </c>
      <c r="T4158" s="1">
        <v>2</v>
      </c>
      <c r="U4158" s="1">
        <v>0.2</v>
      </c>
      <c r="V4158" s="1">
        <v>0.59979999999999656</v>
      </c>
      <c r="W4158" t="str">
        <f>INDEX(People!$A$2:$A$5,MATCH(Orders!N4158,People!$B$2:$B$5,0))</f>
        <v>Chuck Magee</v>
      </c>
      <c r="X4158" t="str">
        <f>IFERROR(INDEX(Returns!A4158:A4957,MATCH(Orders!B4158,Returns!B4158:B4957,0)),"No")</f>
        <v>No</v>
      </c>
      <c r="Y4158">
        <f t="shared" si="64"/>
        <v>57.580799999999996</v>
      </c>
    </row>
    <row r="4159" spans="1:25" x14ac:dyDescent="0.2">
      <c r="A4159" s="1">
        <v>4158</v>
      </c>
      <c r="B4159" t="s">
        <v>8152</v>
      </c>
      <c r="C4159" s="2">
        <v>43074</v>
      </c>
      <c r="D4159" s="8">
        <f>Table1[[#This Row],[Order Date]]</f>
        <v>43074</v>
      </c>
      <c r="E4159" s="2">
        <v>43078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">
        <v>1663</v>
      </c>
      <c r="P4159" s="1" t="s">
        <v>43</v>
      </c>
      <c r="Q4159" s="1" t="s">
        <v>70</v>
      </c>
      <c r="R4159" s="1" t="s">
        <v>1664</v>
      </c>
      <c r="S4159" s="1">
        <v>26.064000000000007</v>
      </c>
      <c r="T4159" s="1">
        <v>6</v>
      </c>
      <c r="U4159" s="1">
        <v>0.7</v>
      </c>
      <c r="V4159" s="1">
        <v>-19.982399999999991</v>
      </c>
      <c r="W4159" t="str">
        <f>INDEX(People!$A$2:$A$5,MATCH(Orders!N4159,People!$B$2:$B$5,0))</f>
        <v>Chuck Magee</v>
      </c>
      <c r="X4159" t="str">
        <f>IFERROR(INDEX(Returns!A4159:A4958,MATCH(Orders!B4159,Returns!B4159:B4958,0)),"No")</f>
        <v>No</v>
      </c>
      <c r="Y4159">
        <f t="shared" si="64"/>
        <v>44.308800000000012</v>
      </c>
    </row>
    <row r="4160" spans="1:25" x14ac:dyDescent="0.2">
      <c r="A4160" s="1">
        <v>4159</v>
      </c>
      <c r="B4160" t="s">
        <v>8153</v>
      </c>
      <c r="C4160" s="2">
        <v>42675</v>
      </c>
      <c r="D4160" s="8">
        <f>Table1[[#This Row],[Order Date]]</f>
        <v>42675</v>
      </c>
      <c r="E4160" s="2">
        <v>42682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">
        <v>3918</v>
      </c>
      <c r="P4160" s="1" t="s">
        <v>43</v>
      </c>
      <c r="Q4160" s="1" t="s">
        <v>84</v>
      </c>
      <c r="R4160" s="1" t="s">
        <v>3919</v>
      </c>
      <c r="S4160" s="1">
        <v>15.696000000000002</v>
      </c>
      <c r="T4160" s="1">
        <v>3</v>
      </c>
      <c r="U4160" s="1">
        <v>0.2</v>
      </c>
      <c r="V4160" s="1">
        <v>5.1011999999999995</v>
      </c>
      <c r="W4160" t="str">
        <f>INDEX(People!$A$2:$A$5,MATCH(Orders!N4160,People!$B$2:$B$5,0))</f>
        <v>Kelly Williams</v>
      </c>
      <c r="X4160" t="str">
        <f>IFERROR(INDEX(Returns!A4160:A4959,MATCH(Orders!B4160,Returns!B4160:B4959,0)),"No")</f>
        <v>No</v>
      </c>
      <c r="Y4160">
        <f t="shared" si="64"/>
        <v>18.8352</v>
      </c>
    </row>
    <row r="4161" spans="1:25" x14ac:dyDescent="0.2">
      <c r="A4161" s="1">
        <v>4160</v>
      </c>
      <c r="B4161" t="s">
        <v>8154</v>
      </c>
      <c r="C4161" s="2">
        <v>43206</v>
      </c>
      <c r="D4161" s="8">
        <f>Table1[[#This Row],[Order Date]]</f>
        <v>43206</v>
      </c>
      <c r="E4161" s="2">
        <v>43213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">
        <v>117</v>
      </c>
      <c r="P4161" s="1" t="s">
        <v>43</v>
      </c>
      <c r="Q4161" s="1" t="s">
        <v>63</v>
      </c>
      <c r="R4161" s="1" t="s">
        <v>118</v>
      </c>
      <c r="S4161" s="1">
        <v>12.84</v>
      </c>
      <c r="T4161" s="1">
        <v>3</v>
      </c>
      <c r="U4161" s="1">
        <v>0</v>
      </c>
      <c r="V4161" s="1">
        <v>3.7235999999999989</v>
      </c>
      <c r="W4161" t="str">
        <f>INDEX(People!$A$2:$A$5,MATCH(Orders!N4161,People!$B$2:$B$5,0))</f>
        <v>Cassandra Brandow</v>
      </c>
      <c r="X4161" t="str">
        <f>IFERROR(INDEX(Returns!A4161:A4960,MATCH(Orders!B4161,Returns!B4161:B4960,0)),"No")</f>
        <v>No</v>
      </c>
      <c r="Y4161">
        <f t="shared" si="64"/>
        <v>12.84</v>
      </c>
    </row>
    <row r="4162" spans="1:25" x14ac:dyDescent="0.2">
      <c r="A4162" s="1">
        <v>4161</v>
      </c>
      <c r="B4162" t="s">
        <v>8155</v>
      </c>
      <c r="C4162" s="2">
        <v>43599</v>
      </c>
      <c r="D4162" s="8">
        <f>Table1[[#This Row],[Order Date]]</f>
        <v>43599</v>
      </c>
      <c r="E4162" s="2">
        <v>43603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">
        <v>4491</v>
      </c>
      <c r="P4162" s="1" t="s">
        <v>66</v>
      </c>
      <c r="Q4162" s="1" t="s">
        <v>67</v>
      </c>
      <c r="R4162" s="1" t="s">
        <v>4492</v>
      </c>
      <c r="S4162" s="1">
        <v>539.97</v>
      </c>
      <c r="T4162" s="1">
        <v>3</v>
      </c>
      <c r="U4162" s="1">
        <v>0</v>
      </c>
      <c r="V4162" s="1">
        <v>134.99250000000001</v>
      </c>
      <c r="W4162" t="str">
        <f>INDEX(People!$A$2:$A$5,MATCH(Orders!N4162,People!$B$2:$B$5,0))</f>
        <v>Chuck Magee</v>
      </c>
      <c r="X4162" t="str">
        <f>IFERROR(INDEX(Returns!A4162:A4961,MATCH(Orders!B4162,Returns!B4162:B4961,0)),"No")</f>
        <v>No</v>
      </c>
      <c r="Y4162">
        <f t="shared" si="64"/>
        <v>539.97</v>
      </c>
    </row>
    <row r="4163" spans="1:25" x14ac:dyDescent="0.2">
      <c r="A4163" s="1">
        <v>4162</v>
      </c>
      <c r="B4163" t="s">
        <v>8155</v>
      </c>
      <c r="C4163" s="2">
        <v>43599</v>
      </c>
      <c r="D4163" s="8">
        <f>Table1[[#This Row],[Order Date]]</f>
        <v>43599</v>
      </c>
      <c r="E4163" s="2">
        <v>43603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">
        <v>3279</v>
      </c>
      <c r="P4163" s="1" t="s">
        <v>43</v>
      </c>
      <c r="Q4163" s="1" t="s">
        <v>55</v>
      </c>
      <c r="R4163" s="1" t="s">
        <v>3280</v>
      </c>
      <c r="S4163" s="1">
        <v>22.58</v>
      </c>
      <c r="T4163" s="1">
        <v>2</v>
      </c>
      <c r="U4163" s="1">
        <v>0</v>
      </c>
      <c r="V4163" s="1">
        <v>5.8707999999999991</v>
      </c>
      <c r="W4163" t="str">
        <f>INDEX(People!$A$2:$A$5,MATCH(Orders!N4163,People!$B$2:$B$5,0))</f>
        <v>Chuck Magee</v>
      </c>
      <c r="X4163" t="str">
        <f>IFERROR(INDEX(Returns!A4163:A4962,MATCH(Orders!B4163,Returns!B4163:B4962,0)),"No")</f>
        <v>No</v>
      </c>
      <c r="Y4163">
        <f t="shared" ref="Y4163:Y4226" si="65">S4163*(1+U4163)</f>
        <v>22.58</v>
      </c>
    </row>
    <row r="4164" spans="1:25" x14ac:dyDescent="0.2">
      <c r="A4164" s="1">
        <v>4163</v>
      </c>
      <c r="B4164" t="s">
        <v>8156</v>
      </c>
      <c r="C4164" s="2">
        <v>42808</v>
      </c>
      <c r="D4164" s="8">
        <f>Table1[[#This Row],[Order Date]]</f>
        <v>42808</v>
      </c>
      <c r="E4164" s="2">
        <v>42812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">
        <v>2062</v>
      </c>
      <c r="P4164" s="1" t="s">
        <v>43</v>
      </c>
      <c r="Q4164" s="1" t="s">
        <v>44</v>
      </c>
      <c r="R4164" s="1" t="s">
        <v>2063</v>
      </c>
      <c r="S4164" s="1">
        <v>16.52</v>
      </c>
      <c r="T4164" s="1">
        <v>4</v>
      </c>
      <c r="U4164" s="1">
        <v>0</v>
      </c>
      <c r="V4164" s="1">
        <v>7.5991999999999997</v>
      </c>
      <c r="W4164" t="str">
        <f>INDEX(People!$A$2:$A$5,MATCH(Orders!N4164,People!$B$2:$B$5,0))</f>
        <v>Chuck Magee</v>
      </c>
      <c r="X4164" t="str">
        <f>IFERROR(INDEX(Returns!A4164:A4963,MATCH(Orders!B4164,Returns!B4164:B4963,0)),"No")</f>
        <v>No</v>
      </c>
      <c r="Y4164">
        <f t="shared" si="65"/>
        <v>16.52</v>
      </c>
    </row>
    <row r="4165" spans="1:25" x14ac:dyDescent="0.2">
      <c r="A4165" s="1">
        <v>4164</v>
      </c>
      <c r="B4165" t="s">
        <v>8156</v>
      </c>
      <c r="C4165" s="2">
        <v>42808</v>
      </c>
      <c r="D4165" s="8">
        <f>Table1[[#This Row],[Order Date]]</f>
        <v>42808</v>
      </c>
      <c r="E4165" s="2">
        <v>42812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">
        <v>3829</v>
      </c>
      <c r="P4165" s="1" t="s">
        <v>43</v>
      </c>
      <c r="Q4165" s="1" t="s">
        <v>70</v>
      </c>
      <c r="R4165" s="1" t="s">
        <v>3830</v>
      </c>
      <c r="S4165" s="1">
        <v>671.93999999999994</v>
      </c>
      <c r="T4165" s="1">
        <v>3</v>
      </c>
      <c r="U4165" s="1">
        <v>0</v>
      </c>
      <c r="V4165" s="1">
        <v>315.81179999999995</v>
      </c>
      <c r="W4165" t="str">
        <f>INDEX(People!$A$2:$A$5,MATCH(Orders!N4165,People!$B$2:$B$5,0))</f>
        <v>Chuck Magee</v>
      </c>
      <c r="X4165" t="str">
        <f>IFERROR(INDEX(Returns!A4165:A4964,MATCH(Orders!B4165,Returns!B4165:B4964,0)),"No")</f>
        <v>No</v>
      </c>
      <c r="Y4165">
        <f t="shared" si="65"/>
        <v>671.93999999999994</v>
      </c>
    </row>
    <row r="4166" spans="1:25" x14ac:dyDescent="0.2">
      <c r="A4166" s="1">
        <v>4165</v>
      </c>
      <c r="B4166" t="s">
        <v>8157</v>
      </c>
      <c r="C4166" s="2">
        <v>43479</v>
      </c>
      <c r="D4166" s="8">
        <f>Table1[[#This Row],[Order Date]]</f>
        <v>43479</v>
      </c>
      <c r="E4166" s="2">
        <v>43481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">
        <v>145</v>
      </c>
      <c r="P4166" s="1" t="s">
        <v>66</v>
      </c>
      <c r="Q4166" s="1" t="s">
        <v>146</v>
      </c>
      <c r="R4166" s="1" t="s">
        <v>147</v>
      </c>
      <c r="S4166" s="1">
        <v>169.06400000000002</v>
      </c>
      <c r="T4166" s="1">
        <v>7</v>
      </c>
      <c r="U4166" s="1">
        <v>0.2</v>
      </c>
      <c r="V4166" s="1">
        <v>-14.793099999999995</v>
      </c>
      <c r="W4166" t="str">
        <f>INDEX(People!$A$2:$A$5,MATCH(Orders!N4166,People!$B$2:$B$5,0))</f>
        <v>Anna Andreadi</v>
      </c>
      <c r="X4166" t="str">
        <f>IFERROR(INDEX(Returns!A4166:A4965,MATCH(Orders!B4166,Returns!B4166:B4965,0)),"No")</f>
        <v>No</v>
      </c>
      <c r="Y4166">
        <f t="shared" si="65"/>
        <v>202.87680000000003</v>
      </c>
    </row>
    <row r="4167" spans="1:25" x14ac:dyDescent="0.2">
      <c r="A4167" s="1">
        <v>4166</v>
      </c>
      <c r="B4167" t="s">
        <v>8157</v>
      </c>
      <c r="C4167" s="2">
        <v>43479</v>
      </c>
      <c r="D4167" s="8">
        <f>Table1[[#This Row],[Order Date]]</f>
        <v>43479</v>
      </c>
      <c r="E4167" s="2">
        <v>43481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">
        <v>3998</v>
      </c>
      <c r="P4167" s="1" t="s">
        <v>43</v>
      </c>
      <c r="Q4167" s="1" t="s">
        <v>55</v>
      </c>
      <c r="R4167" s="1" t="s">
        <v>3999</v>
      </c>
      <c r="S4167" s="1">
        <v>168.624</v>
      </c>
      <c r="T4167" s="1">
        <v>9</v>
      </c>
      <c r="U4167" s="1">
        <v>0.2</v>
      </c>
      <c r="V4167" s="1">
        <v>14.754599999999996</v>
      </c>
      <c r="W4167" t="str">
        <f>INDEX(People!$A$2:$A$5,MATCH(Orders!N4167,People!$B$2:$B$5,0))</f>
        <v>Anna Andreadi</v>
      </c>
      <c r="X4167" t="str">
        <f>IFERROR(INDEX(Returns!A4167:A4966,MATCH(Orders!B4167,Returns!B4167:B4966,0)),"No")</f>
        <v>No</v>
      </c>
      <c r="Y4167">
        <f t="shared" si="65"/>
        <v>202.34879999999998</v>
      </c>
    </row>
    <row r="4168" spans="1:25" x14ac:dyDescent="0.2">
      <c r="A4168" s="1">
        <v>4167</v>
      </c>
      <c r="B4168" t="s">
        <v>8158</v>
      </c>
      <c r="C4168" s="2">
        <v>42802</v>
      </c>
      <c r="D4168" s="8">
        <f>Table1[[#This Row],[Order Date]]</f>
        <v>42802</v>
      </c>
      <c r="E4168" s="2">
        <v>42807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">
        <v>4702</v>
      </c>
      <c r="P4168" s="1" t="s">
        <v>43</v>
      </c>
      <c r="Q4168" s="1" t="s">
        <v>84</v>
      </c>
      <c r="R4168" s="1" t="s">
        <v>4703</v>
      </c>
      <c r="S4168" s="1">
        <v>19.440000000000001</v>
      </c>
      <c r="T4168" s="1">
        <v>3</v>
      </c>
      <c r="U4168" s="1">
        <v>0</v>
      </c>
      <c r="V4168" s="1">
        <v>9.3312000000000008</v>
      </c>
      <c r="W4168" t="str">
        <f>INDEX(People!$A$2:$A$5,MATCH(Orders!N4168,People!$B$2:$B$5,0))</f>
        <v>Chuck Magee</v>
      </c>
      <c r="X4168" t="str">
        <f>IFERROR(INDEX(Returns!A4168:A4967,MATCH(Orders!B4168,Returns!B4168:B4967,0)),"No")</f>
        <v>No</v>
      </c>
      <c r="Y4168">
        <f t="shared" si="65"/>
        <v>19.440000000000001</v>
      </c>
    </row>
    <row r="4169" spans="1:25" x14ac:dyDescent="0.2">
      <c r="A4169" s="1">
        <v>4168</v>
      </c>
      <c r="B4169" t="s">
        <v>5971</v>
      </c>
      <c r="C4169" s="2">
        <v>42654</v>
      </c>
      <c r="D4169" s="8">
        <f>Table1[[#This Row],[Order Date]]</f>
        <v>42654</v>
      </c>
      <c r="E4169" s="2">
        <v>42656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">
        <v>2806</v>
      </c>
      <c r="P4169" s="1" t="s">
        <v>43</v>
      </c>
      <c r="Q4169" s="1" t="s">
        <v>55</v>
      </c>
      <c r="R4169" s="1" t="s">
        <v>2807</v>
      </c>
      <c r="S4169" s="1">
        <v>31.92</v>
      </c>
      <c r="T4169" s="1">
        <v>4</v>
      </c>
      <c r="U4169" s="1">
        <v>0</v>
      </c>
      <c r="V4169" s="1">
        <v>8.299199999999999</v>
      </c>
      <c r="W4169" t="str">
        <f>INDEX(People!$A$2:$A$5,MATCH(Orders!N4169,People!$B$2:$B$5,0))</f>
        <v>Anna Andreadi</v>
      </c>
      <c r="X4169" t="str">
        <f>IFERROR(INDEX(Returns!A4169:A4968,MATCH(Orders!B4169,Returns!B4169:B4968,0)),"No")</f>
        <v>No</v>
      </c>
      <c r="Y4169">
        <f t="shared" si="65"/>
        <v>31.92</v>
      </c>
    </row>
    <row r="4170" spans="1:25" x14ac:dyDescent="0.2">
      <c r="A4170" s="1">
        <v>4169</v>
      </c>
      <c r="B4170" t="s">
        <v>5971</v>
      </c>
      <c r="C4170" s="2">
        <v>42654</v>
      </c>
      <c r="D4170" s="8">
        <f>Table1[[#This Row],[Order Date]]</f>
        <v>42654</v>
      </c>
      <c r="E4170" s="2">
        <v>42656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">
        <v>5212</v>
      </c>
      <c r="P4170" s="1" t="s">
        <v>30</v>
      </c>
      <c r="Q4170" s="1" t="s">
        <v>34</v>
      </c>
      <c r="R4170" s="1" t="s">
        <v>5213</v>
      </c>
      <c r="S4170" s="1">
        <v>433.56800000000004</v>
      </c>
      <c r="T4170" s="1">
        <v>2</v>
      </c>
      <c r="U4170" s="1">
        <v>0.2</v>
      </c>
      <c r="V4170" s="1">
        <v>-65.035200000000046</v>
      </c>
      <c r="W4170" t="str">
        <f>INDEX(People!$A$2:$A$5,MATCH(Orders!N4170,People!$B$2:$B$5,0))</f>
        <v>Anna Andreadi</v>
      </c>
      <c r="X4170" t="str">
        <f>IFERROR(INDEX(Returns!A4170:A4969,MATCH(Orders!B4170,Returns!B4170:B4969,0)),"No")</f>
        <v>No</v>
      </c>
      <c r="Y4170">
        <f t="shared" si="65"/>
        <v>520.28160000000003</v>
      </c>
    </row>
    <row r="4171" spans="1:25" x14ac:dyDescent="0.2">
      <c r="A4171" s="1">
        <v>4170</v>
      </c>
      <c r="B4171" t="s">
        <v>8159</v>
      </c>
      <c r="C4171" s="2">
        <v>42838</v>
      </c>
      <c r="D4171" s="8">
        <f>Table1[[#This Row],[Order Date]]</f>
        <v>42838</v>
      </c>
      <c r="E4171" s="2">
        <v>42839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">
        <v>2435</v>
      </c>
      <c r="P4171" s="1" t="s">
        <v>43</v>
      </c>
      <c r="Q4171" s="1" t="s">
        <v>84</v>
      </c>
      <c r="R4171" s="1" t="s">
        <v>2436</v>
      </c>
      <c r="S4171" s="1">
        <v>31.104000000000006</v>
      </c>
      <c r="T4171" s="1">
        <v>6</v>
      </c>
      <c r="U4171" s="1">
        <v>0.2</v>
      </c>
      <c r="V4171" s="1">
        <v>10.8864</v>
      </c>
      <c r="W4171" t="str">
        <f>INDEX(People!$A$2:$A$5,MATCH(Orders!N4171,People!$B$2:$B$5,0))</f>
        <v>Anna Andreadi</v>
      </c>
      <c r="X4171" t="str">
        <f>IFERROR(INDEX(Returns!A4171:A4970,MATCH(Orders!B4171,Returns!B4171:B4970,0)),"No")</f>
        <v>No</v>
      </c>
      <c r="Y4171">
        <f t="shared" si="65"/>
        <v>37.324800000000003</v>
      </c>
    </row>
    <row r="4172" spans="1:25" x14ac:dyDescent="0.2">
      <c r="A4172" s="1">
        <v>4171</v>
      </c>
      <c r="B4172" t="s">
        <v>8159</v>
      </c>
      <c r="C4172" s="2">
        <v>42838</v>
      </c>
      <c r="D4172" s="8">
        <f>Table1[[#This Row],[Order Date]]</f>
        <v>42838</v>
      </c>
      <c r="E4172" s="2">
        <v>42839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">
        <v>2989</v>
      </c>
      <c r="P4172" s="1" t="s">
        <v>43</v>
      </c>
      <c r="Q4172" s="1" t="s">
        <v>84</v>
      </c>
      <c r="R4172" s="1" t="s">
        <v>2990</v>
      </c>
      <c r="S4172" s="1">
        <v>54.816000000000003</v>
      </c>
      <c r="T4172" s="1">
        <v>3</v>
      </c>
      <c r="U4172" s="1">
        <v>0.2</v>
      </c>
      <c r="V4172" s="1">
        <v>17.815199999999997</v>
      </c>
      <c r="W4172" t="str">
        <f>INDEX(People!$A$2:$A$5,MATCH(Orders!N4172,People!$B$2:$B$5,0))</f>
        <v>Anna Andreadi</v>
      </c>
      <c r="X4172" t="str">
        <f>IFERROR(INDEX(Returns!A4172:A4971,MATCH(Orders!B4172,Returns!B4172:B4971,0)),"No")</f>
        <v>No</v>
      </c>
      <c r="Y4172">
        <f t="shared" si="65"/>
        <v>65.779200000000003</v>
      </c>
    </row>
    <row r="4173" spans="1:25" x14ac:dyDescent="0.2">
      <c r="A4173" s="1">
        <v>4172</v>
      </c>
      <c r="B4173" t="s">
        <v>8160</v>
      </c>
      <c r="C4173" s="2">
        <v>43785</v>
      </c>
      <c r="D4173" s="8">
        <f>Table1[[#This Row],[Order Date]]</f>
        <v>43785</v>
      </c>
      <c r="E4173" s="2">
        <v>43789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">
        <v>2316</v>
      </c>
      <c r="P4173" s="1" t="s">
        <v>43</v>
      </c>
      <c r="Q4173" s="1" t="s">
        <v>55</v>
      </c>
      <c r="R4173" s="1" t="s">
        <v>2317</v>
      </c>
      <c r="S4173" s="1">
        <v>48.86</v>
      </c>
      <c r="T4173" s="1">
        <v>7</v>
      </c>
      <c r="U4173" s="1">
        <v>0</v>
      </c>
      <c r="V4173" s="1">
        <v>0.97719999999999807</v>
      </c>
      <c r="W4173" t="str">
        <f>INDEX(People!$A$2:$A$5,MATCH(Orders!N4173,People!$B$2:$B$5,0))</f>
        <v>Anna Andreadi</v>
      </c>
      <c r="X4173" t="str">
        <f>IFERROR(INDEX(Returns!A4173:A4972,MATCH(Orders!B4173,Returns!B4173:B4972,0)),"No")</f>
        <v>No</v>
      </c>
      <c r="Y4173">
        <f t="shared" si="65"/>
        <v>48.86</v>
      </c>
    </row>
    <row r="4174" spans="1:25" x14ac:dyDescent="0.2">
      <c r="A4174" s="1">
        <v>4173</v>
      </c>
      <c r="B4174" t="s">
        <v>8161</v>
      </c>
      <c r="C4174" s="2">
        <v>43282</v>
      </c>
      <c r="D4174" s="8">
        <f>Table1[[#This Row],[Order Date]]</f>
        <v>43282</v>
      </c>
      <c r="E4174" s="2">
        <v>43282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">
        <v>121</v>
      </c>
      <c r="P4174" s="1" t="s">
        <v>43</v>
      </c>
      <c r="Q4174" s="1" t="s">
        <v>70</v>
      </c>
      <c r="R4174" s="1" t="s">
        <v>122</v>
      </c>
      <c r="S4174" s="1">
        <v>14.2</v>
      </c>
      <c r="T4174" s="1">
        <v>2</v>
      </c>
      <c r="U4174" s="1">
        <v>0</v>
      </c>
      <c r="V4174" s="1">
        <v>6.5319999999999991</v>
      </c>
      <c r="W4174" t="str">
        <f>INDEX(People!$A$2:$A$5,MATCH(Orders!N4174,People!$B$2:$B$5,0))</f>
        <v>Cassandra Brandow</v>
      </c>
      <c r="X4174" t="str">
        <f>IFERROR(INDEX(Returns!A4174:A4973,MATCH(Orders!B4174,Returns!B4174:B4973,0)),"No")</f>
        <v>No</v>
      </c>
      <c r="Y4174">
        <f t="shared" si="65"/>
        <v>14.2</v>
      </c>
    </row>
    <row r="4175" spans="1:25" x14ac:dyDescent="0.2">
      <c r="A4175" s="1">
        <v>4174</v>
      </c>
      <c r="B4175" t="s">
        <v>8161</v>
      </c>
      <c r="C4175" s="2">
        <v>43282</v>
      </c>
      <c r="D4175" s="8">
        <f>Table1[[#This Row],[Order Date]]</f>
        <v>43282</v>
      </c>
      <c r="E4175" s="2">
        <v>43282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">
        <v>2435</v>
      </c>
      <c r="P4175" s="1" t="s">
        <v>43</v>
      </c>
      <c r="Q4175" s="1" t="s">
        <v>84</v>
      </c>
      <c r="R4175" s="1" t="s">
        <v>2436</v>
      </c>
      <c r="S4175" s="1">
        <v>12.96</v>
      </c>
      <c r="T4175" s="1">
        <v>2</v>
      </c>
      <c r="U4175" s="1">
        <v>0</v>
      </c>
      <c r="V4175" s="1">
        <v>6.2208000000000006</v>
      </c>
      <c r="W4175" t="str">
        <f>INDEX(People!$A$2:$A$5,MATCH(Orders!N4175,People!$B$2:$B$5,0))</f>
        <v>Cassandra Brandow</v>
      </c>
      <c r="X4175" t="str">
        <f>IFERROR(INDEX(Returns!A4175:A4974,MATCH(Orders!B4175,Returns!B4175:B4974,0)),"No")</f>
        <v>No</v>
      </c>
      <c r="Y4175">
        <f t="shared" si="65"/>
        <v>12.96</v>
      </c>
    </row>
    <row r="4176" spans="1:25" x14ac:dyDescent="0.2">
      <c r="A4176" s="1">
        <v>4175</v>
      </c>
      <c r="B4176" t="s">
        <v>8161</v>
      </c>
      <c r="C4176" s="2">
        <v>43282</v>
      </c>
      <c r="D4176" s="8">
        <f>Table1[[#This Row],[Order Date]]</f>
        <v>43282</v>
      </c>
      <c r="E4176" s="2">
        <v>43282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">
        <v>2331</v>
      </c>
      <c r="P4176" s="1" t="s">
        <v>43</v>
      </c>
      <c r="Q4176" s="1" t="s">
        <v>70</v>
      </c>
      <c r="R4176" s="1" t="s">
        <v>2332</v>
      </c>
      <c r="S4176" s="1">
        <v>58.34</v>
      </c>
      <c r="T4176" s="1">
        <v>2</v>
      </c>
      <c r="U4176" s="1">
        <v>0</v>
      </c>
      <c r="V4176" s="1">
        <v>28.0032</v>
      </c>
      <c r="W4176" t="str">
        <f>INDEX(People!$A$2:$A$5,MATCH(Orders!N4176,People!$B$2:$B$5,0))</f>
        <v>Cassandra Brandow</v>
      </c>
      <c r="X4176" t="str">
        <f>IFERROR(INDEX(Returns!A4176:A4975,MATCH(Orders!B4176,Returns!B4176:B4975,0)),"No")</f>
        <v>No</v>
      </c>
      <c r="Y4176">
        <f t="shared" si="65"/>
        <v>58.34</v>
      </c>
    </row>
    <row r="4177" spans="1:25" x14ac:dyDescent="0.2">
      <c r="A4177" s="1">
        <v>4176</v>
      </c>
      <c r="B4177" t="s">
        <v>8162</v>
      </c>
      <c r="C4177" s="2">
        <v>43068</v>
      </c>
      <c r="D4177" s="8">
        <f>Table1[[#This Row],[Order Date]]</f>
        <v>43068</v>
      </c>
      <c r="E4177" s="2">
        <v>43069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">
        <v>4734</v>
      </c>
      <c r="P4177" s="1" t="s">
        <v>43</v>
      </c>
      <c r="Q4177" s="1" t="s">
        <v>63</v>
      </c>
      <c r="R4177" s="1" t="s">
        <v>4735</v>
      </c>
      <c r="S4177" s="1">
        <v>56.3</v>
      </c>
      <c r="T4177" s="1">
        <v>2</v>
      </c>
      <c r="U4177" s="1">
        <v>0</v>
      </c>
      <c r="V4177" s="1">
        <v>15.764000000000003</v>
      </c>
      <c r="W4177" t="str">
        <f>INDEX(People!$A$2:$A$5,MATCH(Orders!N4177,People!$B$2:$B$5,0))</f>
        <v>Anna Andreadi</v>
      </c>
      <c r="X4177" t="str">
        <f>IFERROR(INDEX(Returns!A4177:A4976,MATCH(Orders!B4177,Returns!B4177:B4976,0)),"No")</f>
        <v>No</v>
      </c>
      <c r="Y4177">
        <f t="shared" si="65"/>
        <v>56.3</v>
      </c>
    </row>
    <row r="4178" spans="1:25" x14ac:dyDescent="0.2">
      <c r="A4178" s="1">
        <v>4177</v>
      </c>
      <c r="B4178" t="s">
        <v>8163</v>
      </c>
      <c r="C4178" s="2">
        <v>42467</v>
      </c>
      <c r="D4178" s="8">
        <f>Table1[[#This Row],[Order Date]]</f>
        <v>42467</v>
      </c>
      <c r="E4178" s="2">
        <v>42472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">
        <v>649</v>
      </c>
      <c r="P4178" s="1" t="s">
        <v>66</v>
      </c>
      <c r="Q4178" s="1" t="s">
        <v>67</v>
      </c>
      <c r="R4178" s="1" t="s">
        <v>650</v>
      </c>
      <c r="S4178" s="1">
        <v>629.94999999999993</v>
      </c>
      <c r="T4178" s="1">
        <v>5</v>
      </c>
      <c r="U4178" s="1">
        <v>0</v>
      </c>
      <c r="V4178" s="1">
        <v>163.78700000000003</v>
      </c>
      <c r="W4178" t="str">
        <f>INDEX(People!$A$2:$A$5,MATCH(Orders!N4178,People!$B$2:$B$5,0))</f>
        <v>Cassandra Brandow</v>
      </c>
      <c r="X4178" t="str">
        <f>IFERROR(INDEX(Returns!A4178:A4977,MATCH(Orders!B4178,Returns!B4178:B4977,0)),"No")</f>
        <v>No</v>
      </c>
      <c r="Y4178">
        <f t="shared" si="65"/>
        <v>629.94999999999993</v>
      </c>
    </row>
    <row r="4179" spans="1:25" x14ac:dyDescent="0.2">
      <c r="A4179" s="1">
        <v>4178</v>
      </c>
      <c r="B4179" t="s">
        <v>8163</v>
      </c>
      <c r="C4179" s="2">
        <v>42467</v>
      </c>
      <c r="D4179" s="8">
        <f>Table1[[#This Row],[Order Date]]</f>
        <v>42467</v>
      </c>
      <c r="E4179" s="2">
        <v>42472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">
        <v>2742</v>
      </c>
      <c r="P4179" s="1" t="s">
        <v>43</v>
      </c>
      <c r="Q4179" s="1" t="s">
        <v>84</v>
      </c>
      <c r="R4179" s="1" t="s">
        <v>2743</v>
      </c>
      <c r="S4179" s="1">
        <v>122.97</v>
      </c>
      <c r="T4179" s="1">
        <v>3</v>
      </c>
      <c r="U4179" s="1">
        <v>0</v>
      </c>
      <c r="V4179" s="1">
        <v>60.255300000000005</v>
      </c>
      <c r="W4179" t="str">
        <f>INDEX(People!$A$2:$A$5,MATCH(Orders!N4179,People!$B$2:$B$5,0))</f>
        <v>Cassandra Brandow</v>
      </c>
      <c r="X4179" t="str">
        <f>IFERROR(INDEX(Returns!A4179:A4978,MATCH(Orders!B4179,Returns!B4179:B4978,0)),"No")</f>
        <v>No</v>
      </c>
      <c r="Y4179">
        <f t="shared" si="65"/>
        <v>122.97</v>
      </c>
    </row>
    <row r="4180" spans="1:25" x14ac:dyDescent="0.2">
      <c r="A4180" s="1">
        <v>4179</v>
      </c>
      <c r="B4180" t="s">
        <v>8164</v>
      </c>
      <c r="C4180" s="2">
        <v>43267</v>
      </c>
      <c r="D4180" s="8">
        <f>Table1[[#This Row],[Order Date]]</f>
        <v>43267</v>
      </c>
      <c r="E4180" s="2">
        <v>43269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">
        <v>4139</v>
      </c>
      <c r="P4180" s="1" t="s">
        <v>43</v>
      </c>
      <c r="Q4180" s="1" t="s">
        <v>84</v>
      </c>
      <c r="R4180" s="1" t="s">
        <v>4140</v>
      </c>
      <c r="S4180" s="1">
        <v>46.349999999999994</v>
      </c>
      <c r="T4180" s="1">
        <v>5</v>
      </c>
      <c r="U4180" s="1">
        <v>0</v>
      </c>
      <c r="V4180" s="1">
        <v>21.784499999999998</v>
      </c>
      <c r="W4180" t="str">
        <f>INDEX(People!$A$2:$A$5,MATCH(Orders!N4180,People!$B$2:$B$5,0))</f>
        <v>Anna Andreadi</v>
      </c>
      <c r="X4180" t="str">
        <f>IFERROR(INDEX(Returns!A4180:A4979,MATCH(Orders!B4180,Returns!B4180:B4979,0)),"No")</f>
        <v>No</v>
      </c>
      <c r="Y4180">
        <f t="shared" si="65"/>
        <v>46.349999999999994</v>
      </c>
    </row>
    <row r="4181" spans="1:25" x14ac:dyDescent="0.2">
      <c r="A4181" s="1">
        <v>4180</v>
      </c>
      <c r="B4181" t="s">
        <v>8165</v>
      </c>
      <c r="C4181" s="2">
        <v>43530</v>
      </c>
      <c r="D4181" s="8">
        <f>Table1[[#This Row],[Order Date]]</f>
        <v>43530</v>
      </c>
      <c r="E4181" s="2">
        <v>43534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">
        <v>309</v>
      </c>
      <c r="P4181" s="1" t="s">
        <v>43</v>
      </c>
      <c r="Q4181" s="1" t="s">
        <v>70</v>
      </c>
      <c r="R4181" s="1" t="s">
        <v>310</v>
      </c>
      <c r="S4181" s="1">
        <v>14.976000000000001</v>
      </c>
      <c r="T4181" s="1">
        <v>9</v>
      </c>
      <c r="U4181" s="1">
        <v>0.2</v>
      </c>
      <c r="V4181" s="1">
        <v>5.4288000000000007</v>
      </c>
      <c r="W4181" t="str">
        <f>INDEX(People!$A$2:$A$5,MATCH(Orders!N4181,People!$B$2:$B$5,0))</f>
        <v>Anna Andreadi</v>
      </c>
      <c r="X4181" t="str">
        <f>IFERROR(INDEX(Returns!A4181:A4980,MATCH(Orders!B4181,Returns!B4181:B4980,0)),"No")</f>
        <v>No</v>
      </c>
      <c r="Y4181">
        <f t="shared" si="65"/>
        <v>17.9712</v>
      </c>
    </row>
    <row r="4182" spans="1:25" x14ac:dyDescent="0.2">
      <c r="A4182" s="1">
        <v>4181</v>
      </c>
      <c r="B4182" t="s">
        <v>8166</v>
      </c>
      <c r="C4182" s="2">
        <v>43745</v>
      </c>
      <c r="D4182" s="8">
        <f>Table1[[#This Row],[Order Date]]</f>
        <v>43745</v>
      </c>
      <c r="E4182" s="2">
        <v>43749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">
        <v>100</v>
      </c>
      <c r="P4182" s="1" t="s">
        <v>43</v>
      </c>
      <c r="Q4182" s="1" t="s">
        <v>70</v>
      </c>
      <c r="R4182" s="1" t="s">
        <v>101</v>
      </c>
      <c r="S4182" s="1">
        <v>4.2399999999999993</v>
      </c>
      <c r="T4182" s="1">
        <v>5</v>
      </c>
      <c r="U4182" s="1">
        <v>0.8</v>
      </c>
      <c r="V4182" s="1">
        <v>-6.3599999999999994</v>
      </c>
      <c r="W4182" t="str">
        <f>INDEX(People!$A$2:$A$5,MATCH(Orders!N4182,People!$B$2:$B$5,0))</f>
        <v>Kelly Williams</v>
      </c>
      <c r="X4182" t="str">
        <f>IFERROR(INDEX(Returns!A4182:A4981,MATCH(Orders!B4182,Returns!B4182:B4981,0)),"No")</f>
        <v>No</v>
      </c>
      <c r="Y4182">
        <f t="shared" si="65"/>
        <v>7.6319999999999988</v>
      </c>
    </row>
    <row r="4183" spans="1:25" x14ac:dyDescent="0.2">
      <c r="A4183" s="1">
        <v>4182</v>
      </c>
      <c r="B4183" t="s">
        <v>8167</v>
      </c>
      <c r="C4183" s="2">
        <v>43744</v>
      </c>
      <c r="D4183" s="8">
        <f>Table1[[#This Row],[Order Date]]</f>
        <v>43744</v>
      </c>
      <c r="E4183" s="2">
        <v>43750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">
        <v>5102</v>
      </c>
      <c r="P4183" s="1" t="s">
        <v>66</v>
      </c>
      <c r="Q4183" s="1" t="s">
        <v>146</v>
      </c>
      <c r="R4183" s="1" t="s">
        <v>5103</v>
      </c>
      <c r="S4183" s="1">
        <v>319.95999999999998</v>
      </c>
      <c r="T4183" s="1">
        <v>4</v>
      </c>
      <c r="U4183" s="1">
        <v>0</v>
      </c>
      <c r="V4183" s="1">
        <v>115.18559999999999</v>
      </c>
      <c r="W4183" t="str">
        <f>INDEX(People!$A$2:$A$5,MATCH(Orders!N4183,People!$B$2:$B$5,0))</f>
        <v>Chuck Magee</v>
      </c>
      <c r="X4183" t="str">
        <f>IFERROR(INDEX(Returns!A4183:A4982,MATCH(Orders!B4183,Returns!B4183:B4982,0)),"No")</f>
        <v>No</v>
      </c>
      <c r="Y4183">
        <f t="shared" si="65"/>
        <v>319.95999999999998</v>
      </c>
    </row>
    <row r="4184" spans="1:25" x14ac:dyDescent="0.2">
      <c r="A4184" s="1">
        <v>4183</v>
      </c>
      <c r="B4184" t="s">
        <v>8167</v>
      </c>
      <c r="C4184" s="2">
        <v>43744</v>
      </c>
      <c r="D4184" s="8">
        <f>Table1[[#This Row],[Order Date]]</f>
        <v>43744</v>
      </c>
      <c r="E4184" s="2">
        <v>43750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">
        <v>494</v>
      </c>
      <c r="P4184" s="1" t="s">
        <v>43</v>
      </c>
      <c r="Q4184" s="1" t="s">
        <v>84</v>
      </c>
      <c r="R4184" s="1" t="s">
        <v>1879</v>
      </c>
      <c r="S4184" s="1">
        <v>17.04</v>
      </c>
      <c r="T4184" s="1">
        <v>3</v>
      </c>
      <c r="U4184" s="1">
        <v>0</v>
      </c>
      <c r="V4184" s="1">
        <v>7.6679999999999993</v>
      </c>
      <c r="W4184" t="str">
        <f>INDEX(People!$A$2:$A$5,MATCH(Orders!N4184,People!$B$2:$B$5,0))</f>
        <v>Chuck Magee</v>
      </c>
      <c r="X4184" t="str">
        <f>IFERROR(INDEX(Returns!A4184:A4983,MATCH(Orders!B4184,Returns!B4184:B4983,0)),"No")</f>
        <v>No</v>
      </c>
      <c r="Y4184">
        <f t="shared" si="65"/>
        <v>17.04</v>
      </c>
    </row>
    <row r="4185" spans="1:25" x14ac:dyDescent="0.2">
      <c r="A4185" s="1">
        <v>4184</v>
      </c>
      <c r="B4185" t="s">
        <v>8167</v>
      </c>
      <c r="C4185" s="2">
        <v>43744</v>
      </c>
      <c r="D4185" s="8">
        <f>Table1[[#This Row],[Order Date]]</f>
        <v>43744</v>
      </c>
      <c r="E4185" s="2">
        <v>43750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">
        <v>603</v>
      </c>
      <c r="P4185" s="1" t="s">
        <v>43</v>
      </c>
      <c r="Q4185" s="1" t="s">
        <v>55</v>
      </c>
      <c r="R4185" s="1" t="s">
        <v>604</v>
      </c>
      <c r="S4185" s="1">
        <v>344.90999999999997</v>
      </c>
      <c r="T4185" s="1">
        <v>3</v>
      </c>
      <c r="U4185" s="1">
        <v>0</v>
      </c>
      <c r="V4185" s="1">
        <v>10.347300000000004</v>
      </c>
      <c r="W4185" t="str">
        <f>INDEX(People!$A$2:$A$5,MATCH(Orders!N4185,People!$B$2:$B$5,0))</f>
        <v>Chuck Magee</v>
      </c>
      <c r="X4185" t="str">
        <f>IFERROR(INDEX(Returns!A4185:A4984,MATCH(Orders!B4185,Returns!B4185:B4984,0)),"No")</f>
        <v>No</v>
      </c>
      <c r="Y4185">
        <f t="shared" si="65"/>
        <v>344.90999999999997</v>
      </c>
    </row>
    <row r="4186" spans="1:25" x14ac:dyDescent="0.2">
      <c r="A4186" s="1">
        <v>4185</v>
      </c>
      <c r="B4186" t="s">
        <v>8168</v>
      </c>
      <c r="C4186" s="2">
        <v>43439</v>
      </c>
      <c r="D4186" s="8">
        <f>Table1[[#This Row],[Order Date]]</f>
        <v>43439</v>
      </c>
      <c r="E4186" s="2">
        <v>43441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">
        <v>5218</v>
      </c>
      <c r="P4186" s="1" t="s">
        <v>30</v>
      </c>
      <c r="Q4186" s="1" t="s">
        <v>31</v>
      </c>
      <c r="R4186" s="1" t="s">
        <v>5219</v>
      </c>
      <c r="S4186" s="1">
        <v>81.94</v>
      </c>
      <c r="T4186" s="1">
        <v>1</v>
      </c>
      <c r="U4186" s="1">
        <v>0</v>
      </c>
      <c r="V4186" s="1">
        <v>20.484999999999999</v>
      </c>
      <c r="W4186" t="str">
        <f>INDEX(People!$A$2:$A$5,MATCH(Orders!N4186,People!$B$2:$B$5,0))</f>
        <v>Chuck Magee</v>
      </c>
      <c r="X4186" t="str">
        <f>IFERROR(INDEX(Returns!A4186:A4985,MATCH(Orders!B4186,Returns!B4186:B4985,0)),"No")</f>
        <v>No</v>
      </c>
      <c r="Y4186">
        <f t="shared" si="65"/>
        <v>81.94</v>
      </c>
    </row>
    <row r="4187" spans="1:25" x14ac:dyDescent="0.2">
      <c r="A4187" s="1">
        <v>4186</v>
      </c>
      <c r="B4187" t="s">
        <v>8169</v>
      </c>
      <c r="C4187" s="2">
        <v>43394</v>
      </c>
      <c r="D4187" s="8">
        <f>Table1[[#This Row],[Order Date]]</f>
        <v>43394</v>
      </c>
      <c r="E4187" s="2">
        <v>43395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">
        <v>3120</v>
      </c>
      <c r="P4187" s="1" t="s">
        <v>66</v>
      </c>
      <c r="Q4187" s="1" t="s">
        <v>146</v>
      </c>
      <c r="R4187" s="1" t="s">
        <v>3121</v>
      </c>
      <c r="S4187" s="1">
        <v>98.16</v>
      </c>
      <c r="T4187" s="1">
        <v>6</v>
      </c>
      <c r="U4187" s="1">
        <v>0</v>
      </c>
      <c r="V4187" s="1">
        <v>9.8159999999999954</v>
      </c>
      <c r="W4187" t="str">
        <f>INDEX(People!$A$2:$A$5,MATCH(Orders!N4187,People!$B$2:$B$5,0))</f>
        <v>Chuck Magee</v>
      </c>
      <c r="X4187" t="str">
        <f>IFERROR(INDEX(Returns!A4187:A4986,MATCH(Orders!B4187,Returns!B4187:B4986,0)),"No")</f>
        <v>No</v>
      </c>
      <c r="Y4187">
        <f t="shared" si="65"/>
        <v>98.16</v>
      </c>
    </row>
    <row r="4188" spans="1:25" x14ac:dyDescent="0.2">
      <c r="A4188" s="1">
        <v>4187</v>
      </c>
      <c r="B4188" t="s">
        <v>8170</v>
      </c>
      <c r="C4188" s="2">
        <v>43603</v>
      </c>
      <c r="D4188" s="8">
        <f>Table1[[#This Row],[Order Date]]</f>
        <v>43603</v>
      </c>
      <c r="E4188" s="2">
        <v>43608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">
        <v>2302</v>
      </c>
      <c r="P4188" s="1" t="s">
        <v>43</v>
      </c>
      <c r="Q4188" s="1" t="s">
        <v>70</v>
      </c>
      <c r="R4188" s="1" t="s">
        <v>2303</v>
      </c>
      <c r="S4188" s="1">
        <v>6.8739999999999988</v>
      </c>
      <c r="T4188" s="1">
        <v>7</v>
      </c>
      <c r="U4188" s="1">
        <v>0.8</v>
      </c>
      <c r="V4188" s="1">
        <v>-10.654700000000002</v>
      </c>
      <c r="W4188" t="str">
        <f>INDEX(People!$A$2:$A$5,MATCH(Orders!N4188,People!$B$2:$B$5,0))</f>
        <v>Kelly Williams</v>
      </c>
      <c r="X4188" t="str">
        <f>IFERROR(INDEX(Returns!A4188:A4987,MATCH(Orders!B4188,Returns!B4188:B4987,0)),"No")</f>
        <v>No</v>
      </c>
      <c r="Y4188">
        <f t="shared" si="65"/>
        <v>12.373199999999999</v>
      </c>
    </row>
    <row r="4189" spans="1:25" x14ac:dyDescent="0.2">
      <c r="A4189" s="1">
        <v>4188</v>
      </c>
      <c r="B4189" t="s">
        <v>8170</v>
      </c>
      <c r="C4189" s="2">
        <v>43603</v>
      </c>
      <c r="D4189" s="8">
        <f>Table1[[#This Row],[Order Date]]</f>
        <v>43603</v>
      </c>
      <c r="E4189" s="2">
        <v>43608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">
        <v>3945</v>
      </c>
      <c r="P4189" s="1" t="s">
        <v>43</v>
      </c>
      <c r="Q4189" s="1" t="s">
        <v>70</v>
      </c>
      <c r="R4189" s="1" t="s">
        <v>3946</v>
      </c>
      <c r="S4189" s="1">
        <v>1.9959999999999996</v>
      </c>
      <c r="T4189" s="1">
        <v>1</v>
      </c>
      <c r="U4189" s="1">
        <v>0.8</v>
      </c>
      <c r="V4189" s="1">
        <v>-3.293400000000001</v>
      </c>
      <c r="W4189" t="str">
        <f>INDEX(People!$A$2:$A$5,MATCH(Orders!N4189,People!$B$2:$B$5,0))</f>
        <v>Kelly Williams</v>
      </c>
      <c r="X4189" t="str">
        <f>IFERROR(INDEX(Returns!A4189:A4988,MATCH(Orders!B4189,Returns!B4189:B4988,0)),"No")</f>
        <v>No</v>
      </c>
      <c r="Y4189">
        <f t="shared" si="65"/>
        <v>3.5927999999999991</v>
      </c>
    </row>
    <row r="4190" spans="1:25" x14ac:dyDescent="0.2">
      <c r="A4190" s="1">
        <v>4189</v>
      </c>
      <c r="B4190" t="s">
        <v>8170</v>
      </c>
      <c r="C4190" s="2">
        <v>43603</v>
      </c>
      <c r="D4190" s="8">
        <f>Table1[[#This Row],[Order Date]]</f>
        <v>43603</v>
      </c>
      <c r="E4190" s="2">
        <v>43608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">
        <v>4581</v>
      </c>
      <c r="P4190" s="1" t="s">
        <v>43</v>
      </c>
      <c r="Q4190" s="1" t="s">
        <v>55</v>
      </c>
      <c r="R4190" s="1" t="s">
        <v>4582</v>
      </c>
      <c r="S4190" s="1">
        <v>8.9280000000000008</v>
      </c>
      <c r="T4190" s="1">
        <v>2</v>
      </c>
      <c r="U4190" s="1">
        <v>0.2</v>
      </c>
      <c r="V4190" s="1">
        <v>0.66959999999999997</v>
      </c>
      <c r="W4190" t="str">
        <f>INDEX(People!$A$2:$A$5,MATCH(Orders!N4190,People!$B$2:$B$5,0))</f>
        <v>Kelly Williams</v>
      </c>
      <c r="X4190" t="str">
        <f>IFERROR(INDEX(Returns!A4190:A4989,MATCH(Orders!B4190,Returns!B4190:B4989,0)),"No")</f>
        <v>No</v>
      </c>
      <c r="Y4190">
        <f t="shared" si="65"/>
        <v>10.713600000000001</v>
      </c>
    </row>
    <row r="4191" spans="1:25" x14ac:dyDescent="0.2">
      <c r="A4191" s="1">
        <v>4190</v>
      </c>
      <c r="B4191" t="s">
        <v>8171</v>
      </c>
      <c r="C4191" s="2">
        <v>43369</v>
      </c>
      <c r="D4191" s="8">
        <f>Table1[[#This Row],[Order Date]]</f>
        <v>43369</v>
      </c>
      <c r="E4191" s="2">
        <v>43374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">
        <v>5224</v>
      </c>
      <c r="P4191" s="1" t="s">
        <v>43</v>
      </c>
      <c r="Q4191" s="1" t="s">
        <v>84</v>
      </c>
      <c r="R4191" s="1" t="s">
        <v>5225</v>
      </c>
      <c r="S4191" s="1">
        <v>9.99</v>
      </c>
      <c r="T4191" s="1">
        <v>1</v>
      </c>
      <c r="U4191" s="1">
        <v>0</v>
      </c>
      <c r="V4191" s="1">
        <v>4.4954999999999998</v>
      </c>
      <c r="W4191" t="str">
        <f>INDEX(People!$A$2:$A$5,MATCH(Orders!N4191,People!$B$2:$B$5,0))</f>
        <v>Kelly Williams</v>
      </c>
      <c r="X4191" t="str">
        <f>IFERROR(INDEX(Returns!A4191:A4990,MATCH(Orders!B4191,Returns!B4191:B4990,0)),"No")</f>
        <v>No</v>
      </c>
      <c r="Y4191">
        <f t="shared" si="65"/>
        <v>9.99</v>
      </c>
    </row>
    <row r="4192" spans="1:25" x14ac:dyDescent="0.2">
      <c r="A4192" s="1">
        <v>4191</v>
      </c>
      <c r="B4192" t="s">
        <v>8172</v>
      </c>
      <c r="C4192" s="2">
        <v>43786</v>
      </c>
      <c r="D4192" s="8">
        <f>Table1[[#This Row],[Order Date]]</f>
        <v>43786</v>
      </c>
      <c r="E4192" s="2">
        <v>43791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">
        <v>4459</v>
      </c>
      <c r="P4192" s="1" t="s">
        <v>66</v>
      </c>
      <c r="Q4192" s="1" t="s">
        <v>1065</v>
      </c>
      <c r="R4192" s="1" t="s">
        <v>4460</v>
      </c>
      <c r="S4192" s="1">
        <v>10499.97</v>
      </c>
      <c r="T4192" s="1">
        <v>3</v>
      </c>
      <c r="U4192" s="1">
        <v>0</v>
      </c>
      <c r="V4192" s="1">
        <v>5039.9856</v>
      </c>
      <c r="W4192" t="str">
        <f>INDEX(People!$A$2:$A$5,MATCH(Orders!N4192,People!$B$2:$B$5,0))</f>
        <v>Chuck Magee</v>
      </c>
      <c r="X4192" t="str">
        <f>IFERROR(INDEX(Returns!A4192:A4991,MATCH(Orders!B4192,Returns!B4192:B4991,0)),"No")</f>
        <v>No</v>
      </c>
      <c r="Y4192">
        <f t="shared" si="65"/>
        <v>10499.97</v>
      </c>
    </row>
    <row r="4193" spans="1:25" x14ac:dyDescent="0.2">
      <c r="A4193" s="1">
        <v>4192</v>
      </c>
      <c r="B4193" t="s">
        <v>8173</v>
      </c>
      <c r="C4193" s="2">
        <v>42924</v>
      </c>
      <c r="D4193" s="8">
        <f>Table1[[#This Row],[Order Date]]</f>
        <v>42924</v>
      </c>
      <c r="E4193" s="2">
        <v>42924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">
        <v>5226</v>
      </c>
      <c r="P4193" s="1" t="s">
        <v>43</v>
      </c>
      <c r="Q4193" s="1" t="s">
        <v>84</v>
      </c>
      <c r="R4193" s="1" t="s">
        <v>5227</v>
      </c>
      <c r="S4193" s="1">
        <v>21.12</v>
      </c>
      <c r="T4193" s="1">
        <v>5</v>
      </c>
      <c r="U4193" s="1">
        <v>0.2</v>
      </c>
      <c r="V4193" s="1">
        <v>6.5999999999999988</v>
      </c>
      <c r="W4193" t="str">
        <f>INDEX(People!$A$2:$A$5,MATCH(Orders!N4193,People!$B$2:$B$5,0))</f>
        <v>Kelly Williams</v>
      </c>
      <c r="X4193" t="str">
        <f>IFERROR(INDEX(Returns!A4193:A4992,MATCH(Orders!B4193,Returns!B4193:B4992,0)),"No")</f>
        <v>No</v>
      </c>
      <c r="Y4193">
        <f t="shared" si="65"/>
        <v>25.344000000000001</v>
      </c>
    </row>
    <row r="4194" spans="1:25" x14ac:dyDescent="0.2">
      <c r="A4194" s="1">
        <v>4193</v>
      </c>
      <c r="B4194" t="s">
        <v>6019</v>
      </c>
      <c r="C4194" s="2">
        <v>43055</v>
      </c>
      <c r="D4194" s="8">
        <f>Table1[[#This Row],[Order Date]]</f>
        <v>43055</v>
      </c>
      <c r="E4194" s="2">
        <v>43059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">
        <v>51</v>
      </c>
      <c r="P4194" s="1" t="s">
        <v>30</v>
      </c>
      <c r="Q4194" s="1" t="s">
        <v>52</v>
      </c>
      <c r="R4194" s="1" t="s">
        <v>53</v>
      </c>
      <c r="S4194" s="1">
        <v>696.42</v>
      </c>
      <c r="T4194" s="1">
        <v>2</v>
      </c>
      <c r="U4194" s="1">
        <v>0</v>
      </c>
      <c r="V4194" s="1">
        <v>160.17660000000001</v>
      </c>
      <c r="W4194" t="str">
        <f>INDEX(People!$A$2:$A$5,MATCH(Orders!N4194,People!$B$2:$B$5,0))</f>
        <v>Anna Andreadi</v>
      </c>
      <c r="X4194" t="str">
        <f>IFERROR(INDEX(Returns!A4194:A4993,MATCH(Orders!B4194,Returns!B4194:B4993,0)),"No")</f>
        <v>No</v>
      </c>
      <c r="Y4194">
        <f t="shared" si="65"/>
        <v>696.42</v>
      </c>
    </row>
    <row r="4195" spans="1:25" x14ac:dyDescent="0.2">
      <c r="A4195" s="1">
        <v>4194</v>
      </c>
      <c r="B4195" t="s">
        <v>6019</v>
      </c>
      <c r="C4195" s="2">
        <v>43055</v>
      </c>
      <c r="D4195" s="8">
        <f>Table1[[#This Row],[Order Date]]</f>
        <v>43055</v>
      </c>
      <c r="E4195" s="2">
        <v>43059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">
        <v>552</v>
      </c>
      <c r="P4195" s="1" t="s">
        <v>66</v>
      </c>
      <c r="Q4195" s="1" t="s">
        <v>67</v>
      </c>
      <c r="R4195" s="1" t="s">
        <v>553</v>
      </c>
      <c r="S4195" s="1">
        <v>304.77600000000001</v>
      </c>
      <c r="T4195" s="1">
        <v>3</v>
      </c>
      <c r="U4195" s="1">
        <v>0.2</v>
      </c>
      <c r="V4195" s="1">
        <v>22.858199999999982</v>
      </c>
      <c r="W4195" t="str">
        <f>INDEX(People!$A$2:$A$5,MATCH(Orders!N4195,People!$B$2:$B$5,0))</f>
        <v>Anna Andreadi</v>
      </c>
      <c r="X4195" t="str">
        <f>IFERROR(INDEX(Returns!A4195:A4994,MATCH(Orders!B4195,Returns!B4195:B4994,0)),"No")</f>
        <v>No</v>
      </c>
      <c r="Y4195">
        <f t="shared" si="65"/>
        <v>365.7312</v>
      </c>
    </row>
    <row r="4196" spans="1:25" x14ac:dyDescent="0.2">
      <c r="A4196" s="1">
        <v>4195</v>
      </c>
      <c r="B4196" t="s">
        <v>8174</v>
      </c>
      <c r="C4196" s="2">
        <v>42904</v>
      </c>
      <c r="D4196" s="8">
        <f>Table1[[#This Row],[Order Date]]</f>
        <v>42904</v>
      </c>
      <c r="E4196" s="2">
        <v>42908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">
        <v>3453</v>
      </c>
      <c r="P4196" s="1" t="s">
        <v>43</v>
      </c>
      <c r="Q4196" s="1" t="s">
        <v>63</v>
      </c>
      <c r="R4196" s="1" t="s">
        <v>3454</v>
      </c>
      <c r="S4196" s="1">
        <v>51.98</v>
      </c>
      <c r="T4196" s="1">
        <v>2</v>
      </c>
      <c r="U4196" s="1">
        <v>0</v>
      </c>
      <c r="V4196" s="1">
        <v>15.074199999999998</v>
      </c>
      <c r="W4196" t="str">
        <f>INDEX(People!$A$2:$A$5,MATCH(Orders!N4196,People!$B$2:$B$5,0))</f>
        <v>Anna Andreadi</v>
      </c>
      <c r="X4196" t="str">
        <f>IFERROR(INDEX(Returns!A4196:A4995,MATCH(Orders!B4196,Returns!B4196:B4995,0)),"No")</f>
        <v>No</v>
      </c>
      <c r="Y4196">
        <f t="shared" si="65"/>
        <v>51.98</v>
      </c>
    </row>
    <row r="4197" spans="1:25" x14ac:dyDescent="0.2">
      <c r="A4197" s="1">
        <v>4196</v>
      </c>
      <c r="B4197" t="s">
        <v>8175</v>
      </c>
      <c r="C4197" s="2">
        <v>43198</v>
      </c>
      <c r="D4197" s="8">
        <f>Table1[[#This Row],[Order Date]]</f>
        <v>43198</v>
      </c>
      <c r="E4197" s="2">
        <v>43204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">
        <v>2091</v>
      </c>
      <c r="P4197" s="1" t="s">
        <v>30</v>
      </c>
      <c r="Q4197" s="1" t="s">
        <v>60</v>
      </c>
      <c r="R4197" s="1" t="s">
        <v>2092</v>
      </c>
      <c r="S4197" s="1">
        <v>24.700000000000003</v>
      </c>
      <c r="T4197" s="1">
        <v>5</v>
      </c>
      <c r="U4197" s="1">
        <v>0</v>
      </c>
      <c r="V4197" s="1">
        <v>10.374000000000001</v>
      </c>
      <c r="W4197" t="str">
        <f>INDEX(People!$A$2:$A$5,MATCH(Orders!N4197,People!$B$2:$B$5,0))</f>
        <v>Anna Andreadi</v>
      </c>
      <c r="X4197" t="str">
        <f>IFERROR(INDEX(Returns!A4197:A4996,MATCH(Orders!B4197,Returns!B4197:B4996,0)),"No")</f>
        <v>No</v>
      </c>
      <c r="Y4197">
        <f t="shared" si="65"/>
        <v>24.700000000000003</v>
      </c>
    </row>
    <row r="4198" spans="1:25" x14ac:dyDescent="0.2">
      <c r="A4198" s="1">
        <v>4197</v>
      </c>
      <c r="B4198" t="s">
        <v>8176</v>
      </c>
      <c r="C4198" s="2">
        <v>42843</v>
      </c>
      <c r="D4198" s="8">
        <f>Table1[[#This Row],[Order Date]]</f>
        <v>42843</v>
      </c>
      <c r="E4198" s="2">
        <v>42848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">
        <v>2231</v>
      </c>
      <c r="P4198" s="1" t="s">
        <v>43</v>
      </c>
      <c r="Q4198" s="1" t="s">
        <v>44</v>
      </c>
      <c r="R4198" s="1" t="s">
        <v>2232</v>
      </c>
      <c r="S4198" s="1">
        <v>21.93</v>
      </c>
      <c r="T4198" s="1">
        <v>3</v>
      </c>
      <c r="U4198" s="1">
        <v>0</v>
      </c>
      <c r="V4198" s="1">
        <v>10.307099999999998</v>
      </c>
      <c r="W4198" t="str">
        <f>INDEX(People!$A$2:$A$5,MATCH(Orders!N4198,People!$B$2:$B$5,0))</f>
        <v>Chuck Magee</v>
      </c>
      <c r="X4198" t="str">
        <f>IFERROR(INDEX(Returns!A4198:A4997,MATCH(Orders!B4198,Returns!B4198:B4997,0)),"No")</f>
        <v>No</v>
      </c>
      <c r="Y4198">
        <f t="shared" si="65"/>
        <v>21.93</v>
      </c>
    </row>
    <row r="4199" spans="1:25" x14ac:dyDescent="0.2">
      <c r="A4199" s="1">
        <v>4198</v>
      </c>
      <c r="B4199" t="s">
        <v>8177</v>
      </c>
      <c r="C4199" s="2">
        <v>43437</v>
      </c>
      <c r="D4199" s="8">
        <f>Table1[[#This Row],[Order Date]]</f>
        <v>43437</v>
      </c>
      <c r="E4199" s="2">
        <v>43442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">
        <v>1778</v>
      </c>
      <c r="P4199" s="1" t="s">
        <v>43</v>
      </c>
      <c r="Q4199" s="1" t="s">
        <v>73</v>
      </c>
      <c r="R4199" s="1" t="s">
        <v>1779</v>
      </c>
      <c r="S4199" s="1">
        <v>394.81600000000003</v>
      </c>
      <c r="T4199" s="1">
        <v>4</v>
      </c>
      <c r="U4199" s="1">
        <v>0.2</v>
      </c>
      <c r="V4199" s="1">
        <v>93.768799999999999</v>
      </c>
      <c r="W4199" t="str">
        <f>INDEX(People!$A$2:$A$5,MATCH(Orders!N4199,People!$B$2:$B$5,0))</f>
        <v>Chuck Magee</v>
      </c>
      <c r="X4199" t="str">
        <f>IFERROR(INDEX(Returns!A4199:A4998,MATCH(Orders!B4199,Returns!B4199:B4998,0)),"No")</f>
        <v>No</v>
      </c>
      <c r="Y4199">
        <f t="shared" si="65"/>
        <v>473.7792</v>
      </c>
    </row>
    <row r="4200" spans="1:25" x14ac:dyDescent="0.2">
      <c r="A4200" s="1">
        <v>4199</v>
      </c>
      <c r="B4200" t="s">
        <v>8177</v>
      </c>
      <c r="C4200" s="2">
        <v>43437</v>
      </c>
      <c r="D4200" s="8">
        <f>Table1[[#This Row],[Order Date]]</f>
        <v>43437</v>
      </c>
      <c r="E4200" s="2">
        <v>43442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">
        <v>981</v>
      </c>
      <c r="P4200" s="1" t="s">
        <v>43</v>
      </c>
      <c r="Q4200" s="1" t="s">
        <v>70</v>
      </c>
      <c r="R4200" s="1" t="s">
        <v>982</v>
      </c>
      <c r="S4200" s="1">
        <v>18.192000000000004</v>
      </c>
      <c r="T4200" s="1">
        <v>4</v>
      </c>
      <c r="U4200" s="1">
        <v>0.7</v>
      </c>
      <c r="V4200" s="1">
        <v>-14.553600000000003</v>
      </c>
      <c r="W4200" t="str">
        <f>INDEX(People!$A$2:$A$5,MATCH(Orders!N4200,People!$B$2:$B$5,0))</f>
        <v>Chuck Magee</v>
      </c>
      <c r="X4200" t="str">
        <f>IFERROR(INDEX(Returns!A4200:A4999,MATCH(Orders!B4200,Returns!B4200:B4999,0)),"No")</f>
        <v>No</v>
      </c>
      <c r="Y4200">
        <f t="shared" si="65"/>
        <v>30.926400000000005</v>
      </c>
    </row>
    <row r="4201" spans="1:25" x14ac:dyDescent="0.2">
      <c r="A4201" s="1">
        <v>4200</v>
      </c>
      <c r="B4201" t="s">
        <v>8178</v>
      </c>
      <c r="C4201" s="2">
        <v>43079</v>
      </c>
      <c r="D4201" s="8">
        <f>Table1[[#This Row],[Order Date]]</f>
        <v>43079</v>
      </c>
      <c r="E4201" s="2">
        <v>43079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">
        <v>2231</v>
      </c>
      <c r="P4201" s="1" t="s">
        <v>43</v>
      </c>
      <c r="Q4201" s="1" t="s">
        <v>44</v>
      </c>
      <c r="R4201" s="1" t="s">
        <v>2232</v>
      </c>
      <c r="S4201" s="1">
        <v>7.31</v>
      </c>
      <c r="T4201" s="1">
        <v>1</v>
      </c>
      <c r="U4201" s="1">
        <v>0</v>
      </c>
      <c r="V4201" s="1">
        <v>3.4356999999999998</v>
      </c>
      <c r="W4201" t="str">
        <f>INDEX(People!$A$2:$A$5,MATCH(Orders!N4201,People!$B$2:$B$5,0))</f>
        <v>Chuck Magee</v>
      </c>
      <c r="X4201" t="str">
        <f>IFERROR(INDEX(Returns!A4201:A5000,MATCH(Orders!B4201,Returns!B4201:B5000,0)),"No")</f>
        <v>No</v>
      </c>
      <c r="Y4201">
        <f t="shared" si="65"/>
        <v>7.31</v>
      </c>
    </row>
    <row r="4202" spans="1:25" x14ac:dyDescent="0.2">
      <c r="A4202" s="1">
        <v>4201</v>
      </c>
      <c r="B4202" t="s">
        <v>8178</v>
      </c>
      <c r="C4202" s="2">
        <v>43079</v>
      </c>
      <c r="D4202" s="8">
        <f>Table1[[#This Row],[Order Date]]</f>
        <v>43079</v>
      </c>
      <c r="E4202" s="2">
        <v>43079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">
        <v>2051</v>
      </c>
      <c r="P4202" s="1" t="s">
        <v>66</v>
      </c>
      <c r="Q4202" s="1" t="s">
        <v>1065</v>
      </c>
      <c r="R4202" s="1" t="s">
        <v>2052</v>
      </c>
      <c r="S4202" s="1">
        <v>799.98400000000004</v>
      </c>
      <c r="T4202" s="1">
        <v>2</v>
      </c>
      <c r="U4202" s="1">
        <v>0.2</v>
      </c>
      <c r="V4202" s="1">
        <v>249.99499999999998</v>
      </c>
      <c r="W4202" t="str">
        <f>INDEX(People!$A$2:$A$5,MATCH(Orders!N4202,People!$B$2:$B$5,0))</f>
        <v>Chuck Magee</v>
      </c>
      <c r="X4202" t="str">
        <f>IFERROR(INDEX(Returns!A4202:A5001,MATCH(Orders!B4202,Returns!B4202:B5001,0)),"No")</f>
        <v>No</v>
      </c>
      <c r="Y4202">
        <f t="shared" si="65"/>
        <v>959.98080000000004</v>
      </c>
    </row>
    <row r="4203" spans="1:25" x14ac:dyDescent="0.2">
      <c r="A4203" s="1">
        <v>4202</v>
      </c>
      <c r="B4203" t="s">
        <v>8178</v>
      </c>
      <c r="C4203" s="2">
        <v>43079</v>
      </c>
      <c r="D4203" s="8">
        <f>Table1[[#This Row],[Order Date]]</f>
        <v>43079</v>
      </c>
      <c r="E4203" s="2">
        <v>43079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">
        <v>1107</v>
      </c>
      <c r="P4203" s="1" t="s">
        <v>43</v>
      </c>
      <c r="Q4203" s="1" t="s">
        <v>84</v>
      </c>
      <c r="R4203" s="1" t="s">
        <v>1108</v>
      </c>
      <c r="S4203" s="1">
        <v>41.28</v>
      </c>
      <c r="T4203" s="1">
        <v>6</v>
      </c>
      <c r="U4203" s="1">
        <v>0</v>
      </c>
      <c r="V4203" s="1">
        <v>18.988799999999998</v>
      </c>
      <c r="W4203" t="str">
        <f>INDEX(People!$A$2:$A$5,MATCH(Orders!N4203,People!$B$2:$B$5,0))</f>
        <v>Chuck Magee</v>
      </c>
      <c r="X4203" t="str">
        <f>IFERROR(INDEX(Returns!A4203:A5002,MATCH(Orders!B4203,Returns!B4203:B5002,0)),"No")</f>
        <v>No</v>
      </c>
      <c r="Y4203">
        <f t="shared" si="65"/>
        <v>41.28</v>
      </c>
    </row>
    <row r="4204" spans="1:25" x14ac:dyDescent="0.2">
      <c r="A4204" s="1">
        <v>4203</v>
      </c>
      <c r="B4204" t="s">
        <v>8178</v>
      </c>
      <c r="C4204" s="2">
        <v>43079</v>
      </c>
      <c r="D4204" s="8">
        <f>Table1[[#This Row],[Order Date]]</f>
        <v>43079</v>
      </c>
      <c r="E4204" s="2">
        <v>43079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">
        <v>559</v>
      </c>
      <c r="P4204" s="1" t="s">
        <v>43</v>
      </c>
      <c r="Q4204" s="1" t="s">
        <v>84</v>
      </c>
      <c r="R4204" s="1" t="s">
        <v>560</v>
      </c>
      <c r="S4204" s="1">
        <v>184.66</v>
      </c>
      <c r="T4204" s="1">
        <v>7</v>
      </c>
      <c r="U4204" s="1">
        <v>0</v>
      </c>
      <c r="V4204" s="1">
        <v>84.943599999999989</v>
      </c>
      <c r="W4204" t="str">
        <f>INDEX(People!$A$2:$A$5,MATCH(Orders!N4204,People!$B$2:$B$5,0))</f>
        <v>Chuck Magee</v>
      </c>
      <c r="X4204" t="str">
        <f>IFERROR(INDEX(Returns!A4204:A5003,MATCH(Orders!B4204,Returns!B4204:B5003,0)),"No")</f>
        <v>No</v>
      </c>
      <c r="Y4204">
        <f t="shared" si="65"/>
        <v>184.66</v>
      </c>
    </row>
    <row r="4205" spans="1:25" x14ac:dyDescent="0.2">
      <c r="A4205" s="1">
        <v>4204</v>
      </c>
      <c r="B4205" t="s">
        <v>8179</v>
      </c>
      <c r="C4205" s="2">
        <v>42674</v>
      </c>
      <c r="D4205" s="8">
        <f>Table1[[#This Row],[Order Date]]</f>
        <v>42674</v>
      </c>
      <c r="E4205" s="2">
        <v>42676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">
        <v>163</v>
      </c>
      <c r="P4205" s="1" t="s">
        <v>43</v>
      </c>
      <c r="Q4205" s="1" t="s">
        <v>63</v>
      </c>
      <c r="R4205" s="1" t="s">
        <v>164</v>
      </c>
      <c r="S4205" s="1">
        <v>49.25</v>
      </c>
      <c r="T4205" s="1">
        <v>5</v>
      </c>
      <c r="U4205" s="1">
        <v>0</v>
      </c>
      <c r="V4205" s="1">
        <v>18.715000000000003</v>
      </c>
      <c r="W4205" t="str">
        <f>INDEX(People!$A$2:$A$5,MATCH(Orders!N4205,People!$B$2:$B$5,0))</f>
        <v>Chuck Magee</v>
      </c>
      <c r="X4205" t="str">
        <f>IFERROR(INDEX(Returns!A4205:A5004,MATCH(Orders!B4205,Returns!B4205:B5004,0)),"No")</f>
        <v>No</v>
      </c>
      <c r="Y4205">
        <f t="shared" si="65"/>
        <v>49.25</v>
      </c>
    </row>
    <row r="4206" spans="1:25" x14ac:dyDescent="0.2">
      <c r="A4206" s="1">
        <v>4205</v>
      </c>
      <c r="B4206" t="s">
        <v>8179</v>
      </c>
      <c r="C4206" s="2">
        <v>42674</v>
      </c>
      <c r="D4206" s="8">
        <f>Table1[[#This Row],[Order Date]]</f>
        <v>42674</v>
      </c>
      <c r="E4206" s="2">
        <v>42676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">
        <v>2402</v>
      </c>
      <c r="P4206" s="1" t="s">
        <v>43</v>
      </c>
      <c r="Q4206" s="1" t="s">
        <v>84</v>
      </c>
      <c r="R4206" s="1" t="s">
        <v>2403</v>
      </c>
      <c r="S4206" s="1">
        <v>10.16</v>
      </c>
      <c r="T4206" s="1">
        <v>2</v>
      </c>
      <c r="U4206" s="1">
        <v>0</v>
      </c>
      <c r="V4206" s="1">
        <v>4.7751999999999999</v>
      </c>
      <c r="W4206" t="str">
        <f>INDEX(People!$A$2:$A$5,MATCH(Orders!N4206,People!$B$2:$B$5,0))</f>
        <v>Chuck Magee</v>
      </c>
      <c r="X4206" t="str">
        <f>IFERROR(INDEX(Returns!A4206:A5005,MATCH(Orders!B4206,Returns!B4206:B5005,0)),"No")</f>
        <v>No</v>
      </c>
      <c r="Y4206">
        <f t="shared" si="65"/>
        <v>10.16</v>
      </c>
    </row>
    <row r="4207" spans="1:25" x14ac:dyDescent="0.2">
      <c r="A4207" s="1">
        <v>4206</v>
      </c>
      <c r="B4207" t="s">
        <v>8179</v>
      </c>
      <c r="C4207" s="2">
        <v>42674</v>
      </c>
      <c r="D4207" s="8">
        <f>Table1[[#This Row],[Order Date]]</f>
        <v>42674</v>
      </c>
      <c r="E4207" s="2">
        <v>42676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">
        <v>4029</v>
      </c>
      <c r="P4207" s="1" t="s">
        <v>30</v>
      </c>
      <c r="Q4207" s="1" t="s">
        <v>60</v>
      </c>
      <c r="R4207" s="1" t="s">
        <v>4030</v>
      </c>
      <c r="S4207" s="1">
        <v>14.76</v>
      </c>
      <c r="T4207" s="1">
        <v>2</v>
      </c>
      <c r="U4207" s="1">
        <v>0</v>
      </c>
      <c r="V4207" s="1">
        <v>4.2803999999999984</v>
      </c>
      <c r="W4207" t="str">
        <f>INDEX(People!$A$2:$A$5,MATCH(Orders!N4207,People!$B$2:$B$5,0))</f>
        <v>Chuck Magee</v>
      </c>
      <c r="X4207" t="str">
        <f>IFERROR(INDEX(Returns!A4207:A5006,MATCH(Orders!B4207,Returns!B4207:B5006,0)),"No")</f>
        <v>No</v>
      </c>
      <c r="Y4207">
        <f t="shared" si="65"/>
        <v>14.76</v>
      </c>
    </row>
    <row r="4208" spans="1:25" x14ac:dyDescent="0.2">
      <c r="A4208" s="1">
        <v>4207</v>
      </c>
      <c r="B4208" t="s">
        <v>8179</v>
      </c>
      <c r="C4208" s="2">
        <v>42674</v>
      </c>
      <c r="D4208" s="8">
        <f>Table1[[#This Row],[Order Date]]</f>
        <v>42674</v>
      </c>
      <c r="E4208" s="2">
        <v>42676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">
        <v>2699</v>
      </c>
      <c r="P4208" s="1" t="s">
        <v>43</v>
      </c>
      <c r="Q4208" s="1" t="s">
        <v>70</v>
      </c>
      <c r="R4208" s="1" t="s">
        <v>2700</v>
      </c>
      <c r="S4208" s="1">
        <v>34.08</v>
      </c>
      <c r="T4208" s="1">
        <v>2</v>
      </c>
      <c r="U4208" s="1">
        <v>0</v>
      </c>
      <c r="V4208" s="1">
        <v>15.676799999999997</v>
      </c>
      <c r="W4208" t="str">
        <f>INDEX(People!$A$2:$A$5,MATCH(Orders!N4208,People!$B$2:$B$5,0))</f>
        <v>Chuck Magee</v>
      </c>
      <c r="X4208" t="str">
        <f>IFERROR(INDEX(Returns!A4208:A5007,MATCH(Orders!B4208,Returns!B4208:B5007,0)),"No")</f>
        <v>No</v>
      </c>
      <c r="Y4208">
        <f t="shared" si="65"/>
        <v>34.08</v>
      </c>
    </row>
    <row r="4209" spans="1:25" x14ac:dyDescent="0.2">
      <c r="A4209" s="1">
        <v>4208</v>
      </c>
      <c r="B4209" t="s">
        <v>8179</v>
      </c>
      <c r="C4209" s="2">
        <v>42674</v>
      </c>
      <c r="D4209" s="8">
        <f>Table1[[#This Row],[Order Date]]</f>
        <v>42674</v>
      </c>
      <c r="E4209" s="2">
        <v>42676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">
        <v>1122</v>
      </c>
      <c r="P4209" s="1" t="s">
        <v>30</v>
      </c>
      <c r="Q4209" s="1" t="s">
        <v>60</v>
      </c>
      <c r="R4209" s="1" t="s">
        <v>1123</v>
      </c>
      <c r="S4209" s="1">
        <v>17.669999999999998</v>
      </c>
      <c r="T4209" s="1">
        <v>3</v>
      </c>
      <c r="U4209" s="1">
        <v>0</v>
      </c>
      <c r="V4209" s="1">
        <v>7.7748000000000008</v>
      </c>
      <c r="W4209" t="str">
        <f>INDEX(People!$A$2:$A$5,MATCH(Orders!N4209,People!$B$2:$B$5,0))</f>
        <v>Chuck Magee</v>
      </c>
      <c r="X4209" t="str">
        <f>IFERROR(INDEX(Returns!A4209:A5008,MATCH(Orders!B4209,Returns!B4209:B5008,0)),"No")</f>
        <v>No</v>
      </c>
      <c r="Y4209">
        <f t="shared" si="65"/>
        <v>17.669999999999998</v>
      </c>
    </row>
    <row r="4210" spans="1:25" x14ac:dyDescent="0.2">
      <c r="A4210" s="1">
        <v>4209</v>
      </c>
      <c r="B4210" t="s">
        <v>8179</v>
      </c>
      <c r="C4210" s="2">
        <v>42674</v>
      </c>
      <c r="D4210" s="8">
        <f>Table1[[#This Row],[Order Date]]</f>
        <v>42674</v>
      </c>
      <c r="E4210" s="2">
        <v>42676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">
        <v>4741</v>
      </c>
      <c r="P4210" s="1" t="s">
        <v>30</v>
      </c>
      <c r="Q4210" s="1" t="s">
        <v>34</v>
      </c>
      <c r="R4210" s="1" t="s">
        <v>4742</v>
      </c>
      <c r="S4210" s="1">
        <v>1604.9</v>
      </c>
      <c r="T4210" s="1">
        <v>5</v>
      </c>
      <c r="U4210" s="1">
        <v>0</v>
      </c>
      <c r="V4210" s="1">
        <v>481.46999999999991</v>
      </c>
      <c r="W4210" t="str">
        <f>INDEX(People!$A$2:$A$5,MATCH(Orders!N4210,People!$B$2:$B$5,0))</f>
        <v>Chuck Magee</v>
      </c>
      <c r="X4210" t="str">
        <f>IFERROR(INDEX(Returns!A4210:A5009,MATCH(Orders!B4210,Returns!B4210:B5009,0)),"No")</f>
        <v>No</v>
      </c>
      <c r="Y4210">
        <f t="shared" si="65"/>
        <v>1604.9</v>
      </c>
    </row>
    <row r="4211" spans="1:25" x14ac:dyDescent="0.2">
      <c r="A4211" s="1">
        <v>4210</v>
      </c>
      <c r="B4211" t="s">
        <v>8179</v>
      </c>
      <c r="C4211" s="2">
        <v>42674</v>
      </c>
      <c r="D4211" s="8">
        <f>Table1[[#This Row],[Order Date]]</f>
        <v>42674</v>
      </c>
      <c r="E4211" s="2">
        <v>42676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">
        <v>4033</v>
      </c>
      <c r="P4211" s="1" t="s">
        <v>30</v>
      </c>
      <c r="Q4211" s="1" t="s">
        <v>52</v>
      </c>
      <c r="R4211" s="1" t="s">
        <v>4034</v>
      </c>
      <c r="S4211" s="1">
        <v>385.68599999999998</v>
      </c>
      <c r="T4211" s="1">
        <v>1</v>
      </c>
      <c r="U4211" s="1">
        <v>0.3</v>
      </c>
      <c r="V4211" s="1">
        <v>-60.607800000000026</v>
      </c>
      <c r="W4211" t="str">
        <f>INDEX(People!$A$2:$A$5,MATCH(Orders!N4211,People!$B$2:$B$5,0))</f>
        <v>Chuck Magee</v>
      </c>
      <c r="X4211" t="str">
        <f>IFERROR(INDEX(Returns!A4211:A5010,MATCH(Orders!B4211,Returns!B4211:B5010,0)),"No")</f>
        <v>No</v>
      </c>
      <c r="Y4211">
        <f t="shared" si="65"/>
        <v>501.39179999999999</v>
      </c>
    </row>
    <row r="4212" spans="1:25" x14ac:dyDescent="0.2">
      <c r="A4212" s="1">
        <v>4211</v>
      </c>
      <c r="B4212" t="s">
        <v>8180</v>
      </c>
      <c r="C4212" s="2">
        <v>43808</v>
      </c>
      <c r="D4212" s="8">
        <f>Table1[[#This Row],[Order Date]]</f>
        <v>43808</v>
      </c>
      <c r="E4212" s="2">
        <v>43813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">
        <v>445</v>
      </c>
      <c r="P4212" s="1" t="s">
        <v>43</v>
      </c>
      <c r="Q4212" s="1" t="s">
        <v>84</v>
      </c>
      <c r="R4212" s="1" t="s">
        <v>446</v>
      </c>
      <c r="S4212" s="1">
        <v>15.984000000000002</v>
      </c>
      <c r="T4212" s="1">
        <v>2</v>
      </c>
      <c r="U4212" s="1">
        <v>0.2</v>
      </c>
      <c r="V4212" s="1">
        <v>4.9949999999999992</v>
      </c>
      <c r="W4212" t="str">
        <f>INDEX(People!$A$2:$A$5,MATCH(Orders!N4212,People!$B$2:$B$5,0))</f>
        <v>Kelly Williams</v>
      </c>
      <c r="X4212" t="str">
        <f>IFERROR(INDEX(Returns!A4212:A5011,MATCH(Orders!B4212,Returns!B4212:B5011,0)),"No")</f>
        <v>No</v>
      </c>
      <c r="Y4212">
        <f t="shared" si="65"/>
        <v>19.180800000000001</v>
      </c>
    </row>
    <row r="4213" spans="1:25" x14ac:dyDescent="0.2">
      <c r="A4213" s="1">
        <v>4212</v>
      </c>
      <c r="B4213" t="s">
        <v>8181</v>
      </c>
      <c r="C4213" s="2">
        <v>42495</v>
      </c>
      <c r="D4213" s="8">
        <f>Table1[[#This Row],[Order Date]]</f>
        <v>42495</v>
      </c>
      <c r="E4213" s="2">
        <v>42499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">
        <v>4517</v>
      </c>
      <c r="P4213" s="1" t="s">
        <v>43</v>
      </c>
      <c r="Q4213" s="1" t="s">
        <v>84</v>
      </c>
      <c r="R4213" s="1" t="s">
        <v>4518</v>
      </c>
      <c r="S4213" s="1">
        <v>9.42</v>
      </c>
      <c r="T4213" s="1">
        <v>3</v>
      </c>
      <c r="U4213" s="1">
        <v>0</v>
      </c>
      <c r="V4213" s="1">
        <v>4.238999999999999</v>
      </c>
      <c r="W4213" t="str">
        <f>INDEX(People!$A$2:$A$5,MATCH(Orders!N4213,People!$B$2:$B$5,0))</f>
        <v>Cassandra Brandow</v>
      </c>
      <c r="X4213" t="str">
        <f>IFERROR(INDEX(Returns!A4213:A5012,MATCH(Orders!B4213,Returns!B4213:B5012,0)),"No")</f>
        <v>No</v>
      </c>
      <c r="Y4213">
        <f t="shared" si="65"/>
        <v>9.42</v>
      </c>
    </row>
    <row r="4214" spans="1:25" x14ac:dyDescent="0.2">
      <c r="A4214" s="1">
        <v>4213</v>
      </c>
      <c r="B4214" t="s">
        <v>8181</v>
      </c>
      <c r="C4214" s="2">
        <v>42495</v>
      </c>
      <c r="D4214" s="8">
        <f>Table1[[#This Row],[Order Date]]</f>
        <v>42495</v>
      </c>
      <c r="E4214" s="2">
        <v>42499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">
        <v>976</v>
      </c>
      <c r="P4214" s="1" t="s">
        <v>43</v>
      </c>
      <c r="Q4214" s="1" t="s">
        <v>63</v>
      </c>
      <c r="R4214" s="1" t="s">
        <v>977</v>
      </c>
      <c r="S4214" s="1">
        <v>6.56</v>
      </c>
      <c r="T4214" s="1">
        <v>2</v>
      </c>
      <c r="U4214" s="1">
        <v>0</v>
      </c>
      <c r="V4214" s="1">
        <v>1.9023999999999992</v>
      </c>
      <c r="W4214" t="str">
        <f>INDEX(People!$A$2:$A$5,MATCH(Orders!N4214,People!$B$2:$B$5,0))</f>
        <v>Cassandra Brandow</v>
      </c>
      <c r="X4214" t="str">
        <f>IFERROR(INDEX(Returns!A4214:A5013,MATCH(Orders!B4214,Returns!B4214:B5013,0)),"No")</f>
        <v>No</v>
      </c>
      <c r="Y4214">
        <f t="shared" si="65"/>
        <v>6.56</v>
      </c>
    </row>
    <row r="4215" spans="1:25" x14ac:dyDescent="0.2">
      <c r="A4215" s="1">
        <v>4214</v>
      </c>
      <c r="B4215" t="s">
        <v>8181</v>
      </c>
      <c r="C4215" s="2">
        <v>42495</v>
      </c>
      <c r="D4215" s="8">
        <f>Table1[[#This Row],[Order Date]]</f>
        <v>42495</v>
      </c>
      <c r="E4215" s="2">
        <v>42499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">
        <v>5232</v>
      </c>
      <c r="P4215" s="1" t="s">
        <v>43</v>
      </c>
      <c r="Q4215" s="1" t="s">
        <v>84</v>
      </c>
      <c r="R4215" s="1" t="s">
        <v>5233</v>
      </c>
      <c r="S4215" s="1">
        <v>24.56</v>
      </c>
      <c r="T4215" s="1">
        <v>2</v>
      </c>
      <c r="U4215" s="1">
        <v>0</v>
      </c>
      <c r="V4215" s="1">
        <v>11.543199999999999</v>
      </c>
      <c r="W4215" t="str">
        <f>INDEX(People!$A$2:$A$5,MATCH(Orders!N4215,People!$B$2:$B$5,0))</f>
        <v>Cassandra Brandow</v>
      </c>
      <c r="X4215" t="str">
        <f>IFERROR(INDEX(Returns!A4215:A5014,MATCH(Orders!B4215,Returns!B4215:B5014,0)),"No")</f>
        <v>No</v>
      </c>
      <c r="Y4215">
        <f t="shared" si="65"/>
        <v>24.56</v>
      </c>
    </row>
    <row r="4216" spans="1:25" x14ac:dyDescent="0.2">
      <c r="A4216" s="1">
        <v>4215</v>
      </c>
      <c r="B4216" t="s">
        <v>8182</v>
      </c>
      <c r="C4216" s="2">
        <v>43163</v>
      </c>
      <c r="D4216" s="8">
        <f>Table1[[#This Row],[Order Date]]</f>
        <v>43163</v>
      </c>
      <c r="E4216" s="2">
        <v>43167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">
        <v>5234</v>
      </c>
      <c r="P4216" s="1" t="s">
        <v>43</v>
      </c>
      <c r="Q4216" s="1" t="s">
        <v>70</v>
      </c>
      <c r="R4216" s="1" t="s">
        <v>5235</v>
      </c>
      <c r="S4216" s="1">
        <v>128.39999999999998</v>
      </c>
      <c r="T4216" s="1">
        <v>3</v>
      </c>
      <c r="U4216" s="1">
        <v>0</v>
      </c>
      <c r="V4216" s="1">
        <v>64.199999999999989</v>
      </c>
      <c r="W4216" t="str">
        <f>INDEX(People!$A$2:$A$5,MATCH(Orders!N4216,People!$B$2:$B$5,0))</f>
        <v>Kelly Williams</v>
      </c>
      <c r="X4216" t="str">
        <f>IFERROR(INDEX(Returns!A4216:A5015,MATCH(Orders!B4216,Returns!B4216:B5015,0)),"No")</f>
        <v>No</v>
      </c>
      <c r="Y4216">
        <f t="shared" si="65"/>
        <v>128.39999999999998</v>
      </c>
    </row>
    <row r="4217" spans="1:25" x14ac:dyDescent="0.2">
      <c r="A4217" s="1">
        <v>4216</v>
      </c>
      <c r="B4217" t="s">
        <v>8183</v>
      </c>
      <c r="C4217" s="2">
        <v>42704</v>
      </c>
      <c r="D4217" s="8">
        <f>Table1[[#This Row],[Order Date]]</f>
        <v>42704</v>
      </c>
      <c r="E4217" s="2">
        <v>42708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">
        <v>5236</v>
      </c>
      <c r="P4217" s="1" t="s">
        <v>43</v>
      </c>
      <c r="Q4217" s="1" t="s">
        <v>157</v>
      </c>
      <c r="R4217" s="1" t="s">
        <v>5237</v>
      </c>
      <c r="S4217" s="1">
        <v>62.28</v>
      </c>
      <c r="T4217" s="1">
        <v>4</v>
      </c>
      <c r="U4217" s="1">
        <v>0</v>
      </c>
      <c r="V4217" s="1">
        <v>29.271599999999999</v>
      </c>
      <c r="W4217" t="str">
        <f>INDEX(People!$A$2:$A$5,MATCH(Orders!N4217,People!$B$2:$B$5,0))</f>
        <v>Chuck Magee</v>
      </c>
      <c r="X4217" t="str">
        <f>IFERROR(INDEX(Returns!A4217:A5016,MATCH(Orders!B4217,Returns!B4217:B5016,0)),"No")</f>
        <v>No</v>
      </c>
      <c r="Y4217">
        <f t="shared" si="65"/>
        <v>62.28</v>
      </c>
    </row>
    <row r="4218" spans="1:25" x14ac:dyDescent="0.2">
      <c r="A4218" s="1">
        <v>4217</v>
      </c>
      <c r="B4218" t="s">
        <v>8184</v>
      </c>
      <c r="C4218" s="2">
        <v>42784</v>
      </c>
      <c r="D4218" s="8">
        <f>Table1[[#This Row],[Order Date]]</f>
        <v>42784</v>
      </c>
      <c r="E4218" s="2">
        <v>42788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">
        <v>2133</v>
      </c>
      <c r="P4218" s="1" t="s">
        <v>43</v>
      </c>
      <c r="Q4218" s="1" t="s">
        <v>44</v>
      </c>
      <c r="R4218" s="1" t="s">
        <v>2134</v>
      </c>
      <c r="S4218" s="1">
        <v>9.24</v>
      </c>
      <c r="T4218" s="1">
        <v>3</v>
      </c>
      <c r="U4218" s="1">
        <v>0</v>
      </c>
      <c r="V4218" s="1">
        <v>4.4352</v>
      </c>
      <c r="W4218" t="str">
        <f>INDEX(People!$A$2:$A$5,MATCH(Orders!N4218,People!$B$2:$B$5,0))</f>
        <v>Anna Andreadi</v>
      </c>
      <c r="X4218" t="str">
        <f>IFERROR(INDEX(Returns!A4218:A5017,MATCH(Orders!B4218,Returns!B4218:B5017,0)),"No")</f>
        <v>No</v>
      </c>
      <c r="Y4218">
        <f t="shared" si="65"/>
        <v>9.24</v>
      </c>
    </row>
    <row r="4219" spans="1:25" x14ac:dyDescent="0.2">
      <c r="A4219" s="1">
        <v>4218</v>
      </c>
      <c r="B4219" t="s">
        <v>8185</v>
      </c>
      <c r="C4219" s="2">
        <v>43556</v>
      </c>
      <c r="D4219" s="8">
        <f>Table1[[#This Row],[Order Date]]</f>
        <v>43556</v>
      </c>
      <c r="E4219" s="2">
        <v>43558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">
        <v>5238</v>
      </c>
      <c r="P4219" s="1" t="s">
        <v>30</v>
      </c>
      <c r="Q4219" s="1" t="s">
        <v>31</v>
      </c>
      <c r="R4219" s="1" t="s">
        <v>5239</v>
      </c>
      <c r="S4219" s="1">
        <v>482.66399999999999</v>
      </c>
      <c r="T4219" s="1">
        <v>8</v>
      </c>
      <c r="U4219" s="1">
        <v>0.15</v>
      </c>
      <c r="V4219" s="1">
        <v>85.175999999999974</v>
      </c>
      <c r="W4219" t="str">
        <f>INDEX(People!$A$2:$A$5,MATCH(Orders!N4219,People!$B$2:$B$5,0))</f>
        <v>Anna Andreadi</v>
      </c>
      <c r="X4219" t="str">
        <f>IFERROR(INDEX(Returns!A4219:A5018,MATCH(Orders!B4219,Returns!B4219:B5018,0)),"No")</f>
        <v>No</v>
      </c>
      <c r="Y4219">
        <f t="shared" si="65"/>
        <v>555.06359999999995</v>
      </c>
    </row>
    <row r="4220" spans="1:25" x14ac:dyDescent="0.2">
      <c r="A4220" s="1">
        <v>4219</v>
      </c>
      <c r="B4220" t="s">
        <v>8185</v>
      </c>
      <c r="C4220" s="2">
        <v>43556</v>
      </c>
      <c r="D4220" s="8">
        <f>Table1[[#This Row],[Order Date]]</f>
        <v>43556</v>
      </c>
      <c r="E4220" s="2">
        <v>43558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">
        <v>4807</v>
      </c>
      <c r="P4220" s="1" t="s">
        <v>66</v>
      </c>
      <c r="Q4220" s="1" t="s">
        <v>601</v>
      </c>
      <c r="R4220" s="1" t="s">
        <v>4808</v>
      </c>
      <c r="S4220" s="1">
        <v>4799.9839999999995</v>
      </c>
      <c r="T4220" s="1">
        <v>2</v>
      </c>
      <c r="U4220" s="1">
        <v>0.2</v>
      </c>
      <c r="V4220" s="1">
        <v>359.99879999999962</v>
      </c>
      <c r="W4220" t="str">
        <f>INDEX(People!$A$2:$A$5,MATCH(Orders!N4220,People!$B$2:$B$5,0))</f>
        <v>Anna Andreadi</v>
      </c>
      <c r="X4220" t="str">
        <f>IFERROR(INDEX(Returns!A4220:A5019,MATCH(Orders!B4220,Returns!B4220:B5019,0)),"No")</f>
        <v>No</v>
      </c>
      <c r="Y4220">
        <f t="shared" si="65"/>
        <v>5759.9807999999994</v>
      </c>
    </row>
    <row r="4221" spans="1:25" x14ac:dyDescent="0.2">
      <c r="A4221" s="1">
        <v>4220</v>
      </c>
      <c r="B4221" t="s">
        <v>8186</v>
      </c>
      <c r="C4221" s="2">
        <v>43627</v>
      </c>
      <c r="D4221" s="8">
        <f>Table1[[#This Row],[Order Date]]</f>
        <v>43627</v>
      </c>
      <c r="E4221" s="2">
        <v>43629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">
        <v>963</v>
      </c>
      <c r="P4221" s="1" t="s">
        <v>43</v>
      </c>
      <c r="Q4221" s="1" t="s">
        <v>84</v>
      </c>
      <c r="R4221" s="1" t="s">
        <v>964</v>
      </c>
      <c r="S4221" s="1">
        <v>37.94</v>
      </c>
      <c r="T4221" s="1">
        <v>2</v>
      </c>
      <c r="U4221" s="1">
        <v>0</v>
      </c>
      <c r="V4221" s="1">
        <v>18.211199999999998</v>
      </c>
      <c r="W4221" t="str">
        <f>INDEX(People!$A$2:$A$5,MATCH(Orders!N4221,People!$B$2:$B$5,0))</f>
        <v>Anna Andreadi</v>
      </c>
      <c r="X4221" t="str">
        <f>IFERROR(INDEX(Returns!A4221:A5020,MATCH(Orders!B4221,Returns!B4221:B5020,0)),"No")</f>
        <v>No</v>
      </c>
      <c r="Y4221">
        <f t="shared" si="65"/>
        <v>37.94</v>
      </c>
    </row>
    <row r="4222" spans="1:25" x14ac:dyDescent="0.2">
      <c r="A4222" s="1">
        <v>4221</v>
      </c>
      <c r="B4222" t="s">
        <v>8186</v>
      </c>
      <c r="C4222" s="2">
        <v>43627</v>
      </c>
      <c r="D4222" s="8">
        <f>Table1[[#This Row],[Order Date]]</f>
        <v>43627</v>
      </c>
      <c r="E4222" s="2">
        <v>43629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">
        <v>2423</v>
      </c>
      <c r="P4222" s="1" t="s">
        <v>43</v>
      </c>
      <c r="Q4222" s="1" t="s">
        <v>70</v>
      </c>
      <c r="R4222" s="1" t="s">
        <v>2424</v>
      </c>
      <c r="S4222" s="1">
        <v>18.288</v>
      </c>
      <c r="T4222" s="1">
        <v>6</v>
      </c>
      <c r="U4222" s="1">
        <v>0.2</v>
      </c>
      <c r="V4222" s="1">
        <v>6.6293999999999995</v>
      </c>
      <c r="W4222" t="str">
        <f>INDEX(People!$A$2:$A$5,MATCH(Orders!N4222,People!$B$2:$B$5,0))</f>
        <v>Anna Andreadi</v>
      </c>
      <c r="X4222" t="str">
        <f>IFERROR(INDEX(Returns!A4222:A5021,MATCH(Orders!B4222,Returns!B4222:B5021,0)),"No")</f>
        <v>No</v>
      </c>
      <c r="Y4222">
        <f t="shared" si="65"/>
        <v>21.945599999999999</v>
      </c>
    </row>
    <row r="4223" spans="1:25" x14ac:dyDescent="0.2">
      <c r="A4223" s="1">
        <v>4222</v>
      </c>
      <c r="B4223" t="s">
        <v>8186</v>
      </c>
      <c r="C4223" s="2">
        <v>43627</v>
      </c>
      <c r="D4223" s="8">
        <f>Table1[[#This Row],[Order Date]]</f>
        <v>43627</v>
      </c>
      <c r="E4223" s="2">
        <v>43629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">
        <v>5240</v>
      </c>
      <c r="P4223" s="1" t="s">
        <v>66</v>
      </c>
      <c r="Q4223" s="1" t="s">
        <v>601</v>
      </c>
      <c r="R4223" s="1" t="s">
        <v>5241</v>
      </c>
      <c r="S4223" s="1">
        <v>385.80000000000007</v>
      </c>
      <c r="T4223" s="1">
        <v>5</v>
      </c>
      <c r="U4223" s="1">
        <v>0.2</v>
      </c>
      <c r="V4223" s="1">
        <v>130.20749999999998</v>
      </c>
      <c r="W4223" t="str">
        <f>INDEX(People!$A$2:$A$5,MATCH(Orders!N4223,People!$B$2:$B$5,0))</f>
        <v>Anna Andreadi</v>
      </c>
      <c r="X4223" t="str">
        <f>IFERROR(INDEX(Returns!A4223:A5022,MATCH(Orders!B4223,Returns!B4223:B5022,0)),"No")</f>
        <v>No</v>
      </c>
      <c r="Y4223">
        <f t="shared" si="65"/>
        <v>462.96000000000004</v>
      </c>
    </row>
    <row r="4224" spans="1:25" x14ac:dyDescent="0.2">
      <c r="A4224" s="1">
        <v>4223</v>
      </c>
      <c r="B4224" t="s">
        <v>8186</v>
      </c>
      <c r="C4224" s="2">
        <v>43627</v>
      </c>
      <c r="D4224" s="8">
        <f>Table1[[#This Row],[Order Date]]</f>
        <v>43627</v>
      </c>
      <c r="E4224" s="2">
        <v>43629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">
        <v>844</v>
      </c>
      <c r="P4224" s="1" t="s">
        <v>43</v>
      </c>
      <c r="Q4224" s="1" t="s">
        <v>55</v>
      </c>
      <c r="R4224" s="1" t="s">
        <v>845</v>
      </c>
      <c r="S4224" s="1">
        <v>102.96</v>
      </c>
      <c r="T4224" s="1">
        <v>2</v>
      </c>
      <c r="U4224" s="1">
        <v>0</v>
      </c>
      <c r="V4224" s="1">
        <v>1.0296000000000021</v>
      </c>
      <c r="W4224" t="str">
        <f>INDEX(People!$A$2:$A$5,MATCH(Orders!N4224,People!$B$2:$B$5,0))</f>
        <v>Anna Andreadi</v>
      </c>
      <c r="X4224" t="str">
        <f>IFERROR(INDEX(Returns!A4224:A5023,MATCH(Orders!B4224,Returns!B4224:B5023,0)),"No")</f>
        <v>No</v>
      </c>
      <c r="Y4224">
        <f t="shared" si="65"/>
        <v>102.96</v>
      </c>
    </row>
    <row r="4225" spans="1:25" x14ac:dyDescent="0.2">
      <c r="A4225" s="1">
        <v>4224</v>
      </c>
      <c r="B4225" t="s">
        <v>8186</v>
      </c>
      <c r="C4225" s="2">
        <v>43627</v>
      </c>
      <c r="D4225" s="8">
        <f>Table1[[#This Row],[Order Date]]</f>
        <v>43627</v>
      </c>
      <c r="E4225" s="2">
        <v>43629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">
        <v>2221</v>
      </c>
      <c r="P4225" s="1" t="s">
        <v>30</v>
      </c>
      <c r="Q4225" s="1" t="s">
        <v>31</v>
      </c>
      <c r="R4225" s="1" t="s">
        <v>2222</v>
      </c>
      <c r="S4225" s="1">
        <v>174.42000000000002</v>
      </c>
      <c r="T4225" s="1">
        <v>3</v>
      </c>
      <c r="U4225" s="1">
        <v>0</v>
      </c>
      <c r="V4225" s="1">
        <v>41.860800000000005</v>
      </c>
      <c r="W4225" t="str">
        <f>INDEX(People!$A$2:$A$5,MATCH(Orders!N4225,People!$B$2:$B$5,0))</f>
        <v>Anna Andreadi</v>
      </c>
      <c r="X4225" t="str">
        <f>IFERROR(INDEX(Returns!A4225:A5024,MATCH(Orders!B4225,Returns!B4225:B5024,0)),"No")</f>
        <v>No</v>
      </c>
      <c r="Y4225">
        <f t="shared" si="65"/>
        <v>174.42000000000002</v>
      </c>
    </row>
    <row r="4226" spans="1:25" x14ac:dyDescent="0.2">
      <c r="A4226" s="1">
        <v>4225</v>
      </c>
      <c r="B4226" t="s">
        <v>8187</v>
      </c>
      <c r="C4226" s="2">
        <v>43373</v>
      </c>
      <c r="D4226" s="8">
        <f>Table1[[#This Row],[Order Date]]</f>
        <v>43373</v>
      </c>
      <c r="E4226" s="2">
        <v>43376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">
        <v>698</v>
      </c>
      <c r="P4226" s="1" t="s">
        <v>43</v>
      </c>
      <c r="Q4226" s="1" t="s">
        <v>70</v>
      </c>
      <c r="R4226" s="1" t="s">
        <v>699</v>
      </c>
      <c r="S4226" s="1">
        <v>1.9639999999999995</v>
      </c>
      <c r="T4226" s="1">
        <v>2</v>
      </c>
      <c r="U4226" s="1">
        <v>0.8</v>
      </c>
      <c r="V4226" s="1">
        <v>-3.2406000000000006</v>
      </c>
      <c r="W4226" t="str">
        <f>INDEX(People!$A$2:$A$5,MATCH(Orders!N4226,People!$B$2:$B$5,0))</f>
        <v>Kelly Williams</v>
      </c>
      <c r="X4226" t="str">
        <f>IFERROR(INDEX(Returns!A4226:A5025,MATCH(Orders!B4226,Returns!B4226:B5025,0)),"No")</f>
        <v>No</v>
      </c>
      <c r="Y4226">
        <f t="shared" si="65"/>
        <v>3.5351999999999992</v>
      </c>
    </row>
    <row r="4227" spans="1:25" x14ac:dyDescent="0.2">
      <c r="A4227" s="1">
        <v>4226</v>
      </c>
      <c r="B4227" t="s">
        <v>8188</v>
      </c>
      <c r="C4227" s="2">
        <v>42717</v>
      </c>
      <c r="D4227" s="8">
        <f>Table1[[#This Row],[Order Date]]</f>
        <v>42717</v>
      </c>
      <c r="E4227" s="2">
        <v>42721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">
        <v>5242</v>
      </c>
      <c r="P4227" s="1" t="s">
        <v>30</v>
      </c>
      <c r="Q4227" s="1" t="s">
        <v>60</v>
      </c>
      <c r="R4227" s="1" t="s">
        <v>5243</v>
      </c>
      <c r="S4227" s="1">
        <v>94.427999999999997</v>
      </c>
      <c r="T4227" s="1">
        <v>3</v>
      </c>
      <c r="U4227" s="1">
        <v>0.6</v>
      </c>
      <c r="V4227" s="1">
        <v>-42.492599999999982</v>
      </c>
      <c r="W4227" t="str">
        <f>INDEX(People!$A$2:$A$5,MATCH(Orders!N4227,People!$B$2:$B$5,0))</f>
        <v>Kelly Williams</v>
      </c>
      <c r="X4227" t="str">
        <f>IFERROR(INDEX(Returns!A4227:A5026,MATCH(Orders!B4227,Returns!B4227:B5026,0)),"No")</f>
        <v>No</v>
      </c>
      <c r="Y4227">
        <f t="shared" ref="Y4227:Y4290" si="66">S4227*(1+U4227)</f>
        <v>151.0848</v>
      </c>
    </row>
    <row r="4228" spans="1:25" x14ac:dyDescent="0.2">
      <c r="A4228" s="1">
        <v>4227</v>
      </c>
      <c r="B4228" t="s">
        <v>8189</v>
      </c>
      <c r="C4228" s="2">
        <v>43780</v>
      </c>
      <c r="D4228" s="8">
        <f>Table1[[#This Row],[Order Date]]</f>
        <v>43780</v>
      </c>
      <c r="E4228" s="2">
        <v>43785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">
        <v>956</v>
      </c>
      <c r="P4228" s="1" t="s">
        <v>43</v>
      </c>
      <c r="Q4228" s="1" t="s">
        <v>242</v>
      </c>
      <c r="R4228" s="1" t="s">
        <v>957</v>
      </c>
      <c r="S4228" s="1">
        <v>45.92</v>
      </c>
      <c r="T4228" s="1">
        <v>4</v>
      </c>
      <c r="U4228" s="1">
        <v>0</v>
      </c>
      <c r="V4228" s="1">
        <v>21.5824</v>
      </c>
      <c r="W4228" t="str">
        <f>INDEX(People!$A$2:$A$5,MATCH(Orders!N4228,People!$B$2:$B$5,0))</f>
        <v>Kelly Williams</v>
      </c>
      <c r="X4228" t="str">
        <f>IFERROR(INDEX(Returns!A4228:A5027,MATCH(Orders!B4228,Returns!B4228:B5027,0)),"No")</f>
        <v>No</v>
      </c>
      <c r="Y4228">
        <f t="shared" si="66"/>
        <v>45.92</v>
      </c>
    </row>
    <row r="4229" spans="1:25" x14ac:dyDescent="0.2">
      <c r="A4229" s="1">
        <v>4228</v>
      </c>
      <c r="B4229" t="s">
        <v>6022</v>
      </c>
      <c r="C4229" s="2">
        <v>42740</v>
      </c>
      <c r="D4229" s="8">
        <f>Table1[[#This Row],[Order Date]]</f>
        <v>42740</v>
      </c>
      <c r="E4229" s="2">
        <v>42745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">
        <v>1337</v>
      </c>
      <c r="P4229" s="1" t="s">
        <v>30</v>
      </c>
      <c r="Q4229" s="1" t="s">
        <v>34</v>
      </c>
      <c r="R4229" s="1" t="s">
        <v>1338</v>
      </c>
      <c r="S4229" s="1">
        <v>61.584000000000003</v>
      </c>
      <c r="T4229" s="1">
        <v>1</v>
      </c>
      <c r="U4229" s="1">
        <v>0.2</v>
      </c>
      <c r="V4229" s="1">
        <v>-6.9282000000000039</v>
      </c>
      <c r="W4229" t="str">
        <f>INDEX(People!$A$2:$A$5,MATCH(Orders!N4229,People!$B$2:$B$5,0))</f>
        <v>Anna Andreadi</v>
      </c>
      <c r="X4229" t="str">
        <f>IFERROR(INDEX(Returns!A4229:A5028,MATCH(Orders!B4229,Returns!B4229:B5028,0)),"No")</f>
        <v>No</v>
      </c>
      <c r="Y4229">
        <f t="shared" si="66"/>
        <v>73.900800000000004</v>
      </c>
    </row>
    <row r="4230" spans="1:25" x14ac:dyDescent="0.2">
      <c r="A4230" s="1">
        <v>4229</v>
      </c>
      <c r="B4230" t="s">
        <v>8190</v>
      </c>
      <c r="C4230" s="2">
        <v>43183</v>
      </c>
      <c r="D4230" s="8">
        <f>Table1[[#This Row],[Order Date]]</f>
        <v>43183</v>
      </c>
      <c r="E4230" s="2">
        <v>43185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">
        <v>3673</v>
      </c>
      <c r="P4230" s="1" t="s">
        <v>43</v>
      </c>
      <c r="Q4230" s="1" t="s">
        <v>84</v>
      </c>
      <c r="R4230" s="1" t="s">
        <v>3674</v>
      </c>
      <c r="S4230" s="1">
        <v>22.48</v>
      </c>
      <c r="T4230" s="1">
        <v>1</v>
      </c>
      <c r="U4230" s="1">
        <v>0</v>
      </c>
      <c r="V4230" s="1">
        <v>10.3408</v>
      </c>
      <c r="W4230" t="str">
        <f>INDEX(People!$A$2:$A$5,MATCH(Orders!N4230,People!$B$2:$B$5,0))</f>
        <v>Kelly Williams</v>
      </c>
      <c r="X4230" t="str">
        <f>IFERROR(INDEX(Returns!A4230:A5029,MATCH(Orders!B4230,Returns!B4230:B5029,0)),"No")</f>
        <v>No</v>
      </c>
      <c r="Y4230">
        <f t="shared" si="66"/>
        <v>22.48</v>
      </c>
    </row>
    <row r="4231" spans="1:25" x14ac:dyDescent="0.2">
      <c r="A4231" s="1">
        <v>4230</v>
      </c>
      <c r="B4231" t="s">
        <v>8191</v>
      </c>
      <c r="C4231" s="2">
        <v>43651</v>
      </c>
      <c r="D4231" s="8">
        <f>Table1[[#This Row],[Order Date]]</f>
        <v>43651</v>
      </c>
      <c r="E4231" s="2">
        <v>43656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">
        <v>2431</v>
      </c>
      <c r="P4231" s="1" t="s">
        <v>30</v>
      </c>
      <c r="Q4231" s="1" t="s">
        <v>60</v>
      </c>
      <c r="R4231" s="1" t="s">
        <v>2432</v>
      </c>
      <c r="S4231" s="1">
        <v>332.02800000000002</v>
      </c>
      <c r="T4231" s="1">
        <v>9</v>
      </c>
      <c r="U4231" s="1">
        <v>0.6</v>
      </c>
      <c r="V4231" s="1">
        <v>-348.62940000000003</v>
      </c>
      <c r="W4231" t="str">
        <f>INDEX(People!$A$2:$A$5,MATCH(Orders!N4231,People!$B$2:$B$5,0))</f>
        <v>Kelly Williams</v>
      </c>
      <c r="X4231" t="str">
        <f>IFERROR(INDEX(Returns!A4231:A5030,MATCH(Orders!B4231,Returns!B4231:B5030,0)),"No")</f>
        <v>No</v>
      </c>
      <c r="Y4231">
        <f t="shared" si="66"/>
        <v>531.24480000000005</v>
      </c>
    </row>
    <row r="4232" spans="1:25" x14ac:dyDescent="0.2">
      <c r="A4232" s="1">
        <v>4231</v>
      </c>
      <c r="B4232" t="s">
        <v>8191</v>
      </c>
      <c r="C4232" s="2">
        <v>43651</v>
      </c>
      <c r="D4232" s="8">
        <f>Table1[[#This Row],[Order Date]]</f>
        <v>43651</v>
      </c>
      <c r="E4232" s="2">
        <v>43656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">
        <v>2798</v>
      </c>
      <c r="P4232" s="1" t="s">
        <v>43</v>
      </c>
      <c r="Q4232" s="1" t="s">
        <v>70</v>
      </c>
      <c r="R4232" s="1" t="s">
        <v>2799</v>
      </c>
      <c r="S4232" s="1">
        <v>11.393999999999998</v>
      </c>
      <c r="T4232" s="1">
        <v>9</v>
      </c>
      <c r="U4232" s="1">
        <v>0.8</v>
      </c>
      <c r="V4232" s="1">
        <v>-17.660699999999999</v>
      </c>
      <c r="W4232" t="str">
        <f>INDEX(People!$A$2:$A$5,MATCH(Orders!N4232,People!$B$2:$B$5,0))</f>
        <v>Kelly Williams</v>
      </c>
      <c r="X4232" t="str">
        <f>IFERROR(INDEX(Returns!A4232:A5031,MATCH(Orders!B4232,Returns!B4232:B5031,0)),"No")</f>
        <v>No</v>
      </c>
      <c r="Y4232">
        <f t="shared" si="66"/>
        <v>20.509199999999996</v>
      </c>
    </row>
    <row r="4233" spans="1:25" x14ac:dyDescent="0.2">
      <c r="A4233" s="1">
        <v>4232</v>
      </c>
      <c r="B4233" t="s">
        <v>8191</v>
      </c>
      <c r="C4233" s="2">
        <v>43651</v>
      </c>
      <c r="D4233" s="8">
        <f>Table1[[#This Row],[Order Date]]</f>
        <v>43651</v>
      </c>
      <c r="E4233" s="2">
        <v>43656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">
        <v>5244</v>
      </c>
      <c r="P4233" s="1" t="s">
        <v>43</v>
      </c>
      <c r="Q4233" s="1" t="s">
        <v>84</v>
      </c>
      <c r="R4233" s="1" t="s">
        <v>5245</v>
      </c>
      <c r="S4233" s="1">
        <v>15.552000000000003</v>
      </c>
      <c r="T4233" s="1">
        <v>3</v>
      </c>
      <c r="U4233" s="1">
        <v>0.2</v>
      </c>
      <c r="V4233" s="1">
        <v>5.6375999999999999</v>
      </c>
      <c r="W4233" t="str">
        <f>INDEX(People!$A$2:$A$5,MATCH(Orders!N4233,People!$B$2:$B$5,0))</f>
        <v>Kelly Williams</v>
      </c>
      <c r="X4233" t="str">
        <f>IFERROR(INDEX(Returns!A4233:A5032,MATCH(Orders!B4233,Returns!B4233:B5032,0)),"No")</f>
        <v>No</v>
      </c>
      <c r="Y4233">
        <f t="shared" si="66"/>
        <v>18.662400000000002</v>
      </c>
    </row>
    <row r="4234" spans="1:25" x14ac:dyDescent="0.2">
      <c r="A4234" s="1">
        <v>4233</v>
      </c>
      <c r="B4234" t="s">
        <v>8191</v>
      </c>
      <c r="C4234" s="2">
        <v>43651</v>
      </c>
      <c r="D4234" s="8">
        <f>Table1[[#This Row],[Order Date]]</f>
        <v>43651</v>
      </c>
      <c r="E4234" s="2">
        <v>43656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">
        <v>2402</v>
      </c>
      <c r="P4234" s="1" t="s">
        <v>43</v>
      </c>
      <c r="Q4234" s="1" t="s">
        <v>84</v>
      </c>
      <c r="R4234" s="1" t="s">
        <v>5013</v>
      </c>
      <c r="S4234" s="1">
        <v>31.104000000000006</v>
      </c>
      <c r="T4234" s="1">
        <v>6</v>
      </c>
      <c r="U4234" s="1">
        <v>0.2</v>
      </c>
      <c r="V4234" s="1">
        <v>11.2752</v>
      </c>
      <c r="W4234" t="str">
        <f>INDEX(People!$A$2:$A$5,MATCH(Orders!N4234,People!$B$2:$B$5,0))</f>
        <v>Kelly Williams</v>
      </c>
      <c r="X4234" t="str">
        <f>IFERROR(INDEX(Returns!A4234:A5033,MATCH(Orders!B4234,Returns!B4234:B5033,0)),"No")</f>
        <v>No</v>
      </c>
      <c r="Y4234">
        <f t="shared" si="66"/>
        <v>37.324800000000003</v>
      </c>
    </row>
    <row r="4235" spans="1:25" x14ac:dyDescent="0.2">
      <c r="A4235" s="1">
        <v>4234</v>
      </c>
      <c r="B4235" t="s">
        <v>8191</v>
      </c>
      <c r="C4235" s="2">
        <v>43651</v>
      </c>
      <c r="D4235" s="8">
        <f>Table1[[#This Row],[Order Date]]</f>
        <v>43651</v>
      </c>
      <c r="E4235" s="2">
        <v>43656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">
        <v>1216</v>
      </c>
      <c r="P4235" s="1" t="s">
        <v>43</v>
      </c>
      <c r="Q4235" s="1" t="s">
        <v>70</v>
      </c>
      <c r="R4235" s="1" t="s">
        <v>1217</v>
      </c>
      <c r="S4235" s="1">
        <v>6.3159999999999981</v>
      </c>
      <c r="T4235" s="1">
        <v>1</v>
      </c>
      <c r="U4235" s="1">
        <v>0.8</v>
      </c>
      <c r="V4235" s="1">
        <v>-10.421400000000002</v>
      </c>
      <c r="W4235" t="str">
        <f>INDEX(People!$A$2:$A$5,MATCH(Orders!N4235,People!$B$2:$B$5,0))</f>
        <v>Kelly Williams</v>
      </c>
      <c r="X4235" t="str">
        <f>IFERROR(INDEX(Returns!A4235:A5034,MATCH(Orders!B4235,Returns!B4235:B5034,0)),"No")</f>
        <v>No</v>
      </c>
      <c r="Y4235">
        <f t="shared" si="66"/>
        <v>11.368799999999997</v>
      </c>
    </row>
    <row r="4236" spans="1:25" x14ac:dyDescent="0.2">
      <c r="A4236" s="1">
        <v>4235</v>
      </c>
      <c r="B4236" t="s">
        <v>8192</v>
      </c>
      <c r="C4236" s="2">
        <v>42634</v>
      </c>
      <c r="D4236" s="8">
        <f>Table1[[#This Row],[Order Date]]</f>
        <v>42634</v>
      </c>
      <c r="E4236" s="2">
        <v>42637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">
        <v>763</v>
      </c>
      <c r="P4236" s="1" t="s">
        <v>43</v>
      </c>
      <c r="Q4236" s="1" t="s">
        <v>84</v>
      </c>
      <c r="R4236" s="1" t="s">
        <v>764</v>
      </c>
      <c r="S4236" s="1">
        <v>11.352000000000002</v>
      </c>
      <c r="T4236" s="1">
        <v>3</v>
      </c>
      <c r="U4236" s="1">
        <v>0.2</v>
      </c>
      <c r="V4236" s="1">
        <v>4.1151</v>
      </c>
      <c r="W4236" t="str">
        <f>INDEX(People!$A$2:$A$5,MATCH(Orders!N4236,People!$B$2:$B$5,0))</f>
        <v>Chuck Magee</v>
      </c>
      <c r="X4236" t="str">
        <f>IFERROR(INDEX(Returns!A4236:A5035,MATCH(Orders!B4236,Returns!B4236:B5035,0)),"No")</f>
        <v>No</v>
      </c>
      <c r="Y4236">
        <f t="shared" si="66"/>
        <v>13.622400000000003</v>
      </c>
    </row>
    <row r="4237" spans="1:25" x14ac:dyDescent="0.2">
      <c r="A4237" s="1">
        <v>4236</v>
      </c>
      <c r="B4237" t="s">
        <v>8192</v>
      </c>
      <c r="C4237" s="2">
        <v>42634</v>
      </c>
      <c r="D4237" s="8">
        <f>Table1[[#This Row],[Order Date]]</f>
        <v>42634</v>
      </c>
      <c r="E4237" s="2">
        <v>42637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">
        <v>2817</v>
      </c>
      <c r="P4237" s="1" t="s">
        <v>43</v>
      </c>
      <c r="Q4237" s="1" t="s">
        <v>44</v>
      </c>
      <c r="R4237" s="1" t="s">
        <v>2818</v>
      </c>
      <c r="S4237" s="1">
        <v>20.808000000000003</v>
      </c>
      <c r="T4237" s="1">
        <v>9</v>
      </c>
      <c r="U4237" s="1">
        <v>0.2</v>
      </c>
      <c r="V4237" s="1">
        <v>7.0226999999999995</v>
      </c>
      <c r="W4237" t="str">
        <f>INDEX(People!$A$2:$A$5,MATCH(Orders!N4237,People!$B$2:$B$5,0))</f>
        <v>Chuck Magee</v>
      </c>
      <c r="X4237" t="str">
        <f>IFERROR(INDEX(Returns!A4237:A5036,MATCH(Orders!B4237,Returns!B4237:B5036,0)),"No")</f>
        <v>No</v>
      </c>
      <c r="Y4237">
        <f t="shared" si="66"/>
        <v>24.969600000000003</v>
      </c>
    </row>
    <row r="4238" spans="1:25" x14ac:dyDescent="0.2">
      <c r="A4238" s="1">
        <v>4237</v>
      </c>
      <c r="B4238" t="s">
        <v>8193</v>
      </c>
      <c r="C4238" s="2">
        <v>43304</v>
      </c>
      <c r="D4238" s="8">
        <f>Table1[[#This Row],[Order Date]]</f>
        <v>43304</v>
      </c>
      <c r="E4238" s="2">
        <v>43308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">
        <v>4481</v>
      </c>
      <c r="P4238" s="1" t="s">
        <v>43</v>
      </c>
      <c r="Q4238" s="1" t="s">
        <v>70</v>
      </c>
      <c r="R4238" s="1" t="s">
        <v>4482</v>
      </c>
      <c r="S4238" s="1">
        <v>11.415999999999997</v>
      </c>
      <c r="T4238" s="1">
        <v>4</v>
      </c>
      <c r="U4238" s="1">
        <v>0.8</v>
      </c>
      <c r="V4238" s="1">
        <v>-18.836400000000005</v>
      </c>
      <c r="W4238" t="str">
        <f>INDEX(People!$A$2:$A$5,MATCH(Orders!N4238,People!$B$2:$B$5,0))</f>
        <v>Kelly Williams</v>
      </c>
      <c r="X4238" t="str">
        <f>IFERROR(INDEX(Returns!A4238:A5037,MATCH(Orders!B4238,Returns!B4238:B5037,0)),"No")</f>
        <v>No</v>
      </c>
      <c r="Y4238">
        <f t="shared" si="66"/>
        <v>20.548799999999996</v>
      </c>
    </row>
    <row r="4239" spans="1:25" x14ac:dyDescent="0.2">
      <c r="A4239" s="1">
        <v>4238</v>
      </c>
      <c r="B4239" t="s">
        <v>8194</v>
      </c>
      <c r="C4239" s="2">
        <v>43706</v>
      </c>
      <c r="D4239" s="8">
        <f>Table1[[#This Row],[Order Date]]</f>
        <v>43706</v>
      </c>
      <c r="E4239" s="2">
        <v>43711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">
        <v>5248</v>
      </c>
      <c r="P4239" s="1" t="s">
        <v>43</v>
      </c>
      <c r="Q4239" s="1" t="s">
        <v>63</v>
      </c>
      <c r="R4239" s="1" t="s">
        <v>5249</v>
      </c>
      <c r="S4239" s="1">
        <v>9.4080000000000013</v>
      </c>
      <c r="T4239" s="1">
        <v>7</v>
      </c>
      <c r="U4239" s="1">
        <v>0.2</v>
      </c>
      <c r="V4239" s="1">
        <v>0.70560000000000045</v>
      </c>
      <c r="W4239" t="str">
        <f>INDEX(People!$A$2:$A$5,MATCH(Orders!N4239,People!$B$2:$B$5,0))</f>
        <v>Chuck Magee</v>
      </c>
      <c r="X4239" t="str">
        <f>IFERROR(INDEX(Returns!A4239:A5038,MATCH(Orders!B4239,Returns!B4239:B5038,0)),"No")</f>
        <v>No</v>
      </c>
      <c r="Y4239">
        <f t="shared" si="66"/>
        <v>11.289600000000002</v>
      </c>
    </row>
    <row r="4240" spans="1:25" x14ac:dyDescent="0.2">
      <c r="A4240" s="1">
        <v>4239</v>
      </c>
      <c r="B4240" t="s">
        <v>8195</v>
      </c>
      <c r="C4240" s="2">
        <v>43550</v>
      </c>
      <c r="D4240" s="8">
        <f>Table1[[#This Row],[Order Date]]</f>
        <v>43550</v>
      </c>
      <c r="E4240" s="2">
        <v>43552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">
        <v>5250</v>
      </c>
      <c r="P4240" s="1" t="s">
        <v>43</v>
      </c>
      <c r="Q4240" s="1" t="s">
        <v>63</v>
      </c>
      <c r="R4240" s="1" t="s">
        <v>5251</v>
      </c>
      <c r="S4240" s="1">
        <v>19.829999999999998</v>
      </c>
      <c r="T4240" s="1">
        <v>1</v>
      </c>
      <c r="U4240" s="1">
        <v>0</v>
      </c>
      <c r="V4240" s="1">
        <v>5.9489999999999981</v>
      </c>
      <c r="W4240" t="str">
        <f>INDEX(People!$A$2:$A$5,MATCH(Orders!N4240,People!$B$2:$B$5,0))</f>
        <v>Anna Andreadi</v>
      </c>
      <c r="X4240" t="str">
        <f>IFERROR(INDEX(Returns!A4240:A5039,MATCH(Orders!B4240,Returns!B4240:B5039,0)),"No")</f>
        <v>No</v>
      </c>
      <c r="Y4240">
        <f t="shared" si="66"/>
        <v>19.829999999999998</v>
      </c>
    </row>
    <row r="4241" spans="1:25" x14ac:dyDescent="0.2">
      <c r="A4241" s="1">
        <v>4240</v>
      </c>
      <c r="B4241" t="s">
        <v>8196</v>
      </c>
      <c r="C4241" s="2">
        <v>43828</v>
      </c>
      <c r="D4241" s="8">
        <f>Table1[[#This Row],[Order Date]]</f>
        <v>43828</v>
      </c>
      <c r="E4241" s="2">
        <v>43834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">
        <v>2974</v>
      </c>
      <c r="P4241" s="1" t="s">
        <v>43</v>
      </c>
      <c r="Q4241" s="1" t="s">
        <v>84</v>
      </c>
      <c r="R4241" s="1" t="s">
        <v>2975</v>
      </c>
      <c r="S4241" s="1">
        <v>209.7</v>
      </c>
      <c r="T4241" s="1">
        <v>2</v>
      </c>
      <c r="U4241" s="1">
        <v>0</v>
      </c>
      <c r="V4241" s="1">
        <v>100.65599999999999</v>
      </c>
      <c r="W4241" t="str">
        <f>INDEX(People!$A$2:$A$5,MATCH(Orders!N4241,People!$B$2:$B$5,0))</f>
        <v>Kelly Williams</v>
      </c>
      <c r="X4241" t="str">
        <f>IFERROR(INDEX(Returns!A4241:A5040,MATCH(Orders!B4241,Returns!B4241:B5040,0)),"No")</f>
        <v>No</v>
      </c>
      <c r="Y4241">
        <f t="shared" si="66"/>
        <v>209.7</v>
      </c>
    </row>
    <row r="4242" spans="1:25" x14ac:dyDescent="0.2">
      <c r="A4242" s="1">
        <v>4241</v>
      </c>
      <c r="B4242" t="s">
        <v>8197</v>
      </c>
      <c r="C4242" s="2">
        <v>42633</v>
      </c>
      <c r="D4242" s="8">
        <f>Table1[[#This Row],[Order Date]]</f>
        <v>42633</v>
      </c>
      <c r="E4242" s="2">
        <v>42639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">
        <v>5252</v>
      </c>
      <c r="P4242" s="1" t="s">
        <v>43</v>
      </c>
      <c r="Q4242" s="1" t="s">
        <v>73</v>
      </c>
      <c r="R4242" s="1" t="s">
        <v>1246</v>
      </c>
      <c r="S4242" s="1">
        <v>43.92</v>
      </c>
      <c r="T4242" s="1">
        <v>4</v>
      </c>
      <c r="U4242" s="1">
        <v>0</v>
      </c>
      <c r="V4242" s="1">
        <v>11.858400000000003</v>
      </c>
      <c r="W4242" t="str">
        <f>INDEX(People!$A$2:$A$5,MATCH(Orders!N4242,People!$B$2:$B$5,0))</f>
        <v>Anna Andreadi</v>
      </c>
      <c r="X4242" t="str">
        <f>IFERROR(INDEX(Returns!A4242:A5041,MATCH(Orders!B4242,Returns!B4242:B5041,0)),"No")</f>
        <v>No</v>
      </c>
      <c r="Y4242">
        <f t="shared" si="66"/>
        <v>43.92</v>
      </c>
    </row>
    <row r="4243" spans="1:25" x14ac:dyDescent="0.2">
      <c r="A4243" s="1">
        <v>4242</v>
      </c>
      <c r="B4243" t="s">
        <v>8197</v>
      </c>
      <c r="C4243" s="2">
        <v>42633</v>
      </c>
      <c r="D4243" s="8">
        <f>Table1[[#This Row],[Order Date]]</f>
        <v>42633</v>
      </c>
      <c r="E4243" s="2">
        <v>42639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">
        <v>2227</v>
      </c>
      <c r="P4243" s="1" t="s">
        <v>43</v>
      </c>
      <c r="Q4243" s="1" t="s">
        <v>70</v>
      </c>
      <c r="R4243" s="1" t="s">
        <v>2228</v>
      </c>
      <c r="S4243" s="1">
        <v>20.231999999999999</v>
      </c>
      <c r="T4243" s="1">
        <v>3</v>
      </c>
      <c r="U4243" s="1">
        <v>0.2</v>
      </c>
      <c r="V4243" s="1">
        <v>6.5753999999999984</v>
      </c>
      <c r="W4243" t="str">
        <f>INDEX(People!$A$2:$A$5,MATCH(Orders!N4243,People!$B$2:$B$5,0))</f>
        <v>Anna Andreadi</v>
      </c>
      <c r="X4243" t="str">
        <f>IFERROR(INDEX(Returns!A4243:A5042,MATCH(Orders!B4243,Returns!B4243:B5042,0)),"No")</f>
        <v>No</v>
      </c>
      <c r="Y4243">
        <f t="shared" si="66"/>
        <v>24.278399999999998</v>
      </c>
    </row>
    <row r="4244" spans="1:25" x14ac:dyDescent="0.2">
      <c r="A4244" s="1">
        <v>4243</v>
      </c>
      <c r="B4244" t="s">
        <v>8198</v>
      </c>
      <c r="C4244" s="2">
        <v>43194</v>
      </c>
      <c r="D4244" s="8">
        <f>Table1[[#This Row],[Order Date]]</f>
        <v>43194</v>
      </c>
      <c r="E4244" s="2">
        <v>43195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">
        <v>543</v>
      </c>
      <c r="P4244" s="1" t="s">
        <v>66</v>
      </c>
      <c r="Q4244" s="1" t="s">
        <v>67</v>
      </c>
      <c r="R4244" s="1" t="s">
        <v>544</v>
      </c>
      <c r="S4244" s="1">
        <v>149.97</v>
      </c>
      <c r="T4244" s="1">
        <v>3</v>
      </c>
      <c r="U4244" s="1">
        <v>0</v>
      </c>
      <c r="V4244" s="1">
        <v>5.9987999999999815</v>
      </c>
      <c r="W4244" t="str">
        <f>INDEX(People!$A$2:$A$5,MATCH(Orders!N4244,People!$B$2:$B$5,0))</f>
        <v>Cassandra Brandow</v>
      </c>
      <c r="X4244" t="str">
        <f>IFERROR(INDEX(Returns!A4244:A5043,MATCH(Orders!B4244,Returns!B4244:B5043,0)),"No")</f>
        <v>No</v>
      </c>
      <c r="Y4244">
        <f t="shared" si="66"/>
        <v>149.97</v>
      </c>
    </row>
    <row r="4245" spans="1:25" x14ac:dyDescent="0.2">
      <c r="A4245" s="1">
        <v>4244</v>
      </c>
      <c r="B4245" t="s">
        <v>8198</v>
      </c>
      <c r="C4245" s="2">
        <v>43194</v>
      </c>
      <c r="D4245" s="8">
        <f>Table1[[#This Row],[Order Date]]</f>
        <v>43194</v>
      </c>
      <c r="E4245" s="2">
        <v>43195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">
        <v>4139</v>
      </c>
      <c r="P4245" s="1" t="s">
        <v>43</v>
      </c>
      <c r="Q4245" s="1" t="s">
        <v>84</v>
      </c>
      <c r="R4245" s="1" t="s">
        <v>4140</v>
      </c>
      <c r="S4245" s="1">
        <v>27.81</v>
      </c>
      <c r="T4245" s="1">
        <v>3</v>
      </c>
      <c r="U4245" s="1">
        <v>0</v>
      </c>
      <c r="V4245" s="1">
        <v>13.070699999999999</v>
      </c>
      <c r="W4245" t="str">
        <f>INDEX(People!$A$2:$A$5,MATCH(Orders!N4245,People!$B$2:$B$5,0))</f>
        <v>Cassandra Brandow</v>
      </c>
      <c r="X4245" t="str">
        <f>IFERROR(INDEX(Returns!A4245:A5044,MATCH(Orders!B4245,Returns!B4245:B5044,0)),"No")</f>
        <v>No</v>
      </c>
      <c r="Y4245">
        <f t="shared" si="66"/>
        <v>27.81</v>
      </c>
    </row>
    <row r="4246" spans="1:25" x14ac:dyDescent="0.2">
      <c r="A4246" s="1">
        <v>4245</v>
      </c>
      <c r="B4246" t="s">
        <v>8199</v>
      </c>
      <c r="C4246" s="2">
        <v>42455</v>
      </c>
      <c r="D4246" s="8">
        <f>Table1[[#This Row],[Order Date]]</f>
        <v>42455</v>
      </c>
      <c r="E4246" s="2">
        <v>42459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">
        <v>663</v>
      </c>
      <c r="P4246" s="1" t="s">
        <v>66</v>
      </c>
      <c r="Q4246" s="1" t="s">
        <v>146</v>
      </c>
      <c r="R4246" s="1" t="s">
        <v>664</v>
      </c>
      <c r="S4246" s="1">
        <v>66.300000000000011</v>
      </c>
      <c r="T4246" s="1">
        <v>3</v>
      </c>
      <c r="U4246" s="1">
        <v>0</v>
      </c>
      <c r="V4246" s="1">
        <v>8.6190000000000033</v>
      </c>
      <c r="W4246" t="str">
        <f>INDEX(People!$A$2:$A$5,MATCH(Orders!N4246,People!$B$2:$B$5,0))</f>
        <v>Anna Andreadi</v>
      </c>
      <c r="X4246" t="str">
        <f>IFERROR(INDEX(Returns!A4246:A5045,MATCH(Orders!B4246,Returns!B4246:B5045,0)),"No")</f>
        <v>No</v>
      </c>
      <c r="Y4246">
        <f t="shared" si="66"/>
        <v>66.300000000000011</v>
      </c>
    </row>
    <row r="4247" spans="1:25" x14ac:dyDescent="0.2">
      <c r="A4247" s="1">
        <v>4246</v>
      </c>
      <c r="B4247" t="s">
        <v>8200</v>
      </c>
      <c r="C4247" s="2">
        <v>43797</v>
      </c>
      <c r="D4247" s="8">
        <f>Table1[[#This Row],[Order Date]]</f>
        <v>43797</v>
      </c>
      <c r="E4247" s="2">
        <v>43803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">
        <v>3858</v>
      </c>
      <c r="P4247" s="1" t="s">
        <v>43</v>
      </c>
      <c r="Q4247" s="1" t="s">
        <v>63</v>
      </c>
      <c r="R4247" s="1" t="s">
        <v>3859</v>
      </c>
      <c r="S4247" s="1">
        <v>1.64</v>
      </c>
      <c r="T4247" s="1">
        <v>1</v>
      </c>
      <c r="U4247" s="1">
        <v>0</v>
      </c>
      <c r="V4247" s="1">
        <v>0.73799999999999988</v>
      </c>
      <c r="W4247" t="str">
        <f>INDEX(People!$A$2:$A$5,MATCH(Orders!N4247,People!$B$2:$B$5,0))</f>
        <v>Chuck Magee</v>
      </c>
      <c r="X4247" t="str">
        <f>IFERROR(INDEX(Returns!A4247:A5046,MATCH(Orders!B4247,Returns!B4247:B5046,0)),"No")</f>
        <v>No</v>
      </c>
      <c r="Y4247">
        <f t="shared" si="66"/>
        <v>1.64</v>
      </c>
    </row>
    <row r="4248" spans="1:25" x14ac:dyDescent="0.2">
      <c r="A4248" s="1">
        <v>4247</v>
      </c>
      <c r="B4248" t="s">
        <v>8200</v>
      </c>
      <c r="C4248" s="2">
        <v>43797</v>
      </c>
      <c r="D4248" s="8">
        <f>Table1[[#This Row],[Order Date]]</f>
        <v>43797</v>
      </c>
      <c r="E4248" s="2">
        <v>43803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">
        <v>808</v>
      </c>
      <c r="P4248" s="1" t="s">
        <v>30</v>
      </c>
      <c r="Q4248" s="1" t="s">
        <v>60</v>
      </c>
      <c r="R4248" s="1" t="s">
        <v>809</v>
      </c>
      <c r="S4248" s="1">
        <v>1049.2</v>
      </c>
      <c r="T4248" s="1">
        <v>5</v>
      </c>
      <c r="U4248" s="1">
        <v>0</v>
      </c>
      <c r="V4248" s="1">
        <v>272.79200000000003</v>
      </c>
      <c r="W4248" t="str">
        <f>INDEX(People!$A$2:$A$5,MATCH(Orders!N4248,People!$B$2:$B$5,0))</f>
        <v>Chuck Magee</v>
      </c>
      <c r="X4248" t="str">
        <f>IFERROR(INDEX(Returns!A4248:A5047,MATCH(Orders!B4248,Returns!B4248:B5047,0)),"No")</f>
        <v>No</v>
      </c>
      <c r="Y4248">
        <f t="shared" si="66"/>
        <v>1049.2</v>
      </c>
    </row>
    <row r="4249" spans="1:25" x14ac:dyDescent="0.2">
      <c r="A4249" s="1">
        <v>4248</v>
      </c>
      <c r="B4249" t="s">
        <v>8200</v>
      </c>
      <c r="C4249" s="2">
        <v>43797</v>
      </c>
      <c r="D4249" s="8">
        <f>Table1[[#This Row],[Order Date]]</f>
        <v>43797</v>
      </c>
      <c r="E4249" s="2">
        <v>43803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">
        <v>3262</v>
      </c>
      <c r="P4249" s="1" t="s">
        <v>30</v>
      </c>
      <c r="Q4249" s="1" t="s">
        <v>60</v>
      </c>
      <c r="R4249" s="1" t="s">
        <v>3263</v>
      </c>
      <c r="S4249" s="1">
        <v>20.9</v>
      </c>
      <c r="T4249" s="1">
        <v>5</v>
      </c>
      <c r="U4249" s="1">
        <v>0</v>
      </c>
      <c r="V4249" s="1">
        <v>7.5239999999999991</v>
      </c>
      <c r="W4249" t="str">
        <f>INDEX(People!$A$2:$A$5,MATCH(Orders!N4249,People!$B$2:$B$5,0))</f>
        <v>Chuck Magee</v>
      </c>
      <c r="X4249" t="str">
        <f>IFERROR(INDEX(Returns!A4249:A5048,MATCH(Orders!B4249,Returns!B4249:B5048,0)),"No")</f>
        <v>No</v>
      </c>
      <c r="Y4249">
        <f t="shared" si="66"/>
        <v>20.9</v>
      </c>
    </row>
    <row r="4250" spans="1:25" x14ac:dyDescent="0.2">
      <c r="A4250" s="1">
        <v>4249</v>
      </c>
      <c r="B4250" t="s">
        <v>8201</v>
      </c>
      <c r="C4250" s="2">
        <v>43435</v>
      </c>
      <c r="D4250" s="8">
        <f>Table1[[#This Row],[Order Date]]</f>
        <v>43435</v>
      </c>
      <c r="E4250" s="2">
        <v>43439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">
        <v>2938</v>
      </c>
      <c r="P4250" s="1" t="s">
        <v>43</v>
      </c>
      <c r="Q4250" s="1" t="s">
        <v>70</v>
      </c>
      <c r="R4250" s="1" t="s">
        <v>2939</v>
      </c>
      <c r="S4250" s="1">
        <v>88.08</v>
      </c>
      <c r="T4250" s="1">
        <v>6</v>
      </c>
      <c r="U4250" s="1">
        <v>0</v>
      </c>
      <c r="V4250" s="1">
        <v>40.516799999999996</v>
      </c>
      <c r="W4250" t="str">
        <f>INDEX(People!$A$2:$A$5,MATCH(Orders!N4250,People!$B$2:$B$5,0))</f>
        <v>Chuck Magee</v>
      </c>
      <c r="X4250" t="str">
        <f>IFERROR(INDEX(Returns!A4250:A5049,MATCH(Orders!B4250,Returns!B4250:B5049,0)),"No")</f>
        <v>No</v>
      </c>
      <c r="Y4250">
        <f t="shared" si="66"/>
        <v>88.08</v>
      </c>
    </row>
    <row r="4251" spans="1:25" x14ac:dyDescent="0.2">
      <c r="A4251" s="1">
        <v>4250</v>
      </c>
      <c r="B4251" t="s">
        <v>8201</v>
      </c>
      <c r="C4251" s="2">
        <v>43435</v>
      </c>
      <c r="D4251" s="8">
        <f>Table1[[#This Row],[Order Date]]</f>
        <v>43435</v>
      </c>
      <c r="E4251" s="2">
        <v>43439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">
        <v>1667</v>
      </c>
      <c r="P4251" s="1" t="s">
        <v>30</v>
      </c>
      <c r="Q4251" s="1" t="s">
        <v>34</v>
      </c>
      <c r="R4251" s="1" t="s">
        <v>1668</v>
      </c>
      <c r="S4251" s="1">
        <v>751.92</v>
      </c>
      <c r="T4251" s="1">
        <v>4</v>
      </c>
      <c r="U4251" s="1">
        <v>0</v>
      </c>
      <c r="V4251" s="1">
        <v>150.38400000000001</v>
      </c>
      <c r="W4251" t="str">
        <f>INDEX(People!$A$2:$A$5,MATCH(Orders!N4251,People!$B$2:$B$5,0))</f>
        <v>Chuck Magee</v>
      </c>
      <c r="X4251" t="str">
        <f>IFERROR(INDEX(Returns!A4251:A5050,MATCH(Orders!B4251,Returns!B4251:B5050,0)),"No")</f>
        <v>No</v>
      </c>
      <c r="Y4251">
        <f t="shared" si="66"/>
        <v>751.92</v>
      </c>
    </row>
    <row r="4252" spans="1:25" x14ac:dyDescent="0.2">
      <c r="A4252" s="1">
        <v>4251</v>
      </c>
      <c r="B4252" t="s">
        <v>8202</v>
      </c>
      <c r="C4252" s="2">
        <v>42632</v>
      </c>
      <c r="D4252" s="8">
        <f>Table1[[#This Row],[Order Date]]</f>
        <v>42632</v>
      </c>
      <c r="E4252" s="2">
        <v>42632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">
        <v>3731</v>
      </c>
      <c r="P4252" s="1" t="s">
        <v>30</v>
      </c>
      <c r="Q4252" s="1" t="s">
        <v>34</v>
      </c>
      <c r="R4252" s="1" t="s">
        <v>3732</v>
      </c>
      <c r="S4252" s="1">
        <v>887.10299999999995</v>
      </c>
      <c r="T4252" s="1">
        <v>7</v>
      </c>
      <c r="U4252" s="1">
        <v>0.1</v>
      </c>
      <c r="V4252" s="1">
        <v>177.42059999999998</v>
      </c>
      <c r="W4252" t="str">
        <f>INDEX(People!$A$2:$A$5,MATCH(Orders!N4252,People!$B$2:$B$5,0))</f>
        <v>Chuck Magee</v>
      </c>
      <c r="X4252" t="str">
        <f>IFERROR(INDEX(Returns!A4252:A5051,MATCH(Orders!B4252,Returns!B4252:B5051,0)),"No")</f>
        <v>No</v>
      </c>
      <c r="Y4252">
        <f t="shared" si="66"/>
        <v>975.81330000000003</v>
      </c>
    </row>
    <row r="4253" spans="1:25" x14ac:dyDescent="0.2">
      <c r="A4253" s="1">
        <v>4252</v>
      </c>
      <c r="B4253" t="s">
        <v>8203</v>
      </c>
      <c r="C4253" s="2">
        <v>43031</v>
      </c>
      <c r="D4253" s="8">
        <f>Table1[[#This Row],[Order Date]]</f>
        <v>43031</v>
      </c>
      <c r="E4253" s="2">
        <v>43031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">
        <v>3680</v>
      </c>
      <c r="P4253" s="1" t="s">
        <v>66</v>
      </c>
      <c r="Q4253" s="1" t="s">
        <v>67</v>
      </c>
      <c r="R4253" s="1" t="s">
        <v>3681</v>
      </c>
      <c r="S4253" s="1">
        <v>55.944000000000003</v>
      </c>
      <c r="T4253" s="1">
        <v>7</v>
      </c>
      <c r="U4253" s="1">
        <v>0.2</v>
      </c>
      <c r="V4253" s="1">
        <v>-13.286700000000002</v>
      </c>
      <c r="W4253" t="str">
        <f>INDEX(People!$A$2:$A$5,MATCH(Orders!N4253,People!$B$2:$B$5,0))</f>
        <v>Cassandra Brandow</v>
      </c>
      <c r="X4253" t="str">
        <f>IFERROR(INDEX(Returns!A4253:A5052,MATCH(Orders!B4253,Returns!B4253:B5052,0)),"No")</f>
        <v>No</v>
      </c>
      <c r="Y4253">
        <f t="shared" si="66"/>
        <v>67.132800000000003</v>
      </c>
    </row>
    <row r="4254" spans="1:25" x14ac:dyDescent="0.2">
      <c r="A4254" s="1">
        <v>4253</v>
      </c>
      <c r="B4254" t="s">
        <v>8203</v>
      </c>
      <c r="C4254" s="2">
        <v>43031</v>
      </c>
      <c r="D4254" s="8">
        <f>Table1[[#This Row],[Order Date]]</f>
        <v>43031</v>
      </c>
      <c r="E4254" s="2">
        <v>43031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">
        <v>607</v>
      </c>
      <c r="P4254" s="1" t="s">
        <v>43</v>
      </c>
      <c r="Q4254" s="1" t="s">
        <v>63</v>
      </c>
      <c r="R4254" s="1" t="s">
        <v>608</v>
      </c>
      <c r="S4254" s="1">
        <v>10.688000000000001</v>
      </c>
      <c r="T4254" s="1">
        <v>2</v>
      </c>
      <c r="U4254" s="1">
        <v>0.2</v>
      </c>
      <c r="V4254" s="1">
        <v>2.271199999999999</v>
      </c>
      <c r="W4254" t="str">
        <f>INDEX(People!$A$2:$A$5,MATCH(Orders!N4254,People!$B$2:$B$5,0))</f>
        <v>Cassandra Brandow</v>
      </c>
      <c r="X4254" t="str">
        <f>IFERROR(INDEX(Returns!A4254:A5053,MATCH(Orders!B4254,Returns!B4254:B5053,0)),"No")</f>
        <v>No</v>
      </c>
      <c r="Y4254">
        <f t="shared" si="66"/>
        <v>12.8256</v>
      </c>
    </row>
    <row r="4255" spans="1:25" x14ac:dyDescent="0.2">
      <c r="A4255" s="1">
        <v>4254</v>
      </c>
      <c r="B4255" t="s">
        <v>8203</v>
      </c>
      <c r="C4255" s="2">
        <v>43031</v>
      </c>
      <c r="D4255" s="8">
        <f>Table1[[#This Row],[Order Date]]</f>
        <v>43031</v>
      </c>
      <c r="E4255" s="2">
        <v>43031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">
        <v>3802</v>
      </c>
      <c r="P4255" s="1" t="s">
        <v>66</v>
      </c>
      <c r="Q4255" s="1" t="s">
        <v>67</v>
      </c>
      <c r="R4255" s="1" t="s">
        <v>3803</v>
      </c>
      <c r="S4255" s="1">
        <v>11.824</v>
      </c>
      <c r="T4255" s="1">
        <v>2</v>
      </c>
      <c r="U4255" s="1">
        <v>0.2</v>
      </c>
      <c r="V4255" s="1">
        <v>1.0346000000000006</v>
      </c>
      <c r="W4255" t="str">
        <f>INDEX(People!$A$2:$A$5,MATCH(Orders!N4255,People!$B$2:$B$5,0))</f>
        <v>Cassandra Brandow</v>
      </c>
      <c r="X4255" t="str">
        <f>IFERROR(INDEX(Returns!A4255:A5054,MATCH(Orders!B4255,Returns!B4255:B5054,0)),"No")</f>
        <v>No</v>
      </c>
      <c r="Y4255">
        <f t="shared" si="66"/>
        <v>14.188799999999999</v>
      </c>
    </row>
    <row r="4256" spans="1:25" x14ac:dyDescent="0.2">
      <c r="A4256" s="1">
        <v>4255</v>
      </c>
      <c r="B4256" t="s">
        <v>8204</v>
      </c>
      <c r="C4256" s="2">
        <v>43751</v>
      </c>
      <c r="D4256" s="8">
        <f>Table1[[#This Row],[Order Date]]</f>
        <v>43751</v>
      </c>
      <c r="E4256" s="2">
        <v>43754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">
        <v>2674</v>
      </c>
      <c r="P4256" s="1" t="s">
        <v>43</v>
      </c>
      <c r="Q4256" s="1" t="s">
        <v>84</v>
      </c>
      <c r="R4256" s="1" t="s">
        <v>169</v>
      </c>
      <c r="S4256" s="1">
        <v>63.311999999999998</v>
      </c>
      <c r="T4256" s="1">
        <v>3</v>
      </c>
      <c r="U4256" s="1">
        <v>0.2</v>
      </c>
      <c r="V4256" s="1">
        <v>20.576399999999996</v>
      </c>
      <c r="W4256" t="str">
        <f>INDEX(People!$A$2:$A$5,MATCH(Orders!N4256,People!$B$2:$B$5,0))</f>
        <v>Kelly Williams</v>
      </c>
      <c r="X4256" t="str">
        <f>IFERROR(INDEX(Returns!A4256:A5055,MATCH(Orders!B4256,Returns!B4256:B5055,0)),"No")</f>
        <v>No</v>
      </c>
      <c r="Y4256">
        <f t="shared" si="66"/>
        <v>75.974399999999989</v>
      </c>
    </row>
    <row r="4257" spans="1:25" x14ac:dyDescent="0.2">
      <c r="A4257" s="1">
        <v>4256</v>
      </c>
      <c r="B4257" t="s">
        <v>8204</v>
      </c>
      <c r="C4257" s="2">
        <v>43751</v>
      </c>
      <c r="D4257" s="8">
        <f>Table1[[#This Row],[Order Date]]</f>
        <v>43751</v>
      </c>
      <c r="E4257" s="2">
        <v>43754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">
        <v>931</v>
      </c>
      <c r="P4257" s="1" t="s">
        <v>43</v>
      </c>
      <c r="Q4257" s="1" t="s">
        <v>70</v>
      </c>
      <c r="R4257" s="1" t="s">
        <v>932</v>
      </c>
      <c r="S4257" s="1">
        <v>96.783999999999978</v>
      </c>
      <c r="T4257" s="1">
        <v>4</v>
      </c>
      <c r="U4257" s="1">
        <v>0.8</v>
      </c>
      <c r="V4257" s="1">
        <v>-145.17600000000002</v>
      </c>
      <c r="W4257" t="str">
        <f>INDEX(People!$A$2:$A$5,MATCH(Orders!N4257,People!$B$2:$B$5,0))</f>
        <v>Kelly Williams</v>
      </c>
      <c r="X4257" t="str">
        <f>IFERROR(INDEX(Returns!A4257:A5056,MATCH(Orders!B4257,Returns!B4257:B5056,0)),"No")</f>
        <v>No</v>
      </c>
      <c r="Y4257">
        <f t="shared" si="66"/>
        <v>174.21119999999996</v>
      </c>
    </row>
    <row r="4258" spans="1:25" x14ac:dyDescent="0.2">
      <c r="A4258" s="1">
        <v>4257</v>
      </c>
      <c r="B4258" t="s">
        <v>8204</v>
      </c>
      <c r="C4258" s="2">
        <v>43751</v>
      </c>
      <c r="D4258" s="8">
        <f>Table1[[#This Row],[Order Date]]</f>
        <v>43751</v>
      </c>
      <c r="E4258" s="2">
        <v>43754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">
        <v>2310</v>
      </c>
      <c r="P4258" s="1" t="s">
        <v>30</v>
      </c>
      <c r="Q4258" s="1" t="s">
        <v>60</v>
      </c>
      <c r="R4258" s="1" t="s">
        <v>2311</v>
      </c>
      <c r="S4258" s="1">
        <v>10.476000000000001</v>
      </c>
      <c r="T4258" s="1">
        <v>3</v>
      </c>
      <c r="U4258" s="1">
        <v>0.6</v>
      </c>
      <c r="V4258" s="1">
        <v>-6.8094000000000037</v>
      </c>
      <c r="W4258" t="str">
        <f>INDEX(People!$A$2:$A$5,MATCH(Orders!N4258,People!$B$2:$B$5,0))</f>
        <v>Kelly Williams</v>
      </c>
      <c r="X4258" t="str">
        <f>IFERROR(INDEX(Returns!A4258:A5057,MATCH(Orders!B4258,Returns!B4258:B5057,0)),"No")</f>
        <v>No</v>
      </c>
      <c r="Y4258">
        <f t="shared" si="66"/>
        <v>16.761600000000001</v>
      </c>
    </row>
    <row r="4259" spans="1:25" x14ac:dyDescent="0.2">
      <c r="A4259" s="1">
        <v>4258</v>
      </c>
      <c r="B4259" t="s">
        <v>8205</v>
      </c>
      <c r="C4259" s="2">
        <v>42982</v>
      </c>
      <c r="D4259" s="8">
        <f>Table1[[#This Row],[Order Date]]</f>
        <v>42982</v>
      </c>
      <c r="E4259" s="2">
        <v>42987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">
        <v>4899</v>
      </c>
      <c r="P4259" s="1" t="s">
        <v>43</v>
      </c>
      <c r="Q4259" s="1" t="s">
        <v>70</v>
      </c>
      <c r="R4259" s="1" t="s">
        <v>4900</v>
      </c>
      <c r="S4259" s="1">
        <v>9.7620000000000005</v>
      </c>
      <c r="T4259" s="1">
        <v>2</v>
      </c>
      <c r="U4259" s="1">
        <v>0.7</v>
      </c>
      <c r="V4259" s="1">
        <v>-6.833400000000001</v>
      </c>
      <c r="W4259" t="str">
        <f>INDEX(People!$A$2:$A$5,MATCH(Orders!N4259,People!$B$2:$B$5,0))</f>
        <v>Anna Andreadi</v>
      </c>
      <c r="X4259" t="str">
        <f>IFERROR(INDEX(Returns!A4259:A5058,MATCH(Orders!B4259,Returns!B4259:B5058,0)),"No")</f>
        <v>No</v>
      </c>
      <c r="Y4259">
        <f t="shared" si="66"/>
        <v>16.595400000000001</v>
      </c>
    </row>
    <row r="4260" spans="1:25" x14ac:dyDescent="0.2">
      <c r="A4260" s="1">
        <v>4259</v>
      </c>
      <c r="B4260" t="s">
        <v>8206</v>
      </c>
      <c r="C4260" s="2">
        <v>43173</v>
      </c>
      <c r="D4260" s="8">
        <f>Table1[[#This Row],[Order Date]]</f>
        <v>43173</v>
      </c>
      <c r="E4260" s="2">
        <v>43175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">
        <v>2671</v>
      </c>
      <c r="P4260" s="1" t="s">
        <v>30</v>
      </c>
      <c r="Q4260" s="1" t="s">
        <v>34</v>
      </c>
      <c r="R4260" s="1" t="s">
        <v>2672</v>
      </c>
      <c r="S4260" s="1">
        <v>196.78399999999999</v>
      </c>
      <c r="T4260" s="1">
        <v>2</v>
      </c>
      <c r="U4260" s="1">
        <v>0.2</v>
      </c>
      <c r="V4260" s="1">
        <v>-22.138200000000012</v>
      </c>
      <c r="W4260" t="str">
        <f>INDEX(People!$A$2:$A$5,MATCH(Orders!N4260,People!$B$2:$B$5,0))</f>
        <v>Anna Andreadi</v>
      </c>
      <c r="X4260" t="str">
        <f>IFERROR(INDEX(Returns!A4260:A5059,MATCH(Orders!B4260,Returns!B4260:B5059,0)),"No")</f>
        <v>No</v>
      </c>
      <c r="Y4260">
        <f t="shared" si="66"/>
        <v>236.14079999999998</v>
      </c>
    </row>
    <row r="4261" spans="1:25" x14ac:dyDescent="0.2">
      <c r="A4261" s="1">
        <v>4260</v>
      </c>
      <c r="B4261" t="s">
        <v>8207</v>
      </c>
      <c r="C4261" s="2">
        <v>43766</v>
      </c>
      <c r="D4261" s="8">
        <f>Table1[[#This Row],[Order Date]]</f>
        <v>43766</v>
      </c>
      <c r="E4261" s="2">
        <v>43771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">
        <v>886</v>
      </c>
      <c r="P4261" s="1" t="s">
        <v>43</v>
      </c>
      <c r="Q4261" s="1" t="s">
        <v>157</v>
      </c>
      <c r="R4261" s="1" t="s">
        <v>887</v>
      </c>
      <c r="S4261" s="1">
        <v>47.98</v>
      </c>
      <c r="T4261" s="1">
        <v>2</v>
      </c>
      <c r="U4261" s="1">
        <v>0</v>
      </c>
      <c r="V4261" s="1">
        <v>23.99</v>
      </c>
      <c r="W4261" t="str">
        <f>INDEX(People!$A$2:$A$5,MATCH(Orders!N4261,People!$B$2:$B$5,0))</f>
        <v>Chuck Magee</v>
      </c>
      <c r="X4261" t="str">
        <f>IFERROR(INDEX(Returns!A4261:A5060,MATCH(Orders!B4261,Returns!B4261:B5060,0)),"No")</f>
        <v>No</v>
      </c>
      <c r="Y4261">
        <f t="shared" si="66"/>
        <v>47.98</v>
      </c>
    </row>
    <row r="4262" spans="1:25" x14ac:dyDescent="0.2">
      <c r="A4262" s="1">
        <v>4261</v>
      </c>
      <c r="B4262" t="s">
        <v>8208</v>
      </c>
      <c r="C4262" s="2">
        <v>43753</v>
      </c>
      <c r="D4262" s="8">
        <f>Table1[[#This Row],[Order Date]]</f>
        <v>43753</v>
      </c>
      <c r="E4262" s="2">
        <v>43757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">
        <v>2347</v>
      </c>
      <c r="P4262" s="1" t="s">
        <v>43</v>
      </c>
      <c r="Q4262" s="1" t="s">
        <v>44</v>
      </c>
      <c r="R4262" s="1" t="s">
        <v>2348</v>
      </c>
      <c r="S4262" s="1">
        <v>13.049999999999999</v>
      </c>
      <c r="T4262" s="1">
        <v>5</v>
      </c>
      <c r="U4262" s="1">
        <v>0</v>
      </c>
      <c r="V4262" s="1">
        <v>6.0029999999999992</v>
      </c>
      <c r="W4262" t="str">
        <f>INDEX(People!$A$2:$A$5,MATCH(Orders!N4262,People!$B$2:$B$5,0))</f>
        <v>Chuck Magee</v>
      </c>
      <c r="X4262" t="str">
        <f>IFERROR(INDEX(Returns!A4262:A5061,MATCH(Orders!B4262,Returns!B4262:B5061,0)),"No")</f>
        <v>No</v>
      </c>
      <c r="Y4262">
        <f t="shared" si="66"/>
        <v>13.049999999999999</v>
      </c>
    </row>
    <row r="4263" spans="1:25" x14ac:dyDescent="0.2">
      <c r="A4263" s="1">
        <v>4262</v>
      </c>
      <c r="B4263" t="s">
        <v>8209</v>
      </c>
      <c r="C4263" s="2">
        <v>43684</v>
      </c>
      <c r="D4263" s="8">
        <f>Table1[[#This Row],[Order Date]]</f>
        <v>43684</v>
      </c>
      <c r="E4263" s="2">
        <v>43688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">
        <v>3568</v>
      </c>
      <c r="P4263" s="1" t="s">
        <v>66</v>
      </c>
      <c r="Q4263" s="1" t="s">
        <v>146</v>
      </c>
      <c r="R4263" s="1" t="s">
        <v>3569</v>
      </c>
      <c r="S4263" s="1">
        <v>63.96</v>
      </c>
      <c r="T4263" s="1">
        <v>4</v>
      </c>
      <c r="U4263" s="1">
        <v>0</v>
      </c>
      <c r="V4263" s="1">
        <v>19.827599999999997</v>
      </c>
      <c r="W4263" t="str">
        <f>INDEX(People!$A$2:$A$5,MATCH(Orders!N4263,People!$B$2:$B$5,0))</f>
        <v>Kelly Williams</v>
      </c>
      <c r="X4263" t="str">
        <f>IFERROR(INDEX(Returns!A4263:A5062,MATCH(Orders!B4263,Returns!B4263:B5062,0)),"No")</f>
        <v>No</v>
      </c>
      <c r="Y4263">
        <f t="shared" si="66"/>
        <v>63.96</v>
      </c>
    </row>
    <row r="4264" spans="1:25" x14ac:dyDescent="0.2">
      <c r="A4264" s="1">
        <v>4263</v>
      </c>
      <c r="B4264" t="s">
        <v>8210</v>
      </c>
      <c r="C4264" s="2">
        <v>43729</v>
      </c>
      <c r="D4264" s="8">
        <f>Table1[[#This Row],[Order Date]]</f>
        <v>43729</v>
      </c>
      <c r="E4264" s="2">
        <v>43733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">
        <v>4587</v>
      </c>
      <c r="P4264" s="1" t="s">
        <v>43</v>
      </c>
      <c r="Q4264" s="1" t="s">
        <v>73</v>
      </c>
      <c r="R4264" s="1" t="s">
        <v>4588</v>
      </c>
      <c r="S4264" s="1">
        <v>80.48</v>
      </c>
      <c r="T4264" s="1">
        <v>1</v>
      </c>
      <c r="U4264" s="1">
        <v>0</v>
      </c>
      <c r="V4264" s="1">
        <v>24.143999999999998</v>
      </c>
      <c r="W4264" t="str">
        <f>INDEX(People!$A$2:$A$5,MATCH(Orders!N4264,People!$B$2:$B$5,0))</f>
        <v>Cassandra Brandow</v>
      </c>
      <c r="X4264" t="str">
        <f>IFERROR(INDEX(Returns!A4264:A5063,MATCH(Orders!B4264,Returns!B4264:B5063,0)),"No")</f>
        <v>No</v>
      </c>
      <c r="Y4264">
        <f t="shared" si="66"/>
        <v>80.48</v>
      </c>
    </row>
    <row r="4265" spans="1:25" x14ac:dyDescent="0.2">
      <c r="A4265" s="1">
        <v>4264</v>
      </c>
      <c r="B4265" t="s">
        <v>8211</v>
      </c>
      <c r="C4265" s="2">
        <v>43772</v>
      </c>
      <c r="D4265" s="8">
        <f>Table1[[#This Row],[Order Date]]</f>
        <v>43772</v>
      </c>
      <c r="E4265" s="2">
        <v>43777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">
        <v>5255</v>
      </c>
      <c r="P4265" s="1" t="s">
        <v>43</v>
      </c>
      <c r="Q4265" s="1" t="s">
        <v>70</v>
      </c>
      <c r="R4265" s="1" t="s">
        <v>5256</v>
      </c>
      <c r="S4265" s="1">
        <v>11.673000000000002</v>
      </c>
      <c r="T4265" s="1">
        <v>3</v>
      </c>
      <c r="U4265" s="1">
        <v>0.7</v>
      </c>
      <c r="V4265" s="1">
        <v>-7.782</v>
      </c>
      <c r="W4265" t="str">
        <f>INDEX(People!$A$2:$A$5,MATCH(Orders!N4265,People!$B$2:$B$5,0))</f>
        <v>Chuck Magee</v>
      </c>
      <c r="X4265" t="str">
        <f>IFERROR(INDEX(Returns!A4265:A5064,MATCH(Orders!B4265,Returns!B4265:B5064,0)),"No")</f>
        <v>No</v>
      </c>
      <c r="Y4265">
        <f t="shared" si="66"/>
        <v>19.844100000000001</v>
      </c>
    </row>
    <row r="4266" spans="1:25" x14ac:dyDescent="0.2">
      <c r="A4266" s="1">
        <v>4265</v>
      </c>
      <c r="B4266" t="s">
        <v>8212</v>
      </c>
      <c r="C4266" s="2">
        <v>43409</v>
      </c>
      <c r="D4266" s="8">
        <f>Table1[[#This Row],[Order Date]]</f>
        <v>43409</v>
      </c>
      <c r="E4266" s="2">
        <v>43413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">
        <v>1946</v>
      </c>
      <c r="P4266" s="1" t="s">
        <v>30</v>
      </c>
      <c r="Q4266" s="1" t="s">
        <v>52</v>
      </c>
      <c r="R4266" s="1" t="s">
        <v>1947</v>
      </c>
      <c r="S4266" s="1">
        <v>863.12799999999993</v>
      </c>
      <c r="T4266" s="1">
        <v>8</v>
      </c>
      <c r="U4266" s="1">
        <v>0.3</v>
      </c>
      <c r="V4266" s="1">
        <v>-160.29520000000008</v>
      </c>
      <c r="W4266" t="str">
        <f>INDEX(People!$A$2:$A$5,MATCH(Orders!N4266,People!$B$2:$B$5,0))</f>
        <v>Kelly Williams</v>
      </c>
      <c r="X4266" t="str">
        <f>IFERROR(INDEX(Returns!A4266:A5065,MATCH(Orders!B4266,Returns!B4266:B5065,0)),"No")</f>
        <v>No</v>
      </c>
      <c r="Y4266">
        <f t="shared" si="66"/>
        <v>1122.0663999999999</v>
      </c>
    </row>
    <row r="4267" spans="1:25" x14ac:dyDescent="0.2">
      <c r="A4267" s="1">
        <v>4266</v>
      </c>
      <c r="B4267" t="s">
        <v>8212</v>
      </c>
      <c r="C4267" s="2">
        <v>43409</v>
      </c>
      <c r="D4267" s="8">
        <f>Table1[[#This Row],[Order Date]]</f>
        <v>43409</v>
      </c>
      <c r="E4267" s="2">
        <v>43413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">
        <v>3206</v>
      </c>
      <c r="P4267" s="1" t="s">
        <v>43</v>
      </c>
      <c r="Q4267" s="1" t="s">
        <v>70</v>
      </c>
      <c r="R4267" s="1" t="s">
        <v>1063</v>
      </c>
      <c r="S4267" s="1">
        <v>3.5639999999999992</v>
      </c>
      <c r="T4267" s="1">
        <v>3</v>
      </c>
      <c r="U4267" s="1">
        <v>0.8</v>
      </c>
      <c r="V4267" s="1">
        <v>-6.2370000000000019</v>
      </c>
      <c r="W4267" t="str">
        <f>INDEX(People!$A$2:$A$5,MATCH(Orders!N4267,People!$B$2:$B$5,0))</f>
        <v>Kelly Williams</v>
      </c>
      <c r="X4267" t="str">
        <f>IFERROR(INDEX(Returns!A4267:A5066,MATCH(Orders!B4267,Returns!B4267:B5066,0)),"No")</f>
        <v>No</v>
      </c>
      <c r="Y4267">
        <f t="shared" si="66"/>
        <v>6.4151999999999987</v>
      </c>
    </row>
    <row r="4268" spans="1:25" x14ac:dyDescent="0.2">
      <c r="A4268" s="1">
        <v>4267</v>
      </c>
      <c r="B4268" t="s">
        <v>8212</v>
      </c>
      <c r="C4268" s="2">
        <v>43409</v>
      </c>
      <c r="D4268" s="8">
        <f>Table1[[#This Row],[Order Date]]</f>
        <v>43409</v>
      </c>
      <c r="E4268" s="2">
        <v>43413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">
        <v>4276</v>
      </c>
      <c r="P4268" s="1" t="s">
        <v>30</v>
      </c>
      <c r="Q4268" s="1" t="s">
        <v>31</v>
      </c>
      <c r="R4268" s="1" t="s">
        <v>4277</v>
      </c>
      <c r="S4268" s="1">
        <v>956.6647999999999</v>
      </c>
      <c r="T4268" s="1">
        <v>7</v>
      </c>
      <c r="U4268" s="1">
        <v>0.32</v>
      </c>
      <c r="V4268" s="1">
        <v>-225.09759999999991</v>
      </c>
      <c r="W4268" t="str">
        <f>INDEX(People!$A$2:$A$5,MATCH(Orders!N4268,People!$B$2:$B$5,0))</f>
        <v>Kelly Williams</v>
      </c>
      <c r="X4268" t="str">
        <f>IFERROR(INDEX(Returns!A4268:A5067,MATCH(Orders!B4268,Returns!B4268:B5067,0)),"No")</f>
        <v>No</v>
      </c>
      <c r="Y4268">
        <f t="shared" si="66"/>
        <v>1262.797536</v>
      </c>
    </row>
    <row r="4269" spans="1:25" x14ac:dyDescent="0.2">
      <c r="A4269" s="1">
        <v>4268</v>
      </c>
      <c r="B4269" t="s">
        <v>8212</v>
      </c>
      <c r="C4269" s="2">
        <v>43409</v>
      </c>
      <c r="D4269" s="8">
        <f>Table1[[#This Row],[Order Date]]</f>
        <v>43409</v>
      </c>
      <c r="E4269" s="2">
        <v>43413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">
        <v>1809</v>
      </c>
      <c r="P4269" s="1" t="s">
        <v>43</v>
      </c>
      <c r="Q4269" s="1" t="s">
        <v>70</v>
      </c>
      <c r="R4269" s="1" t="s">
        <v>1810</v>
      </c>
      <c r="S4269" s="1">
        <v>12.587999999999997</v>
      </c>
      <c r="T4269" s="1">
        <v>3</v>
      </c>
      <c r="U4269" s="1">
        <v>0.8</v>
      </c>
      <c r="V4269" s="1">
        <v>-20.140800000000006</v>
      </c>
      <c r="W4269" t="str">
        <f>INDEX(People!$A$2:$A$5,MATCH(Orders!N4269,People!$B$2:$B$5,0))</f>
        <v>Kelly Williams</v>
      </c>
      <c r="X4269" t="str">
        <f>IFERROR(INDEX(Returns!A4269:A5068,MATCH(Orders!B4269,Returns!B4269:B5068,0)),"No")</f>
        <v>No</v>
      </c>
      <c r="Y4269">
        <f t="shared" si="66"/>
        <v>22.658399999999997</v>
      </c>
    </row>
    <row r="4270" spans="1:25" x14ac:dyDescent="0.2">
      <c r="A4270" s="1">
        <v>4269</v>
      </c>
      <c r="B4270" t="s">
        <v>8212</v>
      </c>
      <c r="C4270" s="2">
        <v>43409</v>
      </c>
      <c r="D4270" s="8">
        <f>Table1[[#This Row],[Order Date]]</f>
        <v>43409</v>
      </c>
      <c r="E4270" s="2">
        <v>43413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">
        <v>4763</v>
      </c>
      <c r="P4270" s="1" t="s">
        <v>66</v>
      </c>
      <c r="Q4270" s="1" t="s">
        <v>146</v>
      </c>
      <c r="R4270" s="1" t="s">
        <v>4764</v>
      </c>
      <c r="S4270" s="1">
        <v>171.96</v>
      </c>
      <c r="T4270" s="1">
        <v>5</v>
      </c>
      <c r="U4270" s="1">
        <v>0.2</v>
      </c>
      <c r="V4270" s="1">
        <v>45.139500000000005</v>
      </c>
      <c r="W4270" t="str">
        <f>INDEX(People!$A$2:$A$5,MATCH(Orders!N4270,People!$B$2:$B$5,0))</f>
        <v>Kelly Williams</v>
      </c>
      <c r="X4270" t="str">
        <f>IFERROR(INDEX(Returns!A4270:A5069,MATCH(Orders!B4270,Returns!B4270:B5069,0)),"No")</f>
        <v>No</v>
      </c>
      <c r="Y4270">
        <f t="shared" si="66"/>
        <v>206.352</v>
      </c>
    </row>
    <row r="4271" spans="1:25" x14ac:dyDescent="0.2">
      <c r="A4271" s="1">
        <v>4270</v>
      </c>
      <c r="B4271" t="s">
        <v>8213</v>
      </c>
      <c r="C4271" s="2">
        <v>43641</v>
      </c>
      <c r="D4271" s="8">
        <f>Table1[[#This Row],[Order Date]]</f>
        <v>43641</v>
      </c>
      <c r="E4271" s="2">
        <v>43645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">
        <v>1877</v>
      </c>
      <c r="P4271" s="1" t="s">
        <v>30</v>
      </c>
      <c r="Q4271" s="1" t="s">
        <v>52</v>
      </c>
      <c r="R4271" s="1" t="s">
        <v>1878</v>
      </c>
      <c r="S4271" s="1">
        <v>871.4</v>
      </c>
      <c r="T4271" s="1">
        <v>4</v>
      </c>
      <c r="U4271" s="1">
        <v>0</v>
      </c>
      <c r="V4271" s="1">
        <v>148.13799999999992</v>
      </c>
      <c r="W4271" t="str">
        <f>INDEX(People!$A$2:$A$5,MATCH(Orders!N4271,People!$B$2:$B$5,0))</f>
        <v>Anna Andreadi</v>
      </c>
      <c r="X4271" t="str">
        <f>IFERROR(INDEX(Returns!A4271:A5070,MATCH(Orders!B4271,Returns!B4271:B5070,0)),"No")</f>
        <v>No</v>
      </c>
      <c r="Y4271">
        <f t="shared" si="66"/>
        <v>871.4</v>
      </c>
    </row>
    <row r="4272" spans="1:25" x14ac:dyDescent="0.2">
      <c r="A4272" s="1">
        <v>4271</v>
      </c>
      <c r="B4272" t="s">
        <v>8214</v>
      </c>
      <c r="C4272" s="2">
        <v>43065</v>
      </c>
      <c r="D4272" s="8">
        <f>Table1[[#This Row],[Order Date]]</f>
        <v>43065</v>
      </c>
      <c r="E4272" s="2">
        <v>43069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">
        <v>5242</v>
      </c>
      <c r="P4272" s="1" t="s">
        <v>30</v>
      </c>
      <c r="Q4272" s="1" t="s">
        <v>60</v>
      </c>
      <c r="R4272" s="1" t="s">
        <v>5243</v>
      </c>
      <c r="S4272" s="1">
        <v>692.47199999999998</v>
      </c>
      <c r="T4272" s="1">
        <v>11</v>
      </c>
      <c r="U4272" s="1">
        <v>0.2</v>
      </c>
      <c r="V4272" s="1">
        <v>190.42980000000006</v>
      </c>
      <c r="W4272" t="str">
        <f>INDEX(People!$A$2:$A$5,MATCH(Orders!N4272,People!$B$2:$B$5,0))</f>
        <v>Cassandra Brandow</v>
      </c>
      <c r="X4272" t="str">
        <f>IFERROR(INDEX(Returns!A4272:A5071,MATCH(Orders!B4272,Returns!B4272:B5071,0)),"No")</f>
        <v>No</v>
      </c>
      <c r="Y4272">
        <f t="shared" si="66"/>
        <v>830.96639999999991</v>
      </c>
    </row>
    <row r="4273" spans="1:25" x14ac:dyDescent="0.2">
      <c r="A4273" s="1">
        <v>4272</v>
      </c>
      <c r="B4273" t="s">
        <v>8215</v>
      </c>
      <c r="C4273" s="2">
        <v>43428</v>
      </c>
      <c r="D4273" s="8">
        <f>Table1[[#This Row],[Order Date]]</f>
        <v>43428</v>
      </c>
      <c r="E4273" s="2">
        <v>43431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">
        <v>2277</v>
      </c>
      <c r="P4273" s="1" t="s">
        <v>30</v>
      </c>
      <c r="Q4273" s="1" t="s">
        <v>60</v>
      </c>
      <c r="R4273" s="1" t="s">
        <v>2278</v>
      </c>
      <c r="S4273" s="1">
        <v>207.76</v>
      </c>
      <c r="T4273" s="1">
        <v>4</v>
      </c>
      <c r="U4273" s="1">
        <v>0</v>
      </c>
      <c r="V4273" s="1">
        <v>85.181600000000003</v>
      </c>
      <c r="W4273" t="str">
        <f>INDEX(People!$A$2:$A$5,MATCH(Orders!N4273,People!$B$2:$B$5,0))</f>
        <v>Chuck Magee</v>
      </c>
      <c r="X4273" t="str">
        <f>IFERROR(INDEX(Returns!A4273:A5072,MATCH(Orders!B4273,Returns!B4273:B5072,0)),"No")</f>
        <v>No</v>
      </c>
      <c r="Y4273">
        <f t="shared" si="66"/>
        <v>207.76</v>
      </c>
    </row>
    <row r="4274" spans="1:25" x14ac:dyDescent="0.2">
      <c r="A4274" s="1">
        <v>4273</v>
      </c>
      <c r="B4274" t="s">
        <v>8216</v>
      </c>
      <c r="C4274" s="2">
        <v>43667</v>
      </c>
      <c r="D4274" s="8">
        <f>Table1[[#This Row],[Order Date]]</f>
        <v>43667</v>
      </c>
      <c r="E4274" s="2">
        <v>43667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">
        <v>5000</v>
      </c>
      <c r="P4274" s="1" t="s">
        <v>66</v>
      </c>
      <c r="Q4274" s="1" t="s">
        <v>67</v>
      </c>
      <c r="R4274" s="1" t="s">
        <v>5001</v>
      </c>
      <c r="S4274" s="1">
        <v>71.928000000000011</v>
      </c>
      <c r="T4274" s="1">
        <v>9</v>
      </c>
      <c r="U4274" s="1">
        <v>0.2</v>
      </c>
      <c r="V4274" s="1">
        <v>6.2936999999999976</v>
      </c>
      <c r="W4274" t="str">
        <f>INDEX(People!$A$2:$A$5,MATCH(Orders!N4274,People!$B$2:$B$5,0))</f>
        <v>Anna Andreadi</v>
      </c>
      <c r="X4274" t="str">
        <f>IFERROR(INDEX(Returns!A4274:A5073,MATCH(Orders!B4274,Returns!B4274:B5073,0)),"No")</f>
        <v>No</v>
      </c>
      <c r="Y4274">
        <f t="shared" si="66"/>
        <v>86.313600000000008</v>
      </c>
    </row>
    <row r="4275" spans="1:25" x14ac:dyDescent="0.2">
      <c r="A4275" s="1">
        <v>4274</v>
      </c>
      <c r="B4275" t="s">
        <v>8216</v>
      </c>
      <c r="C4275" s="2">
        <v>43667</v>
      </c>
      <c r="D4275" s="8">
        <f>Table1[[#This Row],[Order Date]]</f>
        <v>43667</v>
      </c>
      <c r="E4275" s="2">
        <v>43667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">
        <v>3453</v>
      </c>
      <c r="P4275" s="1" t="s">
        <v>43</v>
      </c>
      <c r="Q4275" s="1" t="s">
        <v>63</v>
      </c>
      <c r="R4275" s="1" t="s">
        <v>3454</v>
      </c>
      <c r="S4275" s="1">
        <v>25.99</v>
      </c>
      <c r="T4275" s="1">
        <v>1</v>
      </c>
      <c r="U4275" s="1">
        <v>0</v>
      </c>
      <c r="V4275" s="1">
        <v>7.5370999999999988</v>
      </c>
      <c r="W4275" t="str">
        <f>INDEX(People!$A$2:$A$5,MATCH(Orders!N4275,People!$B$2:$B$5,0))</f>
        <v>Anna Andreadi</v>
      </c>
      <c r="X4275" t="str">
        <f>IFERROR(INDEX(Returns!A4275:A5074,MATCH(Orders!B4275,Returns!B4275:B5074,0)),"No")</f>
        <v>No</v>
      </c>
      <c r="Y4275">
        <f t="shared" si="66"/>
        <v>25.99</v>
      </c>
    </row>
    <row r="4276" spans="1:25" x14ac:dyDescent="0.2">
      <c r="A4276" s="1">
        <v>4275</v>
      </c>
      <c r="B4276" t="s">
        <v>8217</v>
      </c>
      <c r="C4276" s="2">
        <v>43031</v>
      </c>
      <c r="D4276" s="8">
        <f>Table1[[#This Row],[Order Date]]</f>
        <v>43031</v>
      </c>
      <c r="E4276" s="2">
        <v>43036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">
        <v>1067</v>
      </c>
      <c r="P4276" s="1" t="s">
        <v>43</v>
      </c>
      <c r="Q4276" s="1" t="s">
        <v>70</v>
      </c>
      <c r="R4276" s="1" t="s">
        <v>1068</v>
      </c>
      <c r="S4276" s="1">
        <v>3.5920000000000005</v>
      </c>
      <c r="T4276" s="1">
        <v>1</v>
      </c>
      <c r="U4276" s="1">
        <v>0.2</v>
      </c>
      <c r="V4276" s="1">
        <v>1.1224999999999996</v>
      </c>
      <c r="W4276" t="str">
        <f>INDEX(People!$A$2:$A$5,MATCH(Orders!N4276,People!$B$2:$B$5,0))</f>
        <v>Anna Andreadi</v>
      </c>
      <c r="X4276" t="str">
        <f>IFERROR(INDEX(Returns!A4276:A5075,MATCH(Orders!B4276,Returns!B4276:B5075,0)),"No")</f>
        <v>No</v>
      </c>
      <c r="Y4276">
        <f t="shared" si="66"/>
        <v>4.3104000000000005</v>
      </c>
    </row>
    <row r="4277" spans="1:25" x14ac:dyDescent="0.2">
      <c r="A4277" s="1">
        <v>4276</v>
      </c>
      <c r="B4277" t="s">
        <v>8218</v>
      </c>
      <c r="C4277" s="2">
        <v>42925</v>
      </c>
      <c r="D4277" s="8">
        <f>Table1[[#This Row],[Order Date]]</f>
        <v>42925</v>
      </c>
      <c r="E4277" s="2">
        <v>42929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">
        <v>629</v>
      </c>
      <c r="P4277" s="1" t="s">
        <v>43</v>
      </c>
      <c r="Q4277" s="1" t="s">
        <v>73</v>
      </c>
      <c r="R4277" s="1" t="s">
        <v>630</v>
      </c>
      <c r="S4277" s="1">
        <v>48.631999999999991</v>
      </c>
      <c r="T4277" s="1">
        <v>2</v>
      </c>
      <c r="U4277" s="1">
        <v>0.8</v>
      </c>
      <c r="V4277" s="1">
        <v>-121.58000000000004</v>
      </c>
      <c r="W4277" t="str">
        <f>INDEX(People!$A$2:$A$5,MATCH(Orders!N4277,People!$B$2:$B$5,0))</f>
        <v>Kelly Williams</v>
      </c>
      <c r="X4277" t="str">
        <f>IFERROR(INDEX(Returns!A4277:A5076,MATCH(Orders!B4277,Returns!B4277:B5076,0)),"No")</f>
        <v>No</v>
      </c>
      <c r="Y4277">
        <f t="shared" si="66"/>
        <v>87.537599999999983</v>
      </c>
    </row>
    <row r="4278" spans="1:25" x14ac:dyDescent="0.2">
      <c r="A4278" s="1">
        <v>4277</v>
      </c>
      <c r="B4278" t="s">
        <v>8219</v>
      </c>
      <c r="C4278" s="2">
        <v>43695</v>
      </c>
      <c r="D4278" s="8">
        <f>Table1[[#This Row],[Order Date]]</f>
        <v>43695</v>
      </c>
      <c r="E4278" s="2">
        <v>43699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">
        <v>2523</v>
      </c>
      <c r="P4278" s="1" t="s">
        <v>43</v>
      </c>
      <c r="Q4278" s="1" t="s">
        <v>55</v>
      </c>
      <c r="R4278" s="1" t="s">
        <v>2524</v>
      </c>
      <c r="S4278" s="1">
        <v>323.10000000000002</v>
      </c>
      <c r="T4278" s="1">
        <v>2</v>
      </c>
      <c r="U4278" s="1">
        <v>0</v>
      </c>
      <c r="V4278" s="1">
        <v>61.38900000000001</v>
      </c>
      <c r="W4278" t="str">
        <f>INDEX(People!$A$2:$A$5,MATCH(Orders!N4278,People!$B$2:$B$5,0))</f>
        <v>Anna Andreadi</v>
      </c>
      <c r="X4278" t="str">
        <f>IFERROR(INDEX(Returns!A4278:A5077,MATCH(Orders!B4278,Returns!B4278:B5077,0)),"No")</f>
        <v>No</v>
      </c>
      <c r="Y4278">
        <f t="shared" si="66"/>
        <v>323.10000000000002</v>
      </c>
    </row>
    <row r="4279" spans="1:25" x14ac:dyDescent="0.2">
      <c r="A4279" s="1">
        <v>4278</v>
      </c>
      <c r="B4279" t="s">
        <v>8220</v>
      </c>
      <c r="C4279" s="2">
        <v>43206</v>
      </c>
      <c r="D4279" s="8">
        <f>Table1[[#This Row],[Order Date]]</f>
        <v>43206</v>
      </c>
      <c r="E4279" s="2">
        <v>43210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">
        <v>5259</v>
      </c>
      <c r="P4279" s="1" t="s">
        <v>66</v>
      </c>
      <c r="Q4279" s="1" t="s">
        <v>601</v>
      </c>
      <c r="R4279" s="1" t="s">
        <v>5260</v>
      </c>
      <c r="S4279" s="1">
        <v>9099.93</v>
      </c>
      <c r="T4279" s="1">
        <v>7</v>
      </c>
      <c r="U4279" s="1">
        <v>0</v>
      </c>
      <c r="V4279" s="1">
        <v>2365.9817999999996</v>
      </c>
      <c r="W4279" t="str">
        <f>INDEX(People!$A$2:$A$5,MATCH(Orders!N4279,People!$B$2:$B$5,0))</f>
        <v>Chuck Magee</v>
      </c>
      <c r="X4279" t="str">
        <f>IFERROR(INDEX(Returns!A4279:A5078,MATCH(Orders!B4279,Returns!B4279:B5078,0)),"No")</f>
        <v>No</v>
      </c>
      <c r="Y4279">
        <f t="shared" si="66"/>
        <v>9099.93</v>
      </c>
    </row>
    <row r="4280" spans="1:25" x14ac:dyDescent="0.2">
      <c r="A4280" s="1">
        <v>4279</v>
      </c>
      <c r="B4280" t="s">
        <v>8220</v>
      </c>
      <c r="C4280" s="2">
        <v>43206</v>
      </c>
      <c r="D4280" s="8">
        <f>Table1[[#This Row],[Order Date]]</f>
        <v>43206</v>
      </c>
      <c r="E4280" s="2">
        <v>43210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">
        <v>4709</v>
      </c>
      <c r="P4280" s="1" t="s">
        <v>30</v>
      </c>
      <c r="Q4280" s="1" t="s">
        <v>60</v>
      </c>
      <c r="R4280" s="1" t="s">
        <v>4710</v>
      </c>
      <c r="S4280" s="1">
        <v>9.9600000000000009</v>
      </c>
      <c r="T4280" s="1">
        <v>2</v>
      </c>
      <c r="U4280" s="1">
        <v>0</v>
      </c>
      <c r="V4280" s="1">
        <v>3.2867999999999995</v>
      </c>
      <c r="W4280" t="str">
        <f>INDEX(People!$A$2:$A$5,MATCH(Orders!N4280,People!$B$2:$B$5,0))</f>
        <v>Chuck Magee</v>
      </c>
      <c r="X4280" t="str">
        <f>IFERROR(INDEX(Returns!A4280:A5079,MATCH(Orders!B4280,Returns!B4280:B5079,0)),"No")</f>
        <v>No</v>
      </c>
      <c r="Y4280">
        <f t="shared" si="66"/>
        <v>9.9600000000000009</v>
      </c>
    </row>
    <row r="4281" spans="1:25" x14ac:dyDescent="0.2">
      <c r="A4281" s="1">
        <v>4280</v>
      </c>
      <c r="B4281" t="s">
        <v>8220</v>
      </c>
      <c r="C4281" s="2">
        <v>43206</v>
      </c>
      <c r="D4281" s="8">
        <f>Table1[[#This Row],[Order Date]]</f>
        <v>43206</v>
      </c>
      <c r="E4281" s="2">
        <v>43210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">
        <v>2863</v>
      </c>
      <c r="P4281" s="1" t="s">
        <v>43</v>
      </c>
      <c r="Q4281" s="1" t="s">
        <v>70</v>
      </c>
      <c r="R4281" s="1" t="s">
        <v>2864</v>
      </c>
      <c r="S4281" s="1">
        <v>25.299999999999997</v>
      </c>
      <c r="T4281" s="1">
        <v>5</v>
      </c>
      <c r="U4281" s="1">
        <v>0</v>
      </c>
      <c r="V4281" s="1">
        <v>11.890999999999998</v>
      </c>
      <c r="W4281" t="str">
        <f>INDEX(People!$A$2:$A$5,MATCH(Orders!N4281,People!$B$2:$B$5,0))</f>
        <v>Chuck Magee</v>
      </c>
      <c r="X4281" t="str">
        <f>IFERROR(INDEX(Returns!A4281:A5080,MATCH(Orders!B4281,Returns!B4281:B5080,0)),"No")</f>
        <v>No</v>
      </c>
      <c r="Y4281">
        <f t="shared" si="66"/>
        <v>25.299999999999997</v>
      </c>
    </row>
    <row r="4282" spans="1:25" x14ac:dyDescent="0.2">
      <c r="A4282" s="1">
        <v>4281</v>
      </c>
      <c r="B4282" t="s">
        <v>8221</v>
      </c>
      <c r="C4282" s="2">
        <v>42688</v>
      </c>
      <c r="D4282" s="8">
        <f>Table1[[#This Row],[Order Date]]</f>
        <v>42688</v>
      </c>
      <c r="E4282" s="2">
        <v>42692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">
        <v>909</v>
      </c>
      <c r="P4282" s="1" t="s">
        <v>43</v>
      </c>
      <c r="Q4282" s="1" t="s">
        <v>84</v>
      </c>
      <c r="R4282" s="1" t="s">
        <v>910</v>
      </c>
      <c r="S4282" s="1">
        <v>11.36</v>
      </c>
      <c r="T4282" s="1">
        <v>2</v>
      </c>
      <c r="U4282" s="1">
        <v>0</v>
      </c>
      <c r="V4282" s="1">
        <v>5.2255999999999991</v>
      </c>
      <c r="W4282" t="str">
        <f>INDEX(People!$A$2:$A$5,MATCH(Orders!N4282,People!$B$2:$B$5,0))</f>
        <v>Chuck Magee</v>
      </c>
      <c r="X4282" t="str">
        <f>IFERROR(INDEX(Returns!A4282:A5081,MATCH(Orders!B4282,Returns!B4282:B5081,0)),"No")</f>
        <v>No</v>
      </c>
      <c r="Y4282">
        <f t="shared" si="66"/>
        <v>11.36</v>
      </c>
    </row>
    <row r="4283" spans="1:25" x14ac:dyDescent="0.2">
      <c r="A4283" s="1">
        <v>4282</v>
      </c>
      <c r="B4283" t="s">
        <v>8221</v>
      </c>
      <c r="C4283" s="2">
        <v>42688</v>
      </c>
      <c r="D4283" s="8">
        <f>Table1[[#This Row],[Order Date]]</f>
        <v>42688</v>
      </c>
      <c r="E4283" s="2">
        <v>42692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">
        <v>4697</v>
      </c>
      <c r="P4283" s="1" t="s">
        <v>30</v>
      </c>
      <c r="Q4283" s="1" t="s">
        <v>34</v>
      </c>
      <c r="R4283" s="1" t="s">
        <v>4698</v>
      </c>
      <c r="S4283" s="1">
        <v>69.263999999999996</v>
      </c>
      <c r="T4283" s="1">
        <v>2</v>
      </c>
      <c r="U4283" s="1">
        <v>0.1</v>
      </c>
      <c r="V4283" s="1">
        <v>14.62239999999999</v>
      </c>
      <c r="W4283" t="str">
        <f>INDEX(People!$A$2:$A$5,MATCH(Orders!N4283,People!$B$2:$B$5,0))</f>
        <v>Chuck Magee</v>
      </c>
      <c r="X4283" t="str">
        <f>IFERROR(INDEX(Returns!A4283:A5082,MATCH(Orders!B4283,Returns!B4283:B5082,0)),"No")</f>
        <v>No</v>
      </c>
      <c r="Y4283">
        <f t="shared" si="66"/>
        <v>76.190399999999997</v>
      </c>
    </row>
    <row r="4284" spans="1:25" x14ac:dyDescent="0.2">
      <c r="A4284" s="1">
        <v>4283</v>
      </c>
      <c r="B4284" t="s">
        <v>8222</v>
      </c>
      <c r="C4284" s="2">
        <v>42724</v>
      </c>
      <c r="D4284" s="8">
        <f>Table1[[#This Row],[Order Date]]</f>
        <v>42724</v>
      </c>
      <c r="E4284" s="2">
        <v>42727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">
        <v>5261</v>
      </c>
      <c r="P4284" s="1" t="s">
        <v>43</v>
      </c>
      <c r="Q4284" s="1" t="s">
        <v>44</v>
      </c>
      <c r="R4284" s="1" t="s">
        <v>5262</v>
      </c>
      <c r="S4284" s="1">
        <v>3.69</v>
      </c>
      <c r="T4284" s="1">
        <v>1</v>
      </c>
      <c r="U4284" s="1">
        <v>0</v>
      </c>
      <c r="V4284" s="1">
        <v>1.7343</v>
      </c>
      <c r="W4284" t="str">
        <f>INDEX(People!$A$2:$A$5,MATCH(Orders!N4284,People!$B$2:$B$5,0))</f>
        <v>Kelly Williams</v>
      </c>
      <c r="X4284" t="str">
        <f>IFERROR(INDEX(Returns!A4284:A5083,MATCH(Orders!B4284,Returns!B4284:B5083,0)),"No")</f>
        <v>No</v>
      </c>
      <c r="Y4284">
        <f t="shared" si="66"/>
        <v>3.69</v>
      </c>
    </row>
    <row r="4285" spans="1:25" x14ac:dyDescent="0.2">
      <c r="A4285" s="1">
        <v>4284</v>
      </c>
      <c r="B4285" t="s">
        <v>8222</v>
      </c>
      <c r="C4285" s="2">
        <v>42724</v>
      </c>
      <c r="D4285" s="8">
        <f>Table1[[#This Row],[Order Date]]</f>
        <v>42724</v>
      </c>
      <c r="E4285" s="2">
        <v>42727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">
        <v>4810</v>
      </c>
      <c r="P4285" s="1" t="s">
        <v>43</v>
      </c>
      <c r="Q4285" s="1" t="s">
        <v>70</v>
      </c>
      <c r="R4285" s="1" t="s">
        <v>4811</v>
      </c>
      <c r="S4285" s="1">
        <v>1103.97</v>
      </c>
      <c r="T4285" s="1">
        <v>3</v>
      </c>
      <c r="U4285" s="1">
        <v>0</v>
      </c>
      <c r="V4285" s="1">
        <v>496.78649999999993</v>
      </c>
      <c r="W4285" t="str">
        <f>INDEX(People!$A$2:$A$5,MATCH(Orders!N4285,People!$B$2:$B$5,0))</f>
        <v>Kelly Williams</v>
      </c>
      <c r="X4285" t="str">
        <f>IFERROR(INDEX(Returns!A4285:A5084,MATCH(Orders!B4285,Returns!B4285:B5084,0)),"No")</f>
        <v>No</v>
      </c>
      <c r="Y4285">
        <f t="shared" si="66"/>
        <v>1103.97</v>
      </c>
    </row>
    <row r="4286" spans="1:25" x14ac:dyDescent="0.2">
      <c r="A4286" s="1">
        <v>4285</v>
      </c>
      <c r="B4286" t="s">
        <v>8223</v>
      </c>
      <c r="C4286" s="2">
        <v>43060</v>
      </c>
      <c r="D4286" s="8">
        <f>Table1[[#This Row],[Order Date]]</f>
        <v>43060</v>
      </c>
      <c r="E4286" s="2">
        <v>43065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">
        <v>3583</v>
      </c>
      <c r="P4286" s="1" t="s">
        <v>30</v>
      </c>
      <c r="Q4286" s="1" t="s">
        <v>31</v>
      </c>
      <c r="R4286" s="1" t="s">
        <v>3584</v>
      </c>
      <c r="S4286" s="1">
        <v>246.13279999999997</v>
      </c>
      <c r="T4286" s="1">
        <v>2</v>
      </c>
      <c r="U4286" s="1">
        <v>0.32</v>
      </c>
      <c r="V4286" s="1">
        <v>-76.011599999999973</v>
      </c>
      <c r="W4286" t="str">
        <f>INDEX(People!$A$2:$A$5,MATCH(Orders!N4286,People!$B$2:$B$5,0))</f>
        <v>Kelly Williams</v>
      </c>
      <c r="X4286" t="str">
        <f>IFERROR(INDEX(Returns!A4286:A5085,MATCH(Orders!B4286,Returns!B4286:B5085,0)),"No")</f>
        <v>No</v>
      </c>
      <c r="Y4286">
        <f t="shared" si="66"/>
        <v>324.89529599999997</v>
      </c>
    </row>
    <row r="4287" spans="1:25" x14ac:dyDescent="0.2">
      <c r="A4287" s="1">
        <v>4286</v>
      </c>
      <c r="B4287" t="s">
        <v>8223</v>
      </c>
      <c r="C4287" s="2">
        <v>43060</v>
      </c>
      <c r="D4287" s="8">
        <f>Table1[[#This Row],[Order Date]]</f>
        <v>43060</v>
      </c>
      <c r="E4287" s="2">
        <v>43065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">
        <v>42</v>
      </c>
      <c r="P4287" s="1" t="s">
        <v>43</v>
      </c>
      <c r="Q4287" s="1" t="s">
        <v>44</v>
      </c>
      <c r="R4287" s="1" t="s">
        <v>45</v>
      </c>
      <c r="S4287" s="1">
        <v>11.696</v>
      </c>
      <c r="T4287" s="1">
        <v>2</v>
      </c>
      <c r="U4287" s="1">
        <v>0.2</v>
      </c>
      <c r="V4287" s="1">
        <v>3.9473999999999996</v>
      </c>
      <c r="W4287" t="str">
        <f>INDEX(People!$A$2:$A$5,MATCH(Orders!N4287,People!$B$2:$B$5,0))</f>
        <v>Kelly Williams</v>
      </c>
      <c r="X4287" t="str">
        <f>IFERROR(INDEX(Returns!A4287:A5086,MATCH(Orders!B4287,Returns!B4287:B5086,0)),"No")</f>
        <v>No</v>
      </c>
      <c r="Y4287">
        <f t="shared" si="66"/>
        <v>14.0352</v>
      </c>
    </row>
    <row r="4288" spans="1:25" x14ac:dyDescent="0.2">
      <c r="A4288" s="1">
        <v>4287</v>
      </c>
      <c r="B4288" t="s">
        <v>8223</v>
      </c>
      <c r="C4288" s="2">
        <v>43060</v>
      </c>
      <c r="D4288" s="8">
        <f>Table1[[#This Row],[Order Date]]</f>
        <v>43060</v>
      </c>
      <c r="E4288" s="2">
        <v>43065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">
        <v>5036</v>
      </c>
      <c r="P4288" s="1" t="s">
        <v>66</v>
      </c>
      <c r="Q4288" s="1" t="s">
        <v>1065</v>
      </c>
      <c r="R4288" s="1" t="s">
        <v>5037</v>
      </c>
      <c r="S4288" s="1">
        <v>439.99200000000002</v>
      </c>
      <c r="T4288" s="1">
        <v>1</v>
      </c>
      <c r="U4288" s="1">
        <v>0.2</v>
      </c>
      <c r="V4288" s="1">
        <v>164.99700000000001</v>
      </c>
      <c r="W4288" t="str">
        <f>INDEX(People!$A$2:$A$5,MATCH(Orders!N4288,People!$B$2:$B$5,0))</f>
        <v>Kelly Williams</v>
      </c>
      <c r="X4288" t="str">
        <f>IFERROR(INDEX(Returns!A4288:A5087,MATCH(Orders!B4288,Returns!B4288:B5087,0)),"No")</f>
        <v>No</v>
      </c>
      <c r="Y4288">
        <f t="shared" si="66"/>
        <v>527.99040000000002</v>
      </c>
    </row>
    <row r="4289" spans="1:25" x14ac:dyDescent="0.2">
      <c r="A4289" s="1">
        <v>4288</v>
      </c>
      <c r="B4289" t="s">
        <v>8224</v>
      </c>
      <c r="C4289" s="2">
        <v>43827</v>
      </c>
      <c r="D4289" s="8">
        <f>Table1[[#This Row],[Order Date]]</f>
        <v>43827</v>
      </c>
      <c r="E4289" s="2">
        <v>43833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">
        <v>1539</v>
      </c>
      <c r="P4289" s="1" t="s">
        <v>43</v>
      </c>
      <c r="Q4289" s="1" t="s">
        <v>55</v>
      </c>
      <c r="R4289" s="1" t="s">
        <v>1540</v>
      </c>
      <c r="S4289" s="1">
        <v>64.784000000000006</v>
      </c>
      <c r="T4289" s="1">
        <v>1</v>
      </c>
      <c r="U4289" s="1">
        <v>0.2</v>
      </c>
      <c r="V4289" s="1">
        <v>-12.956800000000005</v>
      </c>
      <c r="W4289" t="str">
        <f>INDEX(People!$A$2:$A$5,MATCH(Orders!N4289,People!$B$2:$B$5,0))</f>
        <v>Cassandra Brandow</v>
      </c>
      <c r="X4289" t="str">
        <f>IFERROR(INDEX(Returns!A4289:A5088,MATCH(Orders!B4289,Returns!B4289:B5088,0)),"No")</f>
        <v>No</v>
      </c>
      <c r="Y4289">
        <f t="shared" si="66"/>
        <v>77.740800000000007</v>
      </c>
    </row>
    <row r="4290" spans="1:25" x14ac:dyDescent="0.2">
      <c r="A4290" s="1">
        <v>4289</v>
      </c>
      <c r="B4290" t="s">
        <v>8225</v>
      </c>
      <c r="C4290" s="2">
        <v>42872</v>
      </c>
      <c r="D4290" s="8">
        <f>Table1[[#This Row],[Order Date]]</f>
        <v>42872</v>
      </c>
      <c r="E4290" s="2">
        <v>42876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">
        <v>3852</v>
      </c>
      <c r="P4290" s="1" t="s">
        <v>43</v>
      </c>
      <c r="Q4290" s="1" t="s">
        <v>70</v>
      </c>
      <c r="R4290" s="1" t="s">
        <v>3853</v>
      </c>
      <c r="S4290" s="1">
        <v>33.279999999999994</v>
      </c>
      <c r="T4290" s="1">
        <v>5</v>
      </c>
      <c r="U4290" s="1">
        <v>0.8</v>
      </c>
      <c r="V4290" s="1">
        <v>-49.92</v>
      </c>
      <c r="W4290" t="str">
        <f>INDEX(People!$A$2:$A$5,MATCH(Orders!N4290,People!$B$2:$B$5,0))</f>
        <v>Kelly Williams</v>
      </c>
      <c r="X4290" t="str">
        <f>IFERROR(INDEX(Returns!A4290:A5089,MATCH(Orders!B4290,Returns!B4290:B5089,0)),"No")</f>
        <v>No</v>
      </c>
      <c r="Y4290">
        <f t="shared" si="66"/>
        <v>59.903999999999989</v>
      </c>
    </row>
    <row r="4291" spans="1:25" x14ac:dyDescent="0.2">
      <c r="A4291" s="1">
        <v>4290</v>
      </c>
      <c r="B4291" t="s">
        <v>8225</v>
      </c>
      <c r="C4291" s="2">
        <v>42872</v>
      </c>
      <c r="D4291" s="8">
        <f>Table1[[#This Row],[Order Date]]</f>
        <v>42872</v>
      </c>
      <c r="E4291" s="2">
        <v>42876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">
        <v>2340</v>
      </c>
      <c r="P4291" s="1" t="s">
        <v>43</v>
      </c>
      <c r="Q4291" s="1" t="s">
        <v>84</v>
      </c>
      <c r="R4291" s="1" t="s">
        <v>2341</v>
      </c>
      <c r="S4291" s="1">
        <v>14.088000000000001</v>
      </c>
      <c r="T4291" s="1">
        <v>3</v>
      </c>
      <c r="U4291" s="1">
        <v>0.2</v>
      </c>
      <c r="V4291" s="1">
        <v>4.9307999999999996</v>
      </c>
      <c r="W4291" t="str">
        <f>INDEX(People!$A$2:$A$5,MATCH(Orders!N4291,People!$B$2:$B$5,0))</f>
        <v>Kelly Williams</v>
      </c>
      <c r="X4291" t="str">
        <f>IFERROR(INDEX(Returns!A4291:A5090,MATCH(Orders!B4291,Returns!B4291:B5090,0)),"No")</f>
        <v>No</v>
      </c>
      <c r="Y4291">
        <f t="shared" ref="Y4291:Y4354" si="67">S4291*(1+U4291)</f>
        <v>16.9056</v>
      </c>
    </row>
    <row r="4292" spans="1:25" x14ac:dyDescent="0.2">
      <c r="A4292" s="1">
        <v>4291</v>
      </c>
      <c r="B4292" t="s">
        <v>8226</v>
      </c>
      <c r="C4292" s="2">
        <v>43808</v>
      </c>
      <c r="D4292" s="8">
        <f>Table1[[#This Row],[Order Date]]</f>
        <v>43808</v>
      </c>
      <c r="E4292" s="2">
        <v>43812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">
        <v>1078</v>
      </c>
      <c r="P4292" s="1" t="s">
        <v>43</v>
      </c>
      <c r="Q4292" s="1" t="s">
        <v>63</v>
      </c>
      <c r="R4292" s="1" t="s">
        <v>1079</v>
      </c>
      <c r="S4292" s="1">
        <v>11.16</v>
      </c>
      <c r="T4292" s="1">
        <v>2</v>
      </c>
      <c r="U4292" s="1">
        <v>0</v>
      </c>
      <c r="V4292" s="1">
        <v>2.7899999999999991</v>
      </c>
      <c r="W4292" t="str">
        <f>INDEX(People!$A$2:$A$5,MATCH(Orders!N4292,People!$B$2:$B$5,0))</f>
        <v>Anna Andreadi</v>
      </c>
      <c r="X4292" t="str">
        <f>IFERROR(INDEX(Returns!A4292:A5091,MATCH(Orders!B4292,Returns!B4292:B5091,0)),"No")</f>
        <v>No</v>
      </c>
      <c r="Y4292">
        <f t="shared" si="67"/>
        <v>11.16</v>
      </c>
    </row>
    <row r="4293" spans="1:25" x14ac:dyDescent="0.2">
      <c r="A4293" s="1">
        <v>4292</v>
      </c>
      <c r="B4293" t="s">
        <v>8226</v>
      </c>
      <c r="C4293" s="2">
        <v>43808</v>
      </c>
      <c r="D4293" s="8">
        <f>Table1[[#This Row],[Order Date]]</f>
        <v>43808</v>
      </c>
      <c r="E4293" s="2">
        <v>43812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">
        <v>776</v>
      </c>
      <c r="P4293" s="1" t="s">
        <v>30</v>
      </c>
      <c r="Q4293" s="1" t="s">
        <v>52</v>
      </c>
      <c r="R4293" s="1" t="s">
        <v>777</v>
      </c>
      <c r="S4293" s="1">
        <v>896.32799999999997</v>
      </c>
      <c r="T4293" s="1">
        <v>9</v>
      </c>
      <c r="U4293" s="1">
        <v>0.2</v>
      </c>
      <c r="V4293" s="1">
        <v>22.408199999999994</v>
      </c>
      <c r="W4293" t="str">
        <f>INDEX(People!$A$2:$A$5,MATCH(Orders!N4293,People!$B$2:$B$5,0))</f>
        <v>Anna Andreadi</v>
      </c>
      <c r="X4293" t="str">
        <f>IFERROR(INDEX(Returns!A4293:A5092,MATCH(Orders!B4293,Returns!B4293:B5092,0)),"No")</f>
        <v>No</v>
      </c>
      <c r="Y4293">
        <f t="shared" si="67"/>
        <v>1075.5935999999999</v>
      </c>
    </row>
    <row r="4294" spans="1:25" x14ac:dyDescent="0.2">
      <c r="A4294" s="1">
        <v>4293</v>
      </c>
      <c r="B4294" t="s">
        <v>8226</v>
      </c>
      <c r="C4294" s="2">
        <v>43808</v>
      </c>
      <c r="D4294" s="8">
        <f>Table1[[#This Row],[Order Date]]</f>
        <v>43808</v>
      </c>
      <c r="E4294" s="2">
        <v>43812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">
        <v>3694</v>
      </c>
      <c r="P4294" s="1" t="s">
        <v>43</v>
      </c>
      <c r="Q4294" s="1" t="s">
        <v>73</v>
      </c>
      <c r="R4294" s="1" t="s">
        <v>3695</v>
      </c>
      <c r="S4294" s="1">
        <v>189</v>
      </c>
      <c r="T4294" s="1">
        <v>1</v>
      </c>
      <c r="U4294" s="1">
        <v>0</v>
      </c>
      <c r="V4294" s="1">
        <v>68.039999999999992</v>
      </c>
      <c r="W4294" t="str">
        <f>INDEX(People!$A$2:$A$5,MATCH(Orders!N4294,People!$B$2:$B$5,0))</f>
        <v>Anna Andreadi</v>
      </c>
      <c r="X4294" t="str">
        <f>IFERROR(INDEX(Returns!A4294:A5093,MATCH(Orders!B4294,Returns!B4294:B5093,0)),"No")</f>
        <v>No</v>
      </c>
      <c r="Y4294">
        <f t="shared" si="67"/>
        <v>189</v>
      </c>
    </row>
    <row r="4295" spans="1:25" x14ac:dyDescent="0.2">
      <c r="A4295" s="1">
        <v>4294</v>
      </c>
      <c r="B4295" t="s">
        <v>8227</v>
      </c>
      <c r="C4295" s="2">
        <v>43534</v>
      </c>
      <c r="D4295" s="8">
        <f>Table1[[#This Row],[Order Date]]</f>
        <v>43534</v>
      </c>
      <c r="E4295" s="2">
        <v>43540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">
        <v>651</v>
      </c>
      <c r="P4295" s="1" t="s">
        <v>66</v>
      </c>
      <c r="Q4295" s="1" t="s">
        <v>67</v>
      </c>
      <c r="R4295" s="1" t="s">
        <v>652</v>
      </c>
      <c r="S4295" s="1">
        <v>53.981999999999999</v>
      </c>
      <c r="T4295" s="1">
        <v>3</v>
      </c>
      <c r="U4295" s="1">
        <v>0.4</v>
      </c>
      <c r="V4295" s="1">
        <v>-10.796399999999995</v>
      </c>
      <c r="W4295" t="str">
        <f>INDEX(People!$A$2:$A$5,MATCH(Orders!N4295,People!$B$2:$B$5,0))</f>
        <v>Chuck Magee</v>
      </c>
      <c r="X4295" t="str">
        <f>IFERROR(INDEX(Returns!A4295:A5094,MATCH(Orders!B4295,Returns!B4295:B5094,0)),"No")</f>
        <v>No</v>
      </c>
      <c r="Y4295">
        <f t="shared" si="67"/>
        <v>75.574799999999996</v>
      </c>
    </row>
    <row r="4296" spans="1:25" x14ac:dyDescent="0.2">
      <c r="A4296" s="1">
        <v>4295</v>
      </c>
      <c r="B4296" t="s">
        <v>8228</v>
      </c>
      <c r="C4296" s="2">
        <v>43760</v>
      </c>
      <c r="D4296" s="8">
        <f>Table1[[#This Row],[Order Date]]</f>
        <v>43760</v>
      </c>
      <c r="E4296" s="2">
        <v>43765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">
        <v>814</v>
      </c>
      <c r="P4296" s="1" t="s">
        <v>30</v>
      </c>
      <c r="Q4296" s="1" t="s">
        <v>52</v>
      </c>
      <c r="R4296" s="1" t="s">
        <v>815</v>
      </c>
      <c r="S4296" s="1">
        <v>177.22499999999999</v>
      </c>
      <c r="T4296" s="1">
        <v>5</v>
      </c>
      <c r="U4296" s="1">
        <v>0.5</v>
      </c>
      <c r="V4296" s="1">
        <v>-120.51299999999998</v>
      </c>
      <c r="W4296" t="str">
        <f>INDEX(People!$A$2:$A$5,MATCH(Orders!N4296,People!$B$2:$B$5,0))</f>
        <v>Anna Andreadi</v>
      </c>
      <c r="X4296" t="str">
        <f>IFERROR(INDEX(Returns!A4296:A5095,MATCH(Orders!B4296,Returns!B4296:B5095,0)),"No")</f>
        <v>No</v>
      </c>
      <c r="Y4296">
        <f t="shared" si="67"/>
        <v>265.83749999999998</v>
      </c>
    </row>
    <row r="4297" spans="1:25" x14ac:dyDescent="0.2">
      <c r="A4297" s="1">
        <v>4296</v>
      </c>
      <c r="B4297" t="s">
        <v>8229</v>
      </c>
      <c r="C4297" s="2">
        <v>43649</v>
      </c>
      <c r="D4297" s="8">
        <f>Table1[[#This Row],[Order Date]]</f>
        <v>43649</v>
      </c>
      <c r="E4297" s="2">
        <v>43656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">
        <v>5171</v>
      </c>
      <c r="P4297" s="1" t="s">
        <v>30</v>
      </c>
      <c r="Q4297" s="1" t="s">
        <v>60</v>
      </c>
      <c r="R4297" s="1" t="s">
        <v>5172</v>
      </c>
      <c r="S4297" s="1">
        <v>129.39000000000001</v>
      </c>
      <c r="T4297" s="1">
        <v>3</v>
      </c>
      <c r="U4297" s="1">
        <v>0</v>
      </c>
      <c r="V4297" s="1">
        <v>54.343800000000009</v>
      </c>
      <c r="W4297" t="str">
        <f>INDEX(People!$A$2:$A$5,MATCH(Orders!N4297,People!$B$2:$B$5,0))</f>
        <v>Anna Andreadi</v>
      </c>
      <c r="X4297" t="str">
        <f>IFERROR(INDEX(Returns!A4297:A5096,MATCH(Orders!B4297,Returns!B4297:B5096,0)),"No")</f>
        <v>No</v>
      </c>
      <c r="Y4297">
        <f t="shared" si="67"/>
        <v>129.39000000000001</v>
      </c>
    </row>
    <row r="4298" spans="1:25" x14ac:dyDescent="0.2">
      <c r="A4298" s="1">
        <v>4297</v>
      </c>
      <c r="B4298" t="s">
        <v>8230</v>
      </c>
      <c r="C4298" s="2">
        <v>43712</v>
      </c>
      <c r="D4298" s="8">
        <f>Table1[[#This Row],[Order Date]]</f>
        <v>43712</v>
      </c>
      <c r="E4298" s="2">
        <v>43718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">
        <v>3357</v>
      </c>
      <c r="P4298" s="1" t="s">
        <v>43</v>
      </c>
      <c r="Q4298" s="1" t="s">
        <v>55</v>
      </c>
      <c r="R4298" s="1" t="s">
        <v>3358</v>
      </c>
      <c r="S4298" s="1">
        <v>54.32</v>
      </c>
      <c r="T4298" s="1">
        <v>4</v>
      </c>
      <c r="U4298" s="1">
        <v>0</v>
      </c>
      <c r="V4298" s="1">
        <v>0.54319999999999879</v>
      </c>
      <c r="W4298" t="str">
        <f>INDEX(People!$A$2:$A$5,MATCH(Orders!N4298,People!$B$2:$B$5,0))</f>
        <v>Anna Andreadi</v>
      </c>
      <c r="X4298" t="str">
        <f>IFERROR(INDEX(Returns!A4298:A5097,MATCH(Orders!B4298,Returns!B4298:B5097,0)),"No")</f>
        <v>No</v>
      </c>
      <c r="Y4298">
        <f t="shared" si="67"/>
        <v>54.32</v>
      </c>
    </row>
    <row r="4299" spans="1:25" x14ac:dyDescent="0.2">
      <c r="A4299" s="1">
        <v>4298</v>
      </c>
      <c r="B4299" t="s">
        <v>8231</v>
      </c>
      <c r="C4299" s="2">
        <v>43700</v>
      </c>
      <c r="D4299" s="8">
        <f>Table1[[#This Row],[Order Date]]</f>
        <v>43700</v>
      </c>
      <c r="E4299" s="2">
        <v>43703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">
        <v>4687</v>
      </c>
      <c r="P4299" s="1" t="s">
        <v>66</v>
      </c>
      <c r="Q4299" s="1" t="s">
        <v>67</v>
      </c>
      <c r="R4299" s="1" t="s">
        <v>4688</v>
      </c>
      <c r="S4299" s="1">
        <v>4367.8960000000006</v>
      </c>
      <c r="T4299" s="1">
        <v>13</v>
      </c>
      <c r="U4299" s="1">
        <v>0.2</v>
      </c>
      <c r="V4299" s="1">
        <v>327.59220000000005</v>
      </c>
      <c r="W4299" t="str">
        <f>INDEX(People!$A$2:$A$5,MATCH(Orders!N4299,People!$B$2:$B$5,0))</f>
        <v>Cassandra Brandow</v>
      </c>
      <c r="X4299" t="str">
        <f>IFERROR(INDEX(Returns!A4299:A5098,MATCH(Orders!B4299,Returns!B4299:B5098,0)),"No")</f>
        <v>No</v>
      </c>
      <c r="Y4299">
        <f t="shared" si="67"/>
        <v>5241.4752000000008</v>
      </c>
    </row>
    <row r="4300" spans="1:25" x14ac:dyDescent="0.2">
      <c r="A4300" s="1">
        <v>4299</v>
      </c>
      <c r="B4300" t="s">
        <v>8231</v>
      </c>
      <c r="C4300" s="2">
        <v>43700</v>
      </c>
      <c r="D4300" s="8">
        <f>Table1[[#This Row],[Order Date]]</f>
        <v>43700</v>
      </c>
      <c r="E4300" s="2">
        <v>43703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">
        <v>3786</v>
      </c>
      <c r="P4300" s="1" t="s">
        <v>43</v>
      </c>
      <c r="Q4300" s="1" t="s">
        <v>84</v>
      </c>
      <c r="R4300" s="1" t="s">
        <v>3787</v>
      </c>
      <c r="S4300" s="1">
        <v>49.568000000000005</v>
      </c>
      <c r="T4300" s="1">
        <v>2</v>
      </c>
      <c r="U4300" s="1">
        <v>0.2</v>
      </c>
      <c r="V4300" s="1">
        <v>15.489999999999997</v>
      </c>
      <c r="W4300" t="str">
        <f>INDEX(People!$A$2:$A$5,MATCH(Orders!N4300,People!$B$2:$B$5,0))</f>
        <v>Cassandra Brandow</v>
      </c>
      <c r="X4300" t="str">
        <f>IFERROR(INDEX(Returns!A4300:A5099,MATCH(Orders!B4300,Returns!B4300:B5099,0)),"No")</f>
        <v>No</v>
      </c>
      <c r="Y4300">
        <f t="shared" si="67"/>
        <v>59.4816</v>
      </c>
    </row>
    <row r="4301" spans="1:25" x14ac:dyDescent="0.2">
      <c r="A4301" s="1">
        <v>4300</v>
      </c>
      <c r="B4301" t="s">
        <v>8231</v>
      </c>
      <c r="C4301" s="2">
        <v>43700</v>
      </c>
      <c r="D4301" s="8">
        <f>Table1[[#This Row],[Order Date]]</f>
        <v>43700</v>
      </c>
      <c r="E4301" s="2">
        <v>43703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">
        <v>2416</v>
      </c>
      <c r="P4301" s="1" t="s">
        <v>43</v>
      </c>
      <c r="Q4301" s="1" t="s">
        <v>73</v>
      </c>
      <c r="R4301" s="1" t="s">
        <v>2417</v>
      </c>
      <c r="S4301" s="1">
        <v>161.376</v>
      </c>
      <c r="T4301" s="1">
        <v>6</v>
      </c>
      <c r="U4301" s="1">
        <v>0.2</v>
      </c>
      <c r="V4301" s="1">
        <v>12.103199999999994</v>
      </c>
      <c r="W4301" t="str">
        <f>INDEX(People!$A$2:$A$5,MATCH(Orders!N4301,People!$B$2:$B$5,0))</f>
        <v>Cassandra Brandow</v>
      </c>
      <c r="X4301" t="str">
        <f>IFERROR(INDEX(Returns!A4301:A5100,MATCH(Orders!B4301,Returns!B4301:B5100,0)),"No")</f>
        <v>No</v>
      </c>
      <c r="Y4301">
        <f t="shared" si="67"/>
        <v>193.65119999999999</v>
      </c>
    </row>
    <row r="4302" spans="1:25" x14ac:dyDescent="0.2">
      <c r="A4302" s="1">
        <v>4301</v>
      </c>
      <c r="B4302" t="s">
        <v>8231</v>
      </c>
      <c r="C4302" s="2">
        <v>43700</v>
      </c>
      <c r="D4302" s="8">
        <f>Table1[[#This Row],[Order Date]]</f>
        <v>43700</v>
      </c>
      <c r="E4302" s="2">
        <v>43703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">
        <v>2776</v>
      </c>
      <c r="P4302" s="1" t="s">
        <v>30</v>
      </c>
      <c r="Q4302" s="1" t="s">
        <v>60</v>
      </c>
      <c r="R4302" s="1" t="s">
        <v>2777</v>
      </c>
      <c r="S4302" s="1">
        <v>2.7840000000000003</v>
      </c>
      <c r="T4302" s="1">
        <v>2</v>
      </c>
      <c r="U4302" s="1">
        <v>0.2</v>
      </c>
      <c r="V4302" s="1">
        <v>0.41759999999999986</v>
      </c>
      <c r="W4302" t="str">
        <f>INDEX(People!$A$2:$A$5,MATCH(Orders!N4302,People!$B$2:$B$5,0))</f>
        <v>Cassandra Brandow</v>
      </c>
      <c r="X4302" t="str">
        <f>IFERROR(INDEX(Returns!A4302:A5101,MATCH(Orders!B4302,Returns!B4302:B5101,0)),"No")</f>
        <v>No</v>
      </c>
      <c r="Y4302">
        <f t="shared" si="67"/>
        <v>3.3408000000000002</v>
      </c>
    </row>
    <row r="4303" spans="1:25" x14ac:dyDescent="0.2">
      <c r="A4303" s="1">
        <v>4302</v>
      </c>
      <c r="B4303" t="s">
        <v>8231</v>
      </c>
      <c r="C4303" s="2">
        <v>43700</v>
      </c>
      <c r="D4303" s="8">
        <f>Table1[[#This Row],[Order Date]]</f>
        <v>43700</v>
      </c>
      <c r="E4303" s="2">
        <v>43703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">
        <v>2732</v>
      </c>
      <c r="P4303" s="1" t="s">
        <v>43</v>
      </c>
      <c r="Q4303" s="1" t="s">
        <v>84</v>
      </c>
      <c r="R4303" s="1" t="s">
        <v>2733</v>
      </c>
      <c r="S4303" s="1">
        <v>8.7200000000000006</v>
      </c>
      <c r="T4303" s="1">
        <v>5</v>
      </c>
      <c r="U4303" s="1">
        <v>0.2</v>
      </c>
      <c r="V4303" s="1">
        <v>2.9429999999999992</v>
      </c>
      <c r="W4303" t="str">
        <f>INDEX(People!$A$2:$A$5,MATCH(Orders!N4303,People!$B$2:$B$5,0))</f>
        <v>Cassandra Brandow</v>
      </c>
      <c r="X4303" t="str">
        <f>IFERROR(INDEX(Returns!A4303:A5102,MATCH(Orders!B4303,Returns!B4303:B5102,0)),"No")</f>
        <v>No</v>
      </c>
      <c r="Y4303">
        <f t="shared" si="67"/>
        <v>10.464</v>
      </c>
    </row>
    <row r="4304" spans="1:25" x14ac:dyDescent="0.2">
      <c r="A4304" s="1">
        <v>4303</v>
      </c>
      <c r="B4304" t="s">
        <v>5948</v>
      </c>
      <c r="C4304" s="2">
        <v>42604</v>
      </c>
      <c r="D4304" s="8">
        <f>Table1[[#This Row],[Order Date]]</f>
        <v>42604</v>
      </c>
      <c r="E4304" s="2">
        <v>42607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">
        <v>988</v>
      </c>
      <c r="P4304" s="1" t="s">
        <v>43</v>
      </c>
      <c r="Q4304" s="1" t="s">
        <v>63</v>
      </c>
      <c r="R4304" s="1" t="s">
        <v>989</v>
      </c>
      <c r="S4304" s="1">
        <v>3.9119999999999999</v>
      </c>
      <c r="T4304" s="1">
        <v>1</v>
      </c>
      <c r="U4304" s="1">
        <v>0.2</v>
      </c>
      <c r="V4304" s="1">
        <v>1.0269000000000001</v>
      </c>
      <c r="W4304" t="str">
        <f>INDEX(People!$A$2:$A$5,MATCH(Orders!N4304,People!$B$2:$B$5,0))</f>
        <v>Chuck Magee</v>
      </c>
      <c r="X4304" t="str">
        <f>IFERROR(INDEX(Returns!A4304:A5103,MATCH(Orders!B4304,Returns!B4304:B5103,0)),"No")</f>
        <v>No</v>
      </c>
      <c r="Y4304">
        <f t="shared" si="67"/>
        <v>4.6943999999999999</v>
      </c>
    </row>
    <row r="4305" spans="1:25" x14ac:dyDescent="0.2">
      <c r="A4305" s="1">
        <v>4304</v>
      </c>
      <c r="B4305" t="s">
        <v>8232</v>
      </c>
      <c r="C4305" s="2">
        <v>43377</v>
      </c>
      <c r="D4305" s="8">
        <f>Table1[[#This Row],[Order Date]]</f>
        <v>43377</v>
      </c>
      <c r="E4305" s="2">
        <v>43377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">
        <v>2512</v>
      </c>
      <c r="P4305" s="1" t="s">
        <v>43</v>
      </c>
      <c r="Q4305" s="1" t="s">
        <v>157</v>
      </c>
      <c r="R4305" s="1" t="s">
        <v>2513</v>
      </c>
      <c r="S4305" s="1">
        <v>59.751999999999995</v>
      </c>
      <c r="T4305" s="1">
        <v>7</v>
      </c>
      <c r="U4305" s="1">
        <v>0.2</v>
      </c>
      <c r="V4305" s="1">
        <v>19.4194</v>
      </c>
      <c r="W4305" t="str">
        <f>INDEX(People!$A$2:$A$5,MATCH(Orders!N4305,People!$B$2:$B$5,0))</f>
        <v>Kelly Williams</v>
      </c>
      <c r="X4305" t="str">
        <f>IFERROR(INDEX(Returns!A4305:A5104,MATCH(Orders!B4305,Returns!B4305:B5104,0)),"No")</f>
        <v>No</v>
      </c>
      <c r="Y4305">
        <f t="shared" si="67"/>
        <v>71.702399999999997</v>
      </c>
    </row>
    <row r="4306" spans="1:25" x14ac:dyDescent="0.2">
      <c r="A4306" s="1">
        <v>4305</v>
      </c>
      <c r="B4306" t="s">
        <v>8233</v>
      </c>
      <c r="C4306" s="2">
        <v>42669</v>
      </c>
      <c r="D4306" s="8">
        <f>Table1[[#This Row],[Order Date]]</f>
        <v>42669</v>
      </c>
      <c r="E4306" s="2">
        <v>42673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">
        <v>1570</v>
      </c>
      <c r="P4306" s="1" t="s">
        <v>30</v>
      </c>
      <c r="Q4306" s="1" t="s">
        <v>60</v>
      </c>
      <c r="R4306" s="1" t="s">
        <v>1571</v>
      </c>
      <c r="S4306" s="1">
        <v>63.92</v>
      </c>
      <c r="T4306" s="1">
        <v>4</v>
      </c>
      <c r="U4306" s="1">
        <v>0</v>
      </c>
      <c r="V4306" s="1">
        <v>3.195999999999998</v>
      </c>
      <c r="W4306" t="str">
        <f>INDEX(People!$A$2:$A$5,MATCH(Orders!N4306,People!$B$2:$B$5,0))</f>
        <v>Anna Andreadi</v>
      </c>
      <c r="X4306" t="str">
        <f>IFERROR(INDEX(Returns!A4306:A5105,MATCH(Orders!B4306,Returns!B4306:B5105,0)),"No")</f>
        <v>No</v>
      </c>
      <c r="Y4306">
        <f t="shared" si="67"/>
        <v>63.92</v>
      </c>
    </row>
    <row r="4307" spans="1:25" x14ac:dyDescent="0.2">
      <c r="A4307" s="1">
        <v>4306</v>
      </c>
      <c r="B4307" t="s">
        <v>8233</v>
      </c>
      <c r="C4307" s="2">
        <v>42669</v>
      </c>
      <c r="D4307" s="8">
        <f>Table1[[#This Row],[Order Date]]</f>
        <v>42669</v>
      </c>
      <c r="E4307" s="2">
        <v>42673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">
        <v>4771</v>
      </c>
      <c r="P4307" s="1" t="s">
        <v>66</v>
      </c>
      <c r="Q4307" s="1" t="s">
        <v>67</v>
      </c>
      <c r="R4307" s="1" t="s">
        <v>4772</v>
      </c>
      <c r="S4307" s="1">
        <v>383.96000000000004</v>
      </c>
      <c r="T4307" s="1">
        <v>5</v>
      </c>
      <c r="U4307" s="1">
        <v>0.2</v>
      </c>
      <c r="V4307" s="1">
        <v>38.396000000000015</v>
      </c>
      <c r="W4307" t="str">
        <f>INDEX(People!$A$2:$A$5,MATCH(Orders!N4307,People!$B$2:$B$5,0))</f>
        <v>Anna Andreadi</v>
      </c>
      <c r="X4307" t="str">
        <f>IFERROR(INDEX(Returns!A4307:A5106,MATCH(Orders!B4307,Returns!B4307:B5106,0)),"No")</f>
        <v>No</v>
      </c>
      <c r="Y4307">
        <f t="shared" si="67"/>
        <v>460.75200000000001</v>
      </c>
    </row>
    <row r="4308" spans="1:25" x14ac:dyDescent="0.2">
      <c r="A4308" s="1">
        <v>4307</v>
      </c>
      <c r="B4308" t="s">
        <v>8234</v>
      </c>
      <c r="C4308" s="2">
        <v>43279</v>
      </c>
      <c r="D4308" s="8">
        <f>Table1[[#This Row],[Order Date]]</f>
        <v>43279</v>
      </c>
      <c r="E4308" s="2">
        <v>43279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">
        <v>1696</v>
      </c>
      <c r="P4308" s="1" t="s">
        <v>43</v>
      </c>
      <c r="Q4308" s="1" t="s">
        <v>70</v>
      </c>
      <c r="R4308" s="1" t="s">
        <v>1697</v>
      </c>
      <c r="S4308" s="1">
        <v>7.7520000000000007</v>
      </c>
      <c r="T4308" s="1">
        <v>3</v>
      </c>
      <c r="U4308" s="1">
        <v>0.2</v>
      </c>
      <c r="V4308" s="1">
        <v>2.8100999999999998</v>
      </c>
      <c r="W4308" t="str">
        <f>INDEX(People!$A$2:$A$5,MATCH(Orders!N4308,People!$B$2:$B$5,0))</f>
        <v>Anna Andreadi</v>
      </c>
      <c r="X4308" t="str">
        <f>IFERROR(INDEX(Returns!A4308:A5107,MATCH(Orders!B4308,Returns!B4308:B5107,0)),"No")</f>
        <v>No</v>
      </c>
      <c r="Y4308">
        <f t="shared" si="67"/>
        <v>9.3024000000000004</v>
      </c>
    </row>
    <row r="4309" spans="1:25" x14ac:dyDescent="0.2">
      <c r="A4309" s="1">
        <v>4308</v>
      </c>
      <c r="B4309" t="s">
        <v>8234</v>
      </c>
      <c r="C4309" s="2">
        <v>43279</v>
      </c>
      <c r="D4309" s="8">
        <f>Table1[[#This Row],[Order Date]]</f>
        <v>43279</v>
      </c>
      <c r="E4309" s="2">
        <v>43279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">
        <v>1050</v>
      </c>
      <c r="P4309" s="1" t="s">
        <v>43</v>
      </c>
      <c r="Q4309" s="1" t="s">
        <v>70</v>
      </c>
      <c r="R4309" s="1" t="s">
        <v>1051</v>
      </c>
      <c r="S4309" s="1">
        <v>33.568000000000005</v>
      </c>
      <c r="T4309" s="1">
        <v>2</v>
      </c>
      <c r="U4309" s="1">
        <v>0.2</v>
      </c>
      <c r="V4309" s="1">
        <v>11.748799999999997</v>
      </c>
      <c r="W4309" t="str">
        <f>INDEX(People!$A$2:$A$5,MATCH(Orders!N4309,People!$B$2:$B$5,0))</f>
        <v>Anna Andreadi</v>
      </c>
      <c r="X4309" t="str">
        <f>IFERROR(INDEX(Returns!A4309:A5108,MATCH(Orders!B4309,Returns!B4309:B5108,0)),"No")</f>
        <v>No</v>
      </c>
      <c r="Y4309">
        <f t="shared" si="67"/>
        <v>40.281600000000005</v>
      </c>
    </row>
    <row r="4310" spans="1:25" x14ac:dyDescent="0.2">
      <c r="A4310" s="1">
        <v>4309</v>
      </c>
      <c r="B4310" t="s">
        <v>8235</v>
      </c>
      <c r="C4310" s="2">
        <v>42678</v>
      </c>
      <c r="D4310" s="8">
        <f>Table1[[#This Row],[Order Date]]</f>
        <v>42678</v>
      </c>
      <c r="E4310" s="2">
        <v>42685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">
        <v>4084</v>
      </c>
      <c r="P4310" s="1" t="s">
        <v>66</v>
      </c>
      <c r="Q4310" s="1" t="s">
        <v>67</v>
      </c>
      <c r="R4310" s="1" t="s">
        <v>4085</v>
      </c>
      <c r="S4310" s="1">
        <v>666.34400000000005</v>
      </c>
      <c r="T4310" s="1">
        <v>7</v>
      </c>
      <c r="U4310" s="1">
        <v>0.2</v>
      </c>
      <c r="V4310" s="1">
        <v>66.634399999999971</v>
      </c>
      <c r="W4310" t="str">
        <f>INDEX(People!$A$2:$A$5,MATCH(Orders!N4310,People!$B$2:$B$5,0))</f>
        <v>Anna Andreadi</v>
      </c>
      <c r="X4310" t="str">
        <f>IFERROR(INDEX(Returns!A4310:A5109,MATCH(Orders!B4310,Returns!B4310:B5109,0)),"No")</f>
        <v>No</v>
      </c>
      <c r="Y4310">
        <f t="shared" si="67"/>
        <v>799.61279999999999</v>
      </c>
    </row>
    <row r="4311" spans="1:25" x14ac:dyDescent="0.2">
      <c r="A4311" s="1">
        <v>4310</v>
      </c>
      <c r="B4311" t="s">
        <v>8235</v>
      </c>
      <c r="C4311" s="2">
        <v>42678</v>
      </c>
      <c r="D4311" s="8">
        <f>Table1[[#This Row],[Order Date]]</f>
        <v>42678</v>
      </c>
      <c r="E4311" s="2">
        <v>42685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">
        <v>1253</v>
      </c>
      <c r="P4311" s="1" t="s">
        <v>30</v>
      </c>
      <c r="Q4311" s="1" t="s">
        <v>52</v>
      </c>
      <c r="R4311" s="1" t="s">
        <v>1254</v>
      </c>
      <c r="S4311" s="1">
        <v>573.72799999999995</v>
      </c>
      <c r="T4311" s="1">
        <v>4</v>
      </c>
      <c r="U4311" s="1">
        <v>0.2</v>
      </c>
      <c r="V4311" s="1">
        <v>-64.544399999999968</v>
      </c>
      <c r="W4311" t="str">
        <f>INDEX(People!$A$2:$A$5,MATCH(Orders!N4311,People!$B$2:$B$5,0))</f>
        <v>Anna Andreadi</v>
      </c>
      <c r="X4311" t="str">
        <f>IFERROR(INDEX(Returns!A4311:A5110,MATCH(Orders!B4311,Returns!B4311:B5110,0)),"No")</f>
        <v>No</v>
      </c>
      <c r="Y4311">
        <f t="shared" si="67"/>
        <v>688.47359999999992</v>
      </c>
    </row>
    <row r="4312" spans="1:25" x14ac:dyDescent="0.2">
      <c r="A4312" s="1">
        <v>4311</v>
      </c>
      <c r="B4312" t="s">
        <v>8235</v>
      </c>
      <c r="C4312" s="2">
        <v>42678</v>
      </c>
      <c r="D4312" s="8">
        <f>Table1[[#This Row],[Order Date]]</f>
        <v>42678</v>
      </c>
      <c r="E4312" s="2">
        <v>42685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">
        <v>2085</v>
      </c>
      <c r="P4312" s="1" t="s">
        <v>43</v>
      </c>
      <c r="Q4312" s="1" t="s">
        <v>70</v>
      </c>
      <c r="R4312" s="1" t="s">
        <v>2086</v>
      </c>
      <c r="S4312" s="1">
        <v>21.936000000000003</v>
      </c>
      <c r="T4312" s="1">
        <v>3</v>
      </c>
      <c r="U4312" s="1">
        <v>0.2</v>
      </c>
      <c r="V4312" s="1">
        <v>8.2259999999999991</v>
      </c>
      <c r="W4312" t="str">
        <f>INDEX(People!$A$2:$A$5,MATCH(Orders!N4312,People!$B$2:$B$5,0))</f>
        <v>Anna Andreadi</v>
      </c>
      <c r="X4312" t="str">
        <f>IFERROR(INDEX(Returns!A4312:A5111,MATCH(Orders!B4312,Returns!B4312:B5111,0)),"No")</f>
        <v>No</v>
      </c>
      <c r="Y4312">
        <f t="shared" si="67"/>
        <v>26.323200000000003</v>
      </c>
    </row>
    <row r="4313" spans="1:25" x14ac:dyDescent="0.2">
      <c r="A4313" s="1">
        <v>4312</v>
      </c>
      <c r="B4313" t="s">
        <v>8235</v>
      </c>
      <c r="C4313" s="2">
        <v>42678</v>
      </c>
      <c r="D4313" s="8">
        <f>Table1[[#This Row],[Order Date]]</f>
        <v>42678</v>
      </c>
      <c r="E4313" s="2">
        <v>42685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">
        <v>4483</v>
      </c>
      <c r="P4313" s="1" t="s">
        <v>43</v>
      </c>
      <c r="Q4313" s="1" t="s">
        <v>84</v>
      </c>
      <c r="R4313" s="1" t="s">
        <v>4484</v>
      </c>
      <c r="S4313" s="1">
        <v>19.440000000000001</v>
      </c>
      <c r="T4313" s="1">
        <v>3</v>
      </c>
      <c r="U4313" s="1">
        <v>0</v>
      </c>
      <c r="V4313" s="1">
        <v>9.3312000000000008</v>
      </c>
      <c r="W4313" t="str">
        <f>INDEX(People!$A$2:$A$5,MATCH(Orders!N4313,People!$B$2:$B$5,0))</f>
        <v>Anna Andreadi</v>
      </c>
      <c r="X4313" t="str">
        <f>IFERROR(INDEX(Returns!A4313:A5112,MATCH(Orders!B4313,Returns!B4313:B5112,0)),"No")</f>
        <v>No</v>
      </c>
      <c r="Y4313">
        <f t="shared" si="67"/>
        <v>19.440000000000001</v>
      </c>
    </row>
    <row r="4314" spans="1:25" x14ac:dyDescent="0.2">
      <c r="A4314" s="1">
        <v>4313</v>
      </c>
      <c r="B4314" t="s">
        <v>8235</v>
      </c>
      <c r="C4314" s="2">
        <v>42678</v>
      </c>
      <c r="D4314" s="8">
        <f>Table1[[#This Row],[Order Date]]</f>
        <v>42678</v>
      </c>
      <c r="E4314" s="2">
        <v>42685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">
        <v>5266</v>
      </c>
      <c r="P4314" s="1" t="s">
        <v>66</v>
      </c>
      <c r="Q4314" s="1" t="s">
        <v>601</v>
      </c>
      <c r="R4314" s="1" t="s">
        <v>5267</v>
      </c>
      <c r="S4314" s="1">
        <v>447.96800000000007</v>
      </c>
      <c r="T4314" s="1">
        <v>4</v>
      </c>
      <c r="U4314" s="1">
        <v>0.2</v>
      </c>
      <c r="V4314" s="1">
        <v>139.98999999999995</v>
      </c>
      <c r="W4314" t="str">
        <f>INDEX(People!$A$2:$A$5,MATCH(Orders!N4314,People!$B$2:$B$5,0))</f>
        <v>Anna Andreadi</v>
      </c>
      <c r="X4314" t="str">
        <f>IFERROR(INDEX(Returns!A4314:A5113,MATCH(Orders!B4314,Returns!B4314:B5113,0)),"No")</f>
        <v>No</v>
      </c>
      <c r="Y4314">
        <f t="shared" si="67"/>
        <v>537.56160000000011</v>
      </c>
    </row>
    <row r="4315" spans="1:25" x14ac:dyDescent="0.2">
      <c r="A4315" s="1">
        <v>4314</v>
      </c>
      <c r="B4315" t="s">
        <v>8236</v>
      </c>
      <c r="C4315" s="2">
        <v>42621</v>
      </c>
      <c r="D4315" s="8">
        <f>Table1[[#This Row],[Order Date]]</f>
        <v>42621</v>
      </c>
      <c r="E4315" s="2">
        <v>42625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">
        <v>5152</v>
      </c>
      <c r="P4315" s="1" t="s">
        <v>43</v>
      </c>
      <c r="Q4315" s="1" t="s">
        <v>73</v>
      </c>
      <c r="R4315" s="1" t="s">
        <v>5153</v>
      </c>
      <c r="S4315" s="1">
        <v>16.78</v>
      </c>
      <c r="T4315" s="1">
        <v>2</v>
      </c>
      <c r="U4315" s="1">
        <v>0</v>
      </c>
      <c r="V4315" s="1">
        <v>4.1950000000000003</v>
      </c>
      <c r="W4315" t="str">
        <f>INDEX(People!$A$2:$A$5,MATCH(Orders!N4315,People!$B$2:$B$5,0))</f>
        <v>Chuck Magee</v>
      </c>
      <c r="X4315" t="str">
        <f>IFERROR(INDEX(Returns!A4315:A5114,MATCH(Orders!B4315,Returns!B4315:B5114,0)),"No")</f>
        <v>No</v>
      </c>
      <c r="Y4315">
        <f t="shared" si="67"/>
        <v>16.78</v>
      </c>
    </row>
    <row r="4316" spans="1:25" x14ac:dyDescent="0.2">
      <c r="A4316" s="1">
        <v>4315</v>
      </c>
      <c r="B4316" t="s">
        <v>8237</v>
      </c>
      <c r="C4316" s="2">
        <v>42911</v>
      </c>
      <c r="D4316" s="8">
        <f>Table1[[#This Row],[Order Date]]</f>
        <v>42911</v>
      </c>
      <c r="E4316" s="2">
        <v>42917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">
        <v>4989</v>
      </c>
      <c r="P4316" s="1" t="s">
        <v>43</v>
      </c>
      <c r="Q4316" s="1" t="s">
        <v>63</v>
      </c>
      <c r="R4316" s="1" t="s">
        <v>2550</v>
      </c>
      <c r="S4316" s="1">
        <v>20.96</v>
      </c>
      <c r="T4316" s="1">
        <v>2</v>
      </c>
      <c r="U4316" s="1">
        <v>0</v>
      </c>
      <c r="V4316" s="1">
        <v>5.24</v>
      </c>
      <c r="W4316" t="str">
        <f>INDEX(People!$A$2:$A$5,MATCH(Orders!N4316,People!$B$2:$B$5,0))</f>
        <v>Anna Andreadi</v>
      </c>
      <c r="X4316" t="str">
        <f>IFERROR(INDEX(Returns!A4316:A5115,MATCH(Orders!B4316,Returns!B4316:B5115,0)),"No")</f>
        <v>No</v>
      </c>
      <c r="Y4316">
        <f t="shared" si="67"/>
        <v>20.96</v>
      </c>
    </row>
    <row r="4317" spans="1:25" x14ac:dyDescent="0.2">
      <c r="A4317" s="1">
        <v>4316</v>
      </c>
      <c r="B4317" t="s">
        <v>8237</v>
      </c>
      <c r="C4317" s="2">
        <v>42911</v>
      </c>
      <c r="D4317" s="8">
        <f>Table1[[#This Row],[Order Date]]</f>
        <v>42911</v>
      </c>
      <c r="E4317" s="2">
        <v>42917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">
        <v>2639</v>
      </c>
      <c r="P4317" s="1" t="s">
        <v>43</v>
      </c>
      <c r="Q4317" s="1" t="s">
        <v>70</v>
      </c>
      <c r="R4317" s="1" t="s">
        <v>2640</v>
      </c>
      <c r="S4317" s="1">
        <v>88.751999999999995</v>
      </c>
      <c r="T4317" s="1">
        <v>3</v>
      </c>
      <c r="U4317" s="1">
        <v>0.2</v>
      </c>
      <c r="V4317" s="1">
        <v>27.734999999999996</v>
      </c>
      <c r="W4317" t="str">
        <f>INDEX(People!$A$2:$A$5,MATCH(Orders!N4317,People!$B$2:$B$5,0))</f>
        <v>Anna Andreadi</v>
      </c>
      <c r="X4317" t="str">
        <f>IFERROR(INDEX(Returns!A4317:A5116,MATCH(Orders!B4317,Returns!B4317:B5116,0)),"No")</f>
        <v>No</v>
      </c>
      <c r="Y4317">
        <f t="shared" si="67"/>
        <v>106.50239999999999</v>
      </c>
    </row>
    <row r="4318" spans="1:25" x14ac:dyDescent="0.2">
      <c r="A4318" s="1">
        <v>4317</v>
      </c>
      <c r="B4318" t="s">
        <v>8237</v>
      </c>
      <c r="C4318" s="2">
        <v>42911</v>
      </c>
      <c r="D4318" s="8">
        <f>Table1[[#This Row],[Order Date]]</f>
        <v>42911</v>
      </c>
      <c r="E4318" s="2">
        <v>42917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">
        <v>1794</v>
      </c>
      <c r="P4318" s="1" t="s">
        <v>43</v>
      </c>
      <c r="Q4318" s="1" t="s">
        <v>55</v>
      </c>
      <c r="R4318" s="1" t="s">
        <v>1795</v>
      </c>
      <c r="S4318" s="1">
        <v>304.23</v>
      </c>
      <c r="T4318" s="1">
        <v>3</v>
      </c>
      <c r="U4318" s="1">
        <v>0</v>
      </c>
      <c r="V4318" s="1">
        <v>9.126899999999992</v>
      </c>
      <c r="W4318" t="str">
        <f>INDEX(People!$A$2:$A$5,MATCH(Orders!N4318,People!$B$2:$B$5,0))</f>
        <v>Anna Andreadi</v>
      </c>
      <c r="X4318" t="str">
        <f>IFERROR(INDEX(Returns!A4318:A5117,MATCH(Orders!B4318,Returns!B4318:B5117,0)),"No")</f>
        <v>No</v>
      </c>
      <c r="Y4318">
        <f t="shared" si="67"/>
        <v>304.23</v>
      </c>
    </row>
    <row r="4319" spans="1:25" x14ac:dyDescent="0.2">
      <c r="A4319" s="1">
        <v>4318</v>
      </c>
      <c r="B4319" t="s">
        <v>8238</v>
      </c>
      <c r="C4319" s="2">
        <v>42942</v>
      </c>
      <c r="D4319" s="8">
        <f>Table1[[#This Row],[Order Date]]</f>
        <v>42942</v>
      </c>
      <c r="E4319" s="2">
        <v>42949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">
        <v>1856</v>
      </c>
      <c r="P4319" s="1" t="s">
        <v>43</v>
      </c>
      <c r="Q4319" s="1" t="s">
        <v>157</v>
      </c>
      <c r="R4319" s="1" t="s">
        <v>1857</v>
      </c>
      <c r="S4319" s="1">
        <v>167.86</v>
      </c>
      <c r="T4319" s="1">
        <v>2</v>
      </c>
      <c r="U4319" s="1">
        <v>0</v>
      </c>
      <c r="V4319" s="1">
        <v>78.894199999999998</v>
      </c>
      <c r="W4319" t="str">
        <f>INDEX(People!$A$2:$A$5,MATCH(Orders!N4319,People!$B$2:$B$5,0))</f>
        <v>Anna Andreadi</v>
      </c>
      <c r="X4319" t="str">
        <f>IFERROR(INDEX(Returns!A4319:A5118,MATCH(Orders!B4319,Returns!B4319:B5118,0)),"No")</f>
        <v>No</v>
      </c>
      <c r="Y4319">
        <f t="shared" si="67"/>
        <v>167.86</v>
      </c>
    </row>
    <row r="4320" spans="1:25" x14ac:dyDescent="0.2">
      <c r="A4320" s="1">
        <v>4319</v>
      </c>
      <c r="B4320" t="s">
        <v>8239</v>
      </c>
      <c r="C4320" s="2">
        <v>43806</v>
      </c>
      <c r="D4320" s="8">
        <f>Table1[[#This Row],[Order Date]]</f>
        <v>43806</v>
      </c>
      <c r="E4320" s="2">
        <v>43810</v>
      </c>
      <c r="F4320" s="1" t="s">
        <v>46</v>
      </c>
      <c r="G4320" s="1" t="s">
        <v>2055</v>
      </c>
      <c r="H4320" s="1" t="s">
        <v>2056</v>
      </c>
      <c r="I4320" s="1" t="s">
        <v>24</v>
      </c>
      <c r="J4320" s="1" t="s">
        <v>25</v>
      </c>
      <c r="K4320" s="1" t="s">
        <v>1277</v>
      </c>
      <c r="L4320" s="1" t="s">
        <v>287</v>
      </c>
      <c r="M4320" s="1">
        <v>23223</v>
      </c>
      <c r="N4320" s="1" t="s">
        <v>28</v>
      </c>
      <c r="O4320" s="1" t="s">
        <v>5268</v>
      </c>
      <c r="P4320" s="1" t="s">
        <v>30</v>
      </c>
      <c r="Q4320" s="1" t="s">
        <v>60</v>
      </c>
      <c r="R4320" s="1" t="s">
        <v>5269</v>
      </c>
      <c r="S4320" s="1">
        <v>82.38</v>
      </c>
      <c r="T4320" s="1">
        <v>6</v>
      </c>
      <c r="U4320" s="1">
        <v>0</v>
      </c>
      <c r="V4320" s="1">
        <v>25.537799999999997</v>
      </c>
      <c r="W4320" t="str">
        <f>INDEX(People!$A$2:$A$5,MATCH(Orders!N4320,People!$B$2:$B$5,0))</f>
        <v>Cassandra Brandow</v>
      </c>
      <c r="X4320" t="str">
        <f>IFERROR(INDEX(Returns!A4320:A5119,MATCH(Orders!B4320,Returns!B4320:B5119,0)),"No")</f>
        <v>No</v>
      </c>
      <c r="Y4320">
        <f t="shared" si="67"/>
        <v>82.38</v>
      </c>
    </row>
    <row r="4321" spans="1:25" x14ac:dyDescent="0.2">
      <c r="A4321" s="1">
        <v>4320</v>
      </c>
      <c r="B4321" t="s">
        <v>5968</v>
      </c>
      <c r="C4321" s="2">
        <v>42733</v>
      </c>
      <c r="D4321" s="8">
        <f>Table1[[#This Row],[Order Date]]</f>
        <v>42733</v>
      </c>
      <c r="E4321" s="2">
        <v>42738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">
        <v>3680</v>
      </c>
      <c r="P4321" s="1" t="s">
        <v>66</v>
      </c>
      <c r="Q4321" s="1" t="s">
        <v>67</v>
      </c>
      <c r="R4321" s="1" t="s">
        <v>3681</v>
      </c>
      <c r="S4321" s="1">
        <v>23.976000000000003</v>
      </c>
      <c r="T4321" s="1">
        <v>3</v>
      </c>
      <c r="U4321" s="1">
        <v>0.2</v>
      </c>
      <c r="V4321" s="1">
        <v>-5.694300000000001</v>
      </c>
      <c r="W4321" t="str">
        <f>INDEX(People!$A$2:$A$5,MATCH(Orders!N4321,People!$B$2:$B$5,0))</f>
        <v>Anna Andreadi</v>
      </c>
      <c r="X4321" t="str">
        <f>IFERROR(INDEX(Returns!A4321:A5120,MATCH(Orders!B4321,Returns!B4321:B5120,0)),"No")</f>
        <v>No</v>
      </c>
      <c r="Y4321">
        <f t="shared" si="67"/>
        <v>28.771200000000004</v>
      </c>
    </row>
    <row r="4322" spans="1:25" x14ac:dyDescent="0.2">
      <c r="A4322" s="1">
        <v>4321</v>
      </c>
      <c r="B4322" t="s">
        <v>5968</v>
      </c>
      <c r="C4322" s="2">
        <v>42733</v>
      </c>
      <c r="D4322" s="8">
        <f>Table1[[#This Row],[Order Date]]</f>
        <v>42733</v>
      </c>
      <c r="E4322" s="2">
        <v>42738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">
        <v>4159</v>
      </c>
      <c r="P4322" s="1" t="s">
        <v>43</v>
      </c>
      <c r="Q4322" s="1" t="s">
        <v>55</v>
      </c>
      <c r="R4322" s="1" t="s">
        <v>4160</v>
      </c>
      <c r="S4322" s="1">
        <v>33.29</v>
      </c>
      <c r="T4322" s="1">
        <v>1</v>
      </c>
      <c r="U4322" s="1">
        <v>0</v>
      </c>
      <c r="V4322" s="1">
        <v>7.9895999999999994</v>
      </c>
      <c r="W4322" t="str">
        <f>INDEX(People!$A$2:$A$5,MATCH(Orders!N4322,People!$B$2:$B$5,0))</f>
        <v>Anna Andreadi</v>
      </c>
      <c r="X4322" t="str">
        <f>IFERROR(INDEX(Returns!A4322:A5121,MATCH(Orders!B4322,Returns!B4322:B5121,0)),"No")</f>
        <v>No</v>
      </c>
      <c r="Y4322">
        <f t="shared" si="67"/>
        <v>33.29</v>
      </c>
    </row>
    <row r="4323" spans="1:25" x14ac:dyDescent="0.2">
      <c r="A4323" s="1">
        <v>4322</v>
      </c>
      <c r="B4323" t="s">
        <v>8240</v>
      </c>
      <c r="C4323" s="2">
        <v>42780</v>
      </c>
      <c r="D4323" s="8">
        <f>Table1[[#This Row],[Order Date]]</f>
        <v>42780</v>
      </c>
      <c r="E4323" s="2">
        <v>42785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">
        <v>1496</v>
      </c>
      <c r="P4323" s="1" t="s">
        <v>43</v>
      </c>
      <c r="Q4323" s="1" t="s">
        <v>70</v>
      </c>
      <c r="R4323" s="1" t="s">
        <v>1497</v>
      </c>
      <c r="S4323" s="1">
        <v>14.952000000000004</v>
      </c>
      <c r="T4323" s="1">
        <v>2</v>
      </c>
      <c r="U4323" s="1">
        <v>0.7</v>
      </c>
      <c r="V4323" s="1">
        <v>-11.961599999999997</v>
      </c>
      <c r="W4323" t="str">
        <f>INDEX(People!$A$2:$A$5,MATCH(Orders!N4323,People!$B$2:$B$5,0))</f>
        <v>Chuck Magee</v>
      </c>
      <c r="X4323" t="str">
        <f>IFERROR(INDEX(Returns!A4323:A5122,MATCH(Orders!B4323,Returns!B4323:B5122,0)),"No")</f>
        <v>No</v>
      </c>
      <c r="Y4323">
        <f t="shared" si="67"/>
        <v>25.418400000000005</v>
      </c>
    </row>
    <row r="4324" spans="1:25" x14ac:dyDescent="0.2">
      <c r="A4324" s="1">
        <v>4323</v>
      </c>
      <c r="B4324" t="s">
        <v>8240</v>
      </c>
      <c r="C4324" s="2">
        <v>42780</v>
      </c>
      <c r="D4324" s="8">
        <f>Table1[[#This Row],[Order Date]]</f>
        <v>42780</v>
      </c>
      <c r="E4324" s="2">
        <v>42785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">
        <v>4491</v>
      </c>
      <c r="P4324" s="1" t="s">
        <v>66</v>
      </c>
      <c r="Q4324" s="1" t="s">
        <v>67</v>
      </c>
      <c r="R4324" s="1" t="s">
        <v>4492</v>
      </c>
      <c r="S4324" s="1">
        <v>323.98199999999997</v>
      </c>
      <c r="T4324" s="1">
        <v>3</v>
      </c>
      <c r="U4324" s="1">
        <v>0.4</v>
      </c>
      <c r="V4324" s="1">
        <v>-80.995500000000021</v>
      </c>
      <c r="W4324" t="str">
        <f>INDEX(People!$A$2:$A$5,MATCH(Orders!N4324,People!$B$2:$B$5,0))</f>
        <v>Chuck Magee</v>
      </c>
      <c r="X4324" t="str">
        <f>IFERROR(INDEX(Returns!A4324:A5123,MATCH(Orders!B4324,Returns!B4324:B5123,0)),"No")</f>
        <v>No</v>
      </c>
      <c r="Y4324">
        <f t="shared" si="67"/>
        <v>453.57479999999993</v>
      </c>
    </row>
    <row r="4325" spans="1:25" x14ac:dyDescent="0.2">
      <c r="A4325" s="1">
        <v>4324</v>
      </c>
      <c r="B4325" t="s">
        <v>8240</v>
      </c>
      <c r="C4325" s="2">
        <v>42780</v>
      </c>
      <c r="D4325" s="8">
        <f>Table1[[#This Row],[Order Date]]</f>
        <v>42780</v>
      </c>
      <c r="E4325" s="2">
        <v>42785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">
        <v>1095</v>
      </c>
      <c r="P4325" s="1" t="s">
        <v>43</v>
      </c>
      <c r="Q4325" s="1" t="s">
        <v>70</v>
      </c>
      <c r="R4325" s="1" t="s">
        <v>1096</v>
      </c>
      <c r="S4325" s="1">
        <v>2.2860000000000005</v>
      </c>
      <c r="T4325" s="1">
        <v>2</v>
      </c>
      <c r="U4325" s="1">
        <v>0.7</v>
      </c>
      <c r="V4325" s="1">
        <v>-1.6763999999999997</v>
      </c>
      <c r="W4325" t="str">
        <f>INDEX(People!$A$2:$A$5,MATCH(Orders!N4325,People!$B$2:$B$5,0))</f>
        <v>Chuck Magee</v>
      </c>
      <c r="X4325" t="str">
        <f>IFERROR(INDEX(Returns!A4325:A5124,MATCH(Orders!B4325,Returns!B4325:B5124,0)),"No")</f>
        <v>No</v>
      </c>
      <c r="Y4325">
        <f t="shared" si="67"/>
        <v>3.8862000000000005</v>
      </c>
    </row>
    <row r="4326" spans="1:25" x14ac:dyDescent="0.2">
      <c r="A4326" s="1">
        <v>4325</v>
      </c>
      <c r="B4326" t="s">
        <v>8240</v>
      </c>
      <c r="C4326" s="2">
        <v>42780</v>
      </c>
      <c r="D4326" s="8">
        <f>Table1[[#This Row],[Order Date]]</f>
        <v>42780</v>
      </c>
      <c r="E4326" s="2">
        <v>42785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">
        <v>2857</v>
      </c>
      <c r="P4326" s="1" t="s">
        <v>43</v>
      </c>
      <c r="Q4326" s="1" t="s">
        <v>63</v>
      </c>
      <c r="R4326" s="1" t="s">
        <v>2858</v>
      </c>
      <c r="S4326" s="1">
        <v>14.352000000000002</v>
      </c>
      <c r="T4326" s="1">
        <v>3</v>
      </c>
      <c r="U4326" s="1">
        <v>0.2</v>
      </c>
      <c r="V4326" s="1">
        <v>0.8969999999999998</v>
      </c>
      <c r="W4326" t="str">
        <f>INDEX(People!$A$2:$A$5,MATCH(Orders!N4326,People!$B$2:$B$5,0))</f>
        <v>Chuck Magee</v>
      </c>
      <c r="X4326" t="str">
        <f>IFERROR(INDEX(Returns!A4326:A5125,MATCH(Orders!B4326,Returns!B4326:B5125,0)),"No")</f>
        <v>No</v>
      </c>
      <c r="Y4326">
        <f t="shared" si="67"/>
        <v>17.2224</v>
      </c>
    </row>
    <row r="4327" spans="1:25" x14ac:dyDescent="0.2">
      <c r="A4327" s="1">
        <v>4326</v>
      </c>
      <c r="B4327" t="s">
        <v>8240</v>
      </c>
      <c r="C4327" s="2">
        <v>42780</v>
      </c>
      <c r="D4327" s="8">
        <f>Table1[[#This Row],[Order Date]]</f>
        <v>42780</v>
      </c>
      <c r="E4327" s="2">
        <v>42785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">
        <v>3410</v>
      </c>
      <c r="P4327" s="1" t="s">
        <v>66</v>
      </c>
      <c r="Q4327" s="1" t="s">
        <v>146</v>
      </c>
      <c r="R4327" s="1" t="s">
        <v>3411</v>
      </c>
      <c r="S4327" s="1">
        <v>71.975999999999999</v>
      </c>
      <c r="T4327" s="1">
        <v>3</v>
      </c>
      <c r="U4327" s="1">
        <v>0.2</v>
      </c>
      <c r="V4327" s="1">
        <v>0.89969999999999573</v>
      </c>
      <c r="W4327" t="str">
        <f>INDEX(People!$A$2:$A$5,MATCH(Orders!N4327,People!$B$2:$B$5,0))</f>
        <v>Chuck Magee</v>
      </c>
      <c r="X4327" t="str">
        <f>IFERROR(INDEX(Returns!A4327:A5126,MATCH(Orders!B4327,Returns!B4327:B5126,0)),"No")</f>
        <v>No</v>
      </c>
      <c r="Y4327">
        <f t="shared" si="67"/>
        <v>86.371200000000002</v>
      </c>
    </row>
    <row r="4328" spans="1:25" x14ac:dyDescent="0.2">
      <c r="A4328" s="1">
        <v>4327</v>
      </c>
      <c r="B4328" t="s">
        <v>8241</v>
      </c>
      <c r="C4328" s="2">
        <v>43125</v>
      </c>
      <c r="D4328" s="8">
        <f>Table1[[#This Row],[Order Date]]</f>
        <v>43125</v>
      </c>
      <c r="E4328" s="2">
        <v>43127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">
        <v>4245</v>
      </c>
      <c r="P4328" s="1" t="s">
        <v>43</v>
      </c>
      <c r="Q4328" s="1" t="s">
        <v>63</v>
      </c>
      <c r="R4328" s="1" t="s">
        <v>4246</v>
      </c>
      <c r="S4328" s="1">
        <v>9.2099999999999991</v>
      </c>
      <c r="T4328" s="1">
        <v>3</v>
      </c>
      <c r="U4328" s="1">
        <v>0</v>
      </c>
      <c r="V4328" s="1">
        <v>2.3025000000000002</v>
      </c>
      <c r="W4328" t="str">
        <f>INDEX(People!$A$2:$A$5,MATCH(Orders!N4328,People!$B$2:$B$5,0))</f>
        <v>Chuck Magee</v>
      </c>
      <c r="X4328" t="str">
        <f>IFERROR(INDEX(Returns!A4328:A5127,MATCH(Orders!B4328,Returns!B4328:B5127,0)),"No")</f>
        <v>No</v>
      </c>
      <c r="Y4328">
        <f t="shared" si="67"/>
        <v>9.2099999999999991</v>
      </c>
    </row>
    <row r="4329" spans="1:25" x14ac:dyDescent="0.2">
      <c r="A4329" s="1">
        <v>4328</v>
      </c>
      <c r="B4329" t="s">
        <v>8241</v>
      </c>
      <c r="C4329" s="2">
        <v>43125</v>
      </c>
      <c r="D4329" s="8">
        <f>Table1[[#This Row],[Order Date]]</f>
        <v>43125</v>
      </c>
      <c r="E4329" s="2">
        <v>43127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">
        <v>4982</v>
      </c>
      <c r="P4329" s="1" t="s">
        <v>43</v>
      </c>
      <c r="Q4329" s="1" t="s">
        <v>84</v>
      </c>
      <c r="R4329" s="1" t="s">
        <v>4983</v>
      </c>
      <c r="S4329" s="1">
        <v>18</v>
      </c>
      <c r="T4329" s="1">
        <v>5</v>
      </c>
      <c r="U4329" s="1">
        <v>0</v>
      </c>
      <c r="V4329" s="1">
        <v>8.2799999999999994</v>
      </c>
      <c r="W4329" t="str">
        <f>INDEX(People!$A$2:$A$5,MATCH(Orders!N4329,People!$B$2:$B$5,0))</f>
        <v>Chuck Magee</v>
      </c>
      <c r="X4329" t="str">
        <f>IFERROR(INDEX(Returns!A4329:A5128,MATCH(Orders!B4329,Returns!B4329:B5128,0)),"No")</f>
        <v>No</v>
      </c>
      <c r="Y4329">
        <f t="shared" si="67"/>
        <v>18</v>
      </c>
    </row>
    <row r="4330" spans="1:25" x14ac:dyDescent="0.2">
      <c r="A4330" s="1">
        <v>4329</v>
      </c>
      <c r="B4330" t="s">
        <v>8242</v>
      </c>
      <c r="C4330" s="2">
        <v>43556</v>
      </c>
      <c r="D4330" s="8">
        <f>Table1[[#This Row],[Order Date]]</f>
        <v>43556</v>
      </c>
      <c r="E4330" s="2">
        <v>43562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">
        <v>4647</v>
      </c>
      <c r="P4330" s="1" t="s">
        <v>43</v>
      </c>
      <c r="Q4330" s="1" t="s">
        <v>84</v>
      </c>
      <c r="R4330" s="1" t="s">
        <v>4648</v>
      </c>
      <c r="S4330" s="1">
        <v>42.929999999999993</v>
      </c>
      <c r="T4330" s="1">
        <v>9</v>
      </c>
      <c r="U4330" s="1">
        <v>0</v>
      </c>
      <c r="V4330" s="1">
        <v>19.318499999999997</v>
      </c>
      <c r="W4330" t="str">
        <f>INDEX(People!$A$2:$A$5,MATCH(Orders!N4330,People!$B$2:$B$5,0))</f>
        <v>Chuck Magee</v>
      </c>
      <c r="X4330" t="str">
        <f>IFERROR(INDEX(Returns!A4330:A5129,MATCH(Orders!B4330,Returns!B4330:B5129,0)),"No")</f>
        <v>No</v>
      </c>
      <c r="Y4330">
        <f t="shared" si="67"/>
        <v>42.929999999999993</v>
      </c>
    </row>
    <row r="4331" spans="1:25" x14ac:dyDescent="0.2">
      <c r="A4331" s="1">
        <v>4330</v>
      </c>
      <c r="B4331" t="s">
        <v>8243</v>
      </c>
      <c r="C4331" s="2">
        <v>43741</v>
      </c>
      <c r="D4331" s="8">
        <f>Table1[[#This Row],[Order Date]]</f>
        <v>43741</v>
      </c>
      <c r="E4331" s="2">
        <v>43747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">
        <v>5270</v>
      </c>
      <c r="P4331" s="1" t="s">
        <v>43</v>
      </c>
      <c r="Q4331" s="1" t="s">
        <v>84</v>
      </c>
      <c r="R4331" s="1" t="s">
        <v>5271</v>
      </c>
      <c r="S4331" s="1">
        <v>15.552000000000003</v>
      </c>
      <c r="T4331" s="1">
        <v>3</v>
      </c>
      <c r="U4331" s="1">
        <v>0.2</v>
      </c>
      <c r="V4331" s="1">
        <v>5.4432</v>
      </c>
      <c r="W4331" t="str">
        <f>INDEX(People!$A$2:$A$5,MATCH(Orders!N4331,People!$B$2:$B$5,0))</f>
        <v>Cassandra Brandow</v>
      </c>
      <c r="X4331" t="str">
        <f>IFERROR(INDEX(Returns!A4331:A5130,MATCH(Orders!B4331,Returns!B4331:B5130,0)),"No")</f>
        <v>No</v>
      </c>
      <c r="Y4331">
        <f t="shared" si="67"/>
        <v>18.662400000000002</v>
      </c>
    </row>
    <row r="4332" spans="1:25" x14ac:dyDescent="0.2">
      <c r="A4332" s="1">
        <v>4331</v>
      </c>
      <c r="B4332" t="s">
        <v>8243</v>
      </c>
      <c r="C4332" s="2">
        <v>43741</v>
      </c>
      <c r="D4332" s="8">
        <f>Table1[[#This Row],[Order Date]]</f>
        <v>43741</v>
      </c>
      <c r="E4332" s="2">
        <v>43747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">
        <v>1891</v>
      </c>
      <c r="P4332" s="1" t="s">
        <v>43</v>
      </c>
      <c r="Q4332" s="1" t="s">
        <v>73</v>
      </c>
      <c r="R4332" s="1" t="s">
        <v>1892</v>
      </c>
      <c r="S4332" s="1">
        <v>17.920000000000002</v>
      </c>
      <c r="T4332" s="1">
        <v>5</v>
      </c>
      <c r="U4332" s="1">
        <v>0.2</v>
      </c>
      <c r="V4332" s="1">
        <v>1.1200000000000001</v>
      </c>
      <c r="W4332" t="str">
        <f>INDEX(People!$A$2:$A$5,MATCH(Orders!N4332,People!$B$2:$B$5,0))</f>
        <v>Cassandra Brandow</v>
      </c>
      <c r="X4332" t="str">
        <f>IFERROR(INDEX(Returns!A4332:A5131,MATCH(Orders!B4332,Returns!B4332:B5131,0)),"No")</f>
        <v>No</v>
      </c>
      <c r="Y4332">
        <f t="shared" si="67"/>
        <v>21.504000000000001</v>
      </c>
    </row>
    <row r="4333" spans="1:25" x14ac:dyDescent="0.2">
      <c r="A4333" s="1">
        <v>4332</v>
      </c>
      <c r="B4333" t="s">
        <v>8244</v>
      </c>
      <c r="C4333" s="2">
        <v>43709</v>
      </c>
      <c r="D4333" s="8">
        <f>Table1[[#This Row],[Order Date]]</f>
        <v>43709</v>
      </c>
      <c r="E4333" s="2">
        <v>43714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">
        <v>347</v>
      </c>
      <c r="P4333" s="1" t="s">
        <v>66</v>
      </c>
      <c r="Q4333" s="1" t="s">
        <v>146</v>
      </c>
      <c r="R4333" s="1" t="s">
        <v>348</v>
      </c>
      <c r="S4333" s="1">
        <v>19.989999999999998</v>
      </c>
      <c r="T4333" s="1">
        <v>1</v>
      </c>
      <c r="U4333" s="1">
        <v>0</v>
      </c>
      <c r="V4333" s="1">
        <v>6.796599999999998</v>
      </c>
      <c r="W4333" t="str">
        <f>INDEX(People!$A$2:$A$5,MATCH(Orders!N4333,People!$B$2:$B$5,0))</f>
        <v>Anna Andreadi</v>
      </c>
      <c r="X4333" t="str">
        <f>IFERROR(INDEX(Returns!A4333:A5132,MATCH(Orders!B4333,Returns!B4333:B5132,0)),"No")</f>
        <v>No</v>
      </c>
      <c r="Y4333">
        <f t="shared" si="67"/>
        <v>19.989999999999998</v>
      </c>
    </row>
    <row r="4334" spans="1:25" x14ac:dyDescent="0.2">
      <c r="A4334" s="1">
        <v>4333</v>
      </c>
      <c r="B4334" t="s">
        <v>8244</v>
      </c>
      <c r="C4334" s="2">
        <v>43709</v>
      </c>
      <c r="D4334" s="8">
        <f>Table1[[#This Row],[Order Date]]</f>
        <v>43709</v>
      </c>
      <c r="E4334" s="2">
        <v>43714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">
        <v>4972</v>
      </c>
      <c r="P4334" s="1" t="s">
        <v>43</v>
      </c>
      <c r="Q4334" s="1" t="s">
        <v>70</v>
      </c>
      <c r="R4334" s="1" t="s">
        <v>4973</v>
      </c>
      <c r="S4334" s="1">
        <v>22.92</v>
      </c>
      <c r="T4334" s="1">
        <v>5</v>
      </c>
      <c r="U4334" s="1">
        <v>0.2</v>
      </c>
      <c r="V4334" s="1">
        <v>8.0219999999999985</v>
      </c>
      <c r="W4334" t="str">
        <f>INDEX(People!$A$2:$A$5,MATCH(Orders!N4334,People!$B$2:$B$5,0))</f>
        <v>Anna Andreadi</v>
      </c>
      <c r="X4334" t="str">
        <f>IFERROR(INDEX(Returns!A4334:A5133,MATCH(Orders!B4334,Returns!B4334:B5133,0)),"No")</f>
        <v>No</v>
      </c>
      <c r="Y4334">
        <f t="shared" si="67"/>
        <v>27.504000000000001</v>
      </c>
    </row>
    <row r="4335" spans="1:25" x14ac:dyDescent="0.2">
      <c r="A4335" s="1">
        <v>4334</v>
      </c>
      <c r="B4335" t="s">
        <v>8245</v>
      </c>
      <c r="C4335" s="2">
        <v>43090</v>
      </c>
      <c r="D4335" s="8">
        <f>Table1[[#This Row],[Order Date]]</f>
        <v>43090</v>
      </c>
      <c r="E4335" s="2">
        <v>43096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">
        <v>5275</v>
      </c>
      <c r="P4335" s="1" t="s">
        <v>66</v>
      </c>
      <c r="Q4335" s="1" t="s">
        <v>146</v>
      </c>
      <c r="R4335" s="1" t="s">
        <v>5276</v>
      </c>
      <c r="S4335" s="1">
        <v>50.88</v>
      </c>
      <c r="T4335" s="1">
        <v>6</v>
      </c>
      <c r="U4335" s="1">
        <v>0.2</v>
      </c>
      <c r="V4335" s="1">
        <v>14.628000000000005</v>
      </c>
      <c r="W4335" t="str">
        <f>INDEX(People!$A$2:$A$5,MATCH(Orders!N4335,People!$B$2:$B$5,0))</f>
        <v>Cassandra Brandow</v>
      </c>
      <c r="X4335" t="str">
        <f>IFERROR(INDEX(Returns!A4335:A5134,MATCH(Orders!B4335,Returns!B4335:B5134,0)),"No")</f>
        <v>No</v>
      </c>
      <c r="Y4335">
        <f t="shared" si="67"/>
        <v>61.055999999999997</v>
      </c>
    </row>
    <row r="4336" spans="1:25" x14ac:dyDescent="0.2">
      <c r="A4336" s="1">
        <v>4335</v>
      </c>
      <c r="B4336" t="s">
        <v>8245</v>
      </c>
      <c r="C4336" s="2">
        <v>43090</v>
      </c>
      <c r="D4336" s="8">
        <f>Table1[[#This Row],[Order Date]]</f>
        <v>43090</v>
      </c>
      <c r="E4336" s="2">
        <v>43096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">
        <v>2718</v>
      </c>
      <c r="P4336" s="1" t="s">
        <v>43</v>
      </c>
      <c r="Q4336" s="1" t="s">
        <v>157</v>
      </c>
      <c r="R4336" s="1" t="s">
        <v>2719</v>
      </c>
      <c r="S4336" s="1">
        <v>27.312000000000001</v>
      </c>
      <c r="T4336" s="1">
        <v>2</v>
      </c>
      <c r="U4336" s="1">
        <v>0.2</v>
      </c>
      <c r="V4336" s="1">
        <v>9.2178000000000004</v>
      </c>
      <c r="W4336" t="str">
        <f>INDEX(People!$A$2:$A$5,MATCH(Orders!N4336,People!$B$2:$B$5,0))</f>
        <v>Cassandra Brandow</v>
      </c>
      <c r="X4336" t="str">
        <f>IFERROR(INDEX(Returns!A4336:A5135,MATCH(Orders!B4336,Returns!B4336:B5135,0)),"No")</f>
        <v>No</v>
      </c>
      <c r="Y4336">
        <f t="shared" si="67"/>
        <v>32.7744</v>
      </c>
    </row>
    <row r="4337" spans="1:25" x14ac:dyDescent="0.2">
      <c r="A4337" s="1">
        <v>4336</v>
      </c>
      <c r="B4337" t="s">
        <v>8246</v>
      </c>
      <c r="C4337" s="2">
        <v>43089</v>
      </c>
      <c r="D4337" s="8">
        <f>Table1[[#This Row],[Order Date]]</f>
        <v>43089</v>
      </c>
      <c r="E4337" s="2">
        <v>43093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">
        <v>5278</v>
      </c>
      <c r="P4337" s="1" t="s">
        <v>43</v>
      </c>
      <c r="Q4337" s="1" t="s">
        <v>157</v>
      </c>
      <c r="R4337" s="1" t="s">
        <v>5279</v>
      </c>
      <c r="S4337" s="1">
        <v>7.9200000000000008</v>
      </c>
      <c r="T4337" s="1">
        <v>1</v>
      </c>
      <c r="U4337" s="1">
        <v>0.2</v>
      </c>
      <c r="V4337" s="1">
        <v>2.7719999999999994</v>
      </c>
      <c r="W4337" t="str">
        <f>INDEX(People!$A$2:$A$5,MATCH(Orders!N4337,People!$B$2:$B$5,0))</f>
        <v>Anna Andreadi</v>
      </c>
      <c r="X4337" t="str">
        <f>IFERROR(INDEX(Returns!A4337:A5136,MATCH(Orders!B4337,Returns!B4337:B5136,0)),"No")</f>
        <v>No</v>
      </c>
      <c r="Y4337">
        <f t="shared" si="67"/>
        <v>9.5040000000000013</v>
      </c>
    </row>
    <row r="4338" spans="1:25" x14ac:dyDescent="0.2">
      <c r="A4338" s="1">
        <v>4337</v>
      </c>
      <c r="B4338" t="s">
        <v>8246</v>
      </c>
      <c r="C4338" s="2">
        <v>43089</v>
      </c>
      <c r="D4338" s="8">
        <f>Table1[[#This Row],[Order Date]]</f>
        <v>43089</v>
      </c>
      <c r="E4338" s="2">
        <v>43093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">
        <v>3585</v>
      </c>
      <c r="P4338" s="1" t="s">
        <v>30</v>
      </c>
      <c r="Q4338" s="1" t="s">
        <v>60</v>
      </c>
      <c r="R4338" s="1" t="s">
        <v>3586</v>
      </c>
      <c r="S4338" s="1">
        <v>14.368000000000002</v>
      </c>
      <c r="T4338" s="1">
        <v>2</v>
      </c>
      <c r="U4338" s="1">
        <v>0.2</v>
      </c>
      <c r="V4338" s="1">
        <v>3.9512</v>
      </c>
      <c r="W4338" t="str">
        <f>INDEX(People!$A$2:$A$5,MATCH(Orders!N4338,People!$B$2:$B$5,0))</f>
        <v>Anna Andreadi</v>
      </c>
      <c r="X4338" t="str">
        <f>IFERROR(INDEX(Returns!A4338:A5137,MATCH(Orders!B4338,Returns!B4338:B5137,0)),"No")</f>
        <v>No</v>
      </c>
      <c r="Y4338">
        <f t="shared" si="67"/>
        <v>17.241600000000002</v>
      </c>
    </row>
    <row r="4339" spans="1:25" x14ac:dyDescent="0.2">
      <c r="A4339" s="1">
        <v>4338</v>
      </c>
      <c r="B4339" t="s">
        <v>8247</v>
      </c>
      <c r="C4339" s="2">
        <v>43066</v>
      </c>
      <c r="D4339" s="8">
        <f>Table1[[#This Row],[Order Date]]</f>
        <v>43066</v>
      </c>
      <c r="E4339" s="2">
        <v>43070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">
        <v>1234</v>
      </c>
      <c r="P4339" s="1" t="s">
        <v>66</v>
      </c>
      <c r="Q4339" s="1" t="s">
        <v>146</v>
      </c>
      <c r="R4339" s="1" t="s">
        <v>1235</v>
      </c>
      <c r="S4339" s="1">
        <v>107.97</v>
      </c>
      <c r="T4339" s="1">
        <v>3</v>
      </c>
      <c r="U4339" s="1">
        <v>0</v>
      </c>
      <c r="V4339" s="1">
        <v>22.6737</v>
      </c>
      <c r="W4339" t="str">
        <f>INDEX(People!$A$2:$A$5,MATCH(Orders!N4339,People!$B$2:$B$5,0))</f>
        <v>Anna Andreadi</v>
      </c>
      <c r="X4339" t="str">
        <f>IFERROR(INDEX(Returns!A4339:A5138,MATCH(Orders!B4339,Returns!B4339:B5138,0)),"No")</f>
        <v>No</v>
      </c>
      <c r="Y4339">
        <f t="shared" si="67"/>
        <v>107.97</v>
      </c>
    </row>
    <row r="4340" spans="1:25" x14ac:dyDescent="0.2">
      <c r="A4340" s="1">
        <v>4339</v>
      </c>
      <c r="B4340" t="s">
        <v>8247</v>
      </c>
      <c r="C4340" s="2">
        <v>43066</v>
      </c>
      <c r="D4340" s="8">
        <f>Table1[[#This Row],[Order Date]]</f>
        <v>43066</v>
      </c>
      <c r="E4340" s="2">
        <v>43070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">
        <v>288</v>
      </c>
      <c r="P4340" s="1" t="s">
        <v>43</v>
      </c>
      <c r="Q4340" s="1" t="s">
        <v>84</v>
      </c>
      <c r="R4340" s="1" t="s">
        <v>289</v>
      </c>
      <c r="S4340" s="1">
        <v>113.82</v>
      </c>
      <c r="T4340" s="1">
        <v>3</v>
      </c>
      <c r="U4340" s="1">
        <v>0</v>
      </c>
      <c r="V4340" s="1">
        <v>53.495399999999989</v>
      </c>
      <c r="W4340" t="str">
        <f>INDEX(People!$A$2:$A$5,MATCH(Orders!N4340,People!$B$2:$B$5,0))</f>
        <v>Anna Andreadi</v>
      </c>
      <c r="X4340" t="str">
        <f>IFERROR(INDEX(Returns!A4340:A5139,MATCH(Orders!B4340,Returns!B4340:B5139,0)),"No")</f>
        <v>No</v>
      </c>
      <c r="Y4340">
        <f t="shared" si="67"/>
        <v>113.82</v>
      </c>
    </row>
    <row r="4341" spans="1:25" x14ac:dyDescent="0.2">
      <c r="A4341" s="1">
        <v>4340</v>
      </c>
      <c r="B4341" t="s">
        <v>8248</v>
      </c>
      <c r="C4341" s="2">
        <v>43704</v>
      </c>
      <c r="D4341" s="8">
        <f>Table1[[#This Row],[Order Date]]</f>
        <v>43704</v>
      </c>
      <c r="E4341" s="2">
        <v>43709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">
        <v>3158</v>
      </c>
      <c r="P4341" s="1" t="s">
        <v>43</v>
      </c>
      <c r="Q4341" s="1" t="s">
        <v>84</v>
      </c>
      <c r="R4341" s="1" t="s">
        <v>3159</v>
      </c>
      <c r="S4341" s="1">
        <v>5.1840000000000011</v>
      </c>
      <c r="T4341" s="1">
        <v>1</v>
      </c>
      <c r="U4341" s="1">
        <v>0.2</v>
      </c>
      <c r="V4341" s="1">
        <v>1.8144</v>
      </c>
      <c r="W4341" t="str">
        <f>INDEX(People!$A$2:$A$5,MATCH(Orders!N4341,People!$B$2:$B$5,0))</f>
        <v>Cassandra Brandow</v>
      </c>
      <c r="X4341" t="str">
        <f>IFERROR(INDEX(Returns!A4341:A5140,MATCH(Orders!B4341,Returns!B4341:B5140,0)),"No")</f>
        <v>No</v>
      </c>
      <c r="Y4341">
        <f t="shared" si="67"/>
        <v>6.2208000000000014</v>
      </c>
    </row>
    <row r="4342" spans="1:25" x14ac:dyDescent="0.2">
      <c r="A4342" s="1">
        <v>4341</v>
      </c>
      <c r="B4342" t="s">
        <v>8249</v>
      </c>
      <c r="C4342" s="2">
        <v>42451</v>
      </c>
      <c r="D4342" s="8">
        <f>Table1[[#This Row],[Order Date]]</f>
        <v>42451</v>
      </c>
      <c r="E4342" s="2">
        <v>42451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">
        <v>1241</v>
      </c>
      <c r="P4342" s="1" t="s">
        <v>43</v>
      </c>
      <c r="Q4342" s="1" t="s">
        <v>63</v>
      </c>
      <c r="R4342" s="1" t="s">
        <v>1242</v>
      </c>
      <c r="S4342" s="1">
        <v>16.28</v>
      </c>
      <c r="T4342" s="1">
        <v>2</v>
      </c>
      <c r="U4342" s="1">
        <v>0</v>
      </c>
      <c r="V4342" s="1">
        <v>6.5120000000000005</v>
      </c>
      <c r="W4342" t="str">
        <f>INDEX(People!$A$2:$A$5,MATCH(Orders!N4342,People!$B$2:$B$5,0))</f>
        <v>Kelly Williams</v>
      </c>
      <c r="X4342" t="str">
        <f>IFERROR(INDEX(Returns!A4342:A5141,MATCH(Orders!B4342,Returns!B4342:B5141,0)),"No")</f>
        <v>No</v>
      </c>
      <c r="Y4342">
        <f t="shared" si="67"/>
        <v>16.28</v>
      </c>
    </row>
    <row r="4343" spans="1:25" x14ac:dyDescent="0.2">
      <c r="A4343" s="1">
        <v>4342</v>
      </c>
      <c r="B4343" t="s">
        <v>8250</v>
      </c>
      <c r="C4343" s="2">
        <v>43816</v>
      </c>
      <c r="D4343" s="8">
        <f>Table1[[#This Row],[Order Date]]</f>
        <v>43816</v>
      </c>
      <c r="E4343" s="2">
        <v>43820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">
        <v>890</v>
      </c>
      <c r="P4343" s="1" t="s">
        <v>43</v>
      </c>
      <c r="Q4343" s="1" t="s">
        <v>55</v>
      </c>
      <c r="R4343" s="1" t="s">
        <v>891</v>
      </c>
      <c r="S4343" s="1">
        <v>544.38</v>
      </c>
      <c r="T4343" s="1">
        <v>3</v>
      </c>
      <c r="U4343" s="1">
        <v>0</v>
      </c>
      <c r="V4343" s="1">
        <v>157.87019999999993</v>
      </c>
      <c r="W4343" t="str">
        <f>INDEX(People!$A$2:$A$5,MATCH(Orders!N4343,People!$B$2:$B$5,0))</f>
        <v>Cassandra Brandow</v>
      </c>
      <c r="X4343" t="str">
        <f>IFERROR(INDEX(Returns!A4343:A5142,MATCH(Orders!B4343,Returns!B4343:B5142,0)),"No")</f>
        <v>No</v>
      </c>
      <c r="Y4343">
        <f t="shared" si="67"/>
        <v>544.38</v>
      </c>
    </row>
    <row r="4344" spans="1:25" x14ac:dyDescent="0.2">
      <c r="A4344" s="1">
        <v>4343</v>
      </c>
      <c r="B4344" t="s">
        <v>8251</v>
      </c>
      <c r="C4344" s="2">
        <v>43543</v>
      </c>
      <c r="D4344" s="8">
        <f>Table1[[#This Row],[Order Date]]</f>
        <v>43543</v>
      </c>
      <c r="E4344" s="2">
        <v>43546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">
        <v>2987</v>
      </c>
      <c r="P4344" s="1" t="s">
        <v>43</v>
      </c>
      <c r="Q4344" s="1" t="s">
        <v>70</v>
      </c>
      <c r="R4344" s="1" t="s">
        <v>2988</v>
      </c>
      <c r="S4344" s="1">
        <v>19.824000000000002</v>
      </c>
      <c r="T4344" s="1">
        <v>6</v>
      </c>
      <c r="U4344" s="1">
        <v>0.2</v>
      </c>
      <c r="V4344" s="1">
        <v>6.690599999999999</v>
      </c>
      <c r="W4344" t="str">
        <f>INDEX(People!$A$2:$A$5,MATCH(Orders!N4344,People!$B$2:$B$5,0))</f>
        <v>Anna Andreadi</v>
      </c>
      <c r="X4344" t="str">
        <f>IFERROR(INDEX(Returns!A4344:A5143,MATCH(Orders!B4344,Returns!B4344:B5143,0)),"No")</f>
        <v>No</v>
      </c>
      <c r="Y4344">
        <f t="shared" si="67"/>
        <v>23.788800000000002</v>
      </c>
    </row>
    <row r="4345" spans="1:25" x14ac:dyDescent="0.2">
      <c r="A4345" s="1">
        <v>4344</v>
      </c>
      <c r="B4345" t="s">
        <v>8251</v>
      </c>
      <c r="C4345" s="2">
        <v>43543</v>
      </c>
      <c r="D4345" s="8">
        <f>Table1[[#This Row],[Order Date]]</f>
        <v>43543</v>
      </c>
      <c r="E4345" s="2">
        <v>43546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">
        <v>3493</v>
      </c>
      <c r="P4345" s="1" t="s">
        <v>66</v>
      </c>
      <c r="Q4345" s="1" t="s">
        <v>67</v>
      </c>
      <c r="R4345" s="1" t="s">
        <v>3494</v>
      </c>
      <c r="S4345" s="1">
        <v>657.50400000000002</v>
      </c>
      <c r="T4345" s="1">
        <v>6</v>
      </c>
      <c r="U4345" s="1">
        <v>0.2</v>
      </c>
      <c r="V4345" s="1">
        <v>-131.50080000000005</v>
      </c>
      <c r="W4345" t="str">
        <f>INDEX(People!$A$2:$A$5,MATCH(Orders!N4345,People!$B$2:$B$5,0))</f>
        <v>Anna Andreadi</v>
      </c>
      <c r="X4345" t="str">
        <f>IFERROR(INDEX(Returns!A4345:A5144,MATCH(Orders!B4345,Returns!B4345:B5144,0)),"No")</f>
        <v>No</v>
      </c>
      <c r="Y4345">
        <f t="shared" si="67"/>
        <v>789.00480000000005</v>
      </c>
    </row>
    <row r="4346" spans="1:25" x14ac:dyDescent="0.2">
      <c r="A4346" s="1">
        <v>4345</v>
      </c>
      <c r="B4346" t="s">
        <v>8251</v>
      </c>
      <c r="C4346" s="2">
        <v>43543</v>
      </c>
      <c r="D4346" s="8">
        <f>Table1[[#This Row],[Order Date]]</f>
        <v>43543</v>
      </c>
      <c r="E4346" s="2">
        <v>43546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">
        <v>405</v>
      </c>
      <c r="P4346" s="1" t="s">
        <v>66</v>
      </c>
      <c r="Q4346" s="1" t="s">
        <v>146</v>
      </c>
      <c r="R4346" s="1" t="s">
        <v>406</v>
      </c>
      <c r="S4346" s="1">
        <v>99.54</v>
      </c>
      <c r="T4346" s="1">
        <v>2</v>
      </c>
      <c r="U4346" s="1">
        <v>0</v>
      </c>
      <c r="V4346" s="1">
        <v>10.949399999999997</v>
      </c>
      <c r="W4346" t="str">
        <f>INDEX(People!$A$2:$A$5,MATCH(Orders!N4346,People!$B$2:$B$5,0))</f>
        <v>Anna Andreadi</v>
      </c>
      <c r="X4346" t="str">
        <f>IFERROR(INDEX(Returns!A4346:A5145,MATCH(Orders!B4346,Returns!B4346:B5145,0)),"No")</f>
        <v>No</v>
      </c>
      <c r="Y4346">
        <f t="shared" si="67"/>
        <v>99.54</v>
      </c>
    </row>
    <row r="4347" spans="1:25" x14ac:dyDescent="0.2">
      <c r="A4347" s="1">
        <v>4346</v>
      </c>
      <c r="B4347" t="s">
        <v>8251</v>
      </c>
      <c r="C4347" s="2">
        <v>43543</v>
      </c>
      <c r="D4347" s="8">
        <f>Table1[[#This Row],[Order Date]]</f>
        <v>43543</v>
      </c>
      <c r="E4347" s="2">
        <v>43546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">
        <v>3675</v>
      </c>
      <c r="P4347" s="1" t="s">
        <v>66</v>
      </c>
      <c r="Q4347" s="1" t="s">
        <v>146</v>
      </c>
      <c r="R4347" s="1" t="s">
        <v>3676</v>
      </c>
      <c r="S4347" s="1">
        <v>199.96</v>
      </c>
      <c r="T4347" s="1">
        <v>4</v>
      </c>
      <c r="U4347" s="1">
        <v>0</v>
      </c>
      <c r="V4347" s="1">
        <v>85.982800000000012</v>
      </c>
      <c r="W4347" t="str">
        <f>INDEX(People!$A$2:$A$5,MATCH(Orders!N4347,People!$B$2:$B$5,0))</f>
        <v>Anna Andreadi</v>
      </c>
      <c r="X4347" t="str">
        <f>IFERROR(INDEX(Returns!A4347:A5146,MATCH(Orders!B4347,Returns!B4347:B5146,0)),"No")</f>
        <v>No</v>
      </c>
      <c r="Y4347">
        <f t="shared" si="67"/>
        <v>199.96</v>
      </c>
    </row>
    <row r="4348" spans="1:25" x14ac:dyDescent="0.2">
      <c r="A4348" s="1">
        <v>4347</v>
      </c>
      <c r="B4348" t="s">
        <v>8252</v>
      </c>
      <c r="C4348" s="2">
        <v>43361</v>
      </c>
      <c r="D4348" s="8">
        <f>Table1[[#This Row],[Order Date]]</f>
        <v>43361</v>
      </c>
      <c r="E4348" s="2">
        <v>43368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">
        <v>2176</v>
      </c>
      <c r="P4348" s="1" t="s">
        <v>30</v>
      </c>
      <c r="Q4348" s="1" t="s">
        <v>34</v>
      </c>
      <c r="R4348" s="1" t="s">
        <v>2177</v>
      </c>
      <c r="S4348" s="1">
        <v>631.78200000000004</v>
      </c>
      <c r="T4348" s="1">
        <v>2</v>
      </c>
      <c r="U4348" s="1">
        <v>0.1</v>
      </c>
      <c r="V4348" s="1">
        <v>140.39599999999993</v>
      </c>
      <c r="W4348" t="str">
        <f>INDEX(People!$A$2:$A$5,MATCH(Orders!N4348,People!$B$2:$B$5,0))</f>
        <v>Chuck Magee</v>
      </c>
      <c r="X4348" t="str">
        <f>IFERROR(INDEX(Returns!A4348:A5147,MATCH(Orders!B4348,Returns!B4348:B5147,0)),"No")</f>
        <v>No</v>
      </c>
      <c r="Y4348">
        <f t="shared" si="67"/>
        <v>694.9602000000001</v>
      </c>
    </row>
    <row r="4349" spans="1:25" x14ac:dyDescent="0.2">
      <c r="A4349" s="1">
        <v>4348</v>
      </c>
      <c r="B4349" t="s">
        <v>8252</v>
      </c>
      <c r="C4349" s="2">
        <v>43361</v>
      </c>
      <c r="D4349" s="8">
        <f>Table1[[#This Row],[Order Date]]</f>
        <v>43361</v>
      </c>
      <c r="E4349" s="2">
        <v>43368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">
        <v>5281</v>
      </c>
      <c r="P4349" s="1" t="s">
        <v>30</v>
      </c>
      <c r="Q4349" s="1" t="s">
        <v>60</v>
      </c>
      <c r="R4349" s="1" t="s">
        <v>5282</v>
      </c>
      <c r="S4349" s="1">
        <v>60.72</v>
      </c>
      <c r="T4349" s="1">
        <v>3</v>
      </c>
      <c r="U4349" s="1">
        <v>0</v>
      </c>
      <c r="V4349" s="1">
        <v>26.1096</v>
      </c>
      <c r="W4349" t="str">
        <f>INDEX(People!$A$2:$A$5,MATCH(Orders!N4349,People!$B$2:$B$5,0))</f>
        <v>Chuck Magee</v>
      </c>
      <c r="X4349" t="str">
        <f>IFERROR(INDEX(Returns!A4349:A5148,MATCH(Orders!B4349,Returns!B4349:B5148,0)),"No")</f>
        <v>No</v>
      </c>
      <c r="Y4349">
        <f t="shared" si="67"/>
        <v>60.72</v>
      </c>
    </row>
    <row r="4350" spans="1:25" x14ac:dyDescent="0.2">
      <c r="A4350" s="1">
        <v>4349</v>
      </c>
      <c r="B4350" t="s">
        <v>6185</v>
      </c>
      <c r="C4350" s="2">
        <v>43793</v>
      </c>
      <c r="D4350" s="8">
        <f>Table1[[#This Row],[Order Date]]</f>
        <v>43793</v>
      </c>
      <c r="E4350" s="2">
        <v>43798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">
        <v>2178</v>
      </c>
      <c r="P4350" s="1" t="s">
        <v>43</v>
      </c>
      <c r="Q4350" s="1" t="s">
        <v>70</v>
      </c>
      <c r="R4350" s="1" t="s">
        <v>2179</v>
      </c>
      <c r="S4350" s="1">
        <v>20.724000000000004</v>
      </c>
      <c r="T4350" s="1">
        <v>2</v>
      </c>
      <c r="U4350" s="1">
        <v>0.7</v>
      </c>
      <c r="V4350" s="1">
        <v>-15.197599999999994</v>
      </c>
      <c r="W4350" t="str">
        <f>INDEX(People!$A$2:$A$5,MATCH(Orders!N4350,People!$B$2:$B$5,0))</f>
        <v>Anna Andreadi</v>
      </c>
      <c r="X4350" t="str">
        <f>IFERROR(INDEX(Returns!A4350:A5149,MATCH(Orders!B4350,Returns!B4350:B5149,0)),"No")</f>
        <v>No</v>
      </c>
      <c r="Y4350">
        <f t="shared" si="67"/>
        <v>35.230800000000002</v>
      </c>
    </row>
    <row r="4351" spans="1:25" x14ac:dyDescent="0.2">
      <c r="A4351" s="1">
        <v>4350</v>
      </c>
      <c r="B4351" t="s">
        <v>6185</v>
      </c>
      <c r="C4351" s="2">
        <v>43793</v>
      </c>
      <c r="D4351" s="8">
        <f>Table1[[#This Row],[Order Date]]</f>
        <v>43793</v>
      </c>
      <c r="E4351" s="2">
        <v>43798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">
        <v>1341</v>
      </c>
      <c r="P4351" s="1" t="s">
        <v>43</v>
      </c>
      <c r="Q4351" s="1" t="s">
        <v>55</v>
      </c>
      <c r="R4351" s="1" t="s">
        <v>1342</v>
      </c>
      <c r="S4351" s="1">
        <v>415.87200000000007</v>
      </c>
      <c r="T4351" s="1">
        <v>8</v>
      </c>
      <c r="U4351" s="1">
        <v>0.2</v>
      </c>
      <c r="V4351" s="1">
        <v>-41.587199999999996</v>
      </c>
      <c r="W4351" t="str">
        <f>INDEX(People!$A$2:$A$5,MATCH(Orders!N4351,People!$B$2:$B$5,0))</f>
        <v>Anna Andreadi</v>
      </c>
      <c r="X4351" t="str">
        <f>IFERROR(INDEX(Returns!A4351:A5150,MATCH(Orders!B4351,Returns!B4351:B5150,0)),"No")</f>
        <v>No</v>
      </c>
      <c r="Y4351">
        <f t="shared" si="67"/>
        <v>499.04640000000006</v>
      </c>
    </row>
    <row r="4352" spans="1:25" x14ac:dyDescent="0.2">
      <c r="A4352" s="1">
        <v>4351</v>
      </c>
      <c r="B4352" t="s">
        <v>8253</v>
      </c>
      <c r="C4352" s="2">
        <v>43566</v>
      </c>
      <c r="D4352" s="8">
        <f>Table1[[#This Row],[Order Date]]</f>
        <v>43566</v>
      </c>
      <c r="E4352" s="2">
        <v>43570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">
        <v>1580</v>
      </c>
      <c r="P4352" s="1" t="s">
        <v>43</v>
      </c>
      <c r="Q4352" s="1" t="s">
        <v>55</v>
      </c>
      <c r="R4352" s="1" t="s">
        <v>1581</v>
      </c>
      <c r="S4352" s="1">
        <v>16.768000000000001</v>
      </c>
      <c r="T4352" s="1">
        <v>2</v>
      </c>
      <c r="U4352" s="1">
        <v>0.2</v>
      </c>
      <c r="V4352" s="1">
        <v>1.4672000000000001</v>
      </c>
      <c r="W4352" t="str">
        <f>INDEX(People!$A$2:$A$5,MATCH(Orders!N4352,People!$B$2:$B$5,0))</f>
        <v>Chuck Magee</v>
      </c>
      <c r="X4352" t="str">
        <f>IFERROR(INDEX(Returns!A4352:A5151,MATCH(Orders!B4352,Returns!B4352:B5151,0)),"No")</f>
        <v>No</v>
      </c>
      <c r="Y4352">
        <f t="shared" si="67"/>
        <v>20.121600000000001</v>
      </c>
    </row>
    <row r="4353" spans="1:25" x14ac:dyDescent="0.2">
      <c r="A4353" s="1">
        <v>4352</v>
      </c>
      <c r="B4353" t="s">
        <v>8253</v>
      </c>
      <c r="C4353" s="2">
        <v>43566</v>
      </c>
      <c r="D4353" s="8">
        <f>Table1[[#This Row],[Order Date]]</f>
        <v>43566</v>
      </c>
      <c r="E4353" s="2">
        <v>43570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">
        <v>2188</v>
      </c>
      <c r="P4353" s="1" t="s">
        <v>66</v>
      </c>
      <c r="Q4353" s="1" t="s">
        <v>146</v>
      </c>
      <c r="R4353" s="1" t="s">
        <v>2189</v>
      </c>
      <c r="S4353" s="1">
        <v>27.12</v>
      </c>
      <c r="T4353" s="1">
        <v>2</v>
      </c>
      <c r="U4353" s="1">
        <v>0.2</v>
      </c>
      <c r="V4353" s="1">
        <v>-4.7460000000000013</v>
      </c>
      <c r="W4353" t="str">
        <f>INDEX(People!$A$2:$A$5,MATCH(Orders!N4353,People!$B$2:$B$5,0))</f>
        <v>Chuck Magee</v>
      </c>
      <c r="X4353" t="str">
        <f>IFERROR(INDEX(Returns!A4353:A5152,MATCH(Orders!B4353,Returns!B4353:B5152,0)),"No")</f>
        <v>No</v>
      </c>
      <c r="Y4353">
        <f t="shared" si="67"/>
        <v>32.543999999999997</v>
      </c>
    </row>
    <row r="4354" spans="1:25" x14ac:dyDescent="0.2">
      <c r="A4354" s="1">
        <v>4353</v>
      </c>
      <c r="B4354" t="s">
        <v>8254</v>
      </c>
      <c r="C4354" s="2">
        <v>43809</v>
      </c>
      <c r="D4354" s="8">
        <f>Table1[[#This Row],[Order Date]]</f>
        <v>43809</v>
      </c>
      <c r="E4354" s="2">
        <v>43811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">
        <v>5178</v>
      </c>
      <c r="P4354" s="1" t="s">
        <v>66</v>
      </c>
      <c r="Q4354" s="1" t="s">
        <v>67</v>
      </c>
      <c r="R4354" s="1" t="s">
        <v>5179</v>
      </c>
      <c r="S4354" s="1">
        <v>95.84</v>
      </c>
      <c r="T4354" s="1">
        <v>4</v>
      </c>
      <c r="U4354" s="1">
        <v>0.2</v>
      </c>
      <c r="V4354" s="1">
        <v>34.741999999999997</v>
      </c>
      <c r="W4354" t="str">
        <f>INDEX(People!$A$2:$A$5,MATCH(Orders!N4354,People!$B$2:$B$5,0))</f>
        <v>Anna Andreadi</v>
      </c>
      <c r="X4354" t="str">
        <f>IFERROR(INDEX(Returns!A4354:A5153,MATCH(Orders!B4354,Returns!B4354:B5153,0)),"No")</f>
        <v>No</v>
      </c>
      <c r="Y4354">
        <f t="shared" si="67"/>
        <v>115.008</v>
      </c>
    </row>
    <row r="4355" spans="1:25" x14ac:dyDescent="0.2">
      <c r="A4355" s="1">
        <v>4354</v>
      </c>
      <c r="B4355" t="s">
        <v>8254</v>
      </c>
      <c r="C4355" s="2">
        <v>43809</v>
      </c>
      <c r="D4355" s="8">
        <f>Table1[[#This Row],[Order Date]]</f>
        <v>43809</v>
      </c>
      <c r="E4355" s="2">
        <v>43811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">
        <v>1707</v>
      </c>
      <c r="P4355" s="1" t="s">
        <v>43</v>
      </c>
      <c r="Q4355" s="1" t="s">
        <v>84</v>
      </c>
      <c r="R4355" s="1" t="s">
        <v>1708</v>
      </c>
      <c r="S4355" s="1">
        <v>12.96</v>
      </c>
      <c r="T4355" s="1">
        <v>2</v>
      </c>
      <c r="U4355" s="1">
        <v>0</v>
      </c>
      <c r="V4355" s="1">
        <v>6.2208000000000006</v>
      </c>
      <c r="W4355" t="str">
        <f>INDEX(People!$A$2:$A$5,MATCH(Orders!N4355,People!$B$2:$B$5,0))</f>
        <v>Anna Andreadi</v>
      </c>
      <c r="X4355" t="str">
        <f>IFERROR(INDEX(Returns!A4355:A5154,MATCH(Orders!B4355,Returns!B4355:B5154,0)),"No")</f>
        <v>No</v>
      </c>
      <c r="Y4355">
        <f t="shared" ref="Y4355:Y4418" si="68">S4355*(1+U4355)</f>
        <v>12.96</v>
      </c>
    </row>
    <row r="4356" spans="1:25" x14ac:dyDescent="0.2">
      <c r="A4356" s="1">
        <v>4355</v>
      </c>
      <c r="B4356" t="s">
        <v>8255</v>
      </c>
      <c r="C4356" s="2">
        <v>43793</v>
      </c>
      <c r="D4356" s="8">
        <f>Table1[[#This Row],[Order Date]]</f>
        <v>43793</v>
      </c>
      <c r="E4356" s="2">
        <v>43795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">
        <v>2447</v>
      </c>
      <c r="P4356" s="1" t="s">
        <v>43</v>
      </c>
      <c r="Q4356" s="1" t="s">
        <v>70</v>
      </c>
      <c r="R4356" s="1" t="s">
        <v>2448</v>
      </c>
      <c r="S4356" s="1">
        <v>19.008000000000003</v>
      </c>
      <c r="T4356" s="1">
        <v>8</v>
      </c>
      <c r="U4356" s="1">
        <v>0.7</v>
      </c>
      <c r="V4356" s="1">
        <v>-12.671999999999997</v>
      </c>
      <c r="W4356" t="str">
        <f>INDEX(People!$A$2:$A$5,MATCH(Orders!N4356,People!$B$2:$B$5,0))</f>
        <v>Cassandra Brandow</v>
      </c>
      <c r="X4356" t="str">
        <f>IFERROR(INDEX(Returns!A4356:A5155,MATCH(Orders!B4356,Returns!B4356:B5155,0)),"No")</f>
        <v>No</v>
      </c>
      <c r="Y4356">
        <f t="shared" si="68"/>
        <v>32.313600000000001</v>
      </c>
    </row>
    <row r="4357" spans="1:25" x14ac:dyDescent="0.2">
      <c r="A4357" s="1">
        <v>4356</v>
      </c>
      <c r="B4357" t="s">
        <v>8256</v>
      </c>
      <c r="C4357" s="2">
        <v>43073</v>
      </c>
      <c r="D4357" s="8">
        <f>Table1[[#This Row],[Order Date]]</f>
        <v>43073</v>
      </c>
      <c r="E4357" s="2">
        <v>43076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">
        <v>2289</v>
      </c>
      <c r="P4357" s="1" t="s">
        <v>43</v>
      </c>
      <c r="Q4357" s="1" t="s">
        <v>70</v>
      </c>
      <c r="R4357" s="1" t="s">
        <v>2290</v>
      </c>
      <c r="S4357" s="1">
        <v>1598.0580000000002</v>
      </c>
      <c r="T4357" s="1">
        <v>7</v>
      </c>
      <c r="U4357" s="1">
        <v>0.7</v>
      </c>
      <c r="V4357" s="1">
        <v>-1065.3719999999998</v>
      </c>
      <c r="W4357" t="str">
        <f>INDEX(People!$A$2:$A$5,MATCH(Orders!N4357,People!$B$2:$B$5,0))</f>
        <v>Cassandra Brandow</v>
      </c>
      <c r="X4357" t="str">
        <f>IFERROR(INDEX(Returns!A4357:A5156,MATCH(Orders!B4357,Returns!B4357:B5156,0)),"No")</f>
        <v>No</v>
      </c>
      <c r="Y4357">
        <f t="shared" si="68"/>
        <v>2716.6986000000002</v>
      </c>
    </row>
    <row r="4358" spans="1:25" x14ac:dyDescent="0.2">
      <c r="A4358" s="1">
        <v>4357</v>
      </c>
      <c r="B4358" t="s">
        <v>8256</v>
      </c>
      <c r="C4358" s="2">
        <v>43073</v>
      </c>
      <c r="D4358" s="8">
        <f>Table1[[#This Row],[Order Date]]</f>
        <v>43073</v>
      </c>
      <c r="E4358" s="2">
        <v>43076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">
        <v>2265</v>
      </c>
      <c r="P4358" s="1" t="s">
        <v>43</v>
      </c>
      <c r="Q4358" s="1" t="s">
        <v>63</v>
      </c>
      <c r="R4358" s="1" t="s">
        <v>2266</v>
      </c>
      <c r="S4358" s="1">
        <v>36.96</v>
      </c>
      <c r="T4358" s="1">
        <v>4</v>
      </c>
      <c r="U4358" s="1">
        <v>0.2</v>
      </c>
      <c r="V4358" s="1">
        <v>12.011999999999999</v>
      </c>
      <c r="W4358" t="str">
        <f>INDEX(People!$A$2:$A$5,MATCH(Orders!N4358,People!$B$2:$B$5,0))</f>
        <v>Cassandra Brandow</v>
      </c>
      <c r="X4358" t="str">
        <f>IFERROR(INDEX(Returns!A4358:A5157,MATCH(Orders!B4358,Returns!B4358:B5157,0)),"No")</f>
        <v>No</v>
      </c>
      <c r="Y4358">
        <f t="shared" si="68"/>
        <v>44.351999999999997</v>
      </c>
    </row>
    <row r="4359" spans="1:25" x14ac:dyDescent="0.2">
      <c r="A4359" s="1">
        <v>4358</v>
      </c>
      <c r="B4359" t="s">
        <v>8257</v>
      </c>
      <c r="C4359" s="2">
        <v>43810</v>
      </c>
      <c r="D4359" s="8">
        <f>Table1[[#This Row],[Order Date]]</f>
        <v>43810</v>
      </c>
      <c r="E4359" s="2">
        <v>43810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">
        <v>1011</v>
      </c>
      <c r="P4359" s="1" t="s">
        <v>43</v>
      </c>
      <c r="Q4359" s="1" t="s">
        <v>84</v>
      </c>
      <c r="R4359" s="1" t="s">
        <v>1012</v>
      </c>
      <c r="S4359" s="1">
        <v>10.368000000000002</v>
      </c>
      <c r="T4359" s="1">
        <v>2</v>
      </c>
      <c r="U4359" s="1">
        <v>0.2</v>
      </c>
      <c r="V4359" s="1">
        <v>3.6288</v>
      </c>
      <c r="W4359" t="str">
        <f>INDEX(People!$A$2:$A$5,MATCH(Orders!N4359,People!$B$2:$B$5,0))</f>
        <v>Kelly Williams</v>
      </c>
      <c r="X4359" t="str">
        <f>IFERROR(INDEX(Returns!A4359:A5158,MATCH(Orders!B4359,Returns!B4359:B5158,0)),"No")</f>
        <v>No</v>
      </c>
      <c r="Y4359">
        <f t="shared" si="68"/>
        <v>12.441600000000003</v>
      </c>
    </row>
    <row r="4360" spans="1:25" x14ac:dyDescent="0.2">
      <c r="A4360" s="1">
        <v>4359</v>
      </c>
      <c r="B4360" t="s">
        <v>8257</v>
      </c>
      <c r="C4360" s="2">
        <v>43810</v>
      </c>
      <c r="D4360" s="8">
        <f>Table1[[#This Row],[Order Date]]</f>
        <v>43810</v>
      </c>
      <c r="E4360" s="2">
        <v>43810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">
        <v>2079</v>
      </c>
      <c r="P4360" s="1" t="s">
        <v>30</v>
      </c>
      <c r="Q4360" s="1" t="s">
        <v>60</v>
      </c>
      <c r="R4360" s="1" t="s">
        <v>2080</v>
      </c>
      <c r="S4360" s="1">
        <v>77.720000000000013</v>
      </c>
      <c r="T4360" s="1">
        <v>1</v>
      </c>
      <c r="U4360" s="1">
        <v>0.6</v>
      </c>
      <c r="V4360" s="1">
        <v>-66.061999999999998</v>
      </c>
      <c r="W4360" t="str">
        <f>INDEX(People!$A$2:$A$5,MATCH(Orders!N4360,People!$B$2:$B$5,0))</f>
        <v>Kelly Williams</v>
      </c>
      <c r="X4360" t="str">
        <f>IFERROR(INDEX(Returns!A4360:A5159,MATCH(Orders!B4360,Returns!B4360:B5159,0)),"No")</f>
        <v>No</v>
      </c>
      <c r="Y4360">
        <f t="shared" si="68"/>
        <v>124.35200000000003</v>
      </c>
    </row>
    <row r="4361" spans="1:25" x14ac:dyDescent="0.2">
      <c r="A4361" s="1">
        <v>4360</v>
      </c>
      <c r="B4361" t="s">
        <v>8257</v>
      </c>
      <c r="C4361" s="2">
        <v>43810</v>
      </c>
      <c r="D4361" s="8">
        <f>Table1[[#This Row],[Order Date]]</f>
        <v>43810</v>
      </c>
      <c r="E4361" s="2">
        <v>43810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">
        <v>2840</v>
      </c>
      <c r="P4361" s="1" t="s">
        <v>30</v>
      </c>
      <c r="Q4361" s="1" t="s">
        <v>34</v>
      </c>
      <c r="R4361" s="1" t="s">
        <v>2841</v>
      </c>
      <c r="S4361" s="1">
        <v>520.46399999999994</v>
      </c>
      <c r="T4361" s="1">
        <v>2</v>
      </c>
      <c r="U4361" s="1">
        <v>0.3</v>
      </c>
      <c r="V4361" s="1">
        <v>-14.870399999999961</v>
      </c>
      <c r="W4361" t="str">
        <f>INDEX(People!$A$2:$A$5,MATCH(Orders!N4361,People!$B$2:$B$5,0))</f>
        <v>Kelly Williams</v>
      </c>
      <c r="X4361" t="str">
        <f>IFERROR(INDEX(Returns!A4361:A5160,MATCH(Orders!B4361,Returns!B4361:B5160,0)),"No")</f>
        <v>No</v>
      </c>
      <c r="Y4361">
        <f t="shared" si="68"/>
        <v>676.6031999999999</v>
      </c>
    </row>
    <row r="4362" spans="1:25" x14ac:dyDescent="0.2">
      <c r="A4362" s="1">
        <v>4361</v>
      </c>
      <c r="B4362" t="s">
        <v>8258</v>
      </c>
      <c r="C4362" s="2">
        <v>43241</v>
      </c>
      <c r="D4362" s="8">
        <f>Table1[[#This Row],[Order Date]]</f>
        <v>43241</v>
      </c>
      <c r="E4362" s="2">
        <v>43243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">
        <v>5285</v>
      </c>
      <c r="P4362" s="1" t="s">
        <v>43</v>
      </c>
      <c r="Q4362" s="1" t="s">
        <v>84</v>
      </c>
      <c r="R4362" s="1" t="s">
        <v>169</v>
      </c>
      <c r="S4362" s="1">
        <v>111.96</v>
      </c>
      <c r="T4362" s="1">
        <v>2</v>
      </c>
      <c r="U4362" s="1">
        <v>0</v>
      </c>
      <c r="V4362" s="1">
        <v>54.860399999999998</v>
      </c>
      <c r="W4362" t="str">
        <f>INDEX(People!$A$2:$A$5,MATCH(Orders!N4362,People!$B$2:$B$5,0))</f>
        <v>Chuck Magee</v>
      </c>
      <c r="X4362" t="str">
        <f>IFERROR(INDEX(Returns!A4362:A5161,MATCH(Orders!B4362,Returns!B4362:B5161,0)),"No")</f>
        <v>No</v>
      </c>
      <c r="Y4362">
        <f t="shared" si="68"/>
        <v>111.96</v>
      </c>
    </row>
    <row r="4363" spans="1:25" x14ac:dyDescent="0.2">
      <c r="A4363" s="1">
        <v>4362</v>
      </c>
      <c r="B4363" t="s">
        <v>8259</v>
      </c>
      <c r="C4363" s="2">
        <v>43513</v>
      </c>
      <c r="D4363" s="8">
        <f>Table1[[#This Row],[Order Date]]</f>
        <v>43513</v>
      </c>
      <c r="E4363" s="2">
        <v>43517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">
        <v>467</v>
      </c>
      <c r="P4363" s="1" t="s">
        <v>66</v>
      </c>
      <c r="Q4363" s="1" t="s">
        <v>67</v>
      </c>
      <c r="R4363" s="1" t="s">
        <v>468</v>
      </c>
      <c r="S4363" s="1">
        <v>29.160000000000004</v>
      </c>
      <c r="T4363" s="1">
        <v>3</v>
      </c>
      <c r="U4363" s="1">
        <v>0</v>
      </c>
      <c r="V4363" s="1">
        <v>8.4563999999999986</v>
      </c>
      <c r="W4363" t="str">
        <f>INDEX(People!$A$2:$A$5,MATCH(Orders!N4363,People!$B$2:$B$5,0))</f>
        <v>Cassandra Brandow</v>
      </c>
      <c r="X4363" t="str">
        <f>IFERROR(INDEX(Returns!A4363:A5162,MATCH(Orders!B4363,Returns!B4363:B5162,0)),"No")</f>
        <v>No</v>
      </c>
      <c r="Y4363">
        <f t="shared" si="68"/>
        <v>29.160000000000004</v>
      </c>
    </row>
    <row r="4364" spans="1:25" x14ac:dyDescent="0.2">
      <c r="A4364" s="1">
        <v>4363</v>
      </c>
      <c r="B4364" t="s">
        <v>8260</v>
      </c>
      <c r="C4364" s="2">
        <v>43605</v>
      </c>
      <c r="D4364" s="8">
        <f>Table1[[#This Row],[Order Date]]</f>
        <v>43605</v>
      </c>
      <c r="E4364" s="2">
        <v>43607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">
        <v>1362</v>
      </c>
      <c r="P4364" s="1" t="s">
        <v>43</v>
      </c>
      <c r="Q4364" s="1" t="s">
        <v>63</v>
      </c>
      <c r="R4364" s="1" t="s">
        <v>1363</v>
      </c>
      <c r="S4364" s="1">
        <v>131.94</v>
      </c>
      <c r="T4364" s="1">
        <v>3</v>
      </c>
      <c r="U4364" s="1">
        <v>0</v>
      </c>
      <c r="V4364" s="1">
        <v>35.623800000000003</v>
      </c>
      <c r="W4364" t="str">
        <f>INDEX(People!$A$2:$A$5,MATCH(Orders!N4364,People!$B$2:$B$5,0))</f>
        <v>Kelly Williams</v>
      </c>
      <c r="X4364" t="str">
        <f>IFERROR(INDEX(Returns!A4364:A5163,MATCH(Orders!B4364,Returns!B4364:B5163,0)),"No")</f>
        <v>No</v>
      </c>
      <c r="Y4364">
        <f t="shared" si="68"/>
        <v>131.94</v>
      </c>
    </row>
    <row r="4365" spans="1:25" x14ac:dyDescent="0.2">
      <c r="A4365" s="1">
        <v>4364</v>
      </c>
      <c r="B4365" t="s">
        <v>8260</v>
      </c>
      <c r="C4365" s="2">
        <v>43605</v>
      </c>
      <c r="D4365" s="8">
        <f>Table1[[#This Row],[Order Date]]</f>
        <v>43605</v>
      </c>
      <c r="E4365" s="2">
        <v>43607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">
        <v>1089</v>
      </c>
      <c r="P4365" s="1" t="s">
        <v>43</v>
      </c>
      <c r="Q4365" s="1" t="s">
        <v>63</v>
      </c>
      <c r="R4365" s="1" t="s">
        <v>1090</v>
      </c>
      <c r="S4365" s="1">
        <v>25.92</v>
      </c>
      <c r="T4365" s="1">
        <v>4</v>
      </c>
      <c r="U4365" s="1">
        <v>0</v>
      </c>
      <c r="V4365" s="1">
        <v>8.2943999999999996</v>
      </c>
      <c r="W4365" t="str">
        <f>INDEX(People!$A$2:$A$5,MATCH(Orders!N4365,People!$B$2:$B$5,0))</f>
        <v>Kelly Williams</v>
      </c>
      <c r="X4365" t="str">
        <f>IFERROR(INDEX(Returns!A4365:A5164,MATCH(Orders!B4365,Returns!B4365:B5164,0)),"No")</f>
        <v>No</v>
      </c>
      <c r="Y4365">
        <f t="shared" si="68"/>
        <v>25.92</v>
      </c>
    </row>
    <row r="4366" spans="1:25" x14ac:dyDescent="0.2">
      <c r="A4366" s="1">
        <v>4365</v>
      </c>
      <c r="B4366" t="s">
        <v>8260</v>
      </c>
      <c r="C4366" s="2">
        <v>43605</v>
      </c>
      <c r="D4366" s="8">
        <f>Table1[[#This Row],[Order Date]]</f>
        <v>43605</v>
      </c>
      <c r="E4366" s="2">
        <v>43607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">
        <v>2367</v>
      </c>
      <c r="P4366" s="1" t="s">
        <v>43</v>
      </c>
      <c r="Q4366" s="1" t="s">
        <v>55</v>
      </c>
      <c r="R4366" s="1" t="s">
        <v>2368</v>
      </c>
      <c r="S4366" s="1">
        <v>704.76</v>
      </c>
      <c r="T4366" s="1">
        <v>4</v>
      </c>
      <c r="U4366" s="1">
        <v>0</v>
      </c>
      <c r="V4366" s="1">
        <v>162.09479999999996</v>
      </c>
      <c r="W4366" t="str">
        <f>INDEX(People!$A$2:$A$5,MATCH(Orders!N4366,People!$B$2:$B$5,0))</f>
        <v>Kelly Williams</v>
      </c>
      <c r="X4366" t="str">
        <f>IFERROR(INDEX(Returns!A4366:A5165,MATCH(Orders!B4366,Returns!B4366:B5165,0)),"No")</f>
        <v>No</v>
      </c>
      <c r="Y4366">
        <f t="shared" si="68"/>
        <v>704.76</v>
      </c>
    </row>
    <row r="4367" spans="1:25" x14ac:dyDescent="0.2">
      <c r="A4367" s="1">
        <v>4366</v>
      </c>
      <c r="B4367" t="s">
        <v>8260</v>
      </c>
      <c r="C4367" s="2">
        <v>43605</v>
      </c>
      <c r="D4367" s="8">
        <f>Table1[[#This Row],[Order Date]]</f>
        <v>43605</v>
      </c>
      <c r="E4367" s="2">
        <v>43607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">
        <v>3574</v>
      </c>
      <c r="P4367" s="1" t="s">
        <v>43</v>
      </c>
      <c r="Q4367" s="1" t="s">
        <v>242</v>
      </c>
      <c r="R4367" s="1" t="s">
        <v>497</v>
      </c>
      <c r="S4367" s="1">
        <v>7.41</v>
      </c>
      <c r="T4367" s="1">
        <v>3</v>
      </c>
      <c r="U4367" s="1">
        <v>0</v>
      </c>
      <c r="V4367" s="1">
        <v>3.4827000000000004</v>
      </c>
      <c r="W4367" t="str">
        <f>INDEX(People!$A$2:$A$5,MATCH(Orders!N4367,People!$B$2:$B$5,0))</f>
        <v>Kelly Williams</v>
      </c>
      <c r="X4367" t="str">
        <f>IFERROR(INDEX(Returns!A4367:A5166,MATCH(Orders!B4367,Returns!B4367:B5166,0)),"No")</f>
        <v>No</v>
      </c>
      <c r="Y4367">
        <f t="shared" si="68"/>
        <v>7.41</v>
      </c>
    </row>
    <row r="4368" spans="1:25" x14ac:dyDescent="0.2">
      <c r="A4368" s="1">
        <v>4367</v>
      </c>
      <c r="B4368" t="s">
        <v>8260</v>
      </c>
      <c r="C4368" s="2">
        <v>43605</v>
      </c>
      <c r="D4368" s="8">
        <f>Table1[[#This Row],[Order Date]]</f>
        <v>43605</v>
      </c>
      <c r="E4368" s="2">
        <v>43607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">
        <v>4941</v>
      </c>
      <c r="P4368" s="1" t="s">
        <v>43</v>
      </c>
      <c r="Q4368" s="1" t="s">
        <v>63</v>
      </c>
      <c r="R4368" s="1" t="s">
        <v>4942</v>
      </c>
      <c r="S4368" s="1">
        <v>21.5</v>
      </c>
      <c r="T4368" s="1">
        <v>10</v>
      </c>
      <c r="U4368" s="1">
        <v>0</v>
      </c>
      <c r="V4368" s="1">
        <v>7.094999999999998</v>
      </c>
      <c r="W4368" t="str">
        <f>INDEX(People!$A$2:$A$5,MATCH(Orders!N4368,People!$B$2:$B$5,0))</f>
        <v>Kelly Williams</v>
      </c>
      <c r="X4368" t="str">
        <f>IFERROR(INDEX(Returns!A4368:A5167,MATCH(Orders!B4368,Returns!B4368:B5167,0)),"No")</f>
        <v>No</v>
      </c>
      <c r="Y4368">
        <f t="shared" si="68"/>
        <v>21.5</v>
      </c>
    </row>
    <row r="4369" spans="1:25" x14ac:dyDescent="0.2">
      <c r="A4369" s="1">
        <v>4368</v>
      </c>
      <c r="B4369" t="s">
        <v>8261</v>
      </c>
      <c r="C4369" s="2">
        <v>43719</v>
      </c>
      <c r="D4369" s="8">
        <f>Table1[[#This Row],[Order Date]]</f>
        <v>43719</v>
      </c>
      <c r="E4369" s="2">
        <v>43721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">
        <v>4247</v>
      </c>
      <c r="P4369" s="1" t="s">
        <v>43</v>
      </c>
      <c r="Q4369" s="1" t="s">
        <v>242</v>
      </c>
      <c r="R4369" s="1" t="s">
        <v>4248</v>
      </c>
      <c r="S4369" s="1">
        <v>10.528</v>
      </c>
      <c r="T4369" s="1">
        <v>4</v>
      </c>
      <c r="U4369" s="1">
        <v>0.2</v>
      </c>
      <c r="V4369" s="1">
        <v>3.2899999999999996</v>
      </c>
      <c r="W4369" t="str">
        <f>INDEX(People!$A$2:$A$5,MATCH(Orders!N4369,People!$B$2:$B$5,0))</f>
        <v>Kelly Williams</v>
      </c>
      <c r="X4369" t="str">
        <f>IFERROR(INDEX(Returns!A4369:A5168,MATCH(Orders!B4369,Returns!B4369:B5168,0)),"No")</f>
        <v>No</v>
      </c>
      <c r="Y4369">
        <f t="shared" si="68"/>
        <v>12.633599999999999</v>
      </c>
    </row>
    <row r="4370" spans="1:25" x14ac:dyDescent="0.2">
      <c r="A4370" s="1">
        <v>4369</v>
      </c>
      <c r="B4370" t="s">
        <v>8261</v>
      </c>
      <c r="C4370" s="2">
        <v>43719</v>
      </c>
      <c r="D4370" s="8">
        <f>Table1[[#This Row],[Order Date]]</f>
        <v>43719</v>
      </c>
      <c r="E4370" s="2">
        <v>43721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">
        <v>2099</v>
      </c>
      <c r="P4370" s="1" t="s">
        <v>43</v>
      </c>
      <c r="Q4370" s="1" t="s">
        <v>84</v>
      </c>
      <c r="R4370" s="1" t="s">
        <v>2100</v>
      </c>
      <c r="S4370" s="1">
        <v>20.544000000000004</v>
      </c>
      <c r="T4370" s="1">
        <v>6</v>
      </c>
      <c r="U4370" s="1">
        <v>0.2</v>
      </c>
      <c r="V4370" s="1">
        <v>6.4199999999999964</v>
      </c>
      <c r="W4370" t="str">
        <f>INDEX(People!$A$2:$A$5,MATCH(Orders!N4370,People!$B$2:$B$5,0))</f>
        <v>Kelly Williams</v>
      </c>
      <c r="X4370" t="str">
        <f>IFERROR(INDEX(Returns!A4370:A5169,MATCH(Orders!B4370,Returns!B4370:B5169,0)),"No")</f>
        <v>No</v>
      </c>
      <c r="Y4370">
        <f t="shared" si="68"/>
        <v>24.652800000000003</v>
      </c>
    </row>
    <row r="4371" spans="1:25" x14ac:dyDescent="0.2">
      <c r="A4371" s="1">
        <v>4370</v>
      </c>
      <c r="B4371" t="s">
        <v>8262</v>
      </c>
      <c r="C4371" s="2">
        <v>43409</v>
      </c>
      <c r="D4371" s="8">
        <f>Table1[[#This Row],[Order Date]]</f>
        <v>43409</v>
      </c>
      <c r="E4371" s="2">
        <v>43414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">
        <v>1809</v>
      </c>
      <c r="P4371" s="1" t="s">
        <v>43</v>
      </c>
      <c r="Q4371" s="1" t="s">
        <v>70</v>
      </c>
      <c r="R4371" s="1" t="s">
        <v>1810</v>
      </c>
      <c r="S4371" s="1">
        <v>104.9</v>
      </c>
      <c r="T4371" s="1">
        <v>5</v>
      </c>
      <c r="U4371" s="1">
        <v>0</v>
      </c>
      <c r="V4371" s="1">
        <v>50.351999999999997</v>
      </c>
      <c r="W4371" t="str">
        <f>INDEX(People!$A$2:$A$5,MATCH(Orders!N4371,People!$B$2:$B$5,0))</f>
        <v>Kelly Williams</v>
      </c>
      <c r="X4371" t="str">
        <f>IFERROR(INDEX(Returns!A4371:A5170,MATCH(Orders!B4371,Returns!B4371:B5170,0)),"No")</f>
        <v>No</v>
      </c>
      <c r="Y4371">
        <f t="shared" si="68"/>
        <v>104.9</v>
      </c>
    </row>
    <row r="4372" spans="1:25" x14ac:dyDescent="0.2">
      <c r="A4372" s="1">
        <v>4371</v>
      </c>
      <c r="B4372" t="s">
        <v>8262</v>
      </c>
      <c r="C4372" s="2">
        <v>43409</v>
      </c>
      <c r="D4372" s="8">
        <f>Table1[[#This Row],[Order Date]]</f>
        <v>43409</v>
      </c>
      <c r="E4372" s="2">
        <v>43414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">
        <v>5033</v>
      </c>
      <c r="P4372" s="1" t="s">
        <v>43</v>
      </c>
      <c r="Q4372" s="1" t="s">
        <v>63</v>
      </c>
      <c r="R4372" s="1" t="s">
        <v>5034</v>
      </c>
      <c r="S4372" s="1">
        <v>39.68</v>
      </c>
      <c r="T4372" s="1">
        <v>2</v>
      </c>
      <c r="U4372" s="1">
        <v>0</v>
      </c>
      <c r="V4372" s="1">
        <v>16.268800000000002</v>
      </c>
      <c r="W4372" t="str">
        <f>INDEX(People!$A$2:$A$5,MATCH(Orders!N4372,People!$B$2:$B$5,0))</f>
        <v>Kelly Williams</v>
      </c>
      <c r="X4372" t="str">
        <f>IFERROR(INDEX(Returns!A4372:A5171,MATCH(Orders!B4372,Returns!B4372:B5171,0)),"No")</f>
        <v>No</v>
      </c>
      <c r="Y4372">
        <f t="shared" si="68"/>
        <v>39.68</v>
      </c>
    </row>
    <row r="4373" spans="1:25" x14ac:dyDescent="0.2">
      <c r="A4373" s="1">
        <v>4372</v>
      </c>
      <c r="B4373" t="s">
        <v>8262</v>
      </c>
      <c r="C4373" s="2">
        <v>43409</v>
      </c>
      <c r="D4373" s="8">
        <f>Table1[[#This Row],[Order Date]]</f>
        <v>43409</v>
      </c>
      <c r="E4373" s="2">
        <v>43414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">
        <v>5288</v>
      </c>
      <c r="P4373" s="1" t="s">
        <v>43</v>
      </c>
      <c r="Q4373" s="1" t="s">
        <v>44</v>
      </c>
      <c r="R4373" s="1" t="s">
        <v>5289</v>
      </c>
      <c r="S4373" s="1">
        <v>51.75</v>
      </c>
      <c r="T4373" s="1">
        <v>5</v>
      </c>
      <c r="U4373" s="1">
        <v>0</v>
      </c>
      <c r="V4373" s="1">
        <v>24.84</v>
      </c>
      <c r="W4373" t="str">
        <f>INDEX(People!$A$2:$A$5,MATCH(Orders!N4373,People!$B$2:$B$5,0))</f>
        <v>Kelly Williams</v>
      </c>
      <c r="X4373" t="str">
        <f>IFERROR(INDEX(Returns!A4373:A5172,MATCH(Orders!B4373,Returns!B4373:B5172,0)),"No")</f>
        <v>No</v>
      </c>
      <c r="Y4373">
        <f t="shared" si="68"/>
        <v>51.75</v>
      </c>
    </row>
    <row r="4374" spans="1:25" x14ac:dyDescent="0.2">
      <c r="A4374" s="1">
        <v>4373</v>
      </c>
      <c r="B4374" t="s">
        <v>8263</v>
      </c>
      <c r="C4374" s="2">
        <v>43669</v>
      </c>
      <c r="D4374" s="8">
        <f>Table1[[#This Row],[Order Date]]</f>
        <v>43669</v>
      </c>
      <c r="E4374" s="2">
        <v>43671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">
        <v>876</v>
      </c>
      <c r="P4374" s="1" t="s">
        <v>43</v>
      </c>
      <c r="Q4374" s="1" t="s">
        <v>63</v>
      </c>
      <c r="R4374" s="1" t="s">
        <v>877</v>
      </c>
      <c r="S4374" s="1">
        <v>11.68</v>
      </c>
      <c r="T4374" s="1">
        <v>2</v>
      </c>
      <c r="U4374" s="1">
        <v>0</v>
      </c>
      <c r="V4374" s="1">
        <v>5.4895999999999994</v>
      </c>
      <c r="W4374" t="str">
        <f>INDEX(People!$A$2:$A$5,MATCH(Orders!N4374,People!$B$2:$B$5,0))</f>
        <v>Kelly Williams</v>
      </c>
      <c r="X4374" t="str">
        <f>IFERROR(INDEX(Returns!A4374:A5173,MATCH(Orders!B4374,Returns!B4374:B5173,0)),"No")</f>
        <v>No</v>
      </c>
      <c r="Y4374">
        <f t="shared" si="68"/>
        <v>11.68</v>
      </c>
    </row>
    <row r="4375" spans="1:25" x14ac:dyDescent="0.2">
      <c r="A4375" s="1">
        <v>4374</v>
      </c>
      <c r="B4375" t="s">
        <v>8263</v>
      </c>
      <c r="C4375" s="2">
        <v>43669</v>
      </c>
      <c r="D4375" s="8">
        <f>Table1[[#This Row],[Order Date]]</f>
        <v>43669</v>
      </c>
      <c r="E4375" s="2">
        <v>43671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">
        <v>4383</v>
      </c>
      <c r="P4375" s="1" t="s">
        <v>66</v>
      </c>
      <c r="Q4375" s="1" t="s">
        <v>146</v>
      </c>
      <c r="R4375" s="1" t="s">
        <v>5006</v>
      </c>
      <c r="S4375" s="1">
        <v>159.75</v>
      </c>
      <c r="T4375" s="1">
        <v>5</v>
      </c>
      <c r="U4375" s="1">
        <v>0</v>
      </c>
      <c r="V4375" s="1">
        <v>11.182499999999997</v>
      </c>
      <c r="W4375" t="str">
        <f>INDEX(People!$A$2:$A$5,MATCH(Orders!N4375,People!$B$2:$B$5,0))</f>
        <v>Kelly Williams</v>
      </c>
      <c r="X4375" t="str">
        <f>IFERROR(INDEX(Returns!A4375:A5174,MATCH(Orders!B4375,Returns!B4375:B5174,0)),"No")</f>
        <v>No</v>
      </c>
      <c r="Y4375">
        <f t="shared" si="68"/>
        <v>159.75</v>
      </c>
    </row>
    <row r="4376" spans="1:25" x14ac:dyDescent="0.2">
      <c r="A4376" s="1">
        <v>4375</v>
      </c>
      <c r="B4376" t="s">
        <v>8264</v>
      </c>
      <c r="C4376" s="2">
        <v>43422</v>
      </c>
      <c r="D4376" s="8">
        <f>Table1[[#This Row],[Order Date]]</f>
        <v>43422</v>
      </c>
      <c r="E4376" s="2">
        <v>43428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">
        <v>5291</v>
      </c>
      <c r="P4376" s="1" t="s">
        <v>43</v>
      </c>
      <c r="Q4376" s="1" t="s">
        <v>73</v>
      </c>
      <c r="R4376" s="1" t="s">
        <v>5292</v>
      </c>
      <c r="S4376" s="1">
        <v>103.96799999999999</v>
      </c>
      <c r="T4376" s="1">
        <v>6</v>
      </c>
      <c r="U4376" s="1">
        <v>0.2</v>
      </c>
      <c r="V4376" s="1">
        <v>16.894799999999996</v>
      </c>
      <c r="W4376" t="str">
        <f>INDEX(People!$A$2:$A$5,MATCH(Orders!N4376,People!$B$2:$B$5,0))</f>
        <v>Chuck Magee</v>
      </c>
      <c r="X4376" t="str">
        <f>IFERROR(INDEX(Returns!A4376:A5175,MATCH(Orders!B4376,Returns!B4376:B5175,0)),"No")</f>
        <v>No</v>
      </c>
      <c r="Y4376">
        <f t="shared" si="68"/>
        <v>124.76159999999999</v>
      </c>
    </row>
    <row r="4377" spans="1:25" x14ac:dyDescent="0.2">
      <c r="A4377" s="1">
        <v>4376</v>
      </c>
      <c r="B4377" t="s">
        <v>8265</v>
      </c>
      <c r="C4377" s="2">
        <v>42485</v>
      </c>
      <c r="D4377" s="8">
        <f>Table1[[#This Row],[Order Date]]</f>
        <v>42485</v>
      </c>
      <c r="E4377" s="2">
        <v>42490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">
        <v>303</v>
      </c>
      <c r="P4377" s="1" t="s">
        <v>30</v>
      </c>
      <c r="Q4377" s="1" t="s">
        <v>60</v>
      </c>
      <c r="R4377" s="1" t="s">
        <v>304</v>
      </c>
      <c r="S4377" s="1">
        <v>303.25</v>
      </c>
      <c r="T4377" s="1">
        <v>5</v>
      </c>
      <c r="U4377" s="1">
        <v>0</v>
      </c>
      <c r="V4377" s="1">
        <v>63.682499999999997</v>
      </c>
      <c r="W4377" t="str">
        <f>INDEX(People!$A$2:$A$5,MATCH(Orders!N4377,People!$B$2:$B$5,0))</f>
        <v>Anna Andreadi</v>
      </c>
      <c r="X4377" t="str">
        <f>IFERROR(INDEX(Returns!A4377:A5176,MATCH(Orders!B4377,Returns!B4377:B5176,0)),"No")</f>
        <v>No</v>
      </c>
      <c r="Y4377">
        <f t="shared" si="68"/>
        <v>303.25</v>
      </c>
    </row>
    <row r="4378" spans="1:25" x14ac:dyDescent="0.2">
      <c r="A4378" s="1">
        <v>4377</v>
      </c>
      <c r="B4378" t="s">
        <v>8265</v>
      </c>
      <c r="C4378" s="2">
        <v>42485</v>
      </c>
      <c r="D4378" s="8">
        <f>Table1[[#This Row],[Order Date]]</f>
        <v>42485</v>
      </c>
      <c r="E4378" s="2">
        <v>42490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">
        <v>4132</v>
      </c>
      <c r="P4378" s="1" t="s">
        <v>43</v>
      </c>
      <c r="Q4378" s="1" t="s">
        <v>73</v>
      </c>
      <c r="R4378" s="1" t="s">
        <v>4133</v>
      </c>
      <c r="S4378" s="1">
        <v>270.71999999999997</v>
      </c>
      <c r="T4378" s="1">
        <v>3</v>
      </c>
      <c r="U4378" s="1">
        <v>0</v>
      </c>
      <c r="V4378" s="1">
        <v>78.508799999999965</v>
      </c>
      <c r="W4378" t="str">
        <f>INDEX(People!$A$2:$A$5,MATCH(Orders!N4378,People!$B$2:$B$5,0))</f>
        <v>Anna Andreadi</v>
      </c>
      <c r="X4378" t="str">
        <f>IFERROR(INDEX(Returns!A4378:A5177,MATCH(Orders!B4378,Returns!B4378:B5177,0)),"No")</f>
        <v>No</v>
      </c>
      <c r="Y4378">
        <f t="shared" si="68"/>
        <v>270.71999999999997</v>
      </c>
    </row>
    <row r="4379" spans="1:25" x14ac:dyDescent="0.2">
      <c r="A4379" s="1">
        <v>4378</v>
      </c>
      <c r="B4379" t="s">
        <v>8265</v>
      </c>
      <c r="C4379" s="2">
        <v>42485</v>
      </c>
      <c r="D4379" s="8">
        <f>Table1[[#This Row],[Order Date]]</f>
        <v>42485</v>
      </c>
      <c r="E4379" s="2">
        <v>42490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">
        <v>2840</v>
      </c>
      <c r="P4379" s="1" t="s">
        <v>30</v>
      </c>
      <c r="Q4379" s="1" t="s">
        <v>34</v>
      </c>
      <c r="R4379" s="1" t="s">
        <v>2841</v>
      </c>
      <c r="S4379" s="1">
        <v>1487.04</v>
      </c>
      <c r="T4379" s="1">
        <v>5</v>
      </c>
      <c r="U4379" s="1">
        <v>0.2</v>
      </c>
      <c r="V4379" s="1">
        <v>148.70400000000006</v>
      </c>
      <c r="W4379" t="str">
        <f>INDEX(People!$A$2:$A$5,MATCH(Orders!N4379,People!$B$2:$B$5,0))</f>
        <v>Anna Andreadi</v>
      </c>
      <c r="X4379" t="str">
        <f>IFERROR(INDEX(Returns!A4379:A5178,MATCH(Orders!B4379,Returns!B4379:B5178,0)),"No")</f>
        <v>No</v>
      </c>
      <c r="Y4379">
        <f t="shared" si="68"/>
        <v>1784.4479999999999</v>
      </c>
    </row>
    <row r="4380" spans="1:25" x14ac:dyDescent="0.2">
      <c r="A4380" s="1">
        <v>4379</v>
      </c>
      <c r="B4380" t="s">
        <v>8266</v>
      </c>
      <c r="C4380" s="2">
        <v>43069</v>
      </c>
      <c r="D4380" s="8">
        <f>Table1[[#This Row],[Order Date]]</f>
        <v>43069</v>
      </c>
      <c r="E4380" s="2">
        <v>43071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">
        <v>2490</v>
      </c>
      <c r="P4380" s="1" t="s">
        <v>43</v>
      </c>
      <c r="Q4380" s="1" t="s">
        <v>157</v>
      </c>
      <c r="R4380" s="1" t="s">
        <v>2491</v>
      </c>
      <c r="S4380" s="1">
        <v>17.48</v>
      </c>
      <c r="T4380" s="1">
        <v>2</v>
      </c>
      <c r="U4380" s="1">
        <v>0</v>
      </c>
      <c r="V4380" s="1">
        <v>8.2156000000000002</v>
      </c>
      <c r="W4380" t="str">
        <f>INDEX(People!$A$2:$A$5,MATCH(Orders!N4380,People!$B$2:$B$5,0))</f>
        <v>Cassandra Brandow</v>
      </c>
      <c r="X4380" t="str">
        <f>IFERROR(INDEX(Returns!A4380:A5179,MATCH(Orders!B4380,Returns!B4380:B5179,0)),"No")</f>
        <v>No</v>
      </c>
      <c r="Y4380">
        <f t="shared" si="68"/>
        <v>17.48</v>
      </c>
    </row>
    <row r="4381" spans="1:25" x14ac:dyDescent="0.2">
      <c r="A4381" s="1">
        <v>4380</v>
      </c>
      <c r="B4381" t="s">
        <v>8266</v>
      </c>
      <c r="C4381" s="2">
        <v>43069</v>
      </c>
      <c r="D4381" s="8">
        <f>Table1[[#This Row],[Order Date]]</f>
        <v>43069</v>
      </c>
      <c r="E4381" s="2">
        <v>43071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">
        <v>2753</v>
      </c>
      <c r="P4381" s="1" t="s">
        <v>43</v>
      </c>
      <c r="Q4381" s="1" t="s">
        <v>157</v>
      </c>
      <c r="R4381" s="1" t="s">
        <v>2754</v>
      </c>
      <c r="S4381" s="1">
        <v>71.88</v>
      </c>
      <c r="T4381" s="1">
        <v>2</v>
      </c>
      <c r="U4381" s="1">
        <v>0</v>
      </c>
      <c r="V4381" s="1">
        <v>32.345999999999997</v>
      </c>
      <c r="W4381" t="str">
        <f>INDEX(People!$A$2:$A$5,MATCH(Orders!N4381,People!$B$2:$B$5,0))</f>
        <v>Cassandra Brandow</v>
      </c>
      <c r="X4381" t="str">
        <f>IFERROR(INDEX(Returns!A4381:A5180,MATCH(Orders!B4381,Returns!B4381:B5180,0)),"No")</f>
        <v>No</v>
      </c>
      <c r="Y4381">
        <f t="shared" si="68"/>
        <v>71.88</v>
      </c>
    </row>
    <row r="4382" spans="1:25" x14ac:dyDescent="0.2">
      <c r="A4382" s="1">
        <v>4381</v>
      </c>
      <c r="B4382" t="s">
        <v>8267</v>
      </c>
      <c r="C4382" s="2">
        <v>43033</v>
      </c>
      <c r="D4382" s="8">
        <f>Table1[[#This Row],[Order Date]]</f>
        <v>43033</v>
      </c>
      <c r="E4382" s="2">
        <v>43038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">
        <v>2089</v>
      </c>
      <c r="P4382" s="1" t="s">
        <v>43</v>
      </c>
      <c r="Q4382" s="1" t="s">
        <v>63</v>
      </c>
      <c r="R4382" s="1" t="s">
        <v>2090</v>
      </c>
      <c r="S4382" s="1">
        <v>60.449999999999996</v>
      </c>
      <c r="T4382" s="1">
        <v>3</v>
      </c>
      <c r="U4382" s="1">
        <v>0</v>
      </c>
      <c r="V4382" s="1">
        <v>16.3215</v>
      </c>
      <c r="W4382" t="str">
        <f>INDEX(People!$A$2:$A$5,MATCH(Orders!N4382,People!$B$2:$B$5,0))</f>
        <v>Anna Andreadi</v>
      </c>
      <c r="X4382" t="str">
        <f>IFERROR(INDEX(Returns!A4382:A5181,MATCH(Orders!B4382,Returns!B4382:B5181,0)),"No")</f>
        <v>No</v>
      </c>
      <c r="Y4382">
        <f t="shared" si="68"/>
        <v>60.449999999999996</v>
      </c>
    </row>
    <row r="4383" spans="1:25" x14ac:dyDescent="0.2">
      <c r="A4383" s="1">
        <v>4382</v>
      </c>
      <c r="B4383" t="s">
        <v>8267</v>
      </c>
      <c r="C4383" s="2">
        <v>43033</v>
      </c>
      <c r="D4383" s="8">
        <f>Table1[[#This Row],[Order Date]]</f>
        <v>43033</v>
      </c>
      <c r="E4383" s="2">
        <v>43038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">
        <v>1476</v>
      </c>
      <c r="P4383" s="1" t="s">
        <v>30</v>
      </c>
      <c r="Q4383" s="1" t="s">
        <v>52</v>
      </c>
      <c r="R4383" s="1" t="s">
        <v>1477</v>
      </c>
      <c r="S4383" s="1">
        <v>253.17599999999999</v>
      </c>
      <c r="T4383" s="1">
        <v>3</v>
      </c>
      <c r="U4383" s="1">
        <v>0.2</v>
      </c>
      <c r="V4383" s="1">
        <v>-31.64700000000002</v>
      </c>
      <c r="W4383" t="str">
        <f>INDEX(People!$A$2:$A$5,MATCH(Orders!N4383,People!$B$2:$B$5,0))</f>
        <v>Anna Andreadi</v>
      </c>
      <c r="X4383" t="str">
        <f>IFERROR(INDEX(Returns!A4383:A5182,MATCH(Orders!B4383,Returns!B4383:B5182,0)),"No")</f>
        <v>No</v>
      </c>
      <c r="Y4383">
        <f t="shared" si="68"/>
        <v>303.81119999999999</v>
      </c>
    </row>
    <row r="4384" spans="1:25" x14ac:dyDescent="0.2">
      <c r="A4384" s="1">
        <v>4383</v>
      </c>
      <c r="B4384" t="s">
        <v>8268</v>
      </c>
      <c r="C4384" s="2">
        <v>42936</v>
      </c>
      <c r="D4384" s="8">
        <f>Table1[[#This Row],[Order Date]]</f>
        <v>42936</v>
      </c>
      <c r="E4384" s="2">
        <v>42943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">
        <v>2047</v>
      </c>
      <c r="P4384" s="1" t="s">
        <v>43</v>
      </c>
      <c r="Q4384" s="1" t="s">
        <v>70</v>
      </c>
      <c r="R4384" s="1" t="s">
        <v>2048</v>
      </c>
      <c r="S4384" s="1">
        <v>2.879999999999999</v>
      </c>
      <c r="T4384" s="1">
        <v>5</v>
      </c>
      <c r="U4384" s="1">
        <v>0.8</v>
      </c>
      <c r="V4384" s="1">
        <v>-4.4639999999999995</v>
      </c>
      <c r="W4384" t="str">
        <f>INDEX(People!$A$2:$A$5,MATCH(Orders!N4384,People!$B$2:$B$5,0))</f>
        <v>Kelly Williams</v>
      </c>
      <c r="X4384" t="str">
        <f>IFERROR(INDEX(Returns!A4384:A5183,MATCH(Orders!B4384,Returns!B4384:B5183,0)),"No")</f>
        <v>No</v>
      </c>
      <c r="Y4384">
        <f t="shared" si="68"/>
        <v>5.1839999999999984</v>
      </c>
    </row>
    <row r="4385" spans="1:25" x14ac:dyDescent="0.2">
      <c r="A4385" s="1">
        <v>4384</v>
      </c>
      <c r="B4385" t="s">
        <v>8268</v>
      </c>
      <c r="C4385" s="2">
        <v>42936</v>
      </c>
      <c r="D4385" s="8">
        <f>Table1[[#This Row],[Order Date]]</f>
        <v>42936</v>
      </c>
      <c r="E4385" s="2">
        <v>42943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">
        <v>5294</v>
      </c>
      <c r="P4385" s="1" t="s">
        <v>30</v>
      </c>
      <c r="Q4385" s="1" t="s">
        <v>31</v>
      </c>
      <c r="R4385" s="1" t="s">
        <v>5295</v>
      </c>
      <c r="S4385" s="1">
        <v>384.94399999999996</v>
      </c>
      <c r="T4385" s="1">
        <v>4</v>
      </c>
      <c r="U4385" s="1">
        <v>0.3</v>
      </c>
      <c r="V4385" s="1">
        <v>-126.48159999999999</v>
      </c>
      <c r="W4385" t="str">
        <f>INDEX(People!$A$2:$A$5,MATCH(Orders!N4385,People!$B$2:$B$5,0))</f>
        <v>Kelly Williams</v>
      </c>
      <c r="X4385" t="str">
        <f>IFERROR(INDEX(Returns!A4385:A5184,MATCH(Orders!B4385,Returns!B4385:B5184,0)),"No")</f>
        <v>No</v>
      </c>
      <c r="Y4385">
        <f t="shared" si="68"/>
        <v>500.42719999999997</v>
      </c>
    </row>
    <row r="4386" spans="1:25" x14ac:dyDescent="0.2">
      <c r="A4386" s="1">
        <v>4385</v>
      </c>
      <c r="B4386" t="s">
        <v>8268</v>
      </c>
      <c r="C4386" s="2">
        <v>42936</v>
      </c>
      <c r="D4386" s="8">
        <f>Table1[[#This Row],[Order Date]]</f>
        <v>42936</v>
      </c>
      <c r="E4386" s="2">
        <v>42943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">
        <v>2201</v>
      </c>
      <c r="P4386" s="1" t="s">
        <v>66</v>
      </c>
      <c r="Q4386" s="1" t="s">
        <v>67</v>
      </c>
      <c r="R4386" s="1" t="s">
        <v>2202</v>
      </c>
      <c r="S4386" s="1">
        <v>153.584</v>
      </c>
      <c r="T4386" s="1">
        <v>2</v>
      </c>
      <c r="U4386" s="1">
        <v>0.2</v>
      </c>
      <c r="V4386" s="1">
        <v>13.438599999999994</v>
      </c>
      <c r="W4386" t="str">
        <f>INDEX(People!$A$2:$A$5,MATCH(Orders!N4386,People!$B$2:$B$5,0))</f>
        <v>Kelly Williams</v>
      </c>
      <c r="X4386" t="str">
        <f>IFERROR(INDEX(Returns!A4386:A5185,MATCH(Orders!B4386,Returns!B4386:B5185,0)),"No")</f>
        <v>No</v>
      </c>
      <c r="Y4386">
        <f t="shared" si="68"/>
        <v>184.30080000000001</v>
      </c>
    </row>
    <row r="4387" spans="1:25" x14ac:dyDescent="0.2">
      <c r="A4387" s="1">
        <v>4386</v>
      </c>
      <c r="B4387" t="s">
        <v>8268</v>
      </c>
      <c r="C4387" s="2">
        <v>42936</v>
      </c>
      <c r="D4387" s="8">
        <f>Table1[[#This Row],[Order Date]]</f>
        <v>42936</v>
      </c>
      <c r="E4387" s="2">
        <v>42943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">
        <v>182</v>
      </c>
      <c r="P4387" s="1" t="s">
        <v>30</v>
      </c>
      <c r="Q4387" s="1" t="s">
        <v>31</v>
      </c>
      <c r="R4387" s="1" t="s">
        <v>183</v>
      </c>
      <c r="S4387" s="1">
        <v>913.43000000000006</v>
      </c>
      <c r="T4387" s="1">
        <v>5</v>
      </c>
      <c r="U4387" s="1">
        <v>0.3</v>
      </c>
      <c r="V4387" s="1">
        <v>-52.195999999999913</v>
      </c>
      <c r="W4387" t="str">
        <f>INDEX(People!$A$2:$A$5,MATCH(Orders!N4387,People!$B$2:$B$5,0))</f>
        <v>Kelly Williams</v>
      </c>
      <c r="X4387" t="str">
        <f>IFERROR(INDEX(Returns!A4387:A5186,MATCH(Orders!B4387,Returns!B4387:B5186,0)),"No")</f>
        <v>No</v>
      </c>
      <c r="Y4387">
        <f t="shared" si="68"/>
        <v>1187.4590000000001</v>
      </c>
    </row>
    <row r="4388" spans="1:25" x14ac:dyDescent="0.2">
      <c r="A4388" s="1">
        <v>4387</v>
      </c>
      <c r="B4388" t="s">
        <v>8269</v>
      </c>
      <c r="C4388" s="2">
        <v>43400</v>
      </c>
      <c r="D4388" s="8">
        <f>Table1[[#This Row],[Order Date]]</f>
        <v>43400</v>
      </c>
      <c r="E4388" s="2">
        <v>43406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">
        <v>5252</v>
      </c>
      <c r="P4388" s="1" t="s">
        <v>43</v>
      </c>
      <c r="Q4388" s="1" t="s">
        <v>73</v>
      </c>
      <c r="R4388" s="1" t="s">
        <v>1246</v>
      </c>
      <c r="S4388" s="1">
        <v>43.92</v>
      </c>
      <c r="T4388" s="1">
        <v>4</v>
      </c>
      <c r="U4388" s="1">
        <v>0</v>
      </c>
      <c r="V4388" s="1">
        <v>11.858400000000003</v>
      </c>
      <c r="W4388" t="str">
        <f>INDEX(People!$A$2:$A$5,MATCH(Orders!N4388,People!$B$2:$B$5,0))</f>
        <v>Anna Andreadi</v>
      </c>
      <c r="X4388" t="str">
        <f>IFERROR(INDEX(Returns!A4388:A5187,MATCH(Orders!B4388,Returns!B4388:B5187,0)),"No")</f>
        <v>No</v>
      </c>
      <c r="Y4388">
        <f t="shared" si="68"/>
        <v>43.92</v>
      </c>
    </row>
    <row r="4389" spans="1:25" x14ac:dyDescent="0.2">
      <c r="A4389" s="1">
        <v>4388</v>
      </c>
      <c r="B4389" t="s">
        <v>8269</v>
      </c>
      <c r="C4389" s="2">
        <v>43400</v>
      </c>
      <c r="D4389" s="8">
        <f>Table1[[#This Row],[Order Date]]</f>
        <v>43400</v>
      </c>
      <c r="E4389" s="2">
        <v>43406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">
        <v>3640</v>
      </c>
      <c r="P4389" s="1" t="s">
        <v>43</v>
      </c>
      <c r="Q4389" s="1" t="s">
        <v>70</v>
      </c>
      <c r="R4389" s="1" t="s">
        <v>3641</v>
      </c>
      <c r="S4389" s="1">
        <v>25.031999999999996</v>
      </c>
      <c r="T4389" s="1">
        <v>3</v>
      </c>
      <c r="U4389" s="1">
        <v>0.2</v>
      </c>
      <c r="V4389" s="1">
        <v>7.822499999999998</v>
      </c>
      <c r="W4389" t="str">
        <f>INDEX(People!$A$2:$A$5,MATCH(Orders!N4389,People!$B$2:$B$5,0))</f>
        <v>Anna Andreadi</v>
      </c>
      <c r="X4389" t="str">
        <f>IFERROR(INDEX(Returns!A4389:A5188,MATCH(Orders!B4389,Returns!B4389:B5188,0)),"No")</f>
        <v>No</v>
      </c>
      <c r="Y4389">
        <f t="shared" si="68"/>
        <v>30.038399999999996</v>
      </c>
    </row>
    <row r="4390" spans="1:25" x14ac:dyDescent="0.2">
      <c r="A4390" s="1">
        <v>4389</v>
      </c>
      <c r="B4390" t="s">
        <v>6104</v>
      </c>
      <c r="C4390" s="2">
        <v>43789</v>
      </c>
      <c r="D4390" s="8">
        <f>Table1[[#This Row],[Order Date]]</f>
        <v>43789</v>
      </c>
      <c r="E4390" s="2">
        <v>43791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">
        <v>2172</v>
      </c>
      <c r="P4390" s="1" t="s">
        <v>43</v>
      </c>
      <c r="Q4390" s="1" t="s">
        <v>84</v>
      </c>
      <c r="R4390" s="1" t="s">
        <v>2173</v>
      </c>
      <c r="S4390" s="1">
        <v>46.76</v>
      </c>
      <c r="T4390" s="1">
        <v>7</v>
      </c>
      <c r="U4390" s="1">
        <v>0</v>
      </c>
      <c r="V4390" s="1">
        <v>22.444800000000001</v>
      </c>
      <c r="W4390" t="str">
        <f>INDEX(People!$A$2:$A$5,MATCH(Orders!N4390,People!$B$2:$B$5,0))</f>
        <v>Chuck Magee</v>
      </c>
      <c r="X4390" t="str">
        <f>IFERROR(INDEX(Returns!A4390:A5189,MATCH(Orders!B4390,Returns!B4390:B5189,0)),"No")</f>
        <v>No</v>
      </c>
      <c r="Y4390">
        <f t="shared" si="68"/>
        <v>46.76</v>
      </c>
    </row>
    <row r="4391" spans="1:25" x14ac:dyDescent="0.2">
      <c r="A4391" s="1">
        <v>4390</v>
      </c>
      <c r="B4391" t="s">
        <v>6104</v>
      </c>
      <c r="C4391" s="2">
        <v>43789</v>
      </c>
      <c r="D4391" s="8">
        <f>Table1[[#This Row],[Order Date]]</f>
        <v>43789</v>
      </c>
      <c r="E4391" s="2">
        <v>43791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">
        <v>3628</v>
      </c>
      <c r="P4391" s="1" t="s">
        <v>30</v>
      </c>
      <c r="Q4391" s="1" t="s">
        <v>31</v>
      </c>
      <c r="R4391" s="1" t="s">
        <v>3629</v>
      </c>
      <c r="S4391" s="1">
        <v>183.96800000000002</v>
      </c>
      <c r="T4391" s="1">
        <v>2</v>
      </c>
      <c r="U4391" s="1">
        <v>0.2</v>
      </c>
      <c r="V4391" s="1">
        <v>-25.295600000000022</v>
      </c>
      <c r="W4391" t="str">
        <f>INDEX(People!$A$2:$A$5,MATCH(Orders!N4391,People!$B$2:$B$5,0))</f>
        <v>Chuck Magee</v>
      </c>
      <c r="X4391" t="str">
        <f>IFERROR(INDEX(Returns!A4391:A5190,MATCH(Orders!B4391,Returns!B4391:B5190,0)),"No")</f>
        <v>No</v>
      </c>
      <c r="Y4391">
        <f t="shared" si="68"/>
        <v>220.76160000000002</v>
      </c>
    </row>
    <row r="4392" spans="1:25" x14ac:dyDescent="0.2">
      <c r="A4392" s="1">
        <v>4391</v>
      </c>
      <c r="B4392" t="s">
        <v>6104</v>
      </c>
      <c r="C4392" s="2">
        <v>43789</v>
      </c>
      <c r="D4392" s="8">
        <f>Table1[[#This Row],[Order Date]]</f>
        <v>43789</v>
      </c>
      <c r="E4392" s="2">
        <v>43791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">
        <v>4687</v>
      </c>
      <c r="P4392" s="1" t="s">
        <v>66</v>
      </c>
      <c r="Q4392" s="1" t="s">
        <v>67</v>
      </c>
      <c r="R4392" s="1" t="s">
        <v>4688</v>
      </c>
      <c r="S4392" s="1">
        <v>1259.97</v>
      </c>
      <c r="T4392" s="1">
        <v>3</v>
      </c>
      <c r="U4392" s="1">
        <v>0</v>
      </c>
      <c r="V4392" s="1">
        <v>327.59220000000005</v>
      </c>
      <c r="W4392" t="str">
        <f>INDEX(People!$A$2:$A$5,MATCH(Orders!N4392,People!$B$2:$B$5,0))</f>
        <v>Chuck Magee</v>
      </c>
      <c r="X4392" t="str">
        <f>IFERROR(INDEX(Returns!A4392:A5191,MATCH(Orders!B4392,Returns!B4392:B5191,0)),"No")</f>
        <v>No</v>
      </c>
      <c r="Y4392">
        <f t="shared" si="68"/>
        <v>1259.97</v>
      </c>
    </row>
    <row r="4393" spans="1:25" x14ac:dyDescent="0.2">
      <c r="A4393" s="1">
        <v>4392</v>
      </c>
      <c r="B4393" t="s">
        <v>6104</v>
      </c>
      <c r="C4393" s="2">
        <v>43789</v>
      </c>
      <c r="D4393" s="8">
        <f>Table1[[#This Row],[Order Date]]</f>
        <v>43789</v>
      </c>
      <c r="E4393" s="2">
        <v>43791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">
        <v>3984</v>
      </c>
      <c r="P4393" s="1" t="s">
        <v>43</v>
      </c>
      <c r="Q4393" s="1" t="s">
        <v>63</v>
      </c>
      <c r="R4393" s="1" t="s">
        <v>3985</v>
      </c>
      <c r="S4393" s="1">
        <v>68.97</v>
      </c>
      <c r="T4393" s="1">
        <v>3</v>
      </c>
      <c r="U4393" s="1">
        <v>0</v>
      </c>
      <c r="V4393" s="1">
        <v>19.311600000000002</v>
      </c>
      <c r="W4393" t="str">
        <f>INDEX(People!$A$2:$A$5,MATCH(Orders!N4393,People!$B$2:$B$5,0))</f>
        <v>Chuck Magee</v>
      </c>
      <c r="X4393" t="str">
        <f>IFERROR(INDEX(Returns!A4393:A5192,MATCH(Orders!B4393,Returns!B4393:B5192,0)),"No")</f>
        <v>No</v>
      </c>
      <c r="Y4393">
        <f t="shared" si="68"/>
        <v>68.97</v>
      </c>
    </row>
    <row r="4394" spans="1:25" x14ac:dyDescent="0.2">
      <c r="A4394" s="1">
        <v>4393</v>
      </c>
      <c r="B4394" t="s">
        <v>8270</v>
      </c>
      <c r="C4394" s="2">
        <v>43351</v>
      </c>
      <c r="D4394" s="8">
        <f>Table1[[#This Row],[Order Date]]</f>
        <v>43351</v>
      </c>
      <c r="E4394" s="2">
        <v>43355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">
        <v>1362</v>
      </c>
      <c r="P4394" s="1" t="s">
        <v>43</v>
      </c>
      <c r="Q4394" s="1" t="s">
        <v>63</v>
      </c>
      <c r="R4394" s="1" t="s">
        <v>1363</v>
      </c>
      <c r="S4394" s="1">
        <v>70.367999999999995</v>
      </c>
      <c r="T4394" s="1">
        <v>2</v>
      </c>
      <c r="U4394" s="1">
        <v>0.2</v>
      </c>
      <c r="V4394" s="1">
        <v>6.1572000000000031</v>
      </c>
      <c r="W4394" t="str">
        <f>INDEX(People!$A$2:$A$5,MATCH(Orders!N4394,People!$B$2:$B$5,0))</f>
        <v>Kelly Williams</v>
      </c>
      <c r="X4394" t="str">
        <f>IFERROR(INDEX(Returns!A4394:A5193,MATCH(Orders!B4394,Returns!B4394:B5193,0)),"No")</f>
        <v>No</v>
      </c>
      <c r="Y4394">
        <f t="shared" si="68"/>
        <v>84.441599999999994</v>
      </c>
    </row>
    <row r="4395" spans="1:25" x14ac:dyDescent="0.2">
      <c r="A4395" s="1">
        <v>4394</v>
      </c>
      <c r="B4395" t="s">
        <v>8270</v>
      </c>
      <c r="C4395" s="2">
        <v>43351</v>
      </c>
      <c r="D4395" s="8">
        <f>Table1[[#This Row],[Order Date]]</f>
        <v>43351</v>
      </c>
      <c r="E4395" s="2">
        <v>43355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">
        <v>4009</v>
      </c>
      <c r="P4395" s="1" t="s">
        <v>66</v>
      </c>
      <c r="Q4395" s="1" t="s">
        <v>67</v>
      </c>
      <c r="R4395" s="1" t="s">
        <v>4010</v>
      </c>
      <c r="S4395" s="1">
        <v>59.960000000000008</v>
      </c>
      <c r="T4395" s="1">
        <v>5</v>
      </c>
      <c r="U4395" s="1">
        <v>0.2</v>
      </c>
      <c r="V4395" s="1">
        <v>21.735500000000002</v>
      </c>
      <c r="W4395" t="str">
        <f>INDEX(People!$A$2:$A$5,MATCH(Orders!N4395,People!$B$2:$B$5,0))</f>
        <v>Kelly Williams</v>
      </c>
      <c r="X4395" t="str">
        <f>IFERROR(INDEX(Returns!A4395:A5194,MATCH(Orders!B4395,Returns!B4395:B5194,0)),"No")</f>
        <v>No</v>
      </c>
      <c r="Y4395">
        <f t="shared" si="68"/>
        <v>71.952000000000012</v>
      </c>
    </row>
    <row r="4396" spans="1:25" x14ac:dyDescent="0.2">
      <c r="A4396" s="1">
        <v>4395</v>
      </c>
      <c r="B4396" t="s">
        <v>8271</v>
      </c>
      <c r="C4396" s="2">
        <v>42571</v>
      </c>
      <c r="D4396" s="8">
        <f>Table1[[#This Row],[Order Date]]</f>
        <v>42571</v>
      </c>
      <c r="E4396" s="2">
        <v>42571</v>
      </c>
      <c r="F4396" s="1" t="s">
        <v>1126</v>
      </c>
      <c r="G4396" s="1" t="s">
        <v>4002</v>
      </c>
      <c r="H4396" s="1" t="s">
        <v>4003</v>
      </c>
      <c r="I4396" s="1" t="s">
        <v>24</v>
      </c>
      <c r="J4396" s="1" t="s">
        <v>25</v>
      </c>
      <c r="K4396" s="1" t="s">
        <v>286</v>
      </c>
      <c r="L4396" s="1" t="s">
        <v>440</v>
      </c>
      <c r="M4396" s="1">
        <v>45503</v>
      </c>
      <c r="N4396" s="1" t="s">
        <v>135</v>
      </c>
      <c r="O4396" s="1" t="s">
        <v>1903</v>
      </c>
      <c r="P4396" s="1" t="s">
        <v>43</v>
      </c>
      <c r="Q4396" s="1" t="s">
        <v>55</v>
      </c>
      <c r="R4396" s="1" t="s">
        <v>1904</v>
      </c>
      <c r="S4396" s="1">
        <v>25.983999999999998</v>
      </c>
      <c r="T4396" s="1">
        <v>1</v>
      </c>
      <c r="U4396" s="1">
        <v>0.2</v>
      </c>
      <c r="V4396" s="1">
        <v>-5.1968000000000005</v>
      </c>
      <c r="W4396" t="str">
        <f>INDEX(People!$A$2:$A$5,MATCH(Orders!N4396,People!$B$2:$B$5,0))</f>
        <v>Chuck Magee</v>
      </c>
      <c r="X4396" t="str">
        <f>IFERROR(INDEX(Returns!A4396:A5195,MATCH(Orders!B4396,Returns!B4396:B5195,0)),"No")</f>
        <v>No</v>
      </c>
      <c r="Y4396">
        <f t="shared" si="68"/>
        <v>31.180799999999998</v>
      </c>
    </row>
    <row r="4397" spans="1:25" x14ac:dyDescent="0.2">
      <c r="A4397" s="1">
        <v>4396</v>
      </c>
      <c r="B4397" t="s">
        <v>8271</v>
      </c>
      <c r="C4397" s="2">
        <v>42571</v>
      </c>
      <c r="D4397" s="8">
        <f>Table1[[#This Row],[Order Date]]</f>
        <v>42571</v>
      </c>
      <c r="E4397" s="2">
        <v>42571</v>
      </c>
      <c r="F4397" s="1" t="s">
        <v>1126</v>
      </c>
      <c r="G4397" s="1" t="s">
        <v>4002</v>
      </c>
      <c r="H4397" s="1" t="s">
        <v>4003</v>
      </c>
      <c r="I4397" s="1" t="s">
        <v>24</v>
      </c>
      <c r="J4397" s="1" t="s">
        <v>25</v>
      </c>
      <c r="K4397" s="1" t="s">
        <v>286</v>
      </c>
      <c r="L4397" s="1" t="s">
        <v>440</v>
      </c>
      <c r="M4397" s="1">
        <v>45503</v>
      </c>
      <c r="N4397" s="1" t="s">
        <v>135</v>
      </c>
      <c r="O4397" s="1" t="s">
        <v>3236</v>
      </c>
      <c r="P4397" s="1" t="s">
        <v>43</v>
      </c>
      <c r="Q4397" s="1" t="s">
        <v>70</v>
      </c>
      <c r="R4397" s="1" t="s">
        <v>3237</v>
      </c>
      <c r="S4397" s="1">
        <v>27.360000000000003</v>
      </c>
      <c r="T4397" s="1">
        <v>3</v>
      </c>
      <c r="U4397" s="1">
        <v>0.7</v>
      </c>
      <c r="V4397" s="1">
        <v>-21.887999999999991</v>
      </c>
      <c r="W4397" t="str">
        <f>INDEX(People!$A$2:$A$5,MATCH(Orders!N4397,People!$B$2:$B$5,0))</f>
        <v>Chuck Magee</v>
      </c>
      <c r="X4397" t="str">
        <f>IFERROR(INDEX(Returns!A4397:A5196,MATCH(Orders!B4397,Returns!B4397:B5196,0)),"No")</f>
        <v>No</v>
      </c>
      <c r="Y4397">
        <f t="shared" si="68"/>
        <v>46.512</v>
      </c>
    </row>
    <row r="4398" spans="1:25" x14ac:dyDescent="0.2">
      <c r="A4398" s="1">
        <v>4397</v>
      </c>
      <c r="B4398" t="s">
        <v>8272</v>
      </c>
      <c r="C4398" s="2">
        <v>43419</v>
      </c>
      <c r="D4398" s="8">
        <f>Table1[[#This Row],[Order Date]]</f>
        <v>43419</v>
      </c>
      <c r="E4398" s="2">
        <v>43423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">
        <v>3068</v>
      </c>
      <c r="P4398" s="1" t="s">
        <v>66</v>
      </c>
      <c r="Q4398" s="1" t="s">
        <v>67</v>
      </c>
      <c r="R4398" s="1" t="s">
        <v>3069</v>
      </c>
      <c r="S4398" s="1">
        <v>361.37600000000003</v>
      </c>
      <c r="T4398" s="1">
        <v>2</v>
      </c>
      <c r="U4398" s="1">
        <v>0.2</v>
      </c>
      <c r="V4398" s="1">
        <v>27.103200000000001</v>
      </c>
      <c r="W4398" t="str">
        <f>INDEX(People!$A$2:$A$5,MATCH(Orders!N4398,People!$B$2:$B$5,0))</f>
        <v>Anna Andreadi</v>
      </c>
      <c r="X4398" t="str">
        <f>IFERROR(INDEX(Returns!A4398:A5197,MATCH(Orders!B4398,Returns!B4398:B5197,0)),"No")</f>
        <v>No</v>
      </c>
      <c r="Y4398">
        <f t="shared" si="68"/>
        <v>433.65120000000002</v>
      </c>
    </row>
    <row r="4399" spans="1:25" x14ac:dyDescent="0.2">
      <c r="A4399" s="1">
        <v>4398</v>
      </c>
      <c r="B4399" t="s">
        <v>6187</v>
      </c>
      <c r="C4399" s="2">
        <v>42558</v>
      </c>
      <c r="D4399" s="8">
        <f>Table1[[#This Row],[Order Date]]</f>
        <v>42558</v>
      </c>
      <c r="E4399" s="2">
        <v>42562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">
        <v>2671</v>
      </c>
      <c r="P4399" s="1" t="s">
        <v>30</v>
      </c>
      <c r="Q4399" s="1" t="s">
        <v>34</v>
      </c>
      <c r="R4399" s="1" t="s">
        <v>2672</v>
      </c>
      <c r="S4399" s="1">
        <v>172.18599999999998</v>
      </c>
      <c r="T4399" s="1">
        <v>2</v>
      </c>
      <c r="U4399" s="1">
        <v>0.3</v>
      </c>
      <c r="V4399" s="1">
        <v>-46.736200000000011</v>
      </c>
      <c r="W4399" t="str">
        <f>INDEX(People!$A$2:$A$5,MATCH(Orders!N4399,People!$B$2:$B$5,0))</f>
        <v>Chuck Magee</v>
      </c>
      <c r="X4399" t="str">
        <f>IFERROR(INDEX(Returns!A4399:A5198,MATCH(Orders!B4399,Returns!B4399:B5198,0)),"No")</f>
        <v>No</v>
      </c>
      <c r="Y4399">
        <f t="shared" si="68"/>
        <v>223.84179999999998</v>
      </c>
    </row>
    <row r="4400" spans="1:25" x14ac:dyDescent="0.2">
      <c r="A4400" s="1">
        <v>4399</v>
      </c>
      <c r="B4400" t="s">
        <v>6187</v>
      </c>
      <c r="C4400" s="2">
        <v>42558</v>
      </c>
      <c r="D4400" s="8">
        <f>Table1[[#This Row],[Order Date]]</f>
        <v>42558</v>
      </c>
      <c r="E4400" s="2">
        <v>42562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">
        <v>1620</v>
      </c>
      <c r="P4400" s="1" t="s">
        <v>30</v>
      </c>
      <c r="Q4400" s="1" t="s">
        <v>60</v>
      </c>
      <c r="R4400" s="1" t="s">
        <v>1621</v>
      </c>
      <c r="S4400" s="1">
        <v>69.00800000000001</v>
      </c>
      <c r="T4400" s="1">
        <v>2</v>
      </c>
      <c r="U4400" s="1">
        <v>0.2</v>
      </c>
      <c r="V4400" s="1">
        <v>12.0764</v>
      </c>
      <c r="W4400" t="str">
        <f>INDEX(People!$A$2:$A$5,MATCH(Orders!N4400,People!$B$2:$B$5,0))</f>
        <v>Chuck Magee</v>
      </c>
      <c r="X4400" t="str">
        <f>IFERROR(INDEX(Returns!A4400:A5199,MATCH(Orders!B4400,Returns!B4400:B5199,0)),"No")</f>
        <v>No</v>
      </c>
      <c r="Y4400">
        <f t="shared" si="68"/>
        <v>82.809600000000003</v>
      </c>
    </row>
    <row r="4401" spans="1:25" x14ac:dyDescent="0.2">
      <c r="A4401" s="1">
        <v>4400</v>
      </c>
      <c r="B4401" t="s">
        <v>8273</v>
      </c>
      <c r="C4401" s="2">
        <v>43176</v>
      </c>
      <c r="D4401" s="8">
        <f>Table1[[#This Row],[Order Date]]</f>
        <v>43176</v>
      </c>
      <c r="E4401" s="2">
        <v>43176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">
        <v>2883</v>
      </c>
      <c r="P4401" s="1" t="s">
        <v>43</v>
      </c>
      <c r="Q4401" s="1" t="s">
        <v>157</v>
      </c>
      <c r="R4401" s="1" t="s">
        <v>2884</v>
      </c>
      <c r="S4401" s="1">
        <v>199.89999999999998</v>
      </c>
      <c r="T4401" s="1">
        <v>5</v>
      </c>
      <c r="U4401" s="1">
        <v>0</v>
      </c>
      <c r="V4401" s="1">
        <v>89.954999999999984</v>
      </c>
      <c r="W4401" t="str">
        <f>INDEX(People!$A$2:$A$5,MATCH(Orders!N4401,People!$B$2:$B$5,0))</f>
        <v>Chuck Magee</v>
      </c>
      <c r="X4401" t="str">
        <f>IFERROR(INDEX(Returns!A4401:A5200,MATCH(Orders!B4401,Returns!B4401:B5200,0)),"No")</f>
        <v>No</v>
      </c>
      <c r="Y4401">
        <f t="shared" si="68"/>
        <v>199.89999999999998</v>
      </c>
    </row>
    <row r="4402" spans="1:25" x14ac:dyDescent="0.2">
      <c r="A4402" s="1">
        <v>4401</v>
      </c>
      <c r="B4402" t="s">
        <v>8273</v>
      </c>
      <c r="C4402" s="2">
        <v>43176</v>
      </c>
      <c r="D4402" s="8">
        <f>Table1[[#This Row],[Order Date]]</f>
        <v>43176</v>
      </c>
      <c r="E4402" s="2">
        <v>43176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">
        <v>825</v>
      </c>
      <c r="P4402" s="1" t="s">
        <v>43</v>
      </c>
      <c r="Q4402" s="1" t="s">
        <v>73</v>
      </c>
      <c r="R4402" s="1" t="s">
        <v>826</v>
      </c>
      <c r="S4402" s="1">
        <v>901.94999999999993</v>
      </c>
      <c r="T4402" s="1">
        <v>3</v>
      </c>
      <c r="U4402" s="1">
        <v>0</v>
      </c>
      <c r="V4402" s="1">
        <v>297.64349999999996</v>
      </c>
      <c r="W4402" t="str">
        <f>INDEX(People!$A$2:$A$5,MATCH(Orders!N4402,People!$B$2:$B$5,0))</f>
        <v>Chuck Magee</v>
      </c>
      <c r="X4402" t="str">
        <f>IFERROR(INDEX(Returns!A4402:A5201,MATCH(Orders!B4402,Returns!B4402:B5201,0)),"No")</f>
        <v>No</v>
      </c>
      <c r="Y4402">
        <f t="shared" si="68"/>
        <v>901.94999999999993</v>
      </c>
    </row>
    <row r="4403" spans="1:25" x14ac:dyDescent="0.2">
      <c r="A4403" s="1">
        <v>4402</v>
      </c>
      <c r="B4403" t="s">
        <v>8273</v>
      </c>
      <c r="C4403" s="2">
        <v>43176</v>
      </c>
      <c r="D4403" s="8">
        <f>Table1[[#This Row],[Order Date]]</f>
        <v>43176</v>
      </c>
      <c r="E4403" s="2">
        <v>43176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">
        <v>2079</v>
      </c>
      <c r="P4403" s="1" t="s">
        <v>30</v>
      </c>
      <c r="Q4403" s="1" t="s">
        <v>60</v>
      </c>
      <c r="R4403" s="1" t="s">
        <v>2080</v>
      </c>
      <c r="S4403" s="1">
        <v>971.5</v>
      </c>
      <c r="T4403" s="1">
        <v>5</v>
      </c>
      <c r="U4403" s="1">
        <v>0</v>
      </c>
      <c r="V4403" s="1">
        <v>252.59</v>
      </c>
      <c r="W4403" t="str">
        <f>INDEX(People!$A$2:$A$5,MATCH(Orders!N4403,People!$B$2:$B$5,0))</f>
        <v>Chuck Magee</v>
      </c>
      <c r="X4403" t="str">
        <f>IFERROR(INDEX(Returns!A4403:A5202,MATCH(Orders!B4403,Returns!B4403:B5202,0)),"No")</f>
        <v>No</v>
      </c>
      <c r="Y4403">
        <f t="shared" si="68"/>
        <v>971.5</v>
      </c>
    </row>
    <row r="4404" spans="1:25" x14ac:dyDescent="0.2">
      <c r="A4404" s="1">
        <v>4403</v>
      </c>
      <c r="B4404" t="s">
        <v>8274</v>
      </c>
      <c r="C4404" s="2">
        <v>43460</v>
      </c>
      <c r="D4404" s="8">
        <f>Table1[[#This Row],[Order Date]]</f>
        <v>43460</v>
      </c>
      <c r="E4404" s="2">
        <v>43461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">
        <v>5296</v>
      </c>
      <c r="P4404" s="1" t="s">
        <v>43</v>
      </c>
      <c r="Q4404" s="1" t="s">
        <v>63</v>
      </c>
      <c r="R4404" s="1" t="s">
        <v>5297</v>
      </c>
      <c r="S4404" s="1">
        <v>11.328000000000001</v>
      </c>
      <c r="T4404" s="1">
        <v>2</v>
      </c>
      <c r="U4404" s="1">
        <v>0.2</v>
      </c>
      <c r="V4404" s="1">
        <v>2.5488000000000004</v>
      </c>
      <c r="W4404" t="str">
        <f>INDEX(People!$A$2:$A$5,MATCH(Orders!N4404,People!$B$2:$B$5,0))</f>
        <v>Anna Andreadi</v>
      </c>
      <c r="X4404" t="str">
        <f>IFERROR(INDEX(Returns!A4404:A5203,MATCH(Orders!B4404,Returns!B4404:B5203,0)),"No")</f>
        <v>No</v>
      </c>
      <c r="Y4404">
        <f t="shared" si="68"/>
        <v>13.5936</v>
      </c>
    </row>
    <row r="4405" spans="1:25" x14ac:dyDescent="0.2">
      <c r="A4405" s="1">
        <v>4404</v>
      </c>
      <c r="B4405" t="s">
        <v>8275</v>
      </c>
      <c r="C4405" s="2">
        <v>42615</v>
      </c>
      <c r="D4405" s="8">
        <f>Table1[[#This Row],[Order Date]]</f>
        <v>42615</v>
      </c>
      <c r="E4405" s="2">
        <v>42617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">
        <v>5296</v>
      </c>
      <c r="P4405" s="1" t="s">
        <v>43</v>
      </c>
      <c r="Q4405" s="1" t="s">
        <v>63</v>
      </c>
      <c r="R4405" s="1" t="s">
        <v>5297</v>
      </c>
      <c r="S4405" s="1">
        <v>21.240000000000002</v>
      </c>
      <c r="T4405" s="1">
        <v>3</v>
      </c>
      <c r="U4405" s="1">
        <v>0</v>
      </c>
      <c r="V4405" s="1">
        <v>8.071200000000001</v>
      </c>
      <c r="W4405" t="str">
        <f>INDEX(People!$A$2:$A$5,MATCH(Orders!N4405,People!$B$2:$B$5,0))</f>
        <v>Chuck Magee</v>
      </c>
      <c r="X4405" t="str">
        <f>IFERROR(INDEX(Returns!A4405:A5204,MATCH(Orders!B4405,Returns!B4405:B5204,0)),"No")</f>
        <v>No</v>
      </c>
      <c r="Y4405">
        <f t="shared" si="68"/>
        <v>21.240000000000002</v>
      </c>
    </row>
    <row r="4406" spans="1:25" x14ac:dyDescent="0.2">
      <c r="A4406" s="1">
        <v>4405</v>
      </c>
      <c r="B4406" t="s">
        <v>8276</v>
      </c>
      <c r="C4406" s="2">
        <v>42921</v>
      </c>
      <c r="D4406" s="8">
        <f>Table1[[#This Row],[Order Date]]</f>
        <v>42921</v>
      </c>
      <c r="E4406" s="2">
        <v>42926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">
        <v>653</v>
      </c>
      <c r="P4406" s="1" t="s">
        <v>66</v>
      </c>
      <c r="Q4406" s="1" t="s">
        <v>146</v>
      </c>
      <c r="R4406" s="1" t="s">
        <v>654</v>
      </c>
      <c r="S4406" s="1">
        <v>34.800000000000004</v>
      </c>
      <c r="T4406" s="1">
        <v>3</v>
      </c>
      <c r="U4406" s="1">
        <v>0.2</v>
      </c>
      <c r="V4406" s="1">
        <v>2.1749999999999989</v>
      </c>
      <c r="W4406" t="str">
        <f>INDEX(People!$A$2:$A$5,MATCH(Orders!N4406,People!$B$2:$B$5,0))</f>
        <v>Chuck Magee</v>
      </c>
      <c r="X4406" t="str">
        <f>IFERROR(INDEX(Returns!A4406:A5205,MATCH(Orders!B4406,Returns!B4406:B5205,0)),"No")</f>
        <v>No</v>
      </c>
      <c r="Y4406">
        <f t="shared" si="68"/>
        <v>41.760000000000005</v>
      </c>
    </row>
    <row r="4407" spans="1:25" x14ac:dyDescent="0.2">
      <c r="A4407" s="1">
        <v>4406</v>
      </c>
      <c r="B4407" t="s">
        <v>8276</v>
      </c>
      <c r="C4407" s="2">
        <v>42921</v>
      </c>
      <c r="D4407" s="8">
        <f>Table1[[#This Row],[Order Date]]</f>
        <v>42921</v>
      </c>
      <c r="E4407" s="2">
        <v>42926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">
        <v>2376</v>
      </c>
      <c r="P4407" s="1" t="s">
        <v>43</v>
      </c>
      <c r="Q4407" s="1" t="s">
        <v>55</v>
      </c>
      <c r="R4407" s="1" t="s">
        <v>2377</v>
      </c>
      <c r="S4407" s="1">
        <v>38.975999999999999</v>
      </c>
      <c r="T4407" s="1">
        <v>3</v>
      </c>
      <c r="U4407" s="1">
        <v>0.2</v>
      </c>
      <c r="V4407" s="1">
        <v>-2.4359999999999999</v>
      </c>
      <c r="W4407" t="str">
        <f>INDEX(People!$A$2:$A$5,MATCH(Orders!N4407,People!$B$2:$B$5,0))</f>
        <v>Chuck Magee</v>
      </c>
      <c r="X4407" t="str">
        <f>IFERROR(INDEX(Returns!A4407:A5206,MATCH(Orders!B4407,Returns!B4407:B5206,0)),"No")</f>
        <v>No</v>
      </c>
      <c r="Y4407">
        <f t="shared" si="68"/>
        <v>46.7712</v>
      </c>
    </row>
    <row r="4408" spans="1:25" x14ac:dyDescent="0.2">
      <c r="A4408" s="1">
        <v>4407</v>
      </c>
      <c r="B4408" t="s">
        <v>8277</v>
      </c>
      <c r="C4408" s="2">
        <v>43424</v>
      </c>
      <c r="D4408" s="8">
        <f>Table1[[#This Row],[Order Date]]</f>
        <v>43424</v>
      </c>
      <c r="E4408" s="2">
        <v>43429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">
        <v>2323</v>
      </c>
      <c r="P4408" s="1" t="s">
        <v>43</v>
      </c>
      <c r="Q4408" s="1" t="s">
        <v>84</v>
      </c>
      <c r="R4408" s="1" t="s">
        <v>2324</v>
      </c>
      <c r="S4408" s="1">
        <v>9.08</v>
      </c>
      <c r="T4408" s="1">
        <v>2</v>
      </c>
      <c r="U4408" s="1">
        <v>0</v>
      </c>
      <c r="V4408" s="1">
        <v>4.0859999999999994</v>
      </c>
      <c r="W4408" t="str">
        <f>INDEX(People!$A$2:$A$5,MATCH(Orders!N4408,People!$B$2:$B$5,0))</f>
        <v>Kelly Williams</v>
      </c>
      <c r="X4408" t="str">
        <f>IFERROR(INDEX(Returns!A4408:A5207,MATCH(Orders!B4408,Returns!B4408:B5207,0)),"No")</f>
        <v>No</v>
      </c>
      <c r="Y4408">
        <f t="shared" si="68"/>
        <v>9.08</v>
      </c>
    </row>
    <row r="4409" spans="1:25" x14ac:dyDescent="0.2">
      <c r="A4409" s="1">
        <v>4408</v>
      </c>
      <c r="B4409" t="s">
        <v>8277</v>
      </c>
      <c r="C4409" s="2">
        <v>43424</v>
      </c>
      <c r="D4409" s="8">
        <f>Table1[[#This Row],[Order Date]]</f>
        <v>43424</v>
      </c>
      <c r="E4409" s="2">
        <v>43429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">
        <v>3164</v>
      </c>
      <c r="P4409" s="1" t="s">
        <v>43</v>
      </c>
      <c r="Q4409" s="1" t="s">
        <v>84</v>
      </c>
      <c r="R4409" s="1" t="s">
        <v>3165</v>
      </c>
      <c r="S4409" s="1">
        <v>314.54999999999995</v>
      </c>
      <c r="T4409" s="1">
        <v>3</v>
      </c>
      <c r="U4409" s="1">
        <v>0</v>
      </c>
      <c r="V4409" s="1">
        <v>150.98399999999998</v>
      </c>
      <c r="W4409" t="str">
        <f>INDEX(People!$A$2:$A$5,MATCH(Orders!N4409,People!$B$2:$B$5,0))</f>
        <v>Kelly Williams</v>
      </c>
      <c r="X4409" t="str">
        <f>IFERROR(INDEX(Returns!A4409:A5208,MATCH(Orders!B4409,Returns!B4409:B5208,0)),"No")</f>
        <v>No</v>
      </c>
      <c r="Y4409">
        <f t="shared" si="68"/>
        <v>314.54999999999995</v>
      </c>
    </row>
    <row r="4410" spans="1:25" x14ac:dyDescent="0.2">
      <c r="A4410" s="1">
        <v>4409</v>
      </c>
      <c r="B4410" t="s">
        <v>8277</v>
      </c>
      <c r="C4410" s="2">
        <v>43424</v>
      </c>
      <c r="D4410" s="8">
        <f>Table1[[#This Row],[Order Date]]</f>
        <v>43424</v>
      </c>
      <c r="E4410" s="2">
        <v>43429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">
        <v>698</v>
      </c>
      <c r="P4410" s="1" t="s">
        <v>43</v>
      </c>
      <c r="Q4410" s="1" t="s">
        <v>70</v>
      </c>
      <c r="R4410" s="1" t="s">
        <v>699</v>
      </c>
      <c r="S4410" s="1">
        <v>4.91</v>
      </c>
      <c r="T4410" s="1">
        <v>1</v>
      </c>
      <c r="U4410" s="1">
        <v>0</v>
      </c>
      <c r="V4410" s="1">
        <v>2.3077000000000001</v>
      </c>
      <c r="W4410" t="str">
        <f>INDEX(People!$A$2:$A$5,MATCH(Orders!N4410,People!$B$2:$B$5,0))</f>
        <v>Kelly Williams</v>
      </c>
      <c r="X4410" t="str">
        <f>IFERROR(INDEX(Returns!A4410:A5209,MATCH(Orders!B4410,Returns!B4410:B5209,0)),"No")</f>
        <v>No</v>
      </c>
      <c r="Y4410">
        <f t="shared" si="68"/>
        <v>4.91</v>
      </c>
    </row>
    <row r="4411" spans="1:25" x14ac:dyDescent="0.2">
      <c r="A4411" s="1">
        <v>4410</v>
      </c>
      <c r="B4411" t="s">
        <v>8278</v>
      </c>
      <c r="C4411" s="2">
        <v>42496</v>
      </c>
      <c r="D4411" s="8">
        <f>Table1[[#This Row],[Order Date]]</f>
        <v>42496</v>
      </c>
      <c r="E4411" s="2">
        <v>42501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">
        <v>2817</v>
      </c>
      <c r="P4411" s="1" t="s">
        <v>43</v>
      </c>
      <c r="Q4411" s="1" t="s">
        <v>44</v>
      </c>
      <c r="R4411" s="1" t="s">
        <v>2818</v>
      </c>
      <c r="S4411" s="1">
        <v>5.78</v>
      </c>
      <c r="T4411" s="1">
        <v>2</v>
      </c>
      <c r="U4411" s="1">
        <v>0</v>
      </c>
      <c r="V4411" s="1">
        <v>2.7166000000000001</v>
      </c>
      <c r="W4411" t="str">
        <f>INDEX(People!$A$2:$A$5,MATCH(Orders!N4411,People!$B$2:$B$5,0))</f>
        <v>Anna Andreadi</v>
      </c>
      <c r="X4411" t="str">
        <f>IFERROR(INDEX(Returns!A4411:A5210,MATCH(Orders!B4411,Returns!B4411:B5210,0)),"No")</f>
        <v>No</v>
      </c>
      <c r="Y4411">
        <f t="shared" si="68"/>
        <v>5.78</v>
      </c>
    </row>
    <row r="4412" spans="1:25" x14ac:dyDescent="0.2">
      <c r="A4412" s="1">
        <v>4411</v>
      </c>
      <c r="B4412" t="s">
        <v>8278</v>
      </c>
      <c r="C4412" s="2">
        <v>42496</v>
      </c>
      <c r="D4412" s="8">
        <f>Table1[[#This Row],[Order Date]]</f>
        <v>42496</v>
      </c>
      <c r="E4412" s="2">
        <v>42501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">
        <v>2152</v>
      </c>
      <c r="P4412" s="1" t="s">
        <v>43</v>
      </c>
      <c r="Q4412" s="1" t="s">
        <v>63</v>
      </c>
      <c r="R4412" s="1" t="s">
        <v>2153</v>
      </c>
      <c r="S4412" s="1">
        <v>107.94</v>
      </c>
      <c r="T4412" s="1">
        <v>6</v>
      </c>
      <c r="U4412" s="1">
        <v>0</v>
      </c>
      <c r="V4412" s="1">
        <v>30.223200000000002</v>
      </c>
      <c r="W4412" t="str">
        <f>INDEX(People!$A$2:$A$5,MATCH(Orders!N4412,People!$B$2:$B$5,0))</f>
        <v>Anna Andreadi</v>
      </c>
      <c r="X4412" t="str">
        <f>IFERROR(INDEX(Returns!A4412:A5211,MATCH(Orders!B4412,Returns!B4412:B5211,0)),"No")</f>
        <v>No</v>
      </c>
      <c r="Y4412">
        <f t="shared" si="68"/>
        <v>107.94</v>
      </c>
    </row>
    <row r="4413" spans="1:25" x14ac:dyDescent="0.2">
      <c r="A4413" s="1">
        <v>4412</v>
      </c>
      <c r="B4413" t="s">
        <v>8279</v>
      </c>
      <c r="C4413" s="2">
        <v>42542</v>
      </c>
      <c r="D4413" s="8">
        <f>Table1[[#This Row],[Order Date]]</f>
        <v>42542</v>
      </c>
      <c r="E4413" s="2">
        <v>42545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">
        <v>4021</v>
      </c>
      <c r="P4413" s="1" t="s">
        <v>43</v>
      </c>
      <c r="Q4413" s="1" t="s">
        <v>84</v>
      </c>
      <c r="R4413" s="1" t="s">
        <v>4022</v>
      </c>
      <c r="S4413" s="1">
        <v>19.649999999999999</v>
      </c>
      <c r="T4413" s="1">
        <v>3</v>
      </c>
      <c r="U4413" s="1">
        <v>0</v>
      </c>
      <c r="V4413" s="1">
        <v>9.0389999999999997</v>
      </c>
      <c r="W4413" t="str">
        <f>INDEX(People!$A$2:$A$5,MATCH(Orders!N4413,People!$B$2:$B$5,0))</f>
        <v>Chuck Magee</v>
      </c>
      <c r="X4413" t="str">
        <f>IFERROR(INDEX(Returns!A4413:A5212,MATCH(Orders!B4413,Returns!B4413:B5212,0)),"No")</f>
        <v>No</v>
      </c>
      <c r="Y4413">
        <f t="shared" si="68"/>
        <v>19.649999999999999</v>
      </c>
    </row>
    <row r="4414" spans="1:25" x14ac:dyDescent="0.2">
      <c r="A4414" s="1">
        <v>4413</v>
      </c>
      <c r="B4414" t="s">
        <v>8279</v>
      </c>
      <c r="C4414" s="2">
        <v>42542</v>
      </c>
      <c r="D4414" s="8">
        <f>Table1[[#This Row],[Order Date]]</f>
        <v>42542</v>
      </c>
      <c r="E4414" s="2">
        <v>42545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">
        <v>1730</v>
      </c>
      <c r="P4414" s="1" t="s">
        <v>66</v>
      </c>
      <c r="Q4414" s="1" t="s">
        <v>67</v>
      </c>
      <c r="R4414" s="1" t="s">
        <v>1731</v>
      </c>
      <c r="S4414" s="1">
        <v>617.97</v>
      </c>
      <c r="T4414" s="1">
        <v>3</v>
      </c>
      <c r="U4414" s="1">
        <v>0</v>
      </c>
      <c r="V4414" s="1">
        <v>160.6722</v>
      </c>
      <c r="W4414" t="str">
        <f>INDEX(People!$A$2:$A$5,MATCH(Orders!N4414,People!$B$2:$B$5,0))</f>
        <v>Chuck Magee</v>
      </c>
      <c r="X4414" t="str">
        <f>IFERROR(INDEX(Returns!A4414:A5213,MATCH(Orders!B4414,Returns!B4414:B5213,0)),"No")</f>
        <v>No</v>
      </c>
      <c r="Y4414">
        <f t="shared" si="68"/>
        <v>617.97</v>
      </c>
    </row>
    <row r="4415" spans="1:25" x14ac:dyDescent="0.2">
      <c r="A4415" s="1">
        <v>4414</v>
      </c>
      <c r="B4415" t="s">
        <v>8279</v>
      </c>
      <c r="C4415" s="2">
        <v>42542</v>
      </c>
      <c r="D4415" s="8">
        <f>Table1[[#This Row],[Order Date]]</f>
        <v>42542</v>
      </c>
      <c r="E4415" s="2">
        <v>42545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">
        <v>3055</v>
      </c>
      <c r="P4415" s="1" t="s">
        <v>43</v>
      </c>
      <c r="Q4415" s="1" t="s">
        <v>73</v>
      </c>
      <c r="R4415" s="1" t="s">
        <v>3056</v>
      </c>
      <c r="S4415" s="1">
        <v>59.699999999999996</v>
      </c>
      <c r="T4415" s="1">
        <v>3</v>
      </c>
      <c r="U4415" s="1">
        <v>0</v>
      </c>
      <c r="V4415" s="1">
        <v>26.864999999999995</v>
      </c>
      <c r="W4415" t="str">
        <f>INDEX(People!$A$2:$A$5,MATCH(Orders!N4415,People!$B$2:$B$5,0))</f>
        <v>Chuck Magee</v>
      </c>
      <c r="X4415" t="str">
        <f>IFERROR(INDEX(Returns!A4415:A5214,MATCH(Orders!B4415,Returns!B4415:B5214,0)),"No")</f>
        <v>No</v>
      </c>
      <c r="Y4415">
        <f t="shared" si="68"/>
        <v>59.699999999999996</v>
      </c>
    </row>
    <row r="4416" spans="1:25" x14ac:dyDescent="0.2">
      <c r="A4416" s="1">
        <v>4415</v>
      </c>
      <c r="B4416" t="s">
        <v>8280</v>
      </c>
      <c r="C4416" s="2">
        <v>43696</v>
      </c>
      <c r="D4416" s="8">
        <f>Table1[[#This Row],[Order Date]]</f>
        <v>43696</v>
      </c>
      <c r="E4416" s="2">
        <v>43700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">
        <v>2507</v>
      </c>
      <c r="P4416" s="1" t="s">
        <v>43</v>
      </c>
      <c r="Q4416" s="1" t="s">
        <v>70</v>
      </c>
      <c r="R4416" s="1" t="s">
        <v>2508</v>
      </c>
      <c r="S4416" s="1">
        <v>387.99</v>
      </c>
      <c r="T4416" s="1">
        <v>1</v>
      </c>
      <c r="U4416" s="1">
        <v>0</v>
      </c>
      <c r="V4416" s="1">
        <v>182.3553</v>
      </c>
      <c r="W4416" t="str">
        <f>INDEX(People!$A$2:$A$5,MATCH(Orders!N4416,People!$B$2:$B$5,0))</f>
        <v>Chuck Magee</v>
      </c>
      <c r="X4416" t="str">
        <f>IFERROR(INDEX(Returns!A4416:A5215,MATCH(Orders!B4416,Returns!B4416:B5215,0)),"No")</f>
        <v>No</v>
      </c>
      <c r="Y4416">
        <f t="shared" si="68"/>
        <v>387.99</v>
      </c>
    </row>
    <row r="4417" spans="1:25" x14ac:dyDescent="0.2">
      <c r="A4417" s="1">
        <v>4416</v>
      </c>
      <c r="B4417" t="s">
        <v>8281</v>
      </c>
      <c r="C4417" s="2">
        <v>42703</v>
      </c>
      <c r="D4417" s="8">
        <f>Table1[[#This Row],[Order Date]]</f>
        <v>42703</v>
      </c>
      <c r="E4417" s="2">
        <v>42710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">
        <v>2933</v>
      </c>
      <c r="P4417" s="1" t="s">
        <v>66</v>
      </c>
      <c r="Q4417" s="1" t="s">
        <v>67</v>
      </c>
      <c r="R4417" s="1" t="s">
        <v>2934</v>
      </c>
      <c r="S4417" s="1">
        <v>575.91999999999996</v>
      </c>
      <c r="T4417" s="1">
        <v>2</v>
      </c>
      <c r="U4417" s="1">
        <v>0.2</v>
      </c>
      <c r="V4417" s="1">
        <v>71.989999999999981</v>
      </c>
      <c r="W4417" t="str">
        <f>INDEX(People!$A$2:$A$5,MATCH(Orders!N4417,People!$B$2:$B$5,0))</f>
        <v>Anna Andreadi</v>
      </c>
      <c r="X4417" t="str">
        <f>IFERROR(INDEX(Returns!A4417:A5216,MATCH(Orders!B4417,Returns!B4417:B5216,0)),"No")</f>
        <v>No</v>
      </c>
      <c r="Y4417">
        <f t="shared" si="68"/>
        <v>691.10399999999993</v>
      </c>
    </row>
    <row r="4418" spans="1:25" x14ac:dyDescent="0.2">
      <c r="A4418" s="1">
        <v>4417</v>
      </c>
      <c r="B4418" t="s">
        <v>8281</v>
      </c>
      <c r="C4418" s="2">
        <v>42703</v>
      </c>
      <c r="D4418" s="8">
        <f>Table1[[#This Row],[Order Date]]</f>
        <v>42703</v>
      </c>
      <c r="E4418" s="2">
        <v>42710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">
        <v>2717</v>
      </c>
      <c r="P4418" s="1" t="s">
        <v>43</v>
      </c>
      <c r="Q4418" s="1" t="s">
        <v>242</v>
      </c>
      <c r="R4418" s="1" t="s">
        <v>497</v>
      </c>
      <c r="S4418" s="1">
        <v>30.4</v>
      </c>
      <c r="T4418" s="1">
        <v>5</v>
      </c>
      <c r="U4418" s="1">
        <v>0</v>
      </c>
      <c r="V4418" s="1">
        <v>15.2</v>
      </c>
      <c r="W4418" t="str">
        <f>INDEX(People!$A$2:$A$5,MATCH(Orders!N4418,People!$B$2:$B$5,0))</f>
        <v>Anna Andreadi</v>
      </c>
      <c r="X4418" t="str">
        <f>IFERROR(INDEX(Returns!A4418:A5217,MATCH(Orders!B4418,Returns!B4418:B5217,0)),"No")</f>
        <v>No</v>
      </c>
      <c r="Y4418">
        <f t="shared" si="68"/>
        <v>30.4</v>
      </c>
    </row>
    <row r="4419" spans="1:25" x14ac:dyDescent="0.2">
      <c r="A4419" s="1">
        <v>4418</v>
      </c>
      <c r="B4419" t="s">
        <v>8282</v>
      </c>
      <c r="C4419" s="2">
        <v>43564</v>
      </c>
      <c r="D4419" s="8">
        <f>Table1[[#This Row],[Order Date]]</f>
        <v>43564</v>
      </c>
      <c r="E4419" s="2">
        <v>43567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">
        <v>3173</v>
      </c>
      <c r="P4419" s="1" t="s">
        <v>43</v>
      </c>
      <c r="Q4419" s="1" t="s">
        <v>70</v>
      </c>
      <c r="R4419" s="1" t="s">
        <v>3174</v>
      </c>
      <c r="S4419" s="1">
        <v>478.24</v>
      </c>
      <c r="T4419" s="1">
        <v>8</v>
      </c>
      <c r="U4419" s="1">
        <v>0</v>
      </c>
      <c r="V4419" s="1">
        <v>219.99039999999997</v>
      </c>
      <c r="W4419" t="str">
        <f>INDEX(People!$A$2:$A$5,MATCH(Orders!N4419,People!$B$2:$B$5,0))</f>
        <v>Kelly Williams</v>
      </c>
      <c r="X4419" t="str">
        <f>IFERROR(INDEX(Returns!A4419:A5218,MATCH(Orders!B4419,Returns!B4419:B5218,0)),"No")</f>
        <v>No</v>
      </c>
      <c r="Y4419">
        <f t="shared" ref="Y4419:Y4482" si="69">S4419*(1+U4419)</f>
        <v>478.24</v>
      </c>
    </row>
    <row r="4420" spans="1:25" x14ac:dyDescent="0.2">
      <c r="A4420" s="1">
        <v>4419</v>
      </c>
      <c r="B4420" t="s">
        <v>8283</v>
      </c>
      <c r="C4420" s="2">
        <v>42724</v>
      </c>
      <c r="D4420" s="8">
        <f>Table1[[#This Row],[Order Date]]</f>
        <v>42724</v>
      </c>
      <c r="E4420" s="2">
        <v>42731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">
        <v>488</v>
      </c>
      <c r="P4420" s="1" t="s">
        <v>30</v>
      </c>
      <c r="Q4420" s="1" t="s">
        <v>60</v>
      </c>
      <c r="R4420" s="1" t="s">
        <v>489</v>
      </c>
      <c r="S4420" s="1">
        <v>190.84800000000001</v>
      </c>
      <c r="T4420" s="1">
        <v>3</v>
      </c>
      <c r="U4420" s="1">
        <v>0.2</v>
      </c>
      <c r="V4420" s="1">
        <v>-21.470400000000026</v>
      </c>
      <c r="W4420" t="str">
        <f>INDEX(People!$A$2:$A$5,MATCH(Orders!N4420,People!$B$2:$B$5,0))</f>
        <v>Chuck Magee</v>
      </c>
      <c r="X4420" t="str">
        <f>IFERROR(INDEX(Returns!A4420:A5219,MATCH(Orders!B4420,Returns!B4420:B5219,0)),"No")</f>
        <v>No</v>
      </c>
      <c r="Y4420">
        <f t="shared" si="69"/>
        <v>229.01760000000002</v>
      </c>
    </row>
    <row r="4421" spans="1:25" x14ac:dyDescent="0.2">
      <c r="A4421" s="1">
        <v>4420</v>
      </c>
      <c r="B4421" t="s">
        <v>8284</v>
      </c>
      <c r="C4421" s="2">
        <v>42721</v>
      </c>
      <c r="D4421" s="8">
        <f>Table1[[#This Row],[Order Date]]</f>
        <v>42721</v>
      </c>
      <c r="E4421" s="2">
        <v>42728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">
        <v>3866</v>
      </c>
      <c r="P4421" s="1" t="s">
        <v>43</v>
      </c>
      <c r="Q4421" s="1" t="s">
        <v>70</v>
      </c>
      <c r="R4421" s="1" t="s">
        <v>3867</v>
      </c>
      <c r="S4421" s="1">
        <v>5.4840000000000009</v>
      </c>
      <c r="T4421" s="1">
        <v>4</v>
      </c>
      <c r="U4421" s="1">
        <v>0.7</v>
      </c>
      <c r="V4421" s="1">
        <v>-4.0215999999999994</v>
      </c>
      <c r="W4421" t="str">
        <f>INDEX(People!$A$2:$A$5,MATCH(Orders!N4421,People!$B$2:$B$5,0))</f>
        <v>Chuck Magee</v>
      </c>
      <c r="X4421" t="str">
        <f>IFERROR(INDEX(Returns!A4421:A5220,MATCH(Orders!B4421,Returns!B4421:B5220,0)),"No")</f>
        <v>No</v>
      </c>
      <c r="Y4421">
        <f t="shared" si="69"/>
        <v>9.3228000000000009</v>
      </c>
    </row>
    <row r="4422" spans="1:25" x14ac:dyDescent="0.2">
      <c r="A4422" s="1">
        <v>4421</v>
      </c>
      <c r="B4422" t="s">
        <v>8285</v>
      </c>
      <c r="C4422" s="2">
        <v>43056</v>
      </c>
      <c r="D4422" s="8">
        <f>Table1[[#This Row],[Order Date]]</f>
        <v>43056</v>
      </c>
      <c r="E4422" s="2">
        <v>43060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">
        <v>2256</v>
      </c>
      <c r="P4422" s="1" t="s">
        <v>43</v>
      </c>
      <c r="Q4422" s="1" t="s">
        <v>512</v>
      </c>
      <c r="R4422" s="1" t="s">
        <v>2257</v>
      </c>
      <c r="S4422" s="1">
        <v>40.92</v>
      </c>
      <c r="T4422" s="1">
        <v>5</v>
      </c>
      <c r="U4422" s="1">
        <v>0.2</v>
      </c>
      <c r="V4422" s="1">
        <v>3.0690000000000026</v>
      </c>
      <c r="W4422" t="str">
        <f>INDEX(People!$A$2:$A$5,MATCH(Orders!N4422,People!$B$2:$B$5,0))</f>
        <v>Kelly Williams</v>
      </c>
      <c r="X4422" t="str">
        <f>IFERROR(INDEX(Returns!A4422:A5221,MATCH(Orders!B4422,Returns!B4422:B5221,0)),"No")</f>
        <v>No</v>
      </c>
      <c r="Y4422">
        <f t="shared" si="69"/>
        <v>49.103999999999999</v>
      </c>
    </row>
    <row r="4423" spans="1:25" x14ac:dyDescent="0.2">
      <c r="A4423" s="1">
        <v>4422</v>
      </c>
      <c r="B4423" t="s">
        <v>8286</v>
      </c>
      <c r="C4423" s="2">
        <v>42433</v>
      </c>
      <c r="D4423" s="8">
        <f>Table1[[#This Row],[Order Date]]</f>
        <v>42433</v>
      </c>
      <c r="E4423" s="2">
        <v>42438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">
        <v>1089</v>
      </c>
      <c r="P4423" s="1" t="s">
        <v>43</v>
      </c>
      <c r="Q4423" s="1" t="s">
        <v>63</v>
      </c>
      <c r="R4423" s="1" t="s">
        <v>1090</v>
      </c>
      <c r="S4423" s="1">
        <v>15.552000000000003</v>
      </c>
      <c r="T4423" s="1">
        <v>3</v>
      </c>
      <c r="U4423" s="1">
        <v>0.2</v>
      </c>
      <c r="V4423" s="1">
        <v>2.3327999999999989</v>
      </c>
      <c r="W4423" t="str">
        <f>INDEX(People!$A$2:$A$5,MATCH(Orders!N4423,People!$B$2:$B$5,0))</f>
        <v>Cassandra Brandow</v>
      </c>
      <c r="X4423" t="str">
        <f>IFERROR(INDEX(Returns!A4423:A5222,MATCH(Orders!B4423,Returns!B4423:B5222,0)),"No")</f>
        <v>No</v>
      </c>
      <c r="Y4423">
        <f t="shared" si="69"/>
        <v>18.662400000000002</v>
      </c>
    </row>
    <row r="4424" spans="1:25" x14ac:dyDescent="0.2">
      <c r="A4424" s="1">
        <v>4423</v>
      </c>
      <c r="B4424" t="s">
        <v>8287</v>
      </c>
      <c r="C4424" s="2">
        <v>43603</v>
      </c>
      <c r="D4424" s="8">
        <f>Table1[[#This Row],[Order Date]]</f>
        <v>43603</v>
      </c>
      <c r="E4424" s="2">
        <v>43604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">
        <v>129</v>
      </c>
      <c r="P4424" s="1" t="s">
        <v>43</v>
      </c>
      <c r="Q4424" s="1" t="s">
        <v>73</v>
      </c>
      <c r="R4424" s="1" t="s">
        <v>130</v>
      </c>
      <c r="S4424" s="1">
        <v>17.239999999999998</v>
      </c>
      <c r="T4424" s="1">
        <v>2</v>
      </c>
      <c r="U4424" s="1">
        <v>0</v>
      </c>
      <c r="V4424" s="1">
        <v>4.4824000000000002</v>
      </c>
      <c r="W4424" t="str">
        <f>INDEX(People!$A$2:$A$5,MATCH(Orders!N4424,People!$B$2:$B$5,0))</f>
        <v>Cassandra Brandow</v>
      </c>
      <c r="X4424" t="str">
        <f>IFERROR(INDEX(Returns!A4424:A5223,MATCH(Orders!B4424,Returns!B4424:B5223,0)),"No")</f>
        <v>No</v>
      </c>
      <c r="Y4424">
        <f t="shared" si="69"/>
        <v>17.239999999999998</v>
      </c>
    </row>
    <row r="4425" spans="1:25" x14ac:dyDescent="0.2">
      <c r="A4425" s="1">
        <v>4424</v>
      </c>
      <c r="B4425" t="s">
        <v>8287</v>
      </c>
      <c r="C4425" s="2">
        <v>43603</v>
      </c>
      <c r="D4425" s="8">
        <f>Table1[[#This Row],[Order Date]]</f>
        <v>43603</v>
      </c>
      <c r="E4425" s="2">
        <v>43604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">
        <v>5300</v>
      </c>
      <c r="P4425" s="1" t="s">
        <v>30</v>
      </c>
      <c r="Q4425" s="1" t="s">
        <v>31</v>
      </c>
      <c r="R4425" s="1" t="s">
        <v>5301</v>
      </c>
      <c r="S4425" s="1">
        <v>302.94</v>
      </c>
      <c r="T4425" s="1">
        <v>3</v>
      </c>
      <c r="U4425" s="1">
        <v>0</v>
      </c>
      <c r="V4425" s="1">
        <v>75.735000000000014</v>
      </c>
      <c r="W4425" t="str">
        <f>INDEX(People!$A$2:$A$5,MATCH(Orders!N4425,People!$B$2:$B$5,0))</f>
        <v>Cassandra Brandow</v>
      </c>
      <c r="X4425" t="str">
        <f>IFERROR(INDEX(Returns!A4425:A5224,MATCH(Orders!B4425,Returns!B4425:B5224,0)),"No")</f>
        <v>No</v>
      </c>
      <c r="Y4425">
        <f t="shared" si="69"/>
        <v>302.94</v>
      </c>
    </row>
    <row r="4426" spans="1:25" x14ac:dyDescent="0.2">
      <c r="A4426" s="1">
        <v>4425</v>
      </c>
      <c r="B4426" t="s">
        <v>8287</v>
      </c>
      <c r="C4426" s="2">
        <v>43603</v>
      </c>
      <c r="D4426" s="8">
        <f>Table1[[#This Row],[Order Date]]</f>
        <v>43603</v>
      </c>
      <c r="E4426" s="2">
        <v>43604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">
        <v>3540</v>
      </c>
      <c r="P4426" s="1" t="s">
        <v>66</v>
      </c>
      <c r="Q4426" s="1" t="s">
        <v>67</v>
      </c>
      <c r="R4426" s="1" t="s">
        <v>3541</v>
      </c>
      <c r="S4426" s="1">
        <v>34.75</v>
      </c>
      <c r="T4426" s="1">
        <v>5</v>
      </c>
      <c r="U4426" s="1">
        <v>0</v>
      </c>
      <c r="V4426" s="1">
        <v>15.637499999999999</v>
      </c>
      <c r="W4426" t="str">
        <f>INDEX(People!$A$2:$A$5,MATCH(Orders!N4426,People!$B$2:$B$5,0))</f>
        <v>Cassandra Brandow</v>
      </c>
      <c r="X4426" t="str">
        <f>IFERROR(INDEX(Returns!A4426:A5225,MATCH(Orders!B4426,Returns!B4426:B5225,0)),"No")</f>
        <v>No</v>
      </c>
      <c r="Y4426">
        <f t="shared" si="69"/>
        <v>34.75</v>
      </c>
    </row>
    <row r="4427" spans="1:25" x14ac:dyDescent="0.2">
      <c r="A4427" s="1">
        <v>4426</v>
      </c>
      <c r="B4427" t="s">
        <v>8287</v>
      </c>
      <c r="C4427" s="2">
        <v>43603</v>
      </c>
      <c r="D4427" s="8">
        <f>Table1[[#This Row],[Order Date]]</f>
        <v>43603</v>
      </c>
      <c r="E4427" s="2">
        <v>43604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">
        <v>1394</v>
      </c>
      <c r="P4427" s="1" t="s">
        <v>43</v>
      </c>
      <c r="Q4427" s="1" t="s">
        <v>70</v>
      </c>
      <c r="R4427" s="1" t="s">
        <v>1395</v>
      </c>
      <c r="S4427" s="1">
        <v>113.94</v>
      </c>
      <c r="T4427" s="1">
        <v>6</v>
      </c>
      <c r="U4427" s="1">
        <v>0</v>
      </c>
      <c r="V4427" s="1">
        <v>54.691199999999995</v>
      </c>
      <c r="W4427" t="str">
        <f>INDEX(People!$A$2:$A$5,MATCH(Orders!N4427,People!$B$2:$B$5,0))</f>
        <v>Cassandra Brandow</v>
      </c>
      <c r="X4427" t="str">
        <f>IFERROR(INDEX(Returns!A4427:A5226,MATCH(Orders!B4427,Returns!B4427:B5226,0)),"No")</f>
        <v>No</v>
      </c>
      <c r="Y4427">
        <f t="shared" si="69"/>
        <v>113.94</v>
      </c>
    </row>
    <row r="4428" spans="1:25" x14ac:dyDescent="0.2">
      <c r="A4428" s="1">
        <v>4427</v>
      </c>
      <c r="B4428" t="s">
        <v>8287</v>
      </c>
      <c r="C4428" s="2">
        <v>43603</v>
      </c>
      <c r="D4428" s="8">
        <f>Table1[[#This Row],[Order Date]]</f>
        <v>43603</v>
      </c>
      <c r="E4428" s="2">
        <v>43604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">
        <v>4757</v>
      </c>
      <c r="P4428" s="1" t="s">
        <v>66</v>
      </c>
      <c r="Q4428" s="1" t="s">
        <v>67</v>
      </c>
      <c r="R4428" s="1" t="s">
        <v>4758</v>
      </c>
      <c r="S4428" s="1">
        <v>55.98</v>
      </c>
      <c r="T4428" s="1">
        <v>2</v>
      </c>
      <c r="U4428" s="1">
        <v>0</v>
      </c>
      <c r="V4428" s="1">
        <v>15.674399999999999</v>
      </c>
      <c r="W4428" t="str">
        <f>INDEX(People!$A$2:$A$5,MATCH(Orders!N4428,People!$B$2:$B$5,0))</f>
        <v>Cassandra Brandow</v>
      </c>
      <c r="X4428" t="str">
        <f>IFERROR(INDEX(Returns!A4428:A5227,MATCH(Orders!B4428,Returns!B4428:B5227,0)),"No")</f>
        <v>No</v>
      </c>
      <c r="Y4428">
        <f t="shared" si="69"/>
        <v>55.98</v>
      </c>
    </row>
    <row r="4429" spans="1:25" x14ac:dyDescent="0.2">
      <c r="A4429" s="1">
        <v>4428</v>
      </c>
      <c r="B4429" t="s">
        <v>8288</v>
      </c>
      <c r="C4429" s="2">
        <v>43730</v>
      </c>
      <c r="D4429" s="8">
        <f>Table1[[#This Row],[Order Date]]</f>
        <v>43730</v>
      </c>
      <c r="E4429" s="2">
        <v>43736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">
        <v>705</v>
      </c>
      <c r="P4429" s="1" t="s">
        <v>43</v>
      </c>
      <c r="Q4429" s="1" t="s">
        <v>84</v>
      </c>
      <c r="R4429" s="1" t="s">
        <v>706</v>
      </c>
      <c r="S4429" s="1">
        <v>27.18</v>
      </c>
      <c r="T4429" s="1">
        <v>3</v>
      </c>
      <c r="U4429" s="1">
        <v>0</v>
      </c>
      <c r="V4429" s="1">
        <v>12.231</v>
      </c>
      <c r="W4429" t="str">
        <f>INDEX(People!$A$2:$A$5,MATCH(Orders!N4429,People!$B$2:$B$5,0))</f>
        <v>Anna Andreadi</v>
      </c>
      <c r="X4429" t="str">
        <f>IFERROR(INDEX(Returns!A4429:A5228,MATCH(Orders!B4429,Returns!B4429:B5228,0)),"No")</f>
        <v>No</v>
      </c>
      <c r="Y4429">
        <f t="shared" si="69"/>
        <v>27.18</v>
      </c>
    </row>
    <row r="4430" spans="1:25" x14ac:dyDescent="0.2">
      <c r="A4430" s="1">
        <v>4429</v>
      </c>
      <c r="B4430" t="s">
        <v>8289</v>
      </c>
      <c r="C4430" s="2">
        <v>43545</v>
      </c>
      <c r="D4430" s="8">
        <f>Table1[[#This Row],[Order Date]]</f>
        <v>43545</v>
      </c>
      <c r="E4430" s="2">
        <v>43551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">
        <v>4805</v>
      </c>
      <c r="P4430" s="1" t="s">
        <v>30</v>
      </c>
      <c r="Q4430" s="1" t="s">
        <v>34</v>
      </c>
      <c r="R4430" s="1" t="s">
        <v>4806</v>
      </c>
      <c r="S4430" s="1">
        <v>1805.88</v>
      </c>
      <c r="T4430" s="1">
        <v>6</v>
      </c>
      <c r="U4430" s="1">
        <v>0</v>
      </c>
      <c r="V4430" s="1">
        <v>523.70519999999988</v>
      </c>
      <c r="W4430" t="str">
        <f>INDEX(People!$A$2:$A$5,MATCH(Orders!N4430,People!$B$2:$B$5,0))</f>
        <v>Kelly Williams</v>
      </c>
      <c r="X4430" t="str">
        <f>IFERROR(INDEX(Returns!A4430:A5229,MATCH(Orders!B4430,Returns!B4430:B5229,0)),"No")</f>
        <v>No</v>
      </c>
      <c r="Y4430">
        <f t="shared" si="69"/>
        <v>1805.88</v>
      </c>
    </row>
    <row r="4431" spans="1:25" x14ac:dyDescent="0.2">
      <c r="A4431" s="1">
        <v>4430</v>
      </c>
      <c r="B4431" t="s">
        <v>8290</v>
      </c>
      <c r="C4431" s="2">
        <v>43722</v>
      </c>
      <c r="D4431" s="8">
        <f>Table1[[#This Row],[Order Date]]</f>
        <v>43722</v>
      </c>
      <c r="E4431" s="2">
        <v>43722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">
        <v>5007</v>
      </c>
      <c r="P4431" s="1" t="s">
        <v>43</v>
      </c>
      <c r="Q4431" s="1" t="s">
        <v>63</v>
      </c>
      <c r="R4431" s="1" t="s">
        <v>5008</v>
      </c>
      <c r="S4431" s="1">
        <v>70.949999999999989</v>
      </c>
      <c r="T4431" s="1">
        <v>3</v>
      </c>
      <c r="U4431" s="1">
        <v>0</v>
      </c>
      <c r="V4431" s="1">
        <v>18.447000000000003</v>
      </c>
      <c r="W4431" t="str">
        <f>INDEX(People!$A$2:$A$5,MATCH(Orders!N4431,People!$B$2:$B$5,0))</f>
        <v>Chuck Magee</v>
      </c>
      <c r="X4431" t="str">
        <f>IFERROR(INDEX(Returns!A4431:A5230,MATCH(Orders!B4431,Returns!B4431:B5230,0)),"No")</f>
        <v>No</v>
      </c>
      <c r="Y4431">
        <f t="shared" si="69"/>
        <v>70.949999999999989</v>
      </c>
    </row>
    <row r="4432" spans="1:25" x14ac:dyDescent="0.2">
      <c r="A4432" s="1">
        <v>4431</v>
      </c>
      <c r="B4432" t="s">
        <v>8291</v>
      </c>
      <c r="C4432" s="2">
        <v>43407</v>
      </c>
      <c r="D4432" s="8">
        <f>Table1[[#This Row],[Order Date]]</f>
        <v>43407</v>
      </c>
      <c r="E4432" s="2">
        <v>43412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">
        <v>2190</v>
      </c>
      <c r="P4432" s="1" t="s">
        <v>43</v>
      </c>
      <c r="Q4432" s="1" t="s">
        <v>242</v>
      </c>
      <c r="R4432" s="1" t="s">
        <v>2191</v>
      </c>
      <c r="S4432" s="1">
        <v>20</v>
      </c>
      <c r="T4432" s="1">
        <v>4</v>
      </c>
      <c r="U4432" s="1">
        <v>0</v>
      </c>
      <c r="V4432" s="1">
        <v>9.6</v>
      </c>
      <c r="W4432" t="str">
        <f>INDEX(People!$A$2:$A$5,MATCH(Orders!N4432,People!$B$2:$B$5,0))</f>
        <v>Cassandra Brandow</v>
      </c>
      <c r="X4432" t="str">
        <f>IFERROR(INDEX(Returns!A4432:A5231,MATCH(Orders!B4432,Returns!B4432:B5231,0)),"No")</f>
        <v>No</v>
      </c>
      <c r="Y4432">
        <f t="shared" si="69"/>
        <v>20</v>
      </c>
    </row>
    <row r="4433" spans="1:25" x14ac:dyDescent="0.2">
      <c r="A4433" s="1">
        <v>4432</v>
      </c>
      <c r="B4433" t="s">
        <v>8291</v>
      </c>
      <c r="C4433" s="2">
        <v>43407</v>
      </c>
      <c r="D4433" s="8">
        <f>Table1[[#This Row],[Order Date]]</f>
        <v>43407</v>
      </c>
      <c r="E4433" s="2">
        <v>43412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">
        <v>5108</v>
      </c>
      <c r="P4433" s="1" t="s">
        <v>43</v>
      </c>
      <c r="Q4433" s="1" t="s">
        <v>63</v>
      </c>
      <c r="R4433" s="1" t="s">
        <v>5109</v>
      </c>
      <c r="S4433" s="1">
        <v>7.98</v>
      </c>
      <c r="T4433" s="1">
        <v>3</v>
      </c>
      <c r="U4433" s="1">
        <v>0</v>
      </c>
      <c r="V4433" s="1">
        <v>2.0747999999999998</v>
      </c>
      <c r="W4433" t="str">
        <f>INDEX(People!$A$2:$A$5,MATCH(Orders!N4433,People!$B$2:$B$5,0))</f>
        <v>Cassandra Brandow</v>
      </c>
      <c r="X4433" t="str">
        <f>IFERROR(INDEX(Returns!A4433:A5232,MATCH(Orders!B4433,Returns!B4433:B5232,0)),"No")</f>
        <v>No</v>
      </c>
      <c r="Y4433">
        <f t="shared" si="69"/>
        <v>7.98</v>
      </c>
    </row>
    <row r="4434" spans="1:25" x14ac:dyDescent="0.2">
      <c r="A4434" s="1">
        <v>4433</v>
      </c>
      <c r="B4434" t="s">
        <v>8291</v>
      </c>
      <c r="C4434" s="2">
        <v>43407</v>
      </c>
      <c r="D4434" s="8">
        <f>Table1[[#This Row],[Order Date]]</f>
        <v>43407</v>
      </c>
      <c r="E4434" s="2">
        <v>43412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">
        <v>2516</v>
      </c>
      <c r="P4434" s="1" t="s">
        <v>30</v>
      </c>
      <c r="Q4434" s="1" t="s">
        <v>60</v>
      </c>
      <c r="R4434" s="1" t="s">
        <v>2517</v>
      </c>
      <c r="S4434" s="1">
        <v>24.1</v>
      </c>
      <c r="T4434" s="1">
        <v>5</v>
      </c>
      <c r="U4434" s="1">
        <v>0</v>
      </c>
      <c r="V4434" s="1">
        <v>9.1580000000000013</v>
      </c>
      <c r="W4434" t="str">
        <f>INDEX(People!$A$2:$A$5,MATCH(Orders!N4434,People!$B$2:$B$5,0))</f>
        <v>Cassandra Brandow</v>
      </c>
      <c r="X4434" t="str">
        <f>IFERROR(INDEX(Returns!A4434:A5233,MATCH(Orders!B4434,Returns!B4434:B5233,0)),"No")</f>
        <v>No</v>
      </c>
      <c r="Y4434">
        <f t="shared" si="69"/>
        <v>24.1</v>
      </c>
    </row>
    <row r="4435" spans="1:25" x14ac:dyDescent="0.2">
      <c r="A4435" s="1">
        <v>4434</v>
      </c>
      <c r="B4435" t="s">
        <v>8291</v>
      </c>
      <c r="C4435" s="2">
        <v>43407</v>
      </c>
      <c r="D4435" s="8">
        <f>Table1[[#This Row],[Order Date]]</f>
        <v>43407</v>
      </c>
      <c r="E4435" s="2">
        <v>43412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">
        <v>4663</v>
      </c>
      <c r="P4435" s="1" t="s">
        <v>43</v>
      </c>
      <c r="Q4435" s="1" t="s">
        <v>63</v>
      </c>
      <c r="R4435" s="1" t="s">
        <v>4664</v>
      </c>
      <c r="S4435" s="1">
        <v>8.75</v>
      </c>
      <c r="T4435" s="1">
        <v>1</v>
      </c>
      <c r="U4435" s="1">
        <v>0</v>
      </c>
      <c r="V4435" s="1">
        <v>2.6249999999999991</v>
      </c>
      <c r="W4435" t="str">
        <f>INDEX(People!$A$2:$A$5,MATCH(Orders!N4435,People!$B$2:$B$5,0))</f>
        <v>Cassandra Brandow</v>
      </c>
      <c r="X4435" t="str">
        <f>IFERROR(INDEX(Returns!A4435:A5234,MATCH(Orders!B4435,Returns!B4435:B5234,0)),"No")</f>
        <v>No</v>
      </c>
      <c r="Y4435">
        <f t="shared" si="69"/>
        <v>8.75</v>
      </c>
    </row>
    <row r="4436" spans="1:25" x14ac:dyDescent="0.2">
      <c r="A4436" s="1">
        <v>4435</v>
      </c>
      <c r="B4436" t="s">
        <v>8291</v>
      </c>
      <c r="C4436" s="2">
        <v>43407</v>
      </c>
      <c r="D4436" s="8">
        <f>Table1[[#This Row],[Order Date]]</f>
        <v>43407</v>
      </c>
      <c r="E4436" s="2">
        <v>43412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">
        <v>5302</v>
      </c>
      <c r="P4436" s="1" t="s">
        <v>30</v>
      </c>
      <c r="Q4436" s="1" t="s">
        <v>52</v>
      </c>
      <c r="R4436" s="1" t="s">
        <v>5303</v>
      </c>
      <c r="S4436" s="1">
        <v>842.94</v>
      </c>
      <c r="T4436" s="1">
        <v>3</v>
      </c>
      <c r="U4436" s="1">
        <v>0</v>
      </c>
      <c r="V4436" s="1">
        <v>160.15860000000001</v>
      </c>
      <c r="W4436" t="str">
        <f>INDEX(People!$A$2:$A$5,MATCH(Orders!N4436,People!$B$2:$B$5,0))</f>
        <v>Cassandra Brandow</v>
      </c>
      <c r="X4436" t="str">
        <f>IFERROR(INDEX(Returns!A4436:A5235,MATCH(Orders!B4436,Returns!B4436:B5235,0)),"No")</f>
        <v>No</v>
      </c>
      <c r="Y4436">
        <f t="shared" si="69"/>
        <v>842.94</v>
      </c>
    </row>
    <row r="4437" spans="1:25" x14ac:dyDescent="0.2">
      <c r="A4437" s="1">
        <v>4436</v>
      </c>
      <c r="B4437" t="s">
        <v>8292</v>
      </c>
      <c r="C4437" s="2">
        <v>43223</v>
      </c>
      <c r="D4437" s="8">
        <f>Table1[[#This Row],[Order Date]]</f>
        <v>43223</v>
      </c>
      <c r="E4437" s="2">
        <v>43228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">
        <v>2110</v>
      </c>
      <c r="P4437" s="1" t="s">
        <v>43</v>
      </c>
      <c r="Q4437" s="1" t="s">
        <v>70</v>
      </c>
      <c r="R4437" s="1" t="s">
        <v>2111</v>
      </c>
      <c r="S4437" s="1">
        <v>2.1819999999999995</v>
      </c>
      <c r="T4437" s="1">
        <v>1</v>
      </c>
      <c r="U4437" s="1">
        <v>0.8</v>
      </c>
      <c r="V4437" s="1">
        <v>-3.6002999999999998</v>
      </c>
      <c r="W4437" t="str">
        <f>INDEX(People!$A$2:$A$5,MATCH(Orders!N4437,People!$B$2:$B$5,0))</f>
        <v>Kelly Williams</v>
      </c>
      <c r="X4437" t="str">
        <f>IFERROR(INDEX(Returns!A4437:A5236,MATCH(Orders!B4437,Returns!B4437:B5236,0)),"No")</f>
        <v>No</v>
      </c>
      <c r="Y4437">
        <f t="shared" si="69"/>
        <v>3.9275999999999991</v>
      </c>
    </row>
    <row r="4438" spans="1:25" x14ac:dyDescent="0.2">
      <c r="A4438" s="1">
        <v>4437</v>
      </c>
      <c r="B4438" t="s">
        <v>8292</v>
      </c>
      <c r="C4438" s="2">
        <v>43223</v>
      </c>
      <c r="D4438" s="8">
        <f>Table1[[#This Row],[Order Date]]</f>
        <v>43223</v>
      </c>
      <c r="E4438" s="2">
        <v>43228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">
        <v>5304</v>
      </c>
      <c r="P4438" s="1" t="s">
        <v>43</v>
      </c>
      <c r="Q4438" s="1" t="s">
        <v>63</v>
      </c>
      <c r="R4438" s="1" t="s">
        <v>5305</v>
      </c>
      <c r="S4438" s="1">
        <v>27.384</v>
      </c>
      <c r="T4438" s="1">
        <v>7</v>
      </c>
      <c r="U4438" s="1">
        <v>0.2</v>
      </c>
      <c r="V4438" s="1">
        <v>2.7384000000000022</v>
      </c>
      <c r="W4438" t="str">
        <f>INDEX(People!$A$2:$A$5,MATCH(Orders!N4438,People!$B$2:$B$5,0))</f>
        <v>Kelly Williams</v>
      </c>
      <c r="X4438" t="str">
        <f>IFERROR(INDEX(Returns!A4438:A5237,MATCH(Orders!B4438,Returns!B4438:B5237,0)),"No")</f>
        <v>No</v>
      </c>
      <c r="Y4438">
        <f t="shared" si="69"/>
        <v>32.860799999999998</v>
      </c>
    </row>
    <row r="4439" spans="1:25" x14ac:dyDescent="0.2">
      <c r="A4439" s="1">
        <v>4438</v>
      </c>
      <c r="B4439" t="s">
        <v>8292</v>
      </c>
      <c r="C4439" s="2">
        <v>43223</v>
      </c>
      <c r="D4439" s="8">
        <f>Table1[[#This Row],[Order Date]]</f>
        <v>43223</v>
      </c>
      <c r="E4439" s="2">
        <v>43228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">
        <v>4257</v>
      </c>
      <c r="P4439" s="1" t="s">
        <v>43</v>
      </c>
      <c r="Q4439" s="1" t="s">
        <v>73</v>
      </c>
      <c r="R4439" s="1" t="s">
        <v>4258</v>
      </c>
      <c r="S4439" s="1">
        <v>26.405999999999992</v>
      </c>
      <c r="T4439" s="1">
        <v>3</v>
      </c>
      <c r="U4439" s="1">
        <v>0.8</v>
      </c>
      <c r="V4439" s="1">
        <v>-71.296199999999999</v>
      </c>
      <c r="W4439" t="str">
        <f>INDEX(People!$A$2:$A$5,MATCH(Orders!N4439,People!$B$2:$B$5,0))</f>
        <v>Kelly Williams</v>
      </c>
      <c r="X4439" t="str">
        <f>IFERROR(INDEX(Returns!A4439:A5238,MATCH(Orders!B4439,Returns!B4439:B5238,0)),"No")</f>
        <v>No</v>
      </c>
      <c r="Y4439">
        <f t="shared" si="69"/>
        <v>47.530799999999985</v>
      </c>
    </row>
    <row r="4440" spans="1:25" x14ac:dyDescent="0.2">
      <c r="A4440" s="1">
        <v>4439</v>
      </c>
      <c r="B4440" t="s">
        <v>8293</v>
      </c>
      <c r="C4440" s="2">
        <v>43461</v>
      </c>
      <c r="D4440" s="8">
        <f>Table1[[#This Row],[Order Date]]</f>
        <v>43461</v>
      </c>
      <c r="E4440" s="2">
        <v>43467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">
        <v>3841</v>
      </c>
      <c r="P4440" s="1" t="s">
        <v>43</v>
      </c>
      <c r="Q4440" s="1" t="s">
        <v>84</v>
      </c>
      <c r="R4440" s="1" t="s">
        <v>3842</v>
      </c>
      <c r="S4440" s="1">
        <v>10.368000000000002</v>
      </c>
      <c r="T4440" s="1">
        <v>2</v>
      </c>
      <c r="U4440" s="1">
        <v>0.2</v>
      </c>
      <c r="V4440" s="1">
        <v>3.6288</v>
      </c>
      <c r="W4440" t="str">
        <f>INDEX(People!$A$2:$A$5,MATCH(Orders!N4440,People!$B$2:$B$5,0))</f>
        <v>Kelly Williams</v>
      </c>
      <c r="X4440" t="str">
        <f>IFERROR(INDEX(Returns!A4440:A5239,MATCH(Orders!B4440,Returns!B4440:B5239,0)),"No")</f>
        <v>No</v>
      </c>
      <c r="Y4440">
        <f t="shared" si="69"/>
        <v>12.441600000000003</v>
      </c>
    </row>
    <row r="4441" spans="1:25" x14ac:dyDescent="0.2">
      <c r="A4441" s="1">
        <v>4440</v>
      </c>
      <c r="B4441" t="s">
        <v>8293</v>
      </c>
      <c r="C4441" s="2">
        <v>43461</v>
      </c>
      <c r="D4441" s="8">
        <f>Table1[[#This Row],[Order Date]]</f>
        <v>43461</v>
      </c>
      <c r="E4441" s="2">
        <v>43467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">
        <v>3105</v>
      </c>
      <c r="P4441" s="1" t="s">
        <v>43</v>
      </c>
      <c r="Q4441" s="1" t="s">
        <v>84</v>
      </c>
      <c r="R4441" s="1" t="s">
        <v>3106</v>
      </c>
      <c r="S4441" s="1">
        <v>23.680000000000003</v>
      </c>
      <c r="T4441" s="1">
        <v>4</v>
      </c>
      <c r="U4441" s="1">
        <v>0.2</v>
      </c>
      <c r="V4441" s="1">
        <v>7.3999999999999995</v>
      </c>
      <c r="W4441" t="str">
        <f>INDEX(People!$A$2:$A$5,MATCH(Orders!N4441,People!$B$2:$B$5,0))</f>
        <v>Kelly Williams</v>
      </c>
      <c r="X4441" t="str">
        <f>IFERROR(INDEX(Returns!A4441:A5240,MATCH(Orders!B4441,Returns!B4441:B5240,0)),"No")</f>
        <v>No</v>
      </c>
      <c r="Y4441">
        <f t="shared" si="69"/>
        <v>28.416000000000004</v>
      </c>
    </row>
    <row r="4442" spans="1:25" x14ac:dyDescent="0.2">
      <c r="A4442" s="1">
        <v>4441</v>
      </c>
      <c r="B4442" t="s">
        <v>8294</v>
      </c>
      <c r="C4442" s="2">
        <v>43303</v>
      </c>
      <c r="D4442" s="8">
        <f>Table1[[#This Row],[Order Date]]</f>
        <v>43303</v>
      </c>
      <c r="E4442" s="2">
        <v>43307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">
        <v>3204</v>
      </c>
      <c r="P4442" s="1" t="s">
        <v>66</v>
      </c>
      <c r="Q4442" s="1" t="s">
        <v>146</v>
      </c>
      <c r="R4442" s="1" t="s">
        <v>3205</v>
      </c>
      <c r="S4442" s="1">
        <v>109.95</v>
      </c>
      <c r="T4442" s="1">
        <v>1</v>
      </c>
      <c r="U4442" s="1">
        <v>0</v>
      </c>
      <c r="V4442" s="1">
        <v>36.283500000000004</v>
      </c>
      <c r="W4442" t="str">
        <f>INDEX(People!$A$2:$A$5,MATCH(Orders!N4442,People!$B$2:$B$5,0))</f>
        <v>Kelly Williams</v>
      </c>
      <c r="X4442" t="str">
        <f>IFERROR(INDEX(Returns!A4442:A5241,MATCH(Orders!B4442,Returns!B4442:B5241,0)),"No")</f>
        <v>No</v>
      </c>
      <c r="Y4442">
        <f t="shared" si="69"/>
        <v>109.95</v>
      </c>
    </row>
    <row r="4443" spans="1:25" x14ac:dyDescent="0.2">
      <c r="A4443" s="1">
        <v>4442</v>
      </c>
      <c r="B4443" t="s">
        <v>8294</v>
      </c>
      <c r="C4443" s="2">
        <v>43303</v>
      </c>
      <c r="D4443" s="8">
        <f>Table1[[#This Row],[Order Date]]</f>
        <v>43303</v>
      </c>
      <c r="E4443" s="2">
        <v>43307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">
        <v>5306</v>
      </c>
      <c r="P4443" s="1" t="s">
        <v>43</v>
      </c>
      <c r="Q4443" s="1" t="s">
        <v>55</v>
      </c>
      <c r="R4443" s="1" t="s">
        <v>5307</v>
      </c>
      <c r="S4443" s="1">
        <v>965.84999999999991</v>
      </c>
      <c r="T4443" s="1">
        <v>5</v>
      </c>
      <c r="U4443" s="1">
        <v>0</v>
      </c>
      <c r="V4443" s="1">
        <v>135.21900000000002</v>
      </c>
      <c r="W4443" t="str">
        <f>INDEX(People!$A$2:$A$5,MATCH(Orders!N4443,People!$B$2:$B$5,0))</f>
        <v>Kelly Williams</v>
      </c>
      <c r="X4443" t="str">
        <f>IFERROR(INDEX(Returns!A4443:A5242,MATCH(Orders!B4443,Returns!B4443:B5242,0)),"No")</f>
        <v>No</v>
      </c>
      <c r="Y4443">
        <f t="shared" si="69"/>
        <v>965.84999999999991</v>
      </c>
    </row>
    <row r="4444" spans="1:25" x14ac:dyDescent="0.2">
      <c r="A4444" s="1">
        <v>4443</v>
      </c>
      <c r="B4444" t="s">
        <v>8294</v>
      </c>
      <c r="C4444" s="2">
        <v>43303</v>
      </c>
      <c r="D4444" s="8">
        <f>Table1[[#This Row],[Order Date]]</f>
        <v>43303</v>
      </c>
      <c r="E4444" s="2">
        <v>43307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">
        <v>5308</v>
      </c>
      <c r="P4444" s="1" t="s">
        <v>43</v>
      </c>
      <c r="Q4444" s="1" t="s">
        <v>63</v>
      </c>
      <c r="R4444" s="1" t="s">
        <v>5309</v>
      </c>
      <c r="S4444" s="1">
        <v>29.2</v>
      </c>
      <c r="T4444" s="1">
        <v>5</v>
      </c>
      <c r="U4444" s="1">
        <v>0</v>
      </c>
      <c r="V4444" s="1">
        <v>10.511999999999999</v>
      </c>
      <c r="W4444" t="str">
        <f>INDEX(People!$A$2:$A$5,MATCH(Orders!N4444,People!$B$2:$B$5,0))</f>
        <v>Kelly Williams</v>
      </c>
      <c r="X4444" t="str">
        <f>IFERROR(INDEX(Returns!A4444:A5243,MATCH(Orders!B4444,Returns!B4444:B5243,0)),"No")</f>
        <v>No</v>
      </c>
      <c r="Y4444">
        <f t="shared" si="69"/>
        <v>29.2</v>
      </c>
    </row>
    <row r="4445" spans="1:25" x14ac:dyDescent="0.2">
      <c r="A4445" s="1">
        <v>4444</v>
      </c>
      <c r="B4445" t="s">
        <v>8294</v>
      </c>
      <c r="C4445" s="2">
        <v>43303</v>
      </c>
      <c r="D4445" s="8">
        <f>Table1[[#This Row],[Order Date]]</f>
        <v>43303</v>
      </c>
      <c r="E4445" s="2">
        <v>43307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">
        <v>3275</v>
      </c>
      <c r="P4445" s="1" t="s">
        <v>43</v>
      </c>
      <c r="Q4445" s="1" t="s">
        <v>84</v>
      </c>
      <c r="R4445" s="1" t="s">
        <v>3276</v>
      </c>
      <c r="S4445" s="1">
        <v>32.400000000000006</v>
      </c>
      <c r="T4445" s="1">
        <v>5</v>
      </c>
      <c r="U4445" s="1">
        <v>0</v>
      </c>
      <c r="V4445" s="1">
        <v>15.552000000000001</v>
      </c>
      <c r="W4445" t="str">
        <f>INDEX(People!$A$2:$A$5,MATCH(Orders!N4445,People!$B$2:$B$5,0))</f>
        <v>Kelly Williams</v>
      </c>
      <c r="X4445" t="str">
        <f>IFERROR(INDEX(Returns!A4445:A5244,MATCH(Orders!B4445,Returns!B4445:B5244,0)),"No")</f>
        <v>No</v>
      </c>
      <c r="Y4445">
        <f t="shared" si="69"/>
        <v>32.400000000000006</v>
      </c>
    </row>
    <row r="4446" spans="1:25" x14ac:dyDescent="0.2">
      <c r="A4446" s="1">
        <v>4445</v>
      </c>
      <c r="B4446" t="s">
        <v>8295</v>
      </c>
      <c r="C4446" s="2">
        <v>42690</v>
      </c>
      <c r="D4446" s="8">
        <f>Table1[[#This Row],[Order Date]]</f>
        <v>42690</v>
      </c>
      <c r="E4446" s="2">
        <v>42695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">
        <v>4361</v>
      </c>
      <c r="P4446" s="1" t="s">
        <v>43</v>
      </c>
      <c r="Q4446" s="1" t="s">
        <v>157</v>
      </c>
      <c r="R4446" s="1" t="s">
        <v>4362</v>
      </c>
      <c r="S4446" s="1">
        <v>78.349999999999994</v>
      </c>
      <c r="T4446" s="1">
        <v>5</v>
      </c>
      <c r="U4446" s="1">
        <v>0</v>
      </c>
      <c r="V4446" s="1">
        <v>36.824499999999993</v>
      </c>
      <c r="W4446" t="str">
        <f>INDEX(People!$A$2:$A$5,MATCH(Orders!N4446,People!$B$2:$B$5,0))</f>
        <v>Kelly Williams</v>
      </c>
      <c r="X4446" t="str">
        <f>IFERROR(INDEX(Returns!A4446:A5245,MATCH(Orders!B4446,Returns!B4446:B5245,0)),"No")</f>
        <v>No</v>
      </c>
      <c r="Y4446">
        <f t="shared" si="69"/>
        <v>78.349999999999994</v>
      </c>
    </row>
    <row r="4447" spans="1:25" x14ac:dyDescent="0.2">
      <c r="A4447" s="1">
        <v>4446</v>
      </c>
      <c r="B4447" t="s">
        <v>8295</v>
      </c>
      <c r="C4447" s="2">
        <v>42690</v>
      </c>
      <c r="D4447" s="8">
        <f>Table1[[#This Row],[Order Date]]</f>
        <v>42690</v>
      </c>
      <c r="E4447" s="2">
        <v>42695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">
        <v>4614</v>
      </c>
      <c r="P4447" s="1" t="s">
        <v>43</v>
      </c>
      <c r="Q4447" s="1" t="s">
        <v>84</v>
      </c>
      <c r="R4447" s="1" t="s">
        <v>4615</v>
      </c>
      <c r="S4447" s="1">
        <v>31.68</v>
      </c>
      <c r="T4447" s="1">
        <v>6</v>
      </c>
      <c r="U4447" s="1">
        <v>0</v>
      </c>
      <c r="V4447" s="1">
        <v>14.256</v>
      </c>
      <c r="W4447" t="str">
        <f>INDEX(People!$A$2:$A$5,MATCH(Orders!N4447,People!$B$2:$B$5,0))</f>
        <v>Kelly Williams</v>
      </c>
      <c r="X4447" t="str">
        <f>IFERROR(INDEX(Returns!A4447:A5246,MATCH(Orders!B4447,Returns!B4447:B5246,0)),"No")</f>
        <v>No</v>
      </c>
      <c r="Y4447">
        <f t="shared" si="69"/>
        <v>31.68</v>
      </c>
    </row>
    <row r="4448" spans="1:25" x14ac:dyDescent="0.2">
      <c r="A4448" s="1">
        <v>4447</v>
      </c>
      <c r="B4448" t="s">
        <v>8295</v>
      </c>
      <c r="C4448" s="2">
        <v>42690</v>
      </c>
      <c r="D4448" s="8">
        <f>Table1[[#This Row],[Order Date]]</f>
        <v>42690</v>
      </c>
      <c r="E4448" s="2">
        <v>42695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">
        <v>143</v>
      </c>
      <c r="P4448" s="1" t="s">
        <v>43</v>
      </c>
      <c r="Q4448" s="1" t="s">
        <v>70</v>
      </c>
      <c r="R4448" s="1" t="s">
        <v>144</v>
      </c>
      <c r="S4448" s="1">
        <v>29.12</v>
      </c>
      <c r="T4448" s="1">
        <v>4</v>
      </c>
      <c r="U4448" s="1">
        <v>0</v>
      </c>
      <c r="V4448" s="1">
        <v>14.268800000000001</v>
      </c>
      <c r="W4448" t="str">
        <f>INDEX(People!$A$2:$A$5,MATCH(Orders!N4448,People!$B$2:$B$5,0))</f>
        <v>Kelly Williams</v>
      </c>
      <c r="X4448" t="str">
        <f>IFERROR(INDEX(Returns!A4448:A5247,MATCH(Orders!B4448,Returns!B4448:B5247,0)),"No")</f>
        <v>No</v>
      </c>
      <c r="Y4448">
        <f t="shared" si="69"/>
        <v>29.12</v>
      </c>
    </row>
    <row r="4449" spans="1:25" x14ac:dyDescent="0.2">
      <c r="A4449" s="1">
        <v>4448</v>
      </c>
      <c r="B4449" t="s">
        <v>8295</v>
      </c>
      <c r="C4449" s="2">
        <v>42690</v>
      </c>
      <c r="D4449" s="8">
        <f>Table1[[#This Row],[Order Date]]</f>
        <v>42690</v>
      </c>
      <c r="E4449" s="2">
        <v>42695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">
        <v>1044</v>
      </c>
      <c r="P4449" s="1" t="s">
        <v>43</v>
      </c>
      <c r="Q4449" s="1" t="s">
        <v>55</v>
      </c>
      <c r="R4449" s="1" t="s">
        <v>1045</v>
      </c>
      <c r="S4449" s="1">
        <v>169.45</v>
      </c>
      <c r="T4449" s="1">
        <v>5</v>
      </c>
      <c r="U4449" s="1">
        <v>0</v>
      </c>
      <c r="V4449" s="1">
        <v>42.362499999999997</v>
      </c>
      <c r="W4449" t="str">
        <f>INDEX(People!$A$2:$A$5,MATCH(Orders!N4449,People!$B$2:$B$5,0))</f>
        <v>Kelly Williams</v>
      </c>
      <c r="X4449" t="str">
        <f>IFERROR(INDEX(Returns!A4449:A5248,MATCH(Orders!B4449,Returns!B4449:B5248,0)),"No")</f>
        <v>No</v>
      </c>
      <c r="Y4449">
        <f t="shared" si="69"/>
        <v>169.45</v>
      </c>
    </row>
    <row r="4450" spans="1:25" x14ac:dyDescent="0.2">
      <c r="A4450" s="1">
        <v>4449</v>
      </c>
      <c r="B4450" t="s">
        <v>8296</v>
      </c>
      <c r="C4450" s="2">
        <v>42905</v>
      </c>
      <c r="D4450" s="8">
        <f>Table1[[#This Row],[Order Date]]</f>
        <v>42905</v>
      </c>
      <c r="E4450" s="2">
        <v>42909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">
        <v>1818</v>
      </c>
      <c r="P4450" s="1" t="s">
        <v>30</v>
      </c>
      <c r="Q4450" s="1" t="s">
        <v>60</v>
      </c>
      <c r="R4450" s="1" t="s">
        <v>1819</v>
      </c>
      <c r="S4450" s="1">
        <v>12.56</v>
      </c>
      <c r="T4450" s="1">
        <v>2</v>
      </c>
      <c r="U4450" s="1">
        <v>0</v>
      </c>
      <c r="V4450" s="1">
        <v>4.0191999999999997</v>
      </c>
      <c r="W4450" t="str">
        <f>INDEX(People!$A$2:$A$5,MATCH(Orders!N4450,People!$B$2:$B$5,0))</f>
        <v>Anna Andreadi</v>
      </c>
      <c r="X4450" t="str">
        <f>IFERROR(INDEX(Returns!A4450:A5249,MATCH(Orders!B4450,Returns!B4450:B5249,0)),"No")</f>
        <v>No</v>
      </c>
      <c r="Y4450">
        <f t="shared" si="69"/>
        <v>12.56</v>
      </c>
    </row>
    <row r="4451" spans="1:25" x14ac:dyDescent="0.2">
      <c r="A4451" s="1">
        <v>4450</v>
      </c>
      <c r="B4451" t="s">
        <v>8296</v>
      </c>
      <c r="C4451" s="2">
        <v>42905</v>
      </c>
      <c r="D4451" s="8">
        <f>Table1[[#This Row],[Order Date]]</f>
        <v>42905</v>
      </c>
      <c r="E4451" s="2">
        <v>42909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">
        <v>3609</v>
      </c>
      <c r="P4451" s="1" t="s">
        <v>43</v>
      </c>
      <c r="Q4451" s="1" t="s">
        <v>84</v>
      </c>
      <c r="R4451" s="1" t="s">
        <v>3610</v>
      </c>
      <c r="S4451" s="1">
        <v>6.48</v>
      </c>
      <c r="T4451" s="1">
        <v>1</v>
      </c>
      <c r="U4451" s="1">
        <v>0</v>
      </c>
      <c r="V4451" s="1">
        <v>3.1104000000000003</v>
      </c>
      <c r="W4451" t="str">
        <f>INDEX(People!$A$2:$A$5,MATCH(Orders!N4451,People!$B$2:$B$5,0))</f>
        <v>Anna Andreadi</v>
      </c>
      <c r="X4451" t="str">
        <f>IFERROR(INDEX(Returns!A4451:A5250,MATCH(Orders!B4451,Returns!B4451:B5250,0)),"No")</f>
        <v>No</v>
      </c>
      <c r="Y4451">
        <f t="shared" si="69"/>
        <v>6.48</v>
      </c>
    </row>
    <row r="4452" spans="1:25" x14ac:dyDescent="0.2">
      <c r="A4452" s="1">
        <v>4451</v>
      </c>
      <c r="B4452" t="s">
        <v>8296</v>
      </c>
      <c r="C4452" s="2">
        <v>42905</v>
      </c>
      <c r="D4452" s="8">
        <f>Table1[[#This Row],[Order Date]]</f>
        <v>42905</v>
      </c>
      <c r="E4452" s="2">
        <v>42909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">
        <v>2107</v>
      </c>
      <c r="P4452" s="1" t="s">
        <v>43</v>
      </c>
      <c r="Q4452" s="1" t="s">
        <v>157</v>
      </c>
      <c r="R4452" s="1" t="s">
        <v>2108</v>
      </c>
      <c r="S4452" s="1">
        <v>186.69</v>
      </c>
      <c r="T4452" s="1">
        <v>3</v>
      </c>
      <c r="U4452" s="1">
        <v>0</v>
      </c>
      <c r="V4452" s="1">
        <v>87.744299999999981</v>
      </c>
      <c r="W4452" t="str">
        <f>INDEX(People!$A$2:$A$5,MATCH(Orders!N4452,People!$B$2:$B$5,0))</f>
        <v>Anna Andreadi</v>
      </c>
      <c r="X4452" t="str">
        <f>IFERROR(INDEX(Returns!A4452:A5251,MATCH(Orders!B4452,Returns!B4452:B5251,0)),"No")</f>
        <v>No</v>
      </c>
      <c r="Y4452">
        <f t="shared" si="69"/>
        <v>186.69</v>
      </c>
    </row>
    <row r="4453" spans="1:25" x14ac:dyDescent="0.2">
      <c r="A4453" s="1">
        <v>4452</v>
      </c>
      <c r="B4453" t="s">
        <v>8297</v>
      </c>
      <c r="C4453" s="2">
        <v>43285</v>
      </c>
      <c r="D4453" s="8">
        <f>Table1[[#This Row],[Order Date]]</f>
        <v>43285</v>
      </c>
      <c r="E4453" s="2">
        <v>43287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">
        <v>1784</v>
      </c>
      <c r="P4453" s="1" t="s">
        <v>30</v>
      </c>
      <c r="Q4453" s="1" t="s">
        <v>60</v>
      </c>
      <c r="R4453" s="1" t="s">
        <v>1785</v>
      </c>
      <c r="S4453" s="1">
        <v>25.4</v>
      </c>
      <c r="T4453" s="1">
        <v>5</v>
      </c>
      <c r="U4453" s="1">
        <v>0</v>
      </c>
      <c r="V4453" s="1">
        <v>8.6359999999999992</v>
      </c>
      <c r="W4453" t="str">
        <f>INDEX(People!$A$2:$A$5,MATCH(Orders!N4453,People!$B$2:$B$5,0))</f>
        <v>Anna Andreadi</v>
      </c>
      <c r="X4453" t="str">
        <f>IFERROR(INDEX(Returns!A4453:A5252,MATCH(Orders!B4453,Returns!B4453:B5252,0)),"No")</f>
        <v>No</v>
      </c>
      <c r="Y4453">
        <f t="shared" si="69"/>
        <v>25.4</v>
      </c>
    </row>
    <row r="4454" spans="1:25" x14ac:dyDescent="0.2">
      <c r="A4454" s="1">
        <v>4453</v>
      </c>
      <c r="B4454" t="s">
        <v>8297</v>
      </c>
      <c r="C4454" s="2">
        <v>43285</v>
      </c>
      <c r="D4454" s="8">
        <f>Table1[[#This Row],[Order Date]]</f>
        <v>43285</v>
      </c>
      <c r="E4454" s="2">
        <v>43287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">
        <v>5310</v>
      </c>
      <c r="P4454" s="1" t="s">
        <v>43</v>
      </c>
      <c r="Q4454" s="1" t="s">
        <v>157</v>
      </c>
      <c r="R4454" s="1" t="s">
        <v>5311</v>
      </c>
      <c r="S4454" s="1">
        <v>43.96</v>
      </c>
      <c r="T4454" s="1">
        <v>2</v>
      </c>
      <c r="U4454" s="1">
        <v>0</v>
      </c>
      <c r="V4454" s="1">
        <v>20.661200000000001</v>
      </c>
      <c r="W4454" t="str">
        <f>INDEX(People!$A$2:$A$5,MATCH(Orders!N4454,People!$B$2:$B$5,0))</f>
        <v>Anna Andreadi</v>
      </c>
      <c r="X4454" t="str">
        <f>IFERROR(INDEX(Returns!A4454:A5253,MATCH(Orders!B4454,Returns!B4454:B5253,0)),"No")</f>
        <v>No</v>
      </c>
      <c r="Y4454">
        <f t="shared" si="69"/>
        <v>43.96</v>
      </c>
    </row>
    <row r="4455" spans="1:25" x14ac:dyDescent="0.2">
      <c r="A4455" s="1">
        <v>4454</v>
      </c>
      <c r="B4455" t="s">
        <v>8297</v>
      </c>
      <c r="C4455" s="2">
        <v>43285</v>
      </c>
      <c r="D4455" s="8">
        <f>Table1[[#This Row],[Order Date]]</f>
        <v>43285</v>
      </c>
      <c r="E4455" s="2">
        <v>43287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">
        <v>2596</v>
      </c>
      <c r="P4455" s="1" t="s">
        <v>30</v>
      </c>
      <c r="Q4455" s="1" t="s">
        <v>31</v>
      </c>
      <c r="R4455" s="1" t="s">
        <v>2597</v>
      </c>
      <c r="S4455" s="1">
        <v>1279.165</v>
      </c>
      <c r="T4455" s="1">
        <v>5</v>
      </c>
      <c r="U4455" s="1">
        <v>0.15</v>
      </c>
      <c r="V4455" s="1">
        <v>225.73499999999993</v>
      </c>
      <c r="W4455" t="str">
        <f>INDEX(People!$A$2:$A$5,MATCH(Orders!N4455,People!$B$2:$B$5,0))</f>
        <v>Anna Andreadi</v>
      </c>
      <c r="X4455" t="str">
        <f>IFERROR(INDEX(Returns!A4455:A5254,MATCH(Orders!B4455,Returns!B4455:B5254,0)),"No")</f>
        <v>No</v>
      </c>
      <c r="Y4455">
        <f t="shared" si="69"/>
        <v>1471.0397499999999</v>
      </c>
    </row>
    <row r="4456" spans="1:25" x14ac:dyDescent="0.2">
      <c r="A4456" s="1">
        <v>4455</v>
      </c>
      <c r="B4456" t="s">
        <v>8297</v>
      </c>
      <c r="C4456" s="2">
        <v>43285</v>
      </c>
      <c r="D4456" s="8">
        <f>Table1[[#This Row],[Order Date]]</f>
        <v>43285</v>
      </c>
      <c r="E4456" s="2">
        <v>43287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">
        <v>2316</v>
      </c>
      <c r="P4456" s="1" t="s">
        <v>43</v>
      </c>
      <c r="Q4456" s="1" t="s">
        <v>55</v>
      </c>
      <c r="R4456" s="1" t="s">
        <v>2317</v>
      </c>
      <c r="S4456" s="1">
        <v>27.92</v>
      </c>
      <c r="T4456" s="1">
        <v>4</v>
      </c>
      <c r="U4456" s="1">
        <v>0</v>
      </c>
      <c r="V4456" s="1">
        <v>0.5583999999999989</v>
      </c>
      <c r="W4456" t="str">
        <f>INDEX(People!$A$2:$A$5,MATCH(Orders!N4456,People!$B$2:$B$5,0))</f>
        <v>Anna Andreadi</v>
      </c>
      <c r="X4456" t="str">
        <f>IFERROR(INDEX(Returns!A4456:A5255,MATCH(Orders!B4456,Returns!B4456:B5255,0)),"No")</f>
        <v>No</v>
      </c>
      <c r="Y4456">
        <f t="shared" si="69"/>
        <v>27.92</v>
      </c>
    </row>
    <row r="4457" spans="1:25" x14ac:dyDescent="0.2">
      <c r="A4457" s="1">
        <v>4456</v>
      </c>
      <c r="B4457" t="s">
        <v>8298</v>
      </c>
      <c r="C4457" s="2">
        <v>42981</v>
      </c>
      <c r="D4457" s="8">
        <f>Table1[[#This Row],[Order Date]]</f>
        <v>42981</v>
      </c>
      <c r="E4457" s="2">
        <v>42986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">
        <v>1347</v>
      </c>
      <c r="P4457" s="1" t="s">
        <v>30</v>
      </c>
      <c r="Q4457" s="1" t="s">
        <v>34</v>
      </c>
      <c r="R4457" s="1" t="s">
        <v>1348</v>
      </c>
      <c r="S4457" s="1">
        <v>129.56800000000001</v>
      </c>
      <c r="T4457" s="1">
        <v>2</v>
      </c>
      <c r="U4457" s="1">
        <v>0.2</v>
      </c>
      <c r="V4457" s="1">
        <v>-12.956799999999994</v>
      </c>
      <c r="W4457" t="str">
        <f>INDEX(People!$A$2:$A$5,MATCH(Orders!N4457,People!$B$2:$B$5,0))</f>
        <v>Anna Andreadi</v>
      </c>
      <c r="X4457" t="str">
        <f>IFERROR(INDEX(Returns!A4457:A5256,MATCH(Orders!B4457,Returns!B4457:B5256,0)),"No")</f>
        <v>No</v>
      </c>
      <c r="Y4457">
        <f t="shared" si="69"/>
        <v>155.48160000000001</v>
      </c>
    </row>
    <row r="4458" spans="1:25" x14ac:dyDescent="0.2">
      <c r="A4458" s="1">
        <v>4457</v>
      </c>
      <c r="B4458" t="s">
        <v>8298</v>
      </c>
      <c r="C4458" s="2">
        <v>42981</v>
      </c>
      <c r="D4458" s="8">
        <f>Table1[[#This Row],[Order Date]]</f>
        <v>42981</v>
      </c>
      <c r="E4458" s="2">
        <v>42986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">
        <v>481</v>
      </c>
      <c r="P4458" s="1" t="s">
        <v>43</v>
      </c>
      <c r="Q4458" s="1" t="s">
        <v>70</v>
      </c>
      <c r="R4458" s="1" t="s">
        <v>482</v>
      </c>
      <c r="S4458" s="1">
        <v>6.3680000000000003</v>
      </c>
      <c r="T4458" s="1">
        <v>2</v>
      </c>
      <c r="U4458" s="1">
        <v>0.2</v>
      </c>
      <c r="V4458" s="1">
        <v>2.1492</v>
      </c>
      <c r="W4458" t="str">
        <f>INDEX(People!$A$2:$A$5,MATCH(Orders!N4458,People!$B$2:$B$5,0))</f>
        <v>Anna Andreadi</v>
      </c>
      <c r="X4458" t="str">
        <f>IFERROR(INDEX(Returns!A4458:A5257,MATCH(Orders!B4458,Returns!B4458:B5257,0)),"No")</f>
        <v>No</v>
      </c>
      <c r="Y4458">
        <f t="shared" si="69"/>
        <v>7.6416000000000004</v>
      </c>
    </row>
    <row r="4459" spans="1:25" x14ac:dyDescent="0.2">
      <c r="A4459" s="1">
        <v>4458</v>
      </c>
      <c r="B4459" t="s">
        <v>8299</v>
      </c>
      <c r="C4459" s="2">
        <v>43684</v>
      </c>
      <c r="D4459" s="8">
        <f>Table1[[#This Row],[Order Date]]</f>
        <v>43684</v>
      </c>
      <c r="E4459" s="2">
        <v>43689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">
        <v>3817</v>
      </c>
      <c r="P4459" s="1" t="s">
        <v>43</v>
      </c>
      <c r="Q4459" s="1" t="s">
        <v>84</v>
      </c>
      <c r="R4459" s="1" t="s">
        <v>3818</v>
      </c>
      <c r="S4459" s="1">
        <v>244.54999999999998</v>
      </c>
      <c r="T4459" s="1">
        <v>5</v>
      </c>
      <c r="U4459" s="1">
        <v>0</v>
      </c>
      <c r="V4459" s="1">
        <v>114.93849999999998</v>
      </c>
      <c r="W4459" t="str">
        <f>INDEX(People!$A$2:$A$5,MATCH(Orders!N4459,People!$B$2:$B$5,0))</f>
        <v>Anna Andreadi</v>
      </c>
      <c r="X4459" t="str">
        <f>IFERROR(INDEX(Returns!A4459:A5258,MATCH(Orders!B4459,Returns!B4459:B5258,0)),"No")</f>
        <v>No</v>
      </c>
      <c r="Y4459">
        <f t="shared" si="69"/>
        <v>244.54999999999998</v>
      </c>
    </row>
    <row r="4460" spans="1:25" x14ac:dyDescent="0.2">
      <c r="A4460" s="1">
        <v>4459</v>
      </c>
      <c r="B4460" t="s">
        <v>8300</v>
      </c>
      <c r="C4460" s="2">
        <v>43537</v>
      </c>
      <c r="D4460" s="8">
        <f>Table1[[#This Row],[Order Date]]</f>
        <v>43537</v>
      </c>
      <c r="E4460" s="2">
        <v>43544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">
        <v>1560</v>
      </c>
      <c r="P4460" s="1" t="s">
        <v>43</v>
      </c>
      <c r="Q4460" s="1" t="s">
        <v>512</v>
      </c>
      <c r="R4460" s="1" t="s">
        <v>1561</v>
      </c>
      <c r="S4460" s="1">
        <v>1332.4960000000001</v>
      </c>
      <c r="T4460" s="1">
        <v>2</v>
      </c>
      <c r="U4460" s="1">
        <v>0.2</v>
      </c>
      <c r="V4460" s="1">
        <v>-299.8116</v>
      </c>
      <c r="W4460" t="str">
        <f>INDEX(People!$A$2:$A$5,MATCH(Orders!N4460,People!$B$2:$B$5,0))</f>
        <v>Anna Andreadi</v>
      </c>
      <c r="X4460" t="str">
        <f>IFERROR(INDEX(Returns!A4460:A5259,MATCH(Orders!B4460,Returns!B4460:B5259,0)),"No")</f>
        <v>No</v>
      </c>
      <c r="Y4460">
        <f t="shared" si="69"/>
        <v>1598.9952000000001</v>
      </c>
    </row>
    <row r="4461" spans="1:25" x14ac:dyDescent="0.2">
      <c r="A4461" s="1">
        <v>4460</v>
      </c>
      <c r="B4461" t="s">
        <v>8301</v>
      </c>
      <c r="C4461" s="2">
        <v>43736</v>
      </c>
      <c r="D4461" s="8">
        <f>Table1[[#This Row],[Order Date]]</f>
        <v>43736</v>
      </c>
      <c r="E4461" s="2">
        <v>43739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">
        <v>1720</v>
      </c>
      <c r="P4461" s="1" t="s">
        <v>30</v>
      </c>
      <c r="Q4461" s="1" t="s">
        <v>60</v>
      </c>
      <c r="R4461" s="1" t="s">
        <v>1721</v>
      </c>
      <c r="S4461" s="1">
        <v>32.776000000000003</v>
      </c>
      <c r="T4461" s="1">
        <v>1</v>
      </c>
      <c r="U4461" s="1">
        <v>0.2</v>
      </c>
      <c r="V4461" s="1">
        <v>3.2776000000000014</v>
      </c>
      <c r="W4461" t="str">
        <f>INDEX(People!$A$2:$A$5,MATCH(Orders!N4461,People!$B$2:$B$5,0))</f>
        <v>Anna Andreadi</v>
      </c>
      <c r="X4461" t="str">
        <f>IFERROR(INDEX(Returns!A4461:A5260,MATCH(Orders!B4461,Returns!B4461:B5260,0)),"No")</f>
        <v>No</v>
      </c>
      <c r="Y4461">
        <f t="shared" si="69"/>
        <v>39.331200000000003</v>
      </c>
    </row>
    <row r="4462" spans="1:25" x14ac:dyDescent="0.2">
      <c r="A4462" s="1">
        <v>4461</v>
      </c>
      <c r="B4462" t="s">
        <v>8301</v>
      </c>
      <c r="C4462" s="2">
        <v>43736</v>
      </c>
      <c r="D4462" s="8">
        <f>Table1[[#This Row],[Order Date]]</f>
        <v>43736</v>
      </c>
      <c r="E4462" s="2">
        <v>43739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">
        <v>737</v>
      </c>
      <c r="P4462" s="1" t="s">
        <v>43</v>
      </c>
      <c r="Q4462" s="1" t="s">
        <v>55</v>
      </c>
      <c r="R4462" s="1" t="s">
        <v>738</v>
      </c>
      <c r="S4462" s="1">
        <v>147.184</v>
      </c>
      <c r="T4462" s="1">
        <v>2</v>
      </c>
      <c r="U4462" s="1">
        <v>0.2</v>
      </c>
      <c r="V4462" s="1">
        <v>-29.436800000000012</v>
      </c>
      <c r="W4462" t="str">
        <f>INDEX(People!$A$2:$A$5,MATCH(Orders!N4462,People!$B$2:$B$5,0))</f>
        <v>Anna Andreadi</v>
      </c>
      <c r="X4462" t="str">
        <f>IFERROR(INDEX(Returns!A4462:A5261,MATCH(Orders!B4462,Returns!B4462:B5261,0)),"No")</f>
        <v>No</v>
      </c>
      <c r="Y4462">
        <f t="shared" si="69"/>
        <v>176.6208</v>
      </c>
    </row>
    <row r="4463" spans="1:25" x14ac:dyDescent="0.2">
      <c r="A4463" s="1">
        <v>4462</v>
      </c>
      <c r="B4463" t="s">
        <v>8301</v>
      </c>
      <c r="C4463" s="2">
        <v>43736</v>
      </c>
      <c r="D4463" s="8">
        <f>Table1[[#This Row],[Order Date]]</f>
        <v>43736</v>
      </c>
      <c r="E4463" s="2">
        <v>43739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">
        <v>583</v>
      </c>
      <c r="P4463" s="1" t="s">
        <v>66</v>
      </c>
      <c r="Q4463" s="1" t="s">
        <v>146</v>
      </c>
      <c r="R4463" s="1" t="s">
        <v>584</v>
      </c>
      <c r="S4463" s="1">
        <v>54.384000000000007</v>
      </c>
      <c r="T4463" s="1">
        <v>2</v>
      </c>
      <c r="U4463" s="1">
        <v>0.2</v>
      </c>
      <c r="V4463" s="1">
        <v>1.359599999999995</v>
      </c>
      <c r="W4463" t="str">
        <f>INDEX(People!$A$2:$A$5,MATCH(Orders!N4463,People!$B$2:$B$5,0))</f>
        <v>Anna Andreadi</v>
      </c>
      <c r="X4463" t="str">
        <f>IFERROR(INDEX(Returns!A4463:A5262,MATCH(Orders!B4463,Returns!B4463:B5262,0)),"No")</f>
        <v>No</v>
      </c>
      <c r="Y4463">
        <f t="shared" si="69"/>
        <v>65.260800000000003</v>
      </c>
    </row>
    <row r="4464" spans="1:25" x14ac:dyDescent="0.2">
      <c r="A4464" s="1">
        <v>4463</v>
      </c>
      <c r="B4464" t="s">
        <v>8301</v>
      </c>
      <c r="C4464" s="2">
        <v>43736</v>
      </c>
      <c r="D4464" s="8">
        <f>Table1[[#This Row],[Order Date]]</f>
        <v>43736</v>
      </c>
      <c r="E4464" s="2">
        <v>43739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">
        <v>3982</v>
      </c>
      <c r="P4464" s="1" t="s">
        <v>43</v>
      </c>
      <c r="Q4464" s="1" t="s">
        <v>70</v>
      </c>
      <c r="R4464" s="1" t="s">
        <v>3983</v>
      </c>
      <c r="S4464" s="1">
        <v>76.77600000000001</v>
      </c>
      <c r="T4464" s="1">
        <v>4</v>
      </c>
      <c r="U4464" s="1">
        <v>0.7</v>
      </c>
      <c r="V4464" s="1">
        <v>-58.861599999999981</v>
      </c>
      <c r="W4464" t="str">
        <f>INDEX(People!$A$2:$A$5,MATCH(Orders!N4464,People!$B$2:$B$5,0))</f>
        <v>Anna Andreadi</v>
      </c>
      <c r="X4464" t="str">
        <f>IFERROR(INDEX(Returns!A4464:A5263,MATCH(Orders!B4464,Returns!B4464:B5263,0)),"No")</f>
        <v>No</v>
      </c>
      <c r="Y4464">
        <f t="shared" si="69"/>
        <v>130.51920000000001</v>
      </c>
    </row>
    <row r="4465" spans="1:25" x14ac:dyDescent="0.2">
      <c r="A4465" s="1">
        <v>4464</v>
      </c>
      <c r="B4465" t="s">
        <v>8301</v>
      </c>
      <c r="C4465" s="2">
        <v>43736</v>
      </c>
      <c r="D4465" s="8">
        <f>Table1[[#This Row],[Order Date]]</f>
        <v>43736</v>
      </c>
      <c r="E4465" s="2">
        <v>43739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">
        <v>5312</v>
      </c>
      <c r="P4465" s="1" t="s">
        <v>43</v>
      </c>
      <c r="Q4465" s="1" t="s">
        <v>84</v>
      </c>
      <c r="R4465" s="1" t="s">
        <v>5313</v>
      </c>
      <c r="S4465" s="1">
        <v>14.352000000000002</v>
      </c>
      <c r="T4465" s="1">
        <v>3</v>
      </c>
      <c r="U4465" s="1">
        <v>0.2</v>
      </c>
      <c r="V4465" s="1">
        <v>5.2026000000000003</v>
      </c>
      <c r="W4465" t="str">
        <f>INDEX(People!$A$2:$A$5,MATCH(Orders!N4465,People!$B$2:$B$5,0))</f>
        <v>Anna Andreadi</v>
      </c>
      <c r="X4465" t="str">
        <f>IFERROR(INDEX(Returns!A4465:A5264,MATCH(Orders!B4465,Returns!B4465:B5264,0)),"No")</f>
        <v>No</v>
      </c>
      <c r="Y4465">
        <f t="shared" si="69"/>
        <v>17.2224</v>
      </c>
    </row>
    <row r="4466" spans="1:25" x14ac:dyDescent="0.2">
      <c r="A4466" s="1">
        <v>4465</v>
      </c>
      <c r="B4466" t="s">
        <v>8301</v>
      </c>
      <c r="C4466" s="2">
        <v>43736</v>
      </c>
      <c r="D4466" s="8">
        <f>Table1[[#This Row],[Order Date]]</f>
        <v>43736</v>
      </c>
      <c r="E4466" s="2">
        <v>43739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">
        <v>623</v>
      </c>
      <c r="P4466" s="1" t="s">
        <v>43</v>
      </c>
      <c r="Q4466" s="1" t="s">
        <v>73</v>
      </c>
      <c r="R4466" s="1" t="s">
        <v>624</v>
      </c>
      <c r="S4466" s="1">
        <v>209.79200000000003</v>
      </c>
      <c r="T4466" s="1">
        <v>2</v>
      </c>
      <c r="U4466" s="1">
        <v>0.2</v>
      </c>
      <c r="V4466" s="1">
        <v>26.22399999999999</v>
      </c>
      <c r="W4466" t="str">
        <f>INDEX(People!$A$2:$A$5,MATCH(Orders!N4466,People!$B$2:$B$5,0))</f>
        <v>Anna Andreadi</v>
      </c>
      <c r="X4466" t="str">
        <f>IFERROR(INDEX(Returns!A4466:A5265,MATCH(Orders!B4466,Returns!B4466:B5265,0)),"No")</f>
        <v>No</v>
      </c>
      <c r="Y4466">
        <f t="shared" si="69"/>
        <v>251.75040000000001</v>
      </c>
    </row>
    <row r="4467" spans="1:25" x14ac:dyDescent="0.2">
      <c r="A4467" s="1">
        <v>4466</v>
      </c>
      <c r="B4467" t="s">
        <v>8302</v>
      </c>
      <c r="C4467" s="2">
        <v>42954</v>
      </c>
      <c r="D4467" s="8">
        <f>Table1[[#This Row],[Order Date]]</f>
        <v>42954</v>
      </c>
      <c r="E4467" s="2">
        <v>42958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">
        <v>2987</v>
      </c>
      <c r="P4467" s="1" t="s">
        <v>43</v>
      </c>
      <c r="Q4467" s="1" t="s">
        <v>70</v>
      </c>
      <c r="R4467" s="1" t="s">
        <v>2988</v>
      </c>
      <c r="S4467" s="1">
        <v>3.3040000000000003</v>
      </c>
      <c r="T4467" s="1">
        <v>1</v>
      </c>
      <c r="U4467" s="1">
        <v>0.2</v>
      </c>
      <c r="V4467" s="1">
        <v>1.1151</v>
      </c>
      <c r="W4467" t="str">
        <f>INDEX(People!$A$2:$A$5,MATCH(Orders!N4467,People!$B$2:$B$5,0))</f>
        <v>Anna Andreadi</v>
      </c>
      <c r="X4467" t="str">
        <f>IFERROR(INDEX(Returns!A4467:A5266,MATCH(Orders!B4467,Returns!B4467:B5266,0)),"No")</f>
        <v>No</v>
      </c>
      <c r="Y4467">
        <f t="shared" si="69"/>
        <v>3.9648000000000003</v>
      </c>
    </row>
    <row r="4468" spans="1:25" x14ac:dyDescent="0.2">
      <c r="A4468" s="1">
        <v>4467</v>
      </c>
      <c r="B4468" t="s">
        <v>8303</v>
      </c>
      <c r="C4468" s="2">
        <v>43793</v>
      </c>
      <c r="D4468" s="8">
        <f>Table1[[#This Row],[Order Date]]</f>
        <v>43793</v>
      </c>
      <c r="E4468" s="2">
        <v>43800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">
        <v>2779</v>
      </c>
      <c r="P4468" s="1" t="s">
        <v>43</v>
      </c>
      <c r="Q4468" s="1" t="s">
        <v>63</v>
      </c>
      <c r="R4468" s="1" t="s">
        <v>2780</v>
      </c>
      <c r="S4468" s="1">
        <v>16.38</v>
      </c>
      <c r="T4468" s="1">
        <v>9</v>
      </c>
      <c r="U4468" s="1">
        <v>0</v>
      </c>
      <c r="V4468" s="1">
        <v>7.3709999999999996</v>
      </c>
      <c r="W4468" t="str">
        <f>INDEX(People!$A$2:$A$5,MATCH(Orders!N4468,People!$B$2:$B$5,0))</f>
        <v>Chuck Magee</v>
      </c>
      <c r="X4468" t="str">
        <f>IFERROR(INDEX(Returns!A4468:A5267,MATCH(Orders!B4468,Returns!B4468:B5267,0)),"No")</f>
        <v>No</v>
      </c>
      <c r="Y4468">
        <f t="shared" si="69"/>
        <v>16.38</v>
      </c>
    </row>
    <row r="4469" spans="1:25" x14ac:dyDescent="0.2">
      <c r="A4469" s="1">
        <v>4468</v>
      </c>
      <c r="B4469" t="s">
        <v>8303</v>
      </c>
      <c r="C4469" s="2">
        <v>43793</v>
      </c>
      <c r="D4469" s="8">
        <f>Table1[[#This Row],[Order Date]]</f>
        <v>43793</v>
      </c>
      <c r="E4469" s="2">
        <v>43800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">
        <v>3148</v>
      </c>
      <c r="P4469" s="1" t="s">
        <v>43</v>
      </c>
      <c r="Q4469" s="1" t="s">
        <v>157</v>
      </c>
      <c r="R4469" s="1" t="s">
        <v>3149</v>
      </c>
      <c r="S4469" s="1">
        <v>167.96</v>
      </c>
      <c r="T4469" s="1">
        <v>2</v>
      </c>
      <c r="U4469" s="1">
        <v>0</v>
      </c>
      <c r="V4469" s="1">
        <v>78.941199999999995</v>
      </c>
      <c r="W4469" t="str">
        <f>INDEX(People!$A$2:$A$5,MATCH(Orders!N4469,People!$B$2:$B$5,0))</f>
        <v>Chuck Magee</v>
      </c>
      <c r="X4469" t="str">
        <f>IFERROR(INDEX(Returns!A4469:A5268,MATCH(Orders!B4469,Returns!B4469:B5268,0)),"No")</f>
        <v>No</v>
      </c>
      <c r="Y4469">
        <f t="shared" si="69"/>
        <v>167.96</v>
      </c>
    </row>
    <row r="4470" spans="1:25" x14ac:dyDescent="0.2">
      <c r="A4470" s="1">
        <v>4469</v>
      </c>
      <c r="B4470" t="s">
        <v>8303</v>
      </c>
      <c r="C4470" s="2">
        <v>43793</v>
      </c>
      <c r="D4470" s="8">
        <f>Table1[[#This Row],[Order Date]]</f>
        <v>43793</v>
      </c>
      <c r="E4470" s="2">
        <v>43800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">
        <v>4276</v>
      </c>
      <c r="P4470" s="1" t="s">
        <v>30</v>
      </c>
      <c r="Q4470" s="1" t="s">
        <v>31</v>
      </c>
      <c r="R4470" s="1" t="s">
        <v>4277</v>
      </c>
      <c r="S4470" s="1">
        <v>321.56799999999998</v>
      </c>
      <c r="T4470" s="1">
        <v>2</v>
      </c>
      <c r="U4470" s="1">
        <v>0.2</v>
      </c>
      <c r="V4470" s="1">
        <v>-16.078399999999988</v>
      </c>
      <c r="W4470" t="str">
        <f>INDEX(People!$A$2:$A$5,MATCH(Orders!N4470,People!$B$2:$B$5,0))</f>
        <v>Chuck Magee</v>
      </c>
      <c r="X4470" t="str">
        <f>IFERROR(INDEX(Returns!A4470:A5269,MATCH(Orders!B4470,Returns!B4470:B5269,0)),"No")</f>
        <v>No</v>
      </c>
      <c r="Y4470">
        <f t="shared" si="69"/>
        <v>385.88159999999999</v>
      </c>
    </row>
    <row r="4471" spans="1:25" x14ac:dyDescent="0.2">
      <c r="A4471" s="1">
        <v>4470</v>
      </c>
      <c r="B4471" t="s">
        <v>8303</v>
      </c>
      <c r="C4471" s="2">
        <v>43793</v>
      </c>
      <c r="D4471" s="8">
        <f>Table1[[#This Row],[Order Date]]</f>
        <v>43793</v>
      </c>
      <c r="E4471" s="2">
        <v>43800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">
        <v>3841</v>
      </c>
      <c r="P4471" s="1" t="s">
        <v>43</v>
      </c>
      <c r="Q4471" s="1" t="s">
        <v>84</v>
      </c>
      <c r="R4471" s="1" t="s">
        <v>3842</v>
      </c>
      <c r="S4471" s="1">
        <v>12.96</v>
      </c>
      <c r="T4471" s="1">
        <v>2</v>
      </c>
      <c r="U4471" s="1">
        <v>0</v>
      </c>
      <c r="V4471" s="1">
        <v>6.2208000000000006</v>
      </c>
      <c r="W4471" t="str">
        <f>INDEX(People!$A$2:$A$5,MATCH(Orders!N4471,People!$B$2:$B$5,0))</f>
        <v>Chuck Magee</v>
      </c>
      <c r="X4471" t="str">
        <f>IFERROR(INDEX(Returns!A4471:A5270,MATCH(Orders!B4471,Returns!B4471:B5270,0)),"No")</f>
        <v>No</v>
      </c>
      <c r="Y4471">
        <f t="shared" si="69"/>
        <v>12.96</v>
      </c>
    </row>
    <row r="4472" spans="1:25" x14ac:dyDescent="0.2">
      <c r="A4472" s="1">
        <v>4471</v>
      </c>
      <c r="B4472" t="s">
        <v>8304</v>
      </c>
      <c r="C4472" s="2">
        <v>43593</v>
      </c>
      <c r="D4472" s="8">
        <f>Table1[[#This Row],[Order Date]]</f>
        <v>43593</v>
      </c>
      <c r="E4472" s="2">
        <v>43597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">
        <v>4923</v>
      </c>
      <c r="P4472" s="1" t="s">
        <v>30</v>
      </c>
      <c r="Q4472" s="1" t="s">
        <v>34</v>
      </c>
      <c r="R4472" s="1" t="s">
        <v>4924</v>
      </c>
      <c r="S4472" s="1">
        <v>128.05799999999999</v>
      </c>
      <c r="T4472" s="1">
        <v>3</v>
      </c>
      <c r="U4472" s="1">
        <v>0.3</v>
      </c>
      <c r="V4472" s="1">
        <v>-23.782199999999996</v>
      </c>
      <c r="W4472" t="str">
        <f>INDEX(People!$A$2:$A$5,MATCH(Orders!N4472,People!$B$2:$B$5,0))</f>
        <v>Chuck Magee</v>
      </c>
      <c r="X4472" t="str">
        <f>IFERROR(INDEX(Returns!A4472:A5271,MATCH(Orders!B4472,Returns!B4472:B5271,0)),"No")</f>
        <v>No</v>
      </c>
      <c r="Y4472">
        <f t="shared" si="69"/>
        <v>166.47540000000001</v>
      </c>
    </row>
    <row r="4473" spans="1:25" x14ac:dyDescent="0.2">
      <c r="A4473" s="1">
        <v>4472</v>
      </c>
      <c r="B4473" t="s">
        <v>8305</v>
      </c>
      <c r="C4473" s="2">
        <v>43737</v>
      </c>
      <c r="D4473" s="8">
        <f>Table1[[#This Row],[Order Date]]</f>
        <v>43737</v>
      </c>
      <c r="E4473" s="2">
        <v>43737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">
        <v>3881</v>
      </c>
      <c r="P4473" s="1" t="s">
        <v>30</v>
      </c>
      <c r="Q4473" s="1" t="s">
        <v>34</v>
      </c>
      <c r="R4473" s="1" t="s">
        <v>3882</v>
      </c>
      <c r="S4473" s="1">
        <v>63.686</v>
      </c>
      <c r="T4473" s="1">
        <v>1</v>
      </c>
      <c r="U4473" s="1">
        <v>0.3</v>
      </c>
      <c r="V4473" s="1">
        <v>-15.466600000000003</v>
      </c>
      <c r="W4473" t="str">
        <f>INDEX(People!$A$2:$A$5,MATCH(Orders!N4473,People!$B$2:$B$5,0))</f>
        <v>Chuck Magee</v>
      </c>
      <c r="X4473" t="str">
        <f>IFERROR(INDEX(Returns!A4473:A5272,MATCH(Orders!B4473,Returns!B4473:B5272,0)),"No")</f>
        <v>No</v>
      </c>
      <c r="Y4473">
        <f t="shared" si="69"/>
        <v>82.791800000000009</v>
      </c>
    </row>
    <row r="4474" spans="1:25" x14ac:dyDescent="0.2">
      <c r="A4474" s="1">
        <v>4473</v>
      </c>
      <c r="B4474" t="s">
        <v>8305</v>
      </c>
      <c r="C4474" s="2">
        <v>43737</v>
      </c>
      <c r="D4474" s="8">
        <f>Table1[[#This Row],[Order Date]]</f>
        <v>43737</v>
      </c>
      <c r="E4474" s="2">
        <v>43737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">
        <v>1386</v>
      </c>
      <c r="P4474" s="1" t="s">
        <v>66</v>
      </c>
      <c r="Q4474" s="1" t="s">
        <v>146</v>
      </c>
      <c r="R4474" s="1" t="s">
        <v>1387</v>
      </c>
      <c r="S4474" s="1">
        <v>239.976</v>
      </c>
      <c r="T4474" s="1">
        <v>3</v>
      </c>
      <c r="U4474" s="1">
        <v>0.2</v>
      </c>
      <c r="V4474" s="1">
        <v>65.993400000000008</v>
      </c>
      <c r="W4474" t="str">
        <f>INDEX(People!$A$2:$A$5,MATCH(Orders!N4474,People!$B$2:$B$5,0))</f>
        <v>Chuck Magee</v>
      </c>
      <c r="X4474" t="str">
        <f>IFERROR(INDEX(Returns!A4474:A5273,MATCH(Orders!B4474,Returns!B4474:B5273,0)),"No")</f>
        <v>No</v>
      </c>
      <c r="Y4474">
        <f t="shared" si="69"/>
        <v>287.97120000000001</v>
      </c>
    </row>
    <row r="4475" spans="1:25" x14ac:dyDescent="0.2">
      <c r="A4475" s="1">
        <v>4474</v>
      </c>
      <c r="B4475" t="s">
        <v>8305</v>
      </c>
      <c r="C4475" s="2">
        <v>43737</v>
      </c>
      <c r="D4475" s="8">
        <f>Table1[[#This Row],[Order Date]]</f>
        <v>43737</v>
      </c>
      <c r="E4475" s="2">
        <v>43737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">
        <v>5315</v>
      </c>
      <c r="P4475" s="1" t="s">
        <v>30</v>
      </c>
      <c r="Q4475" s="1" t="s">
        <v>52</v>
      </c>
      <c r="R4475" s="1" t="s">
        <v>5316</v>
      </c>
      <c r="S4475" s="1">
        <v>344.22</v>
      </c>
      <c r="T4475" s="1">
        <v>2</v>
      </c>
      <c r="U4475" s="1">
        <v>0.4</v>
      </c>
      <c r="V4475" s="1">
        <v>-189.32100000000003</v>
      </c>
      <c r="W4475" t="str">
        <f>INDEX(People!$A$2:$A$5,MATCH(Orders!N4475,People!$B$2:$B$5,0))</f>
        <v>Chuck Magee</v>
      </c>
      <c r="X4475" t="str">
        <f>IFERROR(INDEX(Returns!A4475:A5274,MATCH(Orders!B4475,Returns!B4475:B5274,0)),"No")</f>
        <v>No</v>
      </c>
      <c r="Y4475">
        <f t="shared" si="69"/>
        <v>481.90800000000002</v>
      </c>
    </row>
    <row r="4476" spans="1:25" x14ac:dyDescent="0.2">
      <c r="A4476" s="1">
        <v>4475</v>
      </c>
      <c r="B4476" t="s">
        <v>8305</v>
      </c>
      <c r="C4476" s="2">
        <v>43737</v>
      </c>
      <c r="D4476" s="8">
        <f>Table1[[#This Row],[Order Date]]</f>
        <v>43737</v>
      </c>
      <c r="E4476" s="2">
        <v>43737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">
        <v>4157</v>
      </c>
      <c r="P4476" s="1" t="s">
        <v>43</v>
      </c>
      <c r="Q4476" s="1" t="s">
        <v>84</v>
      </c>
      <c r="R4476" s="1" t="s">
        <v>4158</v>
      </c>
      <c r="S4476" s="1">
        <v>15.552000000000003</v>
      </c>
      <c r="T4476" s="1">
        <v>3</v>
      </c>
      <c r="U4476" s="1">
        <v>0.2</v>
      </c>
      <c r="V4476" s="1">
        <v>5.4432</v>
      </c>
      <c r="W4476" t="str">
        <f>INDEX(People!$A$2:$A$5,MATCH(Orders!N4476,People!$B$2:$B$5,0))</f>
        <v>Chuck Magee</v>
      </c>
      <c r="X4476" t="str">
        <f>IFERROR(INDEX(Returns!A4476:A5275,MATCH(Orders!B4476,Returns!B4476:B5275,0)),"No")</f>
        <v>No</v>
      </c>
      <c r="Y4476">
        <f t="shared" si="69"/>
        <v>18.662400000000002</v>
      </c>
    </row>
    <row r="4477" spans="1:25" x14ac:dyDescent="0.2">
      <c r="A4477" s="1">
        <v>4476</v>
      </c>
      <c r="B4477" t="s">
        <v>8305</v>
      </c>
      <c r="C4477" s="2">
        <v>43737</v>
      </c>
      <c r="D4477" s="8">
        <f>Table1[[#This Row],[Order Date]]</f>
        <v>43737</v>
      </c>
      <c r="E4477" s="2">
        <v>43737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">
        <v>4799</v>
      </c>
      <c r="P4477" s="1" t="s">
        <v>30</v>
      </c>
      <c r="Q4477" s="1" t="s">
        <v>60</v>
      </c>
      <c r="R4477" s="1" t="s">
        <v>4800</v>
      </c>
      <c r="S4477" s="1">
        <v>21.248000000000001</v>
      </c>
      <c r="T4477" s="1">
        <v>4</v>
      </c>
      <c r="U4477" s="1">
        <v>0.2</v>
      </c>
      <c r="V4477" s="1">
        <v>7.436799999999999</v>
      </c>
      <c r="W4477" t="str">
        <f>INDEX(People!$A$2:$A$5,MATCH(Orders!N4477,People!$B$2:$B$5,0))</f>
        <v>Chuck Magee</v>
      </c>
      <c r="X4477" t="str">
        <f>IFERROR(INDEX(Returns!A4477:A5276,MATCH(Orders!B4477,Returns!B4477:B5276,0)),"No")</f>
        <v>No</v>
      </c>
      <c r="Y4477">
        <f t="shared" si="69"/>
        <v>25.497600000000002</v>
      </c>
    </row>
    <row r="4478" spans="1:25" x14ac:dyDescent="0.2">
      <c r="A4478" s="1">
        <v>4477</v>
      </c>
      <c r="B4478" t="s">
        <v>8305</v>
      </c>
      <c r="C4478" s="2">
        <v>43737</v>
      </c>
      <c r="D4478" s="8">
        <f>Table1[[#This Row],[Order Date]]</f>
        <v>43737</v>
      </c>
      <c r="E4478" s="2">
        <v>43737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">
        <v>5146</v>
      </c>
      <c r="P4478" s="1" t="s">
        <v>43</v>
      </c>
      <c r="Q4478" s="1" t="s">
        <v>84</v>
      </c>
      <c r="R4478" s="1" t="s">
        <v>5147</v>
      </c>
      <c r="S4478" s="1">
        <v>8.4480000000000004</v>
      </c>
      <c r="T4478" s="1">
        <v>2</v>
      </c>
      <c r="U4478" s="1">
        <v>0.2</v>
      </c>
      <c r="V4478" s="1">
        <v>2.6399999999999997</v>
      </c>
      <c r="W4478" t="str">
        <f>INDEX(People!$A$2:$A$5,MATCH(Orders!N4478,People!$B$2:$B$5,0))</f>
        <v>Chuck Magee</v>
      </c>
      <c r="X4478" t="str">
        <f>IFERROR(INDEX(Returns!A4478:A5277,MATCH(Orders!B4478,Returns!B4478:B5277,0)),"No")</f>
        <v>No</v>
      </c>
      <c r="Y4478">
        <f t="shared" si="69"/>
        <v>10.137600000000001</v>
      </c>
    </row>
    <row r="4479" spans="1:25" x14ac:dyDescent="0.2">
      <c r="A4479" s="1">
        <v>4478</v>
      </c>
      <c r="B4479" t="s">
        <v>8306</v>
      </c>
      <c r="C4479" s="2">
        <v>43760</v>
      </c>
      <c r="D4479" s="8">
        <f>Table1[[#This Row],[Order Date]]</f>
        <v>43760</v>
      </c>
      <c r="E4479" s="2">
        <v>43760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">
        <v>5318</v>
      </c>
      <c r="P4479" s="1" t="s">
        <v>43</v>
      </c>
      <c r="Q4479" s="1" t="s">
        <v>55</v>
      </c>
      <c r="R4479" s="1" t="s">
        <v>5319</v>
      </c>
      <c r="S4479" s="1">
        <v>333.09000000000003</v>
      </c>
      <c r="T4479" s="1">
        <v>3</v>
      </c>
      <c r="U4479" s="1">
        <v>0</v>
      </c>
      <c r="V4479" s="1">
        <v>23.316299999999984</v>
      </c>
      <c r="W4479" t="str">
        <f>INDEX(People!$A$2:$A$5,MATCH(Orders!N4479,People!$B$2:$B$5,0))</f>
        <v>Kelly Williams</v>
      </c>
      <c r="X4479" t="str">
        <f>IFERROR(INDEX(Returns!A4479:A5278,MATCH(Orders!B4479,Returns!B4479:B5278,0)),"No")</f>
        <v>No</v>
      </c>
      <c r="Y4479">
        <f t="shared" si="69"/>
        <v>333.09000000000003</v>
      </c>
    </row>
    <row r="4480" spans="1:25" x14ac:dyDescent="0.2">
      <c r="A4480" s="1">
        <v>4479</v>
      </c>
      <c r="B4480" t="s">
        <v>8306</v>
      </c>
      <c r="C4480" s="2">
        <v>43760</v>
      </c>
      <c r="D4480" s="8">
        <f>Table1[[#This Row],[Order Date]]</f>
        <v>43760</v>
      </c>
      <c r="E4480" s="2">
        <v>43760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">
        <v>776</v>
      </c>
      <c r="P4480" s="1" t="s">
        <v>30</v>
      </c>
      <c r="Q4480" s="1" t="s">
        <v>52</v>
      </c>
      <c r="R4480" s="1" t="s">
        <v>777</v>
      </c>
      <c r="S4480" s="1">
        <v>248.98</v>
      </c>
      <c r="T4480" s="1">
        <v>2</v>
      </c>
      <c r="U4480" s="1">
        <v>0</v>
      </c>
      <c r="V4480" s="1">
        <v>54.775599999999997</v>
      </c>
      <c r="W4480" t="str">
        <f>INDEX(People!$A$2:$A$5,MATCH(Orders!N4480,People!$B$2:$B$5,0))</f>
        <v>Kelly Williams</v>
      </c>
      <c r="X4480" t="str">
        <f>IFERROR(INDEX(Returns!A4480:A5279,MATCH(Orders!B4480,Returns!B4480:B5279,0)),"No")</f>
        <v>No</v>
      </c>
      <c r="Y4480">
        <f t="shared" si="69"/>
        <v>248.98</v>
      </c>
    </row>
    <row r="4481" spans="1:25" x14ac:dyDescent="0.2">
      <c r="A4481" s="1">
        <v>4480</v>
      </c>
      <c r="B4481" t="s">
        <v>8307</v>
      </c>
      <c r="C4481" s="2">
        <v>42453</v>
      </c>
      <c r="D4481" s="8">
        <f>Table1[[#This Row],[Order Date]]</f>
        <v>42453</v>
      </c>
      <c r="E4481" s="2">
        <v>42457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">
        <v>5320</v>
      </c>
      <c r="P4481" s="1" t="s">
        <v>43</v>
      </c>
      <c r="Q4481" s="1" t="s">
        <v>84</v>
      </c>
      <c r="R4481" s="1" t="s">
        <v>5321</v>
      </c>
      <c r="S4481" s="1">
        <v>24.900000000000002</v>
      </c>
      <c r="T4481" s="1">
        <v>5</v>
      </c>
      <c r="U4481" s="1">
        <v>0</v>
      </c>
      <c r="V4481" s="1">
        <v>11.703000000000001</v>
      </c>
      <c r="W4481" t="str">
        <f>INDEX(People!$A$2:$A$5,MATCH(Orders!N4481,People!$B$2:$B$5,0))</f>
        <v>Chuck Magee</v>
      </c>
      <c r="X4481" t="str">
        <f>IFERROR(INDEX(Returns!A4481:A5280,MATCH(Orders!B4481,Returns!B4481:B5280,0)),"No")</f>
        <v>No</v>
      </c>
      <c r="Y4481">
        <f t="shared" si="69"/>
        <v>24.900000000000002</v>
      </c>
    </row>
    <row r="4482" spans="1:25" x14ac:dyDescent="0.2">
      <c r="A4482" s="1">
        <v>4481</v>
      </c>
      <c r="B4482" t="s">
        <v>8308</v>
      </c>
      <c r="C4482" s="2">
        <v>43407</v>
      </c>
      <c r="D4482" s="8">
        <f>Table1[[#This Row],[Order Date]]</f>
        <v>43407</v>
      </c>
      <c r="E4482" s="2">
        <v>43412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">
        <v>2759</v>
      </c>
      <c r="P4482" s="1" t="s">
        <v>43</v>
      </c>
      <c r="Q4482" s="1" t="s">
        <v>242</v>
      </c>
      <c r="R4482" s="1" t="s">
        <v>2760</v>
      </c>
      <c r="S4482" s="1">
        <v>15.260000000000002</v>
      </c>
      <c r="T4482" s="1">
        <v>7</v>
      </c>
      <c r="U4482" s="1">
        <v>0</v>
      </c>
      <c r="V4482" s="1">
        <v>5.0358000000000001</v>
      </c>
      <c r="W4482" t="str">
        <f>INDEX(People!$A$2:$A$5,MATCH(Orders!N4482,People!$B$2:$B$5,0))</f>
        <v>Anna Andreadi</v>
      </c>
      <c r="X4482" t="str">
        <f>IFERROR(INDEX(Returns!A4482:A5281,MATCH(Orders!B4482,Returns!B4482:B5281,0)),"No")</f>
        <v>No</v>
      </c>
      <c r="Y4482">
        <f t="shared" si="69"/>
        <v>15.260000000000002</v>
      </c>
    </row>
    <row r="4483" spans="1:25" x14ac:dyDescent="0.2">
      <c r="A4483" s="1">
        <v>4482</v>
      </c>
      <c r="B4483" t="s">
        <v>8308</v>
      </c>
      <c r="C4483" s="2">
        <v>43407</v>
      </c>
      <c r="D4483" s="8">
        <f>Table1[[#This Row],[Order Date]]</f>
        <v>43407</v>
      </c>
      <c r="E4483" s="2">
        <v>43412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">
        <v>5291</v>
      </c>
      <c r="P4483" s="1" t="s">
        <v>43</v>
      </c>
      <c r="Q4483" s="1" t="s">
        <v>73</v>
      </c>
      <c r="R4483" s="1" t="s">
        <v>5292</v>
      </c>
      <c r="S4483" s="1">
        <v>43.32</v>
      </c>
      <c r="T4483" s="1">
        <v>2</v>
      </c>
      <c r="U4483" s="1">
        <v>0</v>
      </c>
      <c r="V4483" s="1">
        <v>14.295599999999997</v>
      </c>
      <c r="W4483" t="str">
        <f>INDEX(People!$A$2:$A$5,MATCH(Orders!N4483,People!$B$2:$B$5,0))</f>
        <v>Anna Andreadi</v>
      </c>
      <c r="X4483" t="str">
        <f>IFERROR(INDEX(Returns!A4483:A5282,MATCH(Orders!B4483,Returns!B4483:B5282,0)),"No")</f>
        <v>No</v>
      </c>
      <c r="Y4483">
        <f t="shared" ref="Y4483:Y4546" si="70">S4483*(1+U4483)</f>
        <v>43.32</v>
      </c>
    </row>
    <row r="4484" spans="1:25" x14ac:dyDescent="0.2">
      <c r="A4484" s="1">
        <v>4483</v>
      </c>
      <c r="B4484" t="s">
        <v>8308</v>
      </c>
      <c r="C4484" s="2">
        <v>43407</v>
      </c>
      <c r="D4484" s="8">
        <f>Table1[[#This Row],[Order Date]]</f>
        <v>43407</v>
      </c>
      <c r="E4484" s="2">
        <v>43412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">
        <v>435</v>
      </c>
      <c r="P4484" s="1" t="s">
        <v>43</v>
      </c>
      <c r="Q4484" s="1" t="s">
        <v>70</v>
      </c>
      <c r="R4484" s="1" t="s">
        <v>436</v>
      </c>
      <c r="S4484" s="1">
        <v>43.584000000000003</v>
      </c>
      <c r="T4484" s="1">
        <v>12</v>
      </c>
      <c r="U4484" s="1">
        <v>0.2</v>
      </c>
      <c r="V4484" s="1">
        <v>15.799199999999999</v>
      </c>
      <c r="W4484" t="str">
        <f>INDEX(People!$A$2:$A$5,MATCH(Orders!N4484,People!$B$2:$B$5,0))</f>
        <v>Anna Andreadi</v>
      </c>
      <c r="X4484" t="str">
        <f>IFERROR(INDEX(Returns!A4484:A5283,MATCH(Orders!B4484,Returns!B4484:B5283,0)),"No")</f>
        <v>No</v>
      </c>
      <c r="Y4484">
        <f t="shared" si="70"/>
        <v>52.300800000000002</v>
      </c>
    </row>
    <row r="4485" spans="1:25" x14ac:dyDescent="0.2">
      <c r="A4485" s="1">
        <v>4484</v>
      </c>
      <c r="B4485" t="s">
        <v>8308</v>
      </c>
      <c r="C4485" s="2">
        <v>43407</v>
      </c>
      <c r="D4485" s="8">
        <f>Table1[[#This Row],[Order Date]]</f>
        <v>43407</v>
      </c>
      <c r="E4485" s="2">
        <v>43412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">
        <v>5322</v>
      </c>
      <c r="P4485" s="1" t="s">
        <v>43</v>
      </c>
      <c r="Q4485" s="1" t="s">
        <v>84</v>
      </c>
      <c r="R4485" s="1" t="s">
        <v>5323</v>
      </c>
      <c r="S4485" s="1">
        <v>116.28</v>
      </c>
      <c r="T4485" s="1">
        <v>3</v>
      </c>
      <c r="U4485" s="1">
        <v>0</v>
      </c>
      <c r="V4485" s="1">
        <v>56.977199999999996</v>
      </c>
      <c r="W4485" t="str">
        <f>INDEX(People!$A$2:$A$5,MATCH(Orders!N4485,People!$B$2:$B$5,0))</f>
        <v>Anna Andreadi</v>
      </c>
      <c r="X4485" t="str">
        <f>IFERROR(INDEX(Returns!A4485:A5284,MATCH(Orders!B4485,Returns!B4485:B5284,0)),"No")</f>
        <v>No</v>
      </c>
      <c r="Y4485">
        <f t="shared" si="70"/>
        <v>116.28</v>
      </c>
    </row>
    <row r="4486" spans="1:25" x14ac:dyDescent="0.2">
      <c r="A4486" s="1">
        <v>4485</v>
      </c>
      <c r="B4486" t="s">
        <v>8308</v>
      </c>
      <c r="C4486" s="2">
        <v>43407</v>
      </c>
      <c r="D4486" s="8">
        <f>Table1[[#This Row],[Order Date]]</f>
        <v>43407</v>
      </c>
      <c r="E4486" s="2">
        <v>43412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">
        <v>2314</v>
      </c>
      <c r="P4486" s="1" t="s">
        <v>43</v>
      </c>
      <c r="Q4486" s="1" t="s">
        <v>70</v>
      </c>
      <c r="R4486" s="1" t="s">
        <v>2315</v>
      </c>
      <c r="S4486" s="1">
        <v>9.2959999999999994</v>
      </c>
      <c r="T4486" s="1">
        <v>2</v>
      </c>
      <c r="U4486" s="1">
        <v>0.2</v>
      </c>
      <c r="V4486" s="1">
        <v>3.0211999999999994</v>
      </c>
      <c r="W4486" t="str">
        <f>INDEX(People!$A$2:$A$5,MATCH(Orders!N4486,People!$B$2:$B$5,0))</f>
        <v>Anna Andreadi</v>
      </c>
      <c r="X4486" t="str">
        <f>IFERROR(INDEX(Returns!A4486:A5285,MATCH(Orders!B4486,Returns!B4486:B5285,0)),"No")</f>
        <v>No</v>
      </c>
      <c r="Y4486">
        <f t="shared" si="70"/>
        <v>11.155199999999999</v>
      </c>
    </row>
    <row r="4487" spans="1:25" x14ac:dyDescent="0.2">
      <c r="A4487" s="1">
        <v>4486</v>
      </c>
      <c r="B4487" t="s">
        <v>8308</v>
      </c>
      <c r="C4487" s="2">
        <v>43407</v>
      </c>
      <c r="D4487" s="8">
        <f>Table1[[#This Row],[Order Date]]</f>
        <v>43407</v>
      </c>
      <c r="E4487" s="2">
        <v>43412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">
        <v>3947</v>
      </c>
      <c r="P4487" s="1" t="s">
        <v>43</v>
      </c>
      <c r="Q4487" s="1" t="s">
        <v>84</v>
      </c>
      <c r="R4487" s="1" t="s">
        <v>4134</v>
      </c>
      <c r="S4487" s="1">
        <v>19.440000000000001</v>
      </c>
      <c r="T4487" s="1">
        <v>3</v>
      </c>
      <c r="U4487" s="1">
        <v>0</v>
      </c>
      <c r="V4487" s="1">
        <v>9.3312000000000008</v>
      </c>
      <c r="W4487" t="str">
        <f>INDEX(People!$A$2:$A$5,MATCH(Orders!N4487,People!$B$2:$B$5,0))</f>
        <v>Anna Andreadi</v>
      </c>
      <c r="X4487" t="str">
        <f>IFERROR(INDEX(Returns!A4487:A5286,MATCH(Orders!B4487,Returns!B4487:B5286,0)),"No")</f>
        <v>No</v>
      </c>
      <c r="Y4487">
        <f t="shared" si="70"/>
        <v>19.440000000000001</v>
      </c>
    </row>
    <row r="4488" spans="1:25" x14ac:dyDescent="0.2">
      <c r="A4488" s="1">
        <v>4487</v>
      </c>
      <c r="B4488" t="s">
        <v>8308</v>
      </c>
      <c r="C4488" s="2">
        <v>43407</v>
      </c>
      <c r="D4488" s="8">
        <f>Table1[[#This Row],[Order Date]]</f>
        <v>43407</v>
      </c>
      <c r="E4488" s="2">
        <v>43412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">
        <v>3504</v>
      </c>
      <c r="P4488" s="1" t="s">
        <v>43</v>
      </c>
      <c r="Q4488" s="1" t="s">
        <v>84</v>
      </c>
      <c r="R4488" s="1" t="s">
        <v>3505</v>
      </c>
      <c r="S4488" s="1">
        <v>314.54999999999995</v>
      </c>
      <c r="T4488" s="1">
        <v>3</v>
      </c>
      <c r="U4488" s="1">
        <v>0</v>
      </c>
      <c r="V4488" s="1">
        <v>150.98399999999998</v>
      </c>
      <c r="W4488" t="str">
        <f>INDEX(People!$A$2:$A$5,MATCH(Orders!N4488,People!$B$2:$B$5,0))</f>
        <v>Anna Andreadi</v>
      </c>
      <c r="X4488" t="str">
        <f>IFERROR(INDEX(Returns!A4488:A5287,MATCH(Orders!B4488,Returns!B4488:B5287,0)),"No")</f>
        <v>No</v>
      </c>
      <c r="Y4488">
        <f t="shared" si="70"/>
        <v>314.54999999999995</v>
      </c>
    </row>
    <row r="4489" spans="1:25" x14ac:dyDescent="0.2">
      <c r="A4489" s="1">
        <v>4488</v>
      </c>
      <c r="B4489" t="s">
        <v>8309</v>
      </c>
      <c r="C4489" s="2">
        <v>42983</v>
      </c>
      <c r="D4489" s="8">
        <f>Table1[[#This Row],[Order Date]]</f>
        <v>42983</v>
      </c>
      <c r="E4489" s="2">
        <v>42989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">
        <v>4899</v>
      </c>
      <c r="P4489" s="1" t="s">
        <v>43</v>
      </c>
      <c r="Q4489" s="1" t="s">
        <v>70</v>
      </c>
      <c r="R4489" s="1" t="s">
        <v>4900</v>
      </c>
      <c r="S4489" s="1">
        <v>16.269999999999996</v>
      </c>
      <c r="T4489" s="1">
        <v>5</v>
      </c>
      <c r="U4489" s="1">
        <v>0.8</v>
      </c>
      <c r="V4489" s="1">
        <v>-25.218500000000006</v>
      </c>
      <c r="W4489" t="str">
        <f>INDEX(People!$A$2:$A$5,MATCH(Orders!N4489,People!$B$2:$B$5,0))</f>
        <v>Kelly Williams</v>
      </c>
      <c r="X4489" t="str">
        <f>IFERROR(INDEX(Returns!A4489:A5288,MATCH(Orders!B4489,Returns!B4489:B5288,0)),"No")</f>
        <v>No</v>
      </c>
      <c r="Y4489">
        <f t="shared" si="70"/>
        <v>29.285999999999994</v>
      </c>
    </row>
    <row r="4490" spans="1:25" x14ac:dyDescent="0.2">
      <c r="A4490" s="1">
        <v>4489</v>
      </c>
      <c r="B4490" t="s">
        <v>8309</v>
      </c>
      <c r="C4490" s="2">
        <v>42983</v>
      </c>
      <c r="D4490" s="8">
        <f>Table1[[#This Row],[Order Date]]</f>
        <v>42983</v>
      </c>
      <c r="E4490" s="2">
        <v>42989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">
        <v>4847</v>
      </c>
      <c r="P4490" s="1" t="s">
        <v>43</v>
      </c>
      <c r="Q4490" s="1" t="s">
        <v>512</v>
      </c>
      <c r="R4490" s="1" t="s">
        <v>4848</v>
      </c>
      <c r="S4490" s="1">
        <v>69.12</v>
      </c>
      <c r="T4490" s="1">
        <v>9</v>
      </c>
      <c r="U4490" s="1">
        <v>0.2</v>
      </c>
      <c r="V4490" s="1">
        <v>-14.687999999999999</v>
      </c>
      <c r="W4490" t="str">
        <f>INDEX(People!$A$2:$A$5,MATCH(Orders!N4490,People!$B$2:$B$5,0))</f>
        <v>Kelly Williams</v>
      </c>
      <c r="X4490" t="str">
        <f>IFERROR(INDEX(Returns!A4490:A5289,MATCH(Orders!B4490,Returns!B4490:B5289,0)),"No")</f>
        <v>No</v>
      </c>
      <c r="Y4490">
        <f t="shared" si="70"/>
        <v>82.944000000000003</v>
      </c>
    </row>
    <row r="4491" spans="1:25" x14ac:dyDescent="0.2">
      <c r="A4491" s="1">
        <v>4490</v>
      </c>
      <c r="B4491" t="s">
        <v>8309</v>
      </c>
      <c r="C4491" s="2">
        <v>42983</v>
      </c>
      <c r="D4491" s="8">
        <f>Table1[[#This Row],[Order Date]]</f>
        <v>42983</v>
      </c>
      <c r="E4491" s="2">
        <v>42989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">
        <v>3193</v>
      </c>
      <c r="P4491" s="1" t="s">
        <v>43</v>
      </c>
      <c r="Q4491" s="1" t="s">
        <v>70</v>
      </c>
      <c r="R4491" s="1" t="s">
        <v>3194</v>
      </c>
      <c r="S4491" s="1">
        <v>4.4699999999999989</v>
      </c>
      <c r="T4491" s="1">
        <v>3</v>
      </c>
      <c r="U4491" s="1">
        <v>0.8</v>
      </c>
      <c r="V4491" s="1">
        <v>-7.8225000000000016</v>
      </c>
      <c r="W4491" t="str">
        <f>INDEX(People!$A$2:$A$5,MATCH(Orders!N4491,People!$B$2:$B$5,0))</f>
        <v>Kelly Williams</v>
      </c>
      <c r="X4491" t="str">
        <f>IFERROR(INDEX(Returns!A4491:A5290,MATCH(Orders!B4491,Returns!B4491:B5290,0)),"No")</f>
        <v>No</v>
      </c>
      <c r="Y4491">
        <f t="shared" si="70"/>
        <v>8.0459999999999976</v>
      </c>
    </row>
    <row r="4492" spans="1:25" x14ac:dyDescent="0.2">
      <c r="A4492" s="1">
        <v>4491</v>
      </c>
      <c r="B4492" t="s">
        <v>8310</v>
      </c>
      <c r="C4492" s="2">
        <v>43691</v>
      </c>
      <c r="D4492" s="8">
        <f>Table1[[#This Row],[Order Date]]</f>
        <v>43691</v>
      </c>
      <c r="E4492" s="2">
        <v>43698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">
        <v>2053</v>
      </c>
      <c r="P4492" s="1" t="s">
        <v>30</v>
      </c>
      <c r="Q4492" s="1" t="s">
        <v>52</v>
      </c>
      <c r="R4492" s="1" t="s">
        <v>2054</v>
      </c>
      <c r="S4492" s="1">
        <v>418.29599999999994</v>
      </c>
      <c r="T4492" s="1">
        <v>3</v>
      </c>
      <c r="U4492" s="1">
        <v>0.2</v>
      </c>
      <c r="V4492" s="1">
        <v>5.2287000000000035</v>
      </c>
      <c r="W4492" t="str">
        <f>INDEX(People!$A$2:$A$5,MATCH(Orders!N4492,People!$B$2:$B$5,0))</f>
        <v>Anna Andreadi</v>
      </c>
      <c r="X4492" t="str">
        <f>IFERROR(INDEX(Returns!A4492:A5291,MATCH(Orders!B4492,Returns!B4492:B5291,0)),"No")</f>
        <v>No</v>
      </c>
      <c r="Y4492">
        <f t="shared" si="70"/>
        <v>501.95519999999988</v>
      </c>
    </row>
    <row r="4493" spans="1:25" x14ac:dyDescent="0.2">
      <c r="A4493" s="1">
        <v>4492</v>
      </c>
      <c r="B4493" t="s">
        <v>8311</v>
      </c>
      <c r="C4493" s="2">
        <v>42705</v>
      </c>
      <c r="D4493" s="8">
        <f>Table1[[#This Row],[Order Date]]</f>
        <v>42705</v>
      </c>
      <c r="E4493" s="2">
        <v>42707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">
        <v>5036</v>
      </c>
      <c r="P4493" s="1" t="s">
        <v>66</v>
      </c>
      <c r="Q4493" s="1" t="s">
        <v>1065</v>
      </c>
      <c r="R4493" s="1" t="s">
        <v>5037</v>
      </c>
      <c r="S4493" s="1">
        <v>659.98799999999994</v>
      </c>
      <c r="T4493" s="1">
        <v>2</v>
      </c>
      <c r="U4493" s="1">
        <v>0.4</v>
      </c>
      <c r="V4493" s="1">
        <v>109.99799999999999</v>
      </c>
      <c r="W4493" t="str">
        <f>INDEX(People!$A$2:$A$5,MATCH(Orders!N4493,People!$B$2:$B$5,0))</f>
        <v>Chuck Magee</v>
      </c>
      <c r="X4493" t="str">
        <f>IFERROR(INDEX(Returns!A4493:A5292,MATCH(Orders!B4493,Returns!B4493:B5292,0)),"No")</f>
        <v>No</v>
      </c>
      <c r="Y4493">
        <f t="shared" si="70"/>
        <v>923.9831999999999</v>
      </c>
    </row>
    <row r="4494" spans="1:25" x14ac:dyDescent="0.2">
      <c r="A4494" s="1">
        <v>4493</v>
      </c>
      <c r="B4494" t="s">
        <v>8311</v>
      </c>
      <c r="C4494" s="2">
        <v>42705</v>
      </c>
      <c r="D4494" s="8">
        <f>Table1[[#This Row],[Order Date]]</f>
        <v>42705</v>
      </c>
      <c r="E4494" s="2">
        <v>42707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">
        <v>1784</v>
      </c>
      <c r="P4494" s="1" t="s">
        <v>30</v>
      </c>
      <c r="Q4494" s="1" t="s">
        <v>60</v>
      </c>
      <c r="R4494" s="1" t="s">
        <v>1785</v>
      </c>
      <c r="S4494" s="1">
        <v>8.1280000000000001</v>
      </c>
      <c r="T4494" s="1">
        <v>2</v>
      </c>
      <c r="U4494" s="1">
        <v>0.2</v>
      </c>
      <c r="V4494" s="1">
        <v>1.4223999999999997</v>
      </c>
      <c r="W4494" t="str">
        <f>INDEX(People!$A$2:$A$5,MATCH(Orders!N4494,People!$B$2:$B$5,0))</f>
        <v>Chuck Magee</v>
      </c>
      <c r="X4494" t="str">
        <f>IFERROR(INDEX(Returns!A4494:A5293,MATCH(Orders!B4494,Returns!B4494:B5293,0)),"No")</f>
        <v>No</v>
      </c>
      <c r="Y4494">
        <f t="shared" si="70"/>
        <v>9.7536000000000005</v>
      </c>
    </row>
    <row r="4495" spans="1:25" x14ac:dyDescent="0.2">
      <c r="A4495" s="1">
        <v>4494</v>
      </c>
      <c r="B4495" t="s">
        <v>8311</v>
      </c>
      <c r="C4495" s="2">
        <v>42705</v>
      </c>
      <c r="D4495" s="8">
        <f>Table1[[#This Row],[Order Date]]</f>
        <v>42705</v>
      </c>
      <c r="E4495" s="2">
        <v>42707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">
        <v>3841</v>
      </c>
      <c r="P4495" s="1" t="s">
        <v>43</v>
      </c>
      <c r="Q4495" s="1" t="s">
        <v>84</v>
      </c>
      <c r="R4495" s="1" t="s">
        <v>3842</v>
      </c>
      <c r="S4495" s="1">
        <v>36.288000000000011</v>
      </c>
      <c r="T4495" s="1">
        <v>7</v>
      </c>
      <c r="U4495" s="1">
        <v>0.2</v>
      </c>
      <c r="V4495" s="1">
        <v>12.700800000000001</v>
      </c>
      <c r="W4495" t="str">
        <f>INDEX(People!$A$2:$A$5,MATCH(Orders!N4495,People!$B$2:$B$5,0))</f>
        <v>Chuck Magee</v>
      </c>
      <c r="X4495" t="str">
        <f>IFERROR(INDEX(Returns!A4495:A5294,MATCH(Orders!B4495,Returns!B4495:B5294,0)),"No")</f>
        <v>No</v>
      </c>
      <c r="Y4495">
        <f t="shared" si="70"/>
        <v>43.545600000000015</v>
      </c>
    </row>
    <row r="4496" spans="1:25" x14ac:dyDescent="0.2">
      <c r="A4496" s="1">
        <v>4495</v>
      </c>
      <c r="B4496" t="s">
        <v>8311</v>
      </c>
      <c r="C4496" s="2">
        <v>42705</v>
      </c>
      <c r="D4496" s="8">
        <f>Table1[[#This Row],[Order Date]]</f>
        <v>42705</v>
      </c>
      <c r="E4496" s="2">
        <v>42707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">
        <v>1297</v>
      </c>
      <c r="P4496" s="1" t="s">
        <v>30</v>
      </c>
      <c r="Q4496" s="1" t="s">
        <v>34</v>
      </c>
      <c r="R4496" s="1" t="s">
        <v>1298</v>
      </c>
      <c r="S4496" s="1">
        <v>909.7199999999998</v>
      </c>
      <c r="T4496" s="1">
        <v>6</v>
      </c>
      <c r="U4496" s="1">
        <v>0.3</v>
      </c>
      <c r="V4496" s="1">
        <v>-51.983999999999924</v>
      </c>
      <c r="W4496" t="str">
        <f>INDEX(People!$A$2:$A$5,MATCH(Orders!N4496,People!$B$2:$B$5,0))</f>
        <v>Chuck Magee</v>
      </c>
      <c r="X4496" t="str">
        <f>IFERROR(INDEX(Returns!A4496:A5295,MATCH(Orders!B4496,Returns!B4496:B5295,0)),"No")</f>
        <v>No</v>
      </c>
      <c r="Y4496">
        <f t="shared" si="70"/>
        <v>1182.6359999999997</v>
      </c>
    </row>
    <row r="4497" spans="1:25" x14ac:dyDescent="0.2">
      <c r="A4497" s="1">
        <v>4496</v>
      </c>
      <c r="B4497" t="s">
        <v>6106</v>
      </c>
      <c r="C4497" s="2">
        <v>43634</v>
      </c>
      <c r="D4497" s="8">
        <f>Table1[[#This Row],[Order Date]]</f>
        <v>43634</v>
      </c>
      <c r="E4497" s="2">
        <v>43639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">
        <v>1916</v>
      </c>
      <c r="P4497" s="1" t="s">
        <v>30</v>
      </c>
      <c r="Q4497" s="1" t="s">
        <v>31</v>
      </c>
      <c r="R4497" s="1" t="s">
        <v>1917</v>
      </c>
      <c r="S4497" s="1">
        <v>917.92349999999988</v>
      </c>
      <c r="T4497" s="1">
        <v>9</v>
      </c>
      <c r="U4497" s="1">
        <v>0.15</v>
      </c>
      <c r="V4497" s="1">
        <v>75.593699999999899</v>
      </c>
      <c r="W4497" t="str">
        <f>INDEX(People!$A$2:$A$5,MATCH(Orders!N4497,People!$B$2:$B$5,0))</f>
        <v>Anna Andreadi</v>
      </c>
      <c r="X4497" t="str">
        <f>IFERROR(INDEX(Returns!A4497:A5296,MATCH(Orders!B4497,Returns!B4497:B5296,0)),"No")</f>
        <v>No</v>
      </c>
      <c r="Y4497">
        <f t="shared" si="70"/>
        <v>1055.6120249999997</v>
      </c>
    </row>
    <row r="4498" spans="1:25" x14ac:dyDescent="0.2">
      <c r="A4498" s="1">
        <v>4497</v>
      </c>
      <c r="B4498" t="s">
        <v>6106</v>
      </c>
      <c r="C4498" s="2">
        <v>43634</v>
      </c>
      <c r="D4498" s="8">
        <f>Table1[[#This Row],[Order Date]]</f>
        <v>43634</v>
      </c>
      <c r="E4498" s="2">
        <v>43639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">
        <v>1139</v>
      </c>
      <c r="P4498" s="1" t="s">
        <v>43</v>
      </c>
      <c r="Q4498" s="1" t="s">
        <v>84</v>
      </c>
      <c r="R4498" s="1" t="s">
        <v>1140</v>
      </c>
      <c r="S4498" s="1">
        <v>38.880000000000003</v>
      </c>
      <c r="T4498" s="1">
        <v>6</v>
      </c>
      <c r="U4498" s="1">
        <v>0</v>
      </c>
      <c r="V4498" s="1">
        <v>19.051200000000001</v>
      </c>
      <c r="W4498" t="str">
        <f>INDEX(People!$A$2:$A$5,MATCH(Orders!N4498,People!$B$2:$B$5,0))</f>
        <v>Anna Andreadi</v>
      </c>
      <c r="X4498" t="str">
        <f>IFERROR(INDEX(Returns!A4498:A5297,MATCH(Orders!B4498,Returns!B4498:B5297,0)),"No")</f>
        <v>No</v>
      </c>
      <c r="Y4498">
        <f t="shared" si="70"/>
        <v>38.880000000000003</v>
      </c>
    </row>
    <row r="4499" spans="1:25" x14ac:dyDescent="0.2">
      <c r="A4499" s="1">
        <v>4498</v>
      </c>
      <c r="B4499" t="s">
        <v>8312</v>
      </c>
      <c r="C4499" s="2">
        <v>43801</v>
      </c>
      <c r="D4499" s="8">
        <f>Table1[[#This Row],[Order Date]]</f>
        <v>43801</v>
      </c>
      <c r="E4499" s="2">
        <v>43808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">
        <v>456</v>
      </c>
      <c r="P4499" s="1" t="s">
        <v>43</v>
      </c>
      <c r="Q4499" s="1" t="s">
        <v>70</v>
      </c>
      <c r="R4499" s="1" t="s">
        <v>457</v>
      </c>
      <c r="S4499" s="1">
        <v>631.17600000000016</v>
      </c>
      <c r="T4499" s="1">
        <v>4</v>
      </c>
      <c r="U4499" s="1">
        <v>0.7</v>
      </c>
      <c r="V4499" s="1">
        <v>-462.86239999999998</v>
      </c>
      <c r="W4499" t="str">
        <f>INDEX(People!$A$2:$A$5,MATCH(Orders!N4499,People!$B$2:$B$5,0))</f>
        <v>Chuck Magee</v>
      </c>
      <c r="X4499" t="str">
        <f>IFERROR(INDEX(Returns!A4499:A5298,MATCH(Orders!B4499,Returns!B4499:B5298,0)),"No")</f>
        <v>No</v>
      </c>
      <c r="Y4499">
        <f t="shared" si="70"/>
        <v>1072.9992000000002</v>
      </c>
    </row>
    <row r="4500" spans="1:25" x14ac:dyDescent="0.2">
      <c r="A4500" s="1">
        <v>4499</v>
      </c>
      <c r="B4500" t="s">
        <v>8313</v>
      </c>
      <c r="C4500" s="2">
        <v>42695</v>
      </c>
      <c r="D4500" s="8">
        <f>Table1[[#This Row],[Order Date]]</f>
        <v>42695</v>
      </c>
      <c r="E4500" s="2">
        <v>42700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">
        <v>3759</v>
      </c>
      <c r="P4500" s="1" t="s">
        <v>43</v>
      </c>
      <c r="Q4500" s="1" t="s">
        <v>84</v>
      </c>
      <c r="R4500" s="1" t="s">
        <v>3760</v>
      </c>
      <c r="S4500" s="1">
        <v>12.96</v>
      </c>
      <c r="T4500" s="1">
        <v>2</v>
      </c>
      <c r="U4500" s="1">
        <v>0</v>
      </c>
      <c r="V4500" s="1">
        <v>6.2208000000000006</v>
      </c>
      <c r="W4500" t="str">
        <f>INDEX(People!$A$2:$A$5,MATCH(Orders!N4500,People!$B$2:$B$5,0))</f>
        <v>Anna Andreadi</v>
      </c>
      <c r="X4500" t="str">
        <f>IFERROR(INDEX(Returns!A4500:A5299,MATCH(Orders!B4500,Returns!B4500:B5299,0)),"No")</f>
        <v>No</v>
      </c>
      <c r="Y4500">
        <f t="shared" si="70"/>
        <v>12.96</v>
      </c>
    </row>
    <row r="4501" spans="1:25" x14ac:dyDescent="0.2">
      <c r="A4501" s="1">
        <v>4500</v>
      </c>
      <c r="B4501" t="s">
        <v>8314</v>
      </c>
      <c r="C4501" s="2">
        <v>43200</v>
      </c>
      <c r="D4501" s="8">
        <f>Table1[[#This Row],[Order Date]]</f>
        <v>43200</v>
      </c>
      <c r="E4501" s="2">
        <v>43206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">
        <v>4157</v>
      </c>
      <c r="P4501" s="1" t="s">
        <v>43</v>
      </c>
      <c r="Q4501" s="1" t="s">
        <v>84</v>
      </c>
      <c r="R4501" s="1" t="s">
        <v>4158</v>
      </c>
      <c r="S4501" s="1">
        <v>12.96</v>
      </c>
      <c r="T4501" s="1">
        <v>2</v>
      </c>
      <c r="U4501" s="1">
        <v>0</v>
      </c>
      <c r="V4501" s="1">
        <v>6.2208000000000006</v>
      </c>
      <c r="W4501" t="str">
        <f>INDEX(People!$A$2:$A$5,MATCH(Orders!N4501,People!$B$2:$B$5,0))</f>
        <v>Anna Andreadi</v>
      </c>
      <c r="X4501" t="str">
        <f>IFERROR(INDEX(Returns!A4501:A5300,MATCH(Orders!B4501,Returns!B4501:B5300,0)),"No")</f>
        <v>No</v>
      </c>
      <c r="Y4501">
        <f t="shared" si="70"/>
        <v>12.96</v>
      </c>
    </row>
    <row r="4502" spans="1:25" x14ac:dyDescent="0.2">
      <c r="A4502" s="1">
        <v>4501</v>
      </c>
      <c r="B4502" t="s">
        <v>8314</v>
      </c>
      <c r="C4502" s="2">
        <v>43200</v>
      </c>
      <c r="D4502" s="8">
        <f>Table1[[#This Row],[Order Date]]</f>
        <v>43200</v>
      </c>
      <c r="E4502" s="2">
        <v>43206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">
        <v>4679</v>
      </c>
      <c r="P4502" s="1" t="s">
        <v>43</v>
      </c>
      <c r="Q4502" s="1" t="s">
        <v>70</v>
      </c>
      <c r="R4502" s="1" t="s">
        <v>4680</v>
      </c>
      <c r="S4502" s="1">
        <v>23.2</v>
      </c>
      <c r="T4502" s="1">
        <v>5</v>
      </c>
      <c r="U4502" s="1">
        <v>0.2</v>
      </c>
      <c r="V4502" s="1">
        <v>8.1199999999999974</v>
      </c>
      <c r="W4502" t="str">
        <f>INDEX(People!$A$2:$A$5,MATCH(Orders!N4502,People!$B$2:$B$5,0))</f>
        <v>Anna Andreadi</v>
      </c>
      <c r="X4502" t="str">
        <f>IFERROR(INDEX(Returns!A4502:A5301,MATCH(Orders!B4502,Returns!B4502:B5301,0)),"No")</f>
        <v>No</v>
      </c>
      <c r="Y4502">
        <f t="shared" si="70"/>
        <v>27.84</v>
      </c>
    </row>
    <row r="4503" spans="1:25" x14ac:dyDescent="0.2">
      <c r="A4503" s="1">
        <v>4502</v>
      </c>
      <c r="B4503" t="s">
        <v>8315</v>
      </c>
      <c r="C4503" s="2">
        <v>42551</v>
      </c>
      <c r="D4503" s="8">
        <f>Table1[[#This Row],[Order Date]]</f>
        <v>42551</v>
      </c>
      <c r="E4503" s="2">
        <v>42555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">
        <v>1707</v>
      </c>
      <c r="P4503" s="1" t="s">
        <v>43</v>
      </c>
      <c r="Q4503" s="1" t="s">
        <v>84</v>
      </c>
      <c r="R4503" s="1" t="s">
        <v>1708</v>
      </c>
      <c r="S4503" s="1">
        <v>25.920000000000005</v>
      </c>
      <c r="T4503" s="1">
        <v>5</v>
      </c>
      <c r="U4503" s="1">
        <v>0.2</v>
      </c>
      <c r="V4503" s="1">
        <v>9.0719999999999992</v>
      </c>
      <c r="W4503" t="str">
        <f>INDEX(People!$A$2:$A$5,MATCH(Orders!N4503,People!$B$2:$B$5,0))</f>
        <v>Kelly Williams</v>
      </c>
      <c r="X4503" t="str">
        <f>IFERROR(INDEX(Returns!A4503:A5302,MATCH(Orders!B4503,Returns!B4503:B5302,0)),"No")</f>
        <v>No</v>
      </c>
      <c r="Y4503">
        <f t="shared" si="70"/>
        <v>31.104000000000006</v>
      </c>
    </row>
    <row r="4504" spans="1:25" x14ac:dyDescent="0.2">
      <c r="A4504" s="1">
        <v>4503</v>
      </c>
      <c r="B4504" t="s">
        <v>8315</v>
      </c>
      <c r="C4504" s="2">
        <v>42551</v>
      </c>
      <c r="D4504" s="8">
        <f>Table1[[#This Row],[Order Date]]</f>
        <v>42551</v>
      </c>
      <c r="E4504" s="2">
        <v>42555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">
        <v>1550</v>
      </c>
      <c r="P4504" s="1" t="s">
        <v>43</v>
      </c>
      <c r="Q4504" s="1" t="s">
        <v>242</v>
      </c>
      <c r="R4504" s="1" t="s">
        <v>497</v>
      </c>
      <c r="S4504" s="1">
        <v>21.312000000000005</v>
      </c>
      <c r="T4504" s="1">
        <v>6</v>
      </c>
      <c r="U4504" s="1">
        <v>0.2</v>
      </c>
      <c r="V4504" s="1">
        <v>7.1928000000000001</v>
      </c>
      <c r="W4504" t="str">
        <f>INDEX(People!$A$2:$A$5,MATCH(Orders!N4504,People!$B$2:$B$5,0))</f>
        <v>Kelly Williams</v>
      </c>
      <c r="X4504" t="str">
        <f>IFERROR(INDEX(Returns!A4504:A5303,MATCH(Orders!B4504,Returns!B4504:B5303,0)),"No")</f>
        <v>No</v>
      </c>
      <c r="Y4504">
        <f t="shared" si="70"/>
        <v>25.574400000000004</v>
      </c>
    </row>
    <row r="4505" spans="1:25" x14ac:dyDescent="0.2">
      <c r="A4505" s="1">
        <v>4504</v>
      </c>
      <c r="B4505" t="s">
        <v>8316</v>
      </c>
      <c r="C4505" s="2">
        <v>42728</v>
      </c>
      <c r="D4505" s="8">
        <f>Table1[[#This Row],[Order Date]]</f>
        <v>42728</v>
      </c>
      <c r="E4505" s="2">
        <v>42733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">
        <v>5326</v>
      </c>
      <c r="P4505" s="1" t="s">
        <v>66</v>
      </c>
      <c r="Q4505" s="1" t="s">
        <v>67</v>
      </c>
      <c r="R4505" s="1" t="s">
        <v>5327</v>
      </c>
      <c r="S4505" s="1">
        <v>173.65600000000003</v>
      </c>
      <c r="T4505" s="1">
        <v>7</v>
      </c>
      <c r="U4505" s="1">
        <v>0.2</v>
      </c>
      <c r="V4505" s="1">
        <v>17.365599999999993</v>
      </c>
      <c r="W4505" t="str">
        <f>INDEX(People!$A$2:$A$5,MATCH(Orders!N4505,People!$B$2:$B$5,0))</f>
        <v>Anna Andreadi</v>
      </c>
      <c r="X4505" t="str">
        <f>IFERROR(INDEX(Returns!A4505:A5304,MATCH(Orders!B4505,Returns!B4505:B5304,0)),"No")</f>
        <v>No</v>
      </c>
      <c r="Y4505">
        <f t="shared" si="70"/>
        <v>208.38720000000004</v>
      </c>
    </row>
    <row r="4506" spans="1:25" x14ac:dyDescent="0.2">
      <c r="A4506" s="1">
        <v>4505</v>
      </c>
      <c r="B4506" t="s">
        <v>8316</v>
      </c>
      <c r="C4506" s="2">
        <v>42728</v>
      </c>
      <c r="D4506" s="8">
        <f>Table1[[#This Row],[Order Date]]</f>
        <v>42728</v>
      </c>
      <c r="E4506" s="2">
        <v>42733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">
        <v>3591</v>
      </c>
      <c r="P4506" s="1" t="s">
        <v>43</v>
      </c>
      <c r="Q4506" s="1" t="s">
        <v>73</v>
      </c>
      <c r="R4506" s="1" t="s">
        <v>3592</v>
      </c>
      <c r="S4506" s="1">
        <v>361.96</v>
      </c>
      <c r="T4506" s="1">
        <v>2</v>
      </c>
      <c r="U4506" s="1">
        <v>0</v>
      </c>
      <c r="V4506" s="1">
        <v>101.34879999999998</v>
      </c>
      <c r="W4506" t="str">
        <f>INDEX(People!$A$2:$A$5,MATCH(Orders!N4506,People!$B$2:$B$5,0))</f>
        <v>Anna Andreadi</v>
      </c>
      <c r="X4506" t="str">
        <f>IFERROR(INDEX(Returns!A4506:A5305,MATCH(Orders!B4506,Returns!B4506:B5305,0)),"No")</f>
        <v>No</v>
      </c>
      <c r="Y4506">
        <f t="shared" si="70"/>
        <v>361.96</v>
      </c>
    </row>
    <row r="4507" spans="1:25" x14ac:dyDescent="0.2">
      <c r="A4507" s="1">
        <v>4506</v>
      </c>
      <c r="B4507" t="s">
        <v>8316</v>
      </c>
      <c r="C4507" s="2">
        <v>42728</v>
      </c>
      <c r="D4507" s="8">
        <f>Table1[[#This Row],[Order Date]]</f>
        <v>42728</v>
      </c>
      <c r="E4507" s="2">
        <v>42733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">
        <v>1177</v>
      </c>
      <c r="P4507" s="1" t="s">
        <v>66</v>
      </c>
      <c r="Q4507" s="1" t="s">
        <v>146</v>
      </c>
      <c r="R4507" s="1" t="s">
        <v>1178</v>
      </c>
      <c r="S4507" s="1">
        <v>62.849999999999994</v>
      </c>
      <c r="T4507" s="1">
        <v>3</v>
      </c>
      <c r="U4507" s="1">
        <v>0</v>
      </c>
      <c r="V4507" s="1">
        <v>13.198499999999999</v>
      </c>
      <c r="W4507" t="str">
        <f>INDEX(People!$A$2:$A$5,MATCH(Orders!N4507,People!$B$2:$B$5,0))</f>
        <v>Anna Andreadi</v>
      </c>
      <c r="X4507" t="str">
        <f>IFERROR(INDEX(Returns!A4507:A5306,MATCH(Orders!B4507,Returns!B4507:B5306,0)),"No")</f>
        <v>No</v>
      </c>
      <c r="Y4507">
        <f t="shared" si="70"/>
        <v>62.849999999999994</v>
      </c>
    </row>
    <row r="4508" spans="1:25" x14ac:dyDescent="0.2">
      <c r="A4508" s="1">
        <v>4507</v>
      </c>
      <c r="B4508" t="s">
        <v>8316</v>
      </c>
      <c r="C4508" s="2">
        <v>42728</v>
      </c>
      <c r="D4508" s="8">
        <f>Table1[[#This Row],[Order Date]]</f>
        <v>42728</v>
      </c>
      <c r="E4508" s="2">
        <v>42733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">
        <v>2123</v>
      </c>
      <c r="P4508" s="1" t="s">
        <v>66</v>
      </c>
      <c r="Q4508" s="1" t="s">
        <v>67</v>
      </c>
      <c r="R4508" s="1" t="s">
        <v>2124</v>
      </c>
      <c r="S4508" s="1">
        <v>818.37600000000009</v>
      </c>
      <c r="T4508" s="1">
        <v>3</v>
      </c>
      <c r="U4508" s="1">
        <v>0.2</v>
      </c>
      <c r="V4508" s="1">
        <v>51.148499999999984</v>
      </c>
      <c r="W4508" t="str">
        <f>INDEX(People!$A$2:$A$5,MATCH(Orders!N4508,People!$B$2:$B$5,0))</f>
        <v>Anna Andreadi</v>
      </c>
      <c r="X4508" t="str">
        <f>IFERROR(INDEX(Returns!A4508:A5307,MATCH(Orders!B4508,Returns!B4508:B5307,0)),"No")</f>
        <v>No</v>
      </c>
      <c r="Y4508">
        <f t="shared" si="70"/>
        <v>982.05120000000011</v>
      </c>
    </row>
    <row r="4509" spans="1:25" x14ac:dyDescent="0.2">
      <c r="A4509" s="1">
        <v>4508</v>
      </c>
      <c r="B4509" t="s">
        <v>8316</v>
      </c>
      <c r="C4509" s="2">
        <v>42728</v>
      </c>
      <c r="D4509" s="8">
        <f>Table1[[#This Row],[Order Date]]</f>
        <v>42728</v>
      </c>
      <c r="E4509" s="2">
        <v>42733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">
        <v>4849</v>
      </c>
      <c r="P4509" s="1" t="s">
        <v>43</v>
      </c>
      <c r="Q4509" s="1" t="s">
        <v>55</v>
      </c>
      <c r="R4509" s="1" t="s">
        <v>4850</v>
      </c>
      <c r="S4509" s="1">
        <v>20.34</v>
      </c>
      <c r="T4509" s="1">
        <v>1</v>
      </c>
      <c r="U4509" s="1">
        <v>0</v>
      </c>
      <c r="V4509" s="1">
        <v>0.20339999999999847</v>
      </c>
      <c r="W4509" t="str">
        <f>INDEX(People!$A$2:$A$5,MATCH(Orders!N4509,People!$B$2:$B$5,0))</f>
        <v>Anna Andreadi</v>
      </c>
      <c r="X4509" t="str">
        <f>IFERROR(INDEX(Returns!A4509:A5308,MATCH(Orders!B4509,Returns!B4509:B5308,0)),"No")</f>
        <v>No</v>
      </c>
      <c r="Y4509">
        <f t="shared" si="70"/>
        <v>20.34</v>
      </c>
    </row>
    <row r="4510" spans="1:25" x14ac:dyDescent="0.2">
      <c r="A4510" s="1">
        <v>4509</v>
      </c>
      <c r="B4510" t="s">
        <v>8316</v>
      </c>
      <c r="C4510" s="2">
        <v>42728</v>
      </c>
      <c r="D4510" s="8">
        <f>Table1[[#This Row],[Order Date]]</f>
        <v>42728</v>
      </c>
      <c r="E4510" s="2">
        <v>42733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">
        <v>3005</v>
      </c>
      <c r="P4510" s="1" t="s">
        <v>30</v>
      </c>
      <c r="Q4510" s="1" t="s">
        <v>60</v>
      </c>
      <c r="R4510" s="1" t="s">
        <v>3006</v>
      </c>
      <c r="S4510" s="1">
        <v>23.99</v>
      </c>
      <c r="T4510" s="1">
        <v>1</v>
      </c>
      <c r="U4510" s="1">
        <v>0</v>
      </c>
      <c r="V4510" s="1">
        <v>5.5176999999999978</v>
      </c>
      <c r="W4510" t="str">
        <f>INDEX(People!$A$2:$A$5,MATCH(Orders!N4510,People!$B$2:$B$5,0))</f>
        <v>Anna Andreadi</v>
      </c>
      <c r="X4510" t="str">
        <f>IFERROR(INDEX(Returns!A4510:A5309,MATCH(Orders!B4510,Returns!B4510:B5309,0)),"No")</f>
        <v>No</v>
      </c>
      <c r="Y4510">
        <f t="shared" si="70"/>
        <v>23.99</v>
      </c>
    </row>
    <row r="4511" spans="1:25" x14ac:dyDescent="0.2">
      <c r="A4511" s="1">
        <v>4510</v>
      </c>
      <c r="B4511" t="s">
        <v>6180</v>
      </c>
      <c r="C4511" s="2">
        <v>43608</v>
      </c>
      <c r="D4511" s="8">
        <f>Table1[[#This Row],[Order Date]]</f>
        <v>43608</v>
      </c>
      <c r="E4511" s="2">
        <v>43614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">
        <v>2372</v>
      </c>
      <c r="P4511" s="1" t="s">
        <v>30</v>
      </c>
      <c r="Q4511" s="1" t="s">
        <v>52</v>
      </c>
      <c r="R4511" s="1" t="s">
        <v>2373</v>
      </c>
      <c r="S4511" s="1">
        <v>171.28800000000001</v>
      </c>
      <c r="T4511" s="1">
        <v>3</v>
      </c>
      <c r="U4511" s="1">
        <v>0.2</v>
      </c>
      <c r="V4511" s="1">
        <v>-6.423300000000026</v>
      </c>
      <c r="W4511" t="str">
        <f>INDEX(People!$A$2:$A$5,MATCH(Orders!N4511,People!$B$2:$B$5,0))</f>
        <v>Anna Andreadi</v>
      </c>
      <c r="X4511" t="str">
        <f>IFERROR(INDEX(Returns!A4511:A5310,MATCH(Orders!B4511,Returns!B4511:B5310,0)),"No")</f>
        <v>No</v>
      </c>
      <c r="Y4511">
        <f t="shared" si="70"/>
        <v>205.54560000000001</v>
      </c>
    </row>
    <row r="4512" spans="1:25" x14ac:dyDescent="0.2">
      <c r="A4512" s="1">
        <v>4511</v>
      </c>
      <c r="B4512" t="s">
        <v>8317</v>
      </c>
      <c r="C4512" s="2">
        <v>43414</v>
      </c>
      <c r="D4512" s="8">
        <f>Table1[[#This Row],[Order Date]]</f>
        <v>43414</v>
      </c>
      <c r="E4512" s="2">
        <v>43418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">
        <v>5142</v>
      </c>
      <c r="P4512" s="1" t="s">
        <v>30</v>
      </c>
      <c r="Q4512" s="1" t="s">
        <v>60</v>
      </c>
      <c r="R4512" s="1" t="s">
        <v>5143</v>
      </c>
      <c r="S4512" s="1">
        <v>37.299999999999997</v>
      </c>
      <c r="T4512" s="1">
        <v>2</v>
      </c>
      <c r="U4512" s="1">
        <v>0</v>
      </c>
      <c r="V4512" s="1">
        <v>17.157999999999998</v>
      </c>
      <c r="W4512" t="str">
        <f>INDEX(People!$A$2:$A$5,MATCH(Orders!N4512,People!$B$2:$B$5,0))</f>
        <v>Kelly Williams</v>
      </c>
      <c r="X4512" t="str">
        <f>IFERROR(INDEX(Returns!A4512:A5311,MATCH(Orders!B4512,Returns!B4512:B5311,0)),"No")</f>
        <v>No</v>
      </c>
      <c r="Y4512">
        <f t="shared" si="70"/>
        <v>37.299999999999997</v>
      </c>
    </row>
    <row r="4513" spans="1:25" x14ac:dyDescent="0.2">
      <c r="A4513" s="1">
        <v>4512</v>
      </c>
      <c r="B4513" t="s">
        <v>8317</v>
      </c>
      <c r="C4513" s="2">
        <v>43414</v>
      </c>
      <c r="D4513" s="8">
        <f>Table1[[#This Row],[Order Date]]</f>
        <v>43414</v>
      </c>
      <c r="E4513" s="2">
        <v>43418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">
        <v>2625</v>
      </c>
      <c r="P4513" s="1" t="s">
        <v>43</v>
      </c>
      <c r="Q4513" s="1" t="s">
        <v>70</v>
      </c>
      <c r="R4513" s="1" t="s">
        <v>2626</v>
      </c>
      <c r="S4513" s="1">
        <v>81.96</v>
      </c>
      <c r="T4513" s="1">
        <v>2</v>
      </c>
      <c r="U4513" s="1">
        <v>0</v>
      </c>
      <c r="V4513" s="1">
        <v>39.340799999999994</v>
      </c>
      <c r="W4513" t="str">
        <f>INDEX(People!$A$2:$A$5,MATCH(Orders!N4513,People!$B$2:$B$5,0))</f>
        <v>Kelly Williams</v>
      </c>
      <c r="X4513" t="str">
        <f>IFERROR(INDEX(Returns!A4513:A5312,MATCH(Orders!B4513,Returns!B4513:B5312,0)),"No")</f>
        <v>No</v>
      </c>
      <c r="Y4513">
        <f t="shared" si="70"/>
        <v>81.96</v>
      </c>
    </row>
    <row r="4514" spans="1:25" x14ac:dyDescent="0.2">
      <c r="A4514" s="1">
        <v>4513</v>
      </c>
      <c r="B4514" t="s">
        <v>8318</v>
      </c>
      <c r="C4514" s="2">
        <v>43375</v>
      </c>
      <c r="D4514" s="8">
        <f>Table1[[#This Row],[Order Date]]</f>
        <v>43375</v>
      </c>
      <c r="E4514" s="2">
        <v>43376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">
        <v>1584</v>
      </c>
      <c r="P4514" s="1" t="s">
        <v>43</v>
      </c>
      <c r="Q4514" s="1" t="s">
        <v>70</v>
      </c>
      <c r="R4514" s="1" t="s">
        <v>1585</v>
      </c>
      <c r="S4514" s="1">
        <v>54.792000000000009</v>
      </c>
      <c r="T4514" s="1">
        <v>6</v>
      </c>
      <c r="U4514" s="1">
        <v>0.7</v>
      </c>
      <c r="V4514" s="1">
        <v>-40.180799999999991</v>
      </c>
      <c r="W4514" t="str">
        <f>INDEX(People!$A$2:$A$5,MATCH(Orders!N4514,People!$B$2:$B$5,0))</f>
        <v>Anna Andreadi</v>
      </c>
      <c r="X4514" t="str">
        <f>IFERROR(INDEX(Returns!A4514:A5313,MATCH(Orders!B4514,Returns!B4514:B5313,0)),"No")</f>
        <v>No</v>
      </c>
      <c r="Y4514">
        <f t="shared" si="70"/>
        <v>93.146400000000014</v>
      </c>
    </row>
    <row r="4515" spans="1:25" x14ac:dyDescent="0.2">
      <c r="A4515" s="1">
        <v>4514</v>
      </c>
      <c r="B4515" t="s">
        <v>8319</v>
      </c>
      <c r="C4515" s="2">
        <v>43349</v>
      </c>
      <c r="D4515" s="8">
        <f>Table1[[#This Row],[Order Date]]</f>
        <v>43349</v>
      </c>
      <c r="E4515" s="2">
        <v>43351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">
        <v>561</v>
      </c>
      <c r="P4515" s="1" t="s">
        <v>43</v>
      </c>
      <c r="Q4515" s="1" t="s">
        <v>55</v>
      </c>
      <c r="R4515" s="1" t="s">
        <v>562</v>
      </c>
      <c r="S4515" s="1">
        <v>10.784000000000001</v>
      </c>
      <c r="T4515" s="1">
        <v>1</v>
      </c>
      <c r="U4515" s="1">
        <v>0.2</v>
      </c>
      <c r="V4515" s="1">
        <v>0.8087999999999993</v>
      </c>
      <c r="W4515" t="str">
        <f>INDEX(People!$A$2:$A$5,MATCH(Orders!N4515,People!$B$2:$B$5,0))</f>
        <v>Kelly Williams</v>
      </c>
      <c r="X4515" t="str">
        <f>IFERROR(INDEX(Returns!A4515:A5314,MATCH(Orders!B4515,Returns!B4515:B5314,0)),"No")</f>
        <v>No</v>
      </c>
      <c r="Y4515">
        <f t="shared" si="70"/>
        <v>12.940800000000001</v>
      </c>
    </row>
    <row r="4516" spans="1:25" x14ac:dyDescent="0.2">
      <c r="A4516" s="1">
        <v>4515</v>
      </c>
      <c r="B4516" t="s">
        <v>6052</v>
      </c>
      <c r="C4516" s="2">
        <v>43400</v>
      </c>
      <c r="D4516" s="8">
        <f>Table1[[#This Row],[Order Date]]</f>
        <v>43400</v>
      </c>
      <c r="E4516" s="2">
        <v>43405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">
        <v>3254</v>
      </c>
      <c r="P4516" s="1" t="s">
        <v>30</v>
      </c>
      <c r="Q4516" s="1" t="s">
        <v>34</v>
      </c>
      <c r="R4516" s="1" t="s">
        <v>3255</v>
      </c>
      <c r="S4516" s="1">
        <v>290.98</v>
      </c>
      <c r="T4516" s="1">
        <v>1</v>
      </c>
      <c r="U4516" s="1">
        <v>0</v>
      </c>
      <c r="V4516" s="1">
        <v>75.654799999999994</v>
      </c>
      <c r="W4516" t="str">
        <f>INDEX(People!$A$2:$A$5,MATCH(Orders!N4516,People!$B$2:$B$5,0))</f>
        <v>Cassandra Brandow</v>
      </c>
      <c r="X4516" t="str">
        <f>IFERROR(INDEX(Returns!A4516:A5315,MATCH(Orders!B4516,Returns!B4516:B5315,0)),"No")</f>
        <v>No</v>
      </c>
      <c r="Y4516">
        <f t="shared" si="70"/>
        <v>290.98</v>
      </c>
    </row>
    <row r="4517" spans="1:25" x14ac:dyDescent="0.2">
      <c r="A4517" s="1">
        <v>4516</v>
      </c>
      <c r="B4517" t="s">
        <v>8320</v>
      </c>
      <c r="C4517" s="2">
        <v>43760</v>
      </c>
      <c r="D4517" s="8">
        <f>Table1[[#This Row],[Order Date]]</f>
        <v>43760</v>
      </c>
      <c r="E4517" s="2">
        <v>43764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">
        <v>5072</v>
      </c>
      <c r="P4517" s="1" t="s">
        <v>43</v>
      </c>
      <c r="Q4517" s="1" t="s">
        <v>63</v>
      </c>
      <c r="R4517" s="1" t="s">
        <v>5073</v>
      </c>
      <c r="S4517" s="1">
        <v>36.44</v>
      </c>
      <c r="T4517" s="1">
        <v>4</v>
      </c>
      <c r="U4517" s="1">
        <v>0</v>
      </c>
      <c r="V4517" s="1">
        <v>12.025199999999998</v>
      </c>
      <c r="W4517" t="str">
        <f>INDEX(People!$A$2:$A$5,MATCH(Orders!N4517,People!$B$2:$B$5,0))</f>
        <v>Kelly Williams</v>
      </c>
      <c r="X4517" t="str">
        <f>IFERROR(INDEX(Returns!A4517:A5316,MATCH(Orders!B4517,Returns!B4517:B5316,0)),"No")</f>
        <v>No</v>
      </c>
      <c r="Y4517">
        <f t="shared" si="70"/>
        <v>36.44</v>
      </c>
    </row>
    <row r="4518" spans="1:25" x14ac:dyDescent="0.2">
      <c r="A4518" s="1">
        <v>4517</v>
      </c>
      <c r="B4518" t="s">
        <v>8321</v>
      </c>
      <c r="C4518" s="2">
        <v>43358</v>
      </c>
      <c r="D4518" s="8">
        <f>Table1[[#This Row],[Order Date]]</f>
        <v>43358</v>
      </c>
      <c r="E4518" s="2">
        <v>43363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">
        <v>5331</v>
      </c>
      <c r="P4518" s="1" t="s">
        <v>43</v>
      </c>
      <c r="Q4518" s="1" t="s">
        <v>84</v>
      </c>
      <c r="R4518" s="1" t="s">
        <v>5332</v>
      </c>
      <c r="S4518" s="1">
        <v>21.400000000000002</v>
      </c>
      <c r="T4518" s="1">
        <v>5</v>
      </c>
      <c r="U4518" s="1">
        <v>0</v>
      </c>
      <c r="V4518" s="1">
        <v>10.058</v>
      </c>
      <c r="W4518" t="str">
        <f>INDEX(People!$A$2:$A$5,MATCH(Orders!N4518,People!$B$2:$B$5,0))</f>
        <v>Anna Andreadi</v>
      </c>
      <c r="X4518" t="str">
        <f>IFERROR(INDEX(Returns!A4518:A5317,MATCH(Orders!B4518,Returns!B4518:B5317,0)),"No")</f>
        <v>No</v>
      </c>
      <c r="Y4518">
        <f t="shared" si="70"/>
        <v>21.400000000000002</v>
      </c>
    </row>
    <row r="4519" spans="1:25" x14ac:dyDescent="0.2">
      <c r="A4519" s="1">
        <v>4518</v>
      </c>
      <c r="B4519" t="s">
        <v>8321</v>
      </c>
      <c r="C4519" s="2">
        <v>43358</v>
      </c>
      <c r="D4519" s="8">
        <f>Table1[[#This Row],[Order Date]]</f>
        <v>43358</v>
      </c>
      <c r="E4519" s="2">
        <v>43363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">
        <v>1771</v>
      </c>
      <c r="P4519" s="1" t="s">
        <v>43</v>
      </c>
      <c r="Q4519" s="1" t="s">
        <v>70</v>
      </c>
      <c r="R4519" s="1" t="s">
        <v>1772</v>
      </c>
      <c r="S4519" s="1">
        <v>48.664000000000001</v>
      </c>
      <c r="T4519" s="1">
        <v>7</v>
      </c>
      <c r="U4519" s="1">
        <v>0.2</v>
      </c>
      <c r="V4519" s="1">
        <v>15.815799999999999</v>
      </c>
      <c r="W4519" t="str">
        <f>INDEX(People!$A$2:$A$5,MATCH(Orders!N4519,People!$B$2:$B$5,0))</f>
        <v>Anna Andreadi</v>
      </c>
      <c r="X4519" t="str">
        <f>IFERROR(INDEX(Returns!A4519:A5318,MATCH(Orders!B4519,Returns!B4519:B5318,0)),"No")</f>
        <v>No</v>
      </c>
      <c r="Y4519">
        <f t="shared" si="70"/>
        <v>58.396799999999999</v>
      </c>
    </row>
    <row r="4520" spans="1:25" x14ac:dyDescent="0.2">
      <c r="A4520" s="1">
        <v>4519</v>
      </c>
      <c r="B4520" t="s">
        <v>8322</v>
      </c>
      <c r="C4520" s="2">
        <v>43368</v>
      </c>
      <c r="D4520" s="8">
        <f>Table1[[#This Row],[Order Date]]</f>
        <v>43368</v>
      </c>
      <c r="E4520" s="2">
        <v>43374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">
        <v>598</v>
      </c>
      <c r="P4520" s="1" t="s">
        <v>43</v>
      </c>
      <c r="Q4520" s="1" t="s">
        <v>63</v>
      </c>
      <c r="R4520" s="1" t="s">
        <v>599</v>
      </c>
      <c r="S4520" s="1">
        <v>16.559999999999999</v>
      </c>
      <c r="T4520" s="1">
        <v>4</v>
      </c>
      <c r="U4520" s="1">
        <v>0</v>
      </c>
      <c r="V4520" s="1">
        <v>6.9551999999999996</v>
      </c>
      <c r="W4520" t="str">
        <f>INDEX(People!$A$2:$A$5,MATCH(Orders!N4520,People!$B$2:$B$5,0))</f>
        <v>Anna Andreadi</v>
      </c>
      <c r="X4520" t="str">
        <f>IFERROR(INDEX(Returns!A4520:A5319,MATCH(Orders!B4520,Returns!B4520:B5319,0)),"No")</f>
        <v>No</v>
      </c>
      <c r="Y4520">
        <f t="shared" si="70"/>
        <v>16.559999999999999</v>
      </c>
    </row>
    <row r="4521" spans="1:25" x14ac:dyDescent="0.2">
      <c r="A4521" s="1">
        <v>4520</v>
      </c>
      <c r="B4521" t="s">
        <v>8323</v>
      </c>
      <c r="C4521" s="2">
        <v>43626</v>
      </c>
      <c r="D4521" s="8">
        <f>Table1[[#This Row],[Order Date]]</f>
        <v>43626</v>
      </c>
      <c r="E4521" s="2">
        <v>43630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">
        <v>5333</v>
      </c>
      <c r="P4521" s="1" t="s">
        <v>43</v>
      </c>
      <c r="Q4521" s="1" t="s">
        <v>55</v>
      </c>
      <c r="R4521" s="1" t="s">
        <v>5334</v>
      </c>
      <c r="S4521" s="1">
        <v>1347.5200000000002</v>
      </c>
      <c r="T4521" s="1">
        <v>8</v>
      </c>
      <c r="U4521" s="1">
        <v>0.2</v>
      </c>
      <c r="V4521" s="1">
        <v>84.219999999999857</v>
      </c>
      <c r="W4521" t="str">
        <f>INDEX(People!$A$2:$A$5,MATCH(Orders!N4521,People!$B$2:$B$5,0))</f>
        <v>Cassandra Brandow</v>
      </c>
      <c r="X4521" t="str">
        <f>IFERROR(INDEX(Returns!A4521:A5320,MATCH(Orders!B4521,Returns!B4521:B5320,0)),"No")</f>
        <v>No</v>
      </c>
      <c r="Y4521">
        <f t="shared" si="70"/>
        <v>1617.0240000000001</v>
      </c>
    </row>
    <row r="4522" spans="1:25" x14ac:dyDescent="0.2">
      <c r="A4522" s="1">
        <v>4521</v>
      </c>
      <c r="B4522" t="s">
        <v>8324</v>
      </c>
      <c r="C4522" s="2">
        <v>42420</v>
      </c>
      <c r="D4522" s="8">
        <f>Table1[[#This Row],[Order Date]]</f>
        <v>42420</v>
      </c>
      <c r="E4522" s="2">
        <v>42426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">
        <v>3847</v>
      </c>
      <c r="P4522" s="1" t="s">
        <v>66</v>
      </c>
      <c r="Q4522" s="1" t="s">
        <v>146</v>
      </c>
      <c r="R4522" s="1" t="s">
        <v>3848</v>
      </c>
      <c r="S4522" s="1">
        <v>62.31</v>
      </c>
      <c r="T4522" s="1">
        <v>3</v>
      </c>
      <c r="U4522" s="1">
        <v>0</v>
      </c>
      <c r="V4522" s="1">
        <v>22.4316</v>
      </c>
      <c r="W4522" t="str">
        <f>INDEX(People!$A$2:$A$5,MATCH(Orders!N4522,People!$B$2:$B$5,0))</f>
        <v>Kelly Williams</v>
      </c>
      <c r="X4522" t="str">
        <f>IFERROR(INDEX(Returns!A4522:A5321,MATCH(Orders!B4522,Returns!B4522:B5321,0)),"No")</f>
        <v>No</v>
      </c>
      <c r="Y4522">
        <f t="shared" si="70"/>
        <v>62.31</v>
      </c>
    </row>
    <row r="4523" spans="1:25" x14ac:dyDescent="0.2">
      <c r="A4523" s="1">
        <v>4522</v>
      </c>
      <c r="B4523" t="s">
        <v>8324</v>
      </c>
      <c r="C4523" s="2">
        <v>42420</v>
      </c>
      <c r="D4523" s="8">
        <f>Table1[[#This Row],[Order Date]]</f>
        <v>42420</v>
      </c>
      <c r="E4523" s="2">
        <v>42426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">
        <v>1784</v>
      </c>
      <c r="P4523" s="1" t="s">
        <v>30</v>
      </c>
      <c r="Q4523" s="1" t="s">
        <v>60</v>
      </c>
      <c r="R4523" s="1" t="s">
        <v>1785</v>
      </c>
      <c r="S4523" s="1">
        <v>20.32</v>
      </c>
      <c r="T4523" s="1">
        <v>4</v>
      </c>
      <c r="U4523" s="1">
        <v>0</v>
      </c>
      <c r="V4523" s="1">
        <v>6.9087999999999994</v>
      </c>
      <c r="W4523" t="str">
        <f>INDEX(People!$A$2:$A$5,MATCH(Orders!N4523,People!$B$2:$B$5,0))</f>
        <v>Kelly Williams</v>
      </c>
      <c r="X4523" t="str">
        <f>IFERROR(INDEX(Returns!A4523:A5322,MATCH(Orders!B4523,Returns!B4523:B5322,0)),"No")</f>
        <v>No</v>
      </c>
      <c r="Y4523">
        <f t="shared" si="70"/>
        <v>20.32</v>
      </c>
    </row>
    <row r="4524" spans="1:25" x14ac:dyDescent="0.2">
      <c r="A4524" s="1">
        <v>4523</v>
      </c>
      <c r="B4524" t="s">
        <v>8325</v>
      </c>
      <c r="C4524" s="2">
        <v>43516</v>
      </c>
      <c r="D4524" s="8">
        <f>Table1[[#This Row],[Order Date]]</f>
        <v>43516</v>
      </c>
      <c r="E4524" s="2">
        <v>43521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">
        <v>4264</v>
      </c>
      <c r="P4524" s="1" t="s">
        <v>43</v>
      </c>
      <c r="Q4524" s="1" t="s">
        <v>242</v>
      </c>
      <c r="R4524" s="1" t="s">
        <v>497</v>
      </c>
      <c r="S4524" s="1">
        <v>9.4320000000000004</v>
      </c>
      <c r="T4524" s="1">
        <v>3</v>
      </c>
      <c r="U4524" s="1">
        <v>0.2</v>
      </c>
      <c r="V4524" s="1">
        <v>3.065399999999999</v>
      </c>
      <c r="W4524" t="str">
        <f>INDEX(People!$A$2:$A$5,MATCH(Orders!N4524,People!$B$2:$B$5,0))</f>
        <v>Anna Andreadi</v>
      </c>
      <c r="X4524" t="str">
        <f>IFERROR(INDEX(Returns!A4524:A5323,MATCH(Orders!B4524,Returns!B4524:B5323,0)),"No")</f>
        <v>No</v>
      </c>
      <c r="Y4524">
        <f t="shared" si="70"/>
        <v>11.3184</v>
      </c>
    </row>
    <row r="4525" spans="1:25" x14ac:dyDescent="0.2">
      <c r="A4525" s="1">
        <v>4524</v>
      </c>
      <c r="B4525" t="s">
        <v>8326</v>
      </c>
      <c r="C4525" s="2">
        <v>42676</v>
      </c>
      <c r="D4525" s="8">
        <f>Table1[[#This Row],[Order Date]]</f>
        <v>42676</v>
      </c>
      <c r="E4525" s="2">
        <v>42680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">
        <v>2127</v>
      </c>
      <c r="P4525" s="1" t="s">
        <v>43</v>
      </c>
      <c r="Q4525" s="1" t="s">
        <v>44</v>
      </c>
      <c r="R4525" s="1" t="s">
        <v>2128</v>
      </c>
      <c r="S4525" s="1">
        <v>34.86</v>
      </c>
      <c r="T4525" s="1">
        <v>7</v>
      </c>
      <c r="U4525" s="1">
        <v>0</v>
      </c>
      <c r="V4525" s="1">
        <v>16.035599999999999</v>
      </c>
      <c r="W4525" t="str">
        <f>INDEX(People!$A$2:$A$5,MATCH(Orders!N4525,People!$B$2:$B$5,0))</f>
        <v>Chuck Magee</v>
      </c>
      <c r="X4525" t="str">
        <f>IFERROR(INDEX(Returns!A4525:A5324,MATCH(Orders!B4525,Returns!B4525:B5324,0)),"No")</f>
        <v>No</v>
      </c>
      <c r="Y4525">
        <f t="shared" si="70"/>
        <v>34.86</v>
      </c>
    </row>
    <row r="4526" spans="1:25" x14ac:dyDescent="0.2">
      <c r="A4526" s="1">
        <v>4525</v>
      </c>
      <c r="B4526" t="s">
        <v>8326</v>
      </c>
      <c r="C4526" s="2">
        <v>42676</v>
      </c>
      <c r="D4526" s="8">
        <f>Table1[[#This Row],[Order Date]]</f>
        <v>42676</v>
      </c>
      <c r="E4526" s="2">
        <v>42680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">
        <v>3066</v>
      </c>
      <c r="P4526" s="1" t="s">
        <v>30</v>
      </c>
      <c r="Q4526" s="1" t="s">
        <v>60</v>
      </c>
      <c r="R4526" s="1" t="s">
        <v>3067</v>
      </c>
      <c r="S4526" s="1">
        <v>89.34</v>
      </c>
      <c r="T4526" s="1">
        <v>6</v>
      </c>
      <c r="U4526" s="1">
        <v>0</v>
      </c>
      <c r="V4526" s="1">
        <v>24.121800000000004</v>
      </c>
      <c r="W4526" t="str">
        <f>INDEX(People!$A$2:$A$5,MATCH(Orders!N4526,People!$B$2:$B$5,0))</f>
        <v>Chuck Magee</v>
      </c>
      <c r="X4526" t="str">
        <f>IFERROR(INDEX(Returns!A4526:A5325,MATCH(Orders!B4526,Returns!B4526:B5325,0)),"No")</f>
        <v>No</v>
      </c>
      <c r="Y4526">
        <f t="shared" si="70"/>
        <v>89.34</v>
      </c>
    </row>
    <row r="4527" spans="1:25" x14ac:dyDescent="0.2">
      <c r="A4527" s="1">
        <v>4526</v>
      </c>
      <c r="B4527" t="s">
        <v>6219</v>
      </c>
      <c r="C4527" s="2">
        <v>43663</v>
      </c>
      <c r="D4527" s="8">
        <f>Table1[[#This Row],[Order Date]]</f>
        <v>43663</v>
      </c>
      <c r="E4527" s="2">
        <v>43669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">
        <v>575</v>
      </c>
      <c r="P4527" s="1" t="s">
        <v>66</v>
      </c>
      <c r="Q4527" s="1" t="s">
        <v>67</v>
      </c>
      <c r="R4527" s="1" t="s">
        <v>576</v>
      </c>
      <c r="S4527" s="1">
        <v>269.98</v>
      </c>
      <c r="T4527" s="1">
        <v>2</v>
      </c>
      <c r="U4527" s="1">
        <v>0</v>
      </c>
      <c r="V4527" s="1">
        <v>67.495000000000005</v>
      </c>
      <c r="W4527" t="str">
        <f>INDEX(People!$A$2:$A$5,MATCH(Orders!N4527,People!$B$2:$B$5,0))</f>
        <v>Chuck Magee</v>
      </c>
      <c r="X4527" t="str">
        <f>IFERROR(INDEX(Returns!A4527:A5326,MATCH(Orders!B4527,Returns!B4527:B5326,0)),"No")</f>
        <v>No</v>
      </c>
      <c r="Y4527">
        <f t="shared" si="70"/>
        <v>269.98</v>
      </c>
    </row>
    <row r="4528" spans="1:25" x14ac:dyDescent="0.2">
      <c r="A4528" s="1">
        <v>4527</v>
      </c>
      <c r="B4528" t="s">
        <v>6219</v>
      </c>
      <c r="C4528" s="2">
        <v>43663</v>
      </c>
      <c r="D4528" s="8">
        <f>Table1[[#This Row],[Order Date]]</f>
        <v>43663</v>
      </c>
      <c r="E4528" s="2">
        <v>43669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">
        <v>5336</v>
      </c>
      <c r="P4528" s="1" t="s">
        <v>43</v>
      </c>
      <c r="Q4528" s="1" t="s">
        <v>84</v>
      </c>
      <c r="R4528" s="1" t="s">
        <v>5337</v>
      </c>
      <c r="S4528" s="1">
        <v>99.9</v>
      </c>
      <c r="T4528" s="1">
        <v>5</v>
      </c>
      <c r="U4528" s="1">
        <v>0</v>
      </c>
      <c r="V4528" s="1">
        <v>47.952000000000005</v>
      </c>
      <c r="W4528" t="str">
        <f>INDEX(People!$A$2:$A$5,MATCH(Orders!N4528,People!$B$2:$B$5,0))</f>
        <v>Chuck Magee</v>
      </c>
      <c r="X4528" t="str">
        <f>IFERROR(INDEX(Returns!A4528:A5327,MATCH(Orders!B4528,Returns!B4528:B5327,0)),"No")</f>
        <v>No</v>
      </c>
      <c r="Y4528">
        <f t="shared" si="70"/>
        <v>99.9</v>
      </c>
    </row>
    <row r="4529" spans="1:25" x14ac:dyDescent="0.2">
      <c r="A4529" s="1">
        <v>4528</v>
      </c>
      <c r="B4529" t="s">
        <v>6219</v>
      </c>
      <c r="C4529" s="2">
        <v>43663</v>
      </c>
      <c r="D4529" s="8">
        <f>Table1[[#This Row],[Order Date]]</f>
        <v>43663</v>
      </c>
      <c r="E4529" s="2">
        <v>43669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">
        <v>154</v>
      </c>
      <c r="P4529" s="1" t="s">
        <v>30</v>
      </c>
      <c r="Q4529" s="1" t="s">
        <v>60</v>
      </c>
      <c r="R4529" s="1" t="s">
        <v>4254</v>
      </c>
      <c r="S4529" s="1">
        <v>39.08</v>
      </c>
      <c r="T4529" s="1">
        <v>4</v>
      </c>
      <c r="U4529" s="1">
        <v>0</v>
      </c>
      <c r="V4529" s="1">
        <v>14.459599999999998</v>
      </c>
      <c r="W4529" t="str">
        <f>INDEX(People!$A$2:$A$5,MATCH(Orders!N4529,People!$B$2:$B$5,0))</f>
        <v>Chuck Magee</v>
      </c>
      <c r="X4529" t="str">
        <f>IFERROR(INDEX(Returns!A4529:A5328,MATCH(Orders!B4529,Returns!B4529:B5328,0)),"No")</f>
        <v>No</v>
      </c>
      <c r="Y4529">
        <f t="shared" si="70"/>
        <v>39.08</v>
      </c>
    </row>
    <row r="4530" spans="1:25" x14ac:dyDescent="0.2">
      <c r="A4530" s="1">
        <v>4529</v>
      </c>
      <c r="B4530" t="s">
        <v>8327</v>
      </c>
      <c r="C4530" s="2">
        <v>43716</v>
      </c>
      <c r="D4530" s="8">
        <f>Table1[[#This Row],[Order Date]]</f>
        <v>43716</v>
      </c>
      <c r="E4530" s="2">
        <v>43718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">
        <v>4228</v>
      </c>
      <c r="P4530" s="1" t="s">
        <v>66</v>
      </c>
      <c r="Q4530" s="1" t="s">
        <v>146</v>
      </c>
      <c r="R4530" s="1" t="s">
        <v>4229</v>
      </c>
      <c r="S4530" s="1">
        <v>116.83199999999999</v>
      </c>
      <c r="T4530" s="1">
        <v>4</v>
      </c>
      <c r="U4530" s="1">
        <v>0.2</v>
      </c>
      <c r="V4530" s="1">
        <v>33.589200000000005</v>
      </c>
      <c r="W4530" t="str">
        <f>INDEX(People!$A$2:$A$5,MATCH(Orders!N4530,People!$B$2:$B$5,0))</f>
        <v>Chuck Magee</v>
      </c>
      <c r="X4530" t="str">
        <f>IFERROR(INDEX(Returns!A4530:A5329,MATCH(Orders!B4530,Returns!B4530:B5329,0)),"No")</f>
        <v>No</v>
      </c>
      <c r="Y4530">
        <f t="shared" si="70"/>
        <v>140.19839999999999</v>
      </c>
    </row>
    <row r="4531" spans="1:25" x14ac:dyDescent="0.2">
      <c r="A4531" s="1">
        <v>4530</v>
      </c>
      <c r="B4531" t="s">
        <v>8328</v>
      </c>
      <c r="C4531" s="2">
        <v>43418</v>
      </c>
      <c r="D4531" s="8">
        <f>Table1[[#This Row],[Order Date]]</f>
        <v>43418</v>
      </c>
      <c r="E4531" s="2">
        <v>43422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">
        <v>3890</v>
      </c>
      <c r="P4531" s="1" t="s">
        <v>43</v>
      </c>
      <c r="Q4531" s="1" t="s">
        <v>70</v>
      </c>
      <c r="R4531" s="1" t="s">
        <v>3891</v>
      </c>
      <c r="S4531" s="1">
        <v>2.2959999999999994</v>
      </c>
      <c r="T4531" s="1">
        <v>2</v>
      </c>
      <c r="U4531" s="1">
        <v>0.8</v>
      </c>
      <c r="V4531" s="1">
        <v>-3.9032000000000009</v>
      </c>
      <c r="W4531" t="str">
        <f>INDEX(People!$A$2:$A$5,MATCH(Orders!N4531,People!$B$2:$B$5,0))</f>
        <v>Kelly Williams</v>
      </c>
      <c r="X4531" t="str">
        <f>IFERROR(INDEX(Returns!A4531:A5330,MATCH(Orders!B4531,Returns!B4531:B5330,0)),"No")</f>
        <v>No</v>
      </c>
      <c r="Y4531">
        <f t="shared" si="70"/>
        <v>4.1327999999999987</v>
      </c>
    </row>
    <row r="4532" spans="1:25" x14ac:dyDescent="0.2">
      <c r="A4532" s="1">
        <v>4531</v>
      </c>
      <c r="B4532" t="s">
        <v>8329</v>
      </c>
      <c r="C4532" s="2">
        <v>43418</v>
      </c>
      <c r="D4532" s="8">
        <f>Table1[[#This Row],[Order Date]]</f>
        <v>43418</v>
      </c>
      <c r="E4532" s="2">
        <v>43421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">
        <v>2097</v>
      </c>
      <c r="P4532" s="1" t="s">
        <v>30</v>
      </c>
      <c r="Q4532" s="1" t="s">
        <v>34</v>
      </c>
      <c r="R4532" s="1" t="s">
        <v>2098</v>
      </c>
      <c r="S4532" s="1">
        <v>408.00599999999997</v>
      </c>
      <c r="T4532" s="1">
        <v>2</v>
      </c>
      <c r="U4532" s="1">
        <v>0.1</v>
      </c>
      <c r="V4532" s="1">
        <v>72.534400000000005</v>
      </c>
      <c r="W4532" t="str">
        <f>INDEX(People!$A$2:$A$5,MATCH(Orders!N4532,People!$B$2:$B$5,0))</f>
        <v>Chuck Magee</v>
      </c>
      <c r="X4532" t="str">
        <f>IFERROR(INDEX(Returns!A4532:A5331,MATCH(Orders!B4532,Returns!B4532:B5331,0)),"No")</f>
        <v>No</v>
      </c>
      <c r="Y4532">
        <f t="shared" si="70"/>
        <v>448.8066</v>
      </c>
    </row>
    <row r="4533" spans="1:25" x14ac:dyDescent="0.2">
      <c r="A4533" s="1">
        <v>4532</v>
      </c>
      <c r="B4533" t="s">
        <v>8329</v>
      </c>
      <c r="C4533" s="2">
        <v>43418</v>
      </c>
      <c r="D4533" s="8">
        <f>Table1[[#This Row],[Order Date]]</f>
        <v>43418</v>
      </c>
      <c r="E4533" s="2">
        <v>43421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">
        <v>561</v>
      </c>
      <c r="P4533" s="1" t="s">
        <v>43</v>
      </c>
      <c r="Q4533" s="1" t="s">
        <v>55</v>
      </c>
      <c r="R4533" s="1" t="s">
        <v>562</v>
      </c>
      <c r="S4533" s="1">
        <v>40.44</v>
      </c>
      <c r="T4533" s="1">
        <v>3</v>
      </c>
      <c r="U4533" s="1">
        <v>0</v>
      </c>
      <c r="V4533" s="1">
        <v>10.514399999999998</v>
      </c>
      <c r="W4533" t="str">
        <f>INDEX(People!$A$2:$A$5,MATCH(Orders!N4533,People!$B$2:$B$5,0))</f>
        <v>Chuck Magee</v>
      </c>
      <c r="X4533" t="str">
        <f>IFERROR(INDEX(Returns!A4533:A5332,MATCH(Orders!B4533,Returns!B4533:B5332,0)),"No")</f>
        <v>No</v>
      </c>
      <c r="Y4533">
        <f t="shared" si="70"/>
        <v>40.44</v>
      </c>
    </row>
    <row r="4534" spans="1:25" x14ac:dyDescent="0.2">
      <c r="A4534" s="1">
        <v>4533</v>
      </c>
      <c r="B4534" t="s">
        <v>8330</v>
      </c>
      <c r="C4534" s="2">
        <v>42653</v>
      </c>
      <c r="D4534" s="8">
        <f>Table1[[#This Row],[Order Date]]</f>
        <v>42653</v>
      </c>
      <c r="E4534" s="2">
        <v>42653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">
        <v>136</v>
      </c>
      <c r="P4534" s="1" t="s">
        <v>30</v>
      </c>
      <c r="Q4534" s="1" t="s">
        <v>34</v>
      </c>
      <c r="R4534" s="1" t="s">
        <v>137</v>
      </c>
      <c r="S4534" s="1">
        <v>122.352</v>
      </c>
      <c r="T4534" s="1">
        <v>3</v>
      </c>
      <c r="U4534" s="1">
        <v>0.2</v>
      </c>
      <c r="V4534" s="1">
        <v>13.764599999999994</v>
      </c>
      <c r="W4534" t="str">
        <f>INDEX(People!$A$2:$A$5,MATCH(Orders!N4534,People!$B$2:$B$5,0))</f>
        <v>Anna Andreadi</v>
      </c>
      <c r="X4534" t="str">
        <f>IFERROR(INDEX(Returns!A4534:A5333,MATCH(Orders!B4534,Returns!B4534:B5333,0)),"No")</f>
        <v>No</v>
      </c>
      <c r="Y4534">
        <f t="shared" si="70"/>
        <v>146.82239999999999</v>
      </c>
    </row>
    <row r="4535" spans="1:25" x14ac:dyDescent="0.2">
      <c r="A4535" s="1">
        <v>4534</v>
      </c>
      <c r="B4535" t="s">
        <v>8330</v>
      </c>
      <c r="C4535" s="2">
        <v>42653</v>
      </c>
      <c r="D4535" s="8">
        <f>Table1[[#This Row],[Order Date]]</f>
        <v>42653</v>
      </c>
      <c r="E4535" s="2">
        <v>42653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">
        <v>1964</v>
      </c>
      <c r="P4535" s="1" t="s">
        <v>43</v>
      </c>
      <c r="Q4535" s="1" t="s">
        <v>157</v>
      </c>
      <c r="R4535" s="1" t="s">
        <v>1965</v>
      </c>
      <c r="S4535" s="1">
        <v>15.28</v>
      </c>
      <c r="T4535" s="1">
        <v>2</v>
      </c>
      <c r="U4535" s="1">
        <v>0</v>
      </c>
      <c r="V4535" s="1">
        <v>7.4871999999999996</v>
      </c>
      <c r="W4535" t="str">
        <f>INDEX(People!$A$2:$A$5,MATCH(Orders!N4535,People!$B$2:$B$5,0))</f>
        <v>Anna Andreadi</v>
      </c>
      <c r="X4535" t="str">
        <f>IFERROR(INDEX(Returns!A4535:A5334,MATCH(Orders!B4535,Returns!B4535:B5334,0)),"No")</f>
        <v>No</v>
      </c>
      <c r="Y4535">
        <f t="shared" si="70"/>
        <v>15.28</v>
      </c>
    </row>
    <row r="4536" spans="1:25" x14ac:dyDescent="0.2">
      <c r="A4536" s="1">
        <v>4535</v>
      </c>
      <c r="B4536" t="s">
        <v>8331</v>
      </c>
      <c r="C4536" s="2">
        <v>42813</v>
      </c>
      <c r="D4536" s="8">
        <f>Table1[[#This Row],[Order Date]]</f>
        <v>42813</v>
      </c>
      <c r="E4536" s="2">
        <v>42820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">
        <v>1239</v>
      </c>
      <c r="P4536" s="1" t="s">
        <v>43</v>
      </c>
      <c r="Q4536" s="1" t="s">
        <v>84</v>
      </c>
      <c r="R4536" s="1" t="s">
        <v>1240</v>
      </c>
      <c r="S4536" s="1">
        <v>11.96</v>
      </c>
      <c r="T4536" s="1">
        <v>2</v>
      </c>
      <c r="U4536" s="1">
        <v>0</v>
      </c>
      <c r="V4536" s="1">
        <v>5.8604000000000003</v>
      </c>
      <c r="W4536" t="str">
        <f>INDEX(People!$A$2:$A$5,MATCH(Orders!N4536,People!$B$2:$B$5,0))</f>
        <v>Anna Andreadi</v>
      </c>
      <c r="X4536" t="str">
        <f>IFERROR(INDEX(Returns!A4536:A5335,MATCH(Orders!B4536,Returns!B4536:B5335,0)),"No")</f>
        <v>No</v>
      </c>
      <c r="Y4536">
        <f t="shared" si="70"/>
        <v>11.96</v>
      </c>
    </row>
    <row r="4537" spans="1:25" x14ac:dyDescent="0.2">
      <c r="A4537" s="1">
        <v>4536</v>
      </c>
      <c r="B4537" t="s">
        <v>8332</v>
      </c>
      <c r="C4537" s="2">
        <v>43654</v>
      </c>
      <c r="D4537" s="8">
        <f>Table1[[#This Row],[Order Date]]</f>
        <v>43654</v>
      </c>
      <c r="E4537" s="2">
        <v>43658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">
        <v>3938</v>
      </c>
      <c r="P4537" s="1" t="s">
        <v>30</v>
      </c>
      <c r="Q4537" s="1" t="s">
        <v>60</v>
      </c>
      <c r="R4537" s="1" t="s">
        <v>3939</v>
      </c>
      <c r="S4537" s="1">
        <v>15.84</v>
      </c>
      <c r="T4537" s="1">
        <v>3</v>
      </c>
      <c r="U4537" s="1">
        <v>0</v>
      </c>
      <c r="V4537" s="1">
        <v>4.9103999999999992</v>
      </c>
      <c r="W4537" t="str">
        <f>INDEX(People!$A$2:$A$5,MATCH(Orders!N4537,People!$B$2:$B$5,0))</f>
        <v>Anna Andreadi</v>
      </c>
      <c r="X4537" t="str">
        <f>IFERROR(INDEX(Returns!A4537:A5336,MATCH(Orders!B4537,Returns!B4537:B5336,0)),"No")</f>
        <v>No</v>
      </c>
      <c r="Y4537">
        <f t="shared" si="70"/>
        <v>15.84</v>
      </c>
    </row>
    <row r="4538" spans="1:25" x14ac:dyDescent="0.2">
      <c r="A4538" s="1">
        <v>4537</v>
      </c>
      <c r="B4538" t="s">
        <v>8332</v>
      </c>
      <c r="C4538" s="2">
        <v>43654</v>
      </c>
      <c r="D4538" s="8">
        <f>Table1[[#This Row],[Order Date]]</f>
        <v>43654</v>
      </c>
      <c r="E4538" s="2">
        <v>43658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">
        <v>1302</v>
      </c>
      <c r="P4538" s="1" t="s">
        <v>43</v>
      </c>
      <c r="Q4538" s="1" t="s">
        <v>70</v>
      </c>
      <c r="R4538" s="1" t="s">
        <v>1303</v>
      </c>
      <c r="S4538" s="1">
        <v>86.376000000000005</v>
      </c>
      <c r="T4538" s="1">
        <v>3</v>
      </c>
      <c r="U4538" s="1">
        <v>0.2</v>
      </c>
      <c r="V4538" s="1">
        <v>30.231600000000007</v>
      </c>
      <c r="W4538" t="str">
        <f>INDEX(People!$A$2:$A$5,MATCH(Orders!N4538,People!$B$2:$B$5,0))</f>
        <v>Anna Andreadi</v>
      </c>
      <c r="X4538" t="str">
        <f>IFERROR(INDEX(Returns!A4538:A5337,MATCH(Orders!B4538,Returns!B4538:B5337,0)),"No")</f>
        <v>No</v>
      </c>
      <c r="Y4538">
        <f t="shared" si="70"/>
        <v>103.6512</v>
      </c>
    </row>
    <row r="4539" spans="1:25" x14ac:dyDescent="0.2">
      <c r="A4539" s="1">
        <v>4538</v>
      </c>
      <c r="B4539" t="s">
        <v>8332</v>
      </c>
      <c r="C4539" s="2">
        <v>43654</v>
      </c>
      <c r="D4539" s="8">
        <f>Table1[[#This Row],[Order Date]]</f>
        <v>43654</v>
      </c>
      <c r="E4539" s="2">
        <v>43658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">
        <v>1631</v>
      </c>
      <c r="P4539" s="1" t="s">
        <v>43</v>
      </c>
      <c r="Q4539" s="1" t="s">
        <v>63</v>
      </c>
      <c r="R4539" s="1" t="s">
        <v>1632</v>
      </c>
      <c r="S4539" s="1">
        <v>18.240000000000002</v>
      </c>
      <c r="T4539" s="1">
        <v>3</v>
      </c>
      <c r="U4539" s="1">
        <v>0</v>
      </c>
      <c r="V4539" s="1">
        <v>6.2015999999999991</v>
      </c>
      <c r="W4539" t="str">
        <f>INDEX(People!$A$2:$A$5,MATCH(Orders!N4539,People!$B$2:$B$5,0))</f>
        <v>Anna Andreadi</v>
      </c>
      <c r="X4539" t="str">
        <f>IFERROR(INDEX(Returns!A4539:A5338,MATCH(Orders!B4539,Returns!B4539:B5338,0)),"No")</f>
        <v>No</v>
      </c>
      <c r="Y4539">
        <f t="shared" si="70"/>
        <v>18.240000000000002</v>
      </c>
    </row>
    <row r="4540" spans="1:25" x14ac:dyDescent="0.2">
      <c r="A4540" s="1">
        <v>4539</v>
      </c>
      <c r="B4540" t="s">
        <v>8332</v>
      </c>
      <c r="C4540" s="2">
        <v>43654</v>
      </c>
      <c r="D4540" s="8">
        <f>Table1[[#This Row],[Order Date]]</f>
        <v>43654</v>
      </c>
      <c r="E4540" s="2">
        <v>43658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">
        <v>1194</v>
      </c>
      <c r="P4540" s="1" t="s">
        <v>43</v>
      </c>
      <c r="Q4540" s="1" t="s">
        <v>63</v>
      </c>
      <c r="R4540" s="1" t="s">
        <v>1195</v>
      </c>
      <c r="S4540" s="1">
        <v>13.12</v>
      </c>
      <c r="T4540" s="1">
        <v>4</v>
      </c>
      <c r="U4540" s="1">
        <v>0</v>
      </c>
      <c r="V4540" s="1">
        <v>4.3295999999999992</v>
      </c>
      <c r="W4540" t="str">
        <f>INDEX(People!$A$2:$A$5,MATCH(Orders!N4540,People!$B$2:$B$5,0))</f>
        <v>Anna Andreadi</v>
      </c>
      <c r="X4540" t="str">
        <f>IFERROR(INDEX(Returns!A4540:A5339,MATCH(Orders!B4540,Returns!B4540:B5339,0)),"No")</f>
        <v>No</v>
      </c>
      <c r="Y4540">
        <f t="shared" si="70"/>
        <v>13.12</v>
      </c>
    </row>
    <row r="4541" spans="1:25" x14ac:dyDescent="0.2">
      <c r="A4541" s="1">
        <v>4540</v>
      </c>
      <c r="B4541" t="s">
        <v>5981</v>
      </c>
      <c r="C4541" s="2">
        <v>42793</v>
      </c>
      <c r="D4541" s="8">
        <f>Table1[[#This Row],[Order Date]]</f>
        <v>42793</v>
      </c>
      <c r="E4541" s="2">
        <v>42796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">
        <v>1705</v>
      </c>
      <c r="P4541" s="1" t="s">
        <v>66</v>
      </c>
      <c r="Q4541" s="1" t="s">
        <v>67</v>
      </c>
      <c r="R4541" s="1" t="s">
        <v>1706</v>
      </c>
      <c r="S4541" s="1">
        <v>105.98</v>
      </c>
      <c r="T4541" s="1">
        <v>2</v>
      </c>
      <c r="U4541" s="1">
        <v>0</v>
      </c>
      <c r="V4541" s="1">
        <v>1.0597999999999956</v>
      </c>
      <c r="W4541" t="str">
        <f>INDEX(People!$A$2:$A$5,MATCH(Orders!N4541,People!$B$2:$B$5,0))</f>
        <v>Chuck Magee</v>
      </c>
      <c r="X4541" t="str">
        <f>IFERROR(INDEX(Returns!A4541:A5340,MATCH(Orders!B4541,Returns!B4541:B5340,0)),"No")</f>
        <v>No</v>
      </c>
      <c r="Y4541">
        <f t="shared" si="70"/>
        <v>105.98</v>
      </c>
    </row>
    <row r="4542" spans="1:25" x14ac:dyDescent="0.2">
      <c r="A4542" s="1">
        <v>4541</v>
      </c>
      <c r="B4542" t="s">
        <v>5981</v>
      </c>
      <c r="C4542" s="2">
        <v>42793</v>
      </c>
      <c r="D4542" s="8">
        <f>Table1[[#This Row],[Order Date]]</f>
        <v>42793</v>
      </c>
      <c r="E4542" s="2">
        <v>42796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">
        <v>4906</v>
      </c>
      <c r="P4542" s="1" t="s">
        <v>30</v>
      </c>
      <c r="Q4542" s="1" t="s">
        <v>52</v>
      </c>
      <c r="R4542" s="1" t="s">
        <v>4907</v>
      </c>
      <c r="S4542" s="1">
        <v>493.9199999999999</v>
      </c>
      <c r="T4542" s="1">
        <v>7</v>
      </c>
      <c r="U4542" s="1">
        <v>0.3</v>
      </c>
      <c r="V4542" s="1">
        <v>-28.22399999999999</v>
      </c>
      <c r="W4542" t="str">
        <f>INDEX(People!$A$2:$A$5,MATCH(Orders!N4542,People!$B$2:$B$5,0))</f>
        <v>Chuck Magee</v>
      </c>
      <c r="X4542" t="str">
        <f>IFERROR(INDEX(Returns!A4542:A5341,MATCH(Orders!B4542,Returns!B4542:B5341,0)),"No")</f>
        <v>No</v>
      </c>
      <c r="Y4542">
        <f t="shared" si="70"/>
        <v>642.09599999999989</v>
      </c>
    </row>
    <row r="4543" spans="1:25" x14ac:dyDescent="0.2">
      <c r="A4543" s="1">
        <v>4542</v>
      </c>
      <c r="B4543" t="s">
        <v>8333</v>
      </c>
      <c r="C4543" s="2">
        <v>43632</v>
      </c>
      <c r="D4543" s="8">
        <f>Table1[[#This Row],[Order Date]]</f>
        <v>43632</v>
      </c>
      <c r="E4543" s="2">
        <v>43637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">
        <v>100</v>
      </c>
      <c r="P4543" s="1" t="s">
        <v>43</v>
      </c>
      <c r="Q4543" s="1" t="s">
        <v>70</v>
      </c>
      <c r="R4543" s="1" t="s">
        <v>101</v>
      </c>
      <c r="S4543" s="1">
        <v>5.9359999999999991</v>
      </c>
      <c r="T4543" s="1">
        <v>7</v>
      </c>
      <c r="U4543" s="1">
        <v>0.8</v>
      </c>
      <c r="V4543" s="1">
        <v>-8.9040000000000035</v>
      </c>
      <c r="W4543" t="str">
        <f>INDEX(People!$A$2:$A$5,MATCH(Orders!N4543,People!$B$2:$B$5,0))</f>
        <v>Kelly Williams</v>
      </c>
      <c r="X4543" t="str">
        <f>IFERROR(INDEX(Returns!A4543:A5342,MATCH(Orders!B4543,Returns!B4543:B5342,0)),"No")</f>
        <v>No</v>
      </c>
      <c r="Y4543">
        <f t="shared" si="70"/>
        <v>10.684799999999999</v>
      </c>
    </row>
    <row r="4544" spans="1:25" x14ac:dyDescent="0.2">
      <c r="A4544" s="1">
        <v>4543</v>
      </c>
      <c r="B4544" t="s">
        <v>8334</v>
      </c>
      <c r="C4544" s="2">
        <v>43554</v>
      </c>
      <c r="D4544" s="8">
        <f>Table1[[#This Row],[Order Date]]</f>
        <v>43554</v>
      </c>
      <c r="E4544" s="2">
        <v>43555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">
        <v>5340</v>
      </c>
      <c r="P4544" s="1" t="s">
        <v>43</v>
      </c>
      <c r="Q4544" s="1" t="s">
        <v>157</v>
      </c>
      <c r="R4544" s="1" t="s">
        <v>5341</v>
      </c>
      <c r="S4544" s="1">
        <v>325.86</v>
      </c>
      <c r="T4544" s="1">
        <v>2</v>
      </c>
      <c r="U4544" s="1">
        <v>0</v>
      </c>
      <c r="V4544" s="1">
        <v>149.8956</v>
      </c>
      <c r="W4544" t="str">
        <f>INDEX(People!$A$2:$A$5,MATCH(Orders!N4544,People!$B$2:$B$5,0))</f>
        <v>Kelly Williams</v>
      </c>
      <c r="X4544" t="str">
        <f>IFERROR(INDEX(Returns!A4544:A5343,MATCH(Orders!B4544,Returns!B4544:B5343,0)),"No")</f>
        <v>No</v>
      </c>
      <c r="Y4544">
        <f t="shared" si="70"/>
        <v>325.86</v>
      </c>
    </row>
    <row r="4545" spans="1:25" x14ac:dyDescent="0.2">
      <c r="A4545" s="1">
        <v>4544</v>
      </c>
      <c r="B4545" t="s">
        <v>8335</v>
      </c>
      <c r="C4545" s="2">
        <v>42928</v>
      </c>
      <c r="D4545" s="8">
        <f>Table1[[#This Row],[Order Date]]</f>
        <v>42928</v>
      </c>
      <c r="E4545" s="2">
        <v>42933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">
        <v>784</v>
      </c>
      <c r="P4545" s="1" t="s">
        <v>30</v>
      </c>
      <c r="Q4545" s="1" t="s">
        <v>34</v>
      </c>
      <c r="R4545" s="1" t="s">
        <v>785</v>
      </c>
      <c r="S4545" s="1">
        <v>383.60699999999997</v>
      </c>
      <c r="T4545" s="1">
        <v>9</v>
      </c>
      <c r="U4545" s="1">
        <v>0.3</v>
      </c>
      <c r="V4545" s="1">
        <v>-5.4801000000000215</v>
      </c>
      <c r="W4545" t="str">
        <f>INDEX(People!$A$2:$A$5,MATCH(Orders!N4545,People!$B$2:$B$5,0))</f>
        <v>Kelly Williams</v>
      </c>
      <c r="X4545" t="str">
        <f>IFERROR(INDEX(Returns!A4545:A5344,MATCH(Orders!B4545,Returns!B4545:B5344,0)),"No")</f>
        <v>No</v>
      </c>
      <c r="Y4545">
        <f t="shared" si="70"/>
        <v>498.6891</v>
      </c>
    </row>
    <row r="4546" spans="1:25" x14ac:dyDescent="0.2">
      <c r="A4546" s="1">
        <v>4545</v>
      </c>
      <c r="B4546" t="s">
        <v>8335</v>
      </c>
      <c r="C4546" s="2">
        <v>42928</v>
      </c>
      <c r="D4546" s="8">
        <f>Table1[[#This Row],[Order Date]]</f>
        <v>42928</v>
      </c>
      <c r="E4546" s="2">
        <v>42933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">
        <v>2968</v>
      </c>
      <c r="P4546" s="1" t="s">
        <v>66</v>
      </c>
      <c r="Q4546" s="1" t="s">
        <v>67</v>
      </c>
      <c r="R4546" s="1" t="s">
        <v>2969</v>
      </c>
      <c r="S4546" s="1">
        <v>148.47999999999999</v>
      </c>
      <c r="T4546" s="1">
        <v>2</v>
      </c>
      <c r="U4546" s="1">
        <v>0.2</v>
      </c>
      <c r="V4546" s="1">
        <v>16.703999999999986</v>
      </c>
      <c r="W4546" t="str">
        <f>INDEX(People!$A$2:$A$5,MATCH(Orders!N4546,People!$B$2:$B$5,0))</f>
        <v>Kelly Williams</v>
      </c>
      <c r="X4546" t="str">
        <f>IFERROR(INDEX(Returns!A4546:A5345,MATCH(Orders!B4546,Returns!B4546:B5345,0)),"No")</f>
        <v>No</v>
      </c>
      <c r="Y4546">
        <f t="shared" si="70"/>
        <v>178.17599999999999</v>
      </c>
    </row>
    <row r="4547" spans="1:25" x14ac:dyDescent="0.2">
      <c r="A4547" s="1">
        <v>4546</v>
      </c>
      <c r="B4547" t="s">
        <v>8335</v>
      </c>
      <c r="C4547" s="2">
        <v>42928</v>
      </c>
      <c r="D4547" s="8">
        <f>Table1[[#This Row],[Order Date]]</f>
        <v>42928</v>
      </c>
      <c r="E4547" s="2">
        <v>42933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">
        <v>4771</v>
      </c>
      <c r="P4547" s="1" t="s">
        <v>66</v>
      </c>
      <c r="Q4547" s="1" t="s">
        <v>67</v>
      </c>
      <c r="R4547" s="1" t="s">
        <v>4772</v>
      </c>
      <c r="S4547" s="1">
        <v>537.54399999999998</v>
      </c>
      <c r="T4547" s="1">
        <v>7</v>
      </c>
      <c r="U4547" s="1">
        <v>0.2</v>
      </c>
      <c r="V4547" s="1">
        <v>53.754400000000004</v>
      </c>
      <c r="W4547" t="str">
        <f>INDEX(People!$A$2:$A$5,MATCH(Orders!N4547,People!$B$2:$B$5,0))</f>
        <v>Kelly Williams</v>
      </c>
      <c r="X4547" t="str">
        <f>IFERROR(INDEX(Returns!A4547:A5346,MATCH(Orders!B4547,Returns!B4547:B5346,0)),"No")</f>
        <v>No</v>
      </c>
      <c r="Y4547">
        <f t="shared" ref="Y4547:Y4610" si="71">S4547*(1+U4547)</f>
        <v>645.05279999999993</v>
      </c>
    </row>
    <row r="4548" spans="1:25" x14ac:dyDescent="0.2">
      <c r="A4548" s="1">
        <v>4547</v>
      </c>
      <c r="B4548" t="s">
        <v>8335</v>
      </c>
      <c r="C4548" s="2">
        <v>42928</v>
      </c>
      <c r="D4548" s="8">
        <f>Table1[[#This Row],[Order Date]]</f>
        <v>42928</v>
      </c>
      <c r="E4548" s="2">
        <v>42933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">
        <v>1071</v>
      </c>
      <c r="P4548" s="1" t="s">
        <v>43</v>
      </c>
      <c r="Q4548" s="1" t="s">
        <v>70</v>
      </c>
      <c r="R4548" s="1" t="s">
        <v>1072</v>
      </c>
      <c r="S4548" s="1">
        <v>1.9279999999999997</v>
      </c>
      <c r="T4548" s="1">
        <v>2</v>
      </c>
      <c r="U4548" s="1">
        <v>0.8</v>
      </c>
      <c r="V4548" s="1">
        <v>-2.9884000000000004</v>
      </c>
      <c r="W4548" t="str">
        <f>INDEX(People!$A$2:$A$5,MATCH(Orders!N4548,People!$B$2:$B$5,0))</f>
        <v>Kelly Williams</v>
      </c>
      <c r="X4548" t="str">
        <f>IFERROR(INDEX(Returns!A4548:A5347,MATCH(Orders!B4548,Returns!B4548:B5347,0)),"No")</f>
        <v>No</v>
      </c>
      <c r="Y4548">
        <f t="shared" si="71"/>
        <v>3.4703999999999997</v>
      </c>
    </row>
    <row r="4549" spans="1:25" x14ac:dyDescent="0.2">
      <c r="A4549" s="1">
        <v>4548</v>
      </c>
      <c r="B4549" t="s">
        <v>8335</v>
      </c>
      <c r="C4549" s="2">
        <v>42928</v>
      </c>
      <c r="D4549" s="8">
        <f>Table1[[#This Row],[Order Date]]</f>
        <v>42928</v>
      </c>
      <c r="E4549" s="2">
        <v>42933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">
        <v>2160</v>
      </c>
      <c r="P4549" s="1" t="s">
        <v>43</v>
      </c>
      <c r="Q4549" s="1" t="s">
        <v>63</v>
      </c>
      <c r="R4549" s="1" t="s">
        <v>2161</v>
      </c>
      <c r="S4549" s="1">
        <v>6.911999999999999</v>
      </c>
      <c r="T4549" s="1">
        <v>3</v>
      </c>
      <c r="U4549" s="1">
        <v>0.2</v>
      </c>
      <c r="V4549" s="1">
        <v>0.69120000000000026</v>
      </c>
      <c r="W4549" t="str">
        <f>INDEX(People!$A$2:$A$5,MATCH(Orders!N4549,People!$B$2:$B$5,0))</f>
        <v>Kelly Williams</v>
      </c>
      <c r="X4549" t="str">
        <f>IFERROR(INDEX(Returns!A4549:A5348,MATCH(Orders!B4549,Returns!B4549:B5348,0)),"No")</f>
        <v>No</v>
      </c>
      <c r="Y4549">
        <f t="shared" si="71"/>
        <v>8.2943999999999978</v>
      </c>
    </row>
    <row r="4550" spans="1:25" x14ac:dyDescent="0.2">
      <c r="A4550" s="1">
        <v>4549</v>
      </c>
      <c r="B4550" t="s">
        <v>8335</v>
      </c>
      <c r="C4550" s="2">
        <v>42928</v>
      </c>
      <c r="D4550" s="8">
        <f>Table1[[#This Row],[Order Date]]</f>
        <v>42928</v>
      </c>
      <c r="E4550" s="2">
        <v>42933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">
        <v>965</v>
      </c>
      <c r="P4550" s="1" t="s">
        <v>30</v>
      </c>
      <c r="Q4550" s="1" t="s">
        <v>60</v>
      </c>
      <c r="R4550" s="1" t="s">
        <v>966</v>
      </c>
      <c r="S4550" s="1">
        <v>7.76</v>
      </c>
      <c r="T4550" s="1">
        <v>1</v>
      </c>
      <c r="U4550" s="1">
        <v>0.6</v>
      </c>
      <c r="V4550" s="1">
        <v>-2.1340000000000003</v>
      </c>
      <c r="W4550" t="str">
        <f>INDEX(People!$A$2:$A$5,MATCH(Orders!N4550,People!$B$2:$B$5,0))</f>
        <v>Kelly Williams</v>
      </c>
      <c r="X4550" t="str">
        <f>IFERROR(INDEX(Returns!A4550:A5349,MATCH(Orders!B4550,Returns!B4550:B5349,0)),"No")</f>
        <v>No</v>
      </c>
      <c r="Y4550">
        <f t="shared" si="71"/>
        <v>12.416</v>
      </c>
    </row>
    <row r="4551" spans="1:25" x14ac:dyDescent="0.2">
      <c r="A4551" s="1">
        <v>4550</v>
      </c>
      <c r="B4551" t="s">
        <v>8335</v>
      </c>
      <c r="C4551" s="2">
        <v>42928</v>
      </c>
      <c r="D4551" s="8">
        <f>Table1[[#This Row],[Order Date]]</f>
        <v>42928</v>
      </c>
      <c r="E4551" s="2">
        <v>42933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">
        <v>1730</v>
      </c>
      <c r="P4551" s="1" t="s">
        <v>66</v>
      </c>
      <c r="Q4551" s="1" t="s">
        <v>67</v>
      </c>
      <c r="R4551" s="1" t="s">
        <v>1731</v>
      </c>
      <c r="S4551" s="1">
        <v>659.16800000000012</v>
      </c>
      <c r="T4551" s="1">
        <v>4</v>
      </c>
      <c r="U4551" s="1">
        <v>0.2</v>
      </c>
      <c r="V4551" s="1">
        <v>49.437599999999975</v>
      </c>
      <c r="W4551" t="str">
        <f>INDEX(People!$A$2:$A$5,MATCH(Orders!N4551,People!$B$2:$B$5,0))</f>
        <v>Kelly Williams</v>
      </c>
      <c r="X4551" t="str">
        <f>IFERROR(INDEX(Returns!A4551:A5350,MATCH(Orders!B4551,Returns!B4551:B5350,0)),"No")</f>
        <v>No</v>
      </c>
      <c r="Y4551">
        <f t="shared" si="71"/>
        <v>791.00160000000017</v>
      </c>
    </row>
    <row r="4552" spans="1:25" x14ac:dyDescent="0.2">
      <c r="A4552" s="1">
        <v>4551</v>
      </c>
      <c r="B4552" t="s">
        <v>8336</v>
      </c>
      <c r="C4552" s="2">
        <v>43585</v>
      </c>
      <c r="D4552" s="8">
        <f>Table1[[#This Row],[Order Date]]</f>
        <v>43585</v>
      </c>
      <c r="E4552" s="2">
        <v>43587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">
        <v>5342</v>
      </c>
      <c r="P4552" s="1" t="s">
        <v>43</v>
      </c>
      <c r="Q4552" s="1" t="s">
        <v>44</v>
      </c>
      <c r="R4552" s="1" t="s">
        <v>5343</v>
      </c>
      <c r="S4552" s="1">
        <v>5.76</v>
      </c>
      <c r="T4552" s="1">
        <v>2</v>
      </c>
      <c r="U4552" s="1">
        <v>0</v>
      </c>
      <c r="V4552" s="1">
        <v>2.8224</v>
      </c>
      <c r="W4552" t="str">
        <f>INDEX(People!$A$2:$A$5,MATCH(Orders!N4552,People!$B$2:$B$5,0))</f>
        <v>Chuck Magee</v>
      </c>
      <c r="X4552" t="str">
        <f>IFERROR(INDEX(Returns!A4552:A5351,MATCH(Orders!B4552,Returns!B4552:B5351,0)),"No")</f>
        <v>No</v>
      </c>
      <c r="Y4552">
        <f t="shared" si="71"/>
        <v>5.76</v>
      </c>
    </row>
    <row r="4553" spans="1:25" x14ac:dyDescent="0.2">
      <c r="A4553" s="1">
        <v>4552</v>
      </c>
      <c r="B4553" t="s">
        <v>8337</v>
      </c>
      <c r="C4553" s="2">
        <v>42564</v>
      </c>
      <c r="D4553" s="8">
        <f>Table1[[#This Row],[Order Date]]</f>
        <v>42564</v>
      </c>
      <c r="E4553" s="2">
        <v>42568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">
        <v>3892</v>
      </c>
      <c r="P4553" s="1" t="s">
        <v>30</v>
      </c>
      <c r="Q4553" s="1" t="s">
        <v>52</v>
      </c>
      <c r="R4553" s="1" t="s">
        <v>3893</v>
      </c>
      <c r="S4553" s="1">
        <v>351.21600000000001</v>
      </c>
      <c r="T4553" s="1">
        <v>3</v>
      </c>
      <c r="U4553" s="1">
        <v>0.2</v>
      </c>
      <c r="V4553" s="1">
        <v>4.3901999999999788</v>
      </c>
      <c r="W4553" t="str">
        <f>INDEX(People!$A$2:$A$5,MATCH(Orders!N4553,People!$B$2:$B$5,0))</f>
        <v>Anna Andreadi</v>
      </c>
      <c r="X4553" t="str">
        <f>IFERROR(INDEX(Returns!A4553:A5352,MATCH(Orders!B4553,Returns!B4553:B5352,0)),"No")</f>
        <v>No</v>
      </c>
      <c r="Y4553">
        <f t="shared" si="71"/>
        <v>421.45920000000001</v>
      </c>
    </row>
    <row r="4554" spans="1:25" x14ac:dyDescent="0.2">
      <c r="A4554" s="1">
        <v>4553</v>
      </c>
      <c r="B4554" t="s">
        <v>8338</v>
      </c>
      <c r="C4554" s="2">
        <v>42731</v>
      </c>
      <c r="D4554" s="8">
        <f>Table1[[#This Row],[Order Date]]</f>
        <v>42731</v>
      </c>
      <c r="E4554" s="2">
        <v>42737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">
        <v>1275</v>
      </c>
      <c r="P4554" s="1" t="s">
        <v>30</v>
      </c>
      <c r="Q4554" s="1" t="s">
        <v>34</v>
      </c>
      <c r="R4554" s="1" t="s">
        <v>1276</v>
      </c>
      <c r="S4554" s="1">
        <v>230.28000000000003</v>
      </c>
      <c r="T4554" s="1">
        <v>3</v>
      </c>
      <c r="U4554" s="1">
        <v>0.2</v>
      </c>
      <c r="V4554" s="1">
        <v>23.027999999999992</v>
      </c>
      <c r="W4554" t="str">
        <f>INDEX(People!$A$2:$A$5,MATCH(Orders!N4554,People!$B$2:$B$5,0))</f>
        <v>Anna Andreadi</v>
      </c>
      <c r="X4554" t="str">
        <f>IFERROR(INDEX(Returns!A4554:A5353,MATCH(Orders!B4554,Returns!B4554:B5353,0)),"No")</f>
        <v>No</v>
      </c>
      <c r="Y4554">
        <f t="shared" si="71"/>
        <v>276.33600000000001</v>
      </c>
    </row>
    <row r="4555" spans="1:25" x14ac:dyDescent="0.2">
      <c r="A4555" s="1">
        <v>4554</v>
      </c>
      <c r="B4555" t="s">
        <v>8338</v>
      </c>
      <c r="C4555" s="2">
        <v>42731</v>
      </c>
      <c r="D4555" s="8">
        <f>Table1[[#This Row],[Order Date]]</f>
        <v>42731</v>
      </c>
      <c r="E4555" s="2">
        <v>42737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">
        <v>2099</v>
      </c>
      <c r="P4555" s="1" t="s">
        <v>43</v>
      </c>
      <c r="Q4555" s="1" t="s">
        <v>84</v>
      </c>
      <c r="R4555" s="1" t="s">
        <v>2100</v>
      </c>
      <c r="S4555" s="1">
        <v>12.84</v>
      </c>
      <c r="T4555" s="1">
        <v>3</v>
      </c>
      <c r="U4555" s="1">
        <v>0</v>
      </c>
      <c r="V4555" s="1">
        <v>5.7779999999999987</v>
      </c>
      <c r="W4555" t="str">
        <f>INDEX(People!$A$2:$A$5,MATCH(Orders!N4555,People!$B$2:$B$5,0))</f>
        <v>Anna Andreadi</v>
      </c>
      <c r="X4555" t="str">
        <f>IFERROR(INDEX(Returns!A4555:A5354,MATCH(Orders!B4555,Returns!B4555:B5354,0)),"No")</f>
        <v>No</v>
      </c>
      <c r="Y4555">
        <f t="shared" si="71"/>
        <v>12.84</v>
      </c>
    </row>
    <row r="4556" spans="1:25" x14ac:dyDescent="0.2">
      <c r="A4556" s="1">
        <v>4555</v>
      </c>
      <c r="B4556" t="s">
        <v>8339</v>
      </c>
      <c r="C4556" s="2">
        <v>43158</v>
      </c>
      <c r="D4556" s="8">
        <f>Table1[[#This Row],[Order Date]]</f>
        <v>43158</v>
      </c>
      <c r="E4556" s="2">
        <v>43160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">
        <v>374</v>
      </c>
      <c r="P4556" s="1" t="s">
        <v>43</v>
      </c>
      <c r="Q4556" s="1" t="s">
        <v>70</v>
      </c>
      <c r="R4556" s="1" t="s">
        <v>375</v>
      </c>
      <c r="S4556" s="1">
        <v>56.820000000000007</v>
      </c>
      <c r="T4556" s="1">
        <v>3</v>
      </c>
      <c r="U4556" s="1">
        <v>0</v>
      </c>
      <c r="V4556" s="1">
        <v>28.410000000000004</v>
      </c>
      <c r="W4556" t="str">
        <f>INDEX(People!$A$2:$A$5,MATCH(Orders!N4556,People!$B$2:$B$5,0))</f>
        <v>Kelly Williams</v>
      </c>
      <c r="X4556" t="str">
        <f>IFERROR(INDEX(Returns!A4556:A5355,MATCH(Orders!B4556,Returns!B4556:B5355,0)),"No")</f>
        <v>No</v>
      </c>
      <c r="Y4556">
        <f t="shared" si="71"/>
        <v>56.820000000000007</v>
      </c>
    </row>
    <row r="4557" spans="1:25" x14ac:dyDescent="0.2">
      <c r="A4557" s="1">
        <v>4556</v>
      </c>
      <c r="B4557" t="s">
        <v>8340</v>
      </c>
      <c r="C4557" s="2">
        <v>42817</v>
      </c>
      <c r="D4557" s="8">
        <f>Table1[[#This Row],[Order Date]]</f>
        <v>42817</v>
      </c>
      <c r="E4557" s="2">
        <v>42820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">
        <v>1838</v>
      </c>
      <c r="P4557" s="1" t="s">
        <v>43</v>
      </c>
      <c r="Q4557" s="1" t="s">
        <v>242</v>
      </c>
      <c r="R4557" s="1" t="s">
        <v>497</v>
      </c>
      <c r="S4557" s="1">
        <v>31.56</v>
      </c>
      <c r="T4557" s="1">
        <v>4</v>
      </c>
      <c r="U4557" s="1">
        <v>0</v>
      </c>
      <c r="V4557" s="1">
        <v>14.201999999999998</v>
      </c>
      <c r="W4557" t="str">
        <f>INDEX(People!$A$2:$A$5,MATCH(Orders!N4557,People!$B$2:$B$5,0))</f>
        <v>Cassandra Brandow</v>
      </c>
      <c r="X4557" t="str">
        <f>IFERROR(INDEX(Returns!A4557:A5356,MATCH(Orders!B4557,Returns!B4557:B5356,0)),"No")</f>
        <v>No</v>
      </c>
      <c r="Y4557">
        <f t="shared" si="71"/>
        <v>31.56</v>
      </c>
    </row>
    <row r="4558" spans="1:25" x14ac:dyDescent="0.2">
      <c r="A4558" s="1">
        <v>4557</v>
      </c>
      <c r="B4558" t="s">
        <v>8340</v>
      </c>
      <c r="C4558" s="2">
        <v>42817</v>
      </c>
      <c r="D4558" s="8">
        <f>Table1[[#This Row],[Order Date]]</f>
        <v>42817</v>
      </c>
      <c r="E4558" s="2">
        <v>42820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">
        <v>2316</v>
      </c>
      <c r="P4558" s="1" t="s">
        <v>43</v>
      </c>
      <c r="Q4558" s="1" t="s">
        <v>55</v>
      </c>
      <c r="R4558" s="1" t="s">
        <v>2317</v>
      </c>
      <c r="S4558" s="1">
        <v>27.92</v>
      </c>
      <c r="T4558" s="1">
        <v>4</v>
      </c>
      <c r="U4558" s="1">
        <v>0</v>
      </c>
      <c r="V4558" s="1">
        <v>0.5583999999999989</v>
      </c>
      <c r="W4558" t="str">
        <f>INDEX(People!$A$2:$A$5,MATCH(Orders!N4558,People!$B$2:$B$5,0))</f>
        <v>Cassandra Brandow</v>
      </c>
      <c r="X4558" t="str">
        <f>IFERROR(INDEX(Returns!A4558:A5357,MATCH(Orders!B4558,Returns!B4558:B5357,0)),"No")</f>
        <v>No</v>
      </c>
      <c r="Y4558">
        <f t="shared" si="71"/>
        <v>27.92</v>
      </c>
    </row>
    <row r="4559" spans="1:25" x14ac:dyDescent="0.2">
      <c r="A4559" s="1">
        <v>4558</v>
      </c>
      <c r="B4559" t="s">
        <v>8341</v>
      </c>
      <c r="C4559" s="2">
        <v>43759</v>
      </c>
      <c r="D4559" s="8">
        <f>Table1[[#This Row],[Order Date]]</f>
        <v>43759</v>
      </c>
      <c r="E4559" s="2">
        <v>43766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">
        <v>2304</v>
      </c>
      <c r="P4559" s="1" t="s">
        <v>43</v>
      </c>
      <c r="Q4559" s="1" t="s">
        <v>70</v>
      </c>
      <c r="R4559" s="1" t="s">
        <v>2305</v>
      </c>
      <c r="S4559" s="1">
        <v>8.5590000000000011</v>
      </c>
      <c r="T4559" s="1">
        <v>1</v>
      </c>
      <c r="U4559" s="1">
        <v>0.7</v>
      </c>
      <c r="V4559" s="1">
        <v>-6.5618999999999996</v>
      </c>
      <c r="W4559" t="str">
        <f>INDEX(People!$A$2:$A$5,MATCH(Orders!N4559,People!$B$2:$B$5,0))</f>
        <v>Anna Andreadi</v>
      </c>
      <c r="X4559" t="str">
        <f>IFERROR(INDEX(Returns!A4559:A5358,MATCH(Orders!B4559,Returns!B4559:B5358,0)),"No")</f>
        <v>No</v>
      </c>
      <c r="Y4559">
        <f t="shared" si="71"/>
        <v>14.550300000000002</v>
      </c>
    </row>
    <row r="4560" spans="1:25" x14ac:dyDescent="0.2">
      <c r="A4560" s="1">
        <v>4559</v>
      </c>
      <c r="B4560" t="s">
        <v>8342</v>
      </c>
      <c r="C4560" s="2">
        <v>42735</v>
      </c>
      <c r="D4560" s="8">
        <f>Table1[[#This Row],[Order Date]]</f>
        <v>42735</v>
      </c>
      <c r="E4560" s="2">
        <v>42740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">
        <v>4824</v>
      </c>
      <c r="P4560" s="1" t="s">
        <v>43</v>
      </c>
      <c r="Q4560" s="1" t="s">
        <v>157</v>
      </c>
      <c r="R4560" s="1" t="s">
        <v>590</v>
      </c>
      <c r="S4560" s="1">
        <v>49.568000000000005</v>
      </c>
      <c r="T4560" s="1">
        <v>2</v>
      </c>
      <c r="U4560" s="1">
        <v>0.2</v>
      </c>
      <c r="V4560" s="1">
        <v>17.968399999999995</v>
      </c>
      <c r="W4560" t="str">
        <f>INDEX(People!$A$2:$A$5,MATCH(Orders!N4560,People!$B$2:$B$5,0))</f>
        <v>Kelly Williams</v>
      </c>
      <c r="X4560" t="str">
        <f>IFERROR(INDEX(Returns!A4560:A5359,MATCH(Orders!B4560,Returns!B4560:B5359,0)),"No")</f>
        <v>No</v>
      </c>
      <c r="Y4560">
        <f t="shared" si="71"/>
        <v>59.4816</v>
      </c>
    </row>
    <row r="4561" spans="1:25" x14ac:dyDescent="0.2">
      <c r="A4561" s="1">
        <v>4560</v>
      </c>
      <c r="B4561" t="s">
        <v>8343</v>
      </c>
      <c r="C4561" s="2">
        <v>42495</v>
      </c>
      <c r="D4561" s="8">
        <f>Table1[[#This Row],[Order Date]]</f>
        <v>42495</v>
      </c>
      <c r="E4561" s="2">
        <v>42498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">
        <v>274</v>
      </c>
      <c r="P4561" s="1" t="s">
        <v>30</v>
      </c>
      <c r="Q4561" s="1" t="s">
        <v>34</v>
      </c>
      <c r="R4561" s="1" t="s">
        <v>275</v>
      </c>
      <c r="S4561" s="1">
        <v>127.869</v>
      </c>
      <c r="T4561" s="1">
        <v>3</v>
      </c>
      <c r="U4561" s="1">
        <v>0.3</v>
      </c>
      <c r="V4561" s="1">
        <v>-9.1335000000000122</v>
      </c>
      <c r="W4561" t="str">
        <f>INDEX(People!$A$2:$A$5,MATCH(Orders!N4561,People!$B$2:$B$5,0))</f>
        <v>Kelly Williams</v>
      </c>
      <c r="X4561" t="str">
        <f>IFERROR(INDEX(Returns!A4561:A5360,MATCH(Orders!B4561,Returns!B4561:B5360,0)),"No")</f>
        <v>No</v>
      </c>
      <c r="Y4561">
        <f t="shared" si="71"/>
        <v>166.22970000000001</v>
      </c>
    </row>
    <row r="4562" spans="1:25" x14ac:dyDescent="0.2">
      <c r="A4562" s="1">
        <v>4561</v>
      </c>
      <c r="B4562" t="s">
        <v>8344</v>
      </c>
      <c r="C4562" s="2">
        <v>43073</v>
      </c>
      <c r="D4562" s="8">
        <f>Table1[[#This Row],[Order Date]]</f>
        <v>43073</v>
      </c>
      <c r="E4562" s="2">
        <v>43078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">
        <v>840</v>
      </c>
      <c r="P4562" s="1" t="s">
        <v>43</v>
      </c>
      <c r="Q4562" s="1" t="s">
        <v>157</v>
      </c>
      <c r="R4562" s="1" t="s">
        <v>841</v>
      </c>
      <c r="S4562" s="1">
        <v>271.44</v>
      </c>
      <c r="T4562" s="1">
        <v>3</v>
      </c>
      <c r="U4562" s="1">
        <v>0</v>
      </c>
      <c r="V4562" s="1">
        <v>122.148</v>
      </c>
      <c r="W4562" t="str">
        <f>INDEX(People!$A$2:$A$5,MATCH(Orders!N4562,People!$B$2:$B$5,0))</f>
        <v>Anna Andreadi</v>
      </c>
      <c r="X4562" t="str">
        <f>IFERROR(INDEX(Returns!A4562:A5361,MATCH(Orders!B4562,Returns!B4562:B5361,0)),"No")</f>
        <v>No</v>
      </c>
      <c r="Y4562">
        <f t="shared" si="71"/>
        <v>271.44</v>
      </c>
    </row>
    <row r="4563" spans="1:25" x14ac:dyDescent="0.2">
      <c r="A4563" s="1">
        <v>4562</v>
      </c>
      <c r="B4563" t="s">
        <v>8344</v>
      </c>
      <c r="C4563" s="2">
        <v>43073</v>
      </c>
      <c r="D4563" s="8">
        <f>Table1[[#This Row],[Order Date]]</f>
        <v>43073</v>
      </c>
      <c r="E4563" s="2">
        <v>43078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">
        <v>5345</v>
      </c>
      <c r="P4563" s="1" t="s">
        <v>66</v>
      </c>
      <c r="Q4563" s="1" t="s">
        <v>67</v>
      </c>
      <c r="R4563" s="1" t="s">
        <v>5346</v>
      </c>
      <c r="S4563" s="1">
        <v>110.352</v>
      </c>
      <c r="T4563" s="1">
        <v>3</v>
      </c>
      <c r="U4563" s="1">
        <v>0.2</v>
      </c>
      <c r="V4563" s="1">
        <v>8.2763999999999953</v>
      </c>
      <c r="W4563" t="str">
        <f>INDEX(People!$A$2:$A$5,MATCH(Orders!N4563,People!$B$2:$B$5,0))</f>
        <v>Anna Andreadi</v>
      </c>
      <c r="X4563" t="str">
        <f>IFERROR(INDEX(Returns!A4563:A5362,MATCH(Orders!B4563,Returns!B4563:B5362,0)),"No")</f>
        <v>No</v>
      </c>
      <c r="Y4563">
        <f t="shared" si="71"/>
        <v>132.42240000000001</v>
      </c>
    </row>
    <row r="4564" spans="1:25" x14ac:dyDescent="0.2">
      <c r="A4564" s="1">
        <v>4563</v>
      </c>
      <c r="B4564" t="s">
        <v>8344</v>
      </c>
      <c r="C4564" s="2">
        <v>43073</v>
      </c>
      <c r="D4564" s="8">
        <f>Table1[[#This Row],[Order Date]]</f>
        <v>43073</v>
      </c>
      <c r="E4564" s="2">
        <v>43078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">
        <v>5347</v>
      </c>
      <c r="P4564" s="1" t="s">
        <v>30</v>
      </c>
      <c r="Q4564" s="1" t="s">
        <v>60</v>
      </c>
      <c r="R4564" s="1" t="s">
        <v>5348</v>
      </c>
      <c r="S4564" s="1">
        <v>36.4</v>
      </c>
      <c r="T4564" s="1">
        <v>5</v>
      </c>
      <c r="U4564" s="1">
        <v>0</v>
      </c>
      <c r="V4564" s="1">
        <v>13.832000000000001</v>
      </c>
      <c r="W4564" t="str">
        <f>INDEX(People!$A$2:$A$5,MATCH(Orders!N4564,People!$B$2:$B$5,0))</f>
        <v>Anna Andreadi</v>
      </c>
      <c r="X4564" t="str">
        <f>IFERROR(INDEX(Returns!A4564:A5363,MATCH(Orders!B4564,Returns!B4564:B5363,0)),"No")</f>
        <v>No</v>
      </c>
      <c r="Y4564">
        <f t="shared" si="71"/>
        <v>36.4</v>
      </c>
    </row>
    <row r="4565" spans="1:25" x14ac:dyDescent="0.2">
      <c r="A4565" s="1">
        <v>4564</v>
      </c>
      <c r="B4565" t="s">
        <v>8345</v>
      </c>
      <c r="C4565" s="2">
        <v>43734</v>
      </c>
      <c r="D4565" s="8">
        <f>Table1[[#This Row],[Order Date]]</f>
        <v>43734</v>
      </c>
      <c r="E4565" s="2">
        <v>43738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">
        <v>5078</v>
      </c>
      <c r="P4565" s="1" t="s">
        <v>30</v>
      </c>
      <c r="Q4565" s="1" t="s">
        <v>34</v>
      </c>
      <c r="R4565" s="1" t="s">
        <v>5079</v>
      </c>
      <c r="S4565" s="1">
        <v>419.13599999999997</v>
      </c>
      <c r="T4565" s="1">
        <v>4</v>
      </c>
      <c r="U4565" s="1">
        <v>0.2</v>
      </c>
      <c r="V4565" s="1">
        <v>-57.631200000000035</v>
      </c>
      <c r="W4565" t="str">
        <f>INDEX(People!$A$2:$A$5,MATCH(Orders!N4565,People!$B$2:$B$5,0))</f>
        <v>Cassandra Brandow</v>
      </c>
      <c r="X4565" t="str">
        <f>IFERROR(INDEX(Returns!A4565:A5364,MATCH(Orders!B4565,Returns!B4565:B5364,0)),"No")</f>
        <v>No</v>
      </c>
      <c r="Y4565">
        <f t="shared" si="71"/>
        <v>502.96319999999992</v>
      </c>
    </row>
    <row r="4566" spans="1:25" x14ac:dyDescent="0.2">
      <c r="A4566" s="1">
        <v>4565</v>
      </c>
      <c r="B4566" t="s">
        <v>8346</v>
      </c>
      <c r="C4566" s="2">
        <v>42713</v>
      </c>
      <c r="D4566" s="8">
        <f>Table1[[#This Row],[Order Date]]</f>
        <v>42713</v>
      </c>
      <c r="E4566" s="2">
        <v>42718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">
        <v>3305</v>
      </c>
      <c r="P4566" s="1" t="s">
        <v>43</v>
      </c>
      <c r="Q4566" s="1" t="s">
        <v>55</v>
      </c>
      <c r="R4566" s="1" t="s">
        <v>3306</v>
      </c>
      <c r="S4566" s="1">
        <v>100.70400000000001</v>
      </c>
      <c r="T4566" s="1">
        <v>6</v>
      </c>
      <c r="U4566" s="1">
        <v>0.2</v>
      </c>
      <c r="V4566" s="1">
        <v>-1.2588000000000008</v>
      </c>
      <c r="W4566" t="str">
        <f>INDEX(People!$A$2:$A$5,MATCH(Orders!N4566,People!$B$2:$B$5,0))</f>
        <v>Anna Andreadi</v>
      </c>
      <c r="X4566" t="str">
        <f>IFERROR(INDEX(Returns!A4566:A5365,MATCH(Orders!B4566,Returns!B4566:B5365,0)),"No")</f>
        <v>No</v>
      </c>
      <c r="Y4566">
        <f t="shared" si="71"/>
        <v>120.84480000000001</v>
      </c>
    </row>
    <row r="4567" spans="1:25" x14ac:dyDescent="0.2">
      <c r="A4567" s="1">
        <v>4566</v>
      </c>
      <c r="B4567" t="s">
        <v>8347</v>
      </c>
      <c r="C4567" s="2">
        <v>43802</v>
      </c>
      <c r="D4567" s="8">
        <f>Table1[[#This Row],[Order Date]]</f>
        <v>43802</v>
      </c>
      <c r="E4567" s="2">
        <v>43809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">
        <v>1839</v>
      </c>
      <c r="P4567" s="1" t="s">
        <v>43</v>
      </c>
      <c r="Q4567" s="1" t="s">
        <v>73</v>
      </c>
      <c r="R4567" s="1" t="s">
        <v>1840</v>
      </c>
      <c r="S4567" s="1">
        <v>45.216000000000001</v>
      </c>
      <c r="T4567" s="1">
        <v>3</v>
      </c>
      <c r="U4567" s="1">
        <v>0.2</v>
      </c>
      <c r="V4567" s="1">
        <v>4.5215999999999994</v>
      </c>
      <c r="W4567" t="str">
        <f>INDEX(People!$A$2:$A$5,MATCH(Orders!N4567,People!$B$2:$B$5,0))</f>
        <v>Cassandra Brandow</v>
      </c>
      <c r="X4567" t="str">
        <f>IFERROR(INDEX(Returns!A4567:A5366,MATCH(Orders!B4567,Returns!B4567:B5366,0)),"No")</f>
        <v>No</v>
      </c>
      <c r="Y4567">
        <f t="shared" si="71"/>
        <v>54.2592</v>
      </c>
    </row>
    <row r="4568" spans="1:25" x14ac:dyDescent="0.2">
      <c r="A4568" s="1">
        <v>4567</v>
      </c>
      <c r="B4568" t="s">
        <v>8347</v>
      </c>
      <c r="C4568" s="2">
        <v>43802</v>
      </c>
      <c r="D4568" s="8">
        <f>Table1[[#This Row],[Order Date]]</f>
        <v>43802</v>
      </c>
      <c r="E4568" s="2">
        <v>43809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">
        <v>4489</v>
      </c>
      <c r="P4568" s="1" t="s">
        <v>43</v>
      </c>
      <c r="Q4568" s="1" t="s">
        <v>70</v>
      </c>
      <c r="R4568" s="1" t="s">
        <v>4490</v>
      </c>
      <c r="S4568" s="1">
        <v>28.782000000000004</v>
      </c>
      <c r="T4568" s="1">
        <v>6</v>
      </c>
      <c r="U4568" s="1">
        <v>0.7</v>
      </c>
      <c r="V4568" s="1">
        <v>-21.1068</v>
      </c>
      <c r="W4568" t="str">
        <f>INDEX(People!$A$2:$A$5,MATCH(Orders!N4568,People!$B$2:$B$5,0))</f>
        <v>Cassandra Brandow</v>
      </c>
      <c r="X4568" t="str">
        <f>IFERROR(INDEX(Returns!A4568:A5367,MATCH(Orders!B4568,Returns!B4568:B5367,0)),"No")</f>
        <v>No</v>
      </c>
      <c r="Y4568">
        <f t="shared" si="71"/>
        <v>48.929400000000008</v>
      </c>
    </row>
    <row r="4569" spans="1:25" x14ac:dyDescent="0.2">
      <c r="A4569" s="1">
        <v>4568</v>
      </c>
      <c r="B4569" t="s">
        <v>8347</v>
      </c>
      <c r="C4569" s="2">
        <v>43802</v>
      </c>
      <c r="D4569" s="8">
        <f>Table1[[#This Row],[Order Date]]</f>
        <v>43802</v>
      </c>
      <c r="E4569" s="2">
        <v>43809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">
        <v>2713</v>
      </c>
      <c r="P4569" s="1" t="s">
        <v>43</v>
      </c>
      <c r="Q4569" s="1" t="s">
        <v>84</v>
      </c>
      <c r="R4569" s="1" t="s">
        <v>2714</v>
      </c>
      <c r="S4569" s="1">
        <v>24.448</v>
      </c>
      <c r="T4569" s="1">
        <v>4</v>
      </c>
      <c r="U4569" s="1">
        <v>0.2</v>
      </c>
      <c r="V4569" s="1">
        <v>8.8623999999999992</v>
      </c>
      <c r="W4569" t="str">
        <f>INDEX(People!$A$2:$A$5,MATCH(Orders!N4569,People!$B$2:$B$5,0))</f>
        <v>Cassandra Brandow</v>
      </c>
      <c r="X4569" t="str">
        <f>IFERROR(INDEX(Returns!A4569:A5368,MATCH(Orders!B4569,Returns!B4569:B5368,0)),"No")</f>
        <v>No</v>
      </c>
      <c r="Y4569">
        <f t="shared" si="71"/>
        <v>29.337599999999998</v>
      </c>
    </row>
    <row r="4570" spans="1:25" x14ac:dyDescent="0.2">
      <c r="A4570" s="1">
        <v>4569</v>
      </c>
      <c r="B4570" t="s">
        <v>8348</v>
      </c>
      <c r="C4570" s="2">
        <v>43047</v>
      </c>
      <c r="D4570" s="8">
        <f>Table1[[#This Row],[Order Date]]</f>
        <v>43047</v>
      </c>
      <c r="E4570" s="2">
        <v>43052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">
        <v>209</v>
      </c>
      <c r="P4570" s="1" t="s">
        <v>43</v>
      </c>
      <c r="Q4570" s="1" t="s">
        <v>70</v>
      </c>
      <c r="R4570" s="1" t="s">
        <v>210</v>
      </c>
      <c r="S4570" s="1">
        <v>10.475999999999999</v>
      </c>
      <c r="T4570" s="1">
        <v>6</v>
      </c>
      <c r="U4570" s="1">
        <v>0.8</v>
      </c>
      <c r="V4570" s="1">
        <v>-17.285400000000006</v>
      </c>
      <c r="W4570" t="str">
        <f>INDEX(People!$A$2:$A$5,MATCH(Orders!N4570,People!$B$2:$B$5,0))</f>
        <v>Kelly Williams</v>
      </c>
      <c r="X4570" t="str">
        <f>IFERROR(INDEX(Returns!A4570:A5369,MATCH(Orders!B4570,Returns!B4570:B5369,0)),"No")</f>
        <v>No</v>
      </c>
      <c r="Y4570">
        <f t="shared" si="71"/>
        <v>18.8568</v>
      </c>
    </row>
    <row r="4571" spans="1:25" x14ac:dyDescent="0.2">
      <c r="A4571" s="1">
        <v>4570</v>
      </c>
      <c r="B4571" t="s">
        <v>8349</v>
      </c>
      <c r="C4571" s="2">
        <v>42479</v>
      </c>
      <c r="D4571" s="8">
        <f>Table1[[#This Row],[Order Date]]</f>
        <v>42479</v>
      </c>
      <c r="E4571" s="2">
        <v>42481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">
        <v>795</v>
      </c>
      <c r="P4571" s="1" t="s">
        <v>30</v>
      </c>
      <c r="Q4571" s="1" t="s">
        <v>60</v>
      </c>
      <c r="R4571" s="1" t="s">
        <v>5086</v>
      </c>
      <c r="S4571" s="1">
        <v>76.14</v>
      </c>
      <c r="T4571" s="1">
        <v>3</v>
      </c>
      <c r="U4571" s="1">
        <v>0</v>
      </c>
      <c r="V4571" s="1">
        <v>26.648999999999997</v>
      </c>
      <c r="W4571" t="str">
        <f>INDEX(People!$A$2:$A$5,MATCH(Orders!N4571,People!$B$2:$B$5,0))</f>
        <v>Anna Andreadi</v>
      </c>
      <c r="X4571" t="str">
        <f>IFERROR(INDEX(Returns!A4571:A5370,MATCH(Orders!B4571,Returns!B4571:B5370,0)),"No")</f>
        <v>No</v>
      </c>
      <c r="Y4571">
        <f t="shared" si="71"/>
        <v>76.14</v>
      </c>
    </row>
    <row r="4572" spans="1:25" x14ac:dyDescent="0.2">
      <c r="A4572" s="1">
        <v>4571</v>
      </c>
      <c r="B4572" t="s">
        <v>8350</v>
      </c>
      <c r="C4572" s="2">
        <v>42880</v>
      </c>
      <c r="D4572" s="8">
        <f>Table1[[#This Row],[Order Date]]</f>
        <v>42880</v>
      </c>
      <c r="E4572" s="2">
        <v>42882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">
        <v>5296</v>
      </c>
      <c r="P4572" s="1" t="s">
        <v>43</v>
      </c>
      <c r="Q4572" s="1" t="s">
        <v>63</v>
      </c>
      <c r="R4572" s="1" t="s">
        <v>5297</v>
      </c>
      <c r="S4572" s="1">
        <v>21.240000000000002</v>
      </c>
      <c r="T4572" s="1">
        <v>3</v>
      </c>
      <c r="U4572" s="1">
        <v>0</v>
      </c>
      <c r="V4572" s="1">
        <v>8.071200000000001</v>
      </c>
      <c r="W4572" t="str">
        <f>INDEX(People!$A$2:$A$5,MATCH(Orders!N4572,People!$B$2:$B$5,0))</f>
        <v>Kelly Williams</v>
      </c>
      <c r="X4572" t="str">
        <f>IFERROR(INDEX(Returns!A4572:A5371,MATCH(Orders!B4572,Returns!B4572:B5371,0)),"No")</f>
        <v>No</v>
      </c>
      <c r="Y4572">
        <f t="shared" si="71"/>
        <v>21.240000000000002</v>
      </c>
    </row>
    <row r="4573" spans="1:25" x14ac:dyDescent="0.2">
      <c r="A4573" s="1">
        <v>4572</v>
      </c>
      <c r="B4573" t="s">
        <v>8350</v>
      </c>
      <c r="C4573" s="2">
        <v>42880</v>
      </c>
      <c r="D4573" s="8">
        <f>Table1[[#This Row],[Order Date]]</f>
        <v>42880</v>
      </c>
      <c r="E4573" s="2">
        <v>42882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">
        <v>3982</v>
      </c>
      <c r="P4573" s="1" t="s">
        <v>43</v>
      </c>
      <c r="Q4573" s="1" t="s">
        <v>70</v>
      </c>
      <c r="R4573" s="1" t="s">
        <v>3983</v>
      </c>
      <c r="S4573" s="1">
        <v>127.96</v>
      </c>
      <c r="T4573" s="1">
        <v>2</v>
      </c>
      <c r="U4573" s="1">
        <v>0</v>
      </c>
      <c r="V4573" s="1">
        <v>60.141199999999998</v>
      </c>
      <c r="W4573" t="str">
        <f>INDEX(People!$A$2:$A$5,MATCH(Orders!N4573,People!$B$2:$B$5,0))</f>
        <v>Kelly Williams</v>
      </c>
      <c r="X4573" t="str">
        <f>IFERROR(INDEX(Returns!A4573:A5372,MATCH(Orders!B4573,Returns!B4573:B5372,0)),"No")</f>
        <v>No</v>
      </c>
      <c r="Y4573">
        <f t="shared" si="71"/>
        <v>127.96</v>
      </c>
    </row>
    <row r="4574" spans="1:25" x14ac:dyDescent="0.2">
      <c r="A4574" s="1">
        <v>4573</v>
      </c>
      <c r="B4574" t="s">
        <v>8351</v>
      </c>
      <c r="C4574" s="2">
        <v>43663</v>
      </c>
      <c r="D4574" s="8">
        <f>Table1[[#This Row],[Order Date]]</f>
        <v>43663</v>
      </c>
      <c r="E4574" s="2">
        <v>43667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">
        <v>2773</v>
      </c>
      <c r="P4574" s="1" t="s">
        <v>66</v>
      </c>
      <c r="Q4574" s="1" t="s">
        <v>1065</v>
      </c>
      <c r="R4574" s="1" t="s">
        <v>2774</v>
      </c>
      <c r="S4574" s="1">
        <v>479.98400000000004</v>
      </c>
      <c r="T4574" s="1">
        <v>2</v>
      </c>
      <c r="U4574" s="1">
        <v>0.2</v>
      </c>
      <c r="V4574" s="1">
        <v>89.996999999999986</v>
      </c>
      <c r="W4574" t="str">
        <f>INDEX(People!$A$2:$A$5,MATCH(Orders!N4574,People!$B$2:$B$5,0))</f>
        <v>Anna Andreadi</v>
      </c>
      <c r="X4574" t="str">
        <f>IFERROR(INDEX(Returns!A4574:A5373,MATCH(Orders!B4574,Returns!B4574:B5373,0)),"No")</f>
        <v>No</v>
      </c>
      <c r="Y4574">
        <f t="shared" si="71"/>
        <v>575.98080000000004</v>
      </c>
    </row>
    <row r="4575" spans="1:25" x14ac:dyDescent="0.2">
      <c r="A4575" s="1">
        <v>4574</v>
      </c>
      <c r="B4575" t="s">
        <v>8352</v>
      </c>
      <c r="C4575" s="2">
        <v>43446</v>
      </c>
      <c r="D4575" s="8">
        <f>Table1[[#This Row],[Order Date]]</f>
        <v>43446</v>
      </c>
      <c r="E4575" s="2">
        <v>43452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">
        <v>1798</v>
      </c>
      <c r="P4575" s="1" t="s">
        <v>66</v>
      </c>
      <c r="Q4575" s="1" t="s">
        <v>67</v>
      </c>
      <c r="R4575" s="1" t="s">
        <v>1799</v>
      </c>
      <c r="S4575" s="1">
        <v>657.93</v>
      </c>
      <c r="T4575" s="1">
        <v>7</v>
      </c>
      <c r="U4575" s="1">
        <v>0</v>
      </c>
      <c r="V4575" s="1">
        <v>184.22039999999998</v>
      </c>
      <c r="W4575" t="str">
        <f>INDEX(People!$A$2:$A$5,MATCH(Orders!N4575,People!$B$2:$B$5,0))</f>
        <v>Kelly Williams</v>
      </c>
      <c r="X4575" t="str">
        <f>IFERROR(INDEX(Returns!A4575:A5374,MATCH(Orders!B4575,Returns!B4575:B5374,0)),"No")</f>
        <v>No</v>
      </c>
      <c r="Y4575">
        <f t="shared" si="71"/>
        <v>657.93</v>
      </c>
    </row>
    <row r="4576" spans="1:25" x14ac:dyDescent="0.2">
      <c r="A4576" s="1">
        <v>4575</v>
      </c>
      <c r="B4576" t="s">
        <v>8352</v>
      </c>
      <c r="C4576" s="2">
        <v>43446</v>
      </c>
      <c r="D4576" s="8">
        <f>Table1[[#This Row],[Order Date]]</f>
        <v>43446</v>
      </c>
      <c r="E4576" s="2">
        <v>43452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">
        <v>2925</v>
      </c>
      <c r="P4576" s="1" t="s">
        <v>30</v>
      </c>
      <c r="Q4576" s="1" t="s">
        <v>60</v>
      </c>
      <c r="R4576" s="1" t="s">
        <v>2926</v>
      </c>
      <c r="S4576" s="1">
        <v>33.479999999999997</v>
      </c>
      <c r="T4576" s="1">
        <v>4</v>
      </c>
      <c r="U4576" s="1">
        <v>0</v>
      </c>
      <c r="V4576" s="1">
        <v>8.7047999999999988</v>
      </c>
      <c r="W4576" t="str">
        <f>INDEX(People!$A$2:$A$5,MATCH(Orders!N4576,People!$B$2:$B$5,0))</f>
        <v>Kelly Williams</v>
      </c>
      <c r="X4576" t="str">
        <f>IFERROR(INDEX(Returns!A4576:A5375,MATCH(Orders!B4576,Returns!B4576:B5375,0)),"No")</f>
        <v>No</v>
      </c>
      <c r="Y4576">
        <f t="shared" si="71"/>
        <v>33.479999999999997</v>
      </c>
    </row>
    <row r="4577" spans="1:25" x14ac:dyDescent="0.2">
      <c r="A4577" s="1">
        <v>4576</v>
      </c>
      <c r="B4577" t="s">
        <v>8352</v>
      </c>
      <c r="C4577" s="2">
        <v>43446</v>
      </c>
      <c r="D4577" s="8">
        <f>Table1[[#This Row],[Order Date]]</f>
        <v>43446</v>
      </c>
      <c r="E4577" s="2">
        <v>43452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">
        <v>1120</v>
      </c>
      <c r="P4577" s="1" t="s">
        <v>43</v>
      </c>
      <c r="Q4577" s="1" t="s">
        <v>63</v>
      </c>
      <c r="R4577" s="1" t="s">
        <v>1121</v>
      </c>
      <c r="S4577" s="1">
        <v>13.899999999999999</v>
      </c>
      <c r="T4577" s="1">
        <v>5</v>
      </c>
      <c r="U4577" s="1">
        <v>0</v>
      </c>
      <c r="V4577" s="1">
        <v>3.6139999999999994</v>
      </c>
      <c r="W4577" t="str">
        <f>INDEX(People!$A$2:$A$5,MATCH(Orders!N4577,People!$B$2:$B$5,0))</f>
        <v>Kelly Williams</v>
      </c>
      <c r="X4577" t="str">
        <f>IFERROR(INDEX(Returns!A4577:A5376,MATCH(Orders!B4577,Returns!B4577:B5376,0)),"No")</f>
        <v>No</v>
      </c>
      <c r="Y4577">
        <f t="shared" si="71"/>
        <v>13.899999999999999</v>
      </c>
    </row>
    <row r="4578" spans="1:25" x14ac:dyDescent="0.2">
      <c r="A4578" s="1">
        <v>4577</v>
      </c>
      <c r="B4578" t="s">
        <v>8352</v>
      </c>
      <c r="C4578" s="2">
        <v>43446</v>
      </c>
      <c r="D4578" s="8">
        <f>Table1[[#This Row],[Order Date]]</f>
        <v>43446</v>
      </c>
      <c r="E4578" s="2">
        <v>43452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">
        <v>5349</v>
      </c>
      <c r="P4578" s="1" t="s">
        <v>43</v>
      </c>
      <c r="Q4578" s="1" t="s">
        <v>55</v>
      </c>
      <c r="R4578" s="1" t="s">
        <v>5350</v>
      </c>
      <c r="S4578" s="1">
        <v>26.86</v>
      </c>
      <c r="T4578" s="1">
        <v>2</v>
      </c>
      <c r="U4578" s="1">
        <v>0</v>
      </c>
      <c r="V4578" s="1">
        <v>6.7149999999999999</v>
      </c>
      <c r="W4578" t="str">
        <f>INDEX(People!$A$2:$A$5,MATCH(Orders!N4578,People!$B$2:$B$5,0))</f>
        <v>Kelly Williams</v>
      </c>
      <c r="X4578" t="str">
        <f>IFERROR(INDEX(Returns!A4578:A5377,MATCH(Orders!B4578,Returns!B4578:B5377,0)),"No")</f>
        <v>No</v>
      </c>
      <c r="Y4578">
        <f t="shared" si="71"/>
        <v>26.86</v>
      </c>
    </row>
    <row r="4579" spans="1:25" x14ac:dyDescent="0.2">
      <c r="A4579" s="1">
        <v>4578</v>
      </c>
      <c r="B4579" t="s">
        <v>8353</v>
      </c>
      <c r="C4579" s="2">
        <v>42471</v>
      </c>
      <c r="D4579" s="8">
        <f>Table1[[#This Row],[Order Date]]</f>
        <v>42471</v>
      </c>
      <c r="E4579" s="2">
        <v>42476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">
        <v>3931</v>
      </c>
      <c r="P4579" s="1" t="s">
        <v>43</v>
      </c>
      <c r="Q4579" s="1" t="s">
        <v>70</v>
      </c>
      <c r="R4579" s="1" t="s">
        <v>3932</v>
      </c>
      <c r="S4579" s="1">
        <v>9.5840000000000014</v>
      </c>
      <c r="T4579" s="1">
        <v>1</v>
      </c>
      <c r="U4579" s="1">
        <v>0.2</v>
      </c>
      <c r="V4579" s="1">
        <v>3.3543999999999996</v>
      </c>
      <c r="W4579" t="str">
        <f>INDEX(People!$A$2:$A$5,MATCH(Orders!N4579,People!$B$2:$B$5,0))</f>
        <v>Anna Andreadi</v>
      </c>
      <c r="X4579" t="str">
        <f>IFERROR(INDEX(Returns!A4579:A5378,MATCH(Orders!B4579,Returns!B4579:B5378,0)),"No")</f>
        <v>No</v>
      </c>
      <c r="Y4579">
        <f t="shared" si="71"/>
        <v>11.500800000000002</v>
      </c>
    </row>
    <row r="4580" spans="1:25" x14ac:dyDescent="0.2">
      <c r="A4580" s="1">
        <v>4579</v>
      </c>
      <c r="B4580" t="s">
        <v>8354</v>
      </c>
      <c r="C4580" s="2">
        <v>42895</v>
      </c>
      <c r="D4580" s="8">
        <f>Table1[[#This Row],[Order Date]]</f>
        <v>42895</v>
      </c>
      <c r="E4580" s="2">
        <v>42901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">
        <v>1494</v>
      </c>
      <c r="P4580" s="1" t="s">
        <v>43</v>
      </c>
      <c r="Q4580" s="1" t="s">
        <v>70</v>
      </c>
      <c r="R4580" s="1" t="s">
        <v>1495</v>
      </c>
      <c r="S4580" s="1">
        <v>113.10000000000001</v>
      </c>
      <c r="T4580" s="1">
        <v>3</v>
      </c>
      <c r="U4580" s="1">
        <v>0</v>
      </c>
      <c r="V4580" s="1">
        <v>56.550000000000004</v>
      </c>
      <c r="W4580" t="str">
        <f>INDEX(People!$A$2:$A$5,MATCH(Orders!N4580,People!$B$2:$B$5,0))</f>
        <v>Cassandra Brandow</v>
      </c>
      <c r="X4580" t="str">
        <f>IFERROR(INDEX(Returns!A4580:A5379,MATCH(Orders!B4580,Returns!B4580:B5379,0)),"No")</f>
        <v>No</v>
      </c>
      <c r="Y4580">
        <f t="shared" si="71"/>
        <v>113.10000000000001</v>
      </c>
    </row>
    <row r="4581" spans="1:25" x14ac:dyDescent="0.2">
      <c r="A4581" s="1">
        <v>4580</v>
      </c>
      <c r="B4581" t="s">
        <v>8355</v>
      </c>
      <c r="C4581" s="2">
        <v>42578</v>
      </c>
      <c r="D4581" s="8">
        <f>Table1[[#This Row],[Order Date]]</f>
        <v>42578</v>
      </c>
      <c r="E4581" s="2">
        <v>42584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">
        <v>5352</v>
      </c>
      <c r="P4581" s="1" t="s">
        <v>43</v>
      </c>
      <c r="Q4581" s="1" t="s">
        <v>84</v>
      </c>
      <c r="R4581" s="1" t="s">
        <v>5353</v>
      </c>
      <c r="S4581" s="1">
        <v>65.78</v>
      </c>
      <c r="T4581" s="1">
        <v>11</v>
      </c>
      <c r="U4581" s="1">
        <v>0</v>
      </c>
      <c r="V4581" s="1">
        <v>32.232199999999999</v>
      </c>
      <c r="W4581" t="str">
        <f>INDEX(People!$A$2:$A$5,MATCH(Orders!N4581,People!$B$2:$B$5,0))</f>
        <v>Chuck Magee</v>
      </c>
      <c r="X4581" t="str">
        <f>IFERROR(INDEX(Returns!A4581:A5380,MATCH(Orders!B4581,Returns!B4581:B5380,0)),"No")</f>
        <v>No</v>
      </c>
      <c r="Y4581">
        <f t="shared" si="71"/>
        <v>65.78</v>
      </c>
    </row>
    <row r="4582" spans="1:25" x14ac:dyDescent="0.2">
      <c r="A4582" s="1">
        <v>4581</v>
      </c>
      <c r="B4582" t="s">
        <v>8356</v>
      </c>
      <c r="C4582" s="2">
        <v>42947</v>
      </c>
      <c r="D4582" s="8">
        <f>Table1[[#This Row],[Order Date]]</f>
        <v>42947</v>
      </c>
      <c r="E4582" s="2">
        <v>42953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">
        <v>871</v>
      </c>
      <c r="P4582" s="1" t="s">
        <v>66</v>
      </c>
      <c r="Q4582" s="1" t="s">
        <v>146</v>
      </c>
      <c r="R4582" s="1" t="s">
        <v>872</v>
      </c>
      <c r="S4582" s="1">
        <v>239.70000000000002</v>
      </c>
      <c r="T4582" s="1">
        <v>6</v>
      </c>
      <c r="U4582" s="1">
        <v>0</v>
      </c>
      <c r="V4582" s="1">
        <v>105.46800000000002</v>
      </c>
      <c r="W4582" t="str">
        <f>INDEX(People!$A$2:$A$5,MATCH(Orders!N4582,People!$B$2:$B$5,0))</f>
        <v>Cassandra Brandow</v>
      </c>
      <c r="X4582" t="str">
        <f>IFERROR(INDEX(Returns!A4582:A5381,MATCH(Orders!B4582,Returns!B4582:B5381,0)),"No")</f>
        <v>No</v>
      </c>
      <c r="Y4582">
        <f t="shared" si="71"/>
        <v>239.70000000000002</v>
      </c>
    </row>
    <row r="4583" spans="1:25" x14ac:dyDescent="0.2">
      <c r="A4583" s="1">
        <v>4582</v>
      </c>
      <c r="B4583" t="s">
        <v>8357</v>
      </c>
      <c r="C4583" s="2">
        <v>43362</v>
      </c>
      <c r="D4583" s="8">
        <f>Table1[[#This Row],[Order Date]]</f>
        <v>43362</v>
      </c>
      <c r="E4583" s="2">
        <v>43365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">
        <v>5355</v>
      </c>
      <c r="P4583" s="1" t="s">
        <v>30</v>
      </c>
      <c r="Q4583" s="1" t="s">
        <v>60</v>
      </c>
      <c r="R4583" s="1" t="s">
        <v>5356</v>
      </c>
      <c r="S4583" s="1">
        <v>25.632000000000001</v>
      </c>
      <c r="T4583" s="1">
        <v>3</v>
      </c>
      <c r="U4583" s="1">
        <v>0.2</v>
      </c>
      <c r="V4583" s="1">
        <v>3.8447999999999967</v>
      </c>
      <c r="W4583" t="str">
        <f>INDEX(People!$A$2:$A$5,MATCH(Orders!N4583,People!$B$2:$B$5,0))</f>
        <v>Chuck Magee</v>
      </c>
      <c r="X4583" t="str">
        <f>IFERROR(INDEX(Returns!A4583:A5382,MATCH(Orders!B4583,Returns!B4583:B5382,0)),"No")</f>
        <v>No</v>
      </c>
      <c r="Y4583">
        <f t="shared" si="71"/>
        <v>30.758400000000002</v>
      </c>
    </row>
    <row r="4584" spans="1:25" x14ac:dyDescent="0.2">
      <c r="A4584" s="1">
        <v>4583</v>
      </c>
      <c r="B4584" t="s">
        <v>8358</v>
      </c>
      <c r="C4584" s="2">
        <v>43261</v>
      </c>
      <c r="D4584" s="8">
        <f>Table1[[#This Row],[Order Date]]</f>
        <v>43261</v>
      </c>
      <c r="E4584" s="2">
        <v>43263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">
        <v>5261</v>
      </c>
      <c r="P4584" s="1" t="s">
        <v>43</v>
      </c>
      <c r="Q4584" s="1" t="s">
        <v>44</v>
      </c>
      <c r="R4584" s="1" t="s">
        <v>5262</v>
      </c>
      <c r="S4584" s="1">
        <v>23.616</v>
      </c>
      <c r="T4584" s="1">
        <v>8</v>
      </c>
      <c r="U4584" s="1">
        <v>0.2</v>
      </c>
      <c r="V4584" s="1">
        <v>7.9703999999999997</v>
      </c>
      <c r="W4584" t="str">
        <f>INDEX(People!$A$2:$A$5,MATCH(Orders!N4584,People!$B$2:$B$5,0))</f>
        <v>Chuck Magee</v>
      </c>
      <c r="X4584" t="str">
        <f>IFERROR(INDEX(Returns!A4584:A5383,MATCH(Orders!B4584,Returns!B4584:B5383,0)),"No")</f>
        <v>No</v>
      </c>
      <c r="Y4584">
        <f t="shared" si="71"/>
        <v>28.339199999999998</v>
      </c>
    </row>
    <row r="4585" spans="1:25" x14ac:dyDescent="0.2">
      <c r="A4585" s="1">
        <v>4584</v>
      </c>
      <c r="B4585" t="s">
        <v>8359</v>
      </c>
      <c r="C4585" s="2">
        <v>43338</v>
      </c>
      <c r="D4585" s="8">
        <f>Table1[[#This Row],[Order Date]]</f>
        <v>43338</v>
      </c>
      <c r="E4585" s="2">
        <v>43340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">
        <v>418</v>
      </c>
      <c r="P4585" s="1" t="s">
        <v>43</v>
      </c>
      <c r="Q4585" s="1" t="s">
        <v>63</v>
      </c>
      <c r="R4585" s="1" t="s">
        <v>419</v>
      </c>
      <c r="S4585" s="1">
        <v>8.26</v>
      </c>
      <c r="T4585" s="1">
        <v>2</v>
      </c>
      <c r="U4585" s="1">
        <v>0</v>
      </c>
      <c r="V4585" s="1">
        <v>3.7995999999999999</v>
      </c>
      <c r="W4585" t="str">
        <f>INDEX(People!$A$2:$A$5,MATCH(Orders!N4585,People!$B$2:$B$5,0))</f>
        <v>Anna Andreadi</v>
      </c>
      <c r="X4585" t="str">
        <f>IFERROR(INDEX(Returns!A4585:A5384,MATCH(Orders!B4585,Returns!B4585:B5384,0)),"No")</f>
        <v>No</v>
      </c>
      <c r="Y4585">
        <f t="shared" si="71"/>
        <v>8.26</v>
      </c>
    </row>
    <row r="4586" spans="1:25" x14ac:dyDescent="0.2">
      <c r="A4586" s="1">
        <v>4585</v>
      </c>
      <c r="B4586" t="s">
        <v>8360</v>
      </c>
      <c r="C4586" s="2">
        <v>43771</v>
      </c>
      <c r="D4586" s="8">
        <f>Table1[[#This Row],[Order Date]]</f>
        <v>43771</v>
      </c>
      <c r="E4586" s="2">
        <v>43773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">
        <v>1562</v>
      </c>
      <c r="P4586" s="1" t="s">
        <v>43</v>
      </c>
      <c r="Q4586" s="1" t="s">
        <v>157</v>
      </c>
      <c r="R4586" s="1" t="s">
        <v>1563</v>
      </c>
      <c r="S4586" s="1">
        <v>76.58</v>
      </c>
      <c r="T4586" s="1">
        <v>7</v>
      </c>
      <c r="U4586" s="1">
        <v>0</v>
      </c>
      <c r="V4586" s="1">
        <v>38.29</v>
      </c>
      <c r="W4586" t="str">
        <f>INDEX(People!$A$2:$A$5,MATCH(Orders!N4586,People!$B$2:$B$5,0))</f>
        <v>Anna Andreadi</v>
      </c>
      <c r="X4586" t="str">
        <f>IFERROR(INDEX(Returns!A4586:A5385,MATCH(Orders!B4586,Returns!B4586:B5385,0)),"No")</f>
        <v>No</v>
      </c>
      <c r="Y4586">
        <f t="shared" si="71"/>
        <v>76.58</v>
      </c>
    </row>
    <row r="4587" spans="1:25" x14ac:dyDescent="0.2">
      <c r="A4587" s="1">
        <v>4586</v>
      </c>
      <c r="B4587" t="s">
        <v>8360</v>
      </c>
      <c r="C4587" s="2">
        <v>43771</v>
      </c>
      <c r="D4587" s="8">
        <f>Table1[[#This Row],[Order Date]]</f>
        <v>43771</v>
      </c>
      <c r="E4587" s="2">
        <v>43773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">
        <v>4093</v>
      </c>
      <c r="P4587" s="1" t="s">
        <v>43</v>
      </c>
      <c r="Q4587" s="1" t="s">
        <v>63</v>
      </c>
      <c r="R4587" s="1" t="s">
        <v>4094</v>
      </c>
      <c r="S4587" s="1">
        <v>8.8000000000000007</v>
      </c>
      <c r="T4587" s="1">
        <v>5</v>
      </c>
      <c r="U4587" s="1">
        <v>0</v>
      </c>
      <c r="V4587" s="1">
        <v>4.2240000000000002</v>
      </c>
      <c r="W4587" t="str">
        <f>INDEX(People!$A$2:$A$5,MATCH(Orders!N4587,People!$B$2:$B$5,0))</f>
        <v>Anna Andreadi</v>
      </c>
      <c r="X4587" t="str">
        <f>IFERROR(INDEX(Returns!A4587:A5386,MATCH(Orders!B4587,Returns!B4587:B5386,0)),"No")</f>
        <v>No</v>
      </c>
      <c r="Y4587">
        <f t="shared" si="71"/>
        <v>8.8000000000000007</v>
      </c>
    </row>
    <row r="4588" spans="1:25" x14ac:dyDescent="0.2">
      <c r="A4588" s="1">
        <v>4587</v>
      </c>
      <c r="B4588" t="s">
        <v>8360</v>
      </c>
      <c r="C4588" s="2">
        <v>43771</v>
      </c>
      <c r="D4588" s="8">
        <f>Table1[[#This Row],[Order Date]]</f>
        <v>43771</v>
      </c>
      <c r="E4588" s="2">
        <v>43773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">
        <v>5360</v>
      </c>
      <c r="P4588" s="1" t="s">
        <v>43</v>
      </c>
      <c r="Q4588" s="1" t="s">
        <v>70</v>
      </c>
      <c r="R4588" s="1" t="s">
        <v>5361</v>
      </c>
      <c r="S4588" s="1">
        <v>590.35199999999998</v>
      </c>
      <c r="T4588" s="1">
        <v>6</v>
      </c>
      <c r="U4588" s="1">
        <v>0.2</v>
      </c>
      <c r="V4588" s="1">
        <v>206.62319999999997</v>
      </c>
      <c r="W4588" t="str">
        <f>INDEX(People!$A$2:$A$5,MATCH(Orders!N4588,People!$B$2:$B$5,0))</f>
        <v>Anna Andreadi</v>
      </c>
      <c r="X4588" t="str">
        <f>IFERROR(INDEX(Returns!A4588:A5387,MATCH(Orders!B4588,Returns!B4588:B5387,0)),"No")</f>
        <v>No</v>
      </c>
      <c r="Y4588">
        <f t="shared" si="71"/>
        <v>708.42239999999993</v>
      </c>
    </row>
    <row r="4589" spans="1:25" x14ac:dyDescent="0.2">
      <c r="A4589" s="1">
        <v>4588</v>
      </c>
      <c r="B4589" t="s">
        <v>8360</v>
      </c>
      <c r="C4589" s="2">
        <v>43771</v>
      </c>
      <c r="D4589" s="8">
        <f>Table1[[#This Row],[Order Date]]</f>
        <v>43771</v>
      </c>
      <c r="E4589" s="2">
        <v>43773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">
        <v>2633</v>
      </c>
      <c r="P4589" s="1" t="s">
        <v>43</v>
      </c>
      <c r="Q4589" s="1" t="s">
        <v>242</v>
      </c>
      <c r="R4589" s="1" t="s">
        <v>2634</v>
      </c>
      <c r="S4589" s="1">
        <v>5.58</v>
      </c>
      <c r="T4589" s="1">
        <v>3</v>
      </c>
      <c r="U4589" s="1">
        <v>0</v>
      </c>
      <c r="V4589" s="1">
        <v>0.16740000000000022</v>
      </c>
      <c r="W4589" t="str">
        <f>INDEX(People!$A$2:$A$5,MATCH(Orders!N4589,People!$B$2:$B$5,0))</f>
        <v>Anna Andreadi</v>
      </c>
      <c r="X4589" t="str">
        <f>IFERROR(INDEX(Returns!A4589:A5388,MATCH(Orders!B4589,Returns!B4589:B5388,0)),"No")</f>
        <v>No</v>
      </c>
      <c r="Y4589">
        <f t="shared" si="71"/>
        <v>5.58</v>
      </c>
    </row>
    <row r="4590" spans="1:25" x14ac:dyDescent="0.2">
      <c r="A4590" s="1">
        <v>4589</v>
      </c>
      <c r="B4590" t="s">
        <v>8360</v>
      </c>
      <c r="C4590" s="2">
        <v>43771</v>
      </c>
      <c r="D4590" s="8">
        <f>Table1[[#This Row],[Order Date]]</f>
        <v>43771</v>
      </c>
      <c r="E4590" s="2">
        <v>43773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">
        <v>5362</v>
      </c>
      <c r="P4590" s="1" t="s">
        <v>30</v>
      </c>
      <c r="Q4590" s="1" t="s">
        <v>60</v>
      </c>
      <c r="R4590" s="1" t="s">
        <v>5363</v>
      </c>
      <c r="S4590" s="1">
        <v>25.02</v>
      </c>
      <c r="T4590" s="1">
        <v>3</v>
      </c>
      <c r="U4590" s="1">
        <v>0</v>
      </c>
      <c r="V4590" s="1">
        <v>10.508400000000002</v>
      </c>
      <c r="W4590" t="str">
        <f>INDEX(People!$A$2:$A$5,MATCH(Orders!N4590,People!$B$2:$B$5,0))</f>
        <v>Anna Andreadi</v>
      </c>
      <c r="X4590" t="str">
        <f>IFERROR(INDEX(Returns!A4590:A5389,MATCH(Orders!B4590,Returns!B4590:B5389,0)),"No")</f>
        <v>No</v>
      </c>
      <c r="Y4590">
        <f t="shared" si="71"/>
        <v>25.02</v>
      </c>
    </row>
    <row r="4591" spans="1:25" x14ac:dyDescent="0.2">
      <c r="A4591" s="1">
        <v>4590</v>
      </c>
      <c r="B4591" t="s">
        <v>8360</v>
      </c>
      <c r="C4591" s="2">
        <v>43771</v>
      </c>
      <c r="D4591" s="8">
        <f>Table1[[#This Row],[Order Date]]</f>
        <v>43771</v>
      </c>
      <c r="E4591" s="2">
        <v>43773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">
        <v>1860</v>
      </c>
      <c r="P4591" s="1" t="s">
        <v>43</v>
      </c>
      <c r="Q4591" s="1" t="s">
        <v>55</v>
      </c>
      <c r="R4591" s="1" t="s">
        <v>1861</v>
      </c>
      <c r="S4591" s="1">
        <v>452.55000000000007</v>
      </c>
      <c r="T4591" s="1">
        <v>7</v>
      </c>
      <c r="U4591" s="1">
        <v>0</v>
      </c>
      <c r="V4591" s="1">
        <v>22.627499999999962</v>
      </c>
      <c r="W4591" t="str">
        <f>INDEX(People!$A$2:$A$5,MATCH(Orders!N4591,People!$B$2:$B$5,0))</f>
        <v>Anna Andreadi</v>
      </c>
      <c r="X4591" t="str">
        <f>IFERROR(INDEX(Returns!A4591:A5390,MATCH(Orders!B4591,Returns!B4591:B5390,0)),"No")</f>
        <v>No</v>
      </c>
      <c r="Y4591">
        <f t="shared" si="71"/>
        <v>452.55000000000007</v>
      </c>
    </row>
    <row r="4592" spans="1:25" x14ac:dyDescent="0.2">
      <c r="A4592" s="1">
        <v>4591</v>
      </c>
      <c r="B4592" t="s">
        <v>8361</v>
      </c>
      <c r="C4592" s="2">
        <v>43460</v>
      </c>
      <c r="D4592" s="8">
        <f>Table1[[#This Row],[Order Date]]</f>
        <v>43460</v>
      </c>
      <c r="E4592" s="2">
        <v>43465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">
        <v>4118</v>
      </c>
      <c r="P4592" s="1" t="s">
        <v>43</v>
      </c>
      <c r="Q4592" s="1" t="s">
        <v>512</v>
      </c>
      <c r="R4592" s="1" t="s">
        <v>4119</v>
      </c>
      <c r="S4592" s="1">
        <v>17.760000000000002</v>
      </c>
      <c r="T4592" s="1">
        <v>2</v>
      </c>
      <c r="U4592" s="1">
        <v>0</v>
      </c>
      <c r="V4592" s="1">
        <v>4.9728000000000012</v>
      </c>
      <c r="W4592" t="str">
        <f>INDEX(People!$A$2:$A$5,MATCH(Orders!N4592,People!$B$2:$B$5,0))</f>
        <v>Anna Andreadi</v>
      </c>
      <c r="X4592" t="str">
        <f>IFERROR(INDEX(Returns!A4592:A5391,MATCH(Orders!B4592,Returns!B4592:B5391,0)),"No")</f>
        <v>No</v>
      </c>
      <c r="Y4592">
        <f t="shared" si="71"/>
        <v>17.760000000000002</v>
      </c>
    </row>
    <row r="4593" spans="1:25" x14ac:dyDescent="0.2">
      <c r="A4593" s="1">
        <v>4592</v>
      </c>
      <c r="B4593" t="s">
        <v>8361</v>
      </c>
      <c r="C4593" s="2">
        <v>43460</v>
      </c>
      <c r="D4593" s="8">
        <f>Table1[[#This Row],[Order Date]]</f>
        <v>43460</v>
      </c>
      <c r="E4593" s="2">
        <v>43465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">
        <v>65</v>
      </c>
      <c r="P4593" s="1" t="s">
        <v>66</v>
      </c>
      <c r="Q4593" s="1" t="s">
        <v>67</v>
      </c>
      <c r="R4593" s="1" t="s">
        <v>68</v>
      </c>
      <c r="S4593" s="1">
        <v>302.38400000000001</v>
      </c>
      <c r="T4593" s="1">
        <v>2</v>
      </c>
      <c r="U4593" s="1">
        <v>0.2</v>
      </c>
      <c r="V4593" s="1">
        <v>30.238400000000013</v>
      </c>
      <c r="W4593" t="str">
        <f>INDEX(People!$A$2:$A$5,MATCH(Orders!N4593,People!$B$2:$B$5,0))</f>
        <v>Anna Andreadi</v>
      </c>
      <c r="X4593" t="str">
        <f>IFERROR(INDEX(Returns!A4593:A5392,MATCH(Orders!B4593,Returns!B4593:B5392,0)),"No")</f>
        <v>No</v>
      </c>
      <c r="Y4593">
        <f t="shared" si="71"/>
        <v>362.86079999999998</v>
      </c>
    </row>
    <row r="4594" spans="1:25" x14ac:dyDescent="0.2">
      <c r="A4594" s="1">
        <v>4593</v>
      </c>
      <c r="B4594" t="s">
        <v>8361</v>
      </c>
      <c r="C4594" s="2">
        <v>43460</v>
      </c>
      <c r="D4594" s="8">
        <f>Table1[[#This Row],[Order Date]]</f>
        <v>43460</v>
      </c>
      <c r="E4594" s="2">
        <v>43465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">
        <v>4923</v>
      </c>
      <c r="P4594" s="1" t="s">
        <v>30</v>
      </c>
      <c r="Q4594" s="1" t="s">
        <v>34</v>
      </c>
      <c r="R4594" s="1" t="s">
        <v>4924</v>
      </c>
      <c r="S4594" s="1">
        <v>146.352</v>
      </c>
      <c r="T4594" s="1">
        <v>3</v>
      </c>
      <c r="U4594" s="1">
        <v>0.2</v>
      </c>
      <c r="V4594" s="1">
        <v>-5.4882000000000062</v>
      </c>
      <c r="W4594" t="str">
        <f>INDEX(People!$A$2:$A$5,MATCH(Orders!N4594,People!$B$2:$B$5,0))</f>
        <v>Anna Andreadi</v>
      </c>
      <c r="X4594" t="str">
        <f>IFERROR(INDEX(Returns!A4594:A5393,MATCH(Orders!B4594,Returns!B4594:B5393,0)),"No")</f>
        <v>No</v>
      </c>
      <c r="Y4594">
        <f t="shared" si="71"/>
        <v>175.6224</v>
      </c>
    </row>
    <row r="4595" spans="1:25" x14ac:dyDescent="0.2">
      <c r="A4595" s="1">
        <v>4594</v>
      </c>
      <c r="B4595" t="s">
        <v>8361</v>
      </c>
      <c r="C4595" s="2">
        <v>43460</v>
      </c>
      <c r="D4595" s="8">
        <f>Table1[[#This Row],[Order Date]]</f>
        <v>43460</v>
      </c>
      <c r="E4595" s="2">
        <v>43465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">
        <v>5364</v>
      </c>
      <c r="P4595" s="1" t="s">
        <v>43</v>
      </c>
      <c r="Q4595" s="1" t="s">
        <v>73</v>
      </c>
      <c r="R4595" s="1" t="s">
        <v>5365</v>
      </c>
      <c r="S4595" s="1">
        <v>7.9</v>
      </c>
      <c r="T4595" s="1">
        <v>2</v>
      </c>
      <c r="U4595" s="1">
        <v>0</v>
      </c>
      <c r="V4595" s="1">
        <v>2.0540000000000003</v>
      </c>
      <c r="W4595" t="str">
        <f>INDEX(People!$A$2:$A$5,MATCH(Orders!N4595,People!$B$2:$B$5,0))</f>
        <v>Anna Andreadi</v>
      </c>
      <c r="X4595" t="str">
        <f>IFERROR(INDEX(Returns!A4595:A5394,MATCH(Orders!B4595,Returns!B4595:B5394,0)),"No")</f>
        <v>No</v>
      </c>
      <c r="Y4595">
        <f t="shared" si="71"/>
        <v>7.9</v>
      </c>
    </row>
    <row r="4596" spans="1:25" x14ac:dyDescent="0.2">
      <c r="A4596" s="1">
        <v>4595</v>
      </c>
      <c r="B4596" t="s">
        <v>8361</v>
      </c>
      <c r="C4596" s="2">
        <v>43460</v>
      </c>
      <c r="D4596" s="8">
        <f>Table1[[#This Row],[Order Date]]</f>
        <v>43460</v>
      </c>
      <c r="E4596" s="2">
        <v>43465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">
        <v>793</v>
      </c>
      <c r="P4596" s="1" t="s">
        <v>30</v>
      </c>
      <c r="Q4596" s="1" t="s">
        <v>52</v>
      </c>
      <c r="R4596" s="1" t="s">
        <v>794</v>
      </c>
      <c r="S4596" s="1">
        <v>902.71199999999999</v>
      </c>
      <c r="T4596" s="1">
        <v>3</v>
      </c>
      <c r="U4596" s="1">
        <v>0.2</v>
      </c>
      <c r="V4596" s="1">
        <v>33.851700000000051</v>
      </c>
      <c r="W4596" t="str">
        <f>INDEX(People!$A$2:$A$5,MATCH(Orders!N4596,People!$B$2:$B$5,0))</f>
        <v>Anna Andreadi</v>
      </c>
      <c r="X4596" t="str">
        <f>IFERROR(INDEX(Returns!A4596:A5395,MATCH(Orders!B4596,Returns!B4596:B5395,0)),"No")</f>
        <v>No</v>
      </c>
      <c r="Y4596">
        <f t="shared" si="71"/>
        <v>1083.2544</v>
      </c>
    </row>
    <row r="4597" spans="1:25" x14ac:dyDescent="0.2">
      <c r="A4597" s="1">
        <v>4596</v>
      </c>
      <c r="B4597" t="s">
        <v>8361</v>
      </c>
      <c r="C4597" s="2">
        <v>43460</v>
      </c>
      <c r="D4597" s="8">
        <f>Table1[[#This Row],[Order Date]]</f>
        <v>43460</v>
      </c>
      <c r="E4597" s="2">
        <v>43465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">
        <v>2152</v>
      </c>
      <c r="P4597" s="1" t="s">
        <v>43</v>
      </c>
      <c r="Q4597" s="1" t="s">
        <v>63</v>
      </c>
      <c r="R4597" s="1" t="s">
        <v>2153</v>
      </c>
      <c r="S4597" s="1">
        <v>53.97</v>
      </c>
      <c r="T4597" s="1">
        <v>3</v>
      </c>
      <c r="U4597" s="1">
        <v>0</v>
      </c>
      <c r="V4597" s="1">
        <v>15.111600000000001</v>
      </c>
      <c r="W4597" t="str">
        <f>INDEX(People!$A$2:$A$5,MATCH(Orders!N4597,People!$B$2:$B$5,0))</f>
        <v>Anna Andreadi</v>
      </c>
      <c r="X4597" t="str">
        <f>IFERROR(INDEX(Returns!A4597:A5396,MATCH(Orders!B4597,Returns!B4597:B5396,0)),"No")</f>
        <v>No</v>
      </c>
      <c r="Y4597">
        <f t="shared" si="71"/>
        <v>53.97</v>
      </c>
    </row>
    <row r="4598" spans="1:25" x14ac:dyDescent="0.2">
      <c r="A4598" s="1">
        <v>4597</v>
      </c>
      <c r="B4598" t="s">
        <v>8362</v>
      </c>
      <c r="C4598" s="2">
        <v>43439</v>
      </c>
      <c r="D4598" s="8">
        <f>Table1[[#This Row],[Order Date]]</f>
        <v>43439</v>
      </c>
      <c r="E4598" s="2">
        <v>43444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">
        <v>2484</v>
      </c>
      <c r="P4598" s="1" t="s">
        <v>43</v>
      </c>
      <c r="Q4598" s="1" t="s">
        <v>63</v>
      </c>
      <c r="R4598" s="1" t="s">
        <v>2485</v>
      </c>
      <c r="S4598" s="1">
        <v>33.92</v>
      </c>
      <c r="T4598" s="1">
        <v>8</v>
      </c>
      <c r="U4598" s="1">
        <v>0</v>
      </c>
      <c r="V4598" s="1">
        <v>13.2288</v>
      </c>
      <c r="W4598" t="str">
        <f>INDEX(People!$A$2:$A$5,MATCH(Orders!N4598,People!$B$2:$B$5,0))</f>
        <v>Chuck Magee</v>
      </c>
      <c r="X4598" t="str">
        <f>IFERROR(INDEX(Returns!A4598:A5397,MATCH(Orders!B4598,Returns!B4598:B5397,0)),"No")</f>
        <v>No</v>
      </c>
      <c r="Y4598">
        <f t="shared" si="71"/>
        <v>33.92</v>
      </c>
    </row>
    <row r="4599" spans="1:25" x14ac:dyDescent="0.2">
      <c r="A4599" s="1">
        <v>4598</v>
      </c>
      <c r="B4599" t="s">
        <v>8363</v>
      </c>
      <c r="C4599" s="2">
        <v>43705</v>
      </c>
      <c r="D4599" s="8">
        <f>Table1[[#This Row],[Order Date]]</f>
        <v>43705</v>
      </c>
      <c r="E4599" s="2">
        <v>43709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">
        <v>1724</v>
      </c>
      <c r="P4599" s="1" t="s">
        <v>43</v>
      </c>
      <c r="Q4599" s="1" t="s">
        <v>512</v>
      </c>
      <c r="R4599" s="1" t="s">
        <v>1725</v>
      </c>
      <c r="S4599" s="1">
        <v>21.81</v>
      </c>
      <c r="T4599" s="1">
        <v>3</v>
      </c>
      <c r="U4599" s="1">
        <v>0</v>
      </c>
      <c r="V4599" s="1">
        <v>5.8887000000000009</v>
      </c>
      <c r="W4599" t="str">
        <f>INDEX(People!$A$2:$A$5,MATCH(Orders!N4599,People!$B$2:$B$5,0))</f>
        <v>Kelly Williams</v>
      </c>
      <c r="X4599" t="str">
        <f>IFERROR(INDEX(Returns!A4599:A5398,MATCH(Orders!B4599,Returns!B4599:B5398,0)),"No")</f>
        <v>No</v>
      </c>
      <c r="Y4599">
        <f t="shared" si="71"/>
        <v>21.81</v>
      </c>
    </row>
    <row r="4600" spans="1:25" x14ac:dyDescent="0.2">
      <c r="A4600" s="1">
        <v>4599</v>
      </c>
      <c r="B4600" t="s">
        <v>8363</v>
      </c>
      <c r="C4600" s="2">
        <v>43705</v>
      </c>
      <c r="D4600" s="8">
        <f>Table1[[#This Row],[Order Date]]</f>
        <v>43705</v>
      </c>
      <c r="E4600" s="2">
        <v>43709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">
        <v>4976</v>
      </c>
      <c r="P4600" s="1" t="s">
        <v>43</v>
      </c>
      <c r="Q4600" s="1" t="s">
        <v>73</v>
      </c>
      <c r="R4600" s="1" t="s">
        <v>4977</v>
      </c>
      <c r="S4600" s="1">
        <v>91.6</v>
      </c>
      <c r="T4600" s="1">
        <v>5</v>
      </c>
      <c r="U4600" s="1">
        <v>0</v>
      </c>
      <c r="V4600" s="1">
        <v>26.563999999999997</v>
      </c>
      <c r="W4600" t="str">
        <f>INDEX(People!$A$2:$A$5,MATCH(Orders!N4600,People!$B$2:$B$5,0))</f>
        <v>Kelly Williams</v>
      </c>
      <c r="X4600" t="str">
        <f>IFERROR(INDEX(Returns!A4600:A5399,MATCH(Orders!B4600,Returns!B4600:B5399,0)),"No")</f>
        <v>No</v>
      </c>
      <c r="Y4600">
        <f t="shared" si="71"/>
        <v>91.6</v>
      </c>
    </row>
    <row r="4601" spans="1:25" x14ac:dyDescent="0.2">
      <c r="A4601" s="1">
        <v>4600</v>
      </c>
      <c r="B4601" t="s">
        <v>8364</v>
      </c>
      <c r="C4601" s="2">
        <v>42932</v>
      </c>
      <c r="D4601" s="8">
        <f>Table1[[#This Row],[Order Date]]</f>
        <v>42932</v>
      </c>
      <c r="E4601" s="2">
        <v>42936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">
        <v>1776</v>
      </c>
      <c r="P4601" s="1" t="s">
        <v>30</v>
      </c>
      <c r="Q4601" s="1" t="s">
        <v>34</v>
      </c>
      <c r="R4601" s="1" t="s">
        <v>1777</v>
      </c>
      <c r="S4601" s="1">
        <v>150.97999999999999</v>
      </c>
      <c r="T4601" s="1">
        <v>1</v>
      </c>
      <c r="U4601" s="1">
        <v>0</v>
      </c>
      <c r="V4601" s="1">
        <v>43.784199999999984</v>
      </c>
      <c r="W4601" t="str">
        <f>INDEX(People!$A$2:$A$5,MATCH(Orders!N4601,People!$B$2:$B$5,0))</f>
        <v>Chuck Magee</v>
      </c>
      <c r="X4601" t="str">
        <f>IFERROR(INDEX(Returns!A4601:A5400,MATCH(Orders!B4601,Returns!B4601:B5400,0)),"No")</f>
        <v>No</v>
      </c>
      <c r="Y4601">
        <f t="shared" si="71"/>
        <v>150.97999999999999</v>
      </c>
    </row>
    <row r="4602" spans="1:25" x14ac:dyDescent="0.2">
      <c r="A4602" s="1">
        <v>4601</v>
      </c>
      <c r="B4602" t="s">
        <v>8364</v>
      </c>
      <c r="C4602" s="2">
        <v>42932</v>
      </c>
      <c r="D4602" s="8">
        <f>Table1[[#This Row],[Order Date]]</f>
        <v>42932</v>
      </c>
      <c r="E4602" s="2">
        <v>42936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">
        <v>1282</v>
      </c>
      <c r="P4602" s="1" t="s">
        <v>43</v>
      </c>
      <c r="Q4602" s="1" t="s">
        <v>157</v>
      </c>
      <c r="R4602" s="1" t="s">
        <v>1283</v>
      </c>
      <c r="S4602" s="1">
        <v>137.25</v>
      </c>
      <c r="T4602" s="1">
        <v>9</v>
      </c>
      <c r="U4602" s="1">
        <v>0</v>
      </c>
      <c r="V4602" s="1">
        <v>63.134999999999991</v>
      </c>
      <c r="W4602" t="str">
        <f>INDEX(People!$A$2:$A$5,MATCH(Orders!N4602,People!$B$2:$B$5,0))</f>
        <v>Chuck Magee</v>
      </c>
      <c r="X4602" t="str">
        <f>IFERROR(INDEX(Returns!A4602:A5401,MATCH(Orders!B4602,Returns!B4602:B5401,0)),"No")</f>
        <v>No</v>
      </c>
      <c r="Y4602">
        <f t="shared" si="71"/>
        <v>137.25</v>
      </c>
    </row>
    <row r="4603" spans="1:25" x14ac:dyDescent="0.2">
      <c r="A4603" s="1">
        <v>4602</v>
      </c>
      <c r="B4603" t="s">
        <v>8364</v>
      </c>
      <c r="C4603" s="2">
        <v>42932</v>
      </c>
      <c r="D4603" s="8">
        <f>Table1[[#This Row],[Order Date]]</f>
        <v>42932</v>
      </c>
      <c r="E4603" s="2">
        <v>42936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">
        <v>5059</v>
      </c>
      <c r="P4603" s="1" t="s">
        <v>43</v>
      </c>
      <c r="Q4603" s="1" t="s">
        <v>242</v>
      </c>
      <c r="R4603" s="1" t="s">
        <v>5060</v>
      </c>
      <c r="S4603" s="1">
        <v>11.52</v>
      </c>
      <c r="T4603" s="1">
        <v>4</v>
      </c>
      <c r="U4603" s="1">
        <v>0</v>
      </c>
      <c r="V4603" s="1">
        <v>5.4143999999999997</v>
      </c>
      <c r="W4603" t="str">
        <f>INDEX(People!$A$2:$A$5,MATCH(Orders!N4603,People!$B$2:$B$5,0))</f>
        <v>Chuck Magee</v>
      </c>
      <c r="X4603" t="str">
        <f>IFERROR(INDEX(Returns!A4603:A5402,MATCH(Orders!B4603,Returns!B4603:B5402,0)),"No")</f>
        <v>No</v>
      </c>
      <c r="Y4603">
        <f t="shared" si="71"/>
        <v>11.52</v>
      </c>
    </row>
    <row r="4604" spans="1:25" x14ac:dyDescent="0.2">
      <c r="A4604" s="1">
        <v>4603</v>
      </c>
      <c r="B4604" t="s">
        <v>8365</v>
      </c>
      <c r="C4604" s="2">
        <v>42881</v>
      </c>
      <c r="D4604" s="8">
        <f>Table1[[#This Row],[Order Date]]</f>
        <v>42881</v>
      </c>
      <c r="E4604" s="2">
        <v>42884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">
        <v>4100</v>
      </c>
      <c r="P4604" s="1" t="s">
        <v>43</v>
      </c>
      <c r="Q4604" s="1" t="s">
        <v>84</v>
      </c>
      <c r="R4604" s="1" t="s">
        <v>4101</v>
      </c>
      <c r="S4604" s="1">
        <v>18.272000000000002</v>
      </c>
      <c r="T4604" s="1">
        <v>1</v>
      </c>
      <c r="U4604" s="1">
        <v>0.2</v>
      </c>
      <c r="V4604" s="1">
        <v>5.9383999999999988</v>
      </c>
      <c r="W4604" t="str">
        <f>INDEX(People!$A$2:$A$5,MATCH(Orders!N4604,People!$B$2:$B$5,0))</f>
        <v>Cassandra Brandow</v>
      </c>
      <c r="X4604" t="str">
        <f>IFERROR(INDEX(Returns!A4604:A5403,MATCH(Orders!B4604,Returns!B4604:B5403,0)),"No")</f>
        <v>No</v>
      </c>
      <c r="Y4604">
        <f t="shared" si="71"/>
        <v>21.926400000000001</v>
      </c>
    </row>
    <row r="4605" spans="1:25" x14ac:dyDescent="0.2">
      <c r="A4605" s="1">
        <v>4604</v>
      </c>
      <c r="B4605" t="s">
        <v>8365</v>
      </c>
      <c r="C4605" s="2">
        <v>42881</v>
      </c>
      <c r="D4605" s="8">
        <f>Table1[[#This Row],[Order Date]]</f>
        <v>42881</v>
      </c>
      <c r="E4605" s="2">
        <v>42884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">
        <v>5366</v>
      </c>
      <c r="P4605" s="1" t="s">
        <v>43</v>
      </c>
      <c r="Q4605" s="1" t="s">
        <v>84</v>
      </c>
      <c r="R4605" s="1" t="s">
        <v>5367</v>
      </c>
      <c r="S4605" s="1">
        <v>153.72800000000001</v>
      </c>
      <c r="T4605" s="1">
        <v>4</v>
      </c>
      <c r="U4605" s="1">
        <v>0.2</v>
      </c>
      <c r="V4605" s="1">
        <v>53.804799999999986</v>
      </c>
      <c r="W4605" t="str">
        <f>INDEX(People!$A$2:$A$5,MATCH(Orders!N4605,People!$B$2:$B$5,0))</f>
        <v>Cassandra Brandow</v>
      </c>
      <c r="X4605" t="str">
        <f>IFERROR(INDEX(Returns!A4605:A5404,MATCH(Orders!B4605,Returns!B4605:B5404,0)),"No")</f>
        <v>No</v>
      </c>
      <c r="Y4605">
        <f t="shared" si="71"/>
        <v>184.4736</v>
      </c>
    </row>
    <row r="4606" spans="1:25" x14ac:dyDescent="0.2">
      <c r="A4606" s="1">
        <v>4605</v>
      </c>
      <c r="B4606" t="s">
        <v>8365</v>
      </c>
      <c r="C4606" s="2">
        <v>42881</v>
      </c>
      <c r="D4606" s="8">
        <f>Table1[[#This Row],[Order Date]]</f>
        <v>42881</v>
      </c>
      <c r="E4606" s="2">
        <v>42884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">
        <v>2194</v>
      </c>
      <c r="P4606" s="1" t="s">
        <v>43</v>
      </c>
      <c r="Q4606" s="1" t="s">
        <v>157</v>
      </c>
      <c r="R4606" s="1" t="s">
        <v>2195</v>
      </c>
      <c r="S4606" s="1">
        <v>12.224</v>
      </c>
      <c r="T4606" s="1">
        <v>2</v>
      </c>
      <c r="U4606" s="1">
        <v>0.2</v>
      </c>
      <c r="V4606" s="1">
        <v>4.4311999999999996</v>
      </c>
      <c r="W4606" t="str">
        <f>INDEX(People!$A$2:$A$5,MATCH(Orders!N4606,People!$B$2:$B$5,0))</f>
        <v>Cassandra Brandow</v>
      </c>
      <c r="X4606" t="str">
        <f>IFERROR(INDEX(Returns!A4606:A5405,MATCH(Orders!B4606,Returns!B4606:B5405,0)),"No")</f>
        <v>No</v>
      </c>
      <c r="Y4606">
        <f t="shared" si="71"/>
        <v>14.668799999999999</v>
      </c>
    </row>
    <row r="4607" spans="1:25" x14ac:dyDescent="0.2">
      <c r="A4607" s="1">
        <v>4606</v>
      </c>
      <c r="B4607" t="s">
        <v>8365</v>
      </c>
      <c r="C4607" s="2">
        <v>42881</v>
      </c>
      <c r="D4607" s="8">
        <f>Table1[[#This Row],[Order Date]]</f>
        <v>42881</v>
      </c>
      <c r="E4607" s="2">
        <v>42884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">
        <v>892</v>
      </c>
      <c r="P4607" s="1" t="s">
        <v>66</v>
      </c>
      <c r="Q4607" s="1" t="s">
        <v>146</v>
      </c>
      <c r="R4607" s="1" t="s">
        <v>893</v>
      </c>
      <c r="S4607" s="1">
        <v>167.94400000000002</v>
      </c>
      <c r="T4607" s="1">
        <v>7</v>
      </c>
      <c r="U4607" s="1">
        <v>0.2</v>
      </c>
      <c r="V4607" s="1">
        <v>50.383200000000016</v>
      </c>
      <c r="W4607" t="str">
        <f>INDEX(People!$A$2:$A$5,MATCH(Orders!N4607,People!$B$2:$B$5,0))</f>
        <v>Cassandra Brandow</v>
      </c>
      <c r="X4607" t="str">
        <f>IFERROR(INDEX(Returns!A4607:A5406,MATCH(Orders!B4607,Returns!B4607:B5406,0)),"No")</f>
        <v>No</v>
      </c>
      <c r="Y4607">
        <f t="shared" si="71"/>
        <v>201.53280000000001</v>
      </c>
    </row>
    <row r="4608" spans="1:25" x14ac:dyDescent="0.2">
      <c r="A4608" s="1">
        <v>4607</v>
      </c>
      <c r="B4608" t="s">
        <v>8366</v>
      </c>
      <c r="C4608" s="2">
        <v>42883</v>
      </c>
      <c r="D4608" s="8">
        <f>Table1[[#This Row],[Order Date]]</f>
        <v>42883</v>
      </c>
      <c r="E4608" s="2">
        <v>42888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">
        <v>192</v>
      </c>
      <c r="P4608" s="1" t="s">
        <v>66</v>
      </c>
      <c r="Q4608" s="1" t="s">
        <v>67</v>
      </c>
      <c r="R4608" s="1" t="s">
        <v>193</v>
      </c>
      <c r="S4608" s="1">
        <v>45.99</v>
      </c>
      <c r="T4608" s="1">
        <v>1</v>
      </c>
      <c r="U4608" s="1">
        <v>0</v>
      </c>
      <c r="V4608" s="1">
        <v>13.3371</v>
      </c>
      <c r="W4608" t="str">
        <f>INDEX(People!$A$2:$A$5,MATCH(Orders!N4608,People!$B$2:$B$5,0))</f>
        <v>Chuck Magee</v>
      </c>
      <c r="X4608" t="str">
        <f>IFERROR(INDEX(Returns!A4608:A5407,MATCH(Orders!B4608,Returns!B4608:B5407,0)),"No")</f>
        <v>No</v>
      </c>
      <c r="Y4608">
        <f t="shared" si="71"/>
        <v>45.99</v>
      </c>
    </row>
    <row r="4609" spans="1:25" x14ac:dyDescent="0.2">
      <c r="A4609" s="1">
        <v>4608</v>
      </c>
      <c r="B4609" t="s">
        <v>8366</v>
      </c>
      <c r="C4609" s="2">
        <v>42883</v>
      </c>
      <c r="D4609" s="8">
        <f>Table1[[#This Row],[Order Date]]</f>
        <v>42883</v>
      </c>
      <c r="E4609" s="2">
        <v>42888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">
        <v>1734</v>
      </c>
      <c r="P4609" s="1" t="s">
        <v>43</v>
      </c>
      <c r="Q4609" s="1" t="s">
        <v>55</v>
      </c>
      <c r="R4609" s="1" t="s">
        <v>1735</v>
      </c>
      <c r="S4609" s="1">
        <v>535.41</v>
      </c>
      <c r="T4609" s="1">
        <v>3</v>
      </c>
      <c r="U4609" s="1">
        <v>0</v>
      </c>
      <c r="V4609" s="1">
        <v>160.62299999999993</v>
      </c>
      <c r="W4609" t="str">
        <f>INDEX(People!$A$2:$A$5,MATCH(Orders!N4609,People!$B$2:$B$5,0))</f>
        <v>Chuck Magee</v>
      </c>
      <c r="X4609" t="str">
        <f>IFERROR(INDEX(Returns!A4609:A5408,MATCH(Orders!B4609,Returns!B4609:B5408,0)),"No")</f>
        <v>No</v>
      </c>
      <c r="Y4609">
        <f t="shared" si="71"/>
        <v>535.41</v>
      </c>
    </row>
    <row r="4610" spans="1:25" x14ac:dyDescent="0.2">
      <c r="A4610" s="1">
        <v>4609</v>
      </c>
      <c r="B4610" t="s">
        <v>8366</v>
      </c>
      <c r="C4610" s="2">
        <v>42883</v>
      </c>
      <c r="D4610" s="8">
        <f>Table1[[#This Row],[Order Date]]</f>
        <v>42883</v>
      </c>
      <c r="E4610" s="2">
        <v>42888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">
        <v>1790</v>
      </c>
      <c r="P4610" s="1" t="s">
        <v>43</v>
      </c>
      <c r="Q4610" s="1" t="s">
        <v>70</v>
      </c>
      <c r="R4610" s="1" t="s">
        <v>1791</v>
      </c>
      <c r="S4610" s="1">
        <v>6.0960000000000001</v>
      </c>
      <c r="T4610" s="1">
        <v>2</v>
      </c>
      <c r="U4610" s="1">
        <v>0.2</v>
      </c>
      <c r="V4610" s="1">
        <v>2.0573999999999995</v>
      </c>
      <c r="W4610" t="str">
        <f>INDEX(People!$A$2:$A$5,MATCH(Orders!N4610,People!$B$2:$B$5,0))</f>
        <v>Chuck Magee</v>
      </c>
      <c r="X4610" t="str">
        <f>IFERROR(INDEX(Returns!A4610:A5409,MATCH(Orders!B4610,Returns!B4610:B5409,0)),"No")</f>
        <v>No</v>
      </c>
      <c r="Y4610">
        <f t="shared" si="71"/>
        <v>7.3151999999999999</v>
      </c>
    </row>
    <row r="4611" spans="1:25" x14ac:dyDescent="0.2">
      <c r="A4611" s="1">
        <v>4610</v>
      </c>
      <c r="B4611" t="s">
        <v>8366</v>
      </c>
      <c r="C4611" s="2">
        <v>42883</v>
      </c>
      <c r="D4611" s="8">
        <f>Table1[[#This Row],[Order Date]]</f>
        <v>42883</v>
      </c>
      <c r="E4611" s="2">
        <v>42888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">
        <v>4269</v>
      </c>
      <c r="P4611" s="1" t="s">
        <v>43</v>
      </c>
      <c r="Q4611" s="1" t="s">
        <v>84</v>
      </c>
      <c r="R4611" s="1" t="s">
        <v>4270</v>
      </c>
      <c r="S4611" s="1">
        <v>45.36</v>
      </c>
      <c r="T4611" s="1">
        <v>7</v>
      </c>
      <c r="U4611" s="1">
        <v>0</v>
      </c>
      <c r="V4611" s="1">
        <v>21.772800000000004</v>
      </c>
      <c r="W4611" t="str">
        <f>INDEX(People!$A$2:$A$5,MATCH(Orders!N4611,People!$B$2:$B$5,0))</f>
        <v>Chuck Magee</v>
      </c>
      <c r="X4611" t="str">
        <f>IFERROR(INDEX(Returns!A4611:A5410,MATCH(Orders!B4611,Returns!B4611:B5410,0)),"No")</f>
        <v>No</v>
      </c>
      <c r="Y4611">
        <f t="shared" ref="Y4611:Y4674" si="72">S4611*(1+U4611)</f>
        <v>45.36</v>
      </c>
    </row>
    <row r="4612" spans="1:25" x14ac:dyDescent="0.2">
      <c r="A4612" s="1">
        <v>4611</v>
      </c>
      <c r="B4612" t="s">
        <v>8367</v>
      </c>
      <c r="C4612" s="2">
        <v>43778</v>
      </c>
      <c r="D4612" s="8">
        <f>Table1[[#This Row],[Order Date]]</f>
        <v>43778</v>
      </c>
      <c r="E4612" s="2">
        <v>43783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">
        <v>1122</v>
      </c>
      <c r="P4612" s="1" t="s">
        <v>30</v>
      </c>
      <c r="Q4612" s="1" t="s">
        <v>60</v>
      </c>
      <c r="R4612" s="1" t="s">
        <v>1123</v>
      </c>
      <c r="S4612" s="1">
        <v>47.12</v>
      </c>
      <c r="T4612" s="1">
        <v>8</v>
      </c>
      <c r="U4612" s="1">
        <v>0</v>
      </c>
      <c r="V4612" s="1">
        <v>20.732800000000001</v>
      </c>
      <c r="W4612" t="str">
        <f>INDEX(People!$A$2:$A$5,MATCH(Orders!N4612,People!$B$2:$B$5,0))</f>
        <v>Anna Andreadi</v>
      </c>
      <c r="X4612" t="str">
        <f>IFERROR(INDEX(Returns!A4612:A5411,MATCH(Orders!B4612,Returns!B4612:B5411,0)),"No")</f>
        <v>No</v>
      </c>
      <c r="Y4612">
        <f t="shared" si="72"/>
        <v>47.12</v>
      </c>
    </row>
    <row r="4613" spans="1:25" x14ac:dyDescent="0.2">
      <c r="A4613" s="1">
        <v>4612</v>
      </c>
      <c r="B4613" t="s">
        <v>8368</v>
      </c>
      <c r="C4613" s="2">
        <v>43124</v>
      </c>
      <c r="D4613" s="8">
        <f>Table1[[#This Row],[Order Date]]</f>
        <v>43124</v>
      </c>
      <c r="E4613" s="2">
        <v>43126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">
        <v>1541</v>
      </c>
      <c r="P4613" s="1" t="s">
        <v>43</v>
      </c>
      <c r="Q4613" s="1" t="s">
        <v>70</v>
      </c>
      <c r="R4613" s="1" t="s">
        <v>1542</v>
      </c>
      <c r="S4613" s="1">
        <v>31.36</v>
      </c>
      <c r="T4613" s="1">
        <v>4</v>
      </c>
      <c r="U4613" s="1">
        <v>0</v>
      </c>
      <c r="V4613" s="1">
        <v>15.68</v>
      </c>
      <c r="W4613" t="str">
        <f>INDEX(People!$A$2:$A$5,MATCH(Orders!N4613,People!$B$2:$B$5,0))</f>
        <v>Cassandra Brandow</v>
      </c>
      <c r="X4613" t="str">
        <f>IFERROR(INDEX(Returns!A4613:A5412,MATCH(Orders!B4613,Returns!B4613:B5412,0)),"No")</f>
        <v>No</v>
      </c>
      <c r="Y4613">
        <f t="shared" si="72"/>
        <v>31.36</v>
      </c>
    </row>
    <row r="4614" spans="1:25" x14ac:dyDescent="0.2">
      <c r="A4614" s="1">
        <v>4613</v>
      </c>
      <c r="B4614" t="s">
        <v>8369</v>
      </c>
      <c r="C4614" s="2">
        <v>43465</v>
      </c>
      <c r="D4614" s="8">
        <f>Table1[[#This Row],[Order Date]]</f>
        <v>43465</v>
      </c>
      <c r="E4614" s="2">
        <v>43471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">
        <v>1358</v>
      </c>
      <c r="P4614" s="1" t="s">
        <v>43</v>
      </c>
      <c r="Q4614" s="1" t="s">
        <v>63</v>
      </c>
      <c r="R4614" s="1" t="s">
        <v>1359</v>
      </c>
      <c r="S4614" s="1">
        <v>47.616</v>
      </c>
      <c r="T4614" s="1">
        <v>3</v>
      </c>
      <c r="U4614" s="1">
        <v>0.2</v>
      </c>
      <c r="V4614" s="1">
        <v>3.571200000000001</v>
      </c>
      <c r="W4614" t="str">
        <f>INDEX(People!$A$2:$A$5,MATCH(Orders!N4614,People!$B$2:$B$5,0))</f>
        <v>Cassandra Brandow</v>
      </c>
      <c r="X4614" t="str">
        <f>IFERROR(INDEX(Returns!A4614:A5413,MATCH(Orders!B4614,Returns!B4614:B5413,0)),"No")</f>
        <v>No</v>
      </c>
      <c r="Y4614">
        <f t="shared" si="72"/>
        <v>57.139199999999995</v>
      </c>
    </row>
    <row r="4615" spans="1:25" x14ac:dyDescent="0.2">
      <c r="A4615" s="1">
        <v>4614</v>
      </c>
      <c r="B4615" t="s">
        <v>8369</v>
      </c>
      <c r="C4615" s="2">
        <v>43465</v>
      </c>
      <c r="D4615" s="8">
        <f>Table1[[#This Row],[Order Date]]</f>
        <v>43465</v>
      </c>
      <c r="E4615" s="2">
        <v>43471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">
        <v>2340</v>
      </c>
      <c r="P4615" s="1" t="s">
        <v>43</v>
      </c>
      <c r="Q4615" s="1" t="s">
        <v>84</v>
      </c>
      <c r="R4615" s="1" t="s">
        <v>2341</v>
      </c>
      <c r="S4615" s="1">
        <v>23.480000000000004</v>
      </c>
      <c r="T4615" s="1">
        <v>5</v>
      </c>
      <c r="U4615" s="1">
        <v>0.2</v>
      </c>
      <c r="V4615" s="1">
        <v>8.218</v>
      </c>
      <c r="W4615" t="str">
        <f>INDEX(People!$A$2:$A$5,MATCH(Orders!N4615,People!$B$2:$B$5,0))</f>
        <v>Cassandra Brandow</v>
      </c>
      <c r="X4615" t="str">
        <f>IFERROR(INDEX(Returns!A4615:A5414,MATCH(Orders!B4615,Returns!B4615:B5414,0)),"No")</f>
        <v>No</v>
      </c>
      <c r="Y4615">
        <f t="shared" si="72"/>
        <v>28.176000000000005</v>
      </c>
    </row>
    <row r="4616" spans="1:25" x14ac:dyDescent="0.2">
      <c r="A4616" s="1">
        <v>4615</v>
      </c>
      <c r="B4616" t="s">
        <v>8370</v>
      </c>
      <c r="C4616" s="2">
        <v>43348</v>
      </c>
      <c r="D4616" s="8">
        <f>Table1[[#This Row],[Order Date]]</f>
        <v>43348</v>
      </c>
      <c r="E4616" s="2">
        <v>43353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">
        <v>1835</v>
      </c>
      <c r="P4616" s="1" t="s">
        <v>43</v>
      </c>
      <c r="Q4616" s="1" t="s">
        <v>73</v>
      </c>
      <c r="R4616" s="1" t="s">
        <v>1836</v>
      </c>
      <c r="S4616" s="1">
        <v>62.789999999999992</v>
      </c>
      <c r="T4616" s="1">
        <v>3</v>
      </c>
      <c r="U4616" s="1">
        <v>0.8</v>
      </c>
      <c r="V4616" s="1">
        <v>-166.39350000000002</v>
      </c>
      <c r="W4616" t="str">
        <f>INDEX(People!$A$2:$A$5,MATCH(Orders!N4616,People!$B$2:$B$5,0))</f>
        <v>Kelly Williams</v>
      </c>
      <c r="X4616" t="str">
        <f>IFERROR(INDEX(Returns!A4616:A5415,MATCH(Orders!B4616,Returns!B4616:B5415,0)),"No")</f>
        <v>No</v>
      </c>
      <c r="Y4616">
        <f t="shared" si="72"/>
        <v>113.02199999999999</v>
      </c>
    </row>
    <row r="4617" spans="1:25" x14ac:dyDescent="0.2">
      <c r="A4617" s="1">
        <v>4616</v>
      </c>
      <c r="B4617" t="s">
        <v>8370</v>
      </c>
      <c r="C4617" s="2">
        <v>43348</v>
      </c>
      <c r="D4617" s="8">
        <f>Table1[[#This Row],[Order Date]]</f>
        <v>43348</v>
      </c>
      <c r="E4617" s="2">
        <v>43353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">
        <v>4596</v>
      </c>
      <c r="P4617" s="1" t="s">
        <v>43</v>
      </c>
      <c r="Q4617" s="1" t="s">
        <v>242</v>
      </c>
      <c r="R4617" s="1" t="s">
        <v>4597</v>
      </c>
      <c r="S4617" s="1">
        <v>28.44</v>
      </c>
      <c r="T4617" s="1">
        <v>9</v>
      </c>
      <c r="U4617" s="1">
        <v>0.2</v>
      </c>
      <c r="V4617" s="1">
        <v>4.2659999999999973</v>
      </c>
      <c r="W4617" t="str">
        <f>INDEX(People!$A$2:$A$5,MATCH(Orders!N4617,People!$B$2:$B$5,0))</f>
        <v>Kelly Williams</v>
      </c>
      <c r="X4617" t="str">
        <f>IFERROR(INDEX(Returns!A4617:A5416,MATCH(Orders!B4617,Returns!B4617:B5416,0)),"No")</f>
        <v>No</v>
      </c>
      <c r="Y4617">
        <f t="shared" si="72"/>
        <v>34.128</v>
      </c>
    </row>
    <row r="4618" spans="1:25" x14ac:dyDescent="0.2">
      <c r="A4618" s="1">
        <v>4617</v>
      </c>
      <c r="B4618" t="s">
        <v>8371</v>
      </c>
      <c r="C4618" s="2">
        <v>42982</v>
      </c>
      <c r="D4618" s="8">
        <f>Table1[[#This Row],[Order Date]]</f>
        <v>42982</v>
      </c>
      <c r="E4618" s="2">
        <v>42985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">
        <v>752</v>
      </c>
      <c r="P4618" s="1" t="s">
        <v>66</v>
      </c>
      <c r="Q4618" s="1" t="s">
        <v>146</v>
      </c>
      <c r="R4618" s="1" t="s">
        <v>753</v>
      </c>
      <c r="S4618" s="1">
        <v>134.376</v>
      </c>
      <c r="T4618" s="1">
        <v>3</v>
      </c>
      <c r="U4618" s="1">
        <v>0.2</v>
      </c>
      <c r="V4618" s="1">
        <v>6.7188000000000088</v>
      </c>
      <c r="W4618" t="str">
        <f>INDEX(People!$A$2:$A$5,MATCH(Orders!N4618,People!$B$2:$B$5,0))</f>
        <v>Kelly Williams</v>
      </c>
      <c r="X4618" t="str">
        <f>IFERROR(INDEX(Returns!A4618:A5417,MATCH(Orders!B4618,Returns!B4618:B5417,0)),"No")</f>
        <v>No</v>
      </c>
      <c r="Y4618">
        <f t="shared" si="72"/>
        <v>161.25120000000001</v>
      </c>
    </row>
    <row r="4619" spans="1:25" x14ac:dyDescent="0.2">
      <c r="A4619" s="1">
        <v>4618</v>
      </c>
      <c r="B4619" t="s">
        <v>8372</v>
      </c>
      <c r="C4619" s="2">
        <v>42999</v>
      </c>
      <c r="D4619" s="8">
        <f>Table1[[#This Row],[Order Date]]</f>
        <v>42999</v>
      </c>
      <c r="E4619" s="2">
        <v>43004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">
        <v>4939</v>
      </c>
      <c r="P4619" s="1" t="s">
        <v>66</v>
      </c>
      <c r="Q4619" s="1" t="s">
        <v>67</v>
      </c>
      <c r="R4619" s="1" t="s">
        <v>4940</v>
      </c>
      <c r="S4619" s="1">
        <v>589.9</v>
      </c>
      <c r="T4619" s="1">
        <v>2</v>
      </c>
      <c r="U4619" s="1">
        <v>0</v>
      </c>
      <c r="V4619" s="1">
        <v>147.47500000000002</v>
      </c>
      <c r="W4619" t="str">
        <f>INDEX(People!$A$2:$A$5,MATCH(Orders!N4619,People!$B$2:$B$5,0))</f>
        <v>Chuck Magee</v>
      </c>
      <c r="X4619" t="str">
        <f>IFERROR(INDEX(Returns!A4619:A5418,MATCH(Orders!B4619,Returns!B4619:B5418,0)),"No")</f>
        <v>No</v>
      </c>
      <c r="Y4619">
        <f t="shared" si="72"/>
        <v>589.9</v>
      </c>
    </row>
    <row r="4620" spans="1:25" x14ac:dyDescent="0.2">
      <c r="A4620" s="1">
        <v>4619</v>
      </c>
      <c r="B4620" t="s">
        <v>8372</v>
      </c>
      <c r="C4620" s="2">
        <v>42999</v>
      </c>
      <c r="D4620" s="8">
        <f>Table1[[#This Row],[Order Date]]</f>
        <v>42999</v>
      </c>
      <c r="E4620" s="2">
        <v>43004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">
        <v>1118</v>
      </c>
      <c r="P4620" s="1" t="s">
        <v>30</v>
      </c>
      <c r="Q4620" s="1" t="s">
        <v>34</v>
      </c>
      <c r="R4620" s="1" t="s">
        <v>1119</v>
      </c>
      <c r="S4620" s="1">
        <v>542.93999999999994</v>
      </c>
      <c r="T4620" s="1">
        <v>3</v>
      </c>
      <c r="U4620" s="1">
        <v>0</v>
      </c>
      <c r="V4620" s="1">
        <v>141.1644</v>
      </c>
      <c r="W4620" t="str">
        <f>INDEX(People!$A$2:$A$5,MATCH(Orders!N4620,People!$B$2:$B$5,0))</f>
        <v>Chuck Magee</v>
      </c>
      <c r="X4620" t="str">
        <f>IFERROR(INDEX(Returns!A4620:A5419,MATCH(Orders!B4620,Returns!B4620:B5419,0)),"No")</f>
        <v>No</v>
      </c>
      <c r="Y4620">
        <f t="shared" si="72"/>
        <v>542.93999999999994</v>
      </c>
    </row>
    <row r="4621" spans="1:25" x14ac:dyDescent="0.2">
      <c r="A4621" s="1">
        <v>4620</v>
      </c>
      <c r="B4621" t="s">
        <v>8373</v>
      </c>
      <c r="C4621" s="2">
        <v>43823</v>
      </c>
      <c r="D4621" s="8">
        <f>Table1[[#This Row],[Order Date]]</f>
        <v>43823</v>
      </c>
      <c r="E4621" s="2">
        <v>43824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">
        <v>1064</v>
      </c>
      <c r="P4621" s="1" t="s">
        <v>66</v>
      </c>
      <c r="Q4621" s="1" t="s">
        <v>1065</v>
      </c>
      <c r="R4621" s="1" t="s">
        <v>1066</v>
      </c>
      <c r="S4621" s="1">
        <v>2879.9520000000002</v>
      </c>
      <c r="T4621" s="1">
        <v>6</v>
      </c>
      <c r="U4621" s="1">
        <v>0.2</v>
      </c>
      <c r="V4621" s="1">
        <v>1007.9831999999999</v>
      </c>
      <c r="W4621" t="str">
        <f>INDEX(People!$A$2:$A$5,MATCH(Orders!N4621,People!$B$2:$B$5,0))</f>
        <v>Anna Andreadi</v>
      </c>
      <c r="X4621" t="str">
        <f>IFERROR(INDEX(Returns!A4621:A5420,MATCH(Orders!B4621,Returns!B4621:B5420,0)),"No")</f>
        <v>No</v>
      </c>
      <c r="Y4621">
        <f t="shared" si="72"/>
        <v>3455.9424000000004</v>
      </c>
    </row>
    <row r="4622" spans="1:25" x14ac:dyDescent="0.2">
      <c r="A4622" s="1">
        <v>4621</v>
      </c>
      <c r="B4622" t="s">
        <v>8373</v>
      </c>
      <c r="C4622" s="2">
        <v>43823</v>
      </c>
      <c r="D4622" s="8">
        <f>Table1[[#This Row],[Order Date]]</f>
        <v>43823</v>
      </c>
      <c r="E4622" s="2">
        <v>43824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">
        <v>1494</v>
      </c>
      <c r="P4622" s="1" t="s">
        <v>43</v>
      </c>
      <c r="Q4622" s="1" t="s">
        <v>70</v>
      </c>
      <c r="R4622" s="1" t="s">
        <v>1495</v>
      </c>
      <c r="S4622" s="1">
        <v>90.480000000000018</v>
      </c>
      <c r="T4622" s="1">
        <v>3</v>
      </c>
      <c r="U4622" s="1">
        <v>0.2</v>
      </c>
      <c r="V4622" s="1">
        <v>33.93</v>
      </c>
      <c r="W4622" t="str">
        <f>INDEX(People!$A$2:$A$5,MATCH(Orders!N4622,People!$B$2:$B$5,0))</f>
        <v>Anna Andreadi</v>
      </c>
      <c r="X4622" t="str">
        <f>IFERROR(INDEX(Returns!A4622:A5421,MATCH(Orders!B4622,Returns!B4622:B5421,0)),"No")</f>
        <v>No</v>
      </c>
      <c r="Y4622">
        <f t="shared" si="72"/>
        <v>108.57600000000002</v>
      </c>
    </row>
    <row r="4623" spans="1:25" x14ac:dyDescent="0.2">
      <c r="A4623" s="1">
        <v>4622</v>
      </c>
      <c r="B4623" t="s">
        <v>8374</v>
      </c>
      <c r="C4623" s="2">
        <v>43013</v>
      </c>
      <c r="D4623" s="8">
        <f>Table1[[#This Row],[Order Date]]</f>
        <v>43013</v>
      </c>
      <c r="E4623" s="2">
        <v>43016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">
        <v>668</v>
      </c>
      <c r="P4623" s="1" t="s">
        <v>43</v>
      </c>
      <c r="Q4623" s="1" t="s">
        <v>55</v>
      </c>
      <c r="R4623" s="1" t="s">
        <v>669</v>
      </c>
      <c r="S4623" s="1">
        <v>77.55</v>
      </c>
      <c r="T4623" s="1">
        <v>5</v>
      </c>
      <c r="U4623" s="1">
        <v>0</v>
      </c>
      <c r="V4623" s="1">
        <v>21.714000000000002</v>
      </c>
      <c r="W4623" t="str">
        <f>INDEX(People!$A$2:$A$5,MATCH(Orders!N4623,People!$B$2:$B$5,0))</f>
        <v>Chuck Magee</v>
      </c>
      <c r="X4623" t="str">
        <f>IFERROR(INDEX(Returns!A4623:A5422,MATCH(Orders!B4623,Returns!B4623:B5422,0)),"No")</f>
        <v>No</v>
      </c>
      <c r="Y4623">
        <f t="shared" si="72"/>
        <v>77.55</v>
      </c>
    </row>
    <row r="4624" spans="1:25" x14ac:dyDescent="0.2">
      <c r="A4624" s="1">
        <v>4623</v>
      </c>
      <c r="B4624" t="s">
        <v>8375</v>
      </c>
      <c r="C4624" s="2">
        <v>43717</v>
      </c>
      <c r="D4624" s="8">
        <f>Table1[[#This Row],[Order Date]]</f>
        <v>43717</v>
      </c>
      <c r="E4624" s="2">
        <v>43722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">
        <v>1132</v>
      </c>
      <c r="P4624" s="1" t="s">
        <v>43</v>
      </c>
      <c r="Q4624" s="1" t="s">
        <v>512</v>
      </c>
      <c r="R4624" s="1" t="s">
        <v>1133</v>
      </c>
      <c r="S4624" s="1">
        <v>8.8320000000000007</v>
      </c>
      <c r="T4624" s="1">
        <v>3</v>
      </c>
      <c r="U4624" s="1">
        <v>0.2</v>
      </c>
      <c r="V4624" s="1">
        <v>-1.9872000000000005</v>
      </c>
      <c r="W4624" t="str">
        <f>INDEX(People!$A$2:$A$5,MATCH(Orders!N4624,People!$B$2:$B$5,0))</f>
        <v>Cassandra Brandow</v>
      </c>
      <c r="X4624" t="str">
        <f>IFERROR(INDEX(Returns!A4624:A5423,MATCH(Orders!B4624,Returns!B4624:B5423,0)),"No")</f>
        <v>No</v>
      </c>
      <c r="Y4624">
        <f t="shared" si="72"/>
        <v>10.5984</v>
      </c>
    </row>
    <row r="4625" spans="1:25" x14ac:dyDescent="0.2">
      <c r="A4625" s="1">
        <v>4624</v>
      </c>
      <c r="B4625" t="s">
        <v>8375</v>
      </c>
      <c r="C4625" s="2">
        <v>43717</v>
      </c>
      <c r="D4625" s="8">
        <f>Table1[[#This Row],[Order Date]]</f>
        <v>43717</v>
      </c>
      <c r="E4625" s="2">
        <v>43722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">
        <v>1502</v>
      </c>
      <c r="P4625" s="1" t="s">
        <v>43</v>
      </c>
      <c r="Q4625" s="1" t="s">
        <v>84</v>
      </c>
      <c r="R4625" s="1" t="s">
        <v>3990</v>
      </c>
      <c r="S4625" s="1">
        <v>177.536</v>
      </c>
      <c r="T4625" s="1">
        <v>4</v>
      </c>
      <c r="U4625" s="1">
        <v>0.2</v>
      </c>
      <c r="V4625" s="1">
        <v>62.137599999999992</v>
      </c>
      <c r="W4625" t="str">
        <f>INDEX(People!$A$2:$A$5,MATCH(Orders!N4625,People!$B$2:$B$5,0))</f>
        <v>Cassandra Brandow</v>
      </c>
      <c r="X4625" t="str">
        <f>IFERROR(INDEX(Returns!A4625:A5424,MATCH(Orders!B4625,Returns!B4625:B5424,0)),"No")</f>
        <v>No</v>
      </c>
      <c r="Y4625">
        <f t="shared" si="72"/>
        <v>213.04319999999998</v>
      </c>
    </row>
    <row r="4626" spans="1:25" x14ac:dyDescent="0.2">
      <c r="A4626" s="1">
        <v>4625</v>
      </c>
      <c r="B4626" t="s">
        <v>8375</v>
      </c>
      <c r="C4626" s="2">
        <v>43717</v>
      </c>
      <c r="D4626" s="8">
        <f>Table1[[#This Row],[Order Date]]</f>
        <v>43717</v>
      </c>
      <c r="E4626" s="2">
        <v>43722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">
        <v>2523</v>
      </c>
      <c r="P4626" s="1" t="s">
        <v>43</v>
      </c>
      <c r="Q4626" s="1" t="s">
        <v>55</v>
      </c>
      <c r="R4626" s="1" t="s">
        <v>2524</v>
      </c>
      <c r="S4626" s="1">
        <v>258.48</v>
      </c>
      <c r="T4626" s="1">
        <v>2</v>
      </c>
      <c r="U4626" s="1">
        <v>0.2</v>
      </c>
      <c r="V4626" s="1">
        <v>-3.2309999999999945</v>
      </c>
      <c r="W4626" t="str">
        <f>INDEX(People!$A$2:$A$5,MATCH(Orders!N4626,People!$B$2:$B$5,0))</f>
        <v>Cassandra Brandow</v>
      </c>
      <c r="X4626" t="str">
        <f>IFERROR(INDEX(Returns!A4626:A5425,MATCH(Orders!B4626,Returns!B4626:B5425,0)),"No")</f>
        <v>No</v>
      </c>
      <c r="Y4626">
        <f t="shared" si="72"/>
        <v>310.17599999999999</v>
      </c>
    </row>
    <row r="4627" spans="1:25" x14ac:dyDescent="0.2">
      <c r="A4627" s="1">
        <v>4626</v>
      </c>
      <c r="B4627" t="s">
        <v>8375</v>
      </c>
      <c r="C4627" s="2">
        <v>43717</v>
      </c>
      <c r="D4627" s="8">
        <f>Table1[[#This Row],[Order Date]]</f>
        <v>43717</v>
      </c>
      <c r="E4627" s="2">
        <v>43722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">
        <v>1122</v>
      </c>
      <c r="P4627" s="1" t="s">
        <v>30</v>
      </c>
      <c r="Q4627" s="1" t="s">
        <v>60</v>
      </c>
      <c r="R4627" s="1" t="s">
        <v>1123</v>
      </c>
      <c r="S4627" s="1">
        <v>14.135999999999999</v>
      </c>
      <c r="T4627" s="1">
        <v>3</v>
      </c>
      <c r="U4627" s="1">
        <v>0.2</v>
      </c>
      <c r="V4627" s="1">
        <v>4.240800000000001</v>
      </c>
      <c r="W4627" t="str">
        <f>INDEX(People!$A$2:$A$5,MATCH(Orders!N4627,People!$B$2:$B$5,0))</f>
        <v>Cassandra Brandow</v>
      </c>
      <c r="X4627" t="str">
        <f>IFERROR(INDEX(Returns!A4627:A5426,MATCH(Orders!B4627,Returns!B4627:B5426,0)),"No")</f>
        <v>No</v>
      </c>
      <c r="Y4627">
        <f t="shared" si="72"/>
        <v>16.963199999999997</v>
      </c>
    </row>
    <row r="4628" spans="1:25" x14ac:dyDescent="0.2">
      <c r="A4628" s="1">
        <v>4627</v>
      </c>
      <c r="B4628" t="s">
        <v>8376</v>
      </c>
      <c r="C4628" s="2">
        <v>43417</v>
      </c>
      <c r="D4628" s="8">
        <f>Table1[[#This Row],[Order Date]]</f>
        <v>43417</v>
      </c>
      <c r="E4628" s="2">
        <v>43422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">
        <v>641</v>
      </c>
      <c r="P4628" s="1" t="s">
        <v>43</v>
      </c>
      <c r="Q4628" s="1" t="s">
        <v>55</v>
      </c>
      <c r="R4628" s="1" t="s">
        <v>642</v>
      </c>
      <c r="S4628" s="1">
        <v>77.55</v>
      </c>
      <c r="T4628" s="1">
        <v>5</v>
      </c>
      <c r="U4628" s="1">
        <v>0</v>
      </c>
      <c r="V4628" s="1">
        <v>20.163000000000004</v>
      </c>
      <c r="W4628" t="str">
        <f>INDEX(People!$A$2:$A$5,MATCH(Orders!N4628,People!$B$2:$B$5,0))</f>
        <v>Chuck Magee</v>
      </c>
      <c r="X4628" t="str">
        <f>IFERROR(INDEX(Returns!A4628:A5427,MATCH(Orders!B4628,Returns!B4628:B5427,0)),"No")</f>
        <v>No</v>
      </c>
      <c r="Y4628">
        <f t="shared" si="72"/>
        <v>77.55</v>
      </c>
    </row>
    <row r="4629" spans="1:25" x14ac:dyDescent="0.2">
      <c r="A4629" s="1">
        <v>4628</v>
      </c>
      <c r="B4629" t="s">
        <v>8376</v>
      </c>
      <c r="C4629" s="2">
        <v>43417</v>
      </c>
      <c r="D4629" s="8">
        <f>Table1[[#This Row],[Order Date]]</f>
        <v>43417</v>
      </c>
      <c r="E4629" s="2">
        <v>43422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">
        <v>911</v>
      </c>
      <c r="P4629" s="1" t="s">
        <v>43</v>
      </c>
      <c r="Q4629" s="1" t="s">
        <v>55</v>
      </c>
      <c r="R4629" s="1" t="s">
        <v>912</v>
      </c>
      <c r="S4629" s="1">
        <v>24.88</v>
      </c>
      <c r="T4629" s="1">
        <v>2</v>
      </c>
      <c r="U4629" s="1">
        <v>0</v>
      </c>
      <c r="V4629" s="1">
        <v>6.9664000000000001</v>
      </c>
      <c r="W4629" t="str">
        <f>INDEX(People!$A$2:$A$5,MATCH(Orders!N4629,People!$B$2:$B$5,0))</f>
        <v>Chuck Magee</v>
      </c>
      <c r="X4629" t="str">
        <f>IFERROR(INDEX(Returns!A4629:A5428,MATCH(Orders!B4629,Returns!B4629:B5428,0)),"No")</f>
        <v>No</v>
      </c>
      <c r="Y4629">
        <f t="shared" si="72"/>
        <v>24.88</v>
      </c>
    </row>
    <row r="4630" spans="1:25" x14ac:dyDescent="0.2">
      <c r="A4630" s="1">
        <v>4629</v>
      </c>
      <c r="B4630" t="s">
        <v>8376</v>
      </c>
      <c r="C4630" s="2">
        <v>43417</v>
      </c>
      <c r="D4630" s="8">
        <f>Table1[[#This Row],[Order Date]]</f>
        <v>43417</v>
      </c>
      <c r="E4630" s="2">
        <v>43422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">
        <v>4734</v>
      </c>
      <c r="P4630" s="1" t="s">
        <v>43</v>
      </c>
      <c r="Q4630" s="1" t="s">
        <v>63</v>
      </c>
      <c r="R4630" s="1" t="s">
        <v>4735</v>
      </c>
      <c r="S4630" s="1">
        <v>140.75</v>
      </c>
      <c r="T4630" s="1">
        <v>5</v>
      </c>
      <c r="U4630" s="1">
        <v>0</v>
      </c>
      <c r="V4630" s="1">
        <v>39.410000000000011</v>
      </c>
      <c r="W4630" t="str">
        <f>INDEX(People!$A$2:$A$5,MATCH(Orders!N4630,People!$B$2:$B$5,0))</f>
        <v>Chuck Magee</v>
      </c>
      <c r="X4630" t="str">
        <f>IFERROR(INDEX(Returns!A4630:A5429,MATCH(Orders!B4630,Returns!B4630:B5429,0)),"No")</f>
        <v>No</v>
      </c>
      <c r="Y4630">
        <f t="shared" si="72"/>
        <v>140.75</v>
      </c>
    </row>
    <row r="4631" spans="1:25" x14ac:dyDescent="0.2">
      <c r="A4631" s="1">
        <v>4630</v>
      </c>
      <c r="B4631" t="s">
        <v>8376</v>
      </c>
      <c r="C4631" s="2">
        <v>43417</v>
      </c>
      <c r="D4631" s="8">
        <f>Table1[[#This Row],[Order Date]]</f>
        <v>43417</v>
      </c>
      <c r="E4631" s="2">
        <v>43422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">
        <v>2514</v>
      </c>
      <c r="P4631" s="1" t="s">
        <v>43</v>
      </c>
      <c r="Q4631" s="1" t="s">
        <v>55</v>
      </c>
      <c r="R4631" s="1" t="s">
        <v>2515</v>
      </c>
      <c r="S4631" s="1">
        <v>36.630000000000003</v>
      </c>
      <c r="T4631" s="1">
        <v>3</v>
      </c>
      <c r="U4631" s="1">
        <v>0</v>
      </c>
      <c r="V4631" s="1">
        <v>9.8901000000000039</v>
      </c>
      <c r="W4631" t="str">
        <f>INDEX(People!$A$2:$A$5,MATCH(Orders!N4631,People!$B$2:$B$5,0))</f>
        <v>Chuck Magee</v>
      </c>
      <c r="X4631" t="str">
        <f>IFERROR(INDEX(Returns!A4631:A5430,MATCH(Orders!B4631,Returns!B4631:B5430,0)),"No")</f>
        <v>No</v>
      </c>
      <c r="Y4631">
        <f t="shared" si="72"/>
        <v>36.630000000000003</v>
      </c>
    </row>
    <row r="4632" spans="1:25" x14ac:dyDescent="0.2">
      <c r="A4632" s="1">
        <v>4631</v>
      </c>
      <c r="B4632" t="s">
        <v>8377</v>
      </c>
      <c r="C4632" s="2">
        <v>43023</v>
      </c>
      <c r="D4632" s="8">
        <f>Table1[[#This Row],[Order Date]]</f>
        <v>43023</v>
      </c>
      <c r="E4632" s="2">
        <v>43023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">
        <v>5368</v>
      </c>
      <c r="P4632" s="1" t="s">
        <v>30</v>
      </c>
      <c r="Q4632" s="1" t="s">
        <v>60</v>
      </c>
      <c r="R4632" s="1" t="s">
        <v>5369</v>
      </c>
      <c r="S4632" s="1">
        <v>17.14</v>
      </c>
      <c r="T4632" s="1">
        <v>2</v>
      </c>
      <c r="U4632" s="1">
        <v>0</v>
      </c>
      <c r="V4632" s="1">
        <v>6.1704000000000008</v>
      </c>
      <c r="W4632" t="str">
        <f>INDEX(People!$A$2:$A$5,MATCH(Orders!N4632,People!$B$2:$B$5,0))</f>
        <v>Kelly Williams</v>
      </c>
      <c r="X4632" t="str">
        <f>IFERROR(INDEX(Returns!A4632:A5431,MATCH(Orders!B4632,Returns!B4632:B5431,0)),"No")</f>
        <v>No</v>
      </c>
      <c r="Y4632">
        <f t="shared" si="72"/>
        <v>17.14</v>
      </c>
    </row>
    <row r="4633" spans="1:25" x14ac:dyDescent="0.2">
      <c r="A4633" s="1">
        <v>4632</v>
      </c>
      <c r="B4633" t="s">
        <v>8378</v>
      </c>
      <c r="C4633" s="2">
        <v>43680</v>
      </c>
      <c r="D4633" s="8">
        <f>Table1[[#This Row],[Order Date]]</f>
        <v>43680</v>
      </c>
      <c r="E4633" s="2">
        <v>43685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">
        <v>1635</v>
      </c>
      <c r="P4633" s="1" t="s">
        <v>43</v>
      </c>
      <c r="Q4633" s="1" t="s">
        <v>44</v>
      </c>
      <c r="R4633" s="1" t="s">
        <v>1636</v>
      </c>
      <c r="S4633" s="1">
        <v>51.75</v>
      </c>
      <c r="T4633" s="1">
        <v>5</v>
      </c>
      <c r="U4633" s="1">
        <v>0</v>
      </c>
      <c r="V4633" s="1">
        <v>24.84</v>
      </c>
      <c r="W4633" t="str">
        <f>INDEX(People!$A$2:$A$5,MATCH(Orders!N4633,People!$B$2:$B$5,0))</f>
        <v>Anna Andreadi</v>
      </c>
      <c r="X4633" t="str">
        <f>IFERROR(INDEX(Returns!A4633:A5432,MATCH(Orders!B4633,Returns!B4633:B5432,0)),"No")</f>
        <v>No</v>
      </c>
      <c r="Y4633">
        <f t="shared" si="72"/>
        <v>51.75</v>
      </c>
    </row>
    <row r="4634" spans="1:25" x14ac:dyDescent="0.2">
      <c r="A4634" s="1">
        <v>4633</v>
      </c>
      <c r="B4634" t="s">
        <v>8378</v>
      </c>
      <c r="C4634" s="2">
        <v>43680</v>
      </c>
      <c r="D4634" s="8">
        <f>Table1[[#This Row],[Order Date]]</f>
        <v>43680</v>
      </c>
      <c r="E4634" s="2">
        <v>43685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">
        <v>1607</v>
      </c>
      <c r="P4634" s="1" t="s">
        <v>30</v>
      </c>
      <c r="Q4634" s="1" t="s">
        <v>60</v>
      </c>
      <c r="R4634" s="1" t="s">
        <v>1608</v>
      </c>
      <c r="S4634" s="1">
        <v>123.96000000000001</v>
      </c>
      <c r="T4634" s="1">
        <v>3</v>
      </c>
      <c r="U4634" s="1">
        <v>0</v>
      </c>
      <c r="V4634" s="1">
        <v>11.156400000000005</v>
      </c>
      <c r="W4634" t="str">
        <f>INDEX(People!$A$2:$A$5,MATCH(Orders!N4634,People!$B$2:$B$5,0))</f>
        <v>Anna Andreadi</v>
      </c>
      <c r="X4634" t="str">
        <f>IFERROR(INDEX(Returns!A4634:A5433,MATCH(Orders!B4634,Returns!B4634:B5433,0)),"No")</f>
        <v>No</v>
      </c>
      <c r="Y4634">
        <f t="shared" si="72"/>
        <v>123.96000000000001</v>
      </c>
    </row>
    <row r="4635" spans="1:25" x14ac:dyDescent="0.2">
      <c r="A4635" s="1">
        <v>4634</v>
      </c>
      <c r="B4635" t="s">
        <v>5995</v>
      </c>
      <c r="C4635" s="2">
        <v>42968</v>
      </c>
      <c r="D4635" s="8">
        <f>Table1[[#This Row],[Order Date]]</f>
        <v>42968</v>
      </c>
      <c r="E4635" s="2">
        <v>42973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">
        <v>5370</v>
      </c>
      <c r="P4635" s="1" t="s">
        <v>30</v>
      </c>
      <c r="Q4635" s="1" t="s">
        <v>31</v>
      </c>
      <c r="R4635" s="1" t="s">
        <v>5371</v>
      </c>
      <c r="S4635" s="1">
        <v>586.39800000000002</v>
      </c>
      <c r="T4635" s="1">
        <v>6</v>
      </c>
      <c r="U4635" s="1">
        <v>0.15</v>
      </c>
      <c r="V4635" s="1">
        <v>34.493999999999971</v>
      </c>
      <c r="W4635" t="str">
        <f>INDEX(People!$A$2:$A$5,MATCH(Orders!N4635,People!$B$2:$B$5,0))</f>
        <v>Anna Andreadi</v>
      </c>
      <c r="X4635" t="str">
        <f>IFERROR(INDEX(Returns!A4635:A5434,MATCH(Orders!B4635,Returns!B4635:B5434,0)),"No")</f>
        <v>No</v>
      </c>
      <c r="Y4635">
        <f t="shared" si="72"/>
        <v>674.35770000000002</v>
      </c>
    </row>
    <row r="4636" spans="1:25" x14ac:dyDescent="0.2">
      <c r="A4636" s="1">
        <v>4635</v>
      </c>
      <c r="B4636" t="s">
        <v>5995</v>
      </c>
      <c r="C4636" s="2">
        <v>42968</v>
      </c>
      <c r="D4636" s="8">
        <f>Table1[[#This Row],[Order Date]]</f>
        <v>42968</v>
      </c>
      <c r="E4636" s="2">
        <v>42973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">
        <v>1539</v>
      </c>
      <c r="P4636" s="1" t="s">
        <v>43</v>
      </c>
      <c r="Q4636" s="1" t="s">
        <v>55</v>
      </c>
      <c r="R4636" s="1" t="s">
        <v>1540</v>
      </c>
      <c r="S4636" s="1">
        <v>80.98</v>
      </c>
      <c r="T4636" s="1">
        <v>1</v>
      </c>
      <c r="U4636" s="1">
        <v>0</v>
      </c>
      <c r="V4636" s="1">
        <v>3.2391999999999967</v>
      </c>
      <c r="W4636" t="str">
        <f>INDEX(People!$A$2:$A$5,MATCH(Orders!N4636,People!$B$2:$B$5,0))</f>
        <v>Anna Andreadi</v>
      </c>
      <c r="X4636" t="str">
        <f>IFERROR(INDEX(Returns!A4636:A5435,MATCH(Orders!B4636,Returns!B4636:B5435,0)),"No")</f>
        <v>No</v>
      </c>
      <c r="Y4636">
        <f t="shared" si="72"/>
        <v>80.98</v>
      </c>
    </row>
    <row r="4637" spans="1:25" x14ac:dyDescent="0.2">
      <c r="A4637" s="1">
        <v>4636</v>
      </c>
      <c r="B4637" t="s">
        <v>8379</v>
      </c>
      <c r="C4637" s="2">
        <v>43536</v>
      </c>
      <c r="D4637" s="8">
        <f>Table1[[#This Row],[Order Date]]</f>
        <v>43536</v>
      </c>
      <c r="E4637" s="2">
        <v>43541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">
        <v>1539</v>
      </c>
      <c r="P4637" s="1" t="s">
        <v>43</v>
      </c>
      <c r="Q4637" s="1" t="s">
        <v>55</v>
      </c>
      <c r="R4637" s="1" t="s">
        <v>1540</v>
      </c>
      <c r="S4637" s="1">
        <v>242.94</v>
      </c>
      <c r="T4637" s="1">
        <v>3</v>
      </c>
      <c r="U4637" s="1">
        <v>0</v>
      </c>
      <c r="V4637" s="1">
        <v>9.7175999999999902</v>
      </c>
      <c r="W4637" t="str">
        <f>INDEX(People!$A$2:$A$5,MATCH(Orders!N4637,People!$B$2:$B$5,0))</f>
        <v>Anna Andreadi</v>
      </c>
      <c r="X4637" t="str">
        <f>IFERROR(INDEX(Returns!A4637:A5436,MATCH(Orders!B4637,Returns!B4637:B5436,0)),"No")</f>
        <v>No</v>
      </c>
      <c r="Y4637">
        <f t="shared" si="72"/>
        <v>242.94</v>
      </c>
    </row>
    <row r="4638" spans="1:25" x14ac:dyDescent="0.2">
      <c r="A4638" s="1">
        <v>4637</v>
      </c>
      <c r="B4638" t="s">
        <v>8380</v>
      </c>
      <c r="C4638" s="2">
        <v>43582</v>
      </c>
      <c r="D4638" s="8">
        <f>Table1[[#This Row],[Order Date]]</f>
        <v>43582</v>
      </c>
      <c r="E4638" s="2">
        <v>43584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">
        <v>1015</v>
      </c>
      <c r="P4638" s="1" t="s">
        <v>43</v>
      </c>
      <c r="Q4638" s="1" t="s">
        <v>63</v>
      </c>
      <c r="R4638" s="1" t="s">
        <v>1016</v>
      </c>
      <c r="S4638" s="1">
        <v>123.92</v>
      </c>
      <c r="T4638" s="1">
        <v>4</v>
      </c>
      <c r="U4638" s="1">
        <v>0</v>
      </c>
      <c r="V4638" s="1">
        <v>33.458399999999997</v>
      </c>
      <c r="W4638" t="str">
        <f>INDEX(People!$A$2:$A$5,MATCH(Orders!N4638,People!$B$2:$B$5,0))</f>
        <v>Anna Andreadi</v>
      </c>
      <c r="X4638" t="str">
        <f>IFERROR(INDEX(Returns!A4638:A5437,MATCH(Orders!B4638,Returns!B4638:B5437,0)),"No")</f>
        <v>No</v>
      </c>
      <c r="Y4638">
        <f t="shared" si="72"/>
        <v>123.92</v>
      </c>
    </row>
    <row r="4639" spans="1:25" x14ac:dyDescent="0.2">
      <c r="A4639" s="1">
        <v>4638</v>
      </c>
      <c r="B4639" t="s">
        <v>8380</v>
      </c>
      <c r="C4639" s="2">
        <v>43582</v>
      </c>
      <c r="D4639" s="8">
        <f>Table1[[#This Row],[Order Date]]</f>
        <v>43582</v>
      </c>
      <c r="E4639" s="2">
        <v>43584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">
        <v>418</v>
      </c>
      <c r="P4639" s="1" t="s">
        <v>43</v>
      </c>
      <c r="Q4639" s="1" t="s">
        <v>63</v>
      </c>
      <c r="R4639" s="1" t="s">
        <v>419</v>
      </c>
      <c r="S4639" s="1">
        <v>12.39</v>
      </c>
      <c r="T4639" s="1">
        <v>3</v>
      </c>
      <c r="U4639" s="1">
        <v>0</v>
      </c>
      <c r="V4639" s="1">
        <v>5.6993999999999998</v>
      </c>
      <c r="W4639" t="str">
        <f>INDEX(People!$A$2:$A$5,MATCH(Orders!N4639,People!$B$2:$B$5,0))</f>
        <v>Anna Andreadi</v>
      </c>
      <c r="X4639" t="str">
        <f>IFERROR(INDEX(Returns!A4639:A5438,MATCH(Orders!B4639,Returns!B4639:B5438,0)),"No")</f>
        <v>No</v>
      </c>
      <c r="Y4639">
        <f t="shared" si="72"/>
        <v>12.39</v>
      </c>
    </row>
    <row r="4640" spans="1:25" x14ac:dyDescent="0.2">
      <c r="A4640" s="1">
        <v>4639</v>
      </c>
      <c r="B4640" t="s">
        <v>8380</v>
      </c>
      <c r="C4640" s="2">
        <v>43582</v>
      </c>
      <c r="D4640" s="8">
        <f>Table1[[#This Row],[Order Date]]</f>
        <v>43582</v>
      </c>
      <c r="E4640" s="2">
        <v>43584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">
        <v>5007</v>
      </c>
      <c r="P4640" s="1" t="s">
        <v>43</v>
      </c>
      <c r="Q4640" s="1" t="s">
        <v>63</v>
      </c>
      <c r="R4640" s="1" t="s">
        <v>5008</v>
      </c>
      <c r="S4640" s="1">
        <v>47.3</v>
      </c>
      <c r="T4640" s="1">
        <v>2</v>
      </c>
      <c r="U4640" s="1">
        <v>0</v>
      </c>
      <c r="V4640" s="1">
        <v>12.298000000000002</v>
      </c>
      <c r="W4640" t="str">
        <f>INDEX(People!$A$2:$A$5,MATCH(Orders!N4640,People!$B$2:$B$5,0))</f>
        <v>Anna Andreadi</v>
      </c>
      <c r="X4640" t="str">
        <f>IFERROR(INDEX(Returns!A4640:A5439,MATCH(Orders!B4640,Returns!B4640:B5439,0)),"No")</f>
        <v>No</v>
      </c>
      <c r="Y4640">
        <f t="shared" si="72"/>
        <v>47.3</v>
      </c>
    </row>
    <row r="4641" spans="1:25" x14ac:dyDescent="0.2">
      <c r="A4641" s="1">
        <v>4640</v>
      </c>
      <c r="B4641" t="s">
        <v>8381</v>
      </c>
      <c r="C4641" s="2">
        <v>43354</v>
      </c>
      <c r="D4641" s="8">
        <f>Table1[[#This Row],[Order Date]]</f>
        <v>43354</v>
      </c>
      <c r="E4641" s="2">
        <v>43359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">
        <v>5372</v>
      </c>
      <c r="P4641" s="1" t="s">
        <v>66</v>
      </c>
      <c r="Q4641" s="1" t="s">
        <v>1065</v>
      </c>
      <c r="R4641" s="1" t="s">
        <v>5373</v>
      </c>
      <c r="S4641" s="1">
        <v>1599.92</v>
      </c>
      <c r="T4641" s="1">
        <v>8</v>
      </c>
      <c r="U4641" s="1">
        <v>0</v>
      </c>
      <c r="V4641" s="1">
        <v>751.9624</v>
      </c>
      <c r="W4641" t="str">
        <f>INDEX(People!$A$2:$A$5,MATCH(Orders!N4641,People!$B$2:$B$5,0))</f>
        <v>Cassandra Brandow</v>
      </c>
      <c r="X4641" t="str">
        <f>IFERROR(INDEX(Returns!A4641:A5440,MATCH(Orders!B4641,Returns!B4641:B5440,0)),"No")</f>
        <v>No</v>
      </c>
      <c r="Y4641">
        <f t="shared" si="72"/>
        <v>1599.92</v>
      </c>
    </row>
    <row r="4642" spans="1:25" x14ac:dyDescent="0.2">
      <c r="A4642" s="1">
        <v>4641</v>
      </c>
      <c r="B4642" t="s">
        <v>8381</v>
      </c>
      <c r="C4642" s="2">
        <v>43354</v>
      </c>
      <c r="D4642" s="8">
        <f>Table1[[#This Row],[Order Date]]</f>
        <v>43354</v>
      </c>
      <c r="E4642" s="2">
        <v>43359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">
        <v>4739</v>
      </c>
      <c r="P4642" s="1" t="s">
        <v>43</v>
      </c>
      <c r="Q4642" s="1" t="s">
        <v>157</v>
      </c>
      <c r="R4642" s="1" t="s">
        <v>4740</v>
      </c>
      <c r="S4642" s="1">
        <v>11.09</v>
      </c>
      <c r="T4642" s="1">
        <v>1</v>
      </c>
      <c r="U4642" s="1">
        <v>0</v>
      </c>
      <c r="V4642" s="1">
        <v>5.4340999999999999</v>
      </c>
      <c r="W4642" t="str">
        <f>INDEX(People!$A$2:$A$5,MATCH(Orders!N4642,People!$B$2:$B$5,0))</f>
        <v>Cassandra Brandow</v>
      </c>
      <c r="X4642" t="str">
        <f>IFERROR(INDEX(Returns!A4642:A5441,MATCH(Orders!B4642,Returns!B4642:B5441,0)),"No")</f>
        <v>No</v>
      </c>
      <c r="Y4642">
        <f t="shared" si="72"/>
        <v>11.09</v>
      </c>
    </row>
    <row r="4643" spans="1:25" x14ac:dyDescent="0.2">
      <c r="A4643" s="1">
        <v>4642</v>
      </c>
      <c r="B4643" t="s">
        <v>8382</v>
      </c>
      <c r="C4643" s="2">
        <v>43760</v>
      </c>
      <c r="D4643" s="8">
        <f>Table1[[#This Row],[Order Date]]</f>
        <v>43760</v>
      </c>
      <c r="E4643" s="2">
        <v>43762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">
        <v>1500</v>
      </c>
      <c r="P4643" s="1" t="s">
        <v>43</v>
      </c>
      <c r="Q4643" s="1" t="s">
        <v>70</v>
      </c>
      <c r="R4643" s="1" t="s">
        <v>1501</v>
      </c>
      <c r="S4643" s="1">
        <v>3.1680000000000006</v>
      </c>
      <c r="T4643" s="1">
        <v>4</v>
      </c>
      <c r="U4643" s="1">
        <v>0.7</v>
      </c>
      <c r="V4643" s="1">
        <v>-2.5343999999999998</v>
      </c>
      <c r="W4643" t="str">
        <f>INDEX(People!$A$2:$A$5,MATCH(Orders!N4643,People!$B$2:$B$5,0))</f>
        <v>Anna Andreadi</v>
      </c>
      <c r="X4643" t="str">
        <f>IFERROR(INDEX(Returns!A4643:A5442,MATCH(Orders!B4643,Returns!B4643:B5442,0)),"No")</f>
        <v>No</v>
      </c>
      <c r="Y4643">
        <f t="shared" si="72"/>
        <v>5.3856000000000011</v>
      </c>
    </row>
    <row r="4644" spans="1:25" x14ac:dyDescent="0.2">
      <c r="A4644" s="1">
        <v>4643</v>
      </c>
      <c r="B4644" t="s">
        <v>8382</v>
      </c>
      <c r="C4644" s="2">
        <v>43760</v>
      </c>
      <c r="D4644" s="8">
        <f>Table1[[#This Row],[Order Date]]</f>
        <v>43760</v>
      </c>
      <c r="E4644" s="2">
        <v>43762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">
        <v>5374</v>
      </c>
      <c r="P4644" s="1" t="s">
        <v>30</v>
      </c>
      <c r="Q4644" s="1" t="s">
        <v>34</v>
      </c>
      <c r="R4644" s="1" t="s">
        <v>5375</v>
      </c>
      <c r="S4644" s="1">
        <v>579.13599999999997</v>
      </c>
      <c r="T4644" s="1">
        <v>4</v>
      </c>
      <c r="U4644" s="1">
        <v>0.2</v>
      </c>
      <c r="V4644" s="1">
        <v>-28.95679999999993</v>
      </c>
      <c r="W4644" t="str">
        <f>INDEX(People!$A$2:$A$5,MATCH(Orders!N4644,People!$B$2:$B$5,0))</f>
        <v>Anna Andreadi</v>
      </c>
      <c r="X4644" t="str">
        <f>IFERROR(INDEX(Returns!A4644:A5443,MATCH(Orders!B4644,Returns!B4644:B5443,0)),"No")</f>
        <v>No</v>
      </c>
      <c r="Y4644">
        <f t="shared" si="72"/>
        <v>694.96319999999992</v>
      </c>
    </row>
    <row r="4645" spans="1:25" x14ac:dyDescent="0.2">
      <c r="A4645" s="1">
        <v>4644</v>
      </c>
      <c r="B4645" t="s">
        <v>8383</v>
      </c>
      <c r="C4645" s="2">
        <v>42949</v>
      </c>
      <c r="D4645" s="8">
        <f>Table1[[#This Row],[Order Date]]</f>
        <v>42949</v>
      </c>
      <c r="E4645" s="2">
        <v>42953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">
        <v>4515</v>
      </c>
      <c r="P4645" s="1" t="s">
        <v>43</v>
      </c>
      <c r="Q4645" s="1" t="s">
        <v>70</v>
      </c>
      <c r="R4645" s="1" t="s">
        <v>4516</v>
      </c>
      <c r="S4645" s="1">
        <v>6.3680000000000003</v>
      </c>
      <c r="T4645" s="1">
        <v>2</v>
      </c>
      <c r="U4645" s="1">
        <v>0.2</v>
      </c>
      <c r="V4645" s="1">
        <v>2.1492</v>
      </c>
      <c r="W4645" t="str">
        <f>INDEX(People!$A$2:$A$5,MATCH(Orders!N4645,People!$B$2:$B$5,0))</f>
        <v>Anna Andreadi</v>
      </c>
      <c r="X4645" t="str">
        <f>IFERROR(INDEX(Returns!A4645:A5444,MATCH(Orders!B4645,Returns!B4645:B5444,0)),"No")</f>
        <v>No</v>
      </c>
      <c r="Y4645">
        <f t="shared" si="72"/>
        <v>7.6416000000000004</v>
      </c>
    </row>
    <row r="4646" spans="1:25" x14ac:dyDescent="0.2">
      <c r="A4646" s="1">
        <v>4645</v>
      </c>
      <c r="B4646" t="s">
        <v>8383</v>
      </c>
      <c r="C4646" s="2">
        <v>42949</v>
      </c>
      <c r="D4646" s="8">
        <f>Table1[[#This Row],[Order Date]]</f>
        <v>42949</v>
      </c>
      <c r="E4646" s="2">
        <v>42953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">
        <v>4788</v>
      </c>
      <c r="P4646" s="1" t="s">
        <v>66</v>
      </c>
      <c r="Q4646" s="1" t="s">
        <v>601</v>
      </c>
      <c r="R4646" s="1" t="s">
        <v>4789</v>
      </c>
      <c r="S4646" s="1">
        <v>558.4</v>
      </c>
      <c r="T4646" s="1">
        <v>2</v>
      </c>
      <c r="U4646" s="1">
        <v>0.2</v>
      </c>
      <c r="V4646" s="1">
        <v>41.880000000000024</v>
      </c>
      <c r="W4646" t="str">
        <f>INDEX(People!$A$2:$A$5,MATCH(Orders!N4646,People!$B$2:$B$5,0))</f>
        <v>Anna Andreadi</v>
      </c>
      <c r="X4646" t="str">
        <f>IFERROR(INDEX(Returns!A4646:A5445,MATCH(Orders!B4646,Returns!B4646:B5445,0)),"No")</f>
        <v>No</v>
      </c>
      <c r="Y4646">
        <f t="shared" si="72"/>
        <v>670.07999999999993</v>
      </c>
    </row>
    <row r="4647" spans="1:25" x14ac:dyDescent="0.2">
      <c r="A4647" s="1">
        <v>4646</v>
      </c>
      <c r="B4647" t="s">
        <v>8384</v>
      </c>
      <c r="C4647" s="2">
        <v>43324</v>
      </c>
      <c r="D4647" s="8">
        <f>Table1[[#This Row],[Order Date]]</f>
        <v>43324</v>
      </c>
      <c r="E4647" s="2">
        <v>43328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">
        <v>1379</v>
      </c>
      <c r="P4647" s="1" t="s">
        <v>30</v>
      </c>
      <c r="Q4647" s="1" t="s">
        <v>34</v>
      </c>
      <c r="R4647" s="1" t="s">
        <v>1380</v>
      </c>
      <c r="S4647" s="1">
        <v>145.76400000000001</v>
      </c>
      <c r="T4647" s="1">
        <v>2</v>
      </c>
      <c r="U4647" s="1">
        <v>0.1</v>
      </c>
      <c r="V4647" s="1">
        <v>-8.0980000000000167</v>
      </c>
      <c r="W4647" t="str">
        <f>INDEX(People!$A$2:$A$5,MATCH(Orders!N4647,People!$B$2:$B$5,0))</f>
        <v>Chuck Magee</v>
      </c>
      <c r="X4647" t="str">
        <f>IFERROR(INDEX(Returns!A4647:A5446,MATCH(Orders!B4647,Returns!B4647:B5446,0)),"No")</f>
        <v>No</v>
      </c>
      <c r="Y4647">
        <f t="shared" si="72"/>
        <v>160.34040000000002</v>
      </c>
    </row>
    <row r="4648" spans="1:25" x14ac:dyDescent="0.2">
      <c r="A4648" s="1">
        <v>4647</v>
      </c>
      <c r="B4648" t="s">
        <v>8385</v>
      </c>
      <c r="C4648" s="2">
        <v>42520</v>
      </c>
      <c r="D4648" s="8">
        <f>Table1[[#This Row],[Order Date]]</f>
        <v>42520</v>
      </c>
      <c r="E4648" s="2">
        <v>42526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">
        <v>2323</v>
      </c>
      <c r="P4648" s="1" t="s">
        <v>43</v>
      </c>
      <c r="Q4648" s="1" t="s">
        <v>84</v>
      </c>
      <c r="R4648" s="1" t="s">
        <v>2324</v>
      </c>
      <c r="S4648" s="1">
        <v>13.620000000000001</v>
      </c>
      <c r="T4648" s="1">
        <v>3</v>
      </c>
      <c r="U4648" s="1">
        <v>0</v>
      </c>
      <c r="V4648" s="1">
        <v>6.1289999999999996</v>
      </c>
      <c r="W4648" t="str">
        <f>INDEX(People!$A$2:$A$5,MATCH(Orders!N4648,People!$B$2:$B$5,0))</f>
        <v>Cassandra Brandow</v>
      </c>
      <c r="X4648" t="str">
        <f>IFERROR(INDEX(Returns!A4648:A5447,MATCH(Orders!B4648,Returns!B4648:B5447,0)),"No")</f>
        <v>No</v>
      </c>
      <c r="Y4648">
        <f t="shared" si="72"/>
        <v>13.620000000000001</v>
      </c>
    </row>
    <row r="4649" spans="1:25" x14ac:dyDescent="0.2">
      <c r="A4649" s="1">
        <v>4648</v>
      </c>
      <c r="B4649" t="s">
        <v>8386</v>
      </c>
      <c r="C4649" s="2">
        <v>43216</v>
      </c>
      <c r="D4649" s="8">
        <f>Table1[[#This Row],[Order Date]]</f>
        <v>43216</v>
      </c>
      <c r="E4649" s="2">
        <v>43221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">
        <v>5056</v>
      </c>
      <c r="P4649" s="1" t="s">
        <v>30</v>
      </c>
      <c r="Q4649" s="1" t="s">
        <v>34</v>
      </c>
      <c r="R4649" s="1" t="s">
        <v>5057</v>
      </c>
      <c r="S4649" s="1">
        <v>434.64600000000002</v>
      </c>
      <c r="T4649" s="1">
        <v>3</v>
      </c>
      <c r="U4649" s="1">
        <v>0.1</v>
      </c>
      <c r="V4649" s="1">
        <v>62.782199999999975</v>
      </c>
      <c r="W4649" t="str">
        <f>INDEX(People!$A$2:$A$5,MATCH(Orders!N4649,People!$B$2:$B$5,0))</f>
        <v>Chuck Magee</v>
      </c>
      <c r="X4649" t="str">
        <f>IFERROR(INDEX(Returns!A4649:A5448,MATCH(Orders!B4649,Returns!B4649:B5448,0)),"No")</f>
        <v>No</v>
      </c>
      <c r="Y4649">
        <f t="shared" si="72"/>
        <v>478.11060000000003</v>
      </c>
    </row>
    <row r="4650" spans="1:25" x14ac:dyDescent="0.2">
      <c r="A4650" s="1">
        <v>4649</v>
      </c>
      <c r="B4650" t="s">
        <v>8387</v>
      </c>
      <c r="C4650" s="2">
        <v>43599</v>
      </c>
      <c r="D4650" s="8">
        <f>Table1[[#This Row],[Order Date]]</f>
        <v>43599</v>
      </c>
      <c r="E4650" s="2">
        <v>43604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">
        <v>5378</v>
      </c>
      <c r="P4650" s="1" t="s">
        <v>43</v>
      </c>
      <c r="Q4650" s="1" t="s">
        <v>84</v>
      </c>
      <c r="R4650" s="1" t="s">
        <v>5379</v>
      </c>
      <c r="S4650" s="1">
        <v>440.18999999999994</v>
      </c>
      <c r="T4650" s="1">
        <v>9</v>
      </c>
      <c r="U4650" s="1">
        <v>0</v>
      </c>
      <c r="V4650" s="1">
        <v>206.88929999999996</v>
      </c>
      <c r="W4650" t="str">
        <f>INDEX(People!$A$2:$A$5,MATCH(Orders!N4650,People!$B$2:$B$5,0))</f>
        <v>Anna Andreadi</v>
      </c>
      <c r="X4650" t="str">
        <f>IFERROR(INDEX(Returns!A4650:A5449,MATCH(Orders!B4650,Returns!B4650:B5449,0)),"No")</f>
        <v>No</v>
      </c>
      <c r="Y4650">
        <f t="shared" si="72"/>
        <v>440.18999999999994</v>
      </c>
    </row>
    <row r="4651" spans="1:25" x14ac:dyDescent="0.2">
      <c r="A4651" s="1">
        <v>4650</v>
      </c>
      <c r="B4651" t="s">
        <v>8387</v>
      </c>
      <c r="C4651" s="2">
        <v>43599</v>
      </c>
      <c r="D4651" s="8">
        <f>Table1[[#This Row],[Order Date]]</f>
        <v>43599</v>
      </c>
      <c r="E4651" s="2">
        <v>43604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">
        <v>1690</v>
      </c>
      <c r="P4651" s="1" t="s">
        <v>43</v>
      </c>
      <c r="Q4651" s="1" t="s">
        <v>512</v>
      </c>
      <c r="R4651" s="1" t="s">
        <v>1691</v>
      </c>
      <c r="S4651" s="1">
        <v>64.400000000000006</v>
      </c>
      <c r="T4651" s="1">
        <v>5</v>
      </c>
      <c r="U4651" s="1">
        <v>0</v>
      </c>
      <c r="V4651" s="1">
        <v>1.9320000000000004</v>
      </c>
      <c r="W4651" t="str">
        <f>INDEX(People!$A$2:$A$5,MATCH(Orders!N4651,People!$B$2:$B$5,0))</f>
        <v>Anna Andreadi</v>
      </c>
      <c r="X4651" t="str">
        <f>IFERROR(INDEX(Returns!A4651:A5450,MATCH(Orders!B4651,Returns!B4651:B5450,0)),"No")</f>
        <v>No</v>
      </c>
      <c r="Y4651">
        <f t="shared" si="72"/>
        <v>64.400000000000006</v>
      </c>
    </row>
    <row r="4652" spans="1:25" x14ac:dyDescent="0.2">
      <c r="A4652" s="1">
        <v>4651</v>
      </c>
      <c r="B4652" t="s">
        <v>8388</v>
      </c>
      <c r="C4652" s="2">
        <v>43563</v>
      </c>
      <c r="D4652" s="8">
        <f>Table1[[#This Row],[Order Date]]</f>
        <v>43563</v>
      </c>
      <c r="E4652" s="2">
        <v>43567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">
        <v>3817</v>
      </c>
      <c r="P4652" s="1" t="s">
        <v>43</v>
      </c>
      <c r="Q4652" s="1" t="s">
        <v>84</v>
      </c>
      <c r="R4652" s="1" t="s">
        <v>3818</v>
      </c>
      <c r="S4652" s="1">
        <v>244.54999999999998</v>
      </c>
      <c r="T4652" s="1">
        <v>5</v>
      </c>
      <c r="U4652" s="1">
        <v>0</v>
      </c>
      <c r="V4652" s="1">
        <v>114.93849999999998</v>
      </c>
      <c r="W4652" t="str">
        <f>INDEX(People!$A$2:$A$5,MATCH(Orders!N4652,People!$B$2:$B$5,0))</f>
        <v>Anna Andreadi</v>
      </c>
      <c r="X4652" t="str">
        <f>IFERROR(INDEX(Returns!A4652:A5451,MATCH(Orders!B4652,Returns!B4652:B5451,0)),"No")</f>
        <v>No</v>
      </c>
      <c r="Y4652">
        <f t="shared" si="72"/>
        <v>244.54999999999998</v>
      </c>
    </row>
    <row r="4653" spans="1:25" x14ac:dyDescent="0.2">
      <c r="A4653" s="1">
        <v>4652</v>
      </c>
      <c r="B4653" t="s">
        <v>8388</v>
      </c>
      <c r="C4653" s="2">
        <v>43563</v>
      </c>
      <c r="D4653" s="8">
        <f>Table1[[#This Row],[Order Date]]</f>
        <v>43563</v>
      </c>
      <c r="E4653" s="2">
        <v>43567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">
        <v>4618</v>
      </c>
      <c r="P4653" s="1" t="s">
        <v>43</v>
      </c>
      <c r="Q4653" s="1" t="s">
        <v>84</v>
      </c>
      <c r="R4653" s="1" t="s">
        <v>4619</v>
      </c>
      <c r="S4653" s="1">
        <v>195.76</v>
      </c>
      <c r="T4653" s="1">
        <v>4</v>
      </c>
      <c r="U4653" s="1">
        <v>0</v>
      </c>
      <c r="V4653" s="1">
        <v>97.88</v>
      </c>
      <c r="W4653" t="str">
        <f>INDEX(People!$A$2:$A$5,MATCH(Orders!N4653,People!$B$2:$B$5,0))</f>
        <v>Anna Andreadi</v>
      </c>
      <c r="X4653" t="str">
        <f>IFERROR(INDEX(Returns!A4653:A5452,MATCH(Orders!B4653,Returns!B4653:B5452,0)),"No")</f>
        <v>No</v>
      </c>
      <c r="Y4653">
        <f t="shared" si="72"/>
        <v>195.76</v>
      </c>
    </row>
    <row r="4654" spans="1:25" x14ac:dyDescent="0.2">
      <c r="A4654" s="1">
        <v>4653</v>
      </c>
      <c r="B4654" t="s">
        <v>8389</v>
      </c>
      <c r="C4654" s="2">
        <v>43513</v>
      </c>
      <c r="D4654" s="8">
        <f>Table1[[#This Row],[Order Date]]</f>
        <v>43513</v>
      </c>
      <c r="E4654" s="2">
        <v>43519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">
        <v>3298</v>
      </c>
      <c r="P4654" s="1" t="s">
        <v>43</v>
      </c>
      <c r="Q4654" s="1" t="s">
        <v>84</v>
      </c>
      <c r="R4654" s="1" t="s">
        <v>3299</v>
      </c>
      <c r="S4654" s="1">
        <v>11.76</v>
      </c>
      <c r="T4654" s="1">
        <v>2</v>
      </c>
      <c r="U4654" s="1">
        <v>0</v>
      </c>
      <c r="V4654" s="1">
        <v>5.7623999999999995</v>
      </c>
      <c r="W4654" t="str">
        <f>INDEX(People!$A$2:$A$5,MATCH(Orders!N4654,People!$B$2:$B$5,0))</f>
        <v>Chuck Magee</v>
      </c>
      <c r="X4654" t="str">
        <f>IFERROR(INDEX(Returns!A4654:A5453,MATCH(Orders!B4654,Returns!B4654:B5453,0)),"No")</f>
        <v>No</v>
      </c>
      <c r="Y4654">
        <f t="shared" si="72"/>
        <v>11.76</v>
      </c>
    </row>
    <row r="4655" spans="1:25" x14ac:dyDescent="0.2">
      <c r="A4655" s="1">
        <v>4654</v>
      </c>
      <c r="B4655" t="s">
        <v>8389</v>
      </c>
      <c r="C4655" s="2">
        <v>43513</v>
      </c>
      <c r="D4655" s="8">
        <f>Table1[[#This Row],[Order Date]]</f>
        <v>43513</v>
      </c>
      <c r="E4655" s="2">
        <v>43519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">
        <v>4159</v>
      </c>
      <c r="P4655" s="1" t="s">
        <v>43</v>
      </c>
      <c r="Q4655" s="1" t="s">
        <v>55</v>
      </c>
      <c r="R4655" s="1" t="s">
        <v>4160</v>
      </c>
      <c r="S4655" s="1">
        <v>166.45</v>
      </c>
      <c r="T4655" s="1">
        <v>5</v>
      </c>
      <c r="U4655" s="1">
        <v>0</v>
      </c>
      <c r="V4655" s="1">
        <v>39.947999999999993</v>
      </c>
      <c r="W4655" t="str">
        <f>INDEX(People!$A$2:$A$5,MATCH(Orders!N4655,People!$B$2:$B$5,0))</f>
        <v>Chuck Magee</v>
      </c>
      <c r="X4655" t="str">
        <f>IFERROR(INDEX(Returns!A4655:A5454,MATCH(Orders!B4655,Returns!B4655:B5454,0)),"No")</f>
        <v>No</v>
      </c>
      <c r="Y4655">
        <f t="shared" si="72"/>
        <v>166.45</v>
      </c>
    </row>
    <row r="4656" spans="1:25" x14ac:dyDescent="0.2">
      <c r="A4656" s="1">
        <v>4655</v>
      </c>
      <c r="B4656" t="s">
        <v>8390</v>
      </c>
      <c r="C4656" s="2">
        <v>43640</v>
      </c>
      <c r="D4656" s="8">
        <f>Table1[[#This Row],[Order Date]]</f>
        <v>43640</v>
      </c>
      <c r="E4656" s="2">
        <v>43642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">
        <v>5059</v>
      </c>
      <c r="P4656" s="1" t="s">
        <v>43</v>
      </c>
      <c r="Q4656" s="1" t="s">
        <v>242</v>
      </c>
      <c r="R4656" s="1" t="s">
        <v>5060</v>
      </c>
      <c r="S4656" s="1">
        <v>2.88</v>
      </c>
      <c r="T4656" s="1">
        <v>1</v>
      </c>
      <c r="U4656" s="1">
        <v>0</v>
      </c>
      <c r="V4656" s="1">
        <v>1.3535999999999999</v>
      </c>
      <c r="W4656" t="str">
        <f>INDEX(People!$A$2:$A$5,MATCH(Orders!N4656,People!$B$2:$B$5,0))</f>
        <v>Anna Andreadi</v>
      </c>
      <c r="X4656" t="str">
        <f>IFERROR(INDEX(Returns!A4656:A5455,MATCH(Orders!B4656,Returns!B4656:B5455,0)),"No")</f>
        <v>No</v>
      </c>
      <c r="Y4656">
        <f t="shared" si="72"/>
        <v>2.88</v>
      </c>
    </row>
    <row r="4657" spans="1:25" x14ac:dyDescent="0.2">
      <c r="A4657" s="1">
        <v>4656</v>
      </c>
      <c r="B4657" t="s">
        <v>8391</v>
      </c>
      <c r="C4657" s="2">
        <v>42495</v>
      </c>
      <c r="D4657" s="8">
        <f>Table1[[#This Row],[Order Date]]</f>
        <v>42495</v>
      </c>
      <c r="E4657" s="2">
        <v>42500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">
        <v>353</v>
      </c>
      <c r="P4657" s="1" t="s">
        <v>43</v>
      </c>
      <c r="Q4657" s="1" t="s">
        <v>55</v>
      </c>
      <c r="R4657" s="1" t="s">
        <v>354</v>
      </c>
      <c r="S4657" s="1">
        <v>45.248000000000005</v>
      </c>
      <c r="T4657" s="1">
        <v>2</v>
      </c>
      <c r="U4657" s="1">
        <v>0.2</v>
      </c>
      <c r="V4657" s="1">
        <v>3.9591999999999992</v>
      </c>
      <c r="W4657" t="str">
        <f>INDEX(People!$A$2:$A$5,MATCH(Orders!N4657,People!$B$2:$B$5,0))</f>
        <v>Kelly Williams</v>
      </c>
      <c r="X4657" t="str">
        <f>IFERROR(INDEX(Returns!A4657:A5456,MATCH(Orders!B4657,Returns!B4657:B5456,0)),"No")</f>
        <v>No</v>
      </c>
      <c r="Y4657">
        <f t="shared" si="72"/>
        <v>54.297600000000003</v>
      </c>
    </row>
    <row r="4658" spans="1:25" x14ac:dyDescent="0.2">
      <c r="A4658" s="1">
        <v>4657</v>
      </c>
      <c r="B4658" t="s">
        <v>8392</v>
      </c>
      <c r="C4658" s="2">
        <v>42858</v>
      </c>
      <c r="D4658" s="8">
        <f>Table1[[#This Row],[Order Date]]</f>
        <v>42858</v>
      </c>
      <c r="E4658" s="2">
        <v>42862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">
        <v>2398</v>
      </c>
      <c r="P4658" s="1" t="s">
        <v>43</v>
      </c>
      <c r="Q4658" s="1" t="s">
        <v>63</v>
      </c>
      <c r="R4658" s="1" t="s">
        <v>2399</v>
      </c>
      <c r="S4658" s="1">
        <v>59.903999999999996</v>
      </c>
      <c r="T4658" s="1">
        <v>2</v>
      </c>
      <c r="U4658" s="1">
        <v>0.2</v>
      </c>
      <c r="V4658" s="1">
        <v>14.227200000000003</v>
      </c>
      <c r="W4658" t="str">
        <f>INDEX(People!$A$2:$A$5,MATCH(Orders!N4658,People!$B$2:$B$5,0))</f>
        <v>Chuck Magee</v>
      </c>
      <c r="X4658" t="str">
        <f>IFERROR(INDEX(Returns!A4658:A5457,MATCH(Orders!B4658,Returns!B4658:B5457,0)),"No")</f>
        <v>No</v>
      </c>
      <c r="Y4658">
        <f t="shared" si="72"/>
        <v>71.884799999999998</v>
      </c>
    </row>
    <row r="4659" spans="1:25" x14ac:dyDescent="0.2">
      <c r="A4659" s="1">
        <v>4658</v>
      </c>
      <c r="B4659" t="s">
        <v>8392</v>
      </c>
      <c r="C4659" s="2">
        <v>42858</v>
      </c>
      <c r="D4659" s="8">
        <f>Table1[[#This Row],[Order Date]]</f>
        <v>42858</v>
      </c>
      <c r="E4659" s="2">
        <v>42862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">
        <v>2207</v>
      </c>
      <c r="P4659" s="1" t="s">
        <v>43</v>
      </c>
      <c r="Q4659" s="1" t="s">
        <v>73</v>
      </c>
      <c r="R4659" s="1" t="s">
        <v>2208</v>
      </c>
      <c r="S4659" s="1">
        <v>23.696000000000002</v>
      </c>
      <c r="T4659" s="1">
        <v>2</v>
      </c>
      <c r="U4659" s="1">
        <v>0.2</v>
      </c>
      <c r="V4659" s="1">
        <v>6.5164</v>
      </c>
      <c r="W4659" t="str">
        <f>INDEX(People!$A$2:$A$5,MATCH(Orders!N4659,People!$B$2:$B$5,0))</f>
        <v>Chuck Magee</v>
      </c>
      <c r="X4659" t="str">
        <f>IFERROR(INDEX(Returns!A4659:A5458,MATCH(Orders!B4659,Returns!B4659:B5458,0)),"No")</f>
        <v>No</v>
      </c>
      <c r="Y4659">
        <f t="shared" si="72"/>
        <v>28.435200000000002</v>
      </c>
    </row>
    <row r="4660" spans="1:25" x14ac:dyDescent="0.2">
      <c r="A4660" s="1">
        <v>4659</v>
      </c>
      <c r="B4660" t="s">
        <v>8392</v>
      </c>
      <c r="C4660" s="2">
        <v>42858</v>
      </c>
      <c r="D4660" s="8">
        <f>Table1[[#This Row],[Order Date]]</f>
        <v>42858</v>
      </c>
      <c r="E4660" s="2">
        <v>42862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">
        <v>1335</v>
      </c>
      <c r="P4660" s="1" t="s">
        <v>43</v>
      </c>
      <c r="Q4660" s="1" t="s">
        <v>84</v>
      </c>
      <c r="R4660" s="1" t="s">
        <v>1336</v>
      </c>
      <c r="S4660" s="1">
        <v>7.9680000000000009</v>
      </c>
      <c r="T4660" s="1">
        <v>2</v>
      </c>
      <c r="U4660" s="1">
        <v>0.2</v>
      </c>
      <c r="V4660" s="1">
        <v>2.8884000000000007</v>
      </c>
      <c r="W4660" t="str">
        <f>INDEX(People!$A$2:$A$5,MATCH(Orders!N4660,People!$B$2:$B$5,0))</f>
        <v>Chuck Magee</v>
      </c>
      <c r="X4660" t="str">
        <f>IFERROR(INDEX(Returns!A4660:A5459,MATCH(Orders!B4660,Returns!B4660:B5459,0)),"No")</f>
        <v>No</v>
      </c>
      <c r="Y4660">
        <f t="shared" si="72"/>
        <v>9.5616000000000003</v>
      </c>
    </row>
    <row r="4661" spans="1:25" x14ac:dyDescent="0.2">
      <c r="A4661" s="1">
        <v>4660</v>
      </c>
      <c r="B4661" t="s">
        <v>8392</v>
      </c>
      <c r="C4661" s="2">
        <v>42858</v>
      </c>
      <c r="D4661" s="8">
        <f>Table1[[#This Row],[Order Date]]</f>
        <v>42858</v>
      </c>
      <c r="E4661" s="2">
        <v>42862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">
        <v>712</v>
      </c>
      <c r="P4661" s="1" t="s">
        <v>43</v>
      </c>
      <c r="Q4661" s="1" t="s">
        <v>73</v>
      </c>
      <c r="R4661" s="1" t="s">
        <v>713</v>
      </c>
      <c r="S4661" s="1">
        <v>18.2</v>
      </c>
      <c r="T4661" s="1">
        <v>7</v>
      </c>
      <c r="U4661" s="1">
        <v>0.2</v>
      </c>
      <c r="V4661" s="1">
        <v>2.0474999999999994</v>
      </c>
      <c r="W4661" t="str">
        <f>INDEX(People!$A$2:$A$5,MATCH(Orders!N4661,People!$B$2:$B$5,0))</f>
        <v>Chuck Magee</v>
      </c>
      <c r="X4661" t="str">
        <f>IFERROR(INDEX(Returns!A4661:A5460,MATCH(Orders!B4661,Returns!B4661:B5460,0)),"No")</f>
        <v>No</v>
      </c>
      <c r="Y4661">
        <f t="shared" si="72"/>
        <v>21.84</v>
      </c>
    </row>
    <row r="4662" spans="1:25" x14ac:dyDescent="0.2">
      <c r="A4662" s="1">
        <v>4661</v>
      </c>
      <c r="B4662" t="s">
        <v>8392</v>
      </c>
      <c r="C4662" s="2">
        <v>42858</v>
      </c>
      <c r="D4662" s="8">
        <f>Table1[[#This Row],[Order Date]]</f>
        <v>42858</v>
      </c>
      <c r="E4662" s="2">
        <v>42862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">
        <v>5380</v>
      </c>
      <c r="P4662" s="1" t="s">
        <v>66</v>
      </c>
      <c r="Q4662" s="1" t="s">
        <v>146</v>
      </c>
      <c r="R4662" s="1" t="s">
        <v>5381</v>
      </c>
      <c r="S4662" s="1">
        <v>27.552000000000003</v>
      </c>
      <c r="T4662" s="1">
        <v>3</v>
      </c>
      <c r="U4662" s="1">
        <v>0.2</v>
      </c>
      <c r="V4662" s="1">
        <v>-0.3444000000000047</v>
      </c>
      <c r="W4662" t="str">
        <f>INDEX(People!$A$2:$A$5,MATCH(Orders!N4662,People!$B$2:$B$5,0))</f>
        <v>Chuck Magee</v>
      </c>
      <c r="X4662" t="str">
        <f>IFERROR(INDEX(Returns!A4662:A5461,MATCH(Orders!B4662,Returns!B4662:B5461,0)),"No")</f>
        <v>No</v>
      </c>
      <c r="Y4662">
        <f t="shared" si="72"/>
        <v>33.062400000000004</v>
      </c>
    </row>
    <row r="4663" spans="1:25" x14ac:dyDescent="0.2">
      <c r="A4663" s="1">
        <v>4662</v>
      </c>
      <c r="B4663" t="s">
        <v>8392</v>
      </c>
      <c r="C4663" s="2">
        <v>42858</v>
      </c>
      <c r="D4663" s="8">
        <f>Table1[[#This Row],[Order Date]]</f>
        <v>42858</v>
      </c>
      <c r="E4663" s="2">
        <v>42862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">
        <v>829</v>
      </c>
      <c r="P4663" s="1" t="s">
        <v>30</v>
      </c>
      <c r="Q4663" s="1" t="s">
        <v>34</v>
      </c>
      <c r="R4663" s="1" t="s">
        <v>830</v>
      </c>
      <c r="S4663" s="1">
        <v>844.11599999999987</v>
      </c>
      <c r="T4663" s="1">
        <v>6</v>
      </c>
      <c r="U4663" s="1">
        <v>0.3</v>
      </c>
      <c r="V4663" s="1">
        <v>-36.176400000000001</v>
      </c>
      <c r="W4663" t="str">
        <f>INDEX(People!$A$2:$A$5,MATCH(Orders!N4663,People!$B$2:$B$5,0))</f>
        <v>Chuck Magee</v>
      </c>
      <c r="X4663" t="str">
        <f>IFERROR(INDEX(Returns!A4663:A5462,MATCH(Orders!B4663,Returns!B4663:B5462,0)),"No")</f>
        <v>No</v>
      </c>
      <c r="Y4663">
        <f t="shared" si="72"/>
        <v>1097.3507999999999</v>
      </c>
    </row>
    <row r="4664" spans="1:25" x14ac:dyDescent="0.2">
      <c r="A4664" s="1">
        <v>4663</v>
      </c>
      <c r="B4664" t="s">
        <v>8392</v>
      </c>
      <c r="C4664" s="2">
        <v>42858</v>
      </c>
      <c r="D4664" s="8">
        <f>Table1[[#This Row],[Order Date]]</f>
        <v>42858</v>
      </c>
      <c r="E4664" s="2">
        <v>42862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">
        <v>2950</v>
      </c>
      <c r="P4664" s="1" t="s">
        <v>43</v>
      </c>
      <c r="Q4664" s="1" t="s">
        <v>55</v>
      </c>
      <c r="R4664" s="1" t="s">
        <v>2951</v>
      </c>
      <c r="S4664" s="1">
        <v>76.75200000000001</v>
      </c>
      <c r="T4664" s="1">
        <v>3</v>
      </c>
      <c r="U4664" s="1">
        <v>0.2</v>
      </c>
      <c r="V4664" s="1">
        <v>-9.5940000000000012</v>
      </c>
      <c r="W4664" t="str">
        <f>INDEX(People!$A$2:$A$5,MATCH(Orders!N4664,People!$B$2:$B$5,0))</f>
        <v>Chuck Magee</v>
      </c>
      <c r="X4664" t="str">
        <f>IFERROR(INDEX(Returns!A4664:A5463,MATCH(Orders!B4664,Returns!B4664:B5463,0)),"No")</f>
        <v>No</v>
      </c>
      <c r="Y4664">
        <f t="shared" si="72"/>
        <v>92.102400000000003</v>
      </c>
    </row>
    <row r="4665" spans="1:25" x14ac:dyDescent="0.2">
      <c r="A4665" s="1">
        <v>4664</v>
      </c>
      <c r="B4665" t="s">
        <v>8393</v>
      </c>
      <c r="C4665" s="2">
        <v>43361</v>
      </c>
      <c r="D4665" s="8">
        <f>Table1[[#This Row],[Order Date]]</f>
        <v>43361</v>
      </c>
      <c r="E4665" s="2">
        <v>43365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">
        <v>1825</v>
      </c>
      <c r="P4665" s="1" t="s">
        <v>43</v>
      </c>
      <c r="Q4665" s="1" t="s">
        <v>44</v>
      </c>
      <c r="R4665" s="1" t="s">
        <v>1826</v>
      </c>
      <c r="S4665" s="1">
        <v>3</v>
      </c>
      <c r="T4665" s="1">
        <v>1</v>
      </c>
      <c r="U4665" s="1">
        <v>0.2</v>
      </c>
      <c r="V4665" s="1">
        <v>1.0499999999999998</v>
      </c>
      <c r="W4665" t="str">
        <f>INDEX(People!$A$2:$A$5,MATCH(Orders!N4665,People!$B$2:$B$5,0))</f>
        <v>Cassandra Brandow</v>
      </c>
      <c r="X4665" t="str">
        <f>IFERROR(INDEX(Returns!A4665:A5464,MATCH(Orders!B4665,Returns!B4665:B5464,0)),"No")</f>
        <v>No</v>
      </c>
      <c r="Y4665">
        <f t="shared" si="72"/>
        <v>3.5999999999999996</v>
      </c>
    </row>
    <row r="4666" spans="1:25" x14ac:dyDescent="0.2">
      <c r="A4666" s="1">
        <v>4665</v>
      </c>
      <c r="B4666" t="s">
        <v>8394</v>
      </c>
      <c r="C4666" s="2">
        <v>43365</v>
      </c>
      <c r="D4666" s="8">
        <f>Table1[[#This Row],[Order Date]]</f>
        <v>43365</v>
      </c>
      <c r="E4666" s="2">
        <v>43369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">
        <v>2496</v>
      </c>
      <c r="P4666" s="1" t="s">
        <v>43</v>
      </c>
      <c r="Q4666" s="1" t="s">
        <v>70</v>
      </c>
      <c r="R4666" s="1" t="s">
        <v>2497</v>
      </c>
      <c r="S4666" s="1">
        <v>7.5060000000000002</v>
      </c>
      <c r="T4666" s="1">
        <v>9</v>
      </c>
      <c r="U4666" s="1">
        <v>0.7</v>
      </c>
      <c r="V4666" s="1">
        <v>-6.0047999999999977</v>
      </c>
      <c r="W4666" t="str">
        <f>INDEX(People!$A$2:$A$5,MATCH(Orders!N4666,People!$B$2:$B$5,0))</f>
        <v>Cassandra Brandow</v>
      </c>
      <c r="X4666" t="str">
        <f>IFERROR(INDEX(Returns!A4666:A5465,MATCH(Orders!B4666,Returns!B4666:B5465,0)),"No")</f>
        <v>No</v>
      </c>
      <c r="Y4666">
        <f t="shared" si="72"/>
        <v>12.760199999999999</v>
      </c>
    </row>
    <row r="4667" spans="1:25" x14ac:dyDescent="0.2">
      <c r="A4667" s="1">
        <v>4666</v>
      </c>
      <c r="B4667" t="s">
        <v>8394</v>
      </c>
      <c r="C4667" s="2">
        <v>43365</v>
      </c>
      <c r="D4667" s="8">
        <f>Table1[[#This Row],[Order Date]]</f>
        <v>43365</v>
      </c>
      <c r="E4667" s="2">
        <v>43369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">
        <v>1114</v>
      </c>
      <c r="P4667" s="1" t="s">
        <v>43</v>
      </c>
      <c r="Q4667" s="1" t="s">
        <v>44</v>
      </c>
      <c r="R4667" s="1" t="s">
        <v>1115</v>
      </c>
      <c r="S4667" s="1">
        <v>16.559999999999999</v>
      </c>
      <c r="T4667" s="1">
        <v>2</v>
      </c>
      <c r="U4667" s="1">
        <v>0.2</v>
      </c>
      <c r="V4667" s="1">
        <v>5.7960000000000003</v>
      </c>
      <c r="W4667" t="str">
        <f>INDEX(People!$A$2:$A$5,MATCH(Orders!N4667,People!$B$2:$B$5,0))</f>
        <v>Cassandra Brandow</v>
      </c>
      <c r="X4667" t="str">
        <f>IFERROR(INDEX(Returns!A4667:A5466,MATCH(Orders!B4667,Returns!B4667:B5466,0)),"No")</f>
        <v>No</v>
      </c>
      <c r="Y4667">
        <f t="shared" si="72"/>
        <v>19.871999999999996</v>
      </c>
    </row>
    <row r="4668" spans="1:25" x14ac:dyDescent="0.2">
      <c r="A4668" s="1">
        <v>4667</v>
      </c>
      <c r="B4668" t="s">
        <v>6047</v>
      </c>
      <c r="C4668" s="2">
        <v>43110</v>
      </c>
      <c r="D4668" s="8">
        <f>Table1[[#This Row],[Order Date]]</f>
        <v>43110</v>
      </c>
      <c r="E4668" s="2">
        <v>43117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">
        <v>2890</v>
      </c>
      <c r="P4668" s="1" t="s">
        <v>30</v>
      </c>
      <c r="Q4668" s="1" t="s">
        <v>60</v>
      </c>
      <c r="R4668" s="1" t="s">
        <v>2891</v>
      </c>
      <c r="S4668" s="1">
        <v>79.92</v>
      </c>
      <c r="T4668" s="1">
        <v>4</v>
      </c>
      <c r="U4668" s="1">
        <v>0</v>
      </c>
      <c r="V4668" s="1">
        <v>34.365600000000008</v>
      </c>
      <c r="W4668" t="str">
        <f>INDEX(People!$A$2:$A$5,MATCH(Orders!N4668,People!$B$2:$B$5,0))</f>
        <v>Anna Andreadi</v>
      </c>
      <c r="X4668" t="str">
        <f>IFERROR(INDEX(Returns!A4668:A5467,MATCH(Orders!B4668,Returns!B4668:B5467,0)),"No")</f>
        <v>No</v>
      </c>
      <c r="Y4668">
        <f t="shared" si="72"/>
        <v>79.92</v>
      </c>
    </row>
    <row r="4669" spans="1:25" x14ac:dyDescent="0.2">
      <c r="A4669" s="1">
        <v>4668</v>
      </c>
      <c r="B4669" t="s">
        <v>6047</v>
      </c>
      <c r="C4669" s="2">
        <v>43110</v>
      </c>
      <c r="D4669" s="8">
        <f>Table1[[#This Row],[Order Date]]</f>
        <v>43110</v>
      </c>
      <c r="E4669" s="2">
        <v>43117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">
        <v>1184</v>
      </c>
      <c r="P4669" s="1" t="s">
        <v>66</v>
      </c>
      <c r="Q4669" s="1" t="s">
        <v>146</v>
      </c>
      <c r="R4669" s="1" t="s">
        <v>1185</v>
      </c>
      <c r="S4669" s="1">
        <v>69.98</v>
      </c>
      <c r="T4669" s="1">
        <v>2</v>
      </c>
      <c r="U4669" s="1">
        <v>0</v>
      </c>
      <c r="V4669" s="1">
        <v>13.296199999999999</v>
      </c>
      <c r="W4669" t="str">
        <f>INDEX(People!$A$2:$A$5,MATCH(Orders!N4669,People!$B$2:$B$5,0))</f>
        <v>Anna Andreadi</v>
      </c>
      <c r="X4669" t="str">
        <f>IFERROR(INDEX(Returns!A4669:A5468,MATCH(Orders!B4669,Returns!B4669:B5468,0)),"No")</f>
        <v>No</v>
      </c>
      <c r="Y4669">
        <f t="shared" si="72"/>
        <v>69.98</v>
      </c>
    </row>
    <row r="4670" spans="1:25" x14ac:dyDescent="0.2">
      <c r="A4670" s="1">
        <v>4669</v>
      </c>
      <c r="B4670" t="s">
        <v>8395</v>
      </c>
      <c r="C4670" s="2">
        <v>43591</v>
      </c>
      <c r="D4670" s="8">
        <f>Table1[[#This Row],[Order Date]]</f>
        <v>43591</v>
      </c>
      <c r="E4670" s="2">
        <v>43596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">
        <v>1854</v>
      </c>
      <c r="P4670" s="1" t="s">
        <v>43</v>
      </c>
      <c r="Q4670" s="1" t="s">
        <v>70</v>
      </c>
      <c r="R4670" s="1" t="s">
        <v>1855</v>
      </c>
      <c r="S4670" s="1">
        <v>11.059999999999999</v>
      </c>
      <c r="T4670" s="1">
        <v>10</v>
      </c>
      <c r="U4670" s="1">
        <v>0.8</v>
      </c>
      <c r="V4670" s="1">
        <v>-18.802</v>
      </c>
      <c r="W4670" t="str">
        <f>INDEX(People!$A$2:$A$5,MATCH(Orders!N4670,People!$B$2:$B$5,0))</f>
        <v>Kelly Williams</v>
      </c>
      <c r="X4670" t="str">
        <f>IFERROR(INDEX(Returns!A4670:A5469,MATCH(Orders!B4670,Returns!B4670:B5469,0)),"No")</f>
        <v>No</v>
      </c>
      <c r="Y4670">
        <f t="shared" si="72"/>
        <v>19.907999999999998</v>
      </c>
    </row>
    <row r="4671" spans="1:25" x14ac:dyDescent="0.2">
      <c r="A4671" s="1">
        <v>4670</v>
      </c>
      <c r="B4671" t="s">
        <v>8395</v>
      </c>
      <c r="C4671" s="2">
        <v>43591</v>
      </c>
      <c r="D4671" s="8">
        <f>Table1[[#This Row],[Order Date]]</f>
        <v>43591</v>
      </c>
      <c r="E4671" s="2">
        <v>43596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">
        <v>1417</v>
      </c>
      <c r="P4671" s="1" t="s">
        <v>30</v>
      </c>
      <c r="Q4671" s="1" t="s">
        <v>31</v>
      </c>
      <c r="R4671" s="1" t="s">
        <v>1418</v>
      </c>
      <c r="S4671" s="1">
        <v>623.46479999999997</v>
      </c>
      <c r="T4671" s="1">
        <v>7</v>
      </c>
      <c r="U4671" s="1">
        <v>0.32</v>
      </c>
      <c r="V4671" s="1">
        <v>-119.19180000000006</v>
      </c>
      <c r="W4671" t="str">
        <f>INDEX(People!$A$2:$A$5,MATCH(Orders!N4671,People!$B$2:$B$5,0))</f>
        <v>Kelly Williams</v>
      </c>
      <c r="X4671" t="str">
        <f>IFERROR(INDEX(Returns!A4671:A5470,MATCH(Orders!B4671,Returns!B4671:B5470,0)),"No")</f>
        <v>No</v>
      </c>
      <c r="Y4671">
        <f t="shared" si="72"/>
        <v>822.97353599999997</v>
      </c>
    </row>
    <row r="4672" spans="1:25" x14ac:dyDescent="0.2">
      <c r="A4672" s="1">
        <v>4671</v>
      </c>
      <c r="B4672" t="s">
        <v>8395</v>
      </c>
      <c r="C4672" s="2">
        <v>43591</v>
      </c>
      <c r="D4672" s="8">
        <f>Table1[[#This Row],[Order Date]]</f>
        <v>43591</v>
      </c>
      <c r="E4672" s="2">
        <v>43596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">
        <v>5306</v>
      </c>
      <c r="P4672" s="1" t="s">
        <v>43</v>
      </c>
      <c r="Q4672" s="1" t="s">
        <v>55</v>
      </c>
      <c r="R4672" s="1" t="s">
        <v>5307</v>
      </c>
      <c r="S4672" s="1">
        <v>772.68000000000006</v>
      </c>
      <c r="T4672" s="1">
        <v>5</v>
      </c>
      <c r="U4672" s="1">
        <v>0.2</v>
      </c>
      <c r="V4672" s="1">
        <v>-57.950999999999993</v>
      </c>
      <c r="W4672" t="str">
        <f>INDEX(People!$A$2:$A$5,MATCH(Orders!N4672,People!$B$2:$B$5,0))</f>
        <v>Kelly Williams</v>
      </c>
      <c r="X4672" t="str">
        <f>IFERROR(INDEX(Returns!A4672:A5471,MATCH(Orders!B4672,Returns!B4672:B5471,0)),"No")</f>
        <v>No</v>
      </c>
      <c r="Y4672">
        <f t="shared" si="72"/>
        <v>927.21600000000001</v>
      </c>
    </row>
    <row r="4673" spans="1:25" x14ac:dyDescent="0.2">
      <c r="A4673" s="1">
        <v>4672</v>
      </c>
      <c r="B4673" t="s">
        <v>8396</v>
      </c>
      <c r="C4673" s="2">
        <v>43312</v>
      </c>
      <c r="D4673" s="8">
        <f>Table1[[#This Row],[Order Date]]</f>
        <v>43312</v>
      </c>
      <c r="E4673" s="2">
        <v>43318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">
        <v>3726</v>
      </c>
      <c r="P4673" s="1" t="s">
        <v>43</v>
      </c>
      <c r="Q4673" s="1" t="s">
        <v>73</v>
      </c>
      <c r="R4673" s="1" t="s">
        <v>3727</v>
      </c>
      <c r="S4673" s="1">
        <v>283.14000000000004</v>
      </c>
      <c r="T4673" s="1">
        <v>4</v>
      </c>
      <c r="U4673" s="1">
        <v>0.1</v>
      </c>
      <c r="V4673" s="1">
        <v>72.357999999999976</v>
      </c>
      <c r="W4673" t="str">
        <f>INDEX(People!$A$2:$A$5,MATCH(Orders!N4673,People!$B$2:$B$5,0))</f>
        <v>Kelly Williams</v>
      </c>
      <c r="X4673" t="str">
        <f>IFERROR(INDEX(Returns!A4673:A5472,MATCH(Orders!B4673,Returns!B4673:B5472,0)),"No")</f>
        <v>No</v>
      </c>
      <c r="Y4673">
        <f t="shared" si="72"/>
        <v>311.45400000000006</v>
      </c>
    </row>
    <row r="4674" spans="1:25" x14ac:dyDescent="0.2">
      <c r="A4674" s="1">
        <v>4673</v>
      </c>
      <c r="B4674" t="s">
        <v>8396</v>
      </c>
      <c r="C4674" s="2">
        <v>43312</v>
      </c>
      <c r="D4674" s="8">
        <f>Table1[[#This Row],[Order Date]]</f>
        <v>43312</v>
      </c>
      <c r="E4674" s="2">
        <v>43318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">
        <v>1868</v>
      </c>
      <c r="P4674" s="1" t="s">
        <v>66</v>
      </c>
      <c r="Q4674" s="1" t="s">
        <v>67</v>
      </c>
      <c r="R4674" s="1" t="s">
        <v>1869</v>
      </c>
      <c r="S4674" s="1">
        <v>635.96</v>
      </c>
      <c r="T4674" s="1">
        <v>4</v>
      </c>
      <c r="U4674" s="1">
        <v>0</v>
      </c>
      <c r="V4674" s="1">
        <v>165.34960000000001</v>
      </c>
      <c r="W4674" t="str">
        <f>INDEX(People!$A$2:$A$5,MATCH(Orders!N4674,People!$B$2:$B$5,0))</f>
        <v>Kelly Williams</v>
      </c>
      <c r="X4674" t="str">
        <f>IFERROR(INDEX(Returns!A4674:A5473,MATCH(Orders!B4674,Returns!B4674:B5473,0)),"No")</f>
        <v>No</v>
      </c>
      <c r="Y4674">
        <f t="shared" si="72"/>
        <v>635.96</v>
      </c>
    </row>
    <row r="4675" spans="1:25" x14ac:dyDescent="0.2">
      <c r="A4675" s="1">
        <v>4674</v>
      </c>
      <c r="B4675" t="s">
        <v>8396</v>
      </c>
      <c r="C4675" s="2">
        <v>43312</v>
      </c>
      <c r="D4675" s="8">
        <f>Table1[[#This Row],[Order Date]]</f>
        <v>43312</v>
      </c>
      <c r="E4675" s="2">
        <v>43318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">
        <v>4084</v>
      </c>
      <c r="P4675" s="1" t="s">
        <v>66</v>
      </c>
      <c r="Q4675" s="1" t="s">
        <v>67</v>
      </c>
      <c r="R4675" s="1" t="s">
        <v>4085</v>
      </c>
      <c r="S4675" s="1">
        <v>118.99</v>
      </c>
      <c r="T4675" s="1">
        <v>1</v>
      </c>
      <c r="U4675" s="1">
        <v>0</v>
      </c>
      <c r="V4675" s="1">
        <v>33.3172</v>
      </c>
      <c r="W4675" t="str">
        <f>INDEX(People!$A$2:$A$5,MATCH(Orders!N4675,People!$B$2:$B$5,0))</f>
        <v>Kelly Williams</v>
      </c>
      <c r="X4675" t="str">
        <f>IFERROR(INDEX(Returns!A4675:A5474,MATCH(Orders!B4675,Returns!B4675:B5474,0)),"No")</f>
        <v>No</v>
      </c>
      <c r="Y4675">
        <f t="shared" ref="Y4675:Y4738" si="73">S4675*(1+U4675)</f>
        <v>118.99</v>
      </c>
    </row>
    <row r="4676" spans="1:25" x14ac:dyDescent="0.2">
      <c r="A4676" s="1">
        <v>4675</v>
      </c>
      <c r="B4676" t="s">
        <v>8396</v>
      </c>
      <c r="C4676" s="2">
        <v>43312</v>
      </c>
      <c r="D4676" s="8">
        <f>Table1[[#This Row],[Order Date]]</f>
        <v>43312</v>
      </c>
      <c r="E4676" s="2">
        <v>43318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">
        <v>952</v>
      </c>
      <c r="P4676" s="1" t="s">
        <v>30</v>
      </c>
      <c r="Q4676" s="1" t="s">
        <v>60</v>
      </c>
      <c r="R4676" s="1" t="s">
        <v>953</v>
      </c>
      <c r="S4676" s="1">
        <v>272.94</v>
      </c>
      <c r="T4676" s="1">
        <v>3</v>
      </c>
      <c r="U4676" s="1">
        <v>0</v>
      </c>
      <c r="V4676" s="1">
        <v>30.023400000000009</v>
      </c>
      <c r="W4676" t="str">
        <f>INDEX(People!$A$2:$A$5,MATCH(Orders!N4676,People!$B$2:$B$5,0))</f>
        <v>Kelly Williams</v>
      </c>
      <c r="X4676" t="str">
        <f>IFERROR(INDEX(Returns!A4676:A5475,MATCH(Orders!B4676,Returns!B4676:B5475,0)),"No")</f>
        <v>No</v>
      </c>
      <c r="Y4676">
        <f t="shared" si="73"/>
        <v>272.94</v>
      </c>
    </row>
    <row r="4677" spans="1:25" x14ac:dyDescent="0.2">
      <c r="A4677" s="1">
        <v>4676</v>
      </c>
      <c r="B4677" t="s">
        <v>8397</v>
      </c>
      <c r="C4677" s="2">
        <v>43551</v>
      </c>
      <c r="D4677" s="8">
        <f>Table1[[#This Row],[Order Date]]</f>
        <v>43551</v>
      </c>
      <c r="E4677" s="2">
        <v>43553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">
        <v>4630</v>
      </c>
      <c r="P4677" s="1" t="s">
        <v>30</v>
      </c>
      <c r="Q4677" s="1" t="s">
        <v>60</v>
      </c>
      <c r="R4677" s="1" t="s">
        <v>4631</v>
      </c>
      <c r="S4677" s="1">
        <v>15.008000000000003</v>
      </c>
      <c r="T4677" s="1">
        <v>2</v>
      </c>
      <c r="U4677" s="1">
        <v>0.2</v>
      </c>
      <c r="V4677" s="1">
        <v>1.5007999999999999</v>
      </c>
      <c r="W4677" t="str">
        <f>INDEX(People!$A$2:$A$5,MATCH(Orders!N4677,People!$B$2:$B$5,0))</f>
        <v>Chuck Magee</v>
      </c>
      <c r="X4677" t="str">
        <f>IFERROR(INDEX(Returns!A4677:A5476,MATCH(Orders!B4677,Returns!B4677:B5476,0)),"No")</f>
        <v>No</v>
      </c>
      <c r="Y4677">
        <f t="shared" si="73"/>
        <v>18.009600000000002</v>
      </c>
    </row>
    <row r="4678" spans="1:25" x14ac:dyDescent="0.2">
      <c r="A4678" s="1">
        <v>4677</v>
      </c>
      <c r="B4678" t="s">
        <v>8398</v>
      </c>
      <c r="C4678" s="2">
        <v>42443</v>
      </c>
      <c r="D4678" s="8">
        <f>Table1[[#This Row],[Order Date]]</f>
        <v>42443</v>
      </c>
      <c r="E4678" s="2">
        <v>42448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">
        <v>4301</v>
      </c>
      <c r="P4678" s="1" t="s">
        <v>43</v>
      </c>
      <c r="Q4678" s="1" t="s">
        <v>70</v>
      </c>
      <c r="R4678" s="1" t="s">
        <v>4302</v>
      </c>
      <c r="S4678" s="1">
        <v>33.088000000000001</v>
      </c>
      <c r="T4678" s="1">
        <v>4</v>
      </c>
      <c r="U4678" s="1">
        <v>0.2</v>
      </c>
      <c r="V4678" s="1">
        <v>11.167199999999999</v>
      </c>
      <c r="W4678" t="str">
        <f>INDEX(People!$A$2:$A$5,MATCH(Orders!N4678,People!$B$2:$B$5,0))</f>
        <v>Anna Andreadi</v>
      </c>
      <c r="X4678" t="str">
        <f>IFERROR(INDEX(Returns!A4678:A5477,MATCH(Orders!B4678,Returns!B4678:B5477,0)),"No")</f>
        <v>No</v>
      </c>
      <c r="Y4678">
        <f t="shared" si="73"/>
        <v>39.705599999999997</v>
      </c>
    </row>
    <row r="4679" spans="1:25" x14ac:dyDescent="0.2">
      <c r="A4679" s="1">
        <v>4678</v>
      </c>
      <c r="B4679" t="s">
        <v>8398</v>
      </c>
      <c r="C4679" s="2">
        <v>42443</v>
      </c>
      <c r="D4679" s="8">
        <f>Table1[[#This Row],[Order Date]]</f>
        <v>42443</v>
      </c>
      <c r="E4679" s="2">
        <v>42448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">
        <v>1539</v>
      </c>
      <c r="P4679" s="1" t="s">
        <v>43</v>
      </c>
      <c r="Q4679" s="1" t="s">
        <v>55</v>
      </c>
      <c r="R4679" s="1" t="s">
        <v>1540</v>
      </c>
      <c r="S4679" s="1">
        <v>80.98</v>
      </c>
      <c r="T4679" s="1">
        <v>1</v>
      </c>
      <c r="U4679" s="1">
        <v>0</v>
      </c>
      <c r="V4679" s="1">
        <v>3.2391999999999967</v>
      </c>
      <c r="W4679" t="str">
        <f>INDEX(People!$A$2:$A$5,MATCH(Orders!N4679,People!$B$2:$B$5,0))</f>
        <v>Anna Andreadi</v>
      </c>
      <c r="X4679" t="str">
        <f>IFERROR(INDEX(Returns!A4679:A5478,MATCH(Orders!B4679,Returns!B4679:B5478,0)),"No")</f>
        <v>No</v>
      </c>
      <c r="Y4679">
        <f t="shared" si="73"/>
        <v>80.98</v>
      </c>
    </row>
    <row r="4680" spans="1:25" x14ac:dyDescent="0.2">
      <c r="A4680" s="1">
        <v>4679</v>
      </c>
      <c r="B4680" t="s">
        <v>8398</v>
      </c>
      <c r="C4680" s="2">
        <v>42443</v>
      </c>
      <c r="D4680" s="8">
        <f>Table1[[#This Row],[Order Date]]</f>
        <v>42443</v>
      </c>
      <c r="E4680" s="2">
        <v>42448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">
        <v>5383</v>
      </c>
      <c r="P4680" s="1" t="s">
        <v>66</v>
      </c>
      <c r="Q4680" s="1" t="s">
        <v>146</v>
      </c>
      <c r="R4680" s="1" t="s">
        <v>5384</v>
      </c>
      <c r="S4680" s="1">
        <v>82.800000000000011</v>
      </c>
      <c r="T4680" s="1">
        <v>12</v>
      </c>
      <c r="U4680" s="1">
        <v>0</v>
      </c>
      <c r="V4680" s="1">
        <v>6.6239999999999952</v>
      </c>
      <c r="W4680" t="str">
        <f>INDEX(People!$A$2:$A$5,MATCH(Orders!N4680,People!$B$2:$B$5,0))</f>
        <v>Anna Andreadi</v>
      </c>
      <c r="X4680" t="str">
        <f>IFERROR(INDEX(Returns!A4680:A5479,MATCH(Orders!B4680,Returns!B4680:B5479,0)),"No")</f>
        <v>No</v>
      </c>
      <c r="Y4680">
        <f t="shared" si="73"/>
        <v>82.800000000000011</v>
      </c>
    </row>
    <row r="4681" spans="1:25" x14ac:dyDescent="0.2">
      <c r="A4681" s="1">
        <v>4680</v>
      </c>
      <c r="B4681" t="s">
        <v>8398</v>
      </c>
      <c r="C4681" s="2">
        <v>42443</v>
      </c>
      <c r="D4681" s="8">
        <f>Table1[[#This Row],[Order Date]]</f>
        <v>42443</v>
      </c>
      <c r="E4681" s="2">
        <v>42448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">
        <v>2258</v>
      </c>
      <c r="P4681" s="1" t="s">
        <v>43</v>
      </c>
      <c r="Q4681" s="1" t="s">
        <v>55</v>
      </c>
      <c r="R4681" s="1" t="s">
        <v>2259</v>
      </c>
      <c r="S4681" s="1">
        <v>21.36</v>
      </c>
      <c r="T4681" s="1">
        <v>2</v>
      </c>
      <c r="U4681" s="1">
        <v>0</v>
      </c>
      <c r="V4681" s="1">
        <v>5.7672000000000008</v>
      </c>
      <c r="W4681" t="str">
        <f>INDEX(People!$A$2:$A$5,MATCH(Orders!N4681,People!$B$2:$B$5,0))</f>
        <v>Anna Andreadi</v>
      </c>
      <c r="X4681" t="str">
        <f>IFERROR(INDEX(Returns!A4681:A5480,MATCH(Orders!B4681,Returns!B4681:B5480,0)),"No")</f>
        <v>No</v>
      </c>
      <c r="Y4681">
        <f t="shared" si="73"/>
        <v>21.36</v>
      </c>
    </row>
    <row r="4682" spans="1:25" x14ac:dyDescent="0.2">
      <c r="A4682" s="1">
        <v>4681</v>
      </c>
      <c r="B4682" t="s">
        <v>8398</v>
      </c>
      <c r="C4682" s="2">
        <v>42443</v>
      </c>
      <c r="D4682" s="8">
        <f>Table1[[#This Row],[Order Date]]</f>
        <v>42443</v>
      </c>
      <c r="E4682" s="2">
        <v>42448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">
        <v>5011</v>
      </c>
      <c r="P4682" s="1" t="s">
        <v>43</v>
      </c>
      <c r="Q4682" s="1" t="s">
        <v>70</v>
      </c>
      <c r="R4682" s="1" t="s">
        <v>5012</v>
      </c>
      <c r="S4682" s="1">
        <v>62.048000000000002</v>
      </c>
      <c r="T4682" s="1">
        <v>2</v>
      </c>
      <c r="U4682" s="1">
        <v>0.2</v>
      </c>
      <c r="V4682" s="1">
        <v>20.165599999999998</v>
      </c>
      <c r="W4682" t="str">
        <f>INDEX(People!$A$2:$A$5,MATCH(Orders!N4682,People!$B$2:$B$5,0))</f>
        <v>Anna Andreadi</v>
      </c>
      <c r="X4682" t="str">
        <f>IFERROR(INDEX(Returns!A4682:A5481,MATCH(Orders!B4682,Returns!B4682:B5481,0)),"No")</f>
        <v>No</v>
      </c>
      <c r="Y4682">
        <f t="shared" si="73"/>
        <v>74.457599999999999</v>
      </c>
    </row>
    <row r="4683" spans="1:25" x14ac:dyDescent="0.2">
      <c r="A4683" s="1">
        <v>4682</v>
      </c>
      <c r="B4683" t="s">
        <v>8399</v>
      </c>
      <c r="C4683" s="2">
        <v>43295</v>
      </c>
      <c r="D4683" s="8">
        <f>Table1[[#This Row],[Order Date]]</f>
        <v>43295</v>
      </c>
      <c r="E4683" s="2">
        <v>43299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">
        <v>4247</v>
      </c>
      <c r="P4683" s="1" t="s">
        <v>43</v>
      </c>
      <c r="Q4683" s="1" t="s">
        <v>242</v>
      </c>
      <c r="R4683" s="1" t="s">
        <v>4248</v>
      </c>
      <c r="S4683" s="1">
        <v>29.61</v>
      </c>
      <c r="T4683" s="1">
        <v>9</v>
      </c>
      <c r="U4683" s="1">
        <v>0</v>
      </c>
      <c r="V4683" s="1">
        <v>13.324499999999999</v>
      </c>
      <c r="W4683" t="str">
        <f>INDEX(People!$A$2:$A$5,MATCH(Orders!N4683,People!$B$2:$B$5,0))</f>
        <v>Chuck Magee</v>
      </c>
      <c r="X4683" t="str">
        <f>IFERROR(INDEX(Returns!A4683:A5482,MATCH(Orders!B4683,Returns!B4683:B5482,0)),"No")</f>
        <v>No</v>
      </c>
      <c r="Y4683">
        <f t="shared" si="73"/>
        <v>29.61</v>
      </c>
    </row>
    <row r="4684" spans="1:25" x14ac:dyDescent="0.2">
      <c r="A4684" s="1">
        <v>4683</v>
      </c>
      <c r="B4684" t="s">
        <v>8400</v>
      </c>
      <c r="C4684" s="2">
        <v>43435</v>
      </c>
      <c r="D4684" s="8">
        <f>Table1[[#This Row],[Order Date]]</f>
        <v>43435</v>
      </c>
      <c r="E4684" s="2">
        <v>43435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">
        <v>3886</v>
      </c>
      <c r="P4684" s="1" t="s">
        <v>66</v>
      </c>
      <c r="Q4684" s="1" t="s">
        <v>67</v>
      </c>
      <c r="R4684" s="1" t="s">
        <v>3887</v>
      </c>
      <c r="S4684" s="1">
        <v>863.928</v>
      </c>
      <c r="T4684" s="1">
        <v>9</v>
      </c>
      <c r="U4684" s="1">
        <v>0.2</v>
      </c>
      <c r="V4684" s="1">
        <v>86.392799999999994</v>
      </c>
      <c r="W4684" t="str">
        <f>INDEX(People!$A$2:$A$5,MATCH(Orders!N4684,People!$B$2:$B$5,0))</f>
        <v>Cassandra Brandow</v>
      </c>
      <c r="X4684" t="str">
        <f>IFERROR(INDEX(Returns!A4684:A5483,MATCH(Orders!B4684,Returns!B4684:B5483,0)),"No")</f>
        <v>No</v>
      </c>
      <c r="Y4684">
        <f t="shared" si="73"/>
        <v>1036.7136</v>
      </c>
    </row>
    <row r="4685" spans="1:25" x14ac:dyDescent="0.2">
      <c r="A4685" s="1">
        <v>4684</v>
      </c>
      <c r="B4685" t="s">
        <v>8401</v>
      </c>
      <c r="C4685" s="2">
        <v>43341</v>
      </c>
      <c r="D4685" s="8">
        <f>Table1[[#This Row],[Order Date]]</f>
        <v>43341</v>
      </c>
      <c r="E4685" s="2">
        <v>43346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">
        <v>4906</v>
      </c>
      <c r="P4685" s="1" t="s">
        <v>30</v>
      </c>
      <c r="Q4685" s="1" t="s">
        <v>52</v>
      </c>
      <c r="R4685" s="1" t="s">
        <v>4907</v>
      </c>
      <c r="S4685" s="1">
        <v>241.92</v>
      </c>
      <c r="T4685" s="1">
        <v>4</v>
      </c>
      <c r="U4685" s="1">
        <v>0.4</v>
      </c>
      <c r="V4685" s="1">
        <v>-56.448000000000008</v>
      </c>
      <c r="W4685" t="str">
        <f>INDEX(People!$A$2:$A$5,MATCH(Orders!N4685,People!$B$2:$B$5,0))</f>
        <v>Chuck Magee</v>
      </c>
      <c r="X4685" t="str">
        <f>IFERROR(INDEX(Returns!A4685:A5484,MATCH(Orders!B4685,Returns!B4685:B5484,0)),"No")</f>
        <v>No</v>
      </c>
      <c r="Y4685">
        <f t="shared" si="73"/>
        <v>338.68799999999999</v>
      </c>
    </row>
    <row r="4686" spans="1:25" x14ac:dyDescent="0.2">
      <c r="A4686" s="1">
        <v>4685</v>
      </c>
      <c r="B4686" t="s">
        <v>8401</v>
      </c>
      <c r="C4686" s="2">
        <v>43341</v>
      </c>
      <c r="D4686" s="8">
        <f>Table1[[#This Row],[Order Date]]</f>
        <v>43341</v>
      </c>
      <c r="E4686" s="2">
        <v>43346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">
        <v>5218</v>
      </c>
      <c r="P4686" s="1" t="s">
        <v>30</v>
      </c>
      <c r="Q4686" s="1" t="s">
        <v>31</v>
      </c>
      <c r="R4686" s="1" t="s">
        <v>5219</v>
      </c>
      <c r="S4686" s="1">
        <v>163.88</v>
      </c>
      <c r="T4686" s="1">
        <v>4</v>
      </c>
      <c r="U4686" s="1">
        <v>0.5</v>
      </c>
      <c r="V4686" s="1">
        <v>-81.94</v>
      </c>
      <c r="W4686" t="str">
        <f>INDEX(People!$A$2:$A$5,MATCH(Orders!N4686,People!$B$2:$B$5,0))</f>
        <v>Chuck Magee</v>
      </c>
      <c r="X4686" t="str">
        <f>IFERROR(INDEX(Returns!A4686:A5485,MATCH(Orders!B4686,Returns!B4686:B5485,0)),"No")</f>
        <v>No</v>
      </c>
      <c r="Y4686">
        <f t="shared" si="73"/>
        <v>245.82</v>
      </c>
    </row>
    <row r="4687" spans="1:25" x14ac:dyDescent="0.2">
      <c r="A4687" s="1">
        <v>4686</v>
      </c>
      <c r="B4687" t="s">
        <v>8401</v>
      </c>
      <c r="C4687" s="2">
        <v>43341</v>
      </c>
      <c r="D4687" s="8">
        <f>Table1[[#This Row],[Order Date]]</f>
        <v>43341</v>
      </c>
      <c r="E4687" s="2">
        <v>43346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">
        <v>2314</v>
      </c>
      <c r="P4687" s="1" t="s">
        <v>43</v>
      </c>
      <c r="Q4687" s="1" t="s">
        <v>70</v>
      </c>
      <c r="R4687" s="1" t="s">
        <v>2315</v>
      </c>
      <c r="S4687" s="1">
        <v>3.4860000000000002</v>
      </c>
      <c r="T4687" s="1">
        <v>2</v>
      </c>
      <c r="U4687" s="1">
        <v>0.7</v>
      </c>
      <c r="V4687" s="1">
        <v>-2.7887999999999993</v>
      </c>
      <c r="W4687" t="str">
        <f>INDEX(People!$A$2:$A$5,MATCH(Orders!N4687,People!$B$2:$B$5,0))</f>
        <v>Chuck Magee</v>
      </c>
      <c r="X4687" t="str">
        <f>IFERROR(INDEX(Returns!A4687:A5486,MATCH(Orders!B4687,Returns!B4687:B5486,0)),"No")</f>
        <v>No</v>
      </c>
      <c r="Y4687">
        <f t="shared" si="73"/>
        <v>5.9262000000000006</v>
      </c>
    </row>
    <row r="4688" spans="1:25" x14ac:dyDescent="0.2">
      <c r="A4688" s="1">
        <v>4687</v>
      </c>
      <c r="B4688" t="s">
        <v>8401</v>
      </c>
      <c r="C4688" s="2">
        <v>43341</v>
      </c>
      <c r="D4688" s="8">
        <f>Table1[[#This Row],[Order Date]]</f>
        <v>43341</v>
      </c>
      <c r="E4688" s="2">
        <v>43346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">
        <v>3145</v>
      </c>
      <c r="P4688" s="1" t="s">
        <v>43</v>
      </c>
      <c r="Q4688" s="1" t="s">
        <v>242</v>
      </c>
      <c r="R4688" s="1" t="s">
        <v>3146</v>
      </c>
      <c r="S4688" s="1">
        <v>10.584</v>
      </c>
      <c r="T4688" s="1">
        <v>7</v>
      </c>
      <c r="U4688" s="1">
        <v>0.2</v>
      </c>
      <c r="V4688" s="1">
        <v>-2.3813999999999993</v>
      </c>
      <c r="W4688" t="str">
        <f>INDEX(People!$A$2:$A$5,MATCH(Orders!N4688,People!$B$2:$B$5,0))</f>
        <v>Chuck Magee</v>
      </c>
      <c r="X4688" t="str">
        <f>IFERROR(INDEX(Returns!A4688:A5487,MATCH(Orders!B4688,Returns!B4688:B5487,0)),"No")</f>
        <v>No</v>
      </c>
      <c r="Y4688">
        <f t="shared" si="73"/>
        <v>12.700799999999999</v>
      </c>
    </row>
    <row r="4689" spans="1:25" x14ac:dyDescent="0.2">
      <c r="A4689" s="1">
        <v>4688</v>
      </c>
      <c r="B4689" t="s">
        <v>8402</v>
      </c>
      <c r="C4689" s="2">
        <v>43275</v>
      </c>
      <c r="D4689" s="8">
        <f>Table1[[#This Row],[Order Date]]</f>
        <v>43275</v>
      </c>
      <c r="E4689" s="2">
        <v>43281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">
        <v>5385</v>
      </c>
      <c r="P4689" s="1" t="s">
        <v>66</v>
      </c>
      <c r="Q4689" s="1" t="s">
        <v>67</v>
      </c>
      <c r="R4689" s="1" t="s">
        <v>5386</v>
      </c>
      <c r="S4689" s="1">
        <v>440.91</v>
      </c>
      <c r="T4689" s="1">
        <v>9</v>
      </c>
      <c r="U4689" s="1">
        <v>0</v>
      </c>
      <c r="V4689" s="1">
        <v>123.45480000000005</v>
      </c>
      <c r="W4689" t="str">
        <f>INDEX(People!$A$2:$A$5,MATCH(Orders!N4689,People!$B$2:$B$5,0))</f>
        <v>Kelly Williams</v>
      </c>
      <c r="X4689" t="str">
        <f>IFERROR(INDEX(Returns!A4689:A5488,MATCH(Orders!B4689,Returns!B4689:B5488,0)),"No")</f>
        <v>No</v>
      </c>
      <c r="Y4689">
        <f t="shared" si="73"/>
        <v>440.91</v>
      </c>
    </row>
    <row r="4690" spans="1:25" x14ac:dyDescent="0.2">
      <c r="A4690" s="1">
        <v>4689</v>
      </c>
      <c r="B4690" t="s">
        <v>8403</v>
      </c>
      <c r="C4690" s="2">
        <v>43554</v>
      </c>
      <c r="D4690" s="8">
        <f>Table1[[#This Row],[Order Date]]</f>
        <v>43554</v>
      </c>
      <c r="E4690" s="2">
        <v>43558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">
        <v>161</v>
      </c>
      <c r="P4690" s="1" t="s">
        <v>43</v>
      </c>
      <c r="Q4690" s="1" t="s">
        <v>70</v>
      </c>
      <c r="R4690" s="1" t="s">
        <v>162</v>
      </c>
      <c r="S4690" s="1">
        <v>5.7150000000000016</v>
      </c>
      <c r="T4690" s="1">
        <v>5</v>
      </c>
      <c r="U4690" s="1">
        <v>0.7</v>
      </c>
      <c r="V4690" s="1">
        <v>-4.7625000000000011</v>
      </c>
      <c r="W4690" t="str">
        <f>INDEX(People!$A$2:$A$5,MATCH(Orders!N4690,People!$B$2:$B$5,0))</f>
        <v>Chuck Magee</v>
      </c>
      <c r="X4690" t="str">
        <f>IFERROR(INDEX(Returns!A4690:A5489,MATCH(Orders!B4690,Returns!B4690:B5489,0)),"No")</f>
        <v>No</v>
      </c>
      <c r="Y4690">
        <f t="shared" si="73"/>
        <v>9.7155000000000022</v>
      </c>
    </row>
    <row r="4691" spans="1:25" x14ac:dyDescent="0.2">
      <c r="A4691" s="1">
        <v>4690</v>
      </c>
      <c r="B4691" t="s">
        <v>8404</v>
      </c>
      <c r="C4691" s="2">
        <v>42724</v>
      </c>
      <c r="D4691" s="8">
        <f>Table1[[#This Row],[Order Date]]</f>
        <v>42724</v>
      </c>
      <c r="E4691" s="2">
        <v>42726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">
        <v>4538</v>
      </c>
      <c r="P4691" s="1" t="s">
        <v>30</v>
      </c>
      <c r="Q4691" s="1" t="s">
        <v>60</v>
      </c>
      <c r="R4691" s="1" t="s">
        <v>4539</v>
      </c>
      <c r="S4691" s="1">
        <v>51.967999999999996</v>
      </c>
      <c r="T4691" s="1">
        <v>2</v>
      </c>
      <c r="U4691" s="1">
        <v>0.2</v>
      </c>
      <c r="V4691" s="1">
        <v>10.393599999999998</v>
      </c>
      <c r="W4691" t="str">
        <f>INDEX(People!$A$2:$A$5,MATCH(Orders!N4691,People!$B$2:$B$5,0))</f>
        <v>Anna Andreadi</v>
      </c>
      <c r="X4691" t="str">
        <f>IFERROR(INDEX(Returns!A4691:A5490,MATCH(Orders!B4691,Returns!B4691:B5490,0)),"No")</f>
        <v>No</v>
      </c>
      <c r="Y4691">
        <f t="shared" si="73"/>
        <v>62.361599999999996</v>
      </c>
    </row>
    <row r="4692" spans="1:25" x14ac:dyDescent="0.2">
      <c r="A4692" s="1">
        <v>4691</v>
      </c>
      <c r="B4692" t="s">
        <v>8404</v>
      </c>
      <c r="C4692" s="2">
        <v>42724</v>
      </c>
      <c r="D4692" s="8">
        <f>Table1[[#This Row],[Order Date]]</f>
        <v>42724</v>
      </c>
      <c r="E4692" s="2">
        <v>42726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">
        <v>892</v>
      </c>
      <c r="P4692" s="1" t="s">
        <v>66</v>
      </c>
      <c r="Q4692" s="1" t="s">
        <v>146</v>
      </c>
      <c r="R4692" s="1" t="s">
        <v>893</v>
      </c>
      <c r="S4692" s="1">
        <v>71.975999999999999</v>
      </c>
      <c r="T4692" s="1">
        <v>3</v>
      </c>
      <c r="U4692" s="1">
        <v>0.2</v>
      </c>
      <c r="V4692" s="1">
        <v>21.592800000000011</v>
      </c>
      <c r="W4692" t="str">
        <f>INDEX(People!$A$2:$A$5,MATCH(Orders!N4692,People!$B$2:$B$5,0))</f>
        <v>Anna Andreadi</v>
      </c>
      <c r="X4692" t="str">
        <f>IFERROR(INDEX(Returns!A4692:A5491,MATCH(Orders!B4692,Returns!B4692:B5491,0)),"No")</f>
        <v>No</v>
      </c>
      <c r="Y4692">
        <f t="shared" si="73"/>
        <v>86.371200000000002</v>
      </c>
    </row>
    <row r="4693" spans="1:25" x14ac:dyDescent="0.2">
      <c r="A4693" s="1">
        <v>4692</v>
      </c>
      <c r="B4693" t="s">
        <v>8404</v>
      </c>
      <c r="C4693" s="2">
        <v>42724</v>
      </c>
      <c r="D4693" s="8">
        <f>Table1[[#This Row],[Order Date]]</f>
        <v>42724</v>
      </c>
      <c r="E4693" s="2">
        <v>42726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">
        <v>782</v>
      </c>
      <c r="P4693" s="1" t="s">
        <v>30</v>
      </c>
      <c r="Q4693" s="1" t="s">
        <v>34</v>
      </c>
      <c r="R4693" s="1" t="s">
        <v>783</v>
      </c>
      <c r="S4693" s="1">
        <v>242.35200000000003</v>
      </c>
      <c r="T4693" s="1">
        <v>3</v>
      </c>
      <c r="U4693" s="1">
        <v>0.2</v>
      </c>
      <c r="V4693" s="1">
        <v>-42.411600000000035</v>
      </c>
      <c r="W4693" t="str">
        <f>INDEX(People!$A$2:$A$5,MATCH(Orders!N4693,People!$B$2:$B$5,0))</f>
        <v>Anna Andreadi</v>
      </c>
      <c r="X4693" t="str">
        <f>IFERROR(INDEX(Returns!A4693:A5492,MATCH(Orders!B4693,Returns!B4693:B5492,0)),"No")</f>
        <v>No</v>
      </c>
      <c r="Y4693">
        <f t="shared" si="73"/>
        <v>290.82240000000002</v>
      </c>
    </row>
    <row r="4694" spans="1:25" x14ac:dyDescent="0.2">
      <c r="A4694" s="1">
        <v>4693</v>
      </c>
      <c r="B4694" t="s">
        <v>8404</v>
      </c>
      <c r="C4694" s="2">
        <v>42724</v>
      </c>
      <c r="D4694" s="8">
        <f>Table1[[#This Row],[Order Date]]</f>
        <v>42724</v>
      </c>
      <c r="E4694" s="2">
        <v>42726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">
        <v>1502</v>
      </c>
      <c r="P4694" s="1" t="s">
        <v>43</v>
      </c>
      <c r="Q4694" s="1" t="s">
        <v>84</v>
      </c>
      <c r="R4694" s="1" t="s">
        <v>3990</v>
      </c>
      <c r="S4694" s="1">
        <v>221.92000000000002</v>
      </c>
      <c r="T4694" s="1">
        <v>5</v>
      </c>
      <c r="U4694" s="1">
        <v>0.2</v>
      </c>
      <c r="V4694" s="1">
        <v>77.671999999999983</v>
      </c>
      <c r="W4694" t="str">
        <f>INDEX(People!$A$2:$A$5,MATCH(Orders!N4694,People!$B$2:$B$5,0))</f>
        <v>Anna Andreadi</v>
      </c>
      <c r="X4694" t="str">
        <f>IFERROR(INDEX(Returns!A4694:A5493,MATCH(Orders!B4694,Returns!B4694:B5493,0)),"No")</f>
        <v>No</v>
      </c>
      <c r="Y4694">
        <f t="shared" si="73"/>
        <v>266.30400000000003</v>
      </c>
    </row>
    <row r="4695" spans="1:25" x14ac:dyDescent="0.2">
      <c r="A4695" s="1">
        <v>4694</v>
      </c>
      <c r="B4695" t="s">
        <v>8404</v>
      </c>
      <c r="C4695" s="2">
        <v>42724</v>
      </c>
      <c r="D4695" s="8">
        <f>Table1[[#This Row],[Order Date]]</f>
        <v>42724</v>
      </c>
      <c r="E4695" s="2">
        <v>42726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">
        <v>4614</v>
      </c>
      <c r="P4695" s="1" t="s">
        <v>43</v>
      </c>
      <c r="Q4695" s="1" t="s">
        <v>84</v>
      </c>
      <c r="R4695" s="1" t="s">
        <v>4615</v>
      </c>
      <c r="S4695" s="1">
        <v>8.4480000000000004</v>
      </c>
      <c r="T4695" s="1">
        <v>2</v>
      </c>
      <c r="U4695" s="1">
        <v>0.2</v>
      </c>
      <c r="V4695" s="1">
        <v>2.6399999999999997</v>
      </c>
      <c r="W4695" t="str">
        <f>INDEX(People!$A$2:$A$5,MATCH(Orders!N4695,People!$B$2:$B$5,0))</f>
        <v>Anna Andreadi</v>
      </c>
      <c r="X4695" t="str">
        <f>IFERROR(INDEX(Returns!A4695:A5494,MATCH(Orders!B4695,Returns!B4695:B5494,0)),"No")</f>
        <v>No</v>
      </c>
      <c r="Y4695">
        <f t="shared" si="73"/>
        <v>10.137600000000001</v>
      </c>
    </row>
    <row r="4696" spans="1:25" x14ac:dyDescent="0.2">
      <c r="A4696" s="1">
        <v>4695</v>
      </c>
      <c r="B4696" t="s">
        <v>8405</v>
      </c>
      <c r="C4696" s="2">
        <v>43086</v>
      </c>
      <c r="D4696" s="8">
        <f>Table1[[#This Row],[Order Date]]</f>
        <v>43086</v>
      </c>
      <c r="E4696" s="2">
        <v>43086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">
        <v>2559</v>
      </c>
      <c r="P4696" s="1" t="s">
        <v>43</v>
      </c>
      <c r="Q4696" s="1" t="s">
        <v>70</v>
      </c>
      <c r="R4696" s="1" t="s">
        <v>2560</v>
      </c>
      <c r="S4696" s="1">
        <v>29.52</v>
      </c>
      <c r="T4696" s="1">
        <v>4</v>
      </c>
      <c r="U4696" s="1">
        <v>0</v>
      </c>
      <c r="V4696" s="1">
        <v>14.4648</v>
      </c>
      <c r="W4696" t="str">
        <f>INDEX(People!$A$2:$A$5,MATCH(Orders!N4696,People!$B$2:$B$5,0))</f>
        <v>Kelly Williams</v>
      </c>
      <c r="X4696" t="str">
        <f>IFERROR(INDEX(Returns!A4696:A5495,MATCH(Orders!B4696,Returns!B4696:B5495,0)),"No")</f>
        <v>No</v>
      </c>
      <c r="Y4696">
        <f t="shared" si="73"/>
        <v>29.52</v>
      </c>
    </row>
    <row r="4697" spans="1:25" x14ac:dyDescent="0.2">
      <c r="A4697" s="1">
        <v>4696</v>
      </c>
      <c r="B4697" t="s">
        <v>8405</v>
      </c>
      <c r="C4697" s="2">
        <v>43086</v>
      </c>
      <c r="D4697" s="8">
        <f>Table1[[#This Row],[Order Date]]</f>
        <v>43086</v>
      </c>
      <c r="E4697" s="2">
        <v>43086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">
        <v>3011</v>
      </c>
      <c r="P4697" s="1" t="s">
        <v>30</v>
      </c>
      <c r="Q4697" s="1" t="s">
        <v>34</v>
      </c>
      <c r="R4697" s="1" t="s">
        <v>3012</v>
      </c>
      <c r="S4697" s="1">
        <v>302.94</v>
      </c>
      <c r="T4697" s="1">
        <v>3</v>
      </c>
      <c r="U4697" s="1">
        <v>0</v>
      </c>
      <c r="V4697" s="1">
        <v>48.470400000000012</v>
      </c>
      <c r="W4697" t="str">
        <f>INDEX(People!$A$2:$A$5,MATCH(Orders!N4697,People!$B$2:$B$5,0))</f>
        <v>Kelly Williams</v>
      </c>
      <c r="X4697" t="str">
        <f>IFERROR(INDEX(Returns!A4697:A5496,MATCH(Orders!B4697,Returns!B4697:B5496,0)),"No")</f>
        <v>No</v>
      </c>
      <c r="Y4697">
        <f t="shared" si="73"/>
        <v>302.94</v>
      </c>
    </row>
    <row r="4698" spans="1:25" x14ac:dyDescent="0.2">
      <c r="A4698" s="1">
        <v>4697</v>
      </c>
      <c r="B4698" t="s">
        <v>8405</v>
      </c>
      <c r="C4698" s="2">
        <v>43086</v>
      </c>
      <c r="D4698" s="8">
        <f>Table1[[#This Row],[Order Date]]</f>
        <v>43086</v>
      </c>
      <c r="E4698" s="2">
        <v>43086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">
        <v>4683</v>
      </c>
      <c r="P4698" s="1" t="s">
        <v>30</v>
      </c>
      <c r="Q4698" s="1" t="s">
        <v>34</v>
      </c>
      <c r="R4698" s="1" t="s">
        <v>4684</v>
      </c>
      <c r="S4698" s="1">
        <v>142.36000000000001</v>
      </c>
      <c r="T4698" s="1">
        <v>2</v>
      </c>
      <c r="U4698" s="1">
        <v>0</v>
      </c>
      <c r="V4698" s="1">
        <v>38.437200000000004</v>
      </c>
      <c r="W4698" t="str">
        <f>INDEX(People!$A$2:$A$5,MATCH(Orders!N4698,People!$B$2:$B$5,0))</f>
        <v>Kelly Williams</v>
      </c>
      <c r="X4698" t="str">
        <f>IFERROR(INDEX(Returns!A4698:A5497,MATCH(Orders!B4698,Returns!B4698:B5497,0)),"No")</f>
        <v>No</v>
      </c>
      <c r="Y4698">
        <f t="shared" si="73"/>
        <v>142.36000000000001</v>
      </c>
    </row>
    <row r="4699" spans="1:25" x14ac:dyDescent="0.2">
      <c r="A4699" s="1">
        <v>4698</v>
      </c>
      <c r="B4699" t="s">
        <v>8405</v>
      </c>
      <c r="C4699" s="2">
        <v>43086</v>
      </c>
      <c r="D4699" s="8">
        <f>Table1[[#This Row],[Order Date]]</f>
        <v>43086</v>
      </c>
      <c r="E4699" s="2">
        <v>43086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">
        <v>619</v>
      </c>
      <c r="P4699" s="1" t="s">
        <v>30</v>
      </c>
      <c r="Q4699" s="1" t="s">
        <v>34</v>
      </c>
      <c r="R4699" s="1" t="s">
        <v>620</v>
      </c>
      <c r="S4699" s="1">
        <v>546.66</v>
      </c>
      <c r="T4699" s="1">
        <v>9</v>
      </c>
      <c r="U4699" s="1">
        <v>0</v>
      </c>
      <c r="V4699" s="1">
        <v>136.66500000000002</v>
      </c>
      <c r="W4699" t="str">
        <f>INDEX(People!$A$2:$A$5,MATCH(Orders!N4699,People!$B$2:$B$5,0))</f>
        <v>Kelly Williams</v>
      </c>
      <c r="X4699" t="str">
        <f>IFERROR(INDEX(Returns!A4699:A5498,MATCH(Orders!B4699,Returns!B4699:B5498,0)),"No")</f>
        <v>No</v>
      </c>
      <c r="Y4699">
        <f t="shared" si="73"/>
        <v>546.66</v>
      </c>
    </row>
    <row r="4700" spans="1:25" x14ac:dyDescent="0.2">
      <c r="A4700" s="1">
        <v>4699</v>
      </c>
      <c r="B4700" t="s">
        <v>8405</v>
      </c>
      <c r="C4700" s="2">
        <v>43086</v>
      </c>
      <c r="D4700" s="8">
        <f>Table1[[#This Row],[Order Date]]</f>
        <v>43086</v>
      </c>
      <c r="E4700" s="2">
        <v>43086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">
        <v>4668</v>
      </c>
      <c r="P4700" s="1" t="s">
        <v>30</v>
      </c>
      <c r="Q4700" s="1" t="s">
        <v>60</v>
      </c>
      <c r="R4700" s="1" t="s">
        <v>4669</v>
      </c>
      <c r="S4700" s="1">
        <v>212.13</v>
      </c>
      <c r="T4700" s="1">
        <v>3</v>
      </c>
      <c r="U4700" s="1">
        <v>0</v>
      </c>
      <c r="V4700" s="1">
        <v>14.849099999999979</v>
      </c>
      <c r="W4700" t="str">
        <f>INDEX(People!$A$2:$A$5,MATCH(Orders!N4700,People!$B$2:$B$5,0))</f>
        <v>Kelly Williams</v>
      </c>
      <c r="X4700" t="str">
        <f>IFERROR(INDEX(Returns!A4700:A5499,MATCH(Orders!B4700,Returns!B4700:B5499,0)),"No")</f>
        <v>No</v>
      </c>
      <c r="Y4700">
        <f t="shared" si="73"/>
        <v>212.13</v>
      </c>
    </row>
    <row r="4701" spans="1:25" x14ac:dyDescent="0.2">
      <c r="A4701" s="1">
        <v>4700</v>
      </c>
      <c r="B4701" t="s">
        <v>8406</v>
      </c>
      <c r="C4701" s="2">
        <v>43596</v>
      </c>
      <c r="D4701" s="8">
        <f>Table1[[#This Row],[Order Date]]</f>
        <v>43596</v>
      </c>
      <c r="E4701" s="2">
        <v>43602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">
        <v>5144</v>
      </c>
      <c r="P4701" s="1" t="s">
        <v>43</v>
      </c>
      <c r="Q4701" s="1" t="s">
        <v>63</v>
      </c>
      <c r="R4701" s="1" t="s">
        <v>5145</v>
      </c>
      <c r="S4701" s="1">
        <v>5.2480000000000002</v>
      </c>
      <c r="T4701" s="1">
        <v>2</v>
      </c>
      <c r="U4701" s="1">
        <v>0.2</v>
      </c>
      <c r="V4701" s="1">
        <v>0.59039999999999915</v>
      </c>
      <c r="W4701" t="str">
        <f>INDEX(People!$A$2:$A$5,MATCH(Orders!N4701,People!$B$2:$B$5,0))</f>
        <v>Kelly Williams</v>
      </c>
      <c r="X4701" t="str">
        <f>IFERROR(INDEX(Returns!A4701:A5500,MATCH(Orders!B4701,Returns!B4701:B5500,0)),"No")</f>
        <v>No</v>
      </c>
      <c r="Y4701">
        <f t="shared" si="73"/>
        <v>6.2976000000000001</v>
      </c>
    </row>
    <row r="4702" spans="1:25" x14ac:dyDescent="0.2">
      <c r="A4702" s="1">
        <v>4701</v>
      </c>
      <c r="B4702" t="s">
        <v>8406</v>
      </c>
      <c r="C4702" s="2">
        <v>43596</v>
      </c>
      <c r="D4702" s="8">
        <f>Table1[[#This Row],[Order Date]]</f>
        <v>43596</v>
      </c>
      <c r="E4702" s="2">
        <v>43602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">
        <v>884</v>
      </c>
      <c r="P4702" s="1" t="s">
        <v>43</v>
      </c>
      <c r="Q4702" s="1" t="s">
        <v>55</v>
      </c>
      <c r="R4702" s="1" t="s">
        <v>885</v>
      </c>
      <c r="S4702" s="1">
        <v>74.415999999999997</v>
      </c>
      <c r="T4702" s="1">
        <v>2</v>
      </c>
      <c r="U4702" s="1">
        <v>0.2</v>
      </c>
      <c r="V4702" s="1">
        <v>-14.883200000000002</v>
      </c>
      <c r="W4702" t="str">
        <f>INDEX(People!$A$2:$A$5,MATCH(Orders!N4702,People!$B$2:$B$5,0))</f>
        <v>Kelly Williams</v>
      </c>
      <c r="X4702" t="str">
        <f>IFERROR(INDEX(Returns!A4702:A5501,MATCH(Orders!B4702,Returns!B4702:B5501,0)),"No")</f>
        <v>No</v>
      </c>
      <c r="Y4702">
        <f t="shared" si="73"/>
        <v>89.299199999999999</v>
      </c>
    </row>
    <row r="4703" spans="1:25" x14ac:dyDescent="0.2">
      <c r="A4703" s="1">
        <v>4702</v>
      </c>
      <c r="B4703" t="s">
        <v>8406</v>
      </c>
      <c r="C4703" s="2">
        <v>43596</v>
      </c>
      <c r="D4703" s="8">
        <f>Table1[[#This Row],[Order Date]]</f>
        <v>43596</v>
      </c>
      <c r="E4703" s="2">
        <v>43602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">
        <v>2099</v>
      </c>
      <c r="P4703" s="1" t="s">
        <v>43</v>
      </c>
      <c r="Q4703" s="1" t="s">
        <v>84</v>
      </c>
      <c r="R4703" s="1" t="s">
        <v>2100</v>
      </c>
      <c r="S4703" s="1">
        <v>6.8480000000000008</v>
      </c>
      <c r="T4703" s="1">
        <v>2</v>
      </c>
      <c r="U4703" s="1">
        <v>0.2</v>
      </c>
      <c r="V4703" s="1">
        <v>2.1399999999999992</v>
      </c>
      <c r="W4703" t="str">
        <f>INDEX(People!$A$2:$A$5,MATCH(Orders!N4703,People!$B$2:$B$5,0))</f>
        <v>Kelly Williams</v>
      </c>
      <c r="X4703" t="str">
        <f>IFERROR(INDEX(Returns!A4703:A5502,MATCH(Orders!B4703,Returns!B4703:B5502,0)),"No")</f>
        <v>No</v>
      </c>
      <c r="Y4703">
        <f t="shared" si="73"/>
        <v>8.2176000000000009</v>
      </c>
    </row>
    <row r="4704" spans="1:25" x14ac:dyDescent="0.2">
      <c r="A4704" s="1">
        <v>4703</v>
      </c>
      <c r="B4704" t="s">
        <v>8406</v>
      </c>
      <c r="C4704" s="2">
        <v>43596</v>
      </c>
      <c r="D4704" s="8">
        <f>Table1[[#This Row],[Order Date]]</f>
        <v>43596</v>
      </c>
      <c r="E4704" s="2">
        <v>43602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">
        <v>1038</v>
      </c>
      <c r="P4704" s="1" t="s">
        <v>30</v>
      </c>
      <c r="Q4704" s="1" t="s">
        <v>60</v>
      </c>
      <c r="R4704" s="1" t="s">
        <v>1039</v>
      </c>
      <c r="S4704" s="1">
        <v>7.9959999999999996</v>
      </c>
      <c r="T4704" s="1">
        <v>1</v>
      </c>
      <c r="U4704" s="1">
        <v>0.6</v>
      </c>
      <c r="V4704" s="1">
        <v>-6.9964999999999993</v>
      </c>
      <c r="W4704" t="str">
        <f>INDEX(People!$A$2:$A$5,MATCH(Orders!N4704,People!$B$2:$B$5,0))</f>
        <v>Kelly Williams</v>
      </c>
      <c r="X4704" t="str">
        <f>IFERROR(INDEX(Returns!A4704:A5503,MATCH(Orders!B4704,Returns!B4704:B5503,0)),"No")</f>
        <v>No</v>
      </c>
      <c r="Y4704">
        <f t="shared" si="73"/>
        <v>12.7936</v>
      </c>
    </row>
    <row r="4705" spans="1:25" x14ac:dyDescent="0.2">
      <c r="A4705" s="1">
        <v>4704</v>
      </c>
      <c r="B4705" t="s">
        <v>8407</v>
      </c>
      <c r="C4705" s="2">
        <v>43275</v>
      </c>
      <c r="D4705" s="8">
        <f>Table1[[#This Row],[Order Date]]</f>
        <v>43275</v>
      </c>
      <c r="E4705" s="2">
        <v>43279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">
        <v>3603</v>
      </c>
      <c r="P4705" s="1" t="s">
        <v>43</v>
      </c>
      <c r="Q4705" s="1" t="s">
        <v>73</v>
      </c>
      <c r="R4705" s="1" t="s">
        <v>3604</v>
      </c>
      <c r="S4705" s="1">
        <v>8.711999999999998</v>
      </c>
      <c r="T4705" s="1">
        <v>2</v>
      </c>
      <c r="U4705" s="1">
        <v>0.8</v>
      </c>
      <c r="V4705" s="1">
        <v>-19.602000000000007</v>
      </c>
      <c r="W4705" t="str">
        <f>INDEX(People!$A$2:$A$5,MATCH(Orders!N4705,People!$B$2:$B$5,0))</f>
        <v>Kelly Williams</v>
      </c>
      <c r="X4705" t="str">
        <f>IFERROR(INDEX(Returns!A4705:A5504,MATCH(Orders!B4705,Returns!B4705:B5504,0)),"No")</f>
        <v>No</v>
      </c>
      <c r="Y4705">
        <f t="shared" si="73"/>
        <v>15.681599999999996</v>
      </c>
    </row>
    <row r="4706" spans="1:25" x14ac:dyDescent="0.2">
      <c r="A4706" s="1">
        <v>4705</v>
      </c>
      <c r="B4706" t="s">
        <v>8408</v>
      </c>
      <c r="C4706" s="2">
        <v>43237</v>
      </c>
      <c r="D4706" s="8">
        <f>Table1[[#This Row],[Order Date]]</f>
        <v>43237</v>
      </c>
      <c r="E4706" s="2">
        <v>43238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">
        <v>2192</v>
      </c>
      <c r="P4706" s="1" t="s">
        <v>43</v>
      </c>
      <c r="Q4706" s="1" t="s">
        <v>512</v>
      </c>
      <c r="R4706" s="1" t="s">
        <v>2193</v>
      </c>
      <c r="S4706" s="1">
        <v>65.17</v>
      </c>
      <c r="T4706" s="1">
        <v>7</v>
      </c>
      <c r="U4706" s="1">
        <v>0</v>
      </c>
      <c r="V4706" s="1">
        <v>18.899299999999997</v>
      </c>
      <c r="W4706" t="str">
        <f>INDEX(People!$A$2:$A$5,MATCH(Orders!N4706,People!$B$2:$B$5,0))</f>
        <v>Chuck Magee</v>
      </c>
      <c r="X4706" t="str">
        <f>IFERROR(INDEX(Returns!A4706:A5505,MATCH(Orders!B4706,Returns!B4706:B5505,0)),"No")</f>
        <v>No</v>
      </c>
      <c r="Y4706">
        <f t="shared" si="73"/>
        <v>65.17</v>
      </c>
    </row>
    <row r="4707" spans="1:25" x14ac:dyDescent="0.2">
      <c r="A4707" s="1">
        <v>4706</v>
      </c>
      <c r="B4707" t="s">
        <v>8408</v>
      </c>
      <c r="C4707" s="2">
        <v>43237</v>
      </c>
      <c r="D4707" s="8">
        <f>Table1[[#This Row],[Order Date]]</f>
        <v>43237</v>
      </c>
      <c r="E4707" s="2">
        <v>43238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">
        <v>573</v>
      </c>
      <c r="P4707" s="1" t="s">
        <v>43</v>
      </c>
      <c r="Q4707" s="1" t="s">
        <v>44</v>
      </c>
      <c r="R4707" s="1" t="s">
        <v>574</v>
      </c>
      <c r="S4707" s="1">
        <v>14.62</v>
      </c>
      <c r="T4707" s="1">
        <v>2</v>
      </c>
      <c r="U4707" s="1">
        <v>0</v>
      </c>
      <c r="V4707" s="1">
        <v>6.8713999999999995</v>
      </c>
      <c r="W4707" t="str">
        <f>INDEX(People!$A$2:$A$5,MATCH(Orders!N4707,People!$B$2:$B$5,0))</f>
        <v>Chuck Magee</v>
      </c>
      <c r="X4707" t="str">
        <f>IFERROR(INDEX(Returns!A4707:A5506,MATCH(Orders!B4707,Returns!B4707:B5506,0)),"No")</f>
        <v>No</v>
      </c>
      <c r="Y4707">
        <f t="shared" si="73"/>
        <v>14.62</v>
      </c>
    </row>
    <row r="4708" spans="1:25" x14ac:dyDescent="0.2">
      <c r="A4708" s="1">
        <v>4707</v>
      </c>
      <c r="B4708" t="s">
        <v>8408</v>
      </c>
      <c r="C4708" s="2">
        <v>43237</v>
      </c>
      <c r="D4708" s="8">
        <f>Table1[[#This Row],[Order Date]]</f>
        <v>43237</v>
      </c>
      <c r="E4708" s="2">
        <v>43238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">
        <v>2578</v>
      </c>
      <c r="P4708" s="1" t="s">
        <v>30</v>
      </c>
      <c r="Q4708" s="1" t="s">
        <v>60</v>
      </c>
      <c r="R4708" s="1" t="s">
        <v>2579</v>
      </c>
      <c r="S4708" s="1">
        <v>173.24</v>
      </c>
      <c r="T4708" s="1">
        <v>4</v>
      </c>
      <c r="U4708" s="1">
        <v>0</v>
      </c>
      <c r="V4708" s="1">
        <v>17.323999999999984</v>
      </c>
      <c r="W4708" t="str">
        <f>INDEX(People!$A$2:$A$5,MATCH(Orders!N4708,People!$B$2:$B$5,0))</f>
        <v>Chuck Magee</v>
      </c>
      <c r="X4708" t="str">
        <f>IFERROR(INDEX(Returns!A4708:A5507,MATCH(Orders!B4708,Returns!B4708:B5507,0)),"No")</f>
        <v>No</v>
      </c>
      <c r="Y4708">
        <f t="shared" si="73"/>
        <v>173.24</v>
      </c>
    </row>
    <row r="4709" spans="1:25" x14ac:dyDescent="0.2">
      <c r="A4709" s="1">
        <v>4708</v>
      </c>
      <c r="B4709" t="s">
        <v>8409</v>
      </c>
      <c r="C4709" s="2">
        <v>43645</v>
      </c>
      <c r="D4709" s="8">
        <f>Table1[[#This Row],[Order Date]]</f>
        <v>43645</v>
      </c>
      <c r="E4709" s="2">
        <v>43646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">
        <v>3829</v>
      </c>
      <c r="P4709" s="1" t="s">
        <v>43</v>
      </c>
      <c r="Q4709" s="1" t="s">
        <v>70</v>
      </c>
      <c r="R4709" s="1" t="s">
        <v>3830</v>
      </c>
      <c r="S4709" s="1">
        <v>895.92</v>
      </c>
      <c r="T4709" s="1">
        <v>5</v>
      </c>
      <c r="U4709" s="1">
        <v>0.2</v>
      </c>
      <c r="V4709" s="1">
        <v>302.37299999999993</v>
      </c>
      <c r="W4709" t="str">
        <f>INDEX(People!$A$2:$A$5,MATCH(Orders!N4709,People!$B$2:$B$5,0))</f>
        <v>Anna Andreadi</v>
      </c>
      <c r="X4709" t="str">
        <f>IFERROR(INDEX(Returns!A4709:A5508,MATCH(Orders!B4709,Returns!B4709:B5508,0)),"No")</f>
        <v>No</v>
      </c>
      <c r="Y4709">
        <f t="shared" si="73"/>
        <v>1075.1039999999998</v>
      </c>
    </row>
    <row r="4710" spans="1:25" x14ac:dyDescent="0.2">
      <c r="A4710" s="1">
        <v>4709</v>
      </c>
      <c r="B4710" t="s">
        <v>8409</v>
      </c>
      <c r="C4710" s="2">
        <v>43645</v>
      </c>
      <c r="D4710" s="8">
        <f>Table1[[#This Row],[Order Date]]</f>
        <v>43645</v>
      </c>
      <c r="E4710" s="2">
        <v>43646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">
        <v>483</v>
      </c>
      <c r="P4710" s="1" t="s">
        <v>43</v>
      </c>
      <c r="Q4710" s="1" t="s">
        <v>55</v>
      </c>
      <c r="R4710" s="1" t="s">
        <v>484</v>
      </c>
      <c r="S4710" s="1">
        <v>130.71</v>
      </c>
      <c r="T4710" s="1">
        <v>3</v>
      </c>
      <c r="U4710" s="1">
        <v>0</v>
      </c>
      <c r="V4710" s="1">
        <v>39.212999999999994</v>
      </c>
      <c r="W4710" t="str">
        <f>INDEX(People!$A$2:$A$5,MATCH(Orders!N4710,People!$B$2:$B$5,0))</f>
        <v>Anna Andreadi</v>
      </c>
      <c r="X4710" t="str">
        <f>IFERROR(INDEX(Returns!A4710:A5509,MATCH(Orders!B4710,Returns!B4710:B5509,0)),"No")</f>
        <v>No</v>
      </c>
      <c r="Y4710">
        <f t="shared" si="73"/>
        <v>130.71</v>
      </c>
    </row>
    <row r="4711" spans="1:25" x14ac:dyDescent="0.2">
      <c r="A4711" s="1">
        <v>4710</v>
      </c>
      <c r="B4711" t="s">
        <v>8409</v>
      </c>
      <c r="C4711" s="2">
        <v>43645</v>
      </c>
      <c r="D4711" s="8">
        <f>Table1[[#This Row],[Order Date]]</f>
        <v>43645</v>
      </c>
      <c r="E4711" s="2">
        <v>43646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">
        <v>2662</v>
      </c>
      <c r="P4711" s="1" t="s">
        <v>43</v>
      </c>
      <c r="Q4711" s="1" t="s">
        <v>63</v>
      </c>
      <c r="R4711" s="1" t="s">
        <v>2663</v>
      </c>
      <c r="S4711" s="1">
        <v>11.68</v>
      </c>
      <c r="T4711" s="1">
        <v>2</v>
      </c>
      <c r="U4711" s="1">
        <v>0</v>
      </c>
      <c r="V4711" s="1">
        <v>3.0367999999999995</v>
      </c>
      <c r="W4711" t="str">
        <f>INDEX(People!$A$2:$A$5,MATCH(Orders!N4711,People!$B$2:$B$5,0))</f>
        <v>Anna Andreadi</v>
      </c>
      <c r="X4711" t="str">
        <f>IFERROR(INDEX(Returns!A4711:A5510,MATCH(Orders!B4711,Returns!B4711:B5510,0)),"No")</f>
        <v>No</v>
      </c>
      <c r="Y4711">
        <f t="shared" si="73"/>
        <v>11.68</v>
      </c>
    </row>
    <row r="4712" spans="1:25" x14ac:dyDescent="0.2">
      <c r="A4712" s="1">
        <v>4711</v>
      </c>
      <c r="B4712" t="s">
        <v>8409</v>
      </c>
      <c r="C4712" s="2">
        <v>43645</v>
      </c>
      <c r="D4712" s="8">
        <f>Table1[[#This Row],[Order Date]]</f>
        <v>43645</v>
      </c>
      <c r="E4712" s="2">
        <v>43646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">
        <v>3847</v>
      </c>
      <c r="P4712" s="1" t="s">
        <v>66</v>
      </c>
      <c r="Q4712" s="1" t="s">
        <v>146</v>
      </c>
      <c r="R4712" s="1" t="s">
        <v>3848</v>
      </c>
      <c r="S4712" s="1">
        <v>62.31</v>
      </c>
      <c r="T4712" s="1">
        <v>3</v>
      </c>
      <c r="U4712" s="1">
        <v>0</v>
      </c>
      <c r="V4712" s="1">
        <v>22.4316</v>
      </c>
      <c r="W4712" t="str">
        <f>INDEX(People!$A$2:$A$5,MATCH(Orders!N4712,People!$B$2:$B$5,0))</f>
        <v>Anna Andreadi</v>
      </c>
      <c r="X4712" t="str">
        <f>IFERROR(INDEX(Returns!A4712:A5511,MATCH(Orders!B4712,Returns!B4712:B5511,0)),"No")</f>
        <v>No</v>
      </c>
      <c r="Y4712">
        <f t="shared" si="73"/>
        <v>62.31</v>
      </c>
    </row>
    <row r="4713" spans="1:25" x14ac:dyDescent="0.2">
      <c r="A4713" s="1">
        <v>4712</v>
      </c>
      <c r="B4713" t="s">
        <v>8410</v>
      </c>
      <c r="C4713" s="2">
        <v>42460</v>
      </c>
      <c r="D4713" s="8">
        <f>Table1[[#This Row],[Order Date]]</f>
        <v>42460</v>
      </c>
      <c r="E4713" s="2">
        <v>42460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">
        <v>2621</v>
      </c>
      <c r="P4713" s="1" t="s">
        <v>43</v>
      </c>
      <c r="Q4713" s="1" t="s">
        <v>70</v>
      </c>
      <c r="R4713" s="1" t="s">
        <v>2622</v>
      </c>
      <c r="S4713" s="1">
        <v>0.85200000000000009</v>
      </c>
      <c r="T4713" s="1">
        <v>1</v>
      </c>
      <c r="U4713" s="1">
        <v>0.7</v>
      </c>
      <c r="V4713" s="1">
        <v>-0.59639999999999982</v>
      </c>
      <c r="W4713" t="str">
        <f>INDEX(People!$A$2:$A$5,MATCH(Orders!N4713,People!$B$2:$B$5,0))</f>
        <v>Chuck Magee</v>
      </c>
      <c r="X4713" t="str">
        <f>IFERROR(INDEX(Returns!A4713:A5512,MATCH(Orders!B4713,Returns!B4713:B5512,0)),"No")</f>
        <v>No</v>
      </c>
      <c r="Y4713">
        <f t="shared" si="73"/>
        <v>1.4484000000000001</v>
      </c>
    </row>
    <row r="4714" spans="1:25" x14ac:dyDescent="0.2">
      <c r="A4714" s="1">
        <v>4713</v>
      </c>
      <c r="B4714" t="s">
        <v>8411</v>
      </c>
      <c r="C4714" s="2">
        <v>42720</v>
      </c>
      <c r="D4714" s="8">
        <f>Table1[[#This Row],[Order Date]]</f>
        <v>42720</v>
      </c>
      <c r="E4714" s="2">
        <v>42725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">
        <v>2677</v>
      </c>
      <c r="P4714" s="1" t="s">
        <v>43</v>
      </c>
      <c r="Q4714" s="1" t="s">
        <v>84</v>
      </c>
      <c r="R4714" s="1" t="s">
        <v>2678</v>
      </c>
      <c r="S4714" s="1">
        <v>36.288000000000011</v>
      </c>
      <c r="T4714" s="1">
        <v>7</v>
      </c>
      <c r="U4714" s="1">
        <v>0.2</v>
      </c>
      <c r="V4714" s="1">
        <v>12.700800000000001</v>
      </c>
      <c r="W4714" t="str">
        <f>INDEX(People!$A$2:$A$5,MATCH(Orders!N4714,People!$B$2:$B$5,0))</f>
        <v>Kelly Williams</v>
      </c>
      <c r="X4714" t="str">
        <f>IFERROR(INDEX(Returns!A4714:A5513,MATCH(Orders!B4714,Returns!B4714:B5513,0)),"No")</f>
        <v>No</v>
      </c>
      <c r="Y4714">
        <f t="shared" si="73"/>
        <v>43.545600000000015</v>
      </c>
    </row>
    <row r="4715" spans="1:25" x14ac:dyDescent="0.2">
      <c r="A4715" s="1">
        <v>4714</v>
      </c>
      <c r="B4715" t="s">
        <v>8411</v>
      </c>
      <c r="C4715" s="2">
        <v>42720</v>
      </c>
      <c r="D4715" s="8">
        <f>Table1[[#This Row],[Order Date]]</f>
        <v>42720</v>
      </c>
      <c r="E4715" s="2">
        <v>42725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">
        <v>4668</v>
      </c>
      <c r="P4715" s="1" t="s">
        <v>30</v>
      </c>
      <c r="Q4715" s="1" t="s">
        <v>60</v>
      </c>
      <c r="R4715" s="1" t="s">
        <v>4669</v>
      </c>
      <c r="S4715" s="1">
        <v>56.567999999999998</v>
      </c>
      <c r="T4715" s="1">
        <v>2</v>
      </c>
      <c r="U4715" s="1">
        <v>0.6</v>
      </c>
      <c r="V4715" s="1">
        <v>-74.952600000000004</v>
      </c>
      <c r="W4715" t="str">
        <f>INDEX(People!$A$2:$A$5,MATCH(Orders!N4715,People!$B$2:$B$5,0))</f>
        <v>Kelly Williams</v>
      </c>
      <c r="X4715" t="str">
        <f>IFERROR(INDEX(Returns!A4715:A5514,MATCH(Orders!B4715,Returns!B4715:B5514,0)),"No")</f>
        <v>No</v>
      </c>
      <c r="Y4715">
        <f t="shared" si="73"/>
        <v>90.508800000000008</v>
      </c>
    </row>
    <row r="4716" spans="1:25" x14ac:dyDescent="0.2">
      <c r="A4716" s="1">
        <v>4715</v>
      </c>
      <c r="B4716" t="s">
        <v>8412</v>
      </c>
      <c r="C4716" s="2">
        <v>43603</v>
      </c>
      <c r="D4716" s="8">
        <f>Table1[[#This Row],[Order Date]]</f>
        <v>43603</v>
      </c>
      <c r="E4716" s="2">
        <v>43605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">
        <v>2867</v>
      </c>
      <c r="P4716" s="1" t="s">
        <v>66</v>
      </c>
      <c r="Q4716" s="1" t="s">
        <v>67</v>
      </c>
      <c r="R4716" s="1" t="s">
        <v>4794</v>
      </c>
      <c r="S4716" s="1">
        <v>344.70400000000001</v>
      </c>
      <c r="T4716" s="1">
        <v>2</v>
      </c>
      <c r="U4716" s="1">
        <v>0.2</v>
      </c>
      <c r="V4716" s="1">
        <v>38.779199999999989</v>
      </c>
      <c r="W4716" t="str">
        <f>INDEX(People!$A$2:$A$5,MATCH(Orders!N4716,People!$B$2:$B$5,0))</f>
        <v>Anna Andreadi</v>
      </c>
      <c r="X4716" t="str">
        <f>IFERROR(INDEX(Returns!A4716:A5515,MATCH(Orders!B4716,Returns!B4716:B5515,0)),"No")</f>
        <v>No</v>
      </c>
      <c r="Y4716">
        <f t="shared" si="73"/>
        <v>413.64479999999998</v>
      </c>
    </row>
    <row r="4717" spans="1:25" x14ac:dyDescent="0.2">
      <c r="A4717" s="1">
        <v>4716</v>
      </c>
      <c r="B4717" t="s">
        <v>8413</v>
      </c>
      <c r="C4717" s="2">
        <v>42867</v>
      </c>
      <c r="D4717" s="8">
        <f>Table1[[#This Row],[Order Date]]</f>
        <v>42867</v>
      </c>
      <c r="E4717" s="2">
        <v>42871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">
        <v>3463</v>
      </c>
      <c r="P4717" s="1" t="s">
        <v>66</v>
      </c>
      <c r="Q4717" s="1" t="s">
        <v>67</v>
      </c>
      <c r="R4717" s="1" t="s">
        <v>3464</v>
      </c>
      <c r="S4717" s="1">
        <v>201.584</v>
      </c>
      <c r="T4717" s="1">
        <v>2</v>
      </c>
      <c r="U4717" s="1">
        <v>0.2</v>
      </c>
      <c r="V4717" s="1">
        <v>20.158400000000015</v>
      </c>
      <c r="W4717" t="str">
        <f>INDEX(People!$A$2:$A$5,MATCH(Orders!N4717,People!$B$2:$B$5,0))</f>
        <v>Anna Andreadi</v>
      </c>
      <c r="X4717" t="str">
        <f>IFERROR(INDEX(Returns!A4717:A5516,MATCH(Orders!B4717,Returns!B4717:B5516,0)),"No")</f>
        <v>No</v>
      </c>
      <c r="Y4717">
        <f t="shared" si="73"/>
        <v>241.9008</v>
      </c>
    </row>
    <row r="4718" spans="1:25" x14ac:dyDescent="0.2">
      <c r="A4718" s="1">
        <v>4717</v>
      </c>
      <c r="B4718" t="s">
        <v>8414</v>
      </c>
      <c r="C4718" s="2">
        <v>43802</v>
      </c>
      <c r="D4718" s="8">
        <f>Table1[[#This Row],[Order Date]]</f>
        <v>43802</v>
      </c>
      <c r="E4718" s="2">
        <v>43806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">
        <v>3152</v>
      </c>
      <c r="P4718" s="1" t="s">
        <v>30</v>
      </c>
      <c r="Q4718" s="1" t="s">
        <v>52</v>
      </c>
      <c r="R4718" s="1" t="s">
        <v>3153</v>
      </c>
      <c r="S4718" s="1">
        <v>521.96</v>
      </c>
      <c r="T4718" s="1">
        <v>2</v>
      </c>
      <c r="U4718" s="1">
        <v>0</v>
      </c>
      <c r="V4718" s="1">
        <v>88.733199999999954</v>
      </c>
      <c r="W4718" t="str">
        <f>INDEX(People!$A$2:$A$5,MATCH(Orders!N4718,People!$B$2:$B$5,0))</f>
        <v>Anna Andreadi</v>
      </c>
      <c r="X4718" t="str">
        <f>IFERROR(INDEX(Returns!A4718:A5517,MATCH(Orders!B4718,Returns!B4718:B5517,0)),"No")</f>
        <v>No</v>
      </c>
      <c r="Y4718">
        <f t="shared" si="73"/>
        <v>521.96</v>
      </c>
    </row>
    <row r="4719" spans="1:25" x14ac:dyDescent="0.2">
      <c r="A4719" s="1">
        <v>4718</v>
      </c>
      <c r="B4719" t="s">
        <v>8415</v>
      </c>
      <c r="C4719" s="2">
        <v>43081</v>
      </c>
      <c r="D4719" s="8">
        <f>Table1[[#This Row],[Order Date]]</f>
        <v>43081</v>
      </c>
      <c r="E4719" s="2">
        <v>43086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">
        <v>1507</v>
      </c>
      <c r="P4719" s="1" t="s">
        <v>43</v>
      </c>
      <c r="Q4719" s="1" t="s">
        <v>63</v>
      </c>
      <c r="R4719" s="1" t="s">
        <v>1508</v>
      </c>
      <c r="S4719" s="1">
        <v>8.2200000000000006</v>
      </c>
      <c r="T4719" s="1">
        <v>3</v>
      </c>
      <c r="U4719" s="1">
        <v>0</v>
      </c>
      <c r="V4719" s="1">
        <v>2.2194000000000007</v>
      </c>
      <c r="W4719" t="str">
        <f>INDEX(People!$A$2:$A$5,MATCH(Orders!N4719,People!$B$2:$B$5,0))</f>
        <v>Chuck Magee</v>
      </c>
      <c r="X4719" t="str">
        <f>IFERROR(INDEX(Returns!A4719:A5518,MATCH(Orders!B4719,Returns!B4719:B5518,0)),"No")</f>
        <v>No</v>
      </c>
      <c r="Y4719">
        <f t="shared" si="73"/>
        <v>8.2200000000000006</v>
      </c>
    </row>
    <row r="4720" spans="1:25" x14ac:dyDescent="0.2">
      <c r="A4720" s="1">
        <v>4719</v>
      </c>
      <c r="B4720" t="s">
        <v>5984</v>
      </c>
      <c r="C4720" s="2">
        <v>43018</v>
      </c>
      <c r="D4720" s="8">
        <f>Table1[[#This Row],[Order Date]]</f>
        <v>43018</v>
      </c>
      <c r="E4720" s="2">
        <v>43019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">
        <v>1709</v>
      </c>
      <c r="P4720" s="1" t="s">
        <v>43</v>
      </c>
      <c r="Q4720" s="1" t="s">
        <v>84</v>
      </c>
      <c r="R4720" s="1" t="s">
        <v>1710</v>
      </c>
      <c r="S4720" s="1">
        <v>45.36</v>
      </c>
      <c r="T4720" s="1">
        <v>7</v>
      </c>
      <c r="U4720" s="1">
        <v>0</v>
      </c>
      <c r="V4720" s="1">
        <v>21.772800000000004</v>
      </c>
      <c r="W4720" t="str">
        <f>INDEX(People!$A$2:$A$5,MATCH(Orders!N4720,People!$B$2:$B$5,0))</f>
        <v>Anna Andreadi</v>
      </c>
      <c r="X4720" t="str">
        <f>IFERROR(INDEX(Returns!A4720:A5519,MATCH(Orders!B4720,Returns!B4720:B5519,0)),"No")</f>
        <v>No</v>
      </c>
      <c r="Y4720">
        <f t="shared" si="73"/>
        <v>45.36</v>
      </c>
    </row>
    <row r="4721" spans="1:25" x14ac:dyDescent="0.2">
      <c r="A4721" s="1">
        <v>4720</v>
      </c>
      <c r="B4721" t="s">
        <v>6006</v>
      </c>
      <c r="C4721" s="2">
        <v>42843</v>
      </c>
      <c r="D4721" s="8">
        <f>Table1[[#This Row],[Order Date]]</f>
        <v>42843</v>
      </c>
      <c r="E4721" s="2">
        <v>42845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">
        <v>961</v>
      </c>
      <c r="P4721" s="1" t="s">
        <v>43</v>
      </c>
      <c r="Q4721" s="1" t="s">
        <v>55</v>
      </c>
      <c r="R4721" s="1" t="s">
        <v>962</v>
      </c>
      <c r="S4721" s="1">
        <v>947.17000000000007</v>
      </c>
      <c r="T4721" s="1">
        <v>7</v>
      </c>
      <c r="U4721" s="1">
        <v>0</v>
      </c>
      <c r="V4721" s="1">
        <v>9.4717000000000837</v>
      </c>
      <c r="W4721" t="str">
        <f>INDEX(People!$A$2:$A$5,MATCH(Orders!N4721,People!$B$2:$B$5,0))</f>
        <v>Anna Andreadi</v>
      </c>
      <c r="X4721" t="str">
        <f>IFERROR(INDEX(Returns!A4721:A5520,MATCH(Orders!B4721,Returns!B4721:B5520,0)),"No")</f>
        <v>No</v>
      </c>
      <c r="Y4721">
        <f t="shared" si="73"/>
        <v>947.17000000000007</v>
      </c>
    </row>
    <row r="4722" spans="1:25" x14ac:dyDescent="0.2">
      <c r="A4722" s="1">
        <v>4721</v>
      </c>
      <c r="B4722" t="s">
        <v>6006</v>
      </c>
      <c r="C4722" s="2">
        <v>42843</v>
      </c>
      <c r="D4722" s="8">
        <f>Table1[[#This Row],[Order Date]]</f>
        <v>42843</v>
      </c>
      <c r="E4722" s="2">
        <v>42845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">
        <v>5388</v>
      </c>
      <c r="P4722" s="1" t="s">
        <v>43</v>
      </c>
      <c r="Q4722" s="1" t="s">
        <v>84</v>
      </c>
      <c r="R4722" s="1" t="s">
        <v>5389</v>
      </c>
      <c r="S4722" s="1">
        <v>61.96</v>
      </c>
      <c r="T4722" s="1">
        <v>2</v>
      </c>
      <c r="U4722" s="1">
        <v>0</v>
      </c>
      <c r="V4722" s="1">
        <v>27.881999999999998</v>
      </c>
      <c r="W4722" t="str">
        <f>INDEX(People!$A$2:$A$5,MATCH(Orders!N4722,People!$B$2:$B$5,0))</f>
        <v>Anna Andreadi</v>
      </c>
      <c r="X4722" t="str">
        <f>IFERROR(INDEX(Returns!A4722:A5521,MATCH(Orders!B4722,Returns!B4722:B5521,0)),"No")</f>
        <v>No</v>
      </c>
      <c r="Y4722">
        <f t="shared" si="73"/>
        <v>61.96</v>
      </c>
    </row>
    <row r="4723" spans="1:25" x14ac:dyDescent="0.2">
      <c r="A4723" s="1">
        <v>4722</v>
      </c>
      <c r="B4723" t="s">
        <v>8416</v>
      </c>
      <c r="C4723" s="2">
        <v>42528</v>
      </c>
      <c r="D4723" s="8">
        <f>Table1[[#This Row],[Order Date]]</f>
        <v>42528</v>
      </c>
      <c r="E4723" s="2">
        <v>42532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">
        <v>1253</v>
      </c>
      <c r="P4723" s="1" t="s">
        <v>30</v>
      </c>
      <c r="Q4723" s="1" t="s">
        <v>52</v>
      </c>
      <c r="R4723" s="1" t="s">
        <v>1254</v>
      </c>
      <c r="S4723" s="1">
        <v>268.935</v>
      </c>
      <c r="T4723" s="1">
        <v>3</v>
      </c>
      <c r="U4723" s="1">
        <v>0.5</v>
      </c>
      <c r="V4723" s="1">
        <v>-209.76929999999999</v>
      </c>
      <c r="W4723" t="str">
        <f>INDEX(People!$A$2:$A$5,MATCH(Orders!N4723,People!$B$2:$B$5,0))</f>
        <v>Kelly Williams</v>
      </c>
      <c r="X4723" t="str">
        <f>IFERROR(INDEX(Returns!A4723:A5522,MATCH(Orders!B4723,Returns!B4723:B5522,0)),"No")</f>
        <v>No</v>
      </c>
      <c r="Y4723">
        <f t="shared" si="73"/>
        <v>403.40250000000003</v>
      </c>
    </row>
    <row r="4724" spans="1:25" x14ac:dyDescent="0.2">
      <c r="A4724" s="1">
        <v>4723</v>
      </c>
      <c r="B4724" t="s">
        <v>8417</v>
      </c>
      <c r="C4724" s="2">
        <v>43709</v>
      </c>
      <c r="D4724" s="8">
        <f>Table1[[#This Row],[Order Date]]</f>
        <v>43709</v>
      </c>
      <c r="E4724" s="2">
        <v>43715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">
        <v>2549</v>
      </c>
      <c r="P4724" s="1" t="s">
        <v>43</v>
      </c>
      <c r="Q4724" s="1" t="s">
        <v>63</v>
      </c>
      <c r="R4724" s="1" t="s">
        <v>2550</v>
      </c>
      <c r="S4724" s="1">
        <v>7.58</v>
      </c>
      <c r="T4724" s="1">
        <v>1</v>
      </c>
      <c r="U4724" s="1">
        <v>0</v>
      </c>
      <c r="V4724" s="1">
        <v>2.9561999999999999</v>
      </c>
      <c r="W4724" t="str">
        <f>INDEX(People!$A$2:$A$5,MATCH(Orders!N4724,People!$B$2:$B$5,0))</f>
        <v>Anna Andreadi</v>
      </c>
      <c r="X4724" t="str">
        <f>IFERROR(INDEX(Returns!A4724:A5523,MATCH(Orders!B4724,Returns!B4724:B5523,0)),"No")</f>
        <v>No</v>
      </c>
      <c r="Y4724">
        <f t="shared" si="73"/>
        <v>7.58</v>
      </c>
    </row>
    <row r="4725" spans="1:25" x14ac:dyDescent="0.2">
      <c r="A4725" s="1">
        <v>4724</v>
      </c>
      <c r="B4725" t="s">
        <v>8418</v>
      </c>
      <c r="C4725" s="2">
        <v>43242</v>
      </c>
      <c r="D4725" s="8">
        <f>Table1[[#This Row],[Order Date]]</f>
        <v>43242</v>
      </c>
      <c r="E4725" s="2">
        <v>43242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">
        <v>1746</v>
      </c>
      <c r="P4725" s="1" t="s">
        <v>43</v>
      </c>
      <c r="Q4725" s="1" t="s">
        <v>44</v>
      </c>
      <c r="R4725" s="1" t="s">
        <v>1747</v>
      </c>
      <c r="S4725" s="1">
        <v>14.73</v>
      </c>
      <c r="T4725" s="1">
        <v>3</v>
      </c>
      <c r="U4725" s="1">
        <v>0</v>
      </c>
      <c r="V4725" s="1">
        <v>7.2176999999999998</v>
      </c>
      <c r="W4725" t="str">
        <f>INDEX(People!$A$2:$A$5,MATCH(Orders!N4725,People!$B$2:$B$5,0))</f>
        <v>Cassandra Brandow</v>
      </c>
      <c r="X4725" t="str">
        <f>IFERROR(INDEX(Returns!A4725:A5524,MATCH(Orders!B4725,Returns!B4725:B5524,0)),"No")</f>
        <v>No</v>
      </c>
      <c r="Y4725">
        <f t="shared" si="73"/>
        <v>14.73</v>
      </c>
    </row>
    <row r="4726" spans="1:25" x14ac:dyDescent="0.2">
      <c r="A4726" s="1">
        <v>4725</v>
      </c>
      <c r="B4726" t="s">
        <v>8419</v>
      </c>
      <c r="C4726" s="2">
        <v>43415</v>
      </c>
      <c r="D4726" s="8">
        <f>Table1[[#This Row],[Order Date]]</f>
        <v>43415</v>
      </c>
      <c r="E4726" s="2">
        <v>43419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">
        <v>368</v>
      </c>
      <c r="P4726" s="1" t="s">
        <v>43</v>
      </c>
      <c r="Q4726" s="1" t="s">
        <v>70</v>
      </c>
      <c r="R4726" s="1" t="s">
        <v>369</v>
      </c>
      <c r="S4726" s="1">
        <v>9.8880000000000017</v>
      </c>
      <c r="T4726" s="1">
        <v>2</v>
      </c>
      <c r="U4726" s="1">
        <v>0.7</v>
      </c>
      <c r="V4726" s="1">
        <v>-6.921599999999998</v>
      </c>
      <c r="W4726" t="str">
        <f>INDEX(People!$A$2:$A$5,MATCH(Orders!N4726,People!$B$2:$B$5,0))</f>
        <v>Cassandra Brandow</v>
      </c>
      <c r="X4726" t="str">
        <f>IFERROR(INDEX(Returns!A4726:A5525,MATCH(Orders!B4726,Returns!B4726:B5525,0)),"No")</f>
        <v>No</v>
      </c>
      <c r="Y4726">
        <f t="shared" si="73"/>
        <v>16.809600000000003</v>
      </c>
    </row>
    <row r="4727" spans="1:25" x14ac:dyDescent="0.2">
      <c r="A4727" s="1">
        <v>4726</v>
      </c>
      <c r="B4727" t="s">
        <v>8419</v>
      </c>
      <c r="C4727" s="2">
        <v>43415</v>
      </c>
      <c r="D4727" s="8">
        <f>Table1[[#This Row],[Order Date]]</f>
        <v>43415</v>
      </c>
      <c r="E4727" s="2">
        <v>43419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">
        <v>528</v>
      </c>
      <c r="P4727" s="1" t="s">
        <v>43</v>
      </c>
      <c r="Q4727" s="1" t="s">
        <v>73</v>
      </c>
      <c r="R4727" s="1" t="s">
        <v>529</v>
      </c>
      <c r="S4727" s="1">
        <v>671.5440000000001</v>
      </c>
      <c r="T4727" s="1">
        <v>3</v>
      </c>
      <c r="U4727" s="1">
        <v>0.2</v>
      </c>
      <c r="V4727" s="1">
        <v>50.36579999999995</v>
      </c>
      <c r="W4727" t="str">
        <f>INDEX(People!$A$2:$A$5,MATCH(Orders!N4727,People!$B$2:$B$5,0))</f>
        <v>Cassandra Brandow</v>
      </c>
      <c r="X4727" t="str">
        <f>IFERROR(INDEX(Returns!A4727:A5526,MATCH(Orders!B4727,Returns!B4727:B5526,0)),"No")</f>
        <v>No</v>
      </c>
      <c r="Y4727">
        <f t="shared" si="73"/>
        <v>805.85280000000012</v>
      </c>
    </row>
    <row r="4728" spans="1:25" x14ac:dyDescent="0.2">
      <c r="A4728" s="1">
        <v>4727</v>
      </c>
      <c r="B4728" t="s">
        <v>8420</v>
      </c>
      <c r="C4728" s="2">
        <v>42699</v>
      </c>
      <c r="D4728" s="8">
        <f>Table1[[#This Row],[Order Date]]</f>
        <v>42699</v>
      </c>
      <c r="E4728" s="2">
        <v>42703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">
        <v>4373</v>
      </c>
      <c r="P4728" s="1" t="s">
        <v>43</v>
      </c>
      <c r="Q4728" s="1" t="s">
        <v>55</v>
      </c>
      <c r="R4728" s="1" t="s">
        <v>4374</v>
      </c>
      <c r="S4728" s="1">
        <v>1117.92</v>
      </c>
      <c r="T4728" s="1">
        <v>4</v>
      </c>
      <c r="U4728" s="1">
        <v>0</v>
      </c>
      <c r="V4728" s="1">
        <v>55.895999999999958</v>
      </c>
      <c r="W4728" t="str">
        <f>INDEX(People!$A$2:$A$5,MATCH(Orders!N4728,People!$B$2:$B$5,0))</f>
        <v>Chuck Magee</v>
      </c>
      <c r="X4728" t="str">
        <f>IFERROR(INDEX(Returns!A4728:A5527,MATCH(Orders!B4728,Returns!B4728:B5527,0)),"No")</f>
        <v>No</v>
      </c>
      <c r="Y4728">
        <f t="shared" si="73"/>
        <v>1117.92</v>
      </c>
    </row>
    <row r="4729" spans="1:25" x14ac:dyDescent="0.2">
      <c r="A4729" s="1">
        <v>4728</v>
      </c>
      <c r="B4729" t="s">
        <v>8420</v>
      </c>
      <c r="C4729" s="2">
        <v>42699</v>
      </c>
      <c r="D4729" s="8">
        <f>Table1[[#This Row],[Order Date]]</f>
        <v>42699</v>
      </c>
      <c r="E4729" s="2">
        <v>42703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">
        <v>3628</v>
      </c>
      <c r="P4729" s="1" t="s">
        <v>30</v>
      </c>
      <c r="Q4729" s="1" t="s">
        <v>31</v>
      </c>
      <c r="R4729" s="1" t="s">
        <v>3629</v>
      </c>
      <c r="S4729" s="1">
        <v>275.952</v>
      </c>
      <c r="T4729" s="1">
        <v>3</v>
      </c>
      <c r="U4729" s="1">
        <v>0.2</v>
      </c>
      <c r="V4729" s="1">
        <v>-37.943400000000025</v>
      </c>
      <c r="W4729" t="str">
        <f>INDEX(People!$A$2:$A$5,MATCH(Orders!N4729,People!$B$2:$B$5,0))</f>
        <v>Chuck Magee</v>
      </c>
      <c r="X4729" t="str">
        <f>IFERROR(INDEX(Returns!A4729:A5528,MATCH(Orders!B4729,Returns!B4729:B5528,0)),"No")</f>
        <v>No</v>
      </c>
      <c r="Y4729">
        <f t="shared" si="73"/>
        <v>331.14240000000001</v>
      </c>
    </row>
    <row r="4730" spans="1:25" x14ac:dyDescent="0.2">
      <c r="A4730" s="1">
        <v>4729</v>
      </c>
      <c r="B4730" t="s">
        <v>8421</v>
      </c>
      <c r="C4730" s="2">
        <v>42681</v>
      </c>
      <c r="D4730" s="8">
        <f>Table1[[#This Row],[Order Date]]</f>
        <v>42681</v>
      </c>
      <c r="E4730" s="2">
        <v>42686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">
        <v>2359</v>
      </c>
      <c r="P4730" s="1" t="s">
        <v>43</v>
      </c>
      <c r="Q4730" s="1" t="s">
        <v>70</v>
      </c>
      <c r="R4730" s="1" t="s">
        <v>2360</v>
      </c>
      <c r="S4730" s="1">
        <v>123.14399999999999</v>
      </c>
      <c r="T4730" s="1">
        <v>7</v>
      </c>
      <c r="U4730" s="1">
        <v>0.2</v>
      </c>
      <c r="V4730" s="1">
        <v>46.178999999999988</v>
      </c>
      <c r="W4730" t="str">
        <f>INDEX(People!$A$2:$A$5,MATCH(Orders!N4730,People!$B$2:$B$5,0))</f>
        <v>Anna Andreadi</v>
      </c>
      <c r="X4730" t="str">
        <f>IFERROR(INDEX(Returns!A4730:A5529,MATCH(Orders!B4730,Returns!B4730:B5529,0)),"No")</f>
        <v>No</v>
      </c>
      <c r="Y4730">
        <f t="shared" si="73"/>
        <v>147.77279999999999</v>
      </c>
    </row>
    <row r="4731" spans="1:25" x14ac:dyDescent="0.2">
      <c r="A4731" s="1">
        <v>4730</v>
      </c>
      <c r="B4731" t="s">
        <v>8422</v>
      </c>
      <c r="C4731" s="2">
        <v>43299</v>
      </c>
      <c r="D4731" s="8">
        <f>Table1[[#This Row],[Order Date]]</f>
        <v>43299</v>
      </c>
      <c r="E4731" s="2">
        <v>43304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">
        <v>5393</v>
      </c>
      <c r="P4731" s="1" t="s">
        <v>66</v>
      </c>
      <c r="Q4731" s="1" t="s">
        <v>146</v>
      </c>
      <c r="R4731" s="1" t="s">
        <v>5394</v>
      </c>
      <c r="S4731" s="1">
        <v>15.576000000000001</v>
      </c>
      <c r="T4731" s="1">
        <v>3</v>
      </c>
      <c r="U4731" s="1">
        <v>0.2</v>
      </c>
      <c r="V4731" s="1">
        <v>3.3098999999999998</v>
      </c>
      <c r="W4731" t="str">
        <f>INDEX(People!$A$2:$A$5,MATCH(Orders!N4731,People!$B$2:$B$5,0))</f>
        <v>Kelly Williams</v>
      </c>
      <c r="X4731" t="str">
        <f>IFERROR(INDEX(Returns!A4731:A5530,MATCH(Orders!B4731,Returns!B4731:B5530,0)),"No")</f>
        <v>No</v>
      </c>
      <c r="Y4731">
        <f t="shared" si="73"/>
        <v>18.691199999999998</v>
      </c>
    </row>
    <row r="4732" spans="1:25" x14ac:dyDescent="0.2">
      <c r="A4732" s="1">
        <v>4731</v>
      </c>
      <c r="B4732" t="s">
        <v>8423</v>
      </c>
      <c r="C4732" s="2">
        <v>42823</v>
      </c>
      <c r="D4732" s="8">
        <f>Table1[[#This Row],[Order Date]]</f>
        <v>42823</v>
      </c>
      <c r="E4732" s="2">
        <v>42825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">
        <v>503</v>
      </c>
      <c r="P4732" s="1" t="s">
        <v>43</v>
      </c>
      <c r="Q4732" s="1" t="s">
        <v>84</v>
      </c>
      <c r="R4732" s="1" t="s">
        <v>504</v>
      </c>
      <c r="S4732" s="1">
        <v>212.64</v>
      </c>
      <c r="T4732" s="1">
        <v>6</v>
      </c>
      <c r="U4732" s="1">
        <v>0</v>
      </c>
      <c r="V4732" s="1">
        <v>99.940799999999982</v>
      </c>
      <c r="W4732" t="str">
        <f>INDEX(People!$A$2:$A$5,MATCH(Orders!N4732,People!$B$2:$B$5,0))</f>
        <v>Anna Andreadi</v>
      </c>
      <c r="X4732" t="str">
        <f>IFERROR(INDEX(Returns!A4732:A5531,MATCH(Orders!B4732,Returns!B4732:B5531,0)),"No")</f>
        <v>No</v>
      </c>
      <c r="Y4732">
        <f t="shared" si="73"/>
        <v>212.64</v>
      </c>
    </row>
    <row r="4733" spans="1:25" x14ac:dyDescent="0.2">
      <c r="A4733" s="1">
        <v>4732</v>
      </c>
      <c r="B4733" t="s">
        <v>8423</v>
      </c>
      <c r="C4733" s="2">
        <v>42823</v>
      </c>
      <c r="D4733" s="8">
        <f>Table1[[#This Row],[Order Date]]</f>
        <v>42823</v>
      </c>
      <c r="E4733" s="2">
        <v>42825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">
        <v>3648</v>
      </c>
      <c r="P4733" s="1" t="s">
        <v>43</v>
      </c>
      <c r="Q4733" s="1" t="s">
        <v>84</v>
      </c>
      <c r="R4733" s="1" t="s">
        <v>3649</v>
      </c>
      <c r="S4733" s="1">
        <v>9.870000000000001</v>
      </c>
      <c r="T4733" s="1">
        <v>3</v>
      </c>
      <c r="U4733" s="1">
        <v>0</v>
      </c>
      <c r="V4733" s="1">
        <v>4.5401999999999996</v>
      </c>
      <c r="W4733" t="str">
        <f>INDEX(People!$A$2:$A$5,MATCH(Orders!N4733,People!$B$2:$B$5,0))</f>
        <v>Anna Andreadi</v>
      </c>
      <c r="X4733" t="str">
        <f>IFERROR(INDEX(Returns!A4733:A5532,MATCH(Orders!B4733,Returns!B4733:B5532,0)),"No")</f>
        <v>No</v>
      </c>
      <c r="Y4733">
        <f t="shared" si="73"/>
        <v>9.870000000000001</v>
      </c>
    </row>
    <row r="4734" spans="1:25" x14ac:dyDescent="0.2">
      <c r="A4734" s="1">
        <v>4733</v>
      </c>
      <c r="B4734" t="s">
        <v>8423</v>
      </c>
      <c r="C4734" s="2">
        <v>42823</v>
      </c>
      <c r="D4734" s="8">
        <f>Table1[[#This Row],[Order Date]]</f>
        <v>42823</v>
      </c>
      <c r="E4734" s="2">
        <v>42825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">
        <v>3023</v>
      </c>
      <c r="P4734" s="1" t="s">
        <v>66</v>
      </c>
      <c r="Q4734" s="1" t="s">
        <v>146</v>
      </c>
      <c r="R4734" s="1" t="s">
        <v>3024</v>
      </c>
      <c r="S4734" s="1">
        <v>53.25</v>
      </c>
      <c r="T4734" s="1">
        <v>3</v>
      </c>
      <c r="U4734" s="1">
        <v>0</v>
      </c>
      <c r="V4734" s="1">
        <v>20.767499999999998</v>
      </c>
      <c r="W4734" t="str">
        <f>INDEX(People!$A$2:$A$5,MATCH(Orders!N4734,People!$B$2:$B$5,0))</f>
        <v>Anna Andreadi</v>
      </c>
      <c r="X4734" t="str">
        <f>IFERROR(INDEX(Returns!A4734:A5533,MATCH(Orders!B4734,Returns!B4734:B5533,0)),"No")</f>
        <v>No</v>
      </c>
      <c r="Y4734">
        <f t="shared" si="73"/>
        <v>53.25</v>
      </c>
    </row>
    <row r="4735" spans="1:25" x14ac:dyDescent="0.2">
      <c r="A4735" s="1">
        <v>4734</v>
      </c>
      <c r="B4735" t="s">
        <v>8423</v>
      </c>
      <c r="C4735" s="2">
        <v>42823</v>
      </c>
      <c r="D4735" s="8">
        <f>Table1[[#This Row],[Order Date]]</f>
        <v>42823</v>
      </c>
      <c r="E4735" s="2">
        <v>42825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">
        <v>4799</v>
      </c>
      <c r="P4735" s="1" t="s">
        <v>30</v>
      </c>
      <c r="Q4735" s="1" t="s">
        <v>60</v>
      </c>
      <c r="R4735" s="1" t="s">
        <v>4800</v>
      </c>
      <c r="S4735" s="1">
        <v>19.919999999999998</v>
      </c>
      <c r="T4735" s="1">
        <v>3</v>
      </c>
      <c r="U4735" s="1">
        <v>0</v>
      </c>
      <c r="V4735" s="1">
        <v>9.5615999999999985</v>
      </c>
      <c r="W4735" t="str">
        <f>INDEX(People!$A$2:$A$5,MATCH(Orders!N4735,People!$B$2:$B$5,0))</f>
        <v>Anna Andreadi</v>
      </c>
      <c r="X4735" t="str">
        <f>IFERROR(INDEX(Returns!A4735:A5534,MATCH(Orders!B4735,Returns!B4735:B5534,0)),"No")</f>
        <v>No</v>
      </c>
      <c r="Y4735">
        <f t="shared" si="73"/>
        <v>19.919999999999998</v>
      </c>
    </row>
    <row r="4736" spans="1:25" x14ac:dyDescent="0.2">
      <c r="A4736" s="1">
        <v>4735</v>
      </c>
      <c r="B4736" t="s">
        <v>8424</v>
      </c>
      <c r="C4736" s="2">
        <v>43197</v>
      </c>
      <c r="D4736" s="8">
        <f>Table1[[#This Row],[Order Date]]</f>
        <v>43197</v>
      </c>
      <c r="E4736" s="2">
        <v>43202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">
        <v>33</v>
      </c>
      <c r="P4736" s="1" t="s">
        <v>30</v>
      </c>
      <c r="Q4736" s="1" t="s">
        <v>34</v>
      </c>
      <c r="R4736" s="1" t="s">
        <v>35</v>
      </c>
      <c r="S4736" s="1">
        <v>658.74599999999998</v>
      </c>
      <c r="T4736" s="1">
        <v>3</v>
      </c>
      <c r="U4736" s="1">
        <v>0.1</v>
      </c>
      <c r="V4736" s="1">
        <v>146.38799999999998</v>
      </c>
      <c r="W4736" t="str">
        <f>INDEX(People!$A$2:$A$5,MATCH(Orders!N4736,People!$B$2:$B$5,0))</f>
        <v>Chuck Magee</v>
      </c>
      <c r="X4736" t="str">
        <f>IFERROR(INDEX(Returns!A4736:A5535,MATCH(Orders!B4736,Returns!B4736:B5535,0)),"No")</f>
        <v>No</v>
      </c>
      <c r="Y4736">
        <f t="shared" si="73"/>
        <v>724.62060000000008</v>
      </c>
    </row>
    <row r="4737" spans="1:25" x14ac:dyDescent="0.2">
      <c r="A4737" s="1">
        <v>4736</v>
      </c>
      <c r="B4737" t="s">
        <v>8425</v>
      </c>
      <c r="C4737" s="2">
        <v>42899</v>
      </c>
      <c r="D4737" s="8">
        <f>Table1[[#This Row],[Order Date]]</f>
        <v>42899</v>
      </c>
      <c r="E4737" s="2">
        <v>42905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">
        <v>2987</v>
      </c>
      <c r="P4737" s="1" t="s">
        <v>43</v>
      </c>
      <c r="Q4737" s="1" t="s">
        <v>70</v>
      </c>
      <c r="R4737" s="1" t="s">
        <v>2988</v>
      </c>
      <c r="S4737" s="1">
        <v>8.26</v>
      </c>
      <c r="T4737" s="1">
        <v>2</v>
      </c>
      <c r="U4737" s="1">
        <v>0</v>
      </c>
      <c r="V4737" s="1">
        <v>3.8822000000000001</v>
      </c>
      <c r="W4737" t="str">
        <f>INDEX(People!$A$2:$A$5,MATCH(Orders!N4737,People!$B$2:$B$5,0))</f>
        <v>Chuck Magee</v>
      </c>
      <c r="X4737" t="str">
        <f>IFERROR(INDEX(Returns!A4737:A5536,MATCH(Orders!B4737,Returns!B4737:B5536,0)),"No")</f>
        <v>No</v>
      </c>
      <c r="Y4737">
        <f t="shared" si="73"/>
        <v>8.26</v>
      </c>
    </row>
    <row r="4738" spans="1:25" x14ac:dyDescent="0.2">
      <c r="A4738" s="1">
        <v>4737</v>
      </c>
      <c r="B4738" t="s">
        <v>8425</v>
      </c>
      <c r="C4738" s="2">
        <v>42899</v>
      </c>
      <c r="D4738" s="8">
        <f>Table1[[#This Row],[Order Date]]</f>
        <v>42899</v>
      </c>
      <c r="E4738" s="2">
        <v>42905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">
        <v>1765</v>
      </c>
      <c r="P4738" s="1" t="s">
        <v>43</v>
      </c>
      <c r="Q4738" s="1" t="s">
        <v>70</v>
      </c>
      <c r="R4738" s="1" t="s">
        <v>1766</v>
      </c>
      <c r="S4738" s="1">
        <v>29.84</v>
      </c>
      <c r="T4738" s="1">
        <v>2</v>
      </c>
      <c r="U4738" s="1">
        <v>0</v>
      </c>
      <c r="V4738" s="1">
        <v>13.427999999999997</v>
      </c>
      <c r="W4738" t="str">
        <f>INDEX(People!$A$2:$A$5,MATCH(Orders!N4738,People!$B$2:$B$5,0))</f>
        <v>Chuck Magee</v>
      </c>
      <c r="X4738" t="str">
        <f>IFERROR(INDEX(Returns!A4738:A5537,MATCH(Orders!B4738,Returns!B4738:B5537,0)),"No")</f>
        <v>No</v>
      </c>
      <c r="Y4738">
        <f t="shared" si="73"/>
        <v>29.84</v>
      </c>
    </row>
    <row r="4739" spans="1:25" x14ac:dyDescent="0.2">
      <c r="A4739" s="1">
        <v>4738</v>
      </c>
      <c r="B4739" t="s">
        <v>8425</v>
      </c>
      <c r="C4739" s="2">
        <v>42899</v>
      </c>
      <c r="D4739" s="8">
        <f>Table1[[#This Row],[Order Date]]</f>
        <v>42899</v>
      </c>
      <c r="E4739" s="2">
        <v>42905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">
        <v>583</v>
      </c>
      <c r="P4739" s="1" t="s">
        <v>66</v>
      </c>
      <c r="Q4739" s="1" t="s">
        <v>146</v>
      </c>
      <c r="R4739" s="1" t="s">
        <v>584</v>
      </c>
      <c r="S4739" s="1">
        <v>67.98</v>
      </c>
      <c r="T4739" s="1">
        <v>2</v>
      </c>
      <c r="U4739" s="1">
        <v>0</v>
      </c>
      <c r="V4739" s="1">
        <v>14.955599999999997</v>
      </c>
      <c r="W4739" t="str">
        <f>INDEX(People!$A$2:$A$5,MATCH(Orders!N4739,People!$B$2:$B$5,0))</f>
        <v>Chuck Magee</v>
      </c>
      <c r="X4739" t="str">
        <f>IFERROR(INDEX(Returns!A4739:A5538,MATCH(Orders!B4739,Returns!B4739:B5538,0)),"No")</f>
        <v>No</v>
      </c>
      <c r="Y4739">
        <f t="shared" ref="Y4739:Y4802" si="74">S4739*(1+U4739)</f>
        <v>67.98</v>
      </c>
    </row>
    <row r="4740" spans="1:25" x14ac:dyDescent="0.2">
      <c r="A4740" s="1">
        <v>4739</v>
      </c>
      <c r="B4740" t="s">
        <v>8426</v>
      </c>
      <c r="C4740" s="2">
        <v>42784</v>
      </c>
      <c r="D4740" s="8">
        <f>Table1[[#This Row],[Order Date]]</f>
        <v>42784</v>
      </c>
      <c r="E4740" s="2">
        <v>42790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">
        <v>1936</v>
      </c>
      <c r="P4740" s="1" t="s">
        <v>43</v>
      </c>
      <c r="Q4740" s="1" t="s">
        <v>44</v>
      </c>
      <c r="R4740" s="1" t="s">
        <v>1937</v>
      </c>
      <c r="S4740" s="1">
        <v>61.06</v>
      </c>
      <c r="T4740" s="1">
        <v>2</v>
      </c>
      <c r="U4740" s="1">
        <v>0</v>
      </c>
      <c r="V4740" s="1">
        <v>28.087600000000002</v>
      </c>
      <c r="W4740" t="str">
        <f>INDEX(People!$A$2:$A$5,MATCH(Orders!N4740,People!$B$2:$B$5,0))</f>
        <v>Anna Andreadi</v>
      </c>
      <c r="X4740" t="str">
        <f>IFERROR(INDEX(Returns!A4740:A5539,MATCH(Orders!B4740,Returns!B4740:B5539,0)),"No")</f>
        <v>No</v>
      </c>
      <c r="Y4740">
        <f t="shared" si="74"/>
        <v>61.06</v>
      </c>
    </row>
    <row r="4741" spans="1:25" x14ac:dyDescent="0.2">
      <c r="A4741" s="1">
        <v>4740</v>
      </c>
      <c r="B4741" t="s">
        <v>8426</v>
      </c>
      <c r="C4741" s="2">
        <v>42784</v>
      </c>
      <c r="D4741" s="8">
        <f>Table1[[#This Row],[Order Date]]</f>
        <v>42784</v>
      </c>
      <c r="E4741" s="2">
        <v>42790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">
        <v>3154</v>
      </c>
      <c r="P4741" s="1" t="s">
        <v>30</v>
      </c>
      <c r="Q4741" s="1" t="s">
        <v>52</v>
      </c>
      <c r="R4741" s="1" t="s">
        <v>3155</v>
      </c>
      <c r="S4741" s="1">
        <v>35.544000000000004</v>
      </c>
      <c r="T4741" s="1">
        <v>1</v>
      </c>
      <c r="U4741" s="1">
        <v>0.2</v>
      </c>
      <c r="V4741" s="1">
        <v>-0.88860000000000205</v>
      </c>
      <c r="W4741" t="str">
        <f>INDEX(People!$A$2:$A$5,MATCH(Orders!N4741,People!$B$2:$B$5,0))</f>
        <v>Anna Andreadi</v>
      </c>
      <c r="X4741" t="str">
        <f>IFERROR(INDEX(Returns!A4741:A5540,MATCH(Orders!B4741,Returns!B4741:B5540,0)),"No")</f>
        <v>No</v>
      </c>
      <c r="Y4741">
        <f t="shared" si="74"/>
        <v>42.652800000000006</v>
      </c>
    </row>
    <row r="4742" spans="1:25" x14ac:dyDescent="0.2">
      <c r="A4742" s="1">
        <v>4741</v>
      </c>
      <c r="B4742" t="s">
        <v>8427</v>
      </c>
      <c r="C4742" s="2">
        <v>43781</v>
      </c>
      <c r="D4742" s="8">
        <f>Table1[[#This Row],[Order Date]]</f>
        <v>43781</v>
      </c>
      <c r="E4742" s="2">
        <v>43785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">
        <v>2281</v>
      </c>
      <c r="P4742" s="1" t="s">
        <v>43</v>
      </c>
      <c r="Q4742" s="1" t="s">
        <v>44</v>
      </c>
      <c r="R4742" s="1" t="s">
        <v>2282</v>
      </c>
      <c r="S4742" s="1">
        <v>9.9600000000000009</v>
      </c>
      <c r="T4742" s="1">
        <v>2</v>
      </c>
      <c r="U4742" s="1">
        <v>0</v>
      </c>
      <c r="V4742" s="1">
        <v>4.5815999999999999</v>
      </c>
      <c r="W4742" t="str">
        <f>INDEX(People!$A$2:$A$5,MATCH(Orders!N4742,People!$B$2:$B$5,0))</f>
        <v>Anna Andreadi</v>
      </c>
      <c r="X4742" t="str">
        <f>IFERROR(INDEX(Returns!A4742:A5541,MATCH(Orders!B4742,Returns!B4742:B5541,0)),"No")</f>
        <v>No</v>
      </c>
      <c r="Y4742">
        <f t="shared" si="74"/>
        <v>9.9600000000000009</v>
      </c>
    </row>
    <row r="4743" spans="1:25" x14ac:dyDescent="0.2">
      <c r="A4743" s="1">
        <v>4742</v>
      </c>
      <c r="B4743" t="s">
        <v>8427</v>
      </c>
      <c r="C4743" s="2">
        <v>43781</v>
      </c>
      <c r="D4743" s="8">
        <f>Table1[[#This Row],[Order Date]]</f>
        <v>43781</v>
      </c>
      <c r="E4743" s="2">
        <v>43785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">
        <v>4245</v>
      </c>
      <c r="P4743" s="1" t="s">
        <v>43</v>
      </c>
      <c r="Q4743" s="1" t="s">
        <v>63</v>
      </c>
      <c r="R4743" s="1" t="s">
        <v>4246</v>
      </c>
      <c r="S4743" s="1">
        <v>9.2099999999999991</v>
      </c>
      <c r="T4743" s="1">
        <v>3</v>
      </c>
      <c r="U4743" s="1">
        <v>0</v>
      </c>
      <c r="V4743" s="1">
        <v>2.3025000000000002</v>
      </c>
      <c r="W4743" t="str">
        <f>INDEX(People!$A$2:$A$5,MATCH(Orders!N4743,People!$B$2:$B$5,0))</f>
        <v>Anna Andreadi</v>
      </c>
      <c r="X4743" t="str">
        <f>IFERROR(INDEX(Returns!A4743:A5542,MATCH(Orders!B4743,Returns!B4743:B5542,0)),"No")</f>
        <v>No</v>
      </c>
      <c r="Y4743">
        <f t="shared" si="74"/>
        <v>9.2099999999999991</v>
      </c>
    </row>
    <row r="4744" spans="1:25" x14ac:dyDescent="0.2">
      <c r="A4744" s="1">
        <v>4743</v>
      </c>
      <c r="B4744" t="s">
        <v>8427</v>
      </c>
      <c r="C4744" s="2">
        <v>43781</v>
      </c>
      <c r="D4744" s="8">
        <f>Table1[[#This Row],[Order Date]]</f>
        <v>43781</v>
      </c>
      <c r="E4744" s="2">
        <v>43785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">
        <v>2192</v>
      </c>
      <c r="P4744" s="1" t="s">
        <v>43</v>
      </c>
      <c r="Q4744" s="1" t="s">
        <v>512</v>
      </c>
      <c r="R4744" s="1" t="s">
        <v>2193</v>
      </c>
      <c r="S4744" s="1">
        <v>27.93</v>
      </c>
      <c r="T4744" s="1">
        <v>3</v>
      </c>
      <c r="U4744" s="1">
        <v>0</v>
      </c>
      <c r="V4744" s="1">
        <v>8.0996999999999986</v>
      </c>
      <c r="W4744" t="str">
        <f>INDEX(People!$A$2:$A$5,MATCH(Orders!N4744,People!$B$2:$B$5,0))</f>
        <v>Anna Andreadi</v>
      </c>
      <c r="X4744" t="str">
        <f>IFERROR(INDEX(Returns!A4744:A5543,MATCH(Orders!B4744,Returns!B4744:B5543,0)),"No")</f>
        <v>No</v>
      </c>
      <c r="Y4744">
        <f t="shared" si="74"/>
        <v>27.93</v>
      </c>
    </row>
    <row r="4745" spans="1:25" x14ac:dyDescent="0.2">
      <c r="A4745" s="1">
        <v>4744</v>
      </c>
      <c r="B4745" t="s">
        <v>8428</v>
      </c>
      <c r="C4745" s="2">
        <v>43529</v>
      </c>
      <c r="D4745" s="8">
        <f>Table1[[#This Row],[Order Date]]</f>
        <v>43529</v>
      </c>
      <c r="E4745" s="2">
        <v>43529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">
        <v>4596</v>
      </c>
      <c r="P4745" s="1" t="s">
        <v>43</v>
      </c>
      <c r="Q4745" s="1" t="s">
        <v>242</v>
      </c>
      <c r="R4745" s="1" t="s">
        <v>4597</v>
      </c>
      <c r="S4745" s="1">
        <v>7.9</v>
      </c>
      <c r="T4745" s="1">
        <v>2</v>
      </c>
      <c r="U4745" s="1">
        <v>0</v>
      </c>
      <c r="V4745" s="1">
        <v>2.5279999999999996</v>
      </c>
      <c r="W4745" t="str">
        <f>INDEX(People!$A$2:$A$5,MATCH(Orders!N4745,People!$B$2:$B$5,0))</f>
        <v>Kelly Williams</v>
      </c>
      <c r="X4745" t="str">
        <f>IFERROR(INDEX(Returns!A4745:A5544,MATCH(Orders!B4745,Returns!B4745:B5544,0)),"No")</f>
        <v>No</v>
      </c>
      <c r="Y4745">
        <f t="shared" si="74"/>
        <v>7.9</v>
      </c>
    </row>
    <row r="4746" spans="1:25" x14ac:dyDescent="0.2">
      <c r="A4746" s="1">
        <v>4745</v>
      </c>
      <c r="B4746" t="s">
        <v>8428</v>
      </c>
      <c r="C4746" s="2">
        <v>43529</v>
      </c>
      <c r="D4746" s="8">
        <f>Table1[[#This Row],[Order Date]]</f>
        <v>43529</v>
      </c>
      <c r="E4746" s="2">
        <v>43529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">
        <v>3642</v>
      </c>
      <c r="P4746" s="1" t="s">
        <v>43</v>
      </c>
      <c r="Q4746" s="1" t="s">
        <v>55</v>
      </c>
      <c r="R4746" s="1" t="s">
        <v>3643</v>
      </c>
      <c r="S4746" s="1">
        <v>221.16</v>
      </c>
      <c r="T4746" s="1">
        <v>4</v>
      </c>
      <c r="U4746" s="1">
        <v>0</v>
      </c>
      <c r="V4746" s="1">
        <v>57.501599999999996</v>
      </c>
      <c r="W4746" t="str">
        <f>INDEX(People!$A$2:$A$5,MATCH(Orders!N4746,People!$B$2:$B$5,0))</f>
        <v>Kelly Williams</v>
      </c>
      <c r="X4746" t="str">
        <f>IFERROR(INDEX(Returns!A4746:A5545,MATCH(Orders!B4746,Returns!B4746:B5545,0)),"No")</f>
        <v>No</v>
      </c>
      <c r="Y4746">
        <f t="shared" si="74"/>
        <v>221.16</v>
      </c>
    </row>
    <row r="4747" spans="1:25" x14ac:dyDescent="0.2">
      <c r="A4747" s="1">
        <v>4746</v>
      </c>
      <c r="B4747" t="s">
        <v>8428</v>
      </c>
      <c r="C4747" s="2">
        <v>43529</v>
      </c>
      <c r="D4747" s="8">
        <f>Table1[[#This Row],[Order Date]]</f>
        <v>43529</v>
      </c>
      <c r="E4747" s="2">
        <v>43529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">
        <v>2211</v>
      </c>
      <c r="P4747" s="1" t="s">
        <v>43</v>
      </c>
      <c r="Q4747" s="1" t="s">
        <v>70</v>
      </c>
      <c r="R4747" s="1" t="s">
        <v>2212</v>
      </c>
      <c r="S4747" s="1">
        <v>127.96</v>
      </c>
      <c r="T4747" s="1">
        <v>2</v>
      </c>
      <c r="U4747" s="1">
        <v>0</v>
      </c>
      <c r="V4747" s="1">
        <v>62.700400000000002</v>
      </c>
      <c r="W4747" t="str">
        <f>INDEX(People!$A$2:$A$5,MATCH(Orders!N4747,People!$B$2:$B$5,0))</f>
        <v>Kelly Williams</v>
      </c>
      <c r="X4747" t="str">
        <f>IFERROR(INDEX(Returns!A4747:A5546,MATCH(Orders!B4747,Returns!B4747:B5546,0)),"No")</f>
        <v>No</v>
      </c>
      <c r="Y4747">
        <f t="shared" si="74"/>
        <v>127.96</v>
      </c>
    </row>
    <row r="4748" spans="1:25" x14ac:dyDescent="0.2">
      <c r="A4748" s="1">
        <v>4747</v>
      </c>
      <c r="B4748" t="s">
        <v>8428</v>
      </c>
      <c r="C4748" s="2">
        <v>43529</v>
      </c>
      <c r="D4748" s="8">
        <f>Table1[[#This Row],[Order Date]]</f>
        <v>43529</v>
      </c>
      <c r="E4748" s="2">
        <v>43529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">
        <v>2623</v>
      </c>
      <c r="P4748" s="1" t="s">
        <v>43</v>
      </c>
      <c r="Q4748" s="1" t="s">
        <v>70</v>
      </c>
      <c r="R4748" s="1" t="s">
        <v>2624</v>
      </c>
      <c r="S4748" s="1">
        <v>18.690000000000001</v>
      </c>
      <c r="T4748" s="1">
        <v>3</v>
      </c>
      <c r="U4748" s="1">
        <v>0</v>
      </c>
      <c r="V4748" s="1">
        <v>9.158100000000001</v>
      </c>
      <c r="W4748" t="str">
        <f>INDEX(People!$A$2:$A$5,MATCH(Orders!N4748,People!$B$2:$B$5,0))</f>
        <v>Kelly Williams</v>
      </c>
      <c r="X4748" t="str">
        <f>IFERROR(INDEX(Returns!A4748:A5547,MATCH(Orders!B4748,Returns!B4748:B5547,0)),"No")</f>
        <v>No</v>
      </c>
      <c r="Y4748">
        <f t="shared" si="74"/>
        <v>18.690000000000001</v>
      </c>
    </row>
    <row r="4749" spans="1:25" x14ac:dyDescent="0.2">
      <c r="A4749" s="1">
        <v>4748</v>
      </c>
      <c r="B4749" t="s">
        <v>8429</v>
      </c>
      <c r="C4749" s="2">
        <v>43162</v>
      </c>
      <c r="D4749" s="8">
        <f>Table1[[#This Row],[Order Date]]</f>
        <v>43162</v>
      </c>
      <c r="E4749" s="2">
        <v>43162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">
        <v>5023</v>
      </c>
      <c r="P4749" s="1" t="s">
        <v>43</v>
      </c>
      <c r="Q4749" s="1" t="s">
        <v>512</v>
      </c>
      <c r="R4749" s="1" t="s">
        <v>5024</v>
      </c>
      <c r="S4749" s="1">
        <v>25.349999999999998</v>
      </c>
      <c r="T4749" s="1">
        <v>3</v>
      </c>
      <c r="U4749" s="1">
        <v>0</v>
      </c>
      <c r="V4749" s="1">
        <v>7.6049999999999978</v>
      </c>
      <c r="W4749" t="str">
        <f>INDEX(People!$A$2:$A$5,MATCH(Orders!N4749,People!$B$2:$B$5,0))</f>
        <v>Anna Andreadi</v>
      </c>
      <c r="X4749" t="str">
        <f>IFERROR(INDEX(Returns!A4749:A5548,MATCH(Orders!B4749,Returns!B4749:B5548,0)),"No")</f>
        <v>No</v>
      </c>
      <c r="Y4749">
        <f t="shared" si="74"/>
        <v>25.349999999999998</v>
      </c>
    </row>
    <row r="4750" spans="1:25" x14ac:dyDescent="0.2">
      <c r="A4750" s="1">
        <v>4749</v>
      </c>
      <c r="B4750" t="s">
        <v>8429</v>
      </c>
      <c r="C4750" s="2">
        <v>43162</v>
      </c>
      <c r="D4750" s="8">
        <f>Table1[[#This Row],[Order Date]]</f>
        <v>43162</v>
      </c>
      <c r="E4750" s="2">
        <v>43162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">
        <v>4908</v>
      </c>
      <c r="P4750" s="1" t="s">
        <v>30</v>
      </c>
      <c r="Q4750" s="1" t="s">
        <v>60</v>
      </c>
      <c r="R4750" s="1" t="s">
        <v>4909</v>
      </c>
      <c r="S4750" s="1">
        <v>35.28</v>
      </c>
      <c r="T4750" s="1">
        <v>3</v>
      </c>
      <c r="U4750" s="1">
        <v>0</v>
      </c>
      <c r="V4750" s="1">
        <v>11.995199999999997</v>
      </c>
      <c r="W4750" t="str">
        <f>INDEX(People!$A$2:$A$5,MATCH(Orders!N4750,People!$B$2:$B$5,0))</f>
        <v>Anna Andreadi</v>
      </c>
      <c r="X4750" t="str">
        <f>IFERROR(INDEX(Returns!A4750:A5549,MATCH(Orders!B4750,Returns!B4750:B5549,0)),"No")</f>
        <v>No</v>
      </c>
      <c r="Y4750">
        <f t="shared" si="74"/>
        <v>35.28</v>
      </c>
    </row>
    <row r="4751" spans="1:25" x14ac:dyDescent="0.2">
      <c r="A4751" s="1">
        <v>4750</v>
      </c>
      <c r="B4751" t="s">
        <v>6053</v>
      </c>
      <c r="C4751" s="2">
        <v>43458</v>
      </c>
      <c r="D4751" s="8">
        <f>Table1[[#This Row],[Order Date]]</f>
        <v>43458</v>
      </c>
      <c r="E4751" s="2">
        <v>43459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">
        <v>1613</v>
      </c>
      <c r="P4751" s="1" t="s">
        <v>43</v>
      </c>
      <c r="Q4751" s="1" t="s">
        <v>84</v>
      </c>
      <c r="R4751" s="1" t="s">
        <v>1614</v>
      </c>
      <c r="S4751" s="1">
        <v>33.4</v>
      </c>
      <c r="T4751" s="1">
        <v>5</v>
      </c>
      <c r="U4751" s="1">
        <v>0</v>
      </c>
      <c r="V4751" s="1">
        <v>16.032</v>
      </c>
      <c r="W4751" t="str">
        <f>INDEX(People!$A$2:$A$5,MATCH(Orders!N4751,People!$B$2:$B$5,0))</f>
        <v>Anna Andreadi</v>
      </c>
      <c r="X4751" t="str">
        <f>IFERROR(INDEX(Returns!A4751:A5550,MATCH(Orders!B4751,Returns!B4751:B5550,0)),"No")</f>
        <v>No</v>
      </c>
      <c r="Y4751">
        <f t="shared" si="74"/>
        <v>33.4</v>
      </c>
    </row>
    <row r="4752" spans="1:25" x14ac:dyDescent="0.2">
      <c r="A4752" s="1">
        <v>4751</v>
      </c>
      <c r="B4752" t="s">
        <v>8430</v>
      </c>
      <c r="C4752" s="2">
        <v>43380</v>
      </c>
      <c r="D4752" s="8">
        <f>Table1[[#This Row],[Order Date]]</f>
        <v>43380</v>
      </c>
      <c r="E4752" s="2">
        <v>43382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">
        <v>4788</v>
      </c>
      <c r="P4752" s="1" t="s">
        <v>66</v>
      </c>
      <c r="Q4752" s="1" t="s">
        <v>601</v>
      </c>
      <c r="R4752" s="1" t="s">
        <v>4789</v>
      </c>
      <c r="S4752" s="1">
        <v>837.59999999999991</v>
      </c>
      <c r="T4752" s="1">
        <v>3</v>
      </c>
      <c r="U4752" s="1">
        <v>0.2</v>
      </c>
      <c r="V4752" s="1">
        <v>62.82000000000005</v>
      </c>
      <c r="W4752" t="str">
        <f>INDEX(People!$A$2:$A$5,MATCH(Orders!N4752,People!$B$2:$B$5,0))</f>
        <v>Anna Andreadi</v>
      </c>
      <c r="X4752" t="str">
        <f>IFERROR(INDEX(Returns!A4752:A5551,MATCH(Orders!B4752,Returns!B4752:B5551,0)),"No")</f>
        <v>No</v>
      </c>
      <c r="Y4752">
        <f t="shared" si="74"/>
        <v>1005.1199999999999</v>
      </c>
    </row>
    <row r="4753" spans="1:25" x14ac:dyDescent="0.2">
      <c r="A4753" s="1">
        <v>4752</v>
      </c>
      <c r="B4753" t="s">
        <v>8431</v>
      </c>
      <c r="C4753" s="2">
        <v>43443</v>
      </c>
      <c r="D4753" s="8">
        <f>Table1[[#This Row],[Order Date]]</f>
        <v>43443</v>
      </c>
      <c r="E4753" s="2">
        <v>43447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">
        <v>3415</v>
      </c>
      <c r="P4753" s="1" t="s">
        <v>66</v>
      </c>
      <c r="Q4753" s="1" t="s">
        <v>67</v>
      </c>
      <c r="R4753" s="1" t="s">
        <v>3416</v>
      </c>
      <c r="S4753" s="1">
        <v>40.68</v>
      </c>
      <c r="T4753" s="1">
        <v>3</v>
      </c>
      <c r="U4753" s="1">
        <v>0.2</v>
      </c>
      <c r="V4753" s="1">
        <v>-9.153000000000004</v>
      </c>
      <c r="W4753" t="str">
        <f>INDEX(People!$A$2:$A$5,MATCH(Orders!N4753,People!$B$2:$B$5,0))</f>
        <v>Cassandra Brandow</v>
      </c>
      <c r="X4753" t="str">
        <f>IFERROR(INDEX(Returns!A4753:A5552,MATCH(Orders!B4753,Returns!B4753:B5552,0)),"No")</f>
        <v>No</v>
      </c>
      <c r="Y4753">
        <f t="shared" si="74"/>
        <v>48.815999999999995</v>
      </c>
    </row>
    <row r="4754" spans="1:25" x14ac:dyDescent="0.2">
      <c r="A4754" s="1">
        <v>4753</v>
      </c>
      <c r="B4754" t="s">
        <v>8432</v>
      </c>
      <c r="C4754" s="2">
        <v>43789</v>
      </c>
      <c r="D4754" s="8">
        <f>Table1[[#This Row],[Order Date]]</f>
        <v>43789</v>
      </c>
      <c r="E4754" s="2">
        <v>43793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">
        <v>1805</v>
      </c>
      <c r="P4754" s="1" t="s">
        <v>30</v>
      </c>
      <c r="Q4754" s="1" t="s">
        <v>34</v>
      </c>
      <c r="R4754" s="1" t="s">
        <v>1806</v>
      </c>
      <c r="S4754" s="1">
        <v>209.56799999999998</v>
      </c>
      <c r="T4754" s="1">
        <v>2</v>
      </c>
      <c r="U4754" s="1">
        <v>0.2</v>
      </c>
      <c r="V4754" s="1">
        <v>-23.576400000000007</v>
      </c>
      <c r="W4754" t="str">
        <f>INDEX(People!$A$2:$A$5,MATCH(Orders!N4754,People!$B$2:$B$5,0))</f>
        <v>Cassandra Brandow</v>
      </c>
      <c r="X4754" t="str">
        <f>IFERROR(INDEX(Returns!A4754:A5553,MATCH(Orders!B4754,Returns!B4754:B5553,0)),"No")</f>
        <v>No</v>
      </c>
      <c r="Y4754">
        <f t="shared" si="74"/>
        <v>251.48159999999996</v>
      </c>
    </row>
    <row r="4755" spans="1:25" x14ac:dyDescent="0.2">
      <c r="A4755" s="1">
        <v>4754</v>
      </c>
      <c r="B4755" t="s">
        <v>8433</v>
      </c>
      <c r="C4755" s="2">
        <v>43081</v>
      </c>
      <c r="D4755" s="8">
        <f>Table1[[#This Row],[Order Date]]</f>
        <v>43081</v>
      </c>
      <c r="E4755" s="2">
        <v>43085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">
        <v>5395</v>
      </c>
      <c r="P4755" s="1" t="s">
        <v>66</v>
      </c>
      <c r="Q4755" s="1" t="s">
        <v>146</v>
      </c>
      <c r="R4755" s="1" t="s">
        <v>5396</v>
      </c>
      <c r="S4755" s="1">
        <v>22.368000000000002</v>
      </c>
      <c r="T4755" s="1">
        <v>4</v>
      </c>
      <c r="U4755" s="1">
        <v>0.2</v>
      </c>
      <c r="V4755" s="1">
        <v>6.4308000000000014</v>
      </c>
      <c r="W4755" t="str">
        <f>INDEX(People!$A$2:$A$5,MATCH(Orders!N4755,People!$B$2:$B$5,0))</f>
        <v>Kelly Williams</v>
      </c>
      <c r="X4755" t="str">
        <f>IFERROR(INDEX(Returns!A4755:A5554,MATCH(Orders!B4755,Returns!B4755:B5554,0)),"No")</f>
        <v>No</v>
      </c>
      <c r="Y4755">
        <f t="shared" si="74"/>
        <v>26.841600000000003</v>
      </c>
    </row>
    <row r="4756" spans="1:25" x14ac:dyDescent="0.2">
      <c r="A4756" s="1">
        <v>4755</v>
      </c>
      <c r="B4756" t="s">
        <v>8434</v>
      </c>
      <c r="C4756" s="2">
        <v>43499</v>
      </c>
      <c r="D4756" s="8">
        <f>Table1[[#This Row],[Order Date]]</f>
        <v>43499</v>
      </c>
      <c r="E4756" s="2">
        <v>43504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">
        <v>2087</v>
      </c>
      <c r="P4756" s="1" t="s">
        <v>43</v>
      </c>
      <c r="Q4756" s="1" t="s">
        <v>70</v>
      </c>
      <c r="R4756" s="1" t="s">
        <v>2088</v>
      </c>
      <c r="S4756" s="1">
        <v>3.8820000000000006</v>
      </c>
      <c r="T4756" s="1">
        <v>2</v>
      </c>
      <c r="U4756" s="1">
        <v>0.7</v>
      </c>
      <c r="V4756" s="1">
        <v>-2.5880000000000001</v>
      </c>
      <c r="W4756" t="str">
        <f>INDEX(People!$A$2:$A$5,MATCH(Orders!N4756,People!$B$2:$B$5,0))</f>
        <v>Cassandra Brandow</v>
      </c>
      <c r="X4756" t="str">
        <f>IFERROR(INDEX(Returns!A4756:A5555,MATCH(Orders!B4756,Returns!B4756:B5555,0)),"No")</f>
        <v>No</v>
      </c>
      <c r="Y4756">
        <f t="shared" si="74"/>
        <v>6.599400000000001</v>
      </c>
    </row>
    <row r="4757" spans="1:25" x14ac:dyDescent="0.2">
      <c r="A4757" s="1">
        <v>4756</v>
      </c>
      <c r="B4757" t="s">
        <v>8434</v>
      </c>
      <c r="C4757" s="2">
        <v>43499</v>
      </c>
      <c r="D4757" s="8">
        <f>Table1[[#This Row],[Order Date]]</f>
        <v>43499</v>
      </c>
      <c r="E4757" s="2">
        <v>43504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">
        <v>5397</v>
      </c>
      <c r="P4757" s="1" t="s">
        <v>43</v>
      </c>
      <c r="Q4757" s="1" t="s">
        <v>84</v>
      </c>
      <c r="R4757" s="1" t="s">
        <v>5398</v>
      </c>
      <c r="S4757" s="1">
        <v>115.29600000000001</v>
      </c>
      <c r="T4757" s="1">
        <v>3</v>
      </c>
      <c r="U4757" s="1">
        <v>0.2</v>
      </c>
      <c r="V4757" s="1">
        <v>40.353599999999986</v>
      </c>
      <c r="W4757" t="str">
        <f>INDEX(People!$A$2:$A$5,MATCH(Orders!N4757,People!$B$2:$B$5,0))</f>
        <v>Cassandra Brandow</v>
      </c>
      <c r="X4757" t="str">
        <f>IFERROR(INDEX(Returns!A4757:A5556,MATCH(Orders!B4757,Returns!B4757:B5556,0)),"No")</f>
        <v>No</v>
      </c>
      <c r="Y4757">
        <f t="shared" si="74"/>
        <v>138.3552</v>
      </c>
    </row>
    <row r="4758" spans="1:25" x14ac:dyDescent="0.2">
      <c r="A4758" s="1">
        <v>4757</v>
      </c>
      <c r="B4758" t="s">
        <v>8435</v>
      </c>
      <c r="C4758" s="2">
        <v>43729</v>
      </c>
      <c r="D4758" s="8">
        <f>Table1[[#This Row],[Order Date]]</f>
        <v>43729</v>
      </c>
      <c r="E4758" s="2">
        <v>43733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">
        <v>4222</v>
      </c>
      <c r="P4758" s="1" t="s">
        <v>43</v>
      </c>
      <c r="Q4758" s="1" t="s">
        <v>70</v>
      </c>
      <c r="R4758" s="1" t="s">
        <v>4223</v>
      </c>
      <c r="S4758" s="1">
        <v>1.9080000000000004</v>
      </c>
      <c r="T4758" s="1">
        <v>2</v>
      </c>
      <c r="U4758" s="1">
        <v>0.7</v>
      </c>
      <c r="V4758" s="1">
        <v>-1.5264000000000002</v>
      </c>
      <c r="W4758" t="str">
        <f>INDEX(People!$A$2:$A$5,MATCH(Orders!N4758,People!$B$2:$B$5,0))</f>
        <v>Chuck Magee</v>
      </c>
      <c r="X4758" t="str">
        <f>IFERROR(INDEX(Returns!A4758:A5557,MATCH(Orders!B4758,Returns!B4758:B5557,0)),"No")</f>
        <v>No</v>
      </c>
      <c r="Y4758">
        <f t="shared" si="74"/>
        <v>3.2436000000000007</v>
      </c>
    </row>
    <row r="4759" spans="1:25" x14ac:dyDescent="0.2">
      <c r="A4759" s="1">
        <v>4758</v>
      </c>
      <c r="B4759" t="s">
        <v>8436</v>
      </c>
      <c r="C4759" s="2">
        <v>43585</v>
      </c>
      <c r="D4759" s="8">
        <f>Table1[[#This Row],[Order Date]]</f>
        <v>43585</v>
      </c>
      <c r="E4759" s="2">
        <v>43590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">
        <v>1940</v>
      </c>
      <c r="P4759" s="1" t="s">
        <v>43</v>
      </c>
      <c r="Q4759" s="1" t="s">
        <v>70</v>
      </c>
      <c r="R4759" s="1" t="s">
        <v>1941</v>
      </c>
      <c r="S4759" s="1">
        <v>43.371999999999993</v>
      </c>
      <c r="T4759" s="1">
        <v>7</v>
      </c>
      <c r="U4759" s="1">
        <v>0.8</v>
      </c>
      <c r="V4759" s="1">
        <v>-69.395200000000031</v>
      </c>
      <c r="W4759" t="str">
        <f>INDEX(People!$A$2:$A$5,MATCH(Orders!N4759,People!$B$2:$B$5,0))</f>
        <v>Kelly Williams</v>
      </c>
      <c r="X4759" t="str">
        <f>IFERROR(INDEX(Returns!A4759:A5558,MATCH(Orders!B4759,Returns!B4759:B5558,0)),"No")</f>
        <v>No</v>
      </c>
      <c r="Y4759">
        <f t="shared" si="74"/>
        <v>78.069599999999994</v>
      </c>
    </row>
    <row r="4760" spans="1:25" x14ac:dyDescent="0.2">
      <c r="A4760" s="1">
        <v>4759</v>
      </c>
      <c r="B4760" t="s">
        <v>8437</v>
      </c>
      <c r="C4760" s="2">
        <v>42677</v>
      </c>
      <c r="D4760" s="8">
        <f>Table1[[#This Row],[Order Date]]</f>
        <v>42677</v>
      </c>
      <c r="E4760" s="2">
        <v>42681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">
        <v>1575</v>
      </c>
      <c r="P4760" s="1" t="s">
        <v>66</v>
      </c>
      <c r="Q4760" s="1" t="s">
        <v>67</v>
      </c>
      <c r="R4760" s="1" t="s">
        <v>1576</v>
      </c>
      <c r="S4760" s="1">
        <v>783.96</v>
      </c>
      <c r="T4760" s="1">
        <v>4</v>
      </c>
      <c r="U4760" s="1">
        <v>0</v>
      </c>
      <c r="V4760" s="1">
        <v>219.50880000000006</v>
      </c>
      <c r="W4760" t="str">
        <f>INDEX(People!$A$2:$A$5,MATCH(Orders!N4760,People!$B$2:$B$5,0))</f>
        <v>Chuck Magee</v>
      </c>
      <c r="X4760" t="str">
        <f>IFERROR(INDEX(Returns!A4760:A5559,MATCH(Orders!B4760,Returns!B4760:B5559,0)),"No")</f>
        <v>No</v>
      </c>
      <c r="Y4760">
        <f t="shared" si="74"/>
        <v>783.96</v>
      </c>
    </row>
    <row r="4761" spans="1:25" x14ac:dyDescent="0.2">
      <c r="A4761" s="1">
        <v>4760</v>
      </c>
      <c r="B4761" t="s">
        <v>8437</v>
      </c>
      <c r="C4761" s="2">
        <v>42677</v>
      </c>
      <c r="D4761" s="8">
        <f>Table1[[#This Row],[Order Date]]</f>
        <v>42677</v>
      </c>
      <c r="E4761" s="2">
        <v>42681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">
        <v>3230</v>
      </c>
      <c r="P4761" s="1" t="s">
        <v>43</v>
      </c>
      <c r="Q4761" s="1" t="s">
        <v>70</v>
      </c>
      <c r="R4761" s="1" t="s">
        <v>3231</v>
      </c>
      <c r="S4761" s="1">
        <v>48.896000000000001</v>
      </c>
      <c r="T4761" s="1">
        <v>2</v>
      </c>
      <c r="U4761" s="1">
        <v>0.2</v>
      </c>
      <c r="V4761" s="1">
        <v>18.335999999999999</v>
      </c>
      <c r="W4761" t="str">
        <f>INDEX(People!$A$2:$A$5,MATCH(Orders!N4761,People!$B$2:$B$5,0))</f>
        <v>Chuck Magee</v>
      </c>
      <c r="X4761" t="str">
        <f>IFERROR(INDEX(Returns!A4761:A5560,MATCH(Orders!B4761,Returns!B4761:B5560,0)),"No")</f>
        <v>No</v>
      </c>
      <c r="Y4761">
        <f t="shared" si="74"/>
        <v>58.675199999999997</v>
      </c>
    </row>
    <row r="4762" spans="1:25" x14ac:dyDescent="0.2">
      <c r="A4762" s="1">
        <v>4761</v>
      </c>
      <c r="B4762" t="s">
        <v>8437</v>
      </c>
      <c r="C4762" s="2">
        <v>42677</v>
      </c>
      <c r="D4762" s="8">
        <f>Table1[[#This Row],[Order Date]]</f>
        <v>42677</v>
      </c>
      <c r="E4762" s="2">
        <v>42681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">
        <v>2302</v>
      </c>
      <c r="P4762" s="1" t="s">
        <v>43</v>
      </c>
      <c r="Q4762" s="1" t="s">
        <v>70</v>
      </c>
      <c r="R4762" s="1" t="s">
        <v>2303</v>
      </c>
      <c r="S4762" s="1">
        <v>7.8560000000000008</v>
      </c>
      <c r="T4762" s="1">
        <v>2</v>
      </c>
      <c r="U4762" s="1">
        <v>0.2</v>
      </c>
      <c r="V4762" s="1">
        <v>2.8477999999999994</v>
      </c>
      <c r="W4762" t="str">
        <f>INDEX(People!$A$2:$A$5,MATCH(Orders!N4762,People!$B$2:$B$5,0))</f>
        <v>Chuck Magee</v>
      </c>
      <c r="X4762" t="str">
        <f>IFERROR(INDEX(Returns!A4762:A5561,MATCH(Orders!B4762,Returns!B4762:B5561,0)),"No")</f>
        <v>No</v>
      </c>
      <c r="Y4762">
        <f t="shared" si="74"/>
        <v>9.4272000000000009</v>
      </c>
    </row>
    <row r="4763" spans="1:25" x14ac:dyDescent="0.2">
      <c r="A4763" s="1">
        <v>4762</v>
      </c>
      <c r="B4763" t="s">
        <v>8438</v>
      </c>
      <c r="C4763" s="2">
        <v>43464</v>
      </c>
      <c r="D4763" s="8">
        <f>Table1[[#This Row],[Order Date]]</f>
        <v>43464</v>
      </c>
      <c r="E4763" s="2">
        <v>43469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">
        <v>5261</v>
      </c>
      <c r="P4763" s="1" t="s">
        <v>43</v>
      </c>
      <c r="Q4763" s="1" t="s">
        <v>44</v>
      </c>
      <c r="R4763" s="1" t="s">
        <v>5262</v>
      </c>
      <c r="S4763" s="1">
        <v>5.9039999999999999</v>
      </c>
      <c r="T4763" s="1">
        <v>2</v>
      </c>
      <c r="U4763" s="1">
        <v>0.2</v>
      </c>
      <c r="V4763" s="1">
        <v>1.9925999999999999</v>
      </c>
      <c r="W4763" t="str">
        <f>INDEX(People!$A$2:$A$5,MATCH(Orders!N4763,People!$B$2:$B$5,0))</f>
        <v>Chuck Magee</v>
      </c>
      <c r="X4763" t="str">
        <f>IFERROR(INDEX(Returns!A4763:A5562,MATCH(Orders!B4763,Returns!B4763:B5562,0)),"No")</f>
        <v>No</v>
      </c>
      <c r="Y4763">
        <f t="shared" si="74"/>
        <v>7.0847999999999995</v>
      </c>
    </row>
    <row r="4764" spans="1:25" x14ac:dyDescent="0.2">
      <c r="A4764" s="1">
        <v>4763</v>
      </c>
      <c r="B4764" t="s">
        <v>8438</v>
      </c>
      <c r="C4764" s="2">
        <v>43464</v>
      </c>
      <c r="D4764" s="8">
        <f>Table1[[#This Row],[Order Date]]</f>
        <v>43464</v>
      </c>
      <c r="E4764" s="2">
        <v>43469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">
        <v>4031</v>
      </c>
      <c r="P4764" s="1" t="s">
        <v>43</v>
      </c>
      <c r="Q4764" s="1" t="s">
        <v>512</v>
      </c>
      <c r="R4764" s="1" t="s">
        <v>4032</v>
      </c>
      <c r="S4764" s="1">
        <v>13.712000000000002</v>
      </c>
      <c r="T4764" s="1">
        <v>2</v>
      </c>
      <c r="U4764" s="1">
        <v>0.2</v>
      </c>
      <c r="V4764" s="1">
        <v>1.0284</v>
      </c>
      <c r="W4764" t="str">
        <f>INDEX(People!$A$2:$A$5,MATCH(Orders!N4764,People!$B$2:$B$5,0))</f>
        <v>Chuck Magee</v>
      </c>
      <c r="X4764" t="str">
        <f>IFERROR(INDEX(Returns!A4764:A5563,MATCH(Orders!B4764,Returns!B4764:B5563,0)),"No")</f>
        <v>No</v>
      </c>
      <c r="Y4764">
        <f t="shared" si="74"/>
        <v>16.4544</v>
      </c>
    </row>
    <row r="4765" spans="1:25" x14ac:dyDescent="0.2">
      <c r="A4765" s="1">
        <v>4764</v>
      </c>
      <c r="B4765" t="s">
        <v>8439</v>
      </c>
      <c r="C4765" s="2">
        <v>42630</v>
      </c>
      <c r="D4765" s="8">
        <f>Table1[[#This Row],[Order Date]]</f>
        <v>42630</v>
      </c>
      <c r="E4765" s="2">
        <v>42634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">
        <v>5399</v>
      </c>
      <c r="P4765" s="1" t="s">
        <v>43</v>
      </c>
      <c r="Q4765" s="1" t="s">
        <v>157</v>
      </c>
      <c r="R4765" s="1" t="s">
        <v>5400</v>
      </c>
      <c r="S4765" s="1">
        <v>182.94</v>
      </c>
      <c r="T4765" s="1">
        <v>3</v>
      </c>
      <c r="U4765" s="1">
        <v>0</v>
      </c>
      <c r="V4765" s="1">
        <v>85.981799999999993</v>
      </c>
      <c r="W4765" t="str">
        <f>INDEX(People!$A$2:$A$5,MATCH(Orders!N4765,People!$B$2:$B$5,0))</f>
        <v>Anna Andreadi</v>
      </c>
      <c r="X4765" t="str">
        <f>IFERROR(INDEX(Returns!A4765:A5564,MATCH(Orders!B4765,Returns!B4765:B5564,0)),"No")</f>
        <v>No</v>
      </c>
      <c r="Y4765">
        <f t="shared" si="74"/>
        <v>182.94</v>
      </c>
    </row>
    <row r="4766" spans="1:25" x14ac:dyDescent="0.2">
      <c r="A4766" s="1">
        <v>4765</v>
      </c>
      <c r="B4766" t="s">
        <v>8440</v>
      </c>
      <c r="C4766" s="2">
        <v>43793</v>
      </c>
      <c r="D4766" s="8">
        <f>Table1[[#This Row],[Order Date]]</f>
        <v>43793</v>
      </c>
      <c r="E4766" s="2">
        <v>43796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">
        <v>2985</v>
      </c>
      <c r="P4766" s="1" t="s">
        <v>43</v>
      </c>
      <c r="Q4766" s="1" t="s">
        <v>63</v>
      </c>
      <c r="R4766" s="1" t="s">
        <v>2986</v>
      </c>
      <c r="S4766" s="1">
        <v>27.76</v>
      </c>
      <c r="T4766" s="1">
        <v>4</v>
      </c>
      <c r="U4766" s="1">
        <v>0</v>
      </c>
      <c r="V4766" s="1">
        <v>9.9936000000000007</v>
      </c>
      <c r="W4766" t="str">
        <f>INDEX(People!$A$2:$A$5,MATCH(Orders!N4766,People!$B$2:$B$5,0))</f>
        <v>Anna Andreadi</v>
      </c>
      <c r="X4766" t="str">
        <f>IFERROR(INDEX(Returns!A4766:A5565,MATCH(Orders!B4766,Returns!B4766:B5565,0)),"No")</f>
        <v>No</v>
      </c>
      <c r="Y4766">
        <f t="shared" si="74"/>
        <v>27.76</v>
      </c>
    </row>
    <row r="4767" spans="1:25" x14ac:dyDescent="0.2">
      <c r="A4767" s="1">
        <v>4766</v>
      </c>
      <c r="B4767" t="s">
        <v>8441</v>
      </c>
      <c r="C4767" s="2">
        <v>42849</v>
      </c>
      <c r="D4767" s="8">
        <f>Table1[[#This Row],[Order Date]]</f>
        <v>42849</v>
      </c>
      <c r="E4767" s="2">
        <v>42853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">
        <v>3453</v>
      </c>
      <c r="P4767" s="1" t="s">
        <v>43</v>
      </c>
      <c r="Q4767" s="1" t="s">
        <v>63</v>
      </c>
      <c r="R4767" s="1" t="s">
        <v>3454</v>
      </c>
      <c r="S4767" s="1">
        <v>25.99</v>
      </c>
      <c r="T4767" s="1">
        <v>1</v>
      </c>
      <c r="U4767" s="1">
        <v>0</v>
      </c>
      <c r="V4767" s="1">
        <v>7.5370999999999988</v>
      </c>
      <c r="W4767" t="str">
        <f>INDEX(People!$A$2:$A$5,MATCH(Orders!N4767,People!$B$2:$B$5,0))</f>
        <v>Chuck Magee</v>
      </c>
      <c r="X4767" t="str">
        <f>IFERROR(INDEX(Returns!A4767:A5566,MATCH(Orders!B4767,Returns!B4767:B5566,0)),"No")</f>
        <v>No</v>
      </c>
      <c r="Y4767">
        <f t="shared" si="74"/>
        <v>25.99</v>
      </c>
    </row>
    <row r="4768" spans="1:25" x14ac:dyDescent="0.2">
      <c r="A4768" s="1">
        <v>4767</v>
      </c>
      <c r="B4768" t="s">
        <v>8442</v>
      </c>
      <c r="C4768" s="2">
        <v>42803</v>
      </c>
      <c r="D4768" s="8">
        <f>Table1[[#This Row],[Order Date]]</f>
        <v>42803</v>
      </c>
      <c r="E4768" s="2">
        <v>42806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">
        <v>2381</v>
      </c>
      <c r="P4768" s="1" t="s">
        <v>66</v>
      </c>
      <c r="Q4768" s="1" t="s">
        <v>146</v>
      </c>
      <c r="R4768" s="1" t="s">
        <v>2382</v>
      </c>
      <c r="S4768" s="1">
        <v>113.52000000000001</v>
      </c>
      <c r="T4768" s="1">
        <v>5</v>
      </c>
      <c r="U4768" s="1">
        <v>0.2</v>
      </c>
      <c r="V4768" s="1">
        <v>29.798999999999999</v>
      </c>
      <c r="W4768" t="str">
        <f>INDEX(People!$A$2:$A$5,MATCH(Orders!N4768,People!$B$2:$B$5,0))</f>
        <v>Kelly Williams</v>
      </c>
      <c r="X4768" t="str">
        <f>IFERROR(INDEX(Returns!A4768:A5567,MATCH(Orders!B4768,Returns!B4768:B5567,0)),"No")</f>
        <v>No</v>
      </c>
      <c r="Y4768">
        <f t="shared" si="74"/>
        <v>136.22400000000002</v>
      </c>
    </row>
    <row r="4769" spans="1:25" x14ac:dyDescent="0.2">
      <c r="A4769" s="1">
        <v>4768</v>
      </c>
      <c r="B4769" t="s">
        <v>8442</v>
      </c>
      <c r="C4769" s="2">
        <v>42803</v>
      </c>
      <c r="D4769" s="8">
        <f>Table1[[#This Row],[Order Date]]</f>
        <v>42803</v>
      </c>
      <c r="E4769" s="2">
        <v>42806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">
        <v>3825</v>
      </c>
      <c r="P4769" s="1" t="s">
        <v>66</v>
      </c>
      <c r="Q4769" s="1" t="s">
        <v>67</v>
      </c>
      <c r="R4769" s="1" t="s">
        <v>3826</v>
      </c>
      <c r="S4769" s="1">
        <v>359.88</v>
      </c>
      <c r="T4769" s="1">
        <v>3</v>
      </c>
      <c r="U4769" s="1">
        <v>0.2</v>
      </c>
      <c r="V4769" s="1">
        <v>22.492499999999993</v>
      </c>
      <c r="W4769" t="str">
        <f>INDEX(People!$A$2:$A$5,MATCH(Orders!N4769,People!$B$2:$B$5,0))</f>
        <v>Kelly Williams</v>
      </c>
      <c r="X4769" t="str">
        <f>IFERROR(INDEX(Returns!A4769:A5568,MATCH(Orders!B4769,Returns!B4769:B5568,0)),"No")</f>
        <v>No</v>
      </c>
      <c r="Y4769">
        <f t="shared" si="74"/>
        <v>431.85599999999999</v>
      </c>
    </row>
    <row r="4770" spans="1:25" x14ac:dyDescent="0.2">
      <c r="A4770" s="1">
        <v>4769</v>
      </c>
      <c r="B4770" t="s">
        <v>8443</v>
      </c>
      <c r="C4770" s="2">
        <v>43618</v>
      </c>
      <c r="D4770" s="8">
        <f>Table1[[#This Row],[Order Date]]</f>
        <v>43618</v>
      </c>
      <c r="E4770" s="2">
        <v>43619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">
        <v>5087</v>
      </c>
      <c r="P4770" s="1" t="s">
        <v>43</v>
      </c>
      <c r="Q4770" s="1" t="s">
        <v>84</v>
      </c>
      <c r="R4770" s="1" t="s">
        <v>5088</v>
      </c>
      <c r="S4770" s="1">
        <v>25.344000000000001</v>
      </c>
      <c r="T4770" s="1">
        <v>4</v>
      </c>
      <c r="U4770" s="1">
        <v>0.2</v>
      </c>
      <c r="V4770" s="1">
        <v>9.1871999999999989</v>
      </c>
      <c r="W4770" t="str">
        <f>INDEX(People!$A$2:$A$5,MATCH(Orders!N4770,People!$B$2:$B$5,0))</f>
        <v>Cassandra Brandow</v>
      </c>
      <c r="X4770" t="str">
        <f>IFERROR(INDEX(Returns!A4770:A5569,MATCH(Orders!B4770,Returns!B4770:B5569,0)),"No")</f>
        <v>No</v>
      </c>
      <c r="Y4770">
        <f t="shared" si="74"/>
        <v>30.412800000000001</v>
      </c>
    </row>
    <row r="4771" spans="1:25" x14ac:dyDescent="0.2">
      <c r="A4771" s="1">
        <v>4770</v>
      </c>
      <c r="B4771" t="s">
        <v>8444</v>
      </c>
      <c r="C4771" s="2">
        <v>43362</v>
      </c>
      <c r="D4771" s="8">
        <f>Table1[[#This Row],[Order Date]]</f>
        <v>43362</v>
      </c>
      <c r="E4771" s="2">
        <v>43367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">
        <v>1973</v>
      </c>
      <c r="P4771" s="1" t="s">
        <v>43</v>
      </c>
      <c r="Q4771" s="1" t="s">
        <v>70</v>
      </c>
      <c r="R4771" s="1" t="s">
        <v>1974</v>
      </c>
      <c r="S4771" s="1">
        <v>11.952000000000002</v>
      </c>
      <c r="T4771" s="1">
        <v>3</v>
      </c>
      <c r="U4771" s="1">
        <v>0.2</v>
      </c>
      <c r="V4771" s="1">
        <v>4.1832000000000003</v>
      </c>
      <c r="W4771" t="str">
        <f>INDEX(People!$A$2:$A$5,MATCH(Orders!N4771,People!$B$2:$B$5,0))</f>
        <v>Anna Andreadi</v>
      </c>
      <c r="X4771" t="str">
        <f>IFERROR(INDEX(Returns!A4771:A5570,MATCH(Orders!B4771,Returns!B4771:B5570,0)),"No")</f>
        <v>No</v>
      </c>
      <c r="Y4771">
        <f t="shared" si="74"/>
        <v>14.342400000000001</v>
      </c>
    </row>
    <row r="4772" spans="1:25" x14ac:dyDescent="0.2">
      <c r="A4772" s="1">
        <v>4771</v>
      </c>
      <c r="B4772" t="s">
        <v>8444</v>
      </c>
      <c r="C4772" s="2">
        <v>43362</v>
      </c>
      <c r="D4772" s="8">
        <f>Table1[[#This Row],[Order Date]]</f>
        <v>43362</v>
      </c>
      <c r="E4772" s="2">
        <v>43367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">
        <v>5403</v>
      </c>
      <c r="P4772" s="1" t="s">
        <v>43</v>
      </c>
      <c r="Q4772" s="1" t="s">
        <v>512</v>
      </c>
      <c r="R4772" s="1" t="s">
        <v>5404</v>
      </c>
      <c r="S4772" s="1">
        <v>6.24</v>
      </c>
      <c r="T4772" s="1">
        <v>3</v>
      </c>
      <c r="U4772" s="1">
        <v>0</v>
      </c>
      <c r="V4772" s="1">
        <v>1.8719999999999997</v>
      </c>
      <c r="W4772" t="str">
        <f>INDEX(People!$A$2:$A$5,MATCH(Orders!N4772,People!$B$2:$B$5,0))</f>
        <v>Anna Andreadi</v>
      </c>
      <c r="X4772" t="str">
        <f>IFERROR(INDEX(Returns!A4772:A5571,MATCH(Orders!B4772,Returns!B4772:B5571,0)),"No")</f>
        <v>No</v>
      </c>
      <c r="Y4772">
        <f t="shared" si="74"/>
        <v>6.24</v>
      </c>
    </row>
    <row r="4773" spans="1:25" x14ac:dyDescent="0.2">
      <c r="A4773" s="1">
        <v>4772</v>
      </c>
      <c r="B4773" t="s">
        <v>8445</v>
      </c>
      <c r="C4773" s="2">
        <v>42674</v>
      </c>
      <c r="D4773" s="8">
        <f>Table1[[#This Row],[Order Date]]</f>
        <v>42674</v>
      </c>
      <c r="E4773" s="2">
        <v>42677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">
        <v>186</v>
      </c>
      <c r="P4773" s="1" t="s">
        <v>66</v>
      </c>
      <c r="Q4773" s="1" t="s">
        <v>67</v>
      </c>
      <c r="R4773" s="1" t="s">
        <v>187</v>
      </c>
      <c r="S4773" s="1">
        <v>742.33600000000001</v>
      </c>
      <c r="T4773" s="1">
        <v>8</v>
      </c>
      <c r="U4773" s="1">
        <v>0.2</v>
      </c>
      <c r="V4773" s="1">
        <v>83.512799999999913</v>
      </c>
      <c r="W4773" t="str">
        <f>INDEX(People!$A$2:$A$5,MATCH(Orders!N4773,People!$B$2:$B$5,0))</f>
        <v>Anna Andreadi</v>
      </c>
      <c r="X4773" t="str">
        <f>IFERROR(INDEX(Returns!A4773:A5572,MATCH(Orders!B4773,Returns!B4773:B5572,0)),"No")</f>
        <v>No</v>
      </c>
      <c r="Y4773">
        <f t="shared" si="74"/>
        <v>890.80319999999995</v>
      </c>
    </row>
    <row r="4774" spans="1:25" x14ac:dyDescent="0.2">
      <c r="A4774" s="1">
        <v>4773</v>
      </c>
      <c r="B4774" t="s">
        <v>8446</v>
      </c>
      <c r="C4774" s="2">
        <v>43792</v>
      </c>
      <c r="D4774" s="8">
        <f>Table1[[#This Row],[Order Date]]</f>
        <v>43792</v>
      </c>
      <c r="E4774" s="2">
        <v>43796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">
        <v>4404</v>
      </c>
      <c r="P4774" s="1" t="s">
        <v>30</v>
      </c>
      <c r="Q4774" s="1" t="s">
        <v>60</v>
      </c>
      <c r="R4774" s="1" t="s">
        <v>4405</v>
      </c>
      <c r="S4774" s="1">
        <v>6.4640000000000004</v>
      </c>
      <c r="T4774" s="1">
        <v>1</v>
      </c>
      <c r="U4774" s="1">
        <v>0.6</v>
      </c>
      <c r="V4774" s="1">
        <v>-4.0400000000000009</v>
      </c>
      <c r="W4774" t="str">
        <f>INDEX(People!$A$2:$A$5,MATCH(Orders!N4774,People!$B$2:$B$5,0))</f>
        <v>Kelly Williams</v>
      </c>
      <c r="X4774" t="str">
        <f>IFERROR(INDEX(Returns!A4774:A5573,MATCH(Orders!B4774,Returns!B4774:B5573,0)),"No")</f>
        <v>No</v>
      </c>
      <c r="Y4774">
        <f t="shared" si="74"/>
        <v>10.342400000000001</v>
      </c>
    </row>
    <row r="4775" spans="1:25" x14ac:dyDescent="0.2">
      <c r="A4775" s="1">
        <v>4774</v>
      </c>
      <c r="B4775" t="s">
        <v>8446</v>
      </c>
      <c r="C4775" s="2">
        <v>43792</v>
      </c>
      <c r="D4775" s="8">
        <f>Table1[[#This Row],[Order Date]]</f>
        <v>43792</v>
      </c>
      <c r="E4775" s="2">
        <v>43796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">
        <v>2462</v>
      </c>
      <c r="P4775" s="1" t="s">
        <v>43</v>
      </c>
      <c r="Q4775" s="1" t="s">
        <v>44</v>
      </c>
      <c r="R4775" s="1" t="s">
        <v>2463</v>
      </c>
      <c r="S4775" s="1">
        <v>11.52</v>
      </c>
      <c r="T4775" s="1">
        <v>5</v>
      </c>
      <c r="U4775" s="1">
        <v>0.2</v>
      </c>
      <c r="V4775" s="1">
        <v>4.1760000000000002</v>
      </c>
      <c r="W4775" t="str">
        <f>INDEX(People!$A$2:$A$5,MATCH(Orders!N4775,People!$B$2:$B$5,0))</f>
        <v>Kelly Williams</v>
      </c>
      <c r="X4775" t="str">
        <f>IFERROR(INDEX(Returns!A4775:A5574,MATCH(Orders!B4775,Returns!B4775:B5574,0)),"No")</f>
        <v>No</v>
      </c>
      <c r="Y4775">
        <f t="shared" si="74"/>
        <v>13.824</v>
      </c>
    </row>
    <row r="4776" spans="1:25" x14ac:dyDescent="0.2">
      <c r="A4776" s="1">
        <v>4775</v>
      </c>
      <c r="B4776" t="s">
        <v>8446</v>
      </c>
      <c r="C4776" s="2">
        <v>43792</v>
      </c>
      <c r="D4776" s="8">
        <f>Table1[[#This Row],[Order Date]]</f>
        <v>43792</v>
      </c>
      <c r="E4776" s="2">
        <v>43796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">
        <v>2838</v>
      </c>
      <c r="P4776" s="1" t="s">
        <v>66</v>
      </c>
      <c r="Q4776" s="1" t="s">
        <v>67</v>
      </c>
      <c r="R4776" s="1" t="s">
        <v>2839</v>
      </c>
      <c r="S4776" s="1">
        <v>222.38400000000001</v>
      </c>
      <c r="T4776" s="1">
        <v>2</v>
      </c>
      <c r="U4776" s="1">
        <v>0.2</v>
      </c>
      <c r="V4776" s="1">
        <v>16.678799999999995</v>
      </c>
      <c r="W4776" t="str">
        <f>INDEX(People!$A$2:$A$5,MATCH(Orders!N4776,People!$B$2:$B$5,0))</f>
        <v>Kelly Williams</v>
      </c>
      <c r="X4776" t="str">
        <f>IFERROR(INDEX(Returns!A4776:A5575,MATCH(Orders!B4776,Returns!B4776:B5575,0)),"No")</f>
        <v>No</v>
      </c>
      <c r="Y4776">
        <f t="shared" si="74"/>
        <v>266.86079999999998</v>
      </c>
    </row>
    <row r="4777" spans="1:25" x14ac:dyDescent="0.2">
      <c r="A4777" s="1">
        <v>4776</v>
      </c>
      <c r="B4777" t="s">
        <v>8447</v>
      </c>
      <c r="C4777" s="2">
        <v>43785</v>
      </c>
      <c r="D4777" s="8">
        <f>Table1[[#This Row],[Order Date]]</f>
        <v>43785</v>
      </c>
      <c r="E4777" s="2">
        <v>43790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">
        <v>2662</v>
      </c>
      <c r="P4777" s="1" t="s">
        <v>43</v>
      </c>
      <c r="Q4777" s="1" t="s">
        <v>63</v>
      </c>
      <c r="R4777" s="1" t="s">
        <v>2663</v>
      </c>
      <c r="S4777" s="1">
        <v>23.36</v>
      </c>
      <c r="T4777" s="1">
        <v>4</v>
      </c>
      <c r="U4777" s="1">
        <v>0</v>
      </c>
      <c r="V4777" s="1">
        <v>6.073599999999999</v>
      </c>
      <c r="W4777" t="str">
        <f>INDEX(People!$A$2:$A$5,MATCH(Orders!N4777,People!$B$2:$B$5,0))</f>
        <v>Anna Andreadi</v>
      </c>
      <c r="X4777" t="str">
        <f>IFERROR(INDEX(Returns!A4777:A5576,MATCH(Orders!B4777,Returns!B4777:B5576,0)),"No")</f>
        <v>No</v>
      </c>
      <c r="Y4777">
        <f t="shared" si="74"/>
        <v>23.36</v>
      </c>
    </row>
    <row r="4778" spans="1:25" x14ac:dyDescent="0.2">
      <c r="A4778" s="1">
        <v>4777</v>
      </c>
      <c r="B4778" t="s">
        <v>8448</v>
      </c>
      <c r="C4778" s="2">
        <v>43150</v>
      </c>
      <c r="D4778" s="8">
        <f>Table1[[#This Row],[Order Date]]</f>
        <v>43150</v>
      </c>
      <c r="E4778" s="2">
        <v>43154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">
        <v>2817</v>
      </c>
      <c r="P4778" s="1" t="s">
        <v>43</v>
      </c>
      <c r="Q4778" s="1" t="s">
        <v>44</v>
      </c>
      <c r="R4778" s="1" t="s">
        <v>2818</v>
      </c>
      <c r="S4778" s="1">
        <v>8.67</v>
      </c>
      <c r="T4778" s="1">
        <v>3</v>
      </c>
      <c r="U4778" s="1">
        <v>0</v>
      </c>
      <c r="V4778" s="1">
        <v>4.0749000000000004</v>
      </c>
      <c r="W4778" t="str">
        <f>INDEX(People!$A$2:$A$5,MATCH(Orders!N4778,People!$B$2:$B$5,0))</f>
        <v>Chuck Magee</v>
      </c>
      <c r="X4778" t="str">
        <f>IFERROR(INDEX(Returns!A4778:A5577,MATCH(Orders!B4778,Returns!B4778:B5577,0)),"No")</f>
        <v>No</v>
      </c>
      <c r="Y4778">
        <f t="shared" si="74"/>
        <v>8.67</v>
      </c>
    </row>
    <row r="4779" spans="1:25" x14ac:dyDescent="0.2">
      <c r="A4779" s="1">
        <v>4778</v>
      </c>
      <c r="B4779" t="s">
        <v>8448</v>
      </c>
      <c r="C4779" s="2">
        <v>43150</v>
      </c>
      <c r="D4779" s="8">
        <f>Table1[[#This Row],[Order Date]]</f>
        <v>43150</v>
      </c>
      <c r="E4779" s="2">
        <v>43154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">
        <v>4031</v>
      </c>
      <c r="P4779" s="1" t="s">
        <v>43</v>
      </c>
      <c r="Q4779" s="1" t="s">
        <v>512</v>
      </c>
      <c r="R4779" s="1" t="s">
        <v>4032</v>
      </c>
      <c r="S4779" s="1">
        <v>25.71</v>
      </c>
      <c r="T4779" s="1">
        <v>3</v>
      </c>
      <c r="U4779" s="1">
        <v>0</v>
      </c>
      <c r="V4779" s="1">
        <v>6.6846000000000005</v>
      </c>
      <c r="W4779" t="str">
        <f>INDEX(People!$A$2:$A$5,MATCH(Orders!N4779,People!$B$2:$B$5,0))</f>
        <v>Chuck Magee</v>
      </c>
      <c r="X4779" t="str">
        <f>IFERROR(INDEX(Returns!A4779:A5578,MATCH(Orders!B4779,Returns!B4779:B5578,0)),"No")</f>
        <v>No</v>
      </c>
      <c r="Y4779">
        <f t="shared" si="74"/>
        <v>25.71</v>
      </c>
    </row>
    <row r="4780" spans="1:25" x14ac:dyDescent="0.2">
      <c r="A4780" s="1">
        <v>4779</v>
      </c>
      <c r="B4780" t="s">
        <v>6132</v>
      </c>
      <c r="C4780" s="2">
        <v>43776</v>
      </c>
      <c r="D4780" s="8">
        <f>Table1[[#This Row],[Order Date]]</f>
        <v>43776</v>
      </c>
      <c r="E4780" s="2">
        <v>43780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">
        <v>1163</v>
      </c>
      <c r="P4780" s="1" t="s">
        <v>43</v>
      </c>
      <c r="Q4780" s="1" t="s">
        <v>73</v>
      </c>
      <c r="R4780" s="1" t="s">
        <v>1164</v>
      </c>
      <c r="S4780" s="1">
        <v>100.94</v>
      </c>
      <c r="T4780" s="1">
        <v>7</v>
      </c>
      <c r="U4780" s="1">
        <v>0</v>
      </c>
      <c r="V4780" s="1">
        <v>33.310199999999995</v>
      </c>
      <c r="W4780" t="str">
        <f>INDEX(People!$A$2:$A$5,MATCH(Orders!N4780,People!$B$2:$B$5,0))</f>
        <v>Chuck Magee</v>
      </c>
      <c r="X4780" t="str">
        <f>IFERROR(INDEX(Returns!A4780:A5579,MATCH(Orders!B4780,Returns!B4780:B5579,0)),"No")</f>
        <v>No</v>
      </c>
      <c r="Y4780">
        <f t="shared" si="74"/>
        <v>100.94</v>
      </c>
    </row>
    <row r="4781" spans="1:25" x14ac:dyDescent="0.2">
      <c r="A4781" s="1">
        <v>4780</v>
      </c>
      <c r="B4781" t="s">
        <v>8449</v>
      </c>
      <c r="C4781" s="2">
        <v>42559</v>
      </c>
      <c r="D4781" s="8">
        <f>Table1[[#This Row],[Order Date]]</f>
        <v>42559</v>
      </c>
      <c r="E4781" s="2">
        <v>42561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">
        <v>1592</v>
      </c>
      <c r="P4781" s="1" t="s">
        <v>30</v>
      </c>
      <c r="Q4781" s="1" t="s">
        <v>34</v>
      </c>
      <c r="R4781" s="1" t="s">
        <v>1593</v>
      </c>
      <c r="S4781" s="1">
        <v>63.882000000000005</v>
      </c>
      <c r="T4781" s="1">
        <v>1</v>
      </c>
      <c r="U4781" s="1">
        <v>0.1</v>
      </c>
      <c r="V4781" s="1">
        <v>10.647000000000004</v>
      </c>
      <c r="W4781" t="str">
        <f>INDEX(People!$A$2:$A$5,MATCH(Orders!N4781,People!$B$2:$B$5,0))</f>
        <v>Chuck Magee</v>
      </c>
      <c r="X4781" t="str">
        <f>IFERROR(INDEX(Returns!A4781:A5580,MATCH(Orders!B4781,Returns!B4781:B5580,0)),"No")</f>
        <v>No</v>
      </c>
      <c r="Y4781">
        <f t="shared" si="74"/>
        <v>70.270200000000017</v>
      </c>
    </row>
    <row r="4782" spans="1:25" x14ac:dyDescent="0.2">
      <c r="A4782" s="1">
        <v>4781</v>
      </c>
      <c r="B4782" t="s">
        <v>8450</v>
      </c>
      <c r="C4782" s="2">
        <v>42681</v>
      </c>
      <c r="D4782" s="8">
        <f>Table1[[#This Row],[Order Date]]</f>
        <v>42681</v>
      </c>
      <c r="E4782" s="2">
        <v>42686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">
        <v>4566</v>
      </c>
      <c r="P4782" s="1" t="s">
        <v>30</v>
      </c>
      <c r="Q4782" s="1" t="s">
        <v>34</v>
      </c>
      <c r="R4782" s="1" t="s">
        <v>4567</v>
      </c>
      <c r="S4782" s="1">
        <v>683.14399999999989</v>
      </c>
      <c r="T4782" s="1">
        <v>4</v>
      </c>
      <c r="U4782" s="1">
        <v>0.3</v>
      </c>
      <c r="V4782" s="1">
        <v>0</v>
      </c>
      <c r="W4782" t="str">
        <f>INDEX(People!$A$2:$A$5,MATCH(Orders!N4782,People!$B$2:$B$5,0))</f>
        <v>Kelly Williams</v>
      </c>
      <c r="X4782" t="str">
        <f>IFERROR(INDEX(Returns!A4782:A5581,MATCH(Orders!B4782,Returns!B4782:B5581,0)),"No")</f>
        <v>No</v>
      </c>
      <c r="Y4782">
        <f t="shared" si="74"/>
        <v>888.08719999999994</v>
      </c>
    </row>
    <row r="4783" spans="1:25" x14ac:dyDescent="0.2">
      <c r="A4783" s="1">
        <v>4782</v>
      </c>
      <c r="B4783" t="s">
        <v>8450</v>
      </c>
      <c r="C4783" s="2">
        <v>42681</v>
      </c>
      <c r="D4783" s="8">
        <f>Table1[[#This Row],[Order Date]]</f>
        <v>42681</v>
      </c>
      <c r="E4783" s="2">
        <v>42686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">
        <v>5406</v>
      </c>
      <c r="P4783" s="1" t="s">
        <v>43</v>
      </c>
      <c r="Q4783" s="1" t="s">
        <v>70</v>
      </c>
      <c r="R4783" s="1" t="s">
        <v>5407</v>
      </c>
      <c r="S4783" s="1">
        <v>1.4759999999999995</v>
      </c>
      <c r="T4783" s="1">
        <v>3</v>
      </c>
      <c r="U4783" s="1">
        <v>0.8</v>
      </c>
      <c r="V4783" s="1">
        <v>-2.214</v>
      </c>
      <c r="W4783" t="str">
        <f>INDEX(People!$A$2:$A$5,MATCH(Orders!N4783,People!$B$2:$B$5,0))</f>
        <v>Kelly Williams</v>
      </c>
      <c r="X4783" t="str">
        <f>IFERROR(INDEX(Returns!A4783:A5582,MATCH(Orders!B4783,Returns!B4783:B5582,0)),"No")</f>
        <v>No</v>
      </c>
      <c r="Y4783">
        <f t="shared" si="74"/>
        <v>2.6567999999999992</v>
      </c>
    </row>
    <row r="4784" spans="1:25" x14ac:dyDescent="0.2">
      <c r="A4784" s="1">
        <v>4783</v>
      </c>
      <c r="B4784" t="s">
        <v>8450</v>
      </c>
      <c r="C4784" s="2">
        <v>42681</v>
      </c>
      <c r="D4784" s="8">
        <f>Table1[[#This Row],[Order Date]]</f>
        <v>42681</v>
      </c>
      <c r="E4784" s="2">
        <v>42686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">
        <v>1724</v>
      </c>
      <c r="P4784" s="1" t="s">
        <v>43</v>
      </c>
      <c r="Q4784" s="1" t="s">
        <v>512</v>
      </c>
      <c r="R4784" s="1" t="s">
        <v>1725</v>
      </c>
      <c r="S4784" s="1">
        <v>40.711999999999996</v>
      </c>
      <c r="T4784" s="1">
        <v>7</v>
      </c>
      <c r="U4784" s="1">
        <v>0.2</v>
      </c>
      <c r="V4784" s="1">
        <v>3.5623000000000022</v>
      </c>
      <c r="W4784" t="str">
        <f>INDEX(People!$A$2:$A$5,MATCH(Orders!N4784,People!$B$2:$B$5,0))</f>
        <v>Kelly Williams</v>
      </c>
      <c r="X4784" t="str">
        <f>IFERROR(INDEX(Returns!A4784:A5583,MATCH(Orders!B4784,Returns!B4784:B5583,0)),"No")</f>
        <v>No</v>
      </c>
      <c r="Y4784">
        <f t="shared" si="74"/>
        <v>48.854399999999991</v>
      </c>
    </row>
    <row r="4785" spans="1:25" x14ac:dyDescent="0.2">
      <c r="A4785" s="1">
        <v>4784</v>
      </c>
      <c r="B4785" t="s">
        <v>8451</v>
      </c>
      <c r="C4785" s="2">
        <v>43493</v>
      </c>
      <c r="D4785" s="8">
        <f>Table1[[#This Row],[Order Date]]</f>
        <v>43493</v>
      </c>
      <c r="E4785" s="2">
        <v>43497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">
        <v>3130</v>
      </c>
      <c r="P4785" s="1" t="s">
        <v>43</v>
      </c>
      <c r="Q4785" s="1" t="s">
        <v>84</v>
      </c>
      <c r="R4785" s="1" t="s">
        <v>3131</v>
      </c>
      <c r="S4785" s="1">
        <v>279.89999999999998</v>
      </c>
      <c r="T4785" s="1">
        <v>5</v>
      </c>
      <c r="U4785" s="1">
        <v>0</v>
      </c>
      <c r="V4785" s="1">
        <v>137.15100000000001</v>
      </c>
      <c r="W4785" t="str">
        <f>INDEX(People!$A$2:$A$5,MATCH(Orders!N4785,People!$B$2:$B$5,0))</f>
        <v>Kelly Williams</v>
      </c>
      <c r="X4785" t="str">
        <f>IFERROR(INDEX(Returns!A4785:A5584,MATCH(Orders!B4785,Returns!B4785:B5584,0)),"No")</f>
        <v>No</v>
      </c>
      <c r="Y4785">
        <f t="shared" si="74"/>
        <v>279.89999999999998</v>
      </c>
    </row>
    <row r="4786" spans="1:25" x14ac:dyDescent="0.2">
      <c r="A4786" s="1">
        <v>4785</v>
      </c>
      <c r="B4786" t="s">
        <v>8452</v>
      </c>
      <c r="C4786" s="2">
        <v>43080</v>
      </c>
      <c r="D4786" s="8">
        <f>Table1[[#This Row],[Order Date]]</f>
        <v>43080</v>
      </c>
      <c r="E4786" s="2">
        <v>43085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">
        <v>4347</v>
      </c>
      <c r="P4786" s="1" t="s">
        <v>43</v>
      </c>
      <c r="Q4786" s="1" t="s">
        <v>63</v>
      </c>
      <c r="R4786" s="1" t="s">
        <v>4348</v>
      </c>
      <c r="S4786" s="1">
        <v>13.120000000000001</v>
      </c>
      <c r="T4786" s="1">
        <v>5</v>
      </c>
      <c r="U4786" s="1">
        <v>0.2</v>
      </c>
      <c r="V4786" s="1">
        <v>1.1480000000000006</v>
      </c>
      <c r="W4786" t="str">
        <f>INDEX(People!$A$2:$A$5,MATCH(Orders!N4786,People!$B$2:$B$5,0))</f>
        <v>Anna Andreadi</v>
      </c>
      <c r="X4786" t="str">
        <f>IFERROR(INDEX(Returns!A4786:A5585,MATCH(Orders!B4786,Returns!B4786:B5585,0)),"No")</f>
        <v>No</v>
      </c>
      <c r="Y4786">
        <f t="shared" si="74"/>
        <v>15.744</v>
      </c>
    </row>
    <row r="4787" spans="1:25" x14ac:dyDescent="0.2">
      <c r="A4787" s="1">
        <v>4786</v>
      </c>
      <c r="B4787" t="s">
        <v>8452</v>
      </c>
      <c r="C4787" s="2">
        <v>43080</v>
      </c>
      <c r="D4787" s="8">
        <f>Table1[[#This Row],[Order Date]]</f>
        <v>43080</v>
      </c>
      <c r="E4787" s="2">
        <v>43085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">
        <v>4395</v>
      </c>
      <c r="P4787" s="1" t="s">
        <v>30</v>
      </c>
      <c r="Q4787" s="1" t="s">
        <v>31</v>
      </c>
      <c r="R4787" s="1" t="s">
        <v>4396</v>
      </c>
      <c r="S4787" s="1">
        <v>69.576000000000008</v>
      </c>
      <c r="T4787" s="1">
        <v>4</v>
      </c>
      <c r="U4787" s="1">
        <v>0.7</v>
      </c>
      <c r="V4787" s="1">
        <v>-143.79040000000001</v>
      </c>
      <c r="W4787" t="str">
        <f>INDEX(People!$A$2:$A$5,MATCH(Orders!N4787,People!$B$2:$B$5,0))</f>
        <v>Anna Andreadi</v>
      </c>
      <c r="X4787" t="str">
        <f>IFERROR(INDEX(Returns!A4787:A5586,MATCH(Orders!B4787,Returns!B4787:B5586,0)),"No")</f>
        <v>No</v>
      </c>
      <c r="Y4787">
        <f t="shared" si="74"/>
        <v>118.2792</v>
      </c>
    </row>
    <row r="4788" spans="1:25" x14ac:dyDescent="0.2">
      <c r="A4788" s="1">
        <v>4787</v>
      </c>
      <c r="B4788" t="s">
        <v>8452</v>
      </c>
      <c r="C4788" s="2">
        <v>43080</v>
      </c>
      <c r="D4788" s="8">
        <f>Table1[[#This Row],[Order Date]]</f>
        <v>43080</v>
      </c>
      <c r="E4788" s="2">
        <v>43085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">
        <v>2705</v>
      </c>
      <c r="P4788" s="1" t="s">
        <v>43</v>
      </c>
      <c r="Q4788" s="1" t="s">
        <v>63</v>
      </c>
      <c r="R4788" s="1" t="s">
        <v>2706</v>
      </c>
      <c r="S4788" s="1">
        <v>4.2240000000000002</v>
      </c>
      <c r="T4788" s="1">
        <v>3</v>
      </c>
      <c r="U4788" s="1">
        <v>0.2</v>
      </c>
      <c r="V4788" s="1">
        <v>0.47519999999999984</v>
      </c>
      <c r="W4788" t="str">
        <f>INDEX(People!$A$2:$A$5,MATCH(Orders!N4788,People!$B$2:$B$5,0))</f>
        <v>Anna Andreadi</v>
      </c>
      <c r="X4788" t="str">
        <f>IFERROR(INDEX(Returns!A4788:A5587,MATCH(Orders!B4788,Returns!B4788:B5587,0)),"No")</f>
        <v>No</v>
      </c>
      <c r="Y4788">
        <f t="shared" si="74"/>
        <v>5.0688000000000004</v>
      </c>
    </row>
    <row r="4789" spans="1:25" x14ac:dyDescent="0.2">
      <c r="A4789" s="1">
        <v>4788</v>
      </c>
      <c r="B4789" t="s">
        <v>8452</v>
      </c>
      <c r="C4789" s="2">
        <v>43080</v>
      </c>
      <c r="D4789" s="8">
        <f>Table1[[#This Row],[Order Date]]</f>
        <v>43080</v>
      </c>
      <c r="E4789" s="2">
        <v>43085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">
        <v>5408</v>
      </c>
      <c r="P4789" s="1" t="s">
        <v>66</v>
      </c>
      <c r="Q4789" s="1" t="s">
        <v>146</v>
      </c>
      <c r="R4789" s="1" t="s">
        <v>5409</v>
      </c>
      <c r="S4789" s="1">
        <v>58.08</v>
      </c>
      <c r="T4789" s="1">
        <v>4</v>
      </c>
      <c r="U4789" s="1">
        <v>0.2</v>
      </c>
      <c r="V4789" s="1">
        <v>-6.5339999999999954</v>
      </c>
      <c r="W4789" t="str">
        <f>INDEX(People!$A$2:$A$5,MATCH(Orders!N4789,People!$B$2:$B$5,0))</f>
        <v>Anna Andreadi</v>
      </c>
      <c r="X4789" t="str">
        <f>IFERROR(INDEX(Returns!A4789:A5588,MATCH(Orders!B4789,Returns!B4789:B5588,0)),"No")</f>
        <v>No</v>
      </c>
      <c r="Y4789">
        <f t="shared" si="74"/>
        <v>69.695999999999998</v>
      </c>
    </row>
    <row r="4790" spans="1:25" x14ac:dyDescent="0.2">
      <c r="A4790" s="1">
        <v>4789</v>
      </c>
      <c r="B4790" t="s">
        <v>8452</v>
      </c>
      <c r="C4790" s="2">
        <v>43080</v>
      </c>
      <c r="D4790" s="8">
        <f>Table1[[#This Row],[Order Date]]</f>
        <v>43080</v>
      </c>
      <c r="E4790" s="2">
        <v>43085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">
        <v>3338</v>
      </c>
      <c r="P4790" s="1" t="s">
        <v>30</v>
      </c>
      <c r="Q4790" s="1" t="s">
        <v>60</v>
      </c>
      <c r="R4790" s="1" t="s">
        <v>3339</v>
      </c>
      <c r="S4790" s="1">
        <v>52.416000000000004</v>
      </c>
      <c r="T4790" s="1">
        <v>9</v>
      </c>
      <c r="U4790" s="1">
        <v>0.2</v>
      </c>
      <c r="V4790" s="1">
        <v>15.069600000000007</v>
      </c>
      <c r="W4790" t="str">
        <f>INDEX(People!$A$2:$A$5,MATCH(Orders!N4790,People!$B$2:$B$5,0))</f>
        <v>Anna Andreadi</v>
      </c>
      <c r="X4790" t="str">
        <f>IFERROR(INDEX(Returns!A4790:A5589,MATCH(Orders!B4790,Returns!B4790:B5589,0)),"No")</f>
        <v>No</v>
      </c>
      <c r="Y4790">
        <f t="shared" si="74"/>
        <v>62.8992</v>
      </c>
    </row>
    <row r="4791" spans="1:25" x14ac:dyDescent="0.2">
      <c r="A4791" s="1">
        <v>4790</v>
      </c>
      <c r="B4791" t="s">
        <v>8452</v>
      </c>
      <c r="C4791" s="2">
        <v>43080</v>
      </c>
      <c r="D4791" s="8">
        <f>Table1[[#This Row],[Order Date]]</f>
        <v>43080</v>
      </c>
      <c r="E4791" s="2">
        <v>43085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">
        <v>3244</v>
      </c>
      <c r="P4791" s="1" t="s">
        <v>30</v>
      </c>
      <c r="Q4791" s="1" t="s">
        <v>60</v>
      </c>
      <c r="R4791" s="1" t="s">
        <v>3245</v>
      </c>
      <c r="S4791" s="1">
        <v>54.920000000000009</v>
      </c>
      <c r="T4791" s="1">
        <v>5</v>
      </c>
      <c r="U4791" s="1">
        <v>0.2</v>
      </c>
      <c r="V4791" s="1">
        <v>10.983999999999996</v>
      </c>
      <c r="W4791" t="str">
        <f>INDEX(People!$A$2:$A$5,MATCH(Orders!N4791,People!$B$2:$B$5,0))</f>
        <v>Anna Andreadi</v>
      </c>
      <c r="X4791" t="str">
        <f>IFERROR(INDEX(Returns!A4791:A5590,MATCH(Orders!B4791,Returns!B4791:B5590,0)),"No")</f>
        <v>No</v>
      </c>
      <c r="Y4791">
        <f t="shared" si="74"/>
        <v>65.904000000000011</v>
      </c>
    </row>
    <row r="4792" spans="1:25" x14ac:dyDescent="0.2">
      <c r="A4792" s="1">
        <v>4791</v>
      </c>
      <c r="B4792" t="s">
        <v>8452</v>
      </c>
      <c r="C4792" s="2">
        <v>43080</v>
      </c>
      <c r="D4792" s="8">
        <f>Table1[[#This Row],[Order Date]]</f>
        <v>43080</v>
      </c>
      <c r="E4792" s="2">
        <v>43085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">
        <v>4311</v>
      </c>
      <c r="P4792" s="1" t="s">
        <v>30</v>
      </c>
      <c r="Q4792" s="1" t="s">
        <v>52</v>
      </c>
      <c r="R4792" s="1" t="s">
        <v>4312</v>
      </c>
      <c r="S4792" s="1">
        <v>364.95</v>
      </c>
      <c r="T4792" s="1">
        <v>5</v>
      </c>
      <c r="U4792" s="1">
        <v>0.5</v>
      </c>
      <c r="V4792" s="1">
        <v>-248.16599999999994</v>
      </c>
      <c r="W4792" t="str">
        <f>INDEX(People!$A$2:$A$5,MATCH(Orders!N4792,People!$B$2:$B$5,0))</f>
        <v>Anna Andreadi</v>
      </c>
      <c r="X4792" t="str">
        <f>IFERROR(INDEX(Returns!A4792:A5591,MATCH(Orders!B4792,Returns!B4792:B5591,0)),"No")</f>
        <v>No</v>
      </c>
      <c r="Y4792">
        <f t="shared" si="74"/>
        <v>547.42499999999995</v>
      </c>
    </row>
    <row r="4793" spans="1:25" x14ac:dyDescent="0.2">
      <c r="A4793" s="1">
        <v>4792</v>
      </c>
      <c r="B4793" t="s">
        <v>8452</v>
      </c>
      <c r="C4793" s="2">
        <v>43080</v>
      </c>
      <c r="D4793" s="8">
        <f>Table1[[#This Row],[Order Date]]</f>
        <v>43080</v>
      </c>
      <c r="E4793" s="2">
        <v>43085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">
        <v>2563</v>
      </c>
      <c r="P4793" s="1" t="s">
        <v>43</v>
      </c>
      <c r="Q4793" s="1" t="s">
        <v>84</v>
      </c>
      <c r="R4793" s="1" t="s">
        <v>5410</v>
      </c>
      <c r="S4793" s="1">
        <v>85.055999999999997</v>
      </c>
      <c r="T4793" s="1">
        <v>3</v>
      </c>
      <c r="U4793" s="1">
        <v>0.2</v>
      </c>
      <c r="V4793" s="1">
        <v>28.706399999999991</v>
      </c>
      <c r="W4793" t="str">
        <f>INDEX(People!$A$2:$A$5,MATCH(Orders!N4793,People!$B$2:$B$5,0))</f>
        <v>Anna Andreadi</v>
      </c>
      <c r="X4793" t="str">
        <f>IFERROR(INDEX(Returns!A4793:A5592,MATCH(Orders!B4793,Returns!B4793:B5592,0)),"No")</f>
        <v>No</v>
      </c>
      <c r="Y4793">
        <f t="shared" si="74"/>
        <v>102.0672</v>
      </c>
    </row>
    <row r="4794" spans="1:25" x14ac:dyDescent="0.2">
      <c r="A4794" s="1">
        <v>4793</v>
      </c>
      <c r="B4794" t="s">
        <v>8452</v>
      </c>
      <c r="C4794" s="2">
        <v>43080</v>
      </c>
      <c r="D4794" s="8">
        <f>Table1[[#This Row],[Order Date]]</f>
        <v>43080</v>
      </c>
      <c r="E4794" s="2">
        <v>43085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">
        <v>391</v>
      </c>
      <c r="P4794" s="1" t="s">
        <v>43</v>
      </c>
      <c r="Q4794" s="1" t="s">
        <v>84</v>
      </c>
      <c r="R4794" s="1" t="s">
        <v>392</v>
      </c>
      <c r="S4794" s="1">
        <v>27.695999999999998</v>
      </c>
      <c r="T4794" s="1">
        <v>3</v>
      </c>
      <c r="U4794" s="1">
        <v>0.2</v>
      </c>
      <c r="V4794" s="1">
        <v>9.6935999999999964</v>
      </c>
      <c r="W4794" t="str">
        <f>INDEX(People!$A$2:$A$5,MATCH(Orders!N4794,People!$B$2:$B$5,0))</f>
        <v>Anna Andreadi</v>
      </c>
      <c r="X4794" t="str">
        <f>IFERROR(INDEX(Returns!A4794:A5593,MATCH(Orders!B4794,Returns!B4794:B5593,0)),"No")</f>
        <v>No</v>
      </c>
      <c r="Y4794">
        <f t="shared" si="74"/>
        <v>33.235199999999999</v>
      </c>
    </row>
    <row r="4795" spans="1:25" x14ac:dyDescent="0.2">
      <c r="A4795" s="1">
        <v>4794</v>
      </c>
      <c r="B4795" t="s">
        <v>8453</v>
      </c>
      <c r="C4795" s="2">
        <v>42915</v>
      </c>
      <c r="D4795" s="8">
        <f>Table1[[#This Row],[Order Date]]</f>
        <v>42915</v>
      </c>
      <c r="E4795" s="2">
        <v>42920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">
        <v>2948</v>
      </c>
      <c r="P4795" s="1" t="s">
        <v>43</v>
      </c>
      <c r="Q4795" s="1" t="s">
        <v>84</v>
      </c>
      <c r="R4795" s="1" t="s">
        <v>2949</v>
      </c>
      <c r="S4795" s="1">
        <v>24.96</v>
      </c>
      <c r="T4795" s="1">
        <v>4</v>
      </c>
      <c r="U4795" s="1">
        <v>0</v>
      </c>
      <c r="V4795" s="1">
        <v>11.231999999999999</v>
      </c>
      <c r="W4795" t="str">
        <f>INDEX(People!$A$2:$A$5,MATCH(Orders!N4795,People!$B$2:$B$5,0))</f>
        <v>Chuck Magee</v>
      </c>
      <c r="X4795" t="str">
        <f>IFERROR(INDEX(Returns!A4795:A5594,MATCH(Orders!B4795,Returns!B4795:B5594,0)),"No")</f>
        <v>No</v>
      </c>
      <c r="Y4795">
        <f t="shared" si="74"/>
        <v>24.96</v>
      </c>
    </row>
    <row r="4796" spans="1:25" x14ac:dyDescent="0.2">
      <c r="A4796" s="1">
        <v>4795</v>
      </c>
      <c r="B4796" t="s">
        <v>8454</v>
      </c>
      <c r="C4796" s="2">
        <v>42810</v>
      </c>
      <c r="D4796" s="8">
        <f>Table1[[#This Row],[Order Date]]</f>
        <v>42810</v>
      </c>
      <c r="E4796" s="2">
        <v>42817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">
        <v>5171</v>
      </c>
      <c r="P4796" s="1" t="s">
        <v>30</v>
      </c>
      <c r="Q4796" s="1" t="s">
        <v>60</v>
      </c>
      <c r="R4796" s="1" t="s">
        <v>5172</v>
      </c>
      <c r="S4796" s="1">
        <v>43.13</v>
      </c>
      <c r="T4796" s="1">
        <v>1</v>
      </c>
      <c r="U4796" s="1">
        <v>0</v>
      </c>
      <c r="V4796" s="1">
        <v>18.114600000000003</v>
      </c>
      <c r="W4796" t="str">
        <f>INDEX(People!$A$2:$A$5,MATCH(Orders!N4796,People!$B$2:$B$5,0))</f>
        <v>Anna Andreadi</v>
      </c>
      <c r="X4796" t="str">
        <f>IFERROR(INDEX(Returns!A4796:A5595,MATCH(Orders!B4796,Returns!B4796:B5595,0)),"No")</f>
        <v>No</v>
      </c>
      <c r="Y4796">
        <f t="shared" si="74"/>
        <v>43.13</v>
      </c>
    </row>
    <row r="4797" spans="1:25" x14ac:dyDescent="0.2">
      <c r="A4797" s="1">
        <v>4796</v>
      </c>
      <c r="B4797" t="s">
        <v>8455</v>
      </c>
      <c r="C4797" s="2">
        <v>42960</v>
      </c>
      <c r="D4797" s="8">
        <f>Table1[[#This Row],[Order Date]]</f>
        <v>42960</v>
      </c>
      <c r="E4797" s="2">
        <v>42964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">
        <v>2073</v>
      </c>
      <c r="P4797" s="1" t="s">
        <v>43</v>
      </c>
      <c r="Q4797" s="1" t="s">
        <v>70</v>
      </c>
      <c r="R4797" s="1" t="s">
        <v>2074</v>
      </c>
      <c r="S4797" s="1">
        <v>5.64</v>
      </c>
      <c r="T4797" s="1">
        <v>3</v>
      </c>
      <c r="U4797" s="1">
        <v>0</v>
      </c>
      <c r="V4797" s="1">
        <v>2.7071999999999994</v>
      </c>
      <c r="W4797" t="str">
        <f>INDEX(People!$A$2:$A$5,MATCH(Orders!N4797,People!$B$2:$B$5,0))</f>
        <v>Cassandra Brandow</v>
      </c>
      <c r="X4797" t="str">
        <f>IFERROR(INDEX(Returns!A4797:A5596,MATCH(Orders!B4797,Returns!B4797:B5596,0)),"No")</f>
        <v>No</v>
      </c>
      <c r="Y4797">
        <f t="shared" si="74"/>
        <v>5.64</v>
      </c>
    </row>
    <row r="4798" spans="1:25" x14ac:dyDescent="0.2">
      <c r="A4798" s="1">
        <v>4797</v>
      </c>
      <c r="B4798" t="s">
        <v>8456</v>
      </c>
      <c r="C4798" s="2">
        <v>43234</v>
      </c>
      <c r="D4798" s="8">
        <f>Table1[[#This Row],[Order Date]]</f>
        <v>43234</v>
      </c>
      <c r="E4798" s="2">
        <v>43239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">
        <v>3982</v>
      </c>
      <c r="P4798" s="1" t="s">
        <v>43</v>
      </c>
      <c r="Q4798" s="1" t="s">
        <v>70</v>
      </c>
      <c r="R4798" s="1" t="s">
        <v>3983</v>
      </c>
      <c r="S4798" s="1">
        <v>57.582000000000008</v>
      </c>
      <c r="T4798" s="1">
        <v>3</v>
      </c>
      <c r="U4798" s="1">
        <v>0.7</v>
      </c>
      <c r="V4798" s="1">
        <v>-44.146199999999979</v>
      </c>
      <c r="W4798" t="str">
        <f>INDEX(People!$A$2:$A$5,MATCH(Orders!N4798,People!$B$2:$B$5,0))</f>
        <v>Cassandra Brandow</v>
      </c>
      <c r="X4798" t="str">
        <f>IFERROR(INDEX(Returns!A4798:A5597,MATCH(Orders!B4798,Returns!B4798:B5597,0)),"No")</f>
        <v>No</v>
      </c>
      <c r="Y4798">
        <f t="shared" si="74"/>
        <v>97.889400000000009</v>
      </c>
    </row>
    <row r="4799" spans="1:25" x14ac:dyDescent="0.2">
      <c r="A4799" s="1">
        <v>4798</v>
      </c>
      <c r="B4799" t="s">
        <v>8456</v>
      </c>
      <c r="C4799" s="2">
        <v>43234</v>
      </c>
      <c r="D4799" s="8">
        <f>Table1[[#This Row],[Order Date]]</f>
        <v>43234</v>
      </c>
      <c r="E4799" s="2">
        <v>43239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">
        <v>4326</v>
      </c>
      <c r="P4799" s="1" t="s">
        <v>43</v>
      </c>
      <c r="Q4799" s="1" t="s">
        <v>84</v>
      </c>
      <c r="R4799" s="1" t="s">
        <v>4327</v>
      </c>
      <c r="S4799" s="1">
        <v>31.104000000000006</v>
      </c>
      <c r="T4799" s="1">
        <v>6</v>
      </c>
      <c r="U4799" s="1">
        <v>0.2</v>
      </c>
      <c r="V4799" s="1">
        <v>10.8864</v>
      </c>
      <c r="W4799" t="str">
        <f>INDEX(People!$A$2:$A$5,MATCH(Orders!N4799,People!$B$2:$B$5,0))</f>
        <v>Cassandra Brandow</v>
      </c>
      <c r="X4799" t="str">
        <f>IFERROR(INDEX(Returns!A4799:A5598,MATCH(Orders!B4799,Returns!B4799:B5598,0)),"No")</f>
        <v>No</v>
      </c>
      <c r="Y4799">
        <f t="shared" si="74"/>
        <v>37.324800000000003</v>
      </c>
    </row>
    <row r="4800" spans="1:25" x14ac:dyDescent="0.2">
      <c r="A4800" s="1">
        <v>4799</v>
      </c>
      <c r="B4800" t="s">
        <v>8456</v>
      </c>
      <c r="C4800" s="2">
        <v>43234</v>
      </c>
      <c r="D4800" s="8">
        <f>Table1[[#This Row],[Order Date]]</f>
        <v>43234</v>
      </c>
      <c r="E4800" s="2">
        <v>43239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">
        <v>5115</v>
      </c>
      <c r="P4800" s="1" t="s">
        <v>30</v>
      </c>
      <c r="Q4800" s="1" t="s">
        <v>60</v>
      </c>
      <c r="R4800" s="1" t="s">
        <v>5116</v>
      </c>
      <c r="S4800" s="1">
        <v>30.192</v>
      </c>
      <c r="T4800" s="1">
        <v>3</v>
      </c>
      <c r="U4800" s="1">
        <v>0.2</v>
      </c>
      <c r="V4800" s="1">
        <v>8.3028000000000031</v>
      </c>
      <c r="W4800" t="str">
        <f>INDEX(People!$A$2:$A$5,MATCH(Orders!N4800,People!$B$2:$B$5,0))</f>
        <v>Cassandra Brandow</v>
      </c>
      <c r="X4800" t="str">
        <f>IFERROR(INDEX(Returns!A4800:A5599,MATCH(Orders!B4800,Returns!B4800:B5599,0)),"No")</f>
        <v>No</v>
      </c>
      <c r="Y4800">
        <f t="shared" si="74"/>
        <v>36.230399999999996</v>
      </c>
    </row>
    <row r="4801" spans="1:25" x14ac:dyDescent="0.2">
      <c r="A4801" s="1">
        <v>4800</v>
      </c>
      <c r="B4801" t="s">
        <v>8456</v>
      </c>
      <c r="C4801" s="2">
        <v>43234</v>
      </c>
      <c r="D4801" s="8">
        <f>Table1[[#This Row],[Order Date]]</f>
        <v>43234</v>
      </c>
      <c r="E4801" s="2">
        <v>43239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">
        <v>223</v>
      </c>
      <c r="P4801" s="1" t="s">
        <v>66</v>
      </c>
      <c r="Q4801" s="1" t="s">
        <v>67</v>
      </c>
      <c r="R4801" s="1" t="s">
        <v>224</v>
      </c>
      <c r="S4801" s="1">
        <v>43.6</v>
      </c>
      <c r="T4801" s="1">
        <v>5</v>
      </c>
      <c r="U4801" s="1">
        <v>0.2</v>
      </c>
      <c r="V4801" s="1">
        <v>4.3600000000000012</v>
      </c>
      <c r="W4801" t="str">
        <f>INDEX(People!$A$2:$A$5,MATCH(Orders!N4801,People!$B$2:$B$5,0))</f>
        <v>Cassandra Brandow</v>
      </c>
      <c r="X4801" t="str">
        <f>IFERROR(INDEX(Returns!A4801:A5600,MATCH(Orders!B4801,Returns!B4801:B5600,0)),"No")</f>
        <v>No</v>
      </c>
      <c r="Y4801">
        <f t="shared" si="74"/>
        <v>52.32</v>
      </c>
    </row>
    <row r="4802" spans="1:25" x14ac:dyDescent="0.2">
      <c r="A4802" s="1">
        <v>4801</v>
      </c>
      <c r="B4802" t="s">
        <v>8456</v>
      </c>
      <c r="C4802" s="2">
        <v>43234</v>
      </c>
      <c r="D4802" s="8">
        <f>Table1[[#This Row],[Order Date]]</f>
        <v>43234</v>
      </c>
      <c r="E4802" s="2">
        <v>43239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">
        <v>5414</v>
      </c>
      <c r="P4802" s="1" t="s">
        <v>43</v>
      </c>
      <c r="Q4802" s="1" t="s">
        <v>63</v>
      </c>
      <c r="R4802" s="1" t="s">
        <v>5415</v>
      </c>
      <c r="S4802" s="1">
        <v>4.7679999999999998</v>
      </c>
      <c r="T4802" s="1">
        <v>2</v>
      </c>
      <c r="U4802" s="1">
        <v>0.2</v>
      </c>
      <c r="V4802" s="1">
        <v>0.41720000000000046</v>
      </c>
      <c r="W4802" t="str">
        <f>INDEX(People!$A$2:$A$5,MATCH(Orders!N4802,People!$B$2:$B$5,0))</f>
        <v>Cassandra Brandow</v>
      </c>
      <c r="X4802" t="str">
        <f>IFERROR(INDEX(Returns!A4802:A5601,MATCH(Orders!B4802,Returns!B4802:B5601,0)),"No")</f>
        <v>No</v>
      </c>
      <c r="Y4802">
        <f t="shared" si="74"/>
        <v>5.7215999999999996</v>
      </c>
    </row>
    <row r="4803" spans="1:25" x14ac:dyDescent="0.2">
      <c r="A4803" s="1">
        <v>4802</v>
      </c>
      <c r="B4803" t="s">
        <v>8456</v>
      </c>
      <c r="C4803" s="2">
        <v>43234</v>
      </c>
      <c r="D4803" s="8">
        <f>Table1[[#This Row],[Order Date]]</f>
        <v>43234</v>
      </c>
      <c r="E4803" s="2">
        <v>43239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">
        <v>593</v>
      </c>
      <c r="P4803" s="1" t="s">
        <v>43</v>
      </c>
      <c r="Q4803" s="1" t="s">
        <v>70</v>
      </c>
      <c r="R4803" s="1" t="s">
        <v>594</v>
      </c>
      <c r="S4803" s="1">
        <v>10.380000000000003</v>
      </c>
      <c r="T4803" s="1">
        <v>2</v>
      </c>
      <c r="U4803" s="1">
        <v>0.7</v>
      </c>
      <c r="V4803" s="1">
        <v>-7.6119999999999983</v>
      </c>
      <c r="W4803" t="str">
        <f>INDEX(People!$A$2:$A$5,MATCH(Orders!N4803,People!$B$2:$B$5,0))</f>
        <v>Cassandra Brandow</v>
      </c>
      <c r="X4803" t="str">
        <f>IFERROR(INDEX(Returns!A4803:A5602,MATCH(Orders!B4803,Returns!B4803:B5602,0)),"No")</f>
        <v>No</v>
      </c>
      <c r="Y4803">
        <f t="shared" ref="Y4803:Y4866" si="75">S4803*(1+U4803)</f>
        <v>17.646000000000004</v>
      </c>
    </row>
    <row r="4804" spans="1:25" x14ac:dyDescent="0.2">
      <c r="A4804" s="1">
        <v>4803</v>
      </c>
      <c r="B4804" t="s">
        <v>8456</v>
      </c>
      <c r="C4804" s="2">
        <v>43234</v>
      </c>
      <c r="D4804" s="8">
        <f>Table1[[#This Row],[Order Date]]</f>
        <v>43234</v>
      </c>
      <c r="E4804" s="2">
        <v>43239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">
        <v>323</v>
      </c>
      <c r="P4804" s="1" t="s">
        <v>43</v>
      </c>
      <c r="Q4804" s="1" t="s">
        <v>70</v>
      </c>
      <c r="R4804" s="1" t="s">
        <v>324</v>
      </c>
      <c r="S4804" s="1">
        <v>13.392000000000003</v>
      </c>
      <c r="T4804" s="1">
        <v>8</v>
      </c>
      <c r="U4804" s="1">
        <v>0.7</v>
      </c>
      <c r="V4804" s="1">
        <v>-9.8207999999999984</v>
      </c>
      <c r="W4804" t="str">
        <f>INDEX(People!$A$2:$A$5,MATCH(Orders!N4804,People!$B$2:$B$5,0))</f>
        <v>Cassandra Brandow</v>
      </c>
      <c r="X4804" t="str">
        <f>IFERROR(INDEX(Returns!A4804:A5603,MATCH(Orders!B4804,Returns!B4804:B5603,0)),"No")</f>
        <v>No</v>
      </c>
      <c r="Y4804">
        <f t="shared" si="75"/>
        <v>22.766400000000004</v>
      </c>
    </row>
    <row r="4805" spans="1:25" x14ac:dyDescent="0.2">
      <c r="A4805" s="1">
        <v>4804</v>
      </c>
      <c r="B4805" t="s">
        <v>8457</v>
      </c>
      <c r="C4805" s="2">
        <v>43659</v>
      </c>
      <c r="D4805" s="8">
        <f>Table1[[#This Row],[Order Date]]</f>
        <v>43659</v>
      </c>
      <c r="E4805" s="2">
        <v>43663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">
        <v>2569</v>
      </c>
      <c r="P4805" s="1" t="s">
        <v>66</v>
      </c>
      <c r="Q4805" s="1" t="s">
        <v>67</v>
      </c>
      <c r="R4805" s="1" t="s">
        <v>2570</v>
      </c>
      <c r="S4805" s="1">
        <v>39.593999999999994</v>
      </c>
      <c r="T4805" s="1">
        <v>1</v>
      </c>
      <c r="U4805" s="1">
        <v>0.4</v>
      </c>
      <c r="V4805" s="1">
        <v>-7.2589000000000041</v>
      </c>
      <c r="W4805" t="str">
        <f>INDEX(People!$A$2:$A$5,MATCH(Orders!N4805,People!$B$2:$B$5,0))</f>
        <v>Chuck Magee</v>
      </c>
      <c r="X4805" t="str">
        <f>IFERROR(INDEX(Returns!A4805:A5604,MATCH(Orders!B4805,Returns!B4805:B5604,0)),"No")</f>
        <v>No</v>
      </c>
      <c r="Y4805">
        <f t="shared" si="75"/>
        <v>55.431599999999989</v>
      </c>
    </row>
    <row r="4806" spans="1:25" x14ac:dyDescent="0.2">
      <c r="A4806" s="1">
        <v>4805</v>
      </c>
      <c r="B4806" t="s">
        <v>8457</v>
      </c>
      <c r="C4806" s="2">
        <v>43659</v>
      </c>
      <c r="D4806" s="8">
        <f>Table1[[#This Row],[Order Date]]</f>
        <v>43659</v>
      </c>
      <c r="E4806" s="2">
        <v>43663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">
        <v>4217</v>
      </c>
      <c r="P4806" s="1" t="s">
        <v>30</v>
      </c>
      <c r="Q4806" s="1" t="s">
        <v>60</v>
      </c>
      <c r="R4806" s="1" t="s">
        <v>4218</v>
      </c>
      <c r="S4806" s="1">
        <v>91.00800000000001</v>
      </c>
      <c r="T4806" s="1">
        <v>9</v>
      </c>
      <c r="U4806" s="1">
        <v>0.2</v>
      </c>
      <c r="V4806" s="1">
        <v>19.339199999999998</v>
      </c>
      <c r="W4806" t="str">
        <f>INDEX(People!$A$2:$A$5,MATCH(Orders!N4806,People!$B$2:$B$5,0))</f>
        <v>Chuck Magee</v>
      </c>
      <c r="X4806" t="str">
        <f>IFERROR(INDEX(Returns!A4806:A5605,MATCH(Orders!B4806,Returns!B4806:B5605,0)),"No")</f>
        <v>No</v>
      </c>
      <c r="Y4806">
        <f t="shared" si="75"/>
        <v>109.20960000000001</v>
      </c>
    </row>
    <row r="4807" spans="1:25" x14ac:dyDescent="0.2">
      <c r="A4807" s="1">
        <v>4806</v>
      </c>
      <c r="B4807" t="s">
        <v>8458</v>
      </c>
      <c r="C4807" s="2">
        <v>43061</v>
      </c>
      <c r="D4807" s="8">
        <f>Table1[[#This Row],[Order Date]]</f>
        <v>43061</v>
      </c>
      <c r="E4807" s="2">
        <v>43064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">
        <v>2131</v>
      </c>
      <c r="P4807" s="1" t="s">
        <v>43</v>
      </c>
      <c r="Q4807" s="1" t="s">
        <v>84</v>
      </c>
      <c r="R4807" s="1" t="s">
        <v>2132</v>
      </c>
      <c r="S4807" s="1">
        <v>37.94</v>
      </c>
      <c r="T4807" s="1">
        <v>2</v>
      </c>
      <c r="U4807" s="1">
        <v>0</v>
      </c>
      <c r="V4807" s="1">
        <v>18.211199999999998</v>
      </c>
      <c r="W4807" t="str">
        <f>INDEX(People!$A$2:$A$5,MATCH(Orders!N4807,People!$B$2:$B$5,0))</f>
        <v>Anna Andreadi</v>
      </c>
      <c r="X4807" t="str">
        <f>IFERROR(INDEX(Returns!A4807:A5606,MATCH(Orders!B4807,Returns!B4807:B5606,0)),"No")</f>
        <v>No</v>
      </c>
      <c r="Y4807">
        <f t="shared" si="75"/>
        <v>37.94</v>
      </c>
    </row>
    <row r="4808" spans="1:25" x14ac:dyDescent="0.2">
      <c r="A4808" s="1">
        <v>4807</v>
      </c>
      <c r="B4808" t="s">
        <v>8458</v>
      </c>
      <c r="C4808" s="2">
        <v>43061</v>
      </c>
      <c r="D4808" s="8">
        <f>Table1[[#This Row],[Order Date]]</f>
        <v>43061</v>
      </c>
      <c r="E4808" s="2">
        <v>43064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">
        <v>4659</v>
      </c>
      <c r="P4808" s="1" t="s">
        <v>43</v>
      </c>
      <c r="Q4808" s="1" t="s">
        <v>84</v>
      </c>
      <c r="R4808" s="1" t="s">
        <v>4660</v>
      </c>
      <c r="S4808" s="1">
        <v>42.800000000000004</v>
      </c>
      <c r="T4808" s="1">
        <v>10</v>
      </c>
      <c r="U4808" s="1">
        <v>0</v>
      </c>
      <c r="V4808" s="1">
        <v>19.259999999999998</v>
      </c>
      <c r="W4808" t="str">
        <f>INDEX(People!$A$2:$A$5,MATCH(Orders!N4808,People!$B$2:$B$5,0))</f>
        <v>Anna Andreadi</v>
      </c>
      <c r="X4808" t="str">
        <f>IFERROR(INDEX(Returns!A4808:A5607,MATCH(Orders!B4808,Returns!B4808:B5607,0)),"No")</f>
        <v>No</v>
      </c>
      <c r="Y4808">
        <f t="shared" si="75"/>
        <v>42.800000000000004</v>
      </c>
    </row>
    <row r="4809" spans="1:25" x14ac:dyDescent="0.2">
      <c r="A4809" s="1">
        <v>4808</v>
      </c>
      <c r="B4809" t="s">
        <v>8458</v>
      </c>
      <c r="C4809" s="2">
        <v>43061</v>
      </c>
      <c r="D4809" s="8">
        <f>Table1[[#This Row],[Order Date]]</f>
        <v>43061</v>
      </c>
      <c r="E4809" s="2">
        <v>43064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">
        <v>2011</v>
      </c>
      <c r="P4809" s="1" t="s">
        <v>43</v>
      </c>
      <c r="Q4809" s="1" t="s">
        <v>55</v>
      </c>
      <c r="R4809" s="1" t="s">
        <v>2012</v>
      </c>
      <c r="S4809" s="1">
        <v>33.630000000000003</v>
      </c>
      <c r="T4809" s="1">
        <v>3</v>
      </c>
      <c r="U4809" s="1">
        <v>0</v>
      </c>
      <c r="V4809" s="1">
        <v>10.088999999999999</v>
      </c>
      <c r="W4809" t="str">
        <f>INDEX(People!$A$2:$A$5,MATCH(Orders!N4809,People!$B$2:$B$5,0))</f>
        <v>Anna Andreadi</v>
      </c>
      <c r="X4809" t="str">
        <f>IFERROR(INDEX(Returns!A4809:A5608,MATCH(Orders!B4809,Returns!B4809:B5608,0)),"No")</f>
        <v>No</v>
      </c>
      <c r="Y4809">
        <f t="shared" si="75"/>
        <v>33.630000000000003</v>
      </c>
    </row>
    <row r="4810" spans="1:25" x14ac:dyDescent="0.2">
      <c r="A4810" s="1">
        <v>4809</v>
      </c>
      <c r="B4810" t="s">
        <v>8459</v>
      </c>
      <c r="C4810" s="2">
        <v>42697</v>
      </c>
      <c r="D4810" s="8">
        <f>Table1[[#This Row],[Order Date]]</f>
        <v>42697</v>
      </c>
      <c r="E4810" s="2">
        <v>42702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">
        <v>4007</v>
      </c>
      <c r="P4810" s="1" t="s">
        <v>43</v>
      </c>
      <c r="Q4810" s="1" t="s">
        <v>157</v>
      </c>
      <c r="R4810" s="1" t="s">
        <v>4008</v>
      </c>
      <c r="S4810" s="1">
        <v>62.808000000000007</v>
      </c>
      <c r="T4810" s="1">
        <v>3</v>
      </c>
      <c r="U4810" s="1">
        <v>0.2</v>
      </c>
      <c r="V4810" s="1">
        <v>21.197700000000001</v>
      </c>
      <c r="W4810" t="str">
        <f>INDEX(People!$A$2:$A$5,MATCH(Orders!N4810,People!$B$2:$B$5,0))</f>
        <v>Chuck Magee</v>
      </c>
      <c r="X4810" t="str">
        <f>IFERROR(INDEX(Returns!A4810:A5609,MATCH(Orders!B4810,Returns!B4810:B5609,0)),"No")</f>
        <v>No</v>
      </c>
      <c r="Y4810">
        <f t="shared" si="75"/>
        <v>75.369600000000005</v>
      </c>
    </row>
    <row r="4811" spans="1:25" x14ac:dyDescent="0.2">
      <c r="A4811" s="1">
        <v>4810</v>
      </c>
      <c r="B4811" t="s">
        <v>8460</v>
      </c>
      <c r="C4811" s="2">
        <v>43096</v>
      </c>
      <c r="D4811" s="8">
        <f>Table1[[#This Row],[Order Date]]</f>
        <v>43096</v>
      </c>
      <c r="E4811" s="2">
        <v>43099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">
        <v>5378</v>
      </c>
      <c r="P4811" s="1" t="s">
        <v>43</v>
      </c>
      <c r="Q4811" s="1" t="s">
        <v>84</v>
      </c>
      <c r="R4811" s="1" t="s">
        <v>5379</v>
      </c>
      <c r="S4811" s="1">
        <v>195.64</v>
      </c>
      <c r="T4811" s="1">
        <v>4</v>
      </c>
      <c r="U4811" s="1">
        <v>0</v>
      </c>
      <c r="V4811" s="1">
        <v>91.950799999999987</v>
      </c>
      <c r="W4811" t="str">
        <f>INDEX(People!$A$2:$A$5,MATCH(Orders!N4811,People!$B$2:$B$5,0))</f>
        <v>Kelly Williams</v>
      </c>
      <c r="X4811" t="str">
        <f>IFERROR(INDEX(Returns!A4811:A5610,MATCH(Orders!B4811,Returns!B4811:B5610,0)),"No")</f>
        <v>No</v>
      </c>
      <c r="Y4811">
        <f t="shared" si="75"/>
        <v>195.64</v>
      </c>
    </row>
    <row r="4812" spans="1:25" x14ac:dyDescent="0.2">
      <c r="A4812" s="1">
        <v>4811</v>
      </c>
      <c r="B4812" t="s">
        <v>8460</v>
      </c>
      <c r="C4812" s="2">
        <v>43096</v>
      </c>
      <c r="D4812" s="8">
        <f>Table1[[#This Row],[Order Date]]</f>
        <v>43096</v>
      </c>
      <c r="E4812" s="2">
        <v>43099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">
        <v>3837</v>
      </c>
      <c r="P4812" s="1" t="s">
        <v>66</v>
      </c>
      <c r="Q4812" s="1" t="s">
        <v>67</v>
      </c>
      <c r="R4812" s="1" t="s">
        <v>3838</v>
      </c>
      <c r="S4812" s="1">
        <v>239.9</v>
      </c>
      <c r="T4812" s="1">
        <v>2</v>
      </c>
      <c r="U4812" s="1">
        <v>0</v>
      </c>
      <c r="V4812" s="1">
        <v>71.97</v>
      </c>
      <c r="W4812" t="str">
        <f>INDEX(People!$A$2:$A$5,MATCH(Orders!N4812,People!$B$2:$B$5,0))</f>
        <v>Kelly Williams</v>
      </c>
      <c r="X4812" t="str">
        <f>IFERROR(INDEX(Returns!A4812:A5611,MATCH(Orders!B4812,Returns!B4812:B5611,0)),"No")</f>
        <v>No</v>
      </c>
      <c r="Y4812">
        <f t="shared" si="75"/>
        <v>239.9</v>
      </c>
    </row>
    <row r="4813" spans="1:25" x14ac:dyDescent="0.2">
      <c r="A4813" s="1">
        <v>4812</v>
      </c>
      <c r="B4813" t="s">
        <v>8461</v>
      </c>
      <c r="C4813" s="2">
        <v>43418</v>
      </c>
      <c r="D4813" s="8">
        <f>Table1[[#This Row],[Order Date]]</f>
        <v>43418</v>
      </c>
      <c r="E4813" s="2">
        <v>43423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">
        <v>1118</v>
      </c>
      <c r="P4813" s="1" t="s">
        <v>30</v>
      </c>
      <c r="Q4813" s="1" t="s">
        <v>34</v>
      </c>
      <c r="R4813" s="1" t="s">
        <v>1119</v>
      </c>
      <c r="S4813" s="1">
        <v>380.05799999999994</v>
      </c>
      <c r="T4813" s="1">
        <v>3</v>
      </c>
      <c r="U4813" s="1">
        <v>0.3</v>
      </c>
      <c r="V4813" s="1">
        <v>-21.717600000000004</v>
      </c>
      <c r="W4813" t="str">
        <f>INDEX(People!$A$2:$A$5,MATCH(Orders!N4813,People!$B$2:$B$5,0))</f>
        <v>Chuck Magee</v>
      </c>
      <c r="X4813" t="str">
        <f>IFERROR(INDEX(Returns!A4813:A5612,MATCH(Orders!B4813,Returns!B4813:B5612,0)),"No")</f>
        <v>No</v>
      </c>
      <c r="Y4813">
        <f t="shared" si="75"/>
        <v>494.07539999999995</v>
      </c>
    </row>
    <row r="4814" spans="1:25" x14ac:dyDescent="0.2">
      <c r="A4814" s="1">
        <v>4813</v>
      </c>
      <c r="B4814" t="s">
        <v>8461</v>
      </c>
      <c r="C4814" s="2">
        <v>43418</v>
      </c>
      <c r="D4814" s="8">
        <f>Table1[[#This Row],[Order Date]]</f>
        <v>43418</v>
      </c>
      <c r="E4814" s="2">
        <v>43423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">
        <v>1249</v>
      </c>
      <c r="P4814" s="1" t="s">
        <v>66</v>
      </c>
      <c r="Q4814" s="1" t="s">
        <v>1065</v>
      </c>
      <c r="R4814" s="1" t="s">
        <v>1250</v>
      </c>
      <c r="S4814" s="1">
        <v>1199.9759999999999</v>
      </c>
      <c r="T4814" s="1">
        <v>4</v>
      </c>
      <c r="U4814" s="1">
        <v>0.4</v>
      </c>
      <c r="V4814" s="1">
        <v>179.99639999999999</v>
      </c>
      <c r="W4814" t="str">
        <f>INDEX(People!$A$2:$A$5,MATCH(Orders!N4814,People!$B$2:$B$5,0))</f>
        <v>Chuck Magee</v>
      </c>
      <c r="X4814" t="str">
        <f>IFERROR(INDEX(Returns!A4814:A5613,MATCH(Orders!B4814,Returns!B4814:B5613,0)),"No")</f>
        <v>No</v>
      </c>
      <c r="Y4814">
        <f t="shared" si="75"/>
        <v>1679.9663999999998</v>
      </c>
    </row>
    <row r="4815" spans="1:25" x14ac:dyDescent="0.2">
      <c r="A4815" s="1">
        <v>4814</v>
      </c>
      <c r="B4815" t="s">
        <v>8461</v>
      </c>
      <c r="C4815" s="2">
        <v>43418</v>
      </c>
      <c r="D4815" s="8">
        <f>Table1[[#This Row],[Order Date]]</f>
        <v>43418</v>
      </c>
      <c r="E4815" s="2">
        <v>43423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">
        <v>5416</v>
      </c>
      <c r="P4815" s="1" t="s">
        <v>30</v>
      </c>
      <c r="Q4815" s="1" t="s">
        <v>60</v>
      </c>
      <c r="R4815" s="1" t="s">
        <v>5417</v>
      </c>
      <c r="S4815" s="1">
        <v>48.576000000000001</v>
      </c>
      <c r="T4815" s="1">
        <v>3</v>
      </c>
      <c r="U4815" s="1">
        <v>0.2</v>
      </c>
      <c r="V4815" s="1">
        <v>9.7151999999999941</v>
      </c>
      <c r="W4815" t="str">
        <f>INDEX(People!$A$2:$A$5,MATCH(Orders!N4815,People!$B$2:$B$5,0))</f>
        <v>Chuck Magee</v>
      </c>
      <c r="X4815" t="str">
        <f>IFERROR(INDEX(Returns!A4815:A5614,MATCH(Orders!B4815,Returns!B4815:B5614,0)),"No")</f>
        <v>No</v>
      </c>
      <c r="Y4815">
        <f t="shared" si="75"/>
        <v>58.291199999999996</v>
      </c>
    </row>
    <row r="4816" spans="1:25" x14ac:dyDescent="0.2">
      <c r="A4816" s="1">
        <v>4815</v>
      </c>
      <c r="B4816" t="s">
        <v>8462</v>
      </c>
      <c r="C4816" s="2">
        <v>43228</v>
      </c>
      <c r="D4816" s="8">
        <f>Table1[[#This Row],[Order Date]]</f>
        <v>43228</v>
      </c>
      <c r="E4816" s="2">
        <v>43230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">
        <v>579</v>
      </c>
      <c r="P4816" s="1" t="s">
        <v>43</v>
      </c>
      <c r="Q4816" s="1" t="s">
        <v>84</v>
      </c>
      <c r="R4816" s="1" t="s">
        <v>580</v>
      </c>
      <c r="S4816" s="1">
        <v>17.940000000000001</v>
      </c>
      <c r="T4816" s="1">
        <v>3</v>
      </c>
      <c r="U4816" s="1">
        <v>0</v>
      </c>
      <c r="V4816" s="1">
        <v>8.0730000000000004</v>
      </c>
      <c r="W4816" t="str">
        <f>INDEX(People!$A$2:$A$5,MATCH(Orders!N4816,People!$B$2:$B$5,0))</f>
        <v>Anna Andreadi</v>
      </c>
      <c r="X4816" t="str">
        <f>IFERROR(INDEX(Returns!A4816:A5615,MATCH(Orders!B4816,Returns!B4816:B5615,0)),"No")</f>
        <v>No</v>
      </c>
      <c r="Y4816">
        <f t="shared" si="75"/>
        <v>17.940000000000001</v>
      </c>
    </row>
    <row r="4817" spans="1:25" x14ac:dyDescent="0.2">
      <c r="A4817" s="1">
        <v>4816</v>
      </c>
      <c r="B4817" t="s">
        <v>8463</v>
      </c>
      <c r="C4817" s="2">
        <v>42730</v>
      </c>
      <c r="D4817" s="8">
        <f>Table1[[#This Row],[Order Date]]</f>
        <v>42730</v>
      </c>
      <c r="E4817" s="2">
        <v>42735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">
        <v>834</v>
      </c>
      <c r="P4817" s="1" t="s">
        <v>43</v>
      </c>
      <c r="Q4817" s="1" t="s">
        <v>84</v>
      </c>
      <c r="R4817" s="1" t="s">
        <v>835</v>
      </c>
      <c r="S4817" s="1">
        <v>18.264000000000003</v>
      </c>
      <c r="T4817" s="1">
        <v>3</v>
      </c>
      <c r="U4817" s="1">
        <v>0.2</v>
      </c>
      <c r="V4817" s="1">
        <v>6.1640999999999995</v>
      </c>
      <c r="W4817" t="str">
        <f>INDEX(People!$A$2:$A$5,MATCH(Orders!N4817,People!$B$2:$B$5,0))</f>
        <v>Chuck Magee</v>
      </c>
      <c r="X4817" t="str">
        <f>IFERROR(INDEX(Returns!A4817:A5616,MATCH(Orders!B4817,Returns!B4817:B5616,0)),"No")</f>
        <v>No</v>
      </c>
      <c r="Y4817">
        <f t="shared" si="75"/>
        <v>21.916800000000002</v>
      </c>
    </row>
    <row r="4818" spans="1:25" x14ac:dyDescent="0.2">
      <c r="A4818" s="1">
        <v>4817</v>
      </c>
      <c r="B4818" t="s">
        <v>8463</v>
      </c>
      <c r="C4818" s="2">
        <v>42730</v>
      </c>
      <c r="D4818" s="8">
        <f>Table1[[#This Row],[Order Date]]</f>
        <v>42730</v>
      </c>
      <c r="E4818" s="2">
        <v>42735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">
        <v>5291</v>
      </c>
      <c r="P4818" s="1" t="s">
        <v>43</v>
      </c>
      <c r="Q4818" s="1" t="s">
        <v>73</v>
      </c>
      <c r="R4818" s="1" t="s">
        <v>5292</v>
      </c>
      <c r="S4818" s="1">
        <v>34.655999999999999</v>
      </c>
      <c r="T4818" s="1">
        <v>2</v>
      </c>
      <c r="U4818" s="1">
        <v>0.2</v>
      </c>
      <c r="V4818" s="1">
        <v>5.6315999999999971</v>
      </c>
      <c r="W4818" t="str">
        <f>INDEX(People!$A$2:$A$5,MATCH(Orders!N4818,People!$B$2:$B$5,0))</f>
        <v>Chuck Magee</v>
      </c>
      <c r="X4818" t="str">
        <f>IFERROR(INDEX(Returns!A4818:A5617,MATCH(Orders!B4818,Returns!B4818:B5617,0)),"No")</f>
        <v>No</v>
      </c>
      <c r="Y4818">
        <f t="shared" si="75"/>
        <v>41.587199999999996</v>
      </c>
    </row>
    <row r="4819" spans="1:25" x14ac:dyDescent="0.2">
      <c r="A4819" s="1">
        <v>4818</v>
      </c>
      <c r="B4819" t="s">
        <v>8463</v>
      </c>
      <c r="C4819" s="2">
        <v>42730</v>
      </c>
      <c r="D4819" s="8">
        <f>Table1[[#This Row],[Order Date]]</f>
        <v>42730</v>
      </c>
      <c r="E4819" s="2">
        <v>42735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">
        <v>1811</v>
      </c>
      <c r="P4819" s="1" t="s">
        <v>43</v>
      </c>
      <c r="Q4819" s="1" t="s">
        <v>73</v>
      </c>
      <c r="R4819" s="1" t="s">
        <v>1812</v>
      </c>
      <c r="S4819" s="1">
        <v>81.552000000000007</v>
      </c>
      <c r="T4819" s="1">
        <v>2</v>
      </c>
      <c r="U4819" s="1">
        <v>0.2</v>
      </c>
      <c r="V4819" s="1">
        <v>8.1551999999999971</v>
      </c>
      <c r="W4819" t="str">
        <f>INDEX(People!$A$2:$A$5,MATCH(Orders!N4819,People!$B$2:$B$5,0))</f>
        <v>Chuck Magee</v>
      </c>
      <c r="X4819" t="str">
        <f>IFERROR(INDEX(Returns!A4819:A5618,MATCH(Orders!B4819,Returns!B4819:B5618,0)),"No")</f>
        <v>No</v>
      </c>
      <c r="Y4819">
        <f t="shared" si="75"/>
        <v>97.862400000000008</v>
      </c>
    </row>
    <row r="4820" spans="1:25" x14ac:dyDescent="0.2">
      <c r="A4820" s="1">
        <v>4819</v>
      </c>
      <c r="B4820" t="s">
        <v>8463</v>
      </c>
      <c r="C4820" s="2">
        <v>42730</v>
      </c>
      <c r="D4820" s="8">
        <f>Table1[[#This Row],[Order Date]]</f>
        <v>42730</v>
      </c>
      <c r="E4820" s="2">
        <v>42735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">
        <v>3397</v>
      </c>
      <c r="P4820" s="1" t="s">
        <v>43</v>
      </c>
      <c r="Q4820" s="1" t="s">
        <v>55</v>
      </c>
      <c r="R4820" s="1" t="s">
        <v>3398</v>
      </c>
      <c r="S4820" s="1">
        <v>227.13600000000002</v>
      </c>
      <c r="T4820" s="1">
        <v>4</v>
      </c>
      <c r="U4820" s="1">
        <v>0.2</v>
      </c>
      <c r="V4820" s="1">
        <v>-42.588000000000036</v>
      </c>
      <c r="W4820" t="str">
        <f>INDEX(People!$A$2:$A$5,MATCH(Orders!N4820,People!$B$2:$B$5,0))</f>
        <v>Chuck Magee</v>
      </c>
      <c r="X4820" t="str">
        <f>IFERROR(INDEX(Returns!A4820:A5619,MATCH(Orders!B4820,Returns!B4820:B5619,0)),"No")</f>
        <v>No</v>
      </c>
      <c r="Y4820">
        <f t="shared" si="75"/>
        <v>272.56319999999999</v>
      </c>
    </row>
    <row r="4821" spans="1:25" x14ac:dyDescent="0.2">
      <c r="A4821" s="1">
        <v>4820</v>
      </c>
      <c r="B4821" t="s">
        <v>8464</v>
      </c>
      <c r="C4821" s="2">
        <v>43624</v>
      </c>
      <c r="D4821" s="8">
        <f>Table1[[#This Row],[Order Date]]</f>
        <v>43624</v>
      </c>
      <c r="E4821" s="2">
        <v>43630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">
        <v>4816</v>
      </c>
      <c r="P4821" s="1" t="s">
        <v>43</v>
      </c>
      <c r="Q4821" s="1" t="s">
        <v>70</v>
      </c>
      <c r="R4821" s="1" t="s">
        <v>4817</v>
      </c>
      <c r="S4821" s="1">
        <v>10.36</v>
      </c>
      <c r="T4821" s="1">
        <v>2</v>
      </c>
      <c r="U4821" s="1">
        <v>0</v>
      </c>
      <c r="V4821" s="1">
        <v>5.0763999999999996</v>
      </c>
      <c r="W4821" t="str">
        <f>INDEX(People!$A$2:$A$5,MATCH(Orders!N4821,People!$B$2:$B$5,0))</f>
        <v>Chuck Magee</v>
      </c>
      <c r="X4821" t="str">
        <f>IFERROR(INDEX(Returns!A4821:A5620,MATCH(Orders!B4821,Returns!B4821:B5620,0)),"No")</f>
        <v>No</v>
      </c>
      <c r="Y4821">
        <f t="shared" si="75"/>
        <v>10.36</v>
      </c>
    </row>
    <row r="4822" spans="1:25" x14ac:dyDescent="0.2">
      <c r="A4822" s="1">
        <v>4821</v>
      </c>
      <c r="B4822" t="s">
        <v>8465</v>
      </c>
      <c r="C4822" s="2">
        <v>42832</v>
      </c>
      <c r="D4822" s="8">
        <f>Table1[[#This Row],[Order Date]]</f>
        <v>42832</v>
      </c>
      <c r="E4822" s="2">
        <v>42836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">
        <v>4379</v>
      </c>
      <c r="P4822" s="1" t="s">
        <v>43</v>
      </c>
      <c r="Q4822" s="1" t="s">
        <v>73</v>
      </c>
      <c r="R4822" s="1" t="s">
        <v>4380</v>
      </c>
      <c r="S4822" s="1">
        <v>463.24799999999988</v>
      </c>
      <c r="T4822" s="1">
        <v>8</v>
      </c>
      <c r="U4822" s="1">
        <v>0.8</v>
      </c>
      <c r="V4822" s="1">
        <v>-1181.2824000000003</v>
      </c>
      <c r="W4822" t="str">
        <f>INDEX(People!$A$2:$A$5,MATCH(Orders!N4822,People!$B$2:$B$5,0))</f>
        <v>Kelly Williams</v>
      </c>
      <c r="X4822" t="str">
        <f>IFERROR(INDEX(Returns!A4822:A5621,MATCH(Orders!B4822,Returns!B4822:B5621,0)),"No")</f>
        <v>No</v>
      </c>
      <c r="Y4822">
        <f t="shared" si="75"/>
        <v>833.84639999999979</v>
      </c>
    </row>
    <row r="4823" spans="1:25" x14ac:dyDescent="0.2">
      <c r="A4823" s="1">
        <v>4822</v>
      </c>
      <c r="B4823" t="s">
        <v>8465</v>
      </c>
      <c r="C4823" s="2">
        <v>42832</v>
      </c>
      <c r="D4823" s="8">
        <f>Table1[[#This Row],[Order Date]]</f>
        <v>42832</v>
      </c>
      <c r="E4823" s="2">
        <v>42836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">
        <v>2184</v>
      </c>
      <c r="P4823" s="1" t="s">
        <v>66</v>
      </c>
      <c r="Q4823" s="1" t="s">
        <v>146</v>
      </c>
      <c r="R4823" s="1" t="s">
        <v>2185</v>
      </c>
      <c r="S4823" s="1">
        <v>383.952</v>
      </c>
      <c r="T4823" s="1">
        <v>6</v>
      </c>
      <c r="U4823" s="1">
        <v>0.2</v>
      </c>
      <c r="V4823" s="1">
        <v>47.993999999999971</v>
      </c>
      <c r="W4823" t="str">
        <f>INDEX(People!$A$2:$A$5,MATCH(Orders!N4823,People!$B$2:$B$5,0))</f>
        <v>Kelly Williams</v>
      </c>
      <c r="X4823" t="str">
        <f>IFERROR(INDEX(Returns!A4823:A5622,MATCH(Orders!B4823,Returns!B4823:B5622,0)),"No")</f>
        <v>No</v>
      </c>
      <c r="Y4823">
        <f t="shared" si="75"/>
        <v>460.74239999999998</v>
      </c>
    </row>
    <row r="4824" spans="1:25" x14ac:dyDescent="0.2">
      <c r="A4824" s="1">
        <v>4823</v>
      </c>
      <c r="B4824" t="s">
        <v>8466</v>
      </c>
      <c r="C4824" s="2">
        <v>43291</v>
      </c>
      <c r="D4824" s="8">
        <f>Table1[[#This Row],[Order Date]]</f>
        <v>43291</v>
      </c>
      <c r="E4824" s="2">
        <v>43292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">
        <v>1496</v>
      </c>
      <c r="P4824" s="1" t="s">
        <v>43</v>
      </c>
      <c r="Q4824" s="1" t="s">
        <v>70</v>
      </c>
      <c r="R4824" s="1" t="s">
        <v>1497</v>
      </c>
      <c r="S4824" s="1">
        <v>44.856000000000009</v>
      </c>
      <c r="T4824" s="1">
        <v>6</v>
      </c>
      <c r="U4824" s="1">
        <v>0.7</v>
      </c>
      <c r="V4824" s="1">
        <v>-35.884799999999984</v>
      </c>
      <c r="W4824" t="str">
        <f>INDEX(People!$A$2:$A$5,MATCH(Orders!N4824,People!$B$2:$B$5,0))</f>
        <v>Anna Andreadi</v>
      </c>
      <c r="X4824" t="str">
        <f>IFERROR(INDEX(Returns!A4824:A5623,MATCH(Orders!B4824,Returns!B4824:B5623,0)),"No")</f>
        <v>No</v>
      </c>
      <c r="Y4824">
        <f t="shared" si="75"/>
        <v>76.255200000000016</v>
      </c>
    </row>
    <row r="4825" spans="1:25" x14ac:dyDescent="0.2">
      <c r="A4825" s="1">
        <v>4824</v>
      </c>
      <c r="B4825" t="s">
        <v>8467</v>
      </c>
      <c r="C4825" s="2">
        <v>43425</v>
      </c>
      <c r="D4825" s="8">
        <f>Table1[[#This Row],[Order Date]]</f>
        <v>43425</v>
      </c>
      <c r="E4825" s="2">
        <v>43430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">
        <v>5421</v>
      </c>
      <c r="P4825" s="1" t="s">
        <v>66</v>
      </c>
      <c r="Q4825" s="1" t="s">
        <v>601</v>
      </c>
      <c r="R4825" s="1" t="s">
        <v>5422</v>
      </c>
      <c r="S4825" s="1">
        <v>30.345000000000006</v>
      </c>
      <c r="T4825" s="1">
        <v>7</v>
      </c>
      <c r="U4825" s="1">
        <v>0.7</v>
      </c>
      <c r="V4825" s="1">
        <v>-24.275999999999996</v>
      </c>
      <c r="W4825" t="str">
        <f>INDEX(People!$A$2:$A$5,MATCH(Orders!N4825,People!$B$2:$B$5,0))</f>
        <v>Chuck Magee</v>
      </c>
      <c r="X4825" t="str">
        <f>IFERROR(INDEX(Returns!A4825:A5624,MATCH(Orders!B4825,Returns!B4825:B5624,0)),"No")</f>
        <v>No</v>
      </c>
      <c r="Y4825">
        <f t="shared" si="75"/>
        <v>51.586500000000008</v>
      </c>
    </row>
    <row r="4826" spans="1:25" x14ac:dyDescent="0.2">
      <c r="A4826" s="1">
        <v>4825</v>
      </c>
      <c r="B4826" t="s">
        <v>8467</v>
      </c>
      <c r="C4826" s="2">
        <v>43425</v>
      </c>
      <c r="D4826" s="8">
        <f>Table1[[#This Row],[Order Date]]</f>
        <v>43425</v>
      </c>
      <c r="E4826" s="2">
        <v>43430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">
        <v>619</v>
      </c>
      <c r="P4826" s="1" t="s">
        <v>30</v>
      </c>
      <c r="Q4826" s="1" t="s">
        <v>34</v>
      </c>
      <c r="R4826" s="1" t="s">
        <v>620</v>
      </c>
      <c r="S4826" s="1">
        <v>127.554</v>
      </c>
      <c r="T4826" s="1">
        <v>3</v>
      </c>
      <c r="U4826" s="1">
        <v>0.3</v>
      </c>
      <c r="V4826" s="1">
        <v>-9.1109999999999971</v>
      </c>
      <c r="W4826" t="str">
        <f>INDEX(People!$A$2:$A$5,MATCH(Orders!N4826,People!$B$2:$B$5,0))</f>
        <v>Chuck Magee</v>
      </c>
      <c r="X4826" t="str">
        <f>IFERROR(INDEX(Returns!A4826:A5625,MATCH(Orders!B4826,Returns!B4826:B5625,0)),"No")</f>
        <v>No</v>
      </c>
      <c r="Y4826">
        <f t="shared" si="75"/>
        <v>165.8202</v>
      </c>
    </row>
    <row r="4827" spans="1:25" x14ac:dyDescent="0.2">
      <c r="A4827" s="1">
        <v>4826</v>
      </c>
      <c r="B4827" t="s">
        <v>8467</v>
      </c>
      <c r="C4827" s="2">
        <v>43425</v>
      </c>
      <c r="D4827" s="8">
        <f>Table1[[#This Row],[Order Date]]</f>
        <v>43425</v>
      </c>
      <c r="E4827" s="2">
        <v>43430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">
        <v>4538</v>
      </c>
      <c r="P4827" s="1" t="s">
        <v>30</v>
      </c>
      <c r="Q4827" s="1" t="s">
        <v>60</v>
      </c>
      <c r="R4827" s="1" t="s">
        <v>4539</v>
      </c>
      <c r="S4827" s="1">
        <v>77.951999999999998</v>
      </c>
      <c r="T4827" s="1">
        <v>3</v>
      </c>
      <c r="U4827" s="1">
        <v>0.2</v>
      </c>
      <c r="V4827" s="1">
        <v>15.590399999999995</v>
      </c>
      <c r="W4827" t="str">
        <f>INDEX(People!$A$2:$A$5,MATCH(Orders!N4827,People!$B$2:$B$5,0))</f>
        <v>Chuck Magee</v>
      </c>
      <c r="X4827" t="str">
        <f>IFERROR(INDEX(Returns!A4827:A5626,MATCH(Orders!B4827,Returns!B4827:B5626,0)),"No")</f>
        <v>No</v>
      </c>
      <c r="Y4827">
        <f t="shared" si="75"/>
        <v>93.542400000000001</v>
      </c>
    </row>
    <row r="4828" spans="1:25" x14ac:dyDescent="0.2">
      <c r="A4828" s="1">
        <v>4827</v>
      </c>
      <c r="B4828" t="s">
        <v>8468</v>
      </c>
      <c r="C4828" s="2">
        <v>43781</v>
      </c>
      <c r="D4828" s="8">
        <f>Table1[[#This Row],[Order Date]]</f>
        <v>43781</v>
      </c>
      <c r="E4828" s="2">
        <v>43784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">
        <v>854</v>
      </c>
      <c r="P4828" s="1" t="s">
        <v>43</v>
      </c>
      <c r="Q4828" s="1" t="s">
        <v>70</v>
      </c>
      <c r="R4828" s="1" t="s">
        <v>855</v>
      </c>
      <c r="S4828" s="1">
        <v>14.016</v>
      </c>
      <c r="T4828" s="1">
        <v>4</v>
      </c>
      <c r="U4828" s="1">
        <v>0.2</v>
      </c>
      <c r="V4828" s="1">
        <v>4.9055999999999997</v>
      </c>
      <c r="W4828" t="str">
        <f>INDEX(People!$A$2:$A$5,MATCH(Orders!N4828,People!$B$2:$B$5,0))</f>
        <v>Anna Andreadi</v>
      </c>
      <c r="X4828" t="str">
        <f>IFERROR(INDEX(Returns!A4828:A5627,MATCH(Orders!B4828,Returns!B4828:B5627,0)),"No")</f>
        <v>No</v>
      </c>
      <c r="Y4828">
        <f t="shared" si="75"/>
        <v>16.819199999999999</v>
      </c>
    </row>
    <row r="4829" spans="1:25" x14ac:dyDescent="0.2">
      <c r="A4829" s="1">
        <v>4828</v>
      </c>
      <c r="B4829" t="s">
        <v>8469</v>
      </c>
      <c r="C4829" s="2">
        <v>42675</v>
      </c>
      <c r="D4829" s="8">
        <f>Table1[[#This Row],[Order Date]]</f>
        <v>42675</v>
      </c>
      <c r="E4829" s="2">
        <v>42682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">
        <v>3740</v>
      </c>
      <c r="P4829" s="1" t="s">
        <v>43</v>
      </c>
      <c r="Q4829" s="1" t="s">
        <v>55</v>
      </c>
      <c r="R4829" s="1" t="s">
        <v>3741</v>
      </c>
      <c r="S4829" s="1">
        <v>69.52</v>
      </c>
      <c r="T4829" s="1">
        <v>2</v>
      </c>
      <c r="U4829" s="1">
        <v>0</v>
      </c>
      <c r="V4829" s="1">
        <v>19.465600000000002</v>
      </c>
      <c r="W4829" t="str">
        <f>INDEX(People!$A$2:$A$5,MATCH(Orders!N4829,People!$B$2:$B$5,0))</f>
        <v>Cassandra Brandow</v>
      </c>
      <c r="X4829" t="str">
        <f>IFERROR(INDEX(Returns!A4829:A5628,MATCH(Orders!B4829,Returns!B4829:B5628,0)),"No")</f>
        <v>No</v>
      </c>
      <c r="Y4829">
        <f t="shared" si="75"/>
        <v>69.52</v>
      </c>
    </row>
    <row r="4830" spans="1:25" x14ac:dyDescent="0.2">
      <c r="A4830" s="1">
        <v>4829</v>
      </c>
      <c r="B4830" t="s">
        <v>8469</v>
      </c>
      <c r="C4830" s="2">
        <v>42675</v>
      </c>
      <c r="D4830" s="8">
        <f>Table1[[#This Row],[Order Date]]</f>
        <v>42675</v>
      </c>
      <c r="E4830" s="2">
        <v>42682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">
        <v>2826</v>
      </c>
      <c r="P4830" s="1" t="s">
        <v>43</v>
      </c>
      <c r="Q4830" s="1" t="s">
        <v>63</v>
      </c>
      <c r="R4830" s="1" t="s">
        <v>2827</v>
      </c>
      <c r="S4830" s="1">
        <v>5.64</v>
      </c>
      <c r="T4830" s="1">
        <v>3</v>
      </c>
      <c r="U4830" s="1">
        <v>0</v>
      </c>
      <c r="V4830" s="1">
        <v>1.6355999999999997</v>
      </c>
      <c r="W4830" t="str">
        <f>INDEX(People!$A$2:$A$5,MATCH(Orders!N4830,People!$B$2:$B$5,0))</f>
        <v>Cassandra Brandow</v>
      </c>
      <c r="X4830" t="str">
        <f>IFERROR(INDEX(Returns!A4830:A5629,MATCH(Orders!B4830,Returns!B4830:B5629,0)),"No")</f>
        <v>No</v>
      </c>
      <c r="Y4830">
        <f t="shared" si="75"/>
        <v>5.64</v>
      </c>
    </row>
    <row r="4831" spans="1:25" x14ac:dyDescent="0.2">
      <c r="A4831" s="1">
        <v>4830</v>
      </c>
      <c r="B4831" t="s">
        <v>8470</v>
      </c>
      <c r="C4831" s="2">
        <v>43235</v>
      </c>
      <c r="D4831" s="8">
        <f>Table1[[#This Row],[Order Date]]</f>
        <v>43235</v>
      </c>
      <c r="E4831" s="2">
        <v>43241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">
        <v>3890</v>
      </c>
      <c r="P4831" s="1" t="s">
        <v>43</v>
      </c>
      <c r="Q4831" s="1" t="s">
        <v>70</v>
      </c>
      <c r="R4831" s="1" t="s">
        <v>3891</v>
      </c>
      <c r="S4831" s="1">
        <v>13.776000000000002</v>
      </c>
      <c r="T4831" s="1">
        <v>3</v>
      </c>
      <c r="U4831" s="1">
        <v>0.2</v>
      </c>
      <c r="V4831" s="1">
        <v>4.4771999999999998</v>
      </c>
      <c r="W4831" t="str">
        <f>INDEX(People!$A$2:$A$5,MATCH(Orders!N4831,People!$B$2:$B$5,0))</f>
        <v>Chuck Magee</v>
      </c>
      <c r="X4831" t="str">
        <f>IFERROR(INDEX(Returns!A4831:A5630,MATCH(Orders!B4831,Returns!B4831:B5630,0)),"No")</f>
        <v>No</v>
      </c>
      <c r="Y4831">
        <f t="shared" si="75"/>
        <v>16.531200000000002</v>
      </c>
    </row>
    <row r="4832" spans="1:25" x14ac:dyDescent="0.2">
      <c r="A4832" s="1">
        <v>4831</v>
      </c>
      <c r="B4832" t="s">
        <v>8471</v>
      </c>
      <c r="C4832" s="2">
        <v>42681</v>
      </c>
      <c r="D4832" s="8">
        <f>Table1[[#This Row],[Order Date]]</f>
        <v>42681</v>
      </c>
      <c r="E4832" s="2">
        <v>42686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">
        <v>4369</v>
      </c>
      <c r="P4832" s="1" t="s">
        <v>43</v>
      </c>
      <c r="Q4832" s="1" t="s">
        <v>73</v>
      </c>
      <c r="R4832" s="1" t="s">
        <v>4370</v>
      </c>
      <c r="S4832" s="1">
        <v>245.88</v>
      </c>
      <c r="T4832" s="1">
        <v>6</v>
      </c>
      <c r="U4832" s="1">
        <v>0</v>
      </c>
      <c r="V4832" s="1">
        <v>68.846399999999988</v>
      </c>
      <c r="W4832" t="str">
        <f>INDEX(People!$A$2:$A$5,MATCH(Orders!N4832,People!$B$2:$B$5,0))</f>
        <v>Kelly Williams</v>
      </c>
      <c r="X4832" t="str">
        <f>IFERROR(INDEX(Returns!A4832:A5631,MATCH(Orders!B4832,Returns!B4832:B5631,0)),"No")</f>
        <v>No</v>
      </c>
      <c r="Y4832">
        <f t="shared" si="75"/>
        <v>245.88</v>
      </c>
    </row>
    <row r="4833" spans="1:25" x14ac:dyDescent="0.2">
      <c r="A4833" s="1">
        <v>4832</v>
      </c>
      <c r="B4833" t="s">
        <v>8471</v>
      </c>
      <c r="C4833" s="2">
        <v>42681</v>
      </c>
      <c r="D4833" s="8">
        <f>Table1[[#This Row],[Order Date]]</f>
        <v>42681</v>
      </c>
      <c r="E4833" s="2">
        <v>42686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">
        <v>2514</v>
      </c>
      <c r="P4833" s="1" t="s">
        <v>43</v>
      </c>
      <c r="Q4833" s="1" t="s">
        <v>55</v>
      </c>
      <c r="R4833" s="1" t="s">
        <v>2515</v>
      </c>
      <c r="S4833" s="1">
        <v>36.630000000000003</v>
      </c>
      <c r="T4833" s="1">
        <v>3</v>
      </c>
      <c r="U4833" s="1">
        <v>0</v>
      </c>
      <c r="V4833" s="1">
        <v>9.8901000000000039</v>
      </c>
      <c r="W4833" t="str">
        <f>INDEX(People!$A$2:$A$5,MATCH(Orders!N4833,People!$B$2:$B$5,0))</f>
        <v>Kelly Williams</v>
      </c>
      <c r="X4833" t="str">
        <f>IFERROR(INDEX(Returns!A4833:A5632,MATCH(Orders!B4833,Returns!B4833:B5632,0)),"No")</f>
        <v>No</v>
      </c>
      <c r="Y4833">
        <f t="shared" si="75"/>
        <v>36.630000000000003</v>
      </c>
    </row>
    <row r="4834" spans="1:25" x14ac:dyDescent="0.2">
      <c r="A4834" s="1">
        <v>4833</v>
      </c>
      <c r="B4834" t="s">
        <v>8471</v>
      </c>
      <c r="C4834" s="2">
        <v>42681</v>
      </c>
      <c r="D4834" s="8">
        <f>Table1[[#This Row],[Order Date]]</f>
        <v>42681</v>
      </c>
      <c r="E4834" s="2">
        <v>42686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">
        <v>3279</v>
      </c>
      <c r="P4834" s="1" t="s">
        <v>43</v>
      </c>
      <c r="Q4834" s="1" t="s">
        <v>55</v>
      </c>
      <c r="R4834" s="1" t="s">
        <v>3280</v>
      </c>
      <c r="S4834" s="1">
        <v>22.58</v>
      </c>
      <c r="T4834" s="1">
        <v>2</v>
      </c>
      <c r="U4834" s="1">
        <v>0</v>
      </c>
      <c r="V4834" s="1">
        <v>5.8707999999999991</v>
      </c>
      <c r="W4834" t="str">
        <f>INDEX(People!$A$2:$A$5,MATCH(Orders!N4834,People!$B$2:$B$5,0))</f>
        <v>Kelly Williams</v>
      </c>
      <c r="X4834" t="str">
        <f>IFERROR(INDEX(Returns!A4834:A5633,MATCH(Orders!B4834,Returns!B4834:B5633,0)),"No")</f>
        <v>No</v>
      </c>
      <c r="Y4834">
        <f t="shared" si="75"/>
        <v>22.58</v>
      </c>
    </row>
    <row r="4835" spans="1:25" x14ac:dyDescent="0.2">
      <c r="A4835" s="1">
        <v>4834</v>
      </c>
      <c r="B4835" t="s">
        <v>8471</v>
      </c>
      <c r="C4835" s="2">
        <v>42681</v>
      </c>
      <c r="D4835" s="8">
        <f>Table1[[#This Row],[Order Date]]</f>
        <v>42681</v>
      </c>
      <c r="E4835" s="2">
        <v>42686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">
        <v>2987</v>
      </c>
      <c r="P4835" s="1" t="s">
        <v>43</v>
      </c>
      <c r="Q4835" s="1" t="s">
        <v>70</v>
      </c>
      <c r="R4835" s="1" t="s">
        <v>2988</v>
      </c>
      <c r="S4835" s="1">
        <v>12.39</v>
      </c>
      <c r="T4835" s="1">
        <v>3</v>
      </c>
      <c r="U4835" s="1">
        <v>0</v>
      </c>
      <c r="V4835" s="1">
        <v>5.8232999999999997</v>
      </c>
      <c r="W4835" t="str">
        <f>INDEX(People!$A$2:$A$5,MATCH(Orders!N4835,People!$B$2:$B$5,0))</f>
        <v>Kelly Williams</v>
      </c>
      <c r="X4835" t="str">
        <f>IFERROR(INDEX(Returns!A4835:A5634,MATCH(Orders!B4835,Returns!B4835:B5634,0)),"No")</f>
        <v>No</v>
      </c>
      <c r="Y4835">
        <f t="shared" si="75"/>
        <v>12.39</v>
      </c>
    </row>
    <row r="4836" spans="1:25" x14ac:dyDescent="0.2">
      <c r="A4836" s="1">
        <v>4835</v>
      </c>
      <c r="B4836" t="s">
        <v>8472</v>
      </c>
      <c r="C4836" s="2">
        <v>43743</v>
      </c>
      <c r="D4836" s="8">
        <f>Table1[[#This Row],[Order Date]]</f>
        <v>43743</v>
      </c>
      <c r="E4836" s="2">
        <v>43748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">
        <v>3945</v>
      </c>
      <c r="P4836" s="1" t="s">
        <v>43</v>
      </c>
      <c r="Q4836" s="1" t="s">
        <v>70</v>
      </c>
      <c r="R4836" s="1" t="s">
        <v>3946</v>
      </c>
      <c r="S4836" s="1">
        <v>39.92</v>
      </c>
      <c r="T4836" s="1">
        <v>5</v>
      </c>
      <c r="U4836" s="1">
        <v>0.2</v>
      </c>
      <c r="V4836" s="1">
        <v>13.472999999999999</v>
      </c>
      <c r="W4836" t="str">
        <f>INDEX(People!$A$2:$A$5,MATCH(Orders!N4836,People!$B$2:$B$5,0))</f>
        <v>Anna Andreadi</v>
      </c>
      <c r="X4836" t="str">
        <f>IFERROR(INDEX(Returns!A4836:A5635,MATCH(Orders!B4836,Returns!B4836:B5635,0)),"No")</f>
        <v>No</v>
      </c>
      <c r="Y4836">
        <f t="shared" si="75"/>
        <v>47.904000000000003</v>
      </c>
    </row>
    <row r="4837" spans="1:25" x14ac:dyDescent="0.2">
      <c r="A4837" s="1">
        <v>4836</v>
      </c>
      <c r="B4837" t="s">
        <v>8472</v>
      </c>
      <c r="C4837" s="2">
        <v>43743</v>
      </c>
      <c r="D4837" s="8">
        <f>Table1[[#This Row],[Order Date]]</f>
        <v>43743</v>
      </c>
      <c r="E4837" s="2">
        <v>43748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">
        <v>4252</v>
      </c>
      <c r="P4837" s="1" t="s">
        <v>43</v>
      </c>
      <c r="Q4837" s="1" t="s">
        <v>84</v>
      </c>
      <c r="R4837" s="1" t="s">
        <v>4253</v>
      </c>
      <c r="S4837" s="1">
        <v>61.96</v>
      </c>
      <c r="T4837" s="1">
        <v>2</v>
      </c>
      <c r="U4837" s="1">
        <v>0</v>
      </c>
      <c r="V4837" s="1">
        <v>27.881999999999998</v>
      </c>
      <c r="W4837" t="str">
        <f>INDEX(People!$A$2:$A$5,MATCH(Orders!N4837,People!$B$2:$B$5,0))</f>
        <v>Anna Andreadi</v>
      </c>
      <c r="X4837" t="str">
        <f>IFERROR(INDEX(Returns!A4837:A5636,MATCH(Orders!B4837,Returns!B4837:B5636,0)),"No")</f>
        <v>No</v>
      </c>
      <c r="Y4837">
        <f t="shared" si="75"/>
        <v>61.96</v>
      </c>
    </row>
    <row r="4838" spans="1:25" x14ac:dyDescent="0.2">
      <c r="A4838" s="1">
        <v>4837</v>
      </c>
      <c r="B4838" t="s">
        <v>8472</v>
      </c>
      <c r="C4838" s="2">
        <v>43743</v>
      </c>
      <c r="D4838" s="8">
        <f>Table1[[#This Row],[Order Date]]</f>
        <v>43743</v>
      </c>
      <c r="E4838" s="2">
        <v>43748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">
        <v>2623</v>
      </c>
      <c r="P4838" s="1" t="s">
        <v>43</v>
      </c>
      <c r="Q4838" s="1" t="s">
        <v>70</v>
      </c>
      <c r="R4838" s="1" t="s">
        <v>2624</v>
      </c>
      <c r="S4838" s="1">
        <v>19.936000000000003</v>
      </c>
      <c r="T4838" s="1">
        <v>4</v>
      </c>
      <c r="U4838" s="1">
        <v>0.2</v>
      </c>
      <c r="V4838" s="1">
        <v>7.2267999999999999</v>
      </c>
      <c r="W4838" t="str">
        <f>INDEX(People!$A$2:$A$5,MATCH(Orders!N4838,People!$B$2:$B$5,0))</f>
        <v>Anna Andreadi</v>
      </c>
      <c r="X4838" t="str">
        <f>IFERROR(INDEX(Returns!A4838:A5637,MATCH(Orders!B4838,Returns!B4838:B5637,0)),"No")</f>
        <v>No</v>
      </c>
      <c r="Y4838">
        <f t="shared" si="75"/>
        <v>23.923200000000005</v>
      </c>
    </row>
    <row r="4839" spans="1:25" x14ac:dyDescent="0.2">
      <c r="A4839" s="1">
        <v>4838</v>
      </c>
      <c r="B4839" t="s">
        <v>8473</v>
      </c>
      <c r="C4839" s="2">
        <v>43617</v>
      </c>
      <c r="D4839" s="8">
        <f>Table1[[#This Row],[Order Date]]</f>
        <v>43617</v>
      </c>
      <c r="E4839" s="2">
        <v>43619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">
        <v>2798</v>
      </c>
      <c r="P4839" s="1" t="s">
        <v>43</v>
      </c>
      <c r="Q4839" s="1" t="s">
        <v>70</v>
      </c>
      <c r="R4839" s="1" t="s">
        <v>2799</v>
      </c>
      <c r="S4839" s="1">
        <v>3.7980000000000005</v>
      </c>
      <c r="T4839" s="1">
        <v>2</v>
      </c>
      <c r="U4839" s="1">
        <v>0.7</v>
      </c>
      <c r="V4839" s="1">
        <v>-2.6585999999999999</v>
      </c>
      <c r="W4839" t="str">
        <f>INDEX(People!$A$2:$A$5,MATCH(Orders!N4839,People!$B$2:$B$5,0))</f>
        <v>Chuck Magee</v>
      </c>
      <c r="X4839" t="str">
        <f>IFERROR(INDEX(Returns!A4839:A5638,MATCH(Orders!B4839,Returns!B4839:B5638,0)),"No")</f>
        <v>No</v>
      </c>
      <c r="Y4839">
        <f t="shared" si="75"/>
        <v>6.4566000000000008</v>
      </c>
    </row>
    <row r="4840" spans="1:25" x14ac:dyDescent="0.2">
      <c r="A4840" s="1">
        <v>4839</v>
      </c>
      <c r="B4840" t="s">
        <v>8473</v>
      </c>
      <c r="C4840" s="2">
        <v>43617</v>
      </c>
      <c r="D4840" s="8">
        <f>Table1[[#This Row],[Order Date]]</f>
        <v>43617</v>
      </c>
      <c r="E4840" s="2">
        <v>43619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">
        <v>2842</v>
      </c>
      <c r="P4840" s="1" t="s">
        <v>43</v>
      </c>
      <c r="Q4840" s="1" t="s">
        <v>84</v>
      </c>
      <c r="R4840" s="1" t="s">
        <v>2843</v>
      </c>
      <c r="S4840" s="1">
        <v>27.744000000000003</v>
      </c>
      <c r="T4840" s="1">
        <v>6</v>
      </c>
      <c r="U4840" s="1">
        <v>0.2</v>
      </c>
      <c r="V4840" s="1">
        <v>10.057200000000002</v>
      </c>
      <c r="W4840" t="str">
        <f>INDEX(People!$A$2:$A$5,MATCH(Orders!N4840,People!$B$2:$B$5,0))</f>
        <v>Chuck Magee</v>
      </c>
      <c r="X4840" t="str">
        <f>IFERROR(INDEX(Returns!A4840:A5639,MATCH(Orders!B4840,Returns!B4840:B5639,0)),"No")</f>
        <v>No</v>
      </c>
      <c r="Y4840">
        <f t="shared" si="75"/>
        <v>33.2928</v>
      </c>
    </row>
    <row r="4841" spans="1:25" x14ac:dyDescent="0.2">
      <c r="A4841" s="1">
        <v>4840</v>
      </c>
      <c r="B4841" t="s">
        <v>8473</v>
      </c>
      <c r="C4841" s="2">
        <v>43617</v>
      </c>
      <c r="D4841" s="8">
        <f>Table1[[#This Row],[Order Date]]</f>
        <v>43617</v>
      </c>
      <c r="E4841" s="2">
        <v>43619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">
        <v>733</v>
      </c>
      <c r="P4841" s="1" t="s">
        <v>66</v>
      </c>
      <c r="Q4841" s="1" t="s">
        <v>67</v>
      </c>
      <c r="R4841" s="1" t="s">
        <v>734</v>
      </c>
      <c r="S4841" s="1">
        <v>158.37599999999998</v>
      </c>
      <c r="T4841" s="1">
        <v>4</v>
      </c>
      <c r="U4841" s="1">
        <v>0.4</v>
      </c>
      <c r="V4841" s="1">
        <v>-34.314799999999991</v>
      </c>
      <c r="W4841" t="str">
        <f>INDEX(People!$A$2:$A$5,MATCH(Orders!N4841,People!$B$2:$B$5,0))</f>
        <v>Chuck Magee</v>
      </c>
      <c r="X4841" t="str">
        <f>IFERROR(INDEX(Returns!A4841:A5640,MATCH(Orders!B4841,Returns!B4841:B5640,0)),"No")</f>
        <v>No</v>
      </c>
      <c r="Y4841">
        <f t="shared" si="75"/>
        <v>221.72639999999996</v>
      </c>
    </row>
    <row r="4842" spans="1:25" x14ac:dyDescent="0.2">
      <c r="A4842" s="1">
        <v>4841</v>
      </c>
      <c r="B4842" t="s">
        <v>8474</v>
      </c>
      <c r="C4842" s="2">
        <v>43789</v>
      </c>
      <c r="D4842" s="8">
        <f>Table1[[#This Row],[Order Date]]</f>
        <v>43789</v>
      </c>
      <c r="E4842" s="2">
        <v>43794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">
        <v>378</v>
      </c>
      <c r="P4842" s="1" t="s">
        <v>30</v>
      </c>
      <c r="Q4842" s="1" t="s">
        <v>60</v>
      </c>
      <c r="R4842" s="1" t="s">
        <v>379</v>
      </c>
      <c r="S4842" s="1">
        <v>27.58</v>
      </c>
      <c r="T4842" s="1">
        <v>2</v>
      </c>
      <c r="U4842" s="1">
        <v>0</v>
      </c>
      <c r="V4842" s="1">
        <v>11.583600000000001</v>
      </c>
      <c r="W4842" t="str">
        <f>INDEX(People!$A$2:$A$5,MATCH(Orders!N4842,People!$B$2:$B$5,0))</f>
        <v>Cassandra Brandow</v>
      </c>
      <c r="X4842" t="str">
        <f>IFERROR(INDEX(Returns!A4842:A5641,MATCH(Orders!B4842,Returns!B4842:B5641,0)),"No")</f>
        <v>No</v>
      </c>
      <c r="Y4842">
        <f t="shared" si="75"/>
        <v>27.58</v>
      </c>
    </row>
    <row r="4843" spans="1:25" x14ac:dyDescent="0.2">
      <c r="A4843" s="1">
        <v>4842</v>
      </c>
      <c r="B4843" t="s">
        <v>8475</v>
      </c>
      <c r="C4843" s="2">
        <v>43457</v>
      </c>
      <c r="D4843" s="8">
        <f>Table1[[#This Row],[Order Date]]</f>
        <v>43457</v>
      </c>
      <c r="E4843" s="2">
        <v>43462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">
        <v>4780</v>
      </c>
      <c r="P4843" s="1" t="s">
        <v>43</v>
      </c>
      <c r="Q4843" s="1" t="s">
        <v>70</v>
      </c>
      <c r="R4843" s="1" t="s">
        <v>4781</v>
      </c>
      <c r="S4843" s="1">
        <v>5.5530000000000008</v>
      </c>
      <c r="T4843" s="1">
        <v>3</v>
      </c>
      <c r="U4843" s="1">
        <v>0.7</v>
      </c>
      <c r="V4843" s="1">
        <v>-4.0722000000000023</v>
      </c>
      <c r="W4843" t="str">
        <f>INDEX(People!$A$2:$A$5,MATCH(Orders!N4843,People!$B$2:$B$5,0))</f>
        <v>Chuck Magee</v>
      </c>
      <c r="X4843" t="str">
        <f>IFERROR(INDEX(Returns!A4843:A5642,MATCH(Orders!B4843,Returns!B4843:B5642,0)),"No")</f>
        <v>No</v>
      </c>
      <c r="Y4843">
        <f t="shared" si="75"/>
        <v>9.440100000000001</v>
      </c>
    </row>
    <row r="4844" spans="1:25" x14ac:dyDescent="0.2">
      <c r="A4844" s="1">
        <v>4843</v>
      </c>
      <c r="B4844" t="s">
        <v>8476</v>
      </c>
      <c r="C4844" s="2">
        <v>43737</v>
      </c>
      <c r="D4844" s="8">
        <f>Table1[[#This Row],[Order Date]]</f>
        <v>43737</v>
      </c>
      <c r="E4844" s="2">
        <v>43742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">
        <v>2874</v>
      </c>
      <c r="P4844" s="1" t="s">
        <v>43</v>
      </c>
      <c r="Q4844" s="1" t="s">
        <v>55</v>
      </c>
      <c r="R4844" s="1" t="s">
        <v>2875</v>
      </c>
      <c r="S4844" s="1">
        <v>243.92</v>
      </c>
      <c r="T4844" s="1">
        <v>5</v>
      </c>
      <c r="U4844" s="1">
        <v>0.2</v>
      </c>
      <c r="V4844" s="1">
        <v>-54.881999999999998</v>
      </c>
      <c r="W4844" t="str">
        <f>INDEX(People!$A$2:$A$5,MATCH(Orders!N4844,People!$B$2:$B$5,0))</f>
        <v>Cassandra Brandow</v>
      </c>
      <c r="X4844" t="str">
        <f>IFERROR(INDEX(Returns!A4844:A5643,MATCH(Orders!B4844,Returns!B4844:B5643,0)),"No")</f>
        <v>No</v>
      </c>
      <c r="Y4844">
        <f t="shared" si="75"/>
        <v>292.70399999999995</v>
      </c>
    </row>
    <row r="4845" spans="1:25" x14ac:dyDescent="0.2">
      <c r="A4845" s="1">
        <v>4844</v>
      </c>
      <c r="B4845" t="s">
        <v>8477</v>
      </c>
      <c r="C4845" s="2">
        <v>43411</v>
      </c>
      <c r="D4845" s="8">
        <f>Table1[[#This Row],[Order Date]]</f>
        <v>43411</v>
      </c>
      <c r="E4845" s="2">
        <v>43413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">
        <v>3340</v>
      </c>
      <c r="P4845" s="1" t="s">
        <v>43</v>
      </c>
      <c r="Q4845" s="1" t="s">
        <v>242</v>
      </c>
      <c r="R4845" s="1" t="s">
        <v>3341</v>
      </c>
      <c r="S4845" s="1">
        <v>14.96</v>
      </c>
      <c r="T4845" s="1">
        <v>4</v>
      </c>
      <c r="U4845" s="1">
        <v>0</v>
      </c>
      <c r="V4845" s="1">
        <v>0.2992000000000008</v>
      </c>
      <c r="W4845" t="str">
        <f>INDEX(People!$A$2:$A$5,MATCH(Orders!N4845,People!$B$2:$B$5,0))</f>
        <v>Chuck Magee</v>
      </c>
      <c r="X4845" t="str">
        <f>IFERROR(INDEX(Returns!A4845:A5644,MATCH(Orders!B4845,Returns!B4845:B5644,0)),"No")</f>
        <v>No</v>
      </c>
      <c r="Y4845">
        <f t="shared" si="75"/>
        <v>14.96</v>
      </c>
    </row>
    <row r="4846" spans="1:25" x14ac:dyDescent="0.2">
      <c r="A4846" s="1">
        <v>4845</v>
      </c>
      <c r="B4846" t="s">
        <v>8478</v>
      </c>
      <c r="C4846" s="2">
        <v>42464</v>
      </c>
      <c r="D4846" s="8">
        <f>Table1[[#This Row],[Order Date]]</f>
        <v>42464</v>
      </c>
      <c r="E4846" s="2">
        <v>42465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">
        <v>1067</v>
      </c>
      <c r="P4846" s="1" t="s">
        <v>43</v>
      </c>
      <c r="Q4846" s="1" t="s">
        <v>70</v>
      </c>
      <c r="R4846" s="1" t="s">
        <v>1068</v>
      </c>
      <c r="S4846" s="1">
        <v>7.1840000000000011</v>
      </c>
      <c r="T4846" s="1">
        <v>2</v>
      </c>
      <c r="U4846" s="1">
        <v>0.2</v>
      </c>
      <c r="V4846" s="1">
        <v>2.2449999999999992</v>
      </c>
      <c r="W4846" t="str">
        <f>INDEX(People!$A$2:$A$5,MATCH(Orders!N4846,People!$B$2:$B$5,0))</f>
        <v>Anna Andreadi</v>
      </c>
      <c r="X4846" t="str">
        <f>IFERROR(INDEX(Returns!A4846:A5645,MATCH(Orders!B4846,Returns!B4846:B5645,0)),"No")</f>
        <v>No</v>
      </c>
      <c r="Y4846">
        <f t="shared" si="75"/>
        <v>8.6208000000000009</v>
      </c>
    </row>
    <row r="4847" spans="1:25" x14ac:dyDescent="0.2">
      <c r="A4847" s="1">
        <v>4846</v>
      </c>
      <c r="B4847" t="s">
        <v>8479</v>
      </c>
      <c r="C4847" s="2">
        <v>42939</v>
      </c>
      <c r="D4847" s="8">
        <f>Table1[[#This Row],[Order Date]]</f>
        <v>42939</v>
      </c>
      <c r="E4847" s="2">
        <v>42942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">
        <v>854</v>
      </c>
      <c r="P4847" s="1" t="s">
        <v>43</v>
      </c>
      <c r="Q4847" s="1" t="s">
        <v>70</v>
      </c>
      <c r="R4847" s="1" t="s">
        <v>855</v>
      </c>
      <c r="S4847" s="1">
        <v>10.512</v>
      </c>
      <c r="T4847" s="1">
        <v>3</v>
      </c>
      <c r="U4847" s="1">
        <v>0.2</v>
      </c>
      <c r="V4847" s="1">
        <v>3.6791999999999998</v>
      </c>
      <c r="W4847" t="str">
        <f>INDEX(People!$A$2:$A$5,MATCH(Orders!N4847,People!$B$2:$B$5,0))</f>
        <v>Chuck Magee</v>
      </c>
      <c r="X4847" t="str">
        <f>IFERROR(INDEX(Returns!A4847:A5646,MATCH(Orders!B4847,Returns!B4847:B5646,0)),"No")</f>
        <v>No</v>
      </c>
      <c r="Y4847">
        <f t="shared" si="75"/>
        <v>12.6144</v>
      </c>
    </row>
    <row r="4848" spans="1:25" x14ac:dyDescent="0.2">
      <c r="A4848" s="1">
        <v>4847</v>
      </c>
      <c r="B4848" t="s">
        <v>8480</v>
      </c>
      <c r="C4848" s="2">
        <v>42546</v>
      </c>
      <c r="D4848" s="8">
        <f>Table1[[#This Row],[Order Date]]</f>
        <v>42546</v>
      </c>
      <c r="E4848" s="2">
        <v>42548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">
        <v>2635</v>
      </c>
      <c r="P4848" s="1" t="s">
        <v>66</v>
      </c>
      <c r="Q4848" s="1" t="s">
        <v>67</v>
      </c>
      <c r="R4848" s="1" t="s">
        <v>2636</v>
      </c>
      <c r="S4848" s="1">
        <v>263.96000000000004</v>
      </c>
      <c r="T4848" s="1">
        <v>5</v>
      </c>
      <c r="U4848" s="1">
        <v>0.2</v>
      </c>
      <c r="V4848" s="1">
        <v>19.796999999999997</v>
      </c>
      <c r="W4848" t="str">
        <f>INDEX(People!$A$2:$A$5,MATCH(Orders!N4848,People!$B$2:$B$5,0))</f>
        <v>Anna Andreadi</v>
      </c>
      <c r="X4848" t="str">
        <f>IFERROR(INDEX(Returns!A4848:A5647,MATCH(Orders!B4848,Returns!B4848:B5647,0)),"No")</f>
        <v>No</v>
      </c>
      <c r="Y4848">
        <f t="shared" si="75"/>
        <v>316.75200000000001</v>
      </c>
    </row>
    <row r="4849" spans="1:25" x14ac:dyDescent="0.2">
      <c r="A4849" s="1">
        <v>4848</v>
      </c>
      <c r="B4849" t="s">
        <v>8480</v>
      </c>
      <c r="C4849" s="2">
        <v>42546</v>
      </c>
      <c r="D4849" s="8">
        <f>Table1[[#This Row],[Order Date]]</f>
        <v>42546</v>
      </c>
      <c r="E4849" s="2">
        <v>42548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">
        <v>1241</v>
      </c>
      <c r="P4849" s="1" t="s">
        <v>43</v>
      </c>
      <c r="Q4849" s="1" t="s">
        <v>63</v>
      </c>
      <c r="R4849" s="1" t="s">
        <v>1242</v>
      </c>
      <c r="S4849" s="1">
        <v>71.632000000000005</v>
      </c>
      <c r="T4849" s="1">
        <v>11</v>
      </c>
      <c r="U4849" s="1">
        <v>0.2</v>
      </c>
      <c r="V4849" s="1">
        <v>17.908000000000001</v>
      </c>
      <c r="W4849" t="str">
        <f>INDEX(People!$A$2:$A$5,MATCH(Orders!N4849,People!$B$2:$B$5,0))</f>
        <v>Anna Andreadi</v>
      </c>
      <c r="X4849" t="str">
        <f>IFERROR(INDEX(Returns!A4849:A5648,MATCH(Orders!B4849,Returns!B4849:B5648,0)),"No")</f>
        <v>No</v>
      </c>
      <c r="Y4849">
        <f t="shared" si="75"/>
        <v>85.958399999999997</v>
      </c>
    </row>
    <row r="4850" spans="1:25" x14ac:dyDescent="0.2">
      <c r="A4850" s="1">
        <v>4849</v>
      </c>
      <c r="B4850" t="s">
        <v>8480</v>
      </c>
      <c r="C4850" s="2">
        <v>42546</v>
      </c>
      <c r="D4850" s="8">
        <f>Table1[[#This Row],[Order Date]]</f>
        <v>42546</v>
      </c>
      <c r="E4850" s="2">
        <v>42548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">
        <v>3661</v>
      </c>
      <c r="P4850" s="1" t="s">
        <v>43</v>
      </c>
      <c r="Q4850" s="1" t="s">
        <v>63</v>
      </c>
      <c r="R4850" s="1" t="s">
        <v>3662</v>
      </c>
      <c r="S4850" s="1">
        <v>9.3280000000000012</v>
      </c>
      <c r="T4850" s="1">
        <v>1</v>
      </c>
      <c r="U4850" s="1">
        <v>0.2</v>
      </c>
      <c r="V4850" s="1">
        <v>0.8162000000000007</v>
      </c>
      <c r="W4850" t="str">
        <f>INDEX(People!$A$2:$A$5,MATCH(Orders!N4850,People!$B$2:$B$5,0))</f>
        <v>Anna Andreadi</v>
      </c>
      <c r="X4850" t="str">
        <f>IFERROR(INDEX(Returns!A4850:A5649,MATCH(Orders!B4850,Returns!B4850:B5649,0)),"No")</f>
        <v>No</v>
      </c>
      <c r="Y4850">
        <f t="shared" si="75"/>
        <v>11.193600000000002</v>
      </c>
    </row>
    <row r="4851" spans="1:25" x14ac:dyDescent="0.2">
      <c r="A4851" s="1">
        <v>4850</v>
      </c>
      <c r="B4851" t="s">
        <v>8481</v>
      </c>
      <c r="C4851" s="2">
        <v>42621</v>
      </c>
      <c r="D4851" s="8">
        <f>Table1[[#This Row],[Order Date]]</f>
        <v>42621</v>
      </c>
      <c r="E4851" s="2">
        <v>42627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">
        <v>1433</v>
      </c>
      <c r="P4851" s="1" t="s">
        <v>43</v>
      </c>
      <c r="Q4851" s="1" t="s">
        <v>63</v>
      </c>
      <c r="R4851" s="1" t="s">
        <v>1434</v>
      </c>
      <c r="S4851" s="1">
        <v>5.88</v>
      </c>
      <c r="T4851" s="1">
        <v>2</v>
      </c>
      <c r="U4851" s="1">
        <v>0</v>
      </c>
      <c r="V4851" s="1">
        <v>2.6459999999999999</v>
      </c>
      <c r="W4851" t="str">
        <f>INDEX(People!$A$2:$A$5,MATCH(Orders!N4851,People!$B$2:$B$5,0))</f>
        <v>Anna Andreadi</v>
      </c>
      <c r="X4851" t="str">
        <f>IFERROR(INDEX(Returns!A4851:A5650,MATCH(Orders!B4851,Returns!B4851:B5650,0)),"No")</f>
        <v>No</v>
      </c>
      <c r="Y4851">
        <f t="shared" si="75"/>
        <v>5.88</v>
      </c>
    </row>
    <row r="4852" spans="1:25" x14ac:dyDescent="0.2">
      <c r="A4852" s="1">
        <v>4851</v>
      </c>
      <c r="B4852" t="s">
        <v>8481</v>
      </c>
      <c r="C4852" s="2">
        <v>42621</v>
      </c>
      <c r="D4852" s="8">
        <f>Table1[[#This Row],[Order Date]]</f>
        <v>42621</v>
      </c>
      <c r="E4852" s="2">
        <v>42627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">
        <v>33</v>
      </c>
      <c r="P4852" s="1" t="s">
        <v>30</v>
      </c>
      <c r="Q4852" s="1" t="s">
        <v>34</v>
      </c>
      <c r="R4852" s="1" t="s">
        <v>35</v>
      </c>
      <c r="S4852" s="1">
        <v>975.92</v>
      </c>
      <c r="T4852" s="1">
        <v>5</v>
      </c>
      <c r="U4852" s="1">
        <v>0.2</v>
      </c>
      <c r="V4852" s="1">
        <v>121.98999999999992</v>
      </c>
      <c r="W4852" t="str">
        <f>INDEX(People!$A$2:$A$5,MATCH(Orders!N4852,People!$B$2:$B$5,0))</f>
        <v>Anna Andreadi</v>
      </c>
      <c r="X4852" t="str">
        <f>IFERROR(INDEX(Returns!A4852:A5651,MATCH(Orders!B4852,Returns!B4852:B5651,0)),"No")</f>
        <v>No</v>
      </c>
      <c r="Y4852">
        <f t="shared" si="75"/>
        <v>1171.1039999999998</v>
      </c>
    </row>
    <row r="4853" spans="1:25" x14ac:dyDescent="0.2">
      <c r="A4853" s="1">
        <v>4852</v>
      </c>
      <c r="B4853" t="s">
        <v>8481</v>
      </c>
      <c r="C4853" s="2">
        <v>42621</v>
      </c>
      <c r="D4853" s="8">
        <f>Table1[[#This Row],[Order Date]]</f>
        <v>42621</v>
      </c>
      <c r="E4853" s="2">
        <v>42627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">
        <v>433</v>
      </c>
      <c r="P4853" s="1" t="s">
        <v>43</v>
      </c>
      <c r="Q4853" s="1" t="s">
        <v>63</v>
      </c>
      <c r="R4853" s="1" t="s">
        <v>434</v>
      </c>
      <c r="S4853" s="1">
        <v>303.83999999999997</v>
      </c>
      <c r="T4853" s="1">
        <v>8</v>
      </c>
      <c r="U4853" s="1">
        <v>0</v>
      </c>
      <c r="V4853" s="1">
        <v>91.151999999999958</v>
      </c>
      <c r="W4853" t="str">
        <f>INDEX(People!$A$2:$A$5,MATCH(Orders!N4853,People!$B$2:$B$5,0))</f>
        <v>Anna Andreadi</v>
      </c>
      <c r="X4853" t="str">
        <f>IFERROR(INDEX(Returns!A4853:A5652,MATCH(Orders!B4853,Returns!B4853:B5652,0)),"No")</f>
        <v>No</v>
      </c>
      <c r="Y4853">
        <f t="shared" si="75"/>
        <v>303.83999999999997</v>
      </c>
    </row>
    <row r="4854" spans="1:25" x14ac:dyDescent="0.2">
      <c r="A4854" s="1">
        <v>4853</v>
      </c>
      <c r="B4854" t="s">
        <v>8481</v>
      </c>
      <c r="C4854" s="2">
        <v>42621</v>
      </c>
      <c r="D4854" s="8">
        <f>Table1[[#This Row],[Order Date]]</f>
        <v>42621</v>
      </c>
      <c r="E4854" s="2">
        <v>42627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">
        <v>1539</v>
      </c>
      <c r="P4854" s="1" t="s">
        <v>43</v>
      </c>
      <c r="Q4854" s="1" t="s">
        <v>55</v>
      </c>
      <c r="R4854" s="1" t="s">
        <v>1540</v>
      </c>
      <c r="S4854" s="1">
        <v>485.88</v>
      </c>
      <c r="T4854" s="1">
        <v>6</v>
      </c>
      <c r="U4854" s="1">
        <v>0</v>
      </c>
      <c r="V4854" s="1">
        <v>19.43519999999998</v>
      </c>
      <c r="W4854" t="str">
        <f>INDEX(People!$A$2:$A$5,MATCH(Orders!N4854,People!$B$2:$B$5,0))</f>
        <v>Anna Andreadi</v>
      </c>
      <c r="X4854" t="str">
        <f>IFERROR(INDEX(Returns!A4854:A5653,MATCH(Orders!B4854,Returns!B4854:B5653,0)),"No")</f>
        <v>No</v>
      </c>
      <c r="Y4854">
        <f t="shared" si="75"/>
        <v>485.88</v>
      </c>
    </row>
    <row r="4855" spans="1:25" x14ac:dyDescent="0.2">
      <c r="A4855" s="1">
        <v>4854</v>
      </c>
      <c r="B4855" t="s">
        <v>8482</v>
      </c>
      <c r="C4855" s="2">
        <v>42716</v>
      </c>
      <c r="D4855" s="8">
        <f>Table1[[#This Row],[Order Date]]</f>
        <v>42716</v>
      </c>
      <c r="E4855" s="2">
        <v>42719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">
        <v>3262</v>
      </c>
      <c r="P4855" s="1" t="s">
        <v>30</v>
      </c>
      <c r="Q4855" s="1" t="s">
        <v>60</v>
      </c>
      <c r="R4855" s="1" t="s">
        <v>3263</v>
      </c>
      <c r="S4855" s="1">
        <v>12.54</v>
      </c>
      <c r="T4855" s="1">
        <v>3</v>
      </c>
      <c r="U4855" s="1">
        <v>0</v>
      </c>
      <c r="V4855" s="1">
        <v>4.5144000000000002</v>
      </c>
      <c r="W4855" t="str">
        <f>INDEX(People!$A$2:$A$5,MATCH(Orders!N4855,People!$B$2:$B$5,0))</f>
        <v>Anna Andreadi</v>
      </c>
      <c r="X4855" t="str">
        <f>IFERROR(INDEX(Returns!A4855:A5654,MATCH(Orders!B4855,Returns!B4855:B5654,0)),"No")</f>
        <v>No</v>
      </c>
      <c r="Y4855">
        <f t="shared" si="75"/>
        <v>12.54</v>
      </c>
    </row>
    <row r="4856" spans="1:25" x14ac:dyDescent="0.2">
      <c r="A4856" s="1">
        <v>4855</v>
      </c>
      <c r="B4856" t="s">
        <v>8482</v>
      </c>
      <c r="C4856" s="2">
        <v>42716</v>
      </c>
      <c r="D4856" s="8">
        <f>Table1[[#This Row],[Order Date]]</f>
        <v>42716</v>
      </c>
      <c r="E4856" s="2">
        <v>42719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">
        <v>1318</v>
      </c>
      <c r="P4856" s="1" t="s">
        <v>43</v>
      </c>
      <c r="Q4856" s="1" t="s">
        <v>55</v>
      </c>
      <c r="R4856" s="1" t="s">
        <v>1319</v>
      </c>
      <c r="S4856" s="1">
        <v>8.94</v>
      </c>
      <c r="T4856" s="1">
        <v>3</v>
      </c>
      <c r="U4856" s="1">
        <v>0</v>
      </c>
      <c r="V4856" s="1">
        <v>0.62579999999999902</v>
      </c>
      <c r="W4856" t="str">
        <f>INDEX(People!$A$2:$A$5,MATCH(Orders!N4856,People!$B$2:$B$5,0))</f>
        <v>Anna Andreadi</v>
      </c>
      <c r="X4856" t="str">
        <f>IFERROR(INDEX(Returns!A4856:A5655,MATCH(Orders!B4856,Returns!B4856:B5655,0)),"No")</f>
        <v>No</v>
      </c>
      <c r="Y4856">
        <f t="shared" si="75"/>
        <v>8.94</v>
      </c>
    </row>
    <row r="4857" spans="1:25" x14ac:dyDescent="0.2">
      <c r="A4857" s="1">
        <v>4856</v>
      </c>
      <c r="B4857" t="s">
        <v>8482</v>
      </c>
      <c r="C4857" s="2">
        <v>42716</v>
      </c>
      <c r="D4857" s="8">
        <f>Table1[[#This Row],[Order Date]]</f>
        <v>42716</v>
      </c>
      <c r="E4857" s="2">
        <v>42719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">
        <v>233</v>
      </c>
      <c r="P4857" s="1" t="s">
        <v>30</v>
      </c>
      <c r="Q4857" s="1" t="s">
        <v>60</v>
      </c>
      <c r="R4857" s="1" t="s">
        <v>234</v>
      </c>
      <c r="S4857" s="1">
        <v>9.24</v>
      </c>
      <c r="T4857" s="1">
        <v>3</v>
      </c>
      <c r="U4857" s="1">
        <v>0</v>
      </c>
      <c r="V4857" s="1">
        <v>4.4352</v>
      </c>
      <c r="W4857" t="str">
        <f>INDEX(People!$A$2:$A$5,MATCH(Orders!N4857,People!$B$2:$B$5,0))</f>
        <v>Anna Andreadi</v>
      </c>
      <c r="X4857" t="str">
        <f>IFERROR(INDEX(Returns!A4857:A5656,MATCH(Orders!B4857,Returns!B4857:B5656,0)),"No")</f>
        <v>No</v>
      </c>
      <c r="Y4857">
        <f t="shared" si="75"/>
        <v>9.24</v>
      </c>
    </row>
    <row r="4858" spans="1:25" x14ac:dyDescent="0.2">
      <c r="A4858" s="1">
        <v>4857</v>
      </c>
      <c r="B4858" t="s">
        <v>8483</v>
      </c>
      <c r="C4858" s="2">
        <v>42748</v>
      </c>
      <c r="D4858" s="8">
        <f>Table1[[#This Row],[Order Date]]</f>
        <v>42748</v>
      </c>
      <c r="E4858" s="2">
        <v>42752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">
        <v>2331</v>
      </c>
      <c r="P4858" s="1" t="s">
        <v>43</v>
      </c>
      <c r="Q4858" s="1" t="s">
        <v>70</v>
      </c>
      <c r="R4858" s="1" t="s">
        <v>2332</v>
      </c>
      <c r="S4858" s="1">
        <v>70.00800000000001</v>
      </c>
      <c r="T4858" s="1">
        <v>3</v>
      </c>
      <c r="U4858" s="1">
        <v>0.2</v>
      </c>
      <c r="V4858" s="1">
        <v>24.502800000000001</v>
      </c>
      <c r="W4858" t="str">
        <f>INDEX(People!$A$2:$A$5,MATCH(Orders!N4858,People!$B$2:$B$5,0))</f>
        <v>Anna Andreadi</v>
      </c>
      <c r="X4858" t="str">
        <f>IFERROR(INDEX(Returns!A4858:A5657,MATCH(Orders!B4858,Returns!B4858:B5657,0)),"No")</f>
        <v>No</v>
      </c>
      <c r="Y4858">
        <f t="shared" si="75"/>
        <v>84.009600000000006</v>
      </c>
    </row>
    <row r="4859" spans="1:25" x14ac:dyDescent="0.2">
      <c r="A4859" s="1">
        <v>4858</v>
      </c>
      <c r="B4859" t="s">
        <v>8483</v>
      </c>
      <c r="C4859" s="2">
        <v>42748</v>
      </c>
      <c r="D4859" s="8">
        <f>Table1[[#This Row],[Order Date]]</f>
        <v>42748</v>
      </c>
      <c r="E4859" s="2">
        <v>42752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">
        <v>965</v>
      </c>
      <c r="P4859" s="1" t="s">
        <v>30</v>
      </c>
      <c r="Q4859" s="1" t="s">
        <v>60</v>
      </c>
      <c r="R4859" s="1" t="s">
        <v>966</v>
      </c>
      <c r="S4859" s="1">
        <v>77.599999999999994</v>
      </c>
      <c r="T4859" s="1">
        <v>4</v>
      </c>
      <c r="U4859" s="1">
        <v>0</v>
      </c>
      <c r="V4859" s="1">
        <v>38.023999999999994</v>
      </c>
      <c r="W4859" t="str">
        <f>INDEX(People!$A$2:$A$5,MATCH(Orders!N4859,People!$B$2:$B$5,0))</f>
        <v>Anna Andreadi</v>
      </c>
      <c r="X4859" t="str">
        <f>IFERROR(INDEX(Returns!A4859:A5658,MATCH(Orders!B4859,Returns!B4859:B5658,0)),"No")</f>
        <v>No</v>
      </c>
      <c r="Y4859">
        <f t="shared" si="75"/>
        <v>77.599999999999994</v>
      </c>
    </row>
    <row r="4860" spans="1:25" x14ac:dyDescent="0.2">
      <c r="A4860" s="1">
        <v>4859</v>
      </c>
      <c r="B4860" t="s">
        <v>8483</v>
      </c>
      <c r="C4860" s="2">
        <v>42748</v>
      </c>
      <c r="D4860" s="8">
        <f>Table1[[#This Row],[Order Date]]</f>
        <v>42748</v>
      </c>
      <c r="E4860" s="2">
        <v>42752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">
        <v>5425</v>
      </c>
      <c r="P4860" s="1" t="s">
        <v>30</v>
      </c>
      <c r="Q4860" s="1" t="s">
        <v>60</v>
      </c>
      <c r="R4860" s="1" t="s">
        <v>5426</v>
      </c>
      <c r="S4860" s="1">
        <v>464.84999999999997</v>
      </c>
      <c r="T4860" s="1">
        <v>9</v>
      </c>
      <c r="U4860" s="1">
        <v>0</v>
      </c>
      <c r="V4860" s="1">
        <v>92.969999999999985</v>
      </c>
      <c r="W4860" t="str">
        <f>INDEX(People!$A$2:$A$5,MATCH(Orders!N4860,People!$B$2:$B$5,0))</f>
        <v>Anna Andreadi</v>
      </c>
      <c r="X4860" t="str">
        <f>IFERROR(INDEX(Returns!A4860:A5659,MATCH(Orders!B4860,Returns!B4860:B5659,0)),"No")</f>
        <v>No</v>
      </c>
      <c r="Y4860">
        <f t="shared" si="75"/>
        <v>464.84999999999997</v>
      </c>
    </row>
    <row r="4861" spans="1:25" x14ac:dyDescent="0.2">
      <c r="A4861" s="1">
        <v>4860</v>
      </c>
      <c r="B4861" t="s">
        <v>8484</v>
      </c>
      <c r="C4861" s="2">
        <v>43814</v>
      </c>
      <c r="D4861" s="8">
        <f>Table1[[#This Row],[Order Date]]</f>
        <v>43814</v>
      </c>
      <c r="E4861" s="2">
        <v>43818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">
        <v>3455</v>
      </c>
      <c r="P4861" s="1" t="s">
        <v>43</v>
      </c>
      <c r="Q4861" s="1" t="s">
        <v>63</v>
      </c>
      <c r="R4861" s="1" t="s">
        <v>3456</v>
      </c>
      <c r="S4861" s="1">
        <v>10.192000000000002</v>
      </c>
      <c r="T4861" s="1">
        <v>7</v>
      </c>
      <c r="U4861" s="1">
        <v>0.2</v>
      </c>
      <c r="V4861" s="1">
        <v>1.0192000000000001</v>
      </c>
      <c r="W4861" t="str">
        <f>INDEX(People!$A$2:$A$5,MATCH(Orders!N4861,People!$B$2:$B$5,0))</f>
        <v>Kelly Williams</v>
      </c>
      <c r="X4861" t="str">
        <f>IFERROR(INDEX(Returns!A4861:A5660,MATCH(Orders!B4861,Returns!B4861:B5660,0)),"No")</f>
        <v>No</v>
      </c>
      <c r="Y4861">
        <f t="shared" si="75"/>
        <v>12.230400000000001</v>
      </c>
    </row>
    <row r="4862" spans="1:25" x14ac:dyDescent="0.2">
      <c r="A4862" s="1">
        <v>4861</v>
      </c>
      <c r="B4862" t="s">
        <v>8485</v>
      </c>
      <c r="C4862" s="2">
        <v>43452</v>
      </c>
      <c r="D4862" s="8">
        <f>Table1[[#This Row],[Order Date]]</f>
        <v>43452</v>
      </c>
      <c r="E4862" s="2">
        <v>43458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">
        <v>3796</v>
      </c>
      <c r="P4862" s="1" t="s">
        <v>43</v>
      </c>
      <c r="Q4862" s="1" t="s">
        <v>70</v>
      </c>
      <c r="R4862" s="1" t="s">
        <v>3797</v>
      </c>
      <c r="S4862" s="1">
        <v>1793.98</v>
      </c>
      <c r="T4862" s="1">
        <v>2</v>
      </c>
      <c r="U4862" s="1">
        <v>0</v>
      </c>
      <c r="V4862" s="1">
        <v>843.17059999999992</v>
      </c>
      <c r="W4862" t="str">
        <f>INDEX(People!$A$2:$A$5,MATCH(Orders!N4862,People!$B$2:$B$5,0))</f>
        <v>Chuck Magee</v>
      </c>
      <c r="X4862" t="str">
        <f>IFERROR(INDEX(Returns!A4862:A5661,MATCH(Orders!B4862,Returns!B4862:B5661,0)),"No")</f>
        <v>No</v>
      </c>
      <c r="Y4862">
        <f t="shared" si="75"/>
        <v>1793.98</v>
      </c>
    </row>
    <row r="4863" spans="1:25" x14ac:dyDescent="0.2">
      <c r="A4863" s="1">
        <v>4862</v>
      </c>
      <c r="B4863" t="s">
        <v>8486</v>
      </c>
      <c r="C4863" s="2">
        <v>42471</v>
      </c>
      <c r="D4863" s="8">
        <f>Table1[[#This Row],[Order Date]]</f>
        <v>42471</v>
      </c>
      <c r="E4863" s="2">
        <v>42476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">
        <v>4351</v>
      </c>
      <c r="P4863" s="1" t="s">
        <v>66</v>
      </c>
      <c r="Q4863" s="1" t="s">
        <v>67</v>
      </c>
      <c r="R4863" s="1" t="s">
        <v>4352</v>
      </c>
      <c r="S4863" s="1">
        <v>758.35200000000009</v>
      </c>
      <c r="T4863" s="1">
        <v>6</v>
      </c>
      <c r="U4863" s="1">
        <v>0.2</v>
      </c>
      <c r="V4863" s="1">
        <v>265.42320000000001</v>
      </c>
      <c r="W4863" t="str">
        <f>INDEX(People!$A$2:$A$5,MATCH(Orders!N4863,People!$B$2:$B$5,0))</f>
        <v>Kelly Williams</v>
      </c>
      <c r="X4863" t="str">
        <f>IFERROR(INDEX(Returns!A4863:A5662,MATCH(Orders!B4863,Returns!B4863:B5662,0)),"No")</f>
        <v>No</v>
      </c>
      <c r="Y4863">
        <f t="shared" si="75"/>
        <v>910.02240000000006</v>
      </c>
    </row>
    <row r="4864" spans="1:25" x14ac:dyDescent="0.2">
      <c r="A4864" s="1">
        <v>4863</v>
      </c>
      <c r="B4864" t="s">
        <v>8487</v>
      </c>
      <c r="C4864" s="2">
        <v>43414</v>
      </c>
      <c r="D4864" s="8">
        <f>Table1[[#This Row],[Order Date]]</f>
        <v>43414</v>
      </c>
      <c r="E4864" s="2">
        <v>43418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">
        <v>3195</v>
      </c>
      <c r="P4864" s="1" t="s">
        <v>43</v>
      </c>
      <c r="Q4864" s="1" t="s">
        <v>70</v>
      </c>
      <c r="R4864" s="1" t="s">
        <v>3196</v>
      </c>
      <c r="S4864" s="1">
        <v>20.368000000000002</v>
      </c>
      <c r="T4864" s="1">
        <v>1</v>
      </c>
      <c r="U4864" s="1">
        <v>0.2</v>
      </c>
      <c r="V4864" s="1">
        <v>7.3834</v>
      </c>
      <c r="W4864" t="str">
        <f>INDEX(People!$A$2:$A$5,MATCH(Orders!N4864,People!$B$2:$B$5,0))</f>
        <v>Chuck Magee</v>
      </c>
      <c r="X4864" t="str">
        <f>IFERROR(INDEX(Returns!A4864:A5663,MATCH(Orders!B4864,Returns!B4864:B5663,0)),"No")</f>
        <v>No</v>
      </c>
      <c r="Y4864">
        <f t="shared" si="75"/>
        <v>24.441600000000001</v>
      </c>
    </row>
    <row r="4865" spans="1:25" x14ac:dyDescent="0.2">
      <c r="A4865" s="1">
        <v>4864</v>
      </c>
      <c r="B4865" t="s">
        <v>8487</v>
      </c>
      <c r="C4865" s="2">
        <v>43414</v>
      </c>
      <c r="D4865" s="8">
        <f>Table1[[#This Row],[Order Date]]</f>
        <v>43414</v>
      </c>
      <c r="E4865" s="2">
        <v>43418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">
        <v>1210</v>
      </c>
      <c r="P4865" s="1" t="s">
        <v>43</v>
      </c>
      <c r="Q4865" s="1" t="s">
        <v>70</v>
      </c>
      <c r="R4865" s="1" t="s">
        <v>1211</v>
      </c>
      <c r="S4865" s="1">
        <v>49.847999999999999</v>
      </c>
      <c r="T4865" s="1">
        <v>3</v>
      </c>
      <c r="U4865" s="1">
        <v>0.2</v>
      </c>
      <c r="V4865" s="1">
        <v>16.823699999999999</v>
      </c>
      <c r="W4865" t="str">
        <f>INDEX(People!$A$2:$A$5,MATCH(Orders!N4865,People!$B$2:$B$5,0))</f>
        <v>Chuck Magee</v>
      </c>
      <c r="X4865" t="str">
        <f>IFERROR(INDEX(Returns!A4865:A5664,MATCH(Orders!B4865,Returns!B4865:B5664,0)),"No")</f>
        <v>No</v>
      </c>
      <c r="Y4865">
        <f t="shared" si="75"/>
        <v>59.817599999999999</v>
      </c>
    </row>
    <row r="4866" spans="1:25" x14ac:dyDescent="0.2">
      <c r="A4866" s="1">
        <v>4865</v>
      </c>
      <c r="B4866" t="s">
        <v>8488</v>
      </c>
      <c r="C4866" s="2">
        <v>43642</v>
      </c>
      <c r="D4866" s="8">
        <f>Table1[[#This Row],[Order Date]]</f>
        <v>43642</v>
      </c>
      <c r="E4866" s="2">
        <v>43646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">
        <v>1728</v>
      </c>
      <c r="P4866" s="1" t="s">
        <v>66</v>
      </c>
      <c r="Q4866" s="1" t="s">
        <v>67</v>
      </c>
      <c r="R4866" s="1" t="s">
        <v>1729</v>
      </c>
      <c r="S4866" s="1">
        <v>239.96999999999997</v>
      </c>
      <c r="T4866" s="1">
        <v>3</v>
      </c>
      <c r="U4866" s="1">
        <v>0</v>
      </c>
      <c r="V4866" s="1">
        <v>67.191599999999994</v>
      </c>
      <c r="W4866" t="str">
        <f>INDEX(People!$A$2:$A$5,MATCH(Orders!N4866,People!$B$2:$B$5,0))</f>
        <v>Chuck Magee</v>
      </c>
      <c r="X4866" t="str">
        <f>IFERROR(INDEX(Returns!A4866:A5665,MATCH(Orders!B4866,Returns!B4866:B5665,0)),"No")</f>
        <v>No</v>
      </c>
      <c r="Y4866">
        <f t="shared" si="75"/>
        <v>239.96999999999997</v>
      </c>
    </row>
    <row r="4867" spans="1:25" x14ac:dyDescent="0.2">
      <c r="A4867" s="1">
        <v>4866</v>
      </c>
      <c r="B4867" t="s">
        <v>8489</v>
      </c>
      <c r="C4867" s="2">
        <v>43782</v>
      </c>
      <c r="D4867" s="8">
        <f>Table1[[#This Row],[Order Date]]</f>
        <v>43782</v>
      </c>
      <c r="E4867" s="2">
        <v>43787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">
        <v>1498</v>
      </c>
      <c r="P4867" s="1" t="s">
        <v>30</v>
      </c>
      <c r="Q4867" s="1" t="s">
        <v>34</v>
      </c>
      <c r="R4867" s="1" t="s">
        <v>1499</v>
      </c>
      <c r="S4867" s="1">
        <v>2404.7040000000002</v>
      </c>
      <c r="T4867" s="1">
        <v>6</v>
      </c>
      <c r="U4867" s="1">
        <v>0.2</v>
      </c>
      <c r="V4867" s="1">
        <v>150.29399999999998</v>
      </c>
      <c r="W4867" t="str">
        <f>INDEX(People!$A$2:$A$5,MATCH(Orders!N4867,People!$B$2:$B$5,0))</f>
        <v>Anna Andreadi</v>
      </c>
      <c r="X4867" t="str">
        <f>IFERROR(INDEX(Returns!A4867:A5666,MATCH(Orders!B4867,Returns!B4867:B5666,0)),"No")</f>
        <v>No</v>
      </c>
      <c r="Y4867">
        <f t="shared" ref="Y4867:Y4930" si="76">S4867*(1+U4867)</f>
        <v>2885.6448</v>
      </c>
    </row>
    <row r="4868" spans="1:25" x14ac:dyDescent="0.2">
      <c r="A4868" s="1">
        <v>4867</v>
      </c>
      <c r="B4868" t="s">
        <v>8489</v>
      </c>
      <c r="C4868" s="2">
        <v>43782</v>
      </c>
      <c r="D4868" s="8">
        <f>Table1[[#This Row],[Order Date]]</f>
        <v>43782</v>
      </c>
      <c r="E4868" s="2">
        <v>43787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">
        <v>3982</v>
      </c>
      <c r="P4868" s="1" t="s">
        <v>43</v>
      </c>
      <c r="Q4868" s="1" t="s">
        <v>70</v>
      </c>
      <c r="R4868" s="1" t="s">
        <v>3983</v>
      </c>
      <c r="S4868" s="1">
        <v>563.024</v>
      </c>
      <c r="T4868" s="1">
        <v>11</v>
      </c>
      <c r="U4868" s="1">
        <v>0.2</v>
      </c>
      <c r="V4868" s="1">
        <v>190.02059999999997</v>
      </c>
      <c r="W4868" t="str">
        <f>INDEX(People!$A$2:$A$5,MATCH(Orders!N4868,People!$B$2:$B$5,0))</f>
        <v>Anna Andreadi</v>
      </c>
      <c r="X4868" t="str">
        <f>IFERROR(INDEX(Returns!A4868:A5667,MATCH(Orders!B4868,Returns!B4868:B5667,0)),"No")</f>
        <v>No</v>
      </c>
      <c r="Y4868">
        <f t="shared" si="76"/>
        <v>675.62879999999996</v>
      </c>
    </row>
    <row r="4869" spans="1:25" x14ac:dyDescent="0.2">
      <c r="A4869" s="1">
        <v>4868</v>
      </c>
      <c r="B4869" t="s">
        <v>8489</v>
      </c>
      <c r="C4869" s="2">
        <v>43782</v>
      </c>
      <c r="D4869" s="8">
        <f>Table1[[#This Row],[Order Date]]</f>
        <v>43782</v>
      </c>
      <c r="E4869" s="2">
        <v>43787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">
        <v>603</v>
      </c>
      <c r="P4869" s="1" t="s">
        <v>43</v>
      </c>
      <c r="Q4869" s="1" t="s">
        <v>55</v>
      </c>
      <c r="R4869" s="1" t="s">
        <v>604</v>
      </c>
      <c r="S4869" s="1">
        <v>344.90999999999997</v>
      </c>
      <c r="T4869" s="1">
        <v>3</v>
      </c>
      <c r="U4869" s="1">
        <v>0</v>
      </c>
      <c r="V4869" s="1">
        <v>10.347300000000004</v>
      </c>
      <c r="W4869" t="str">
        <f>INDEX(People!$A$2:$A$5,MATCH(Orders!N4869,People!$B$2:$B$5,0))</f>
        <v>Anna Andreadi</v>
      </c>
      <c r="X4869" t="str">
        <f>IFERROR(INDEX(Returns!A4869:A5668,MATCH(Orders!B4869,Returns!B4869:B5668,0)),"No")</f>
        <v>No</v>
      </c>
      <c r="Y4869">
        <f t="shared" si="76"/>
        <v>344.90999999999997</v>
      </c>
    </row>
    <row r="4870" spans="1:25" x14ac:dyDescent="0.2">
      <c r="A4870" s="1">
        <v>4869</v>
      </c>
      <c r="B4870" t="s">
        <v>8489</v>
      </c>
      <c r="C4870" s="2">
        <v>43782</v>
      </c>
      <c r="D4870" s="8">
        <f>Table1[[#This Row],[Order Date]]</f>
        <v>43782</v>
      </c>
      <c r="E4870" s="2">
        <v>43787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">
        <v>2462</v>
      </c>
      <c r="P4870" s="1" t="s">
        <v>43</v>
      </c>
      <c r="Q4870" s="1" t="s">
        <v>44</v>
      </c>
      <c r="R4870" s="1" t="s">
        <v>2463</v>
      </c>
      <c r="S4870" s="1">
        <v>8.64</v>
      </c>
      <c r="T4870" s="1">
        <v>3</v>
      </c>
      <c r="U4870" s="1">
        <v>0</v>
      </c>
      <c r="V4870" s="1">
        <v>4.2336</v>
      </c>
      <c r="W4870" t="str">
        <f>INDEX(People!$A$2:$A$5,MATCH(Orders!N4870,People!$B$2:$B$5,0))</f>
        <v>Anna Andreadi</v>
      </c>
      <c r="X4870" t="str">
        <f>IFERROR(INDEX(Returns!A4870:A5669,MATCH(Orders!B4870,Returns!B4870:B5669,0)),"No")</f>
        <v>No</v>
      </c>
      <c r="Y4870">
        <f t="shared" si="76"/>
        <v>8.64</v>
      </c>
    </row>
    <row r="4871" spans="1:25" x14ac:dyDescent="0.2">
      <c r="A4871" s="1">
        <v>4870</v>
      </c>
      <c r="B4871" t="s">
        <v>8490</v>
      </c>
      <c r="C4871" s="2">
        <v>43793</v>
      </c>
      <c r="D4871" s="8">
        <f>Table1[[#This Row],[Order Date]]</f>
        <v>43793</v>
      </c>
      <c r="E4871" s="2">
        <v>43798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">
        <v>3007</v>
      </c>
      <c r="P4871" s="1" t="s">
        <v>66</v>
      </c>
      <c r="Q4871" s="1" t="s">
        <v>67</v>
      </c>
      <c r="R4871" s="1" t="s">
        <v>3008</v>
      </c>
      <c r="S4871" s="1">
        <v>89.987999999999985</v>
      </c>
      <c r="T4871" s="1">
        <v>2</v>
      </c>
      <c r="U4871" s="1">
        <v>0.4</v>
      </c>
      <c r="V4871" s="1">
        <v>-14.998000000000012</v>
      </c>
      <c r="W4871" t="str">
        <f>INDEX(People!$A$2:$A$5,MATCH(Orders!N4871,People!$B$2:$B$5,0))</f>
        <v>Chuck Magee</v>
      </c>
      <c r="X4871" t="str">
        <f>IFERROR(INDEX(Returns!A4871:A5670,MATCH(Orders!B4871,Returns!B4871:B5670,0)),"No")</f>
        <v>No</v>
      </c>
      <c r="Y4871">
        <f t="shared" si="76"/>
        <v>125.98319999999997</v>
      </c>
    </row>
    <row r="4872" spans="1:25" x14ac:dyDescent="0.2">
      <c r="A4872" s="1">
        <v>4871</v>
      </c>
      <c r="B4872" t="s">
        <v>8490</v>
      </c>
      <c r="C4872" s="2">
        <v>43793</v>
      </c>
      <c r="D4872" s="8">
        <f>Table1[[#This Row],[Order Date]]</f>
        <v>43793</v>
      </c>
      <c r="E4872" s="2">
        <v>43798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">
        <v>3646</v>
      </c>
      <c r="P4872" s="1" t="s">
        <v>43</v>
      </c>
      <c r="Q4872" s="1" t="s">
        <v>84</v>
      </c>
      <c r="R4872" s="1" t="s">
        <v>3647</v>
      </c>
      <c r="S4872" s="1">
        <v>229.54400000000001</v>
      </c>
      <c r="T4872" s="1">
        <v>7</v>
      </c>
      <c r="U4872" s="1">
        <v>0.2</v>
      </c>
      <c r="V4872" s="1">
        <v>83.209699999999998</v>
      </c>
      <c r="W4872" t="str">
        <f>INDEX(People!$A$2:$A$5,MATCH(Orders!N4872,People!$B$2:$B$5,0))</f>
        <v>Chuck Magee</v>
      </c>
      <c r="X4872" t="str">
        <f>IFERROR(INDEX(Returns!A4872:A5671,MATCH(Orders!B4872,Returns!B4872:B5671,0)),"No")</f>
        <v>No</v>
      </c>
      <c r="Y4872">
        <f t="shared" si="76"/>
        <v>275.45280000000002</v>
      </c>
    </row>
    <row r="4873" spans="1:25" x14ac:dyDescent="0.2">
      <c r="A4873" s="1">
        <v>4872</v>
      </c>
      <c r="B4873" t="s">
        <v>8491</v>
      </c>
      <c r="C4873" s="2">
        <v>43608</v>
      </c>
      <c r="D4873" s="8">
        <f>Table1[[#This Row],[Order Date]]</f>
        <v>43608</v>
      </c>
      <c r="E4873" s="2">
        <v>43612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">
        <v>5428</v>
      </c>
      <c r="P4873" s="1" t="s">
        <v>43</v>
      </c>
      <c r="Q4873" s="1" t="s">
        <v>242</v>
      </c>
      <c r="R4873" s="1" t="s">
        <v>5429</v>
      </c>
      <c r="S4873" s="1">
        <v>1.8239999999999998</v>
      </c>
      <c r="T4873" s="1">
        <v>2</v>
      </c>
      <c r="U4873" s="1">
        <v>0.2</v>
      </c>
      <c r="V4873" s="1">
        <v>0.61559999999999993</v>
      </c>
      <c r="W4873" t="str">
        <f>INDEX(People!$A$2:$A$5,MATCH(Orders!N4873,People!$B$2:$B$5,0))</f>
        <v>Kelly Williams</v>
      </c>
      <c r="X4873" t="str">
        <f>IFERROR(INDEX(Returns!A4873:A5672,MATCH(Orders!B4873,Returns!B4873:B5672,0)),"No")</f>
        <v>No</v>
      </c>
      <c r="Y4873">
        <f t="shared" si="76"/>
        <v>2.1887999999999996</v>
      </c>
    </row>
    <row r="4874" spans="1:25" x14ac:dyDescent="0.2">
      <c r="A4874" s="1">
        <v>4873</v>
      </c>
      <c r="B4874" t="s">
        <v>8491</v>
      </c>
      <c r="C4874" s="2">
        <v>43608</v>
      </c>
      <c r="D4874" s="8">
        <f>Table1[[#This Row],[Order Date]]</f>
        <v>43608</v>
      </c>
      <c r="E4874" s="2">
        <v>43612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">
        <v>4976</v>
      </c>
      <c r="P4874" s="1" t="s">
        <v>43</v>
      </c>
      <c r="Q4874" s="1" t="s">
        <v>73</v>
      </c>
      <c r="R4874" s="1" t="s">
        <v>4977</v>
      </c>
      <c r="S4874" s="1">
        <v>18.319999999999997</v>
      </c>
      <c r="T4874" s="1">
        <v>5</v>
      </c>
      <c r="U4874" s="1">
        <v>0.8</v>
      </c>
      <c r="V4874" s="1">
        <v>-46.716000000000008</v>
      </c>
      <c r="W4874" t="str">
        <f>INDEX(People!$A$2:$A$5,MATCH(Orders!N4874,People!$B$2:$B$5,0))</f>
        <v>Kelly Williams</v>
      </c>
      <c r="X4874" t="str">
        <f>IFERROR(INDEX(Returns!A4874:A5673,MATCH(Orders!B4874,Returns!B4874:B5673,0)),"No")</f>
        <v>No</v>
      </c>
      <c r="Y4874">
        <f t="shared" si="76"/>
        <v>32.975999999999992</v>
      </c>
    </row>
    <row r="4875" spans="1:25" x14ac:dyDescent="0.2">
      <c r="A4875" s="1">
        <v>4874</v>
      </c>
      <c r="B4875" t="s">
        <v>8491</v>
      </c>
      <c r="C4875" s="2">
        <v>43608</v>
      </c>
      <c r="D4875" s="8">
        <f>Table1[[#This Row],[Order Date]]</f>
        <v>43608</v>
      </c>
      <c r="E4875" s="2">
        <v>43612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">
        <v>4849</v>
      </c>
      <c r="P4875" s="1" t="s">
        <v>43</v>
      </c>
      <c r="Q4875" s="1" t="s">
        <v>55</v>
      </c>
      <c r="R4875" s="1" t="s">
        <v>4850</v>
      </c>
      <c r="S4875" s="1">
        <v>48.816000000000003</v>
      </c>
      <c r="T4875" s="1">
        <v>3</v>
      </c>
      <c r="U4875" s="1">
        <v>0.2</v>
      </c>
      <c r="V4875" s="1">
        <v>-11.593800000000005</v>
      </c>
      <c r="W4875" t="str">
        <f>INDEX(People!$A$2:$A$5,MATCH(Orders!N4875,People!$B$2:$B$5,0))</f>
        <v>Kelly Williams</v>
      </c>
      <c r="X4875" t="str">
        <f>IFERROR(INDEX(Returns!A4875:A5674,MATCH(Orders!B4875,Returns!B4875:B5674,0)),"No")</f>
        <v>No</v>
      </c>
      <c r="Y4875">
        <f t="shared" si="76"/>
        <v>58.5792</v>
      </c>
    </row>
    <row r="4876" spans="1:25" x14ac:dyDescent="0.2">
      <c r="A4876" s="1">
        <v>4875</v>
      </c>
      <c r="B4876" t="s">
        <v>8491</v>
      </c>
      <c r="C4876" s="2">
        <v>43608</v>
      </c>
      <c r="D4876" s="8">
        <f>Table1[[#This Row],[Order Date]]</f>
        <v>43608</v>
      </c>
      <c r="E4876" s="2">
        <v>43612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">
        <v>1062</v>
      </c>
      <c r="P4876" s="1" t="s">
        <v>43</v>
      </c>
      <c r="Q4876" s="1" t="s">
        <v>70</v>
      </c>
      <c r="R4876" s="1" t="s">
        <v>1063</v>
      </c>
      <c r="S4876" s="1">
        <v>1.1879999999999997</v>
      </c>
      <c r="T4876" s="1">
        <v>1</v>
      </c>
      <c r="U4876" s="1">
        <v>0.8</v>
      </c>
      <c r="V4876" s="1">
        <v>-1.9602000000000008</v>
      </c>
      <c r="W4876" t="str">
        <f>INDEX(People!$A$2:$A$5,MATCH(Orders!N4876,People!$B$2:$B$5,0))</f>
        <v>Kelly Williams</v>
      </c>
      <c r="X4876" t="str">
        <f>IFERROR(INDEX(Returns!A4876:A5675,MATCH(Orders!B4876,Returns!B4876:B5675,0)),"No")</f>
        <v>No</v>
      </c>
      <c r="Y4876">
        <f t="shared" si="76"/>
        <v>2.1383999999999994</v>
      </c>
    </row>
    <row r="4877" spans="1:25" x14ac:dyDescent="0.2">
      <c r="A4877" s="1">
        <v>4876</v>
      </c>
      <c r="B4877" t="s">
        <v>8492</v>
      </c>
      <c r="C4877" s="2">
        <v>42706</v>
      </c>
      <c r="D4877" s="8">
        <f>Table1[[#This Row],[Order Date]]</f>
        <v>42706</v>
      </c>
      <c r="E4877" s="2">
        <v>42711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">
        <v>1796</v>
      </c>
      <c r="P4877" s="1" t="s">
        <v>66</v>
      </c>
      <c r="Q4877" s="1" t="s">
        <v>146</v>
      </c>
      <c r="R4877" s="1" t="s">
        <v>1797</v>
      </c>
      <c r="S4877" s="1">
        <v>119.80000000000001</v>
      </c>
      <c r="T4877" s="1">
        <v>5</v>
      </c>
      <c r="U4877" s="1">
        <v>0.2</v>
      </c>
      <c r="V4877" s="1">
        <v>29.950000000000003</v>
      </c>
      <c r="W4877" t="str">
        <f>INDEX(People!$A$2:$A$5,MATCH(Orders!N4877,People!$B$2:$B$5,0))</f>
        <v>Chuck Magee</v>
      </c>
      <c r="X4877" t="str">
        <f>IFERROR(INDEX(Returns!A4877:A5676,MATCH(Orders!B4877,Returns!B4877:B5676,0)),"No")</f>
        <v>No</v>
      </c>
      <c r="Y4877">
        <f t="shared" si="76"/>
        <v>143.76000000000002</v>
      </c>
    </row>
    <row r="4878" spans="1:25" x14ac:dyDescent="0.2">
      <c r="A4878" s="1">
        <v>4877</v>
      </c>
      <c r="B4878" t="s">
        <v>8493</v>
      </c>
      <c r="C4878" s="2">
        <v>42646</v>
      </c>
      <c r="D4878" s="8">
        <f>Table1[[#This Row],[Order Date]]</f>
        <v>42646</v>
      </c>
      <c r="E4878" s="2">
        <v>42652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">
        <v>4569</v>
      </c>
      <c r="P4878" s="1" t="s">
        <v>43</v>
      </c>
      <c r="Q4878" s="1" t="s">
        <v>55</v>
      </c>
      <c r="R4878" s="1" t="s">
        <v>4570</v>
      </c>
      <c r="S4878" s="1">
        <v>61.567999999999998</v>
      </c>
      <c r="T4878" s="1">
        <v>2</v>
      </c>
      <c r="U4878" s="1">
        <v>0.2</v>
      </c>
      <c r="V4878" s="1">
        <v>4.6175999999999995</v>
      </c>
      <c r="W4878" t="str">
        <f>INDEX(People!$A$2:$A$5,MATCH(Orders!N4878,People!$B$2:$B$5,0))</f>
        <v>Cassandra Brandow</v>
      </c>
      <c r="X4878" t="str">
        <f>IFERROR(INDEX(Returns!A4878:A5677,MATCH(Orders!B4878,Returns!B4878:B5677,0)),"No")</f>
        <v>No</v>
      </c>
      <c r="Y4878">
        <f t="shared" si="76"/>
        <v>73.881599999999992</v>
      </c>
    </row>
    <row r="4879" spans="1:25" x14ac:dyDescent="0.2">
      <c r="A4879" s="1">
        <v>4878</v>
      </c>
      <c r="B4879" t="s">
        <v>8493</v>
      </c>
      <c r="C4879" s="2">
        <v>42646</v>
      </c>
      <c r="D4879" s="8">
        <f>Table1[[#This Row],[Order Date]]</f>
        <v>42646</v>
      </c>
      <c r="E4879" s="2">
        <v>42652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">
        <v>2248</v>
      </c>
      <c r="P4879" s="1" t="s">
        <v>43</v>
      </c>
      <c r="Q4879" s="1" t="s">
        <v>63</v>
      </c>
      <c r="R4879" s="1" t="s">
        <v>2249</v>
      </c>
      <c r="S4879" s="1">
        <v>6.1920000000000002</v>
      </c>
      <c r="T4879" s="1">
        <v>3</v>
      </c>
      <c r="U4879" s="1">
        <v>0.2</v>
      </c>
      <c r="V4879" s="1">
        <v>0.46440000000000037</v>
      </c>
      <c r="W4879" t="str">
        <f>INDEX(People!$A$2:$A$5,MATCH(Orders!N4879,People!$B$2:$B$5,0))</f>
        <v>Cassandra Brandow</v>
      </c>
      <c r="X4879" t="str">
        <f>IFERROR(INDEX(Returns!A4879:A5678,MATCH(Orders!B4879,Returns!B4879:B5678,0)),"No")</f>
        <v>No</v>
      </c>
      <c r="Y4879">
        <f t="shared" si="76"/>
        <v>7.4303999999999997</v>
      </c>
    </row>
    <row r="4880" spans="1:25" x14ac:dyDescent="0.2">
      <c r="A4880" s="1">
        <v>4879</v>
      </c>
      <c r="B4880" t="s">
        <v>8494</v>
      </c>
      <c r="C4880" s="2">
        <v>43310</v>
      </c>
      <c r="D4880" s="8">
        <f>Table1[[#This Row],[Order Date]]</f>
        <v>43310</v>
      </c>
      <c r="E4880" s="2">
        <v>43312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">
        <v>5406</v>
      </c>
      <c r="P4880" s="1" t="s">
        <v>43</v>
      </c>
      <c r="Q4880" s="1" t="s">
        <v>70</v>
      </c>
      <c r="R4880" s="1" t="s">
        <v>5407</v>
      </c>
      <c r="S4880" s="1">
        <v>2.2140000000000004</v>
      </c>
      <c r="T4880" s="1">
        <v>3</v>
      </c>
      <c r="U4880" s="1">
        <v>0.7</v>
      </c>
      <c r="V4880" s="1">
        <v>-1.4760000000000004</v>
      </c>
      <c r="W4880" t="str">
        <f>INDEX(People!$A$2:$A$5,MATCH(Orders!N4880,People!$B$2:$B$5,0))</f>
        <v>Cassandra Brandow</v>
      </c>
      <c r="X4880" t="str">
        <f>IFERROR(INDEX(Returns!A4880:A5679,MATCH(Orders!B4880,Returns!B4880:B5679,0)),"No")</f>
        <v>No</v>
      </c>
      <c r="Y4880">
        <f t="shared" si="76"/>
        <v>3.7638000000000007</v>
      </c>
    </row>
    <row r="4881" spans="1:25" x14ac:dyDescent="0.2">
      <c r="A4881" s="1">
        <v>4880</v>
      </c>
      <c r="B4881" t="s">
        <v>8495</v>
      </c>
      <c r="C4881" s="2">
        <v>43771</v>
      </c>
      <c r="D4881" s="8">
        <f>Table1[[#This Row],[Order Date]]</f>
        <v>43771</v>
      </c>
      <c r="E4881" s="2">
        <v>43774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">
        <v>4845</v>
      </c>
      <c r="P4881" s="1" t="s">
        <v>43</v>
      </c>
      <c r="Q4881" s="1" t="s">
        <v>157</v>
      </c>
      <c r="R4881" s="1" t="s">
        <v>4846</v>
      </c>
      <c r="S4881" s="1">
        <v>5.32</v>
      </c>
      <c r="T4881" s="1">
        <v>2</v>
      </c>
      <c r="U4881" s="1">
        <v>0</v>
      </c>
      <c r="V4881" s="1">
        <v>2.6068000000000002</v>
      </c>
      <c r="W4881" t="str">
        <f>INDEX(People!$A$2:$A$5,MATCH(Orders!N4881,People!$B$2:$B$5,0))</f>
        <v>Cassandra Brandow</v>
      </c>
      <c r="X4881" t="str">
        <f>IFERROR(INDEX(Returns!A4881:A5680,MATCH(Orders!B4881,Returns!B4881:B5680,0)),"No")</f>
        <v>No</v>
      </c>
      <c r="Y4881">
        <f t="shared" si="76"/>
        <v>5.32</v>
      </c>
    </row>
    <row r="4882" spans="1:25" x14ac:dyDescent="0.2">
      <c r="A4882" s="1">
        <v>4881</v>
      </c>
      <c r="B4882" t="s">
        <v>8495</v>
      </c>
      <c r="C4882" s="2">
        <v>43771</v>
      </c>
      <c r="D4882" s="8">
        <f>Table1[[#This Row],[Order Date]]</f>
        <v>43771</v>
      </c>
      <c r="E4882" s="2">
        <v>43774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 s="1">
        <v>975.92</v>
      </c>
      <c r="T4882" s="1">
        <v>4</v>
      </c>
      <c r="U4882" s="1">
        <v>0</v>
      </c>
      <c r="V4882" s="1">
        <v>292.77599999999995</v>
      </c>
      <c r="W4882" t="str">
        <f>INDEX(People!$A$2:$A$5,MATCH(Orders!N4882,People!$B$2:$B$5,0))</f>
        <v>Cassandra Brandow</v>
      </c>
      <c r="X4882" t="str">
        <f>IFERROR(INDEX(Returns!A4882:A5681,MATCH(Orders!B4882,Returns!B4882:B5681,0)),"No")</f>
        <v>No</v>
      </c>
      <c r="Y4882">
        <f t="shared" si="76"/>
        <v>975.92</v>
      </c>
    </row>
    <row r="4883" spans="1:25" x14ac:dyDescent="0.2">
      <c r="A4883" s="1">
        <v>4882</v>
      </c>
      <c r="B4883" t="s">
        <v>8495</v>
      </c>
      <c r="C4883" s="2">
        <v>43771</v>
      </c>
      <c r="D4883" s="8">
        <f>Table1[[#This Row],[Order Date]]</f>
        <v>43771</v>
      </c>
      <c r="E4883" s="2">
        <v>43774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">
        <v>4147</v>
      </c>
      <c r="P4883" s="1" t="s">
        <v>66</v>
      </c>
      <c r="Q4883" s="1" t="s">
        <v>146</v>
      </c>
      <c r="R4883" s="1" t="s">
        <v>4148</v>
      </c>
      <c r="S4883" s="1">
        <v>2249.91</v>
      </c>
      <c r="T4883" s="1">
        <v>9</v>
      </c>
      <c r="U4883" s="1">
        <v>0</v>
      </c>
      <c r="V4883" s="1">
        <v>517.47930000000008</v>
      </c>
      <c r="W4883" t="str">
        <f>INDEX(People!$A$2:$A$5,MATCH(Orders!N4883,People!$B$2:$B$5,0))</f>
        <v>Cassandra Brandow</v>
      </c>
      <c r="X4883" t="str">
        <f>IFERROR(INDEX(Returns!A4883:A5682,MATCH(Orders!B4883,Returns!B4883:B5682,0)),"No")</f>
        <v>No</v>
      </c>
      <c r="Y4883">
        <f t="shared" si="76"/>
        <v>2249.91</v>
      </c>
    </row>
    <row r="4884" spans="1:25" x14ac:dyDescent="0.2">
      <c r="A4884" s="1">
        <v>4883</v>
      </c>
      <c r="B4884" t="s">
        <v>8495</v>
      </c>
      <c r="C4884" s="2">
        <v>43771</v>
      </c>
      <c r="D4884" s="8">
        <f>Table1[[#This Row],[Order Date]]</f>
        <v>43771</v>
      </c>
      <c r="E4884" s="2">
        <v>43774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">
        <v>1230</v>
      </c>
      <c r="P4884" s="1" t="s">
        <v>43</v>
      </c>
      <c r="Q4884" s="1" t="s">
        <v>55</v>
      </c>
      <c r="R4884" s="1" t="s">
        <v>1231</v>
      </c>
      <c r="S4884" s="1">
        <v>59.92</v>
      </c>
      <c r="T4884" s="1">
        <v>4</v>
      </c>
      <c r="U4884" s="1">
        <v>0</v>
      </c>
      <c r="V4884" s="1">
        <v>16.7776</v>
      </c>
      <c r="W4884" t="str">
        <f>INDEX(People!$A$2:$A$5,MATCH(Orders!N4884,People!$B$2:$B$5,0))</f>
        <v>Cassandra Brandow</v>
      </c>
      <c r="X4884" t="str">
        <f>IFERROR(INDEX(Returns!A4884:A5683,MATCH(Orders!B4884,Returns!B4884:B5683,0)),"No")</f>
        <v>No</v>
      </c>
      <c r="Y4884">
        <f t="shared" si="76"/>
        <v>59.92</v>
      </c>
    </row>
    <row r="4885" spans="1:25" x14ac:dyDescent="0.2">
      <c r="A4885" s="1">
        <v>4884</v>
      </c>
      <c r="B4885" t="s">
        <v>8496</v>
      </c>
      <c r="C4885" s="2">
        <v>43532</v>
      </c>
      <c r="D4885" s="8">
        <f>Table1[[#This Row],[Order Date]]</f>
        <v>43532</v>
      </c>
      <c r="E4885" s="2">
        <v>43539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">
        <v>5234</v>
      </c>
      <c r="P4885" s="1" t="s">
        <v>43</v>
      </c>
      <c r="Q4885" s="1" t="s">
        <v>70</v>
      </c>
      <c r="R4885" s="1" t="s">
        <v>5235</v>
      </c>
      <c r="S4885" s="1">
        <v>171.20000000000002</v>
      </c>
      <c r="T4885" s="1">
        <v>5</v>
      </c>
      <c r="U4885" s="1">
        <v>0.2</v>
      </c>
      <c r="V4885" s="1">
        <v>64.199999999999989</v>
      </c>
      <c r="W4885" t="str">
        <f>INDEX(People!$A$2:$A$5,MATCH(Orders!N4885,People!$B$2:$B$5,0))</f>
        <v>Anna Andreadi</v>
      </c>
      <c r="X4885" t="str">
        <f>IFERROR(INDEX(Returns!A4885:A5684,MATCH(Orders!B4885,Returns!B4885:B5684,0)),"No")</f>
        <v>No</v>
      </c>
      <c r="Y4885">
        <f t="shared" si="76"/>
        <v>205.44000000000003</v>
      </c>
    </row>
    <row r="4886" spans="1:25" x14ac:dyDescent="0.2">
      <c r="A4886" s="1">
        <v>4885</v>
      </c>
      <c r="B4886" t="s">
        <v>8496</v>
      </c>
      <c r="C4886" s="2">
        <v>43532</v>
      </c>
      <c r="D4886" s="8">
        <f>Table1[[#This Row],[Order Date]]</f>
        <v>43532</v>
      </c>
      <c r="E4886" s="2">
        <v>43539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">
        <v>5248</v>
      </c>
      <c r="P4886" s="1" t="s">
        <v>43</v>
      </c>
      <c r="Q4886" s="1" t="s">
        <v>63</v>
      </c>
      <c r="R4886" s="1" t="s">
        <v>5249</v>
      </c>
      <c r="S4886" s="1">
        <v>3.36</v>
      </c>
      <c r="T4886" s="1">
        <v>2</v>
      </c>
      <c r="U4886" s="1">
        <v>0</v>
      </c>
      <c r="V4886" s="1">
        <v>0.87360000000000015</v>
      </c>
      <c r="W4886" t="str">
        <f>INDEX(People!$A$2:$A$5,MATCH(Orders!N4886,People!$B$2:$B$5,0))</f>
        <v>Anna Andreadi</v>
      </c>
      <c r="X4886" t="str">
        <f>IFERROR(INDEX(Returns!A4886:A5685,MATCH(Orders!B4886,Returns!B4886:B5685,0)),"No")</f>
        <v>No</v>
      </c>
      <c r="Y4886">
        <f t="shared" si="76"/>
        <v>3.36</v>
      </c>
    </row>
    <row r="4887" spans="1:25" x14ac:dyDescent="0.2">
      <c r="A4887" s="1">
        <v>4886</v>
      </c>
      <c r="B4887" t="s">
        <v>8497</v>
      </c>
      <c r="C4887" s="2">
        <v>42720</v>
      </c>
      <c r="D4887" s="8">
        <f>Table1[[#This Row],[Order Date]]</f>
        <v>42720</v>
      </c>
      <c r="E4887" s="2">
        <v>42724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">
        <v>3684</v>
      </c>
      <c r="P4887" s="1" t="s">
        <v>43</v>
      </c>
      <c r="Q4887" s="1" t="s">
        <v>84</v>
      </c>
      <c r="R4887" s="1" t="s">
        <v>3685</v>
      </c>
      <c r="S4887" s="1">
        <v>114.2</v>
      </c>
      <c r="T4887" s="1">
        <v>5</v>
      </c>
      <c r="U4887" s="1">
        <v>0</v>
      </c>
      <c r="V4887" s="1">
        <v>52.531999999999996</v>
      </c>
      <c r="W4887" t="str">
        <f>INDEX(People!$A$2:$A$5,MATCH(Orders!N4887,People!$B$2:$B$5,0))</f>
        <v>Kelly Williams</v>
      </c>
      <c r="X4887" t="str">
        <f>IFERROR(INDEX(Returns!A4887:A5686,MATCH(Orders!B4887,Returns!B4887:B5686,0)),"No")</f>
        <v>No</v>
      </c>
      <c r="Y4887">
        <f t="shared" si="76"/>
        <v>114.2</v>
      </c>
    </row>
    <row r="4888" spans="1:25" x14ac:dyDescent="0.2">
      <c r="A4888" s="1">
        <v>4887</v>
      </c>
      <c r="B4888" t="s">
        <v>8498</v>
      </c>
      <c r="C4888" s="2">
        <v>43432</v>
      </c>
      <c r="D4888" s="8">
        <f>Table1[[#This Row],[Order Date]]</f>
        <v>43432</v>
      </c>
      <c r="E4888" s="2">
        <v>43435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">
        <v>784</v>
      </c>
      <c r="P4888" s="1" t="s">
        <v>30</v>
      </c>
      <c r="Q4888" s="1" t="s">
        <v>34</v>
      </c>
      <c r="R4888" s="1" t="s">
        <v>785</v>
      </c>
      <c r="S4888" s="1">
        <v>182.67000000000002</v>
      </c>
      <c r="T4888" s="1">
        <v>3</v>
      </c>
      <c r="U4888" s="1">
        <v>0</v>
      </c>
      <c r="V4888" s="1">
        <v>52.974299999999992</v>
      </c>
      <c r="W4888" t="str">
        <f>INDEX(People!$A$2:$A$5,MATCH(Orders!N4888,People!$B$2:$B$5,0))</f>
        <v>Cassandra Brandow</v>
      </c>
      <c r="X4888" t="str">
        <f>IFERROR(INDEX(Returns!A4888:A5687,MATCH(Orders!B4888,Returns!B4888:B5687,0)),"No")</f>
        <v>No</v>
      </c>
      <c r="Y4888">
        <f t="shared" si="76"/>
        <v>182.67000000000002</v>
      </c>
    </row>
    <row r="4889" spans="1:25" x14ac:dyDescent="0.2">
      <c r="A4889" s="1">
        <v>4888</v>
      </c>
      <c r="B4889" t="s">
        <v>8498</v>
      </c>
      <c r="C4889" s="2">
        <v>43432</v>
      </c>
      <c r="D4889" s="8">
        <f>Table1[[#This Row],[Order Date]]</f>
        <v>43432</v>
      </c>
      <c r="E4889" s="2">
        <v>43435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">
        <v>2188</v>
      </c>
      <c r="P4889" s="1" t="s">
        <v>66</v>
      </c>
      <c r="Q4889" s="1" t="s">
        <v>146</v>
      </c>
      <c r="R4889" s="1" t="s">
        <v>2189</v>
      </c>
      <c r="S4889" s="1">
        <v>101.69999999999999</v>
      </c>
      <c r="T4889" s="1">
        <v>6</v>
      </c>
      <c r="U4889" s="1">
        <v>0</v>
      </c>
      <c r="V4889" s="1">
        <v>6.1019999999999968</v>
      </c>
      <c r="W4889" t="str">
        <f>INDEX(People!$A$2:$A$5,MATCH(Orders!N4889,People!$B$2:$B$5,0))</f>
        <v>Cassandra Brandow</v>
      </c>
      <c r="X4889" t="str">
        <f>IFERROR(INDEX(Returns!A4889:A5688,MATCH(Orders!B4889,Returns!B4889:B5688,0)),"No")</f>
        <v>No</v>
      </c>
      <c r="Y4889">
        <f t="shared" si="76"/>
        <v>101.69999999999999</v>
      </c>
    </row>
    <row r="4890" spans="1:25" x14ac:dyDescent="0.2">
      <c r="A4890" s="1">
        <v>4889</v>
      </c>
      <c r="B4890" t="s">
        <v>8498</v>
      </c>
      <c r="C4890" s="2">
        <v>43432</v>
      </c>
      <c r="D4890" s="8">
        <f>Table1[[#This Row],[Order Date]]</f>
        <v>43432</v>
      </c>
      <c r="E4890" s="2">
        <v>43435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">
        <v>1535</v>
      </c>
      <c r="P4890" s="1" t="s">
        <v>43</v>
      </c>
      <c r="Q4890" s="1" t="s">
        <v>55</v>
      </c>
      <c r="R4890" s="1" t="s">
        <v>1536</v>
      </c>
      <c r="S4890" s="1">
        <v>1126.02</v>
      </c>
      <c r="T4890" s="1">
        <v>3</v>
      </c>
      <c r="U4890" s="1">
        <v>0</v>
      </c>
      <c r="V4890" s="1">
        <v>56.300999999999988</v>
      </c>
      <c r="W4890" t="str">
        <f>INDEX(People!$A$2:$A$5,MATCH(Orders!N4890,People!$B$2:$B$5,0))</f>
        <v>Cassandra Brandow</v>
      </c>
      <c r="X4890" t="str">
        <f>IFERROR(INDEX(Returns!A4890:A5689,MATCH(Orders!B4890,Returns!B4890:B5689,0)),"No")</f>
        <v>No</v>
      </c>
      <c r="Y4890">
        <f t="shared" si="76"/>
        <v>1126.02</v>
      </c>
    </row>
    <row r="4891" spans="1:25" x14ac:dyDescent="0.2">
      <c r="A4891" s="1">
        <v>4890</v>
      </c>
      <c r="B4891" t="s">
        <v>8498</v>
      </c>
      <c r="C4891" s="2">
        <v>43432</v>
      </c>
      <c r="D4891" s="8">
        <f>Table1[[#This Row],[Order Date]]</f>
        <v>43432</v>
      </c>
      <c r="E4891" s="2">
        <v>43435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">
        <v>5333</v>
      </c>
      <c r="P4891" s="1" t="s">
        <v>43</v>
      </c>
      <c r="Q4891" s="1" t="s">
        <v>55</v>
      </c>
      <c r="R4891" s="1" t="s">
        <v>5334</v>
      </c>
      <c r="S4891" s="1">
        <v>1263.3000000000002</v>
      </c>
      <c r="T4891" s="1">
        <v>6</v>
      </c>
      <c r="U4891" s="1">
        <v>0</v>
      </c>
      <c r="V4891" s="1">
        <v>315.82499999999993</v>
      </c>
      <c r="W4891" t="str">
        <f>INDEX(People!$A$2:$A$5,MATCH(Orders!N4891,People!$B$2:$B$5,0))</f>
        <v>Cassandra Brandow</v>
      </c>
      <c r="X4891" t="str">
        <f>IFERROR(INDEX(Returns!A4891:A5690,MATCH(Orders!B4891,Returns!B4891:B5690,0)),"No")</f>
        <v>No</v>
      </c>
      <c r="Y4891">
        <f t="shared" si="76"/>
        <v>1263.3000000000002</v>
      </c>
    </row>
    <row r="4892" spans="1:25" x14ac:dyDescent="0.2">
      <c r="A4892" s="1">
        <v>4891</v>
      </c>
      <c r="B4892" t="s">
        <v>8499</v>
      </c>
      <c r="C4892" s="2">
        <v>43457</v>
      </c>
      <c r="D4892" s="8">
        <f>Table1[[#This Row],[Order Date]]</f>
        <v>43457</v>
      </c>
      <c r="E4892" s="2">
        <v>43464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">
        <v>1525</v>
      </c>
      <c r="P4892" s="1" t="s">
        <v>43</v>
      </c>
      <c r="Q4892" s="1" t="s">
        <v>63</v>
      </c>
      <c r="R4892" s="1" t="s">
        <v>1526</v>
      </c>
      <c r="S4892" s="1">
        <v>8.82</v>
      </c>
      <c r="T4892" s="1">
        <v>3</v>
      </c>
      <c r="U4892" s="1">
        <v>0</v>
      </c>
      <c r="V4892" s="1">
        <v>2.5577999999999994</v>
      </c>
      <c r="W4892" t="str">
        <f>INDEX(People!$A$2:$A$5,MATCH(Orders!N4892,People!$B$2:$B$5,0))</f>
        <v>Anna Andreadi</v>
      </c>
      <c r="X4892" t="str">
        <f>IFERROR(INDEX(Returns!A4892:A5691,MATCH(Orders!B4892,Returns!B4892:B5691,0)),"No")</f>
        <v>No</v>
      </c>
      <c r="Y4892">
        <f t="shared" si="76"/>
        <v>8.82</v>
      </c>
    </row>
    <row r="4893" spans="1:25" x14ac:dyDescent="0.2">
      <c r="A4893" s="1">
        <v>4892</v>
      </c>
      <c r="B4893" t="s">
        <v>8499</v>
      </c>
      <c r="C4893" s="2">
        <v>43457</v>
      </c>
      <c r="D4893" s="8">
        <f>Table1[[#This Row],[Order Date]]</f>
        <v>43457</v>
      </c>
      <c r="E4893" s="2">
        <v>43464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">
        <v>3968</v>
      </c>
      <c r="P4893" s="1" t="s">
        <v>43</v>
      </c>
      <c r="Q4893" s="1" t="s">
        <v>84</v>
      </c>
      <c r="R4893" s="1" t="s">
        <v>3969</v>
      </c>
      <c r="S4893" s="1">
        <v>37.94</v>
      </c>
      <c r="T4893" s="1">
        <v>2</v>
      </c>
      <c r="U4893" s="1">
        <v>0</v>
      </c>
      <c r="V4893" s="1">
        <v>18.211199999999998</v>
      </c>
      <c r="W4893" t="str">
        <f>INDEX(People!$A$2:$A$5,MATCH(Orders!N4893,People!$B$2:$B$5,0))</f>
        <v>Anna Andreadi</v>
      </c>
      <c r="X4893" t="str">
        <f>IFERROR(INDEX(Returns!A4893:A5692,MATCH(Orders!B4893,Returns!B4893:B5692,0)),"No")</f>
        <v>No</v>
      </c>
      <c r="Y4893">
        <f t="shared" si="76"/>
        <v>37.94</v>
      </c>
    </row>
    <row r="4894" spans="1:25" x14ac:dyDescent="0.2">
      <c r="A4894" s="1">
        <v>4893</v>
      </c>
      <c r="B4894" t="s">
        <v>8499</v>
      </c>
      <c r="C4894" s="2">
        <v>43457</v>
      </c>
      <c r="D4894" s="8">
        <f>Table1[[#This Row],[Order Date]]</f>
        <v>43457</v>
      </c>
      <c r="E4894" s="2">
        <v>43464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">
        <v>5431</v>
      </c>
      <c r="P4894" s="1" t="s">
        <v>43</v>
      </c>
      <c r="Q4894" s="1" t="s">
        <v>63</v>
      </c>
      <c r="R4894" s="1" t="s">
        <v>5432</v>
      </c>
      <c r="S4894" s="1">
        <v>4.2</v>
      </c>
      <c r="T4894" s="1">
        <v>2</v>
      </c>
      <c r="U4894" s="1">
        <v>0</v>
      </c>
      <c r="V4894" s="1">
        <v>1.1760000000000002</v>
      </c>
      <c r="W4894" t="str">
        <f>INDEX(People!$A$2:$A$5,MATCH(Orders!N4894,People!$B$2:$B$5,0))</f>
        <v>Anna Andreadi</v>
      </c>
      <c r="X4894" t="str">
        <f>IFERROR(INDEX(Returns!A4894:A5693,MATCH(Orders!B4894,Returns!B4894:B5693,0)),"No")</f>
        <v>No</v>
      </c>
      <c r="Y4894">
        <f t="shared" si="76"/>
        <v>4.2</v>
      </c>
    </row>
    <row r="4895" spans="1:25" x14ac:dyDescent="0.2">
      <c r="A4895" s="1">
        <v>4894</v>
      </c>
      <c r="B4895" t="s">
        <v>8499</v>
      </c>
      <c r="C4895" s="2">
        <v>43457</v>
      </c>
      <c r="D4895" s="8">
        <f>Table1[[#This Row],[Order Date]]</f>
        <v>43457</v>
      </c>
      <c r="E4895" s="2">
        <v>43464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">
        <v>1415</v>
      </c>
      <c r="P4895" s="1" t="s">
        <v>43</v>
      </c>
      <c r="Q4895" s="1" t="s">
        <v>55</v>
      </c>
      <c r="R4895" s="1" t="s">
        <v>1416</v>
      </c>
      <c r="S4895" s="1">
        <v>227.28</v>
      </c>
      <c r="T4895" s="1">
        <v>2</v>
      </c>
      <c r="U4895" s="1">
        <v>0</v>
      </c>
      <c r="V4895" s="1">
        <v>2.2727999999999895</v>
      </c>
      <c r="W4895" t="str">
        <f>INDEX(People!$A$2:$A$5,MATCH(Orders!N4895,People!$B$2:$B$5,0))</f>
        <v>Anna Andreadi</v>
      </c>
      <c r="X4895" t="str">
        <f>IFERROR(INDEX(Returns!A4895:A5694,MATCH(Orders!B4895,Returns!B4895:B5694,0)),"No")</f>
        <v>No</v>
      </c>
      <c r="Y4895">
        <f t="shared" si="76"/>
        <v>227.28</v>
      </c>
    </row>
    <row r="4896" spans="1:25" x14ac:dyDescent="0.2">
      <c r="A4896" s="1">
        <v>4895</v>
      </c>
      <c r="B4896" t="s">
        <v>8499</v>
      </c>
      <c r="C4896" s="2">
        <v>43457</v>
      </c>
      <c r="D4896" s="8">
        <f>Table1[[#This Row],[Order Date]]</f>
        <v>43457</v>
      </c>
      <c r="E4896" s="2">
        <v>43464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">
        <v>522</v>
      </c>
      <c r="P4896" s="1" t="s">
        <v>43</v>
      </c>
      <c r="Q4896" s="1" t="s">
        <v>84</v>
      </c>
      <c r="R4896" s="1" t="s">
        <v>523</v>
      </c>
      <c r="S4896" s="1">
        <v>47.9</v>
      </c>
      <c r="T4896" s="1">
        <v>1</v>
      </c>
      <c r="U4896" s="1">
        <v>0</v>
      </c>
      <c r="V4896" s="1">
        <v>22.991999999999997</v>
      </c>
      <c r="W4896" t="str">
        <f>INDEX(People!$A$2:$A$5,MATCH(Orders!N4896,People!$B$2:$B$5,0))</f>
        <v>Anna Andreadi</v>
      </c>
      <c r="X4896" t="str">
        <f>IFERROR(INDEX(Returns!A4896:A5695,MATCH(Orders!B4896,Returns!B4896:B5695,0)),"No")</f>
        <v>No</v>
      </c>
      <c r="Y4896">
        <f t="shared" si="76"/>
        <v>47.9</v>
      </c>
    </row>
    <row r="4897" spans="1:25" x14ac:dyDescent="0.2">
      <c r="A4897" s="1">
        <v>4896</v>
      </c>
      <c r="B4897" t="s">
        <v>8499</v>
      </c>
      <c r="C4897" s="2">
        <v>43457</v>
      </c>
      <c r="D4897" s="8">
        <f>Table1[[#This Row],[Order Date]]</f>
        <v>43457</v>
      </c>
      <c r="E4897" s="2">
        <v>43464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">
        <v>4824</v>
      </c>
      <c r="P4897" s="1" t="s">
        <v>43</v>
      </c>
      <c r="Q4897" s="1" t="s">
        <v>157</v>
      </c>
      <c r="R4897" s="1" t="s">
        <v>590</v>
      </c>
      <c r="S4897" s="1">
        <v>61.96</v>
      </c>
      <c r="T4897" s="1">
        <v>2</v>
      </c>
      <c r="U4897" s="1">
        <v>0</v>
      </c>
      <c r="V4897" s="1">
        <v>30.360399999999998</v>
      </c>
      <c r="W4897" t="str">
        <f>INDEX(People!$A$2:$A$5,MATCH(Orders!N4897,People!$B$2:$B$5,0))</f>
        <v>Anna Andreadi</v>
      </c>
      <c r="X4897" t="str">
        <f>IFERROR(INDEX(Returns!A4897:A5696,MATCH(Orders!B4897,Returns!B4897:B5696,0)),"No")</f>
        <v>No</v>
      </c>
      <c r="Y4897">
        <f t="shared" si="76"/>
        <v>61.96</v>
      </c>
    </row>
    <row r="4898" spans="1:25" x14ac:dyDescent="0.2">
      <c r="A4898" s="1">
        <v>4897</v>
      </c>
      <c r="B4898" t="s">
        <v>8499</v>
      </c>
      <c r="C4898" s="2">
        <v>43457</v>
      </c>
      <c r="D4898" s="8">
        <f>Table1[[#This Row],[Order Date]]</f>
        <v>43457</v>
      </c>
      <c r="E4898" s="2">
        <v>43464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">
        <v>4373</v>
      </c>
      <c r="P4898" s="1" t="s">
        <v>43</v>
      </c>
      <c r="Q4898" s="1" t="s">
        <v>55</v>
      </c>
      <c r="R4898" s="1" t="s">
        <v>4374</v>
      </c>
      <c r="S4898" s="1">
        <v>1117.92</v>
      </c>
      <c r="T4898" s="1">
        <v>4</v>
      </c>
      <c r="U4898" s="1">
        <v>0</v>
      </c>
      <c r="V4898" s="1">
        <v>55.895999999999958</v>
      </c>
      <c r="W4898" t="str">
        <f>INDEX(People!$A$2:$A$5,MATCH(Orders!N4898,People!$B$2:$B$5,0))</f>
        <v>Anna Andreadi</v>
      </c>
      <c r="X4898" t="str">
        <f>IFERROR(INDEX(Returns!A4898:A5697,MATCH(Orders!B4898,Returns!B4898:B5697,0)),"No")</f>
        <v>No</v>
      </c>
      <c r="Y4898">
        <f t="shared" si="76"/>
        <v>1117.92</v>
      </c>
    </row>
    <row r="4899" spans="1:25" x14ac:dyDescent="0.2">
      <c r="A4899" s="1">
        <v>4898</v>
      </c>
      <c r="B4899" t="s">
        <v>8500</v>
      </c>
      <c r="C4899" s="2">
        <v>42658</v>
      </c>
      <c r="D4899" s="8">
        <f>Table1[[#This Row],[Order Date]]</f>
        <v>42658</v>
      </c>
      <c r="E4899" s="2">
        <v>42660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">
        <v>4501</v>
      </c>
      <c r="P4899" s="1" t="s">
        <v>30</v>
      </c>
      <c r="Q4899" s="1" t="s">
        <v>34</v>
      </c>
      <c r="R4899" s="1" t="s">
        <v>4502</v>
      </c>
      <c r="S4899" s="1">
        <v>183.37199999999999</v>
      </c>
      <c r="T4899" s="1">
        <v>2</v>
      </c>
      <c r="U4899" s="1">
        <v>0.3</v>
      </c>
      <c r="V4899" s="1">
        <v>-7.8588000000000022</v>
      </c>
      <c r="W4899" t="str">
        <f>INDEX(People!$A$2:$A$5,MATCH(Orders!N4899,People!$B$2:$B$5,0))</f>
        <v>Chuck Magee</v>
      </c>
      <c r="X4899" t="str">
        <f>IFERROR(INDEX(Returns!A4899:A5698,MATCH(Orders!B4899,Returns!B4899:B5698,0)),"No")</f>
        <v>No</v>
      </c>
      <c r="Y4899">
        <f t="shared" si="76"/>
        <v>238.3836</v>
      </c>
    </row>
    <row r="4900" spans="1:25" x14ac:dyDescent="0.2">
      <c r="A4900" s="1">
        <v>4899</v>
      </c>
      <c r="B4900" t="s">
        <v>8500</v>
      </c>
      <c r="C4900" s="2">
        <v>42658</v>
      </c>
      <c r="D4900" s="8">
        <f>Table1[[#This Row],[Order Date]]</f>
        <v>42658</v>
      </c>
      <c r="E4900" s="2">
        <v>42660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">
        <v>1335</v>
      </c>
      <c r="P4900" s="1" t="s">
        <v>43</v>
      </c>
      <c r="Q4900" s="1" t="s">
        <v>84</v>
      </c>
      <c r="R4900" s="1" t="s">
        <v>1336</v>
      </c>
      <c r="S4900" s="1">
        <v>7.9680000000000009</v>
      </c>
      <c r="T4900" s="1">
        <v>2</v>
      </c>
      <c r="U4900" s="1">
        <v>0.2</v>
      </c>
      <c r="V4900" s="1">
        <v>2.8884000000000007</v>
      </c>
      <c r="W4900" t="str">
        <f>INDEX(People!$A$2:$A$5,MATCH(Orders!N4900,People!$B$2:$B$5,0))</f>
        <v>Chuck Magee</v>
      </c>
      <c r="X4900" t="str">
        <f>IFERROR(INDEX(Returns!A4900:A5699,MATCH(Orders!B4900,Returns!B4900:B5699,0)),"No")</f>
        <v>No</v>
      </c>
      <c r="Y4900">
        <f t="shared" si="76"/>
        <v>9.5616000000000003</v>
      </c>
    </row>
    <row r="4901" spans="1:25" x14ac:dyDescent="0.2">
      <c r="A4901" s="1">
        <v>4900</v>
      </c>
      <c r="B4901" t="s">
        <v>8501</v>
      </c>
      <c r="C4901" s="2">
        <v>43334</v>
      </c>
      <c r="D4901" s="8">
        <f>Table1[[#This Row],[Order Date]]</f>
        <v>43334</v>
      </c>
      <c r="E4901" s="2">
        <v>43339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">
        <v>3404</v>
      </c>
      <c r="P4901" s="1" t="s">
        <v>43</v>
      </c>
      <c r="Q4901" s="1" t="s">
        <v>70</v>
      </c>
      <c r="R4901" s="1" t="s">
        <v>3405</v>
      </c>
      <c r="S4901" s="1">
        <v>26.352000000000004</v>
      </c>
      <c r="T4901" s="1">
        <v>8</v>
      </c>
      <c r="U4901" s="1">
        <v>0.7</v>
      </c>
      <c r="V4901" s="1">
        <v>-18.446399999999997</v>
      </c>
      <c r="W4901" t="str">
        <f>INDEX(People!$A$2:$A$5,MATCH(Orders!N4901,People!$B$2:$B$5,0))</f>
        <v>Anna Andreadi</v>
      </c>
      <c r="X4901" t="str">
        <f>IFERROR(INDEX(Returns!A4901:A5700,MATCH(Orders!B4901,Returns!B4901:B5700,0)),"No")</f>
        <v>No</v>
      </c>
      <c r="Y4901">
        <f t="shared" si="76"/>
        <v>44.798400000000008</v>
      </c>
    </row>
    <row r="4902" spans="1:25" x14ac:dyDescent="0.2">
      <c r="A4902" s="1">
        <v>4901</v>
      </c>
      <c r="B4902" t="s">
        <v>8502</v>
      </c>
      <c r="C4902" s="2">
        <v>43816</v>
      </c>
      <c r="D4902" s="8">
        <f>Table1[[#This Row],[Order Date]]</f>
        <v>43816</v>
      </c>
      <c r="E4902" s="2">
        <v>43820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">
        <v>2546</v>
      </c>
      <c r="P4902" s="1" t="s">
        <v>43</v>
      </c>
      <c r="Q4902" s="1" t="s">
        <v>55</v>
      </c>
      <c r="R4902" s="1" t="s">
        <v>2547</v>
      </c>
      <c r="S4902" s="1">
        <v>481.32</v>
      </c>
      <c r="T4902" s="1">
        <v>4</v>
      </c>
      <c r="U4902" s="1">
        <v>0</v>
      </c>
      <c r="V4902" s="1">
        <v>125.14319999999998</v>
      </c>
      <c r="W4902" t="str">
        <f>INDEX(People!$A$2:$A$5,MATCH(Orders!N4902,People!$B$2:$B$5,0))</f>
        <v>Anna Andreadi</v>
      </c>
      <c r="X4902" t="str">
        <f>IFERROR(INDEX(Returns!A4902:A5701,MATCH(Orders!B4902,Returns!B4902:B5701,0)),"No")</f>
        <v>No</v>
      </c>
      <c r="Y4902">
        <f t="shared" si="76"/>
        <v>481.32</v>
      </c>
    </row>
    <row r="4903" spans="1:25" x14ac:dyDescent="0.2">
      <c r="A4903" s="1">
        <v>4902</v>
      </c>
      <c r="B4903" t="s">
        <v>8502</v>
      </c>
      <c r="C4903" s="2">
        <v>43816</v>
      </c>
      <c r="D4903" s="8">
        <f>Table1[[#This Row],[Order Date]]</f>
        <v>43816</v>
      </c>
      <c r="E4903" s="2">
        <v>43820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">
        <v>4341</v>
      </c>
      <c r="P4903" s="1" t="s">
        <v>43</v>
      </c>
      <c r="Q4903" s="1" t="s">
        <v>512</v>
      </c>
      <c r="R4903" s="1" t="s">
        <v>4342</v>
      </c>
      <c r="S4903" s="1">
        <v>13.98</v>
      </c>
      <c r="T4903" s="1">
        <v>1</v>
      </c>
      <c r="U4903" s="1">
        <v>0</v>
      </c>
      <c r="V4903" s="1">
        <v>3.6348000000000003</v>
      </c>
      <c r="W4903" t="str">
        <f>INDEX(People!$A$2:$A$5,MATCH(Orders!N4903,People!$B$2:$B$5,0))</f>
        <v>Anna Andreadi</v>
      </c>
      <c r="X4903" t="str">
        <f>IFERROR(INDEX(Returns!A4903:A5702,MATCH(Orders!B4903,Returns!B4903:B5702,0)),"No")</f>
        <v>No</v>
      </c>
      <c r="Y4903">
        <f t="shared" si="76"/>
        <v>13.98</v>
      </c>
    </row>
    <row r="4904" spans="1:25" x14ac:dyDescent="0.2">
      <c r="A4904" s="1">
        <v>4903</v>
      </c>
      <c r="B4904" t="s">
        <v>8503</v>
      </c>
      <c r="C4904" s="2">
        <v>43531</v>
      </c>
      <c r="D4904" s="8">
        <f>Table1[[#This Row],[Order Date]]</f>
        <v>43531</v>
      </c>
      <c r="E4904" s="2">
        <v>43536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">
        <v>2652</v>
      </c>
      <c r="P4904" s="1" t="s">
        <v>43</v>
      </c>
      <c r="Q4904" s="1" t="s">
        <v>70</v>
      </c>
      <c r="R4904" s="1" t="s">
        <v>2653</v>
      </c>
      <c r="S4904" s="1">
        <v>25.92</v>
      </c>
      <c r="T4904" s="1">
        <v>6</v>
      </c>
      <c r="U4904" s="1">
        <v>0.2</v>
      </c>
      <c r="V4904" s="1">
        <v>9.0719999999999992</v>
      </c>
      <c r="W4904" t="str">
        <f>INDEX(People!$A$2:$A$5,MATCH(Orders!N4904,People!$B$2:$B$5,0))</f>
        <v>Chuck Magee</v>
      </c>
      <c r="X4904" t="str">
        <f>IFERROR(INDEX(Returns!A4904:A5703,MATCH(Orders!B4904,Returns!B4904:B5703,0)),"No")</f>
        <v>No</v>
      </c>
      <c r="Y4904">
        <f t="shared" si="76"/>
        <v>31.103999999999999</v>
      </c>
    </row>
    <row r="4905" spans="1:25" x14ac:dyDescent="0.2">
      <c r="A4905" s="1">
        <v>4904</v>
      </c>
      <c r="B4905" t="s">
        <v>8503</v>
      </c>
      <c r="C4905" s="2">
        <v>43531</v>
      </c>
      <c r="D4905" s="8">
        <f>Table1[[#This Row],[Order Date]]</f>
        <v>43531</v>
      </c>
      <c r="E4905" s="2">
        <v>43536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">
        <v>1936</v>
      </c>
      <c r="P4905" s="1" t="s">
        <v>43</v>
      </c>
      <c r="Q4905" s="1" t="s">
        <v>44</v>
      </c>
      <c r="R4905" s="1" t="s">
        <v>1937</v>
      </c>
      <c r="S4905" s="1">
        <v>91.59</v>
      </c>
      <c r="T4905" s="1">
        <v>3</v>
      </c>
      <c r="U4905" s="1">
        <v>0</v>
      </c>
      <c r="V4905" s="1">
        <v>42.131399999999999</v>
      </c>
      <c r="W4905" t="str">
        <f>INDEX(People!$A$2:$A$5,MATCH(Orders!N4905,People!$B$2:$B$5,0))</f>
        <v>Chuck Magee</v>
      </c>
      <c r="X4905" t="str">
        <f>IFERROR(INDEX(Returns!A4905:A5704,MATCH(Orders!B4905,Returns!B4905:B5704,0)),"No")</f>
        <v>No</v>
      </c>
      <c r="Y4905">
        <f t="shared" si="76"/>
        <v>91.59</v>
      </c>
    </row>
    <row r="4906" spans="1:25" x14ac:dyDescent="0.2">
      <c r="A4906" s="1">
        <v>4905</v>
      </c>
      <c r="B4906" t="s">
        <v>8504</v>
      </c>
      <c r="C4906" s="2">
        <v>42705</v>
      </c>
      <c r="D4906" s="8">
        <f>Table1[[#This Row],[Order Date]]</f>
        <v>42705</v>
      </c>
      <c r="E4906" s="2">
        <v>42707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">
        <v>2081</v>
      </c>
      <c r="P4906" s="1" t="s">
        <v>30</v>
      </c>
      <c r="Q4906" s="1" t="s">
        <v>34</v>
      </c>
      <c r="R4906" s="1" t="s">
        <v>2082</v>
      </c>
      <c r="S4906" s="1">
        <v>674.05799999999999</v>
      </c>
      <c r="T4906" s="1">
        <v>3</v>
      </c>
      <c r="U4906" s="1">
        <v>0.3</v>
      </c>
      <c r="V4906" s="1">
        <v>-19.258800000000008</v>
      </c>
      <c r="W4906" t="str">
        <f>INDEX(People!$A$2:$A$5,MATCH(Orders!N4906,People!$B$2:$B$5,0))</f>
        <v>Kelly Williams</v>
      </c>
      <c r="X4906" t="str">
        <f>IFERROR(INDEX(Returns!A4906:A5705,MATCH(Orders!B4906,Returns!B4906:B5705,0)),"No")</f>
        <v>No</v>
      </c>
      <c r="Y4906">
        <f t="shared" si="76"/>
        <v>876.27539999999999</v>
      </c>
    </row>
    <row r="4907" spans="1:25" x14ac:dyDescent="0.2">
      <c r="A4907" s="1">
        <v>4906</v>
      </c>
      <c r="B4907" t="s">
        <v>8505</v>
      </c>
      <c r="C4907" s="2">
        <v>42657</v>
      </c>
      <c r="D4907" s="8">
        <f>Table1[[#This Row],[Order Date]]</f>
        <v>42657</v>
      </c>
      <c r="E4907" s="2">
        <v>42659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">
        <v>4972</v>
      </c>
      <c r="P4907" s="1" t="s">
        <v>43</v>
      </c>
      <c r="Q4907" s="1" t="s">
        <v>70</v>
      </c>
      <c r="R4907" s="1" t="s">
        <v>4973</v>
      </c>
      <c r="S4907" s="1">
        <v>22.92</v>
      </c>
      <c r="T4907" s="1">
        <v>4</v>
      </c>
      <c r="U4907" s="1">
        <v>0</v>
      </c>
      <c r="V4907" s="1">
        <v>11.0016</v>
      </c>
      <c r="W4907" t="str">
        <f>INDEX(People!$A$2:$A$5,MATCH(Orders!N4907,People!$B$2:$B$5,0))</f>
        <v>Chuck Magee</v>
      </c>
      <c r="X4907" t="str">
        <f>IFERROR(INDEX(Returns!A4907:A5706,MATCH(Orders!B4907,Returns!B4907:B5706,0)),"No")</f>
        <v>No</v>
      </c>
      <c r="Y4907">
        <f t="shared" si="76"/>
        <v>22.92</v>
      </c>
    </row>
    <row r="4908" spans="1:25" x14ac:dyDescent="0.2">
      <c r="A4908" s="1">
        <v>4907</v>
      </c>
      <c r="B4908" t="s">
        <v>8505</v>
      </c>
      <c r="C4908" s="2">
        <v>42657</v>
      </c>
      <c r="D4908" s="8">
        <f>Table1[[#This Row],[Order Date]]</f>
        <v>42657</v>
      </c>
      <c r="E4908" s="2">
        <v>42659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">
        <v>1360</v>
      </c>
      <c r="P4908" s="1" t="s">
        <v>43</v>
      </c>
      <c r="Q4908" s="1" t="s">
        <v>55</v>
      </c>
      <c r="R4908" s="1" t="s">
        <v>1361</v>
      </c>
      <c r="S4908" s="1">
        <v>269.89999999999998</v>
      </c>
      <c r="T4908" s="1">
        <v>5</v>
      </c>
      <c r="U4908" s="1">
        <v>0</v>
      </c>
      <c r="V4908" s="1">
        <v>16.193999999999988</v>
      </c>
      <c r="W4908" t="str">
        <f>INDEX(People!$A$2:$A$5,MATCH(Orders!N4908,People!$B$2:$B$5,0))</f>
        <v>Chuck Magee</v>
      </c>
      <c r="X4908" t="str">
        <f>IFERROR(INDEX(Returns!A4908:A5707,MATCH(Orders!B4908,Returns!B4908:B5707,0)),"No")</f>
        <v>No</v>
      </c>
      <c r="Y4908">
        <f t="shared" si="76"/>
        <v>269.89999999999998</v>
      </c>
    </row>
    <row r="4909" spans="1:25" x14ac:dyDescent="0.2">
      <c r="A4909" s="1">
        <v>4908</v>
      </c>
      <c r="B4909" t="s">
        <v>8506</v>
      </c>
      <c r="C4909" s="2">
        <v>42692</v>
      </c>
      <c r="D4909" s="8">
        <f>Table1[[#This Row],[Order Date]]</f>
        <v>42692</v>
      </c>
      <c r="E4909" s="2">
        <v>42697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">
        <v>3809</v>
      </c>
      <c r="P4909" s="1" t="s">
        <v>43</v>
      </c>
      <c r="Q4909" s="1" t="s">
        <v>70</v>
      </c>
      <c r="R4909" s="1" t="s">
        <v>3810</v>
      </c>
      <c r="S4909" s="1">
        <v>11.808000000000002</v>
      </c>
      <c r="T4909" s="1">
        <v>8</v>
      </c>
      <c r="U4909" s="1">
        <v>0.7</v>
      </c>
      <c r="V4909" s="1">
        <v>-8.659200000000002</v>
      </c>
      <c r="W4909" t="str">
        <f>INDEX(People!$A$2:$A$5,MATCH(Orders!N4909,People!$B$2:$B$5,0))</f>
        <v>Chuck Magee</v>
      </c>
      <c r="X4909" t="str">
        <f>IFERROR(INDEX(Returns!A4909:A5708,MATCH(Orders!B4909,Returns!B4909:B5708,0)),"No")</f>
        <v>No</v>
      </c>
      <c r="Y4909">
        <f t="shared" si="76"/>
        <v>20.073600000000003</v>
      </c>
    </row>
    <row r="4910" spans="1:25" x14ac:dyDescent="0.2">
      <c r="A4910" s="1">
        <v>4909</v>
      </c>
      <c r="B4910" t="s">
        <v>8506</v>
      </c>
      <c r="C4910" s="2">
        <v>42692</v>
      </c>
      <c r="D4910" s="8">
        <f>Table1[[#This Row],[Order Date]]</f>
        <v>42692</v>
      </c>
      <c r="E4910" s="2">
        <v>42697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">
        <v>5433</v>
      </c>
      <c r="P4910" s="1" t="s">
        <v>66</v>
      </c>
      <c r="Q4910" s="1" t="s">
        <v>67</v>
      </c>
      <c r="R4910" s="1" t="s">
        <v>5434</v>
      </c>
      <c r="S4910" s="1">
        <v>9.5879999999999992</v>
      </c>
      <c r="T4910" s="1">
        <v>2</v>
      </c>
      <c r="U4910" s="1">
        <v>0.4</v>
      </c>
      <c r="V4910" s="1">
        <v>-2.0773999999999999</v>
      </c>
      <c r="W4910" t="str">
        <f>INDEX(People!$A$2:$A$5,MATCH(Orders!N4910,People!$B$2:$B$5,0))</f>
        <v>Chuck Magee</v>
      </c>
      <c r="X4910" t="str">
        <f>IFERROR(INDEX(Returns!A4910:A5709,MATCH(Orders!B4910,Returns!B4910:B5709,0)),"No")</f>
        <v>No</v>
      </c>
      <c r="Y4910">
        <f t="shared" si="76"/>
        <v>13.423199999999998</v>
      </c>
    </row>
    <row r="4911" spans="1:25" x14ac:dyDescent="0.2">
      <c r="A4911" s="1">
        <v>4910</v>
      </c>
      <c r="B4911" t="s">
        <v>6124</v>
      </c>
      <c r="C4911" s="2">
        <v>43479</v>
      </c>
      <c r="D4911" s="8">
        <f>Table1[[#This Row],[Order Date]]</f>
        <v>43479</v>
      </c>
      <c r="E4911" s="2">
        <v>43483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">
        <v>1964</v>
      </c>
      <c r="P4911" s="1" t="s">
        <v>43</v>
      </c>
      <c r="Q4911" s="1" t="s">
        <v>157</v>
      </c>
      <c r="R4911" s="1" t="s">
        <v>1965</v>
      </c>
      <c r="S4911" s="1">
        <v>18.335999999999999</v>
      </c>
      <c r="T4911" s="1">
        <v>3</v>
      </c>
      <c r="U4911" s="1">
        <v>0.2</v>
      </c>
      <c r="V4911" s="1">
        <v>6.6467999999999989</v>
      </c>
      <c r="W4911" t="str">
        <f>INDEX(People!$A$2:$A$5,MATCH(Orders!N4911,People!$B$2:$B$5,0))</f>
        <v>Cassandra Brandow</v>
      </c>
      <c r="X4911" t="str">
        <f>IFERROR(INDEX(Returns!A4911:A5710,MATCH(Orders!B4911,Returns!B4911:B5710,0)),"No")</f>
        <v>No</v>
      </c>
      <c r="Y4911">
        <f t="shared" si="76"/>
        <v>22.003199999999996</v>
      </c>
    </row>
    <row r="4912" spans="1:25" x14ac:dyDescent="0.2">
      <c r="A4912" s="1">
        <v>4911</v>
      </c>
      <c r="B4912" t="s">
        <v>6124</v>
      </c>
      <c r="C4912" s="2">
        <v>43479</v>
      </c>
      <c r="D4912" s="8">
        <f>Table1[[#This Row],[Order Date]]</f>
        <v>43479</v>
      </c>
      <c r="E4912" s="2">
        <v>43483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">
        <v>2353</v>
      </c>
      <c r="P4912" s="1" t="s">
        <v>43</v>
      </c>
      <c r="Q4912" s="1" t="s">
        <v>84</v>
      </c>
      <c r="R4912" s="1" t="s">
        <v>2354</v>
      </c>
      <c r="S4912" s="1">
        <v>36.288000000000011</v>
      </c>
      <c r="T4912" s="1">
        <v>7</v>
      </c>
      <c r="U4912" s="1">
        <v>0.2</v>
      </c>
      <c r="V4912" s="1">
        <v>12.700800000000001</v>
      </c>
      <c r="W4912" t="str">
        <f>INDEX(People!$A$2:$A$5,MATCH(Orders!N4912,People!$B$2:$B$5,0))</f>
        <v>Cassandra Brandow</v>
      </c>
      <c r="X4912" t="str">
        <f>IFERROR(INDEX(Returns!A4912:A5711,MATCH(Orders!B4912,Returns!B4912:B5711,0)),"No")</f>
        <v>No</v>
      </c>
      <c r="Y4912">
        <f t="shared" si="76"/>
        <v>43.545600000000015</v>
      </c>
    </row>
    <row r="4913" spans="1:25" x14ac:dyDescent="0.2">
      <c r="A4913" s="1">
        <v>4912</v>
      </c>
      <c r="B4913" t="s">
        <v>6124</v>
      </c>
      <c r="C4913" s="2">
        <v>43479</v>
      </c>
      <c r="D4913" s="8">
        <f>Table1[[#This Row],[Order Date]]</f>
        <v>43479</v>
      </c>
      <c r="E4913" s="2">
        <v>43483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">
        <v>1451</v>
      </c>
      <c r="P4913" s="1" t="s">
        <v>66</v>
      </c>
      <c r="Q4913" s="1" t="s">
        <v>67</v>
      </c>
      <c r="R4913" s="1" t="s">
        <v>1452</v>
      </c>
      <c r="S4913" s="1">
        <v>111.98399999999999</v>
      </c>
      <c r="T4913" s="1">
        <v>2</v>
      </c>
      <c r="U4913" s="1">
        <v>0.2</v>
      </c>
      <c r="V4913" s="1">
        <v>6.9990000000000059</v>
      </c>
      <c r="W4913" t="str">
        <f>INDEX(People!$A$2:$A$5,MATCH(Orders!N4913,People!$B$2:$B$5,0))</f>
        <v>Cassandra Brandow</v>
      </c>
      <c r="X4913" t="str">
        <f>IFERROR(INDEX(Returns!A4913:A5712,MATCH(Orders!B4913,Returns!B4913:B5712,0)),"No")</f>
        <v>No</v>
      </c>
      <c r="Y4913">
        <f t="shared" si="76"/>
        <v>134.38079999999999</v>
      </c>
    </row>
    <row r="4914" spans="1:25" x14ac:dyDescent="0.2">
      <c r="A4914" s="1">
        <v>4913</v>
      </c>
      <c r="B4914" t="s">
        <v>6124</v>
      </c>
      <c r="C4914" s="2">
        <v>43479</v>
      </c>
      <c r="D4914" s="8">
        <f>Table1[[#This Row],[Order Date]]</f>
        <v>43479</v>
      </c>
      <c r="E4914" s="2">
        <v>43483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">
        <v>4515</v>
      </c>
      <c r="P4914" s="1" t="s">
        <v>43</v>
      </c>
      <c r="Q4914" s="1" t="s">
        <v>70</v>
      </c>
      <c r="R4914" s="1" t="s">
        <v>4516</v>
      </c>
      <c r="S4914" s="1">
        <v>5.9700000000000006</v>
      </c>
      <c r="T4914" s="1">
        <v>5</v>
      </c>
      <c r="U4914" s="1">
        <v>0.7</v>
      </c>
      <c r="V4914" s="1">
        <v>-4.577</v>
      </c>
      <c r="W4914" t="str">
        <f>INDEX(People!$A$2:$A$5,MATCH(Orders!N4914,People!$B$2:$B$5,0))</f>
        <v>Cassandra Brandow</v>
      </c>
      <c r="X4914" t="str">
        <f>IFERROR(INDEX(Returns!A4914:A5713,MATCH(Orders!B4914,Returns!B4914:B5713,0)),"No")</f>
        <v>No</v>
      </c>
      <c r="Y4914">
        <f t="shared" si="76"/>
        <v>10.149000000000001</v>
      </c>
    </row>
    <row r="4915" spans="1:25" x14ac:dyDescent="0.2">
      <c r="A4915" s="1">
        <v>4914</v>
      </c>
      <c r="B4915" t="s">
        <v>6124</v>
      </c>
      <c r="C4915" s="2">
        <v>43479</v>
      </c>
      <c r="D4915" s="8">
        <f>Table1[[#This Row],[Order Date]]</f>
        <v>43479</v>
      </c>
      <c r="E4915" s="2">
        <v>43483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">
        <v>2656</v>
      </c>
      <c r="P4915" s="1" t="s">
        <v>43</v>
      </c>
      <c r="Q4915" s="1" t="s">
        <v>70</v>
      </c>
      <c r="R4915" s="1" t="s">
        <v>2657</v>
      </c>
      <c r="S4915" s="1">
        <v>2.508</v>
      </c>
      <c r="T4915" s="1">
        <v>2</v>
      </c>
      <c r="U4915" s="1">
        <v>0.7</v>
      </c>
      <c r="V4915" s="1">
        <v>-1.8391999999999999</v>
      </c>
      <c r="W4915" t="str">
        <f>INDEX(People!$A$2:$A$5,MATCH(Orders!N4915,People!$B$2:$B$5,0))</f>
        <v>Cassandra Brandow</v>
      </c>
      <c r="X4915" t="str">
        <f>IFERROR(INDEX(Returns!A4915:A5714,MATCH(Orders!B4915,Returns!B4915:B5714,0)),"No")</f>
        <v>No</v>
      </c>
      <c r="Y4915">
        <f t="shared" si="76"/>
        <v>4.2636000000000003</v>
      </c>
    </row>
    <row r="4916" spans="1:25" x14ac:dyDescent="0.2">
      <c r="A4916" s="1">
        <v>4915</v>
      </c>
      <c r="B4916" t="s">
        <v>8507</v>
      </c>
      <c r="C4916" s="2">
        <v>43002</v>
      </c>
      <c r="D4916" s="8">
        <f>Table1[[#This Row],[Order Date]]</f>
        <v>43002</v>
      </c>
      <c r="E4916" s="2">
        <v>43004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">
        <v>159</v>
      </c>
      <c r="P4916" s="1" t="s">
        <v>43</v>
      </c>
      <c r="Q4916" s="1" t="s">
        <v>63</v>
      </c>
      <c r="R4916" s="1" t="s">
        <v>160</v>
      </c>
      <c r="S4916" s="1">
        <v>35.96</v>
      </c>
      <c r="T4916" s="1">
        <v>2</v>
      </c>
      <c r="U4916" s="1">
        <v>0</v>
      </c>
      <c r="V4916" s="1">
        <v>10.428399999999996</v>
      </c>
      <c r="W4916" t="str">
        <f>INDEX(People!$A$2:$A$5,MATCH(Orders!N4916,People!$B$2:$B$5,0))</f>
        <v>Anna Andreadi</v>
      </c>
      <c r="X4916" t="str">
        <f>IFERROR(INDEX(Returns!A4916:A5715,MATCH(Orders!B4916,Returns!B4916:B5715,0)),"No")</f>
        <v>No</v>
      </c>
      <c r="Y4916">
        <f t="shared" si="76"/>
        <v>35.96</v>
      </c>
    </row>
    <row r="4917" spans="1:25" x14ac:dyDescent="0.2">
      <c r="A4917" s="1">
        <v>4916</v>
      </c>
      <c r="B4917" t="s">
        <v>8507</v>
      </c>
      <c r="C4917" s="2">
        <v>43002</v>
      </c>
      <c r="D4917" s="8">
        <f>Table1[[#This Row],[Order Date]]</f>
        <v>43002</v>
      </c>
      <c r="E4917" s="2">
        <v>43004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">
        <v>2623</v>
      </c>
      <c r="P4917" s="1" t="s">
        <v>43</v>
      </c>
      <c r="Q4917" s="1" t="s">
        <v>70</v>
      </c>
      <c r="R4917" s="1" t="s">
        <v>2624</v>
      </c>
      <c r="S4917" s="1">
        <v>14.952000000000002</v>
      </c>
      <c r="T4917" s="1">
        <v>3</v>
      </c>
      <c r="U4917" s="1">
        <v>0.2</v>
      </c>
      <c r="V4917" s="1">
        <v>5.4201000000000006</v>
      </c>
      <c r="W4917" t="str">
        <f>INDEX(People!$A$2:$A$5,MATCH(Orders!N4917,People!$B$2:$B$5,0))</f>
        <v>Anna Andreadi</v>
      </c>
      <c r="X4917" t="str">
        <f>IFERROR(INDEX(Returns!A4917:A5716,MATCH(Orders!B4917,Returns!B4917:B5716,0)),"No")</f>
        <v>No</v>
      </c>
      <c r="Y4917">
        <f t="shared" si="76"/>
        <v>17.942400000000003</v>
      </c>
    </row>
    <row r="4918" spans="1:25" x14ac:dyDescent="0.2">
      <c r="A4918" s="1">
        <v>4917</v>
      </c>
      <c r="B4918" t="s">
        <v>8508</v>
      </c>
      <c r="C4918" s="2">
        <v>43747</v>
      </c>
      <c r="D4918" s="8">
        <f>Table1[[#This Row],[Order Date]]</f>
        <v>43747</v>
      </c>
      <c r="E4918" s="2">
        <v>43749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">
        <v>1271</v>
      </c>
      <c r="P4918" s="1" t="s">
        <v>43</v>
      </c>
      <c r="Q4918" s="1" t="s">
        <v>63</v>
      </c>
      <c r="R4918" s="1" t="s">
        <v>1272</v>
      </c>
      <c r="S4918" s="1">
        <v>67.144000000000005</v>
      </c>
      <c r="T4918" s="1">
        <v>7</v>
      </c>
      <c r="U4918" s="1">
        <v>0.2</v>
      </c>
      <c r="V4918" s="1">
        <v>5.8750999999999962</v>
      </c>
      <c r="W4918" t="str">
        <f>INDEX(People!$A$2:$A$5,MATCH(Orders!N4918,People!$B$2:$B$5,0))</f>
        <v>Kelly Williams</v>
      </c>
      <c r="X4918" t="str">
        <f>IFERROR(INDEX(Returns!A4918:A5717,MATCH(Orders!B4918,Returns!B4918:B5717,0)),"No")</f>
        <v>No</v>
      </c>
      <c r="Y4918">
        <f t="shared" si="76"/>
        <v>80.572800000000001</v>
      </c>
    </row>
    <row r="4919" spans="1:25" x14ac:dyDescent="0.2">
      <c r="A4919" s="1">
        <v>4918</v>
      </c>
      <c r="B4919" t="s">
        <v>8508</v>
      </c>
      <c r="C4919" s="2">
        <v>43747</v>
      </c>
      <c r="D4919" s="8">
        <f>Table1[[#This Row],[Order Date]]</f>
        <v>43747</v>
      </c>
      <c r="E4919" s="2">
        <v>43749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">
        <v>5436</v>
      </c>
      <c r="P4919" s="1" t="s">
        <v>30</v>
      </c>
      <c r="Q4919" s="1" t="s">
        <v>34</v>
      </c>
      <c r="R4919" s="1" t="s">
        <v>5437</v>
      </c>
      <c r="S4919" s="1">
        <v>254.05799999999999</v>
      </c>
      <c r="T4919" s="1">
        <v>3</v>
      </c>
      <c r="U4919" s="1">
        <v>0.3</v>
      </c>
      <c r="V4919" s="1">
        <v>-32.664599999999993</v>
      </c>
      <c r="W4919" t="str">
        <f>INDEX(People!$A$2:$A$5,MATCH(Orders!N4919,People!$B$2:$B$5,0))</f>
        <v>Kelly Williams</v>
      </c>
      <c r="X4919" t="str">
        <f>IFERROR(INDEX(Returns!A4919:A5718,MATCH(Orders!B4919,Returns!B4919:B5718,0)),"No")</f>
        <v>No</v>
      </c>
      <c r="Y4919">
        <f t="shared" si="76"/>
        <v>330.27539999999999</v>
      </c>
    </row>
    <row r="4920" spans="1:25" x14ac:dyDescent="0.2">
      <c r="A4920" s="1">
        <v>4919</v>
      </c>
      <c r="B4920" t="s">
        <v>8509</v>
      </c>
      <c r="C4920" s="2">
        <v>43102</v>
      </c>
      <c r="D4920" s="8">
        <f>Table1[[#This Row],[Order Date]]</f>
        <v>43102</v>
      </c>
      <c r="E4920" s="2">
        <v>43107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">
        <v>943</v>
      </c>
      <c r="P4920" s="1" t="s">
        <v>30</v>
      </c>
      <c r="Q4920" s="1" t="s">
        <v>31</v>
      </c>
      <c r="R4920" s="1" t="s">
        <v>944</v>
      </c>
      <c r="S4920" s="1">
        <v>173.94</v>
      </c>
      <c r="T4920" s="1">
        <v>3</v>
      </c>
      <c r="U4920" s="1">
        <v>0</v>
      </c>
      <c r="V4920" s="1">
        <v>38.266800000000003</v>
      </c>
      <c r="W4920" t="str">
        <f>INDEX(People!$A$2:$A$5,MATCH(Orders!N4920,People!$B$2:$B$5,0))</f>
        <v>Chuck Magee</v>
      </c>
      <c r="X4920" t="str">
        <f>IFERROR(INDEX(Returns!A4920:A5719,MATCH(Orders!B4920,Returns!B4920:B5719,0)),"No")</f>
        <v>No</v>
      </c>
      <c r="Y4920">
        <f t="shared" si="76"/>
        <v>173.94</v>
      </c>
    </row>
    <row r="4921" spans="1:25" x14ac:dyDescent="0.2">
      <c r="A4921" s="1">
        <v>4920</v>
      </c>
      <c r="B4921" t="s">
        <v>8509</v>
      </c>
      <c r="C4921" s="2">
        <v>43102</v>
      </c>
      <c r="D4921" s="8">
        <f>Table1[[#This Row],[Order Date]]</f>
        <v>43102</v>
      </c>
      <c r="E4921" s="2">
        <v>43107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">
        <v>3669</v>
      </c>
      <c r="P4921" s="1" t="s">
        <v>66</v>
      </c>
      <c r="Q4921" s="1" t="s">
        <v>67</v>
      </c>
      <c r="R4921" s="1" t="s">
        <v>3670</v>
      </c>
      <c r="S4921" s="1">
        <v>231.98</v>
      </c>
      <c r="T4921" s="1">
        <v>2</v>
      </c>
      <c r="U4921" s="1">
        <v>0</v>
      </c>
      <c r="V4921" s="1">
        <v>67.274199999999979</v>
      </c>
      <c r="W4921" t="str">
        <f>INDEX(People!$A$2:$A$5,MATCH(Orders!N4921,People!$B$2:$B$5,0))</f>
        <v>Chuck Magee</v>
      </c>
      <c r="X4921" t="str">
        <f>IFERROR(INDEX(Returns!A4921:A5720,MATCH(Orders!B4921,Returns!B4921:B5720,0)),"No")</f>
        <v>No</v>
      </c>
      <c r="Y4921">
        <f t="shared" si="76"/>
        <v>231.98</v>
      </c>
    </row>
    <row r="4922" spans="1:25" x14ac:dyDescent="0.2">
      <c r="A4922" s="1">
        <v>4921</v>
      </c>
      <c r="B4922" t="s">
        <v>8510</v>
      </c>
      <c r="C4922" s="2">
        <v>43696</v>
      </c>
      <c r="D4922" s="8">
        <f>Table1[[#This Row],[Order Date]]</f>
        <v>43696</v>
      </c>
      <c r="E4922" s="2">
        <v>43700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">
        <v>3890</v>
      </c>
      <c r="P4922" s="1" t="s">
        <v>43</v>
      </c>
      <c r="Q4922" s="1" t="s">
        <v>70</v>
      </c>
      <c r="R4922" s="1" t="s">
        <v>3891</v>
      </c>
      <c r="S4922" s="1">
        <v>2.2959999999999994</v>
      </c>
      <c r="T4922" s="1">
        <v>2</v>
      </c>
      <c r="U4922" s="1">
        <v>0.8</v>
      </c>
      <c r="V4922" s="1">
        <v>-3.9032000000000009</v>
      </c>
      <c r="W4922" t="str">
        <f>INDEX(People!$A$2:$A$5,MATCH(Orders!N4922,People!$B$2:$B$5,0))</f>
        <v>Kelly Williams</v>
      </c>
      <c r="X4922" t="str">
        <f>IFERROR(INDEX(Returns!A4922:A5721,MATCH(Orders!B4922,Returns!B4922:B5721,0)),"No")</f>
        <v>No</v>
      </c>
      <c r="Y4922">
        <f t="shared" si="76"/>
        <v>4.1327999999999987</v>
      </c>
    </row>
    <row r="4923" spans="1:25" x14ac:dyDescent="0.2">
      <c r="A4923" s="1">
        <v>4922</v>
      </c>
      <c r="B4923" t="s">
        <v>8511</v>
      </c>
      <c r="C4923" s="2">
        <v>43824</v>
      </c>
      <c r="D4923" s="8">
        <f>Table1[[#This Row],[Order Date]]</f>
        <v>43824</v>
      </c>
      <c r="E4923" s="2">
        <v>43828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">
        <v>5397</v>
      </c>
      <c r="P4923" s="1" t="s">
        <v>43</v>
      </c>
      <c r="Q4923" s="1" t="s">
        <v>84</v>
      </c>
      <c r="R4923" s="1" t="s">
        <v>5398</v>
      </c>
      <c r="S4923" s="1">
        <v>96.08</v>
      </c>
      <c r="T4923" s="1">
        <v>2</v>
      </c>
      <c r="U4923" s="1">
        <v>0</v>
      </c>
      <c r="V4923" s="1">
        <v>46.118399999999994</v>
      </c>
      <c r="W4923" t="str">
        <f>INDEX(People!$A$2:$A$5,MATCH(Orders!N4923,People!$B$2:$B$5,0))</f>
        <v>Cassandra Brandow</v>
      </c>
      <c r="X4923" t="str">
        <f>IFERROR(INDEX(Returns!A4923:A5722,MATCH(Orders!B4923,Returns!B4923:B5722,0)),"No")</f>
        <v>No</v>
      </c>
      <c r="Y4923">
        <f t="shared" si="76"/>
        <v>96.08</v>
      </c>
    </row>
    <row r="4924" spans="1:25" x14ac:dyDescent="0.2">
      <c r="A4924" s="1">
        <v>4923</v>
      </c>
      <c r="B4924" t="s">
        <v>8511</v>
      </c>
      <c r="C4924" s="2">
        <v>43824</v>
      </c>
      <c r="D4924" s="8">
        <f>Table1[[#This Row],[Order Date]]</f>
        <v>43824</v>
      </c>
      <c r="E4924" s="2">
        <v>43828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">
        <v>2637</v>
      </c>
      <c r="P4924" s="1" t="s">
        <v>43</v>
      </c>
      <c r="Q4924" s="1" t="s">
        <v>242</v>
      </c>
      <c r="R4924" s="1" t="s">
        <v>2638</v>
      </c>
      <c r="S4924" s="1">
        <v>3.62</v>
      </c>
      <c r="T4924" s="1">
        <v>2</v>
      </c>
      <c r="U4924" s="1">
        <v>0</v>
      </c>
      <c r="V4924" s="1">
        <v>1.1945999999999999</v>
      </c>
      <c r="W4924" t="str">
        <f>INDEX(People!$A$2:$A$5,MATCH(Orders!N4924,People!$B$2:$B$5,0))</f>
        <v>Cassandra Brandow</v>
      </c>
      <c r="X4924" t="str">
        <f>IFERROR(INDEX(Returns!A4924:A5723,MATCH(Orders!B4924,Returns!B4924:B5723,0)),"No")</f>
        <v>No</v>
      </c>
      <c r="Y4924">
        <f t="shared" si="76"/>
        <v>3.62</v>
      </c>
    </row>
    <row r="4925" spans="1:25" x14ac:dyDescent="0.2">
      <c r="A4925" s="1">
        <v>4924</v>
      </c>
      <c r="B4925" t="s">
        <v>8511</v>
      </c>
      <c r="C4925" s="2">
        <v>43824</v>
      </c>
      <c r="D4925" s="8">
        <f>Table1[[#This Row],[Order Date]]</f>
        <v>43824</v>
      </c>
      <c r="E4925" s="2">
        <v>43828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">
        <v>2974</v>
      </c>
      <c r="P4925" s="1" t="s">
        <v>43</v>
      </c>
      <c r="Q4925" s="1" t="s">
        <v>84</v>
      </c>
      <c r="R4925" s="1" t="s">
        <v>2975</v>
      </c>
      <c r="S4925" s="1">
        <v>629.09999999999991</v>
      </c>
      <c r="T4925" s="1">
        <v>6</v>
      </c>
      <c r="U4925" s="1">
        <v>0</v>
      </c>
      <c r="V4925" s="1">
        <v>301.96799999999996</v>
      </c>
      <c r="W4925" t="str">
        <f>INDEX(People!$A$2:$A$5,MATCH(Orders!N4925,People!$B$2:$B$5,0))</f>
        <v>Cassandra Brandow</v>
      </c>
      <c r="X4925" t="str">
        <f>IFERROR(INDEX(Returns!A4925:A5724,MATCH(Orders!B4925,Returns!B4925:B5724,0)),"No")</f>
        <v>No</v>
      </c>
      <c r="Y4925">
        <f t="shared" si="76"/>
        <v>629.09999999999991</v>
      </c>
    </row>
    <row r="4926" spans="1:25" x14ac:dyDescent="0.2">
      <c r="A4926" s="1">
        <v>4925</v>
      </c>
      <c r="B4926" t="s">
        <v>8511</v>
      </c>
      <c r="C4926" s="2">
        <v>43824</v>
      </c>
      <c r="D4926" s="8">
        <f>Table1[[#This Row],[Order Date]]</f>
        <v>43824</v>
      </c>
      <c r="E4926" s="2">
        <v>43828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">
        <v>4522</v>
      </c>
      <c r="P4926" s="1" t="s">
        <v>66</v>
      </c>
      <c r="Q4926" s="1" t="s">
        <v>67</v>
      </c>
      <c r="R4926" s="1" t="s">
        <v>4523</v>
      </c>
      <c r="S4926" s="1">
        <v>90.48</v>
      </c>
      <c r="T4926" s="1">
        <v>2</v>
      </c>
      <c r="U4926" s="1">
        <v>0</v>
      </c>
      <c r="V4926" s="1">
        <v>23.524799999999999</v>
      </c>
      <c r="W4926" t="str">
        <f>INDEX(People!$A$2:$A$5,MATCH(Orders!N4926,People!$B$2:$B$5,0))</f>
        <v>Cassandra Brandow</v>
      </c>
      <c r="X4926" t="str">
        <f>IFERROR(INDEX(Returns!A4926:A5725,MATCH(Orders!B4926,Returns!B4926:B5725,0)),"No")</f>
        <v>No</v>
      </c>
      <c r="Y4926">
        <f t="shared" si="76"/>
        <v>90.48</v>
      </c>
    </row>
    <row r="4927" spans="1:25" x14ac:dyDescent="0.2">
      <c r="A4927" s="1">
        <v>4926</v>
      </c>
      <c r="B4927" t="s">
        <v>8512</v>
      </c>
      <c r="C4927" s="2">
        <v>43718</v>
      </c>
      <c r="D4927" s="8">
        <f>Table1[[#This Row],[Order Date]]</f>
        <v>43718</v>
      </c>
      <c r="E4927" s="2">
        <v>43721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">
        <v>4666</v>
      </c>
      <c r="P4927" s="1" t="s">
        <v>43</v>
      </c>
      <c r="Q4927" s="1" t="s">
        <v>63</v>
      </c>
      <c r="R4927" s="1" t="s">
        <v>4667</v>
      </c>
      <c r="S4927" s="1">
        <v>14.88</v>
      </c>
      <c r="T4927" s="1">
        <v>2</v>
      </c>
      <c r="U4927" s="1">
        <v>0</v>
      </c>
      <c r="V4927" s="1">
        <v>3.7200000000000006</v>
      </c>
      <c r="W4927" t="str">
        <f>INDEX(People!$A$2:$A$5,MATCH(Orders!N4927,People!$B$2:$B$5,0))</f>
        <v>Chuck Magee</v>
      </c>
      <c r="X4927" t="str">
        <f>IFERROR(INDEX(Returns!A4927:A5726,MATCH(Orders!B4927,Returns!B4927:B5726,0)),"No")</f>
        <v>No</v>
      </c>
      <c r="Y4927">
        <f t="shared" si="76"/>
        <v>14.88</v>
      </c>
    </row>
    <row r="4928" spans="1:25" x14ac:dyDescent="0.2">
      <c r="A4928" s="1">
        <v>4927</v>
      </c>
      <c r="B4928" t="s">
        <v>8513</v>
      </c>
      <c r="C4928" s="2">
        <v>43757</v>
      </c>
      <c r="D4928" s="8">
        <f>Table1[[#This Row],[Order Date]]</f>
        <v>43757</v>
      </c>
      <c r="E4928" s="2">
        <v>43761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">
        <v>3125</v>
      </c>
      <c r="P4928" s="1" t="s">
        <v>30</v>
      </c>
      <c r="Q4928" s="1" t="s">
        <v>52</v>
      </c>
      <c r="R4928" s="1" t="s">
        <v>3126</v>
      </c>
      <c r="S4928" s="1">
        <v>91.275000000000006</v>
      </c>
      <c r="T4928" s="1">
        <v>1</v>
      </c>
      <c r="U4928" s="1">
        <v>0.5</v>
      </c>
      <c r="V4928" s="1">
        <v>-67.543499999999995</v>
      </c>
      <c r="W4928" t="str">
        <f>INDEX(People!$A$2:$A$5,MATCH(Orders!N4928,People!$B$2:$B$5,0))</f>
        <v>Kelly Williams</v>
      </c>
      <c r="X4928" t="str">
        <f>IFERROR(INDEX(Returns!A4928:A5727,MATCH(Orders!B4928,Returns!B4928:B5727,0)),"No")</f>
        <v>No</v>
      </c>
      <c r="Y4928">
        <f t="shared" si="76"/>
        <v>136.91250000000002</v>
      </c>
    </row>
    <row r="4929" spans="1:25" x14ac:dyDescent="0.2">
      <c r="A4929" s="1">
        <v>4928</v>
      </c>
      <c r="B4929" t="s">
        <v>8514</v>
      </c>
      <c r="C4929" s="2">
        <v>43800</v>
      </c>
      <c r="D4929" s="8">
        <f>Table1[[#This Row],[Order Date]]</f>
        <v>43800</v>
      </c>
      <c r="E4929" s="2">
        <v>43805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">
        <v>3841</v>
      </c>
      <c r="P4929" s="1" t="s">
        <v>43</v>
      </c>
      <c r="Q4929" s="1" t="s">
        <v>84</v>
      </c>
      <c r="R4929" s="1" t="s">
        <v>3842</v>
      </c>
      <c r="S4929" s="1">
        <v>19.440000000000001</v>
      </c>
      <c r="T4929" s="1">
        <v>3</v>
      </c>
      <c r="U4929" s="1">
        <v>0</v>
      </c>
      <c r="V4929" s="1">
        <v>9.3312000000000008</v>
      </c>
      <c r="W4929" t="str">
        <f>INDEX(People!$A$2:$A$5,MATCH(Orders!N4929,People!$B$2:$B$5,0))</f>
        <v>Chuck Magee</v>
      </c>
      <c r="X4929" t="str">
        <f>IFERROR(INDEX(Returns!A4929:A5728,MATCH(Orders!B4929,Returns!B4929:B5728,0)),"No")</f>
        <v>No</v>
      </c>
      <c r="Y4929">
        <f t="shared" si="76"/>
        <v>19.440000000000001</v>
      </c>
    </row>
    <row r="4930" spans="1:25" x14ac:dyDescent="0.2">
      <c r="A4930" s="1">
        <v>4929</v>
      </c>
      <c r="B4930" t="s">
        <v>8514</v>
      </c>
      <c r="C4930" s="2">
        <v>43800</v>
      </c>
      <c r="D4930" s="8">
        <f>Table1[[#This Row],[Order Date]]</f>
        <v>43800</v>
      </c>
      <c r="E4930" s="2">
        <v>43805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">
        <v>3804</v>
      </c>
      <c r="P4930" s="1" t="s">
        <v>30</v>
      </c>
      <c r="Q4930" s="1" t="s">
        <v>34</v>
      </c>
      <c r="R4930" s="1" t="s">
        <v>3805</v>
      </c>
      <c r="S4930" s="1">
        <v>897.15000000000009</v>
      </c>
      <c r="T4930" s="1">
        <v>3</v>
      </c>
      <c r="U4930" s="1">
        <v>0</v>
      </c>
      <c r="V4930" s="1">
        <v>251.20200000000003</v>
      </c>
      <c r="W4930" t="str">
        <f>INDEX(People!$A$2:$A$5,MATCH(Orders!N4930,People!$B$2:$B$5,0))</f>
        <v>Chuck Magee</v>
      </c>
      <c r="X4930" t="str">
        <f>IFERROR(INDEX(Returns!A4930:A5729,MATCH(Orders!B4930,Returns!B4930:B5729,0)),"No")</f>
        <v>No</v>
      </c>
      <c r="Y4930">
        <f t="shared" si="76"/>
        <v>897.15000000000009</v>
      </c>
    </row>
    <row r="4931" spans="1:25" x14ac:dyDescent="0.2">
      <c r="A4931" s="1">
        <v>4930</v>
      </c>
      <c r="B4931" t="s">
        <v>8515</v>
      </c>
      <c r="C4931" s="2">
        <v>42615</v>
      </c>
      <c r="D4931" s="8">
        <f>Table1[[#This Row],[Order Date]]</f>
        <v>42615</v>
      </c>
      <c r="E4931" s="2">
        <v>42616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">
        <v>1148</v>
      </c>
      <c r="P4931" s="1" t="s">
        <v>43</v>
      </c>
      <c r="Q4931" s="1" t="s">
        <v>63</v>
      </c>
      <c r="R4931" s="1" t="s">
        <v>1149</v>
      </c>
      <c r="S4931" s="1">
        <v>57.75</v>
      </c>
      <c r="T4931" s="1">
        <v>5</v>
      </c>
      <c r="U4931" s="1">
        <v>0</v>
      </c>
      <c r="V4931" s="1">
        <v>16.170000000000002</v>
      </c>
      <c r="W4931" t="str">
        <f>INDEX(People!$A$2:$A$5,MATCH(Orders!N4931,People!$B$2:$B$5,0))</f>
        <v>Chuck Magee</v>
      </c>
      <c r="X4931" t="str">
        <f>IFERROR(INDEX(Returns!A4931:A5730,MATCH(Orders!B4931,Returns!B4931:B5730,0)),"No")</f>
        <v>No</v>
      </c>
      <c r="Y4931">
        <f t="shared" ref="Y4931:Y4994" si="77">S4931*(1+U4931)</f>
        <v>57.75</v>
      </c>
    </row>
    <row r="4932" spans="1:25" x14ac:dyDescent="0.2">
      <c r="A4932" s="1">
        <v>4931</v>
      </c>
      <c r="B4932" t="s">
        <v>8515</v>
      </c>
      <c r="C4932" s="2">
        <v>42615</v>
      </c>
      <c r="D4932" s="8">
        <f>Table1[[#This Row],[Order Date]]</f>
        <v>42615</v>
      </c>
      <c r="E4932" s="2">
        <v>42616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">
        <v>2670</v>
      </c>
      <c r="P4932" s="1" t="s">
        <v>43</v>
      </c>
      <c r="Q4932" s="1" t="s">
        <v>84</v>
      </c>
      <c r="R4932" s="1" t="s">
        <v>169</v>
      </c>
      <c r="S4932" s="1">
        <v>14.940000000000001</v>
      </c>
      <c r="T4932" s="1">
        <v>3</v>
      </c>
      <c r="U4932" s="1">
        <v>0</v>
      </c>
      <c r="V4932" s="1">
        <v>7.0218000000000007</v>
      </c>
      <c r="W4932" t="str">
        <f>INDEX(People!$A$2:$A$5,MATCH(Orders!N4932,People!$B$2:$B$5,0))</f>
        <v>Chuck Magee</v>
      </c>
      <c r="X4932" t="str">
        <f>IFERROR(INDEX(Returns!A4932:A5731,MATCH(Orders!B4932,Returns!B4932:B5731,0)),"No")</f>
        <v>No</v>
      </c>
      <c r="Y4932">
        <f t="shared" si="77"/>
        <v>14.940000000000001</v>
      </c>
    </row>
    <row r="4933" spans="1:25" x14ac:dyDescent="0.2">
      <c r="A4933" s="1">
        <v>4932</v>
      </c>
      <c r="B4933" t="s">
        <v>8516</v>
      </c>
      <c r="C4933" s="2">
        <v>43549</v>
      </c>
      <c r="D4933" s="8">
        <f>Table1[[#This Row],[Order Date]]</f>
        <v>43549</v>
      </c>
      <c r="E4933" s="2">
        <v>43554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">
        <v>3791</v>
      </c>
      <c r="P4933" s="1" t="s">
        <v>43</v>
      </c>
      <c r="Q4933" s="1" t="s">
        <v>63</v>
      </c>
      <c r="R4933" s="1" t="s">
        <v>3792</v>
      </c>
      <c r="S4933" s="1">
        <v>23.1</v>
      </c>
      <c r="T4933" s="1">
        <v>2</v>
      </c>
      <c r="U4933" s="1">
        <v>0</v>
      </c>
      <c r="V4933" s="1">
        <v>6.93</v>
      </c>
      <c r="W4933" t="str">
        <f>INDEX(People!$A$2:$A$5,MATCH(Orders!N4933,People!$B$2:$B$5,0))</f>
        <v>Anna Andreadi</v>
      </c>
      <c r="X4933" t="str">
        <f>IFERROR(INDEX(Returns!A4933:A5732,MATCH(Orders!B4933,Returns!B4933:B5732,0)),"No")</f>
        <v>No</v>
      </c>
      <c r="Y4933">
        <f t="shared" si="77"/>
        <v>23.1</v>
      </c>
    </row>
    <row r="4934" spans="1:25" x14ac:dyDescent="0.2">
      <c r="A4934" s="1">
        <v>4933</v>
      </c>
      <c r="B4934" t="s">
        <v>8517</v>
      </c>
      <c r="C4934" s="2">
        <v>43006</v>
      </c>
      <c r="D4934" s="8">
        <f>Table1[[#This Row],[Order Date]]</f>
        <v>43006</v>
      </c>
      <c r="E4934" s="2">
        <v>43012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">
        <v>4361</v>
      </c>
      <c r="P4934" s="1" t="s">
        <v>43</v>
      </c>
      <c r="Q4934" s="1" t="s">
        <v>157</v>
      </c>
      <c r="R4934" s="1" t="s">
        <v>4362</v>
      </c>
      <c r="S4934" s="1">
        <v>12.536000000000001</v>
      </c>
      <c r="T4934" s="1">
        <v>1</v>
      </c>
      <c r="U4934" s="1">
        <v>0.2</v>
      </c>
      <c r="V4934" s="1">
        <v>4.2308999999999983</v>
      </c>
      <c r="W4934" t="str">
        <f>INDEX(People!$A$2:$A$5,MATCH(Orders!N4934,People!$B$2:$B$5,0))</f>
        <v>Anna Andreadi</v>
      </c>
      <c r="X4934" t="str">
        <f>IFERROR(INDEX(Returns!A4934:A5733,MATCH(Orders!B4934,Returns!B4934:B5733,0)),"No")</f>
        <v>No</v>
      </c>
      <c r="Y4934">
        <f t="shared" si="77"/>
        <v>15.043200000000001</v>
      </c>
    </row>
    <row r="4935" spans="1:25" x14ac:dyDescent="0.2">
      <c r="A4935" s="1">
        <v>4934</v>
      </c>
      <c r="B4935" t="s">
        <v>8517</v>
      </c>
      <c r="C4935" s="2">
        <v>43006</v>
      </c>
      <c r="D4935" s="8">
        <f>Table1[[#This Row],[Order Date]]</f>
        <v>43006</v>
      </c>
      <c r="E4935" s="2">
        <v>43012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">
        <v>2476</v>
      </c>
      <c r="P4935" s="1" t="s">
        <v>43</v>
      </c>
      <c r="Q4935" s="1" t="s">
        <v>70</v>
      </c>
      <c r="R4935" s="1" t="s">
        <v>2477</v>
      </c>
      <c r="S4935" s="1">
        <v>1.0800000000000003</v>
      </c>
      <c r="T4935" s="1">
        <v>2</v>
      </c>
      <c r="U4935" s="1">
        <v>0.7</v>
      </c>
      <c r="V4935" s="1">
        <v>-0.79200000000000004</v>
      </c>
      <c r="W4935" t="str">
        <f>INDEX(People!$A$2:$A$5,MATCH(Orders!N4935,People!$B$2:$B$5,0))</f>
        <v>Anna Andreadi</v>
      </c>
      <c r="X4935" t="str">
        <f>IFERROR(INDEX(Returns!A4935:A5734,MATCH(Orders!B4935,Returns!B4935:B5734,0)),"No")</f>
        <v>No</v>
      </c>
      <c r="Y4935">
        <f t="shared" si="77"/>
        <v>1.8360000000000005</v>
      </c>
    </row>
    <row r="4936" spans="1:25" x14ac:dyDescent="0.2">
      <c r="A4936" s="1">
        <v>4935</v>
      </c>
      <c r="B4936" t="s">
        <v>8517</v>
      </c>
      <c r="C4936" s="2">
        <v>43006</v>
      </c>
      <c r="D4936" s="8">
        <f>Table1[[#This Row],[Order Date]]</f>
        <v>43006</v>
      </c>
      <c r="E4936" s="2">
        <v>43012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">
        <v>3287</v>
      </c>
      <c r="P4936" s="1" t="s">
        <v>43</v>
      </c>
      <c r="Q4936" s="1" t="s">
        <v>242</v>
      </c>
      <c r="R4936" s="1" t="s">
        <v>497</v>
      </c>
      <c r="S4936" s="1">
        <v>4.5120000000000005</v>
      </c>
      <c r="T4936" s="1">
        <v>3</v>
      </c>
      <c r="U4936" s="1">
        <v>0.2</v>
      </c>
      <c r="V4936" s="1">
        <v>0.84599999999999964</v>
      </c>
      <c r="W4936" t="str">
        <f>INDEX(People!$A$2:$A$5,MATCH(Orders!N4936,People!$B$2:$B$5,0))</f>
        <v>Anna Andreadi</v>
      </c>
      <c r="X4936" t="str">
        <f>IFERROR(INDEX(Returns!A4936:A5735,MATCH(Orders!B4936,Returns!B4936:B5735,0)),"No")</f>
        <v>No</v>
      </c>
      <c r="Y4936">
        <f t="shared" si="77"/>
        <v>5.4144000000000005</v>
      </c>
    </row>
    <row r="4937" spans="1:25" x14ac:dyDescent="0.2">
      <c r="A4937" s="1">
        <v>4936</v>
      </c>
      <c r="B4937" t="s">
        <v>8518</v>
      </c>
      <c r="C4937" s="2">
        <v>42809</v>
      </c>
      <c r="D4937" s="8">
        <f>Table1[[#This Row],[Order Date]]</f>
        <v>42809</v>
      </c>
      <c r="E4937" s="2">
        <v>42815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">
        <v>5444</v>
      </c>
      <c r="P4937" s="1" t="s">
        <v>66</v>
      </c>
      <c r="Q4937" s="1" t="s">
        <v>67</v>
      </c>
      <c r="R4937" s="1" t="s">
        <v>5445</v>
      </c>
      <c r="S4937" s="1">
        <v>16.776000000000003</v>
      </c>
      <c r="T4937" s="1">
        <v>3</v>
      </c>
      <c r="U4937" s="1">
        <v>0.2</v>
      </c>
      <c r="V4937" s="1">
        <v>1.6776</v>
      </c>
      <c r="W4937" t="str">
        <f>INDEX(People!$A$2:$A$5,MATCH(Orders!N4937,People!$B$2:$B$5,0))</f>
        <v>Anna Andreadi</v>
      </c>
      <c r="X4937" t="str">
        <f>IFERROR(INDEX(Returns!A4937:A5736,MATCH(Orders!B4937,Returns!B4937:B5736,0)),"No")</f>
        <v>No</v>
      </c>
      <c r="Y4937">
        <f t="shared" si="77"/>
        <v>20.131200000000003</v>
      </c>
    </row>
    <row r="4938" spans="1:25" x14ac:dyDescent="0.2">
      <c r="A4938" s="1">
        <v>4937</v>
      </c>
      <c r="B4938" t="s">
        <v>8519</v>
      </c>
      <c r="C4938" s="2">
        <v>43471</v>
      </c>
      <c r="D4938" s="8">
        <f>Table1[[#This Row],[Order Date]]</f>
        <v>43471</v>
      </c>
      <c r="E4938" s="2">
        <v>43478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">
        <v>1814</v>
      </c>
      <c r="P4938" s="1" t="s">
        <v>43</v>
      </c>
      <c r="Q4938" s="1" t="s">
        <v>70</v>
      </c>
      <c r="R4938" s="1" t="s">
        <v>1815</v>
      </c>
      <c r="S4938" s="1">
        <v>33.74</v>
      </c>
      <c r="T4938" s="1">
        <v>7</v>
      </c>
      <c r="U4938" s="1">
        <v>0</v>
      </c>
      <c r="V4938" s="1">
        <v>15.5204</v>
      </c>
      <c r="W4938" t="str">
        <f>INDEX(People!$A$2:$A$5,MATCH(Orders!N4938,People!$B$2:$B$5,0))</f>
        <v>Cassandra Brandow</v>
      </c>
      <c r="X4938" t="str">
        <f>IFERROR(INDEX(Returns!A4938:A5737,MATCH(Orders!B4938,Returns!B4938:B5737,0)),"No")</f>
        <v>No</v>
      </c>
      <c r="Y4938">
        <f t="shared" si="77"/>
        <v>33.74</v>
      </c>
    </row>
    <row r="4939" spans="1:25" x14ac:dyDescent="0.2">
      <c r="A4939" s="1">
        <v>4938</v>
      </c>
      <c r="B4939" t="s">
        <v>8520</v>
      </c>
      <c r="C4939" s="2">
        <v>42382</v>
      </c>
      <c r="D4939" s="8">
        <f>Table1[[#This Row],[Order Date]]</f>
        <v>42382</v>
      </c>
      <c r="E4939" s="2">
        <v>42387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">
        <v>3986</v>
      </c>
      <c r="P4939" s="1" t="s">
        <v>43</v>
      </c>
      <c r="Q4939" s="1" t="s">
        <v>55</v>
      </c>
      <c r="R4939" s="1" t="s">
        <v>3987</v>
      </c>
      <c r="S4939" s="1">
        <v>1325.8500000000001</v>
      </c>
      <c r="T4939" s="1">
        <v>5</v>
      </c>
      <c r="U4939" s="1">
        <v>0</v>
      </c>
      <c r="V4939" s="1">
        <v>238.65299999999991</v>
      </c>
      <c r="W4939" t="str">
        <f>INDEX(People!$A$2:$A$5,MATCH(Orders!N4939,People!$B$2:$B$5,0))</f>
        <v>Anna Andreadi</v>
      </c>
      <c r="X4939" t="str">
        <f>IFERROR(INDEX(Returns!A4939:A5738,MATCH(Orders!B4939,Returns!B4939:B5738,0)),"No")</f>
        <v>No</v>
      </c>
      <c r="Y4939">
        <f t="shared" si="77"/>
        <v>1325.8500000000001</v>
      </c>
    </row>
    <row r="4940" spans="1:25" x14ac:dyDescent="0.2">
      <c r="A4940" s="1">
        <v>4939</v>
      </c>
      <c r="B4940" t="s">
        <v>8520</v>
      </c>
      <c r="C4940" s="2">
        <v>42382</v>
      </c>
      <c r="D4940" s="8">
        <f>Table1[[#This Row],[Order Date]]</f>
        <v>42382</v>
      </c>
      <c r="E4940" s="2">
        <v>42387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">
        <v>3909</v>
      </c>
      <c r="P4940" s="1" t="s">
        <v>30</v>
      </c>
      <c r="Q4940" s="1" t="s">
        <v>31</v>
      </c>
      <c r="R4940" s="1" t="s">
        <v>3910</v>
      </c>
      <c r="S4940" s="1">
        <v>333.99899999999997</v>
      </c>
      <c r="T4940" s="1">
        <v>3</v>
      </c>
      <c r="U4940" s="1">
        <v>0.15</v>
      </c>
      <c r="V4940" s="1">
        <v>3.9294000000000082</v>
      </c>
      <c r="W4940" t="str">
        <f>INDEX(People!$A$2:$A$5,MATCH(Orders!N4940,People!$B$2:$B$5,0))</f>
        <v>Anna Andreadi</v>
      </c>
      <c r="X4940" t="str">
        <f>IFERROR(INDEX(Returns!A4940:A5739,MATCH(Orders!B4940,Returns!B4940:B5739,0)),"No")</f>
        <v>No</v>
      </c>
      <c r="Y4940">
        <f t="shared" si="77"/>
        <v>384.09884999999991</v>
      </c>
    </row>
    <row r="4941" spans="1:25" x14ac:dyDescent="0.2">
      <c r="A4941" s="1">
        <v>4940</v>
      </c>
      <c r="B4941" t="s">
        <v>8520</v>
      </c>
      <c r="C4941" s="2">
        <v>42382</v>
      </c>
      <c r="D4941" s="8">
        <f>Table1[[#This Row],[Order Date]]</f>
        <v>42382</v>
      </c>
      <c r="E4941" s="2">
        <v>42387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">
        <v>678</v>
      </c>
      <c r="P4941" s="1" t="s">
        <v>43</v>
      </c>
      <c r="Q4941" s="1" t="s">
        <v>63</v>
      </c>
      <c r="R4941" s="1" t="s">
        <v>679</v>
      </c>
      <c r="S4941" s="1">
        <v>19.899999999999999</v>
      </c>
      <c r="T4941" s="1">
        <v>5</v>
      </c>
      <c r="U4941" s="1">
        <v>0</v>
      </c>
      <c r="V4941" s="1">
        <v>6.5669999999999984</v>
      </c>
      <c r="W4941" t="str">
        <f>INDEX(People!$A$2:$A$5,MATCH(Orders!N4941,People!$B$2:$B$5,0))</f>
        <v>Anna Andreadi</v>
      </c>
      <c r="X4941" t="str">
        <f>IFERROR(INDEX(Returns!A4941:A5740,MATCH(Orders!B4941,Returns!B4941:B5740,0)),"No")</f>
        <v>No</v>
      </c>
      <c r="Y4941">
        <f t="shared" si="77"/>
        <v>19.899999999999999</v>
      </c>
    </row>
    <row r="4942" spans="1:25" x14ac:dyDescent="0.2">
      <c r="A4942" s="1">
        <v>4941</v>
      </c>
      <c r="B4942" t="s">
        <v>8521</v>
      </c>
      <c r="C4942" s="2">
        <v>42772</v>
      </c>
      <c r="D4942" s="8">
        <f>Table1[[#This Row],[Order Date]]</f>
        <v>42772</v>
      </c>
      <c r="E4942" s="2">
        <v>42779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">
        <v>2917</v>
      </c>
      <c r="P4942" s="1" t="s">
        <v>30</v>
      </c>
      <c r="Q4942" s="1" t="s">
        <v>34</v>
      </c>
      <c r="R4942" s="1" t="s">
        <v>2918</v>
      </c>
      <c r="S4942" s="1">
        <v>1268.82</v>
      </c>
      <c r="T4942" s="1">
        <v>9</v>
      </c>
      <c r="U4942" s="1">
        <v>0</v>
      </c>
      <c r="V4942" s="1">
        <v>266.45219999999989</v>
      </c>
      <c r="W4942" t="str">
        <f>INDEX(People!$A$2:$A$5,MATCH(Orders!N4942,People!$B$2:$B$5,0))</f>
        <v>Chuck Magee</v>
      </c>
      <c r="X4942" t="str">
        <f>IFERROR(INDEX(Returns!A4942:A5741,MATCH(Orders!B4942,Returns!B4942:B5741,0)),"No")</f>
        <v>No</v>
      </c>
      <c r="Y4942">
        <f t="shared" si="77"/>
        <v>1268.82</v>
      </c>
    </row>
    <row r="4943" spans="1:25" x14ac:dyDescent="0.2">
      <c r="A4943" s="1">
        <v>4942</v>
      </c>
      <c r="B4943" t="s">
        <v>8521</v>
      </c>
      <c r="C4943" s="2">
        <v>42772</v>
      </c>
      <c r="D4943" s="8">
        <f>Table1[[#This Row],[Order Date]]</f>
        <v>42772</v>
      </c>
      <c r="E4943" s="2">
        <v>42779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">
        <v>4913</v>
      </c>
      <c r="P4943" s="1" t="s">
        <v>30</v>
      </c>
      <c r="Q4943" s="1" t="s">
        <v>31</v>
      </c>
      <c r="R4943" s="1" t="s">
        <v>4914</v>
      </c>
      <c r="S4943" s="1">
        <v>283.92</v>
      </c>
      <c r="T4943" s="1">
        <v>4</v>
      </c>
      <c r="U4943" s="1">
        <v>0</v>
      </c>
      <c r="V4943" s="1">
        <v>82.336799999999982</v>
      </c>
      <c r="W4943" t="str">
        <f>INDEX(People!$A$2:$A$5,MATCH(Orders!N4943,People!$B$2:$B$5,0))</f>
        <v>Chuck Magee</v>
      </c>
      <c r="X4943" t="str">
        <f>IFERROR(INDEX(Returns!A4943:A5742,MATCH(Orders!B4943,Returns!B4943:B5742,0)),"No")</f>
        <v>No</v>
      </c>
      <c r="Y4943">
        <f t="shared" si="77"/>
        <v>283.92</v>
      </c>
    </row>
    <row r="4944" spans="1:25" x14ac:dyDescent="0.2">
      <c r="A4944" s="1">
        <v>4943</v>
      </c>
      <c r="B4944" t="s">
        <v>8521</v>
      </c>
      <c r="C4944" s="2">
        <v>42772</v>
      </c>
      <c r="D4944" s="8">
        <f>Table1[[#This Row],[Order Date]]</f>
        <v>42772</v>
      </c>
      <c r="E4944" s="2">
        <v>42779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">
        <v>2878</v>
      </c>
      <c r="P4944" s="1" t="s">
        <v>43</v>
      </c>
      <c r="Q4944" s="1" t="s">
        <v>63</v>
      </c>
      <c r="R4944" s="1" t="s">
        <v>2879</v>
      </c>
      <c r="S4944" s="1">
        <v>5.68</v>
      </c>
      <c r="T4944" s="1">
        <v>2</v>
      </c>
      <c r="U4944" s="1">
        <v>0</v>
      </c>
      <c r="V4944" s="1">
        <v>1.7607999999999997</v>
      </c>
      <c r="W4944" t="str">
        <f>INDEX(People!$A$2:$A$5,MATCH(Orders!N4944,People!$B$2:$B$5,0))</f>
        <v>Chuck Magee</v>
      </c>
      <c r="X4944" t="str">
        <f>IFERROR(INDEX(Returns!A4944:A5743,MATCH(Orders!B4944,Returns!B4944:B5743,0)),"No")</f>
        <v>No</v>
      </c>
      <c r="Y4944">
        <f t="shared" si="77"/>
        <v>5.68</v>
      </c>
    </row>
    <row r="4945" spans="1:25" x14ac:dyDescent="0.2">
      <c r="A4945" s="1">
        <v>4944</v>
      </c>
      <c r="B4945" t="s">
        <v>8522</v>
      </c>
      <c r="C4945" s="2">
        <v>43820</v>
      </c>
      <c r="D4945" s="8">
        <f>Table1[[#This Row],[Order Date]]</f>
        <v>43820</v>
      </c>
      <c r="E4945" s="2">
        <v>43826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">
        <v>1535</v>
      </c>
      <c r="P4945" s="1" t="s">
        <v>43</v>
      </c>
      <c r="Q4945" s="1" t="s">
        <v>55</v>
      </c>
      <c r="R4945" s="1" t="s">
        <v>1536</v>
      </c>
      <c r="S4945" s="1">
        <v>375.34</v>
      </c>
      <c r="T4945" s="1">
        <v>1</v>
      </c>
      <c r="U4945" s="1">
        <v>0</v>
      </c>
      <c r="V4945" s="1">
        <v>18.766999999999996</v>
      </c>
      <c r="W4945" t="str">
        <f>INDEX(People!$A$2:$A$5,MATCH(Orders!N4945,People!$B$2:$B$5,0))</f>
        <v>Kelly Williams</v>
      </c>
      <c r="X4945" t="str">
        <f>IFERROR(INDEX(Returns!A4945:A5744,MATCH(Orders!B4945,Returns!B4945:B5744,0)),"No")</f>
        <v>No</v>
      </c>
      <c r="Y4945">
        <f t="shared" si="77"/>
        <v>375.34</v>
      </c>
    </row>
    <row r="4946" spans="1:25" x14ac:dyDescent="0.2">
      <c r="A4946" s="1">
        <v>4945</v>
      </c>
      <c r="B4946" t="s">
        <v>6080</v>
      </c>
      <c r="C4946" s="2">
        <v>43348</v>
      </c>
      <c r="D4946" s="8">
        <f>Table1[[#This Row],[Order Date]]</f>
        <v>43348</v>
      </c>
      <c r="E4946" s="2">
        <v>43349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">
        <v>5397</v>
      </c>
      <c r="P4946" s="1" t="s">
        <v>43</v>
      </c>
      <c r="Q4946" s="1" t="s">
        <v>84</v>
      </c>
      <c r="R4946" s="1" t="s">
        <v>5398</v>
      </c>
      <c r="S4946" s="1">
        <v>96.08</v>
      </c>
      <c r="T4946" s="1">
        <v>2</v>
      </c>
      <c r="U4946" s="1">
        <v>0</v>
      </c>
      <c r="V4946" s="1">
        <v>46.118399999999994</v>
      </c>
      <c r="W4946" t="str">
        <f>INDEX(People!$A$2:$A$5,MATCH(Orders!N4946,People!$B$2:$B$5,0))</f>
        <v>Anna Andreadi</v>
      </c>
      <c r="X4946" t="str">
        <f>IFERROR(INDEX(Returns!A4946:A5745,MATCH(Orders!B4946,Returns!B4946:B5745,0)),"No")</f>
        <v>No</v>
      </c>
      <c r="Y4946">
        <f t="shared" si="77"/>
        <v>96.08</v>
      </c>
    </row>
    <row r="4947" spans="1:25" x14ac:dyDescent="0.2">
      <c r="A4947" s="1">
        <v>4946</v>
      </c>
      <c r="B4947" t="s">
        <v>6080</v>
      </c>
      <c r="C4947" s="2">
        <v>43348</v>
      </c>
      <c r="D4947" s="8">
        <f>Table1[[#This Row],[Order Date]]</f>
        <v>43348</v>
      </c>
      <c r="E4947" s="2">
        <v>43349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">
        <v>1198</v>
      </c>
      <c r="P4947" s="1" t="s">
        <v>43</v>
      </c>
      <c r="Q4947" s="1" t="s">
        <v>70</v>
      </c>
      <c r="R4947" s="1" t="s">
        <v>1199</v>
      </c>
      <c r="S4947" s="1">
        <v>11.68</v>
      </c>
      <c r="T4947" s="1">
        <v>2</v>
      </c>
      <c r="U4947" s="1">
        <v>0.2</v>
      </c>
      <c r="V4947" s="1">
        <v>3.9419999999999993</v>
      </c>
      <c r="W4947" t="str">
        <f>INDEX(People!$A$2:$A$5,MATCH(Orders!N4947,People!$B$2:$B$5,0))</f>
        <v>Anna Andreadi</v>
      </c>
      <c r="X4947" t="str">
        <f>IFERROR(INDEX(Returns!A4947:A5746,MATCH(Orders!B4947,Returns!B4947:B5746,0)),"No")</f>
        <v>No</v>
      </c>
      <c r="Y4947">
        <f t="shared" si="77"/>
        <v>14.016</v>
      </c>
    </row>
    <row r="4948" spans="1:25" x14ac:dyDescent="0.2">
      <c r="A4948" s="1">
        <v>4947</v>
      </c>
      <c r="B4948" t="s">
        <v>6080</v>
      </c>
      <c r="C4948" s="2">
        <v>43348</v>
      </c>
      <c r="D4948" s="8">
        <f>Table1[[#This Row],[Order Date]]</f>
        <v>43348</v>
      </c>
      <c r="E4948" s="2">
        <v>43349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">
        <v>241</v>
      </c>
      <c r="P4948" s="1" t="s">
        <v>43</v>
      </c>
      <c r="Q4948" s="1" t="s">
        <v>242</v>
      </c>
      <c r="R4948" s="1" t="s">
        <v>243</v>
      </c>
      <c r="S4948" s="1">
        <v>4.3600000000000003</v>
      </c>
      <c r="T4948" s="1">
        <v>2</v>
      </c>
      <c r="U4948" s="1">
        <v>0</v>
      </c>
      <c r="V4948" s="1">
        <v>1.7876000000000003</v>
      </c>
      <c r="W4948" t="str">
        <f>INDEX(People!$A$2:$A$5,MATCH(Orders!N4948,People!$B$2:$B$5,0))</f>
        <v>Anna Andreadi</v>
      </c>
      <c r="X4948" t="str">
        <f>IFERROR(INDEX(Returns!A4948:A5747,MATCH(Orders!B4948,Returns!B4948:B5747,0)),"No")</f>
        <v>No</v>
      </c>
      <c r="Y4948">
        <f t="shared" si="77"/>
        <v>4.3600000000000003</v>
      </c>
    </row>
    <row r="4949" spans="1:25" x14ac:dyDescent="0.2">
      <c r="A4949" s="1">
        <v>4948</v>
      </c>
      <c r="B4949" t="s">
        <v>8523</v>
      </c>
      <c r="C4949" s="2">
        <v>42647</v>
      </c>
      <c r="D4949" s="8">
        <f>Table1[[#This Row],[Order Date]]</f>
        <v>42647</v>
      </c>
      <c r="E4949" s="2">
        <v>42652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">
        <v>573</v>
      </c>
      <c r="P4949" s="1" t="s">
        <v>43</v>
      </c>
      <c r="Q4949" s="1" t="s">
        <v>44</v>
      </c>
      <c r="R4949" s="1" t="s">
        <v>574</v>
      </c>
      <c r="S4949" s="1">
        <v>29.24</v>
      </c>
      <c r="T4949" s="1">
        <v>4</v>
      </c>
      <c r="U4949" s="1">
        <v>0</v>
      </c>
      <c r="V4949" s="1">
        <v>13.742799999999999</v>
      </c>
      <c r="W4949" t="str">
        <f>INDEX(People!$A$2:$A$5,MATCH(Orders!N4949,People!$B$2:$B$5,0))</f>
        <v>Anna Andreadi</v>
      </c>
      <c r="X4949" t="str">
        <f>IFERROR(INDEX(Returns!A4949:A5748,MATCH(Orders!B4949,Returns!B4949:B5748,0)),"No")</f>
        <v>No</v>
      </c>
      <c r="Y4949">
        <f t="shared" si="77"/>
        <v>29.24</v>
      </c>
    </row>
    <row r="4950" spans="1:25" x14ac:dyDescent="0.2">
      <c r="A4950" s="1">
        <v>4949</v>
      </c>
      <c r="B4950" t="s">
        <v>8524</v>
      </c>
      <c r="C4950" s="2">
        <v>43796</v>
      </c>
      <c r="D4950" s="8">
        <f>Table1[[#This Row],[Order Date]]</f>
        <v>43796</v>
      </c>
      <c r="E4950" s="2">
        <v>43801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">
        <v>1809</v>
      </c>
      <c r="P4950" s="1" t="s">
        <v>43</v>
      </c>
      <c r="Q4950" s="1" t="s">
        <v>70</v>
      </c>
      <c r="R4950" s="1" t="s">
        <v>1810</v>
      </c>
      <c r="S4950" s="1">
        <v>117.48800000000001</v>
      </c>
      <c r="T4950" s="1">
        <v>7</v>
      </c>
      <c r="U4950" s="1">
        <v>0.2</v>
      </c>
      <c r="V4950" s="1">
        <v>41.120799999999988</v>
      </c>
      <c r="W4950" t="str">
        <f>INDEX(People!$A$2:$A$5,MATCH(Orders!N4950,People!$B$2:$B$5,0))</f>
        <v>Anna Andreadi</v>
      </c>
      <c r="X4950" t="str">
        <f>IFERROR(INDEX(Returns!A4950:A5749,MATCH(Orders!B4950,Returns!B4950:B5749,0)),"No")</f>
        <v>No</v>
      </c>
      <c r="Y4950">
        <f t="shared" si="77"/>
        <v>140.98560000000001</v>
      </c>
    </row>
    <row r="4951" spans="1:25" x14ac:dyDescent="0.2">
      <c r="A4951" s="1">
        <v>4950</v>
      </c>
      <c r="B4951" t="s">
        <v>8524</v>
      </c>
      <c r="C4951" s="2">
        <v>43796</v>
      </c>
      <c r="D4951" s="8">
        <f>Table1[[#This Row],[Order Date]]</f>
        <v>43796</v>
      </c>
      <c r="E4951" s="2">
        <v>43801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">
        <v>1818</v>
      </c>
      <c r="P4951" s="1" t="s">
        <v>30</v>
      </c>
      <c r="Q4951" s="1" t="s">
        <v>60</v>
      </c>
      <c r="R4951" s="1" t="s">
        <v>1819</v>
      </c>
      <c r="S4951" s="1">
        <v>18.84</v>
      </c>
      <c r="T4951" s="1">
        <v>3</v>
      </c>
      <c r="U4951" s="1">
        <v>0</v>
      </c>
      <c r="V4951" s="1">
        <v>6.0287999999999995</v>
      </c>
      <c r="W4951" t="str">
        <f>INDEX(People!$A$2:$A$5,MATCH(Orders!N4951,People!$B$2:$B$5,0))</f>
        <v>Anna Andreadi</v>
      </c>
      <c r="X4951" t="str">
        <f>IFERROR(INDEX(Returns!A4951:A5750,MATCH(Orders!B4951,Returns!B4951:B5750,0)),"No")</f>
        <v>No</v>
      </c>
      <c r="Y4951">
        <f t="shared" si="77"/>
        <v>18.84</v>
      </c>
    </row>
    <row r="4952" spans="1:25" x14ac:dyDescent="0.2">
      <c r="A4952" s="1">
        <v>4951</v>
      </c>
      <c r="B4952" t="s">
        <v>8525</v>
      </c>
      <c r="C4952" s="2">
        <v>43401</v>
      </c>
      <c r="D4952" s="8">
        <f>Table1[[#This Row],[Order Date]]</f>
        <v>43401</v>
      </c>
      <c r="E4952" s="2">
        <v>43405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">
        <v>598</v>
      </c>
      <c r="P4952" s="1" t="s">
        <v>43</v>
      </c>
      <c r="Q4952" s="1" t="s">
        <v>63</v>
      </c>
      <c r="R4952" s="1" t="s">
        <v>599</v>
      </c>
      <c r="S4952" s="1">
        <v>12.419999999999998</v>
      </c>
      <c r="T4952" s="1">
        <v>3</v>
      </c>
      <c r="U4952" s="1">
        <v>0</v>
      </c>
      <c r="V4952" s="1">
        <v>5.2164000000000001</v>
      </c>
      <c r="W4952" t="str">
        <f>INDEX(People!$A$2:$A$5,MATCH(Orders!N4952,People!$B$2:$B$5,0))</f>
        <v>Chuck Magee</v>
      </c>
      <c r="X4952" t="str">
        <f>IFERROR(INDEX(Returns!A4952:A5751,MATCH(Orders!B4952,Returns!B4952:B5751,0)),"No")</f>
        <v>No</v>
      </c>
      <c r="Y4952">
        <f t="shared" si="77"/>
        <v>12.419999999999998</v>
      </c>
    </row>
    <row r="4953" spans="1:25" x14ac:dyDescent="0.2">
      <c r="A4953" s="1">
        <v>4952</v>
      </c>
      <c r="B4953" t="s">
        <v>8526</v>
      </c>
      <c r="C4953" s="2">
        <v>42895</v>
      </c>
      <c r="D4953" s="8">
        <f>Table1[[#This Row],[Order Date]]</f>
        <v>42895</v>
      </c>
      <c r="E4953" s="2">
        <v>42899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">
        <v>359</v>
      </c>
      <c r="P4953" s="1" t="s">
        <v>43</v>
      </c>
      <c r="Q4953" s="1" t="s">
        <v>84</v>
      </c>
      <c r="R4953" s="1" t="s">
        <v>360</v>
      </c>
      <c r="S4953" s="1">
        <v>12.96</v>
      </c>
      <c r="T4953" s="1">
        <v>2</v>
      </c>
      <c r="U4953" s="1">
        <v>0</v>
      </c>
      <c r="V4953" s="1">
        <v>6.2208000000000006</v>
      </c>
      <c r="W4953" t="str">
        <f>INDEX(People!$A$2:$A$5,MATCH(Orders!N4953,People!$B$2:$B$5,0))</f>
        <v>Kelly Williams</v>
      </c>
      <c r="X4953" t="str">
        <f>IFERROR(INDEX(Returns!A4953:A5752,MATCH(Orders!B4953,Returns!B4953:B5752,0)),"No")</f>
        <v>No</v>
      </c>
      <c r="Y4953">
        <f t="shared" si="77"/>
        <v>12.96</v>
      </c>
    </row>
    <row r="4954" spans="1:25" x14ac:dyDescent="0.2">
      <c r="A4954" s="1">
        <v>4953</v>
      </c>
      <c r="B4954" t="s">
        <v>6113</v>
      </c>
      <c r="C4954" s="2">
        <v>43807</v>
      </c>
      <c r="D4954" s="8">
        <f>Table1[[#This Row],[Order Date]]</f>
        <v>43807</v>
      </c>
      <c r="E4954" s="2">
        <v>43811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">
        <v>5447</v>
      </c>
      <c r="P4954" s="1" t="s">
        <v>43</v>
      </c>
      <c r="Q4954" s="1" t="s">
        <v>73</v>
      </c>
      <c r="R4954" s="1" t="s">
        <v>5448</v>
      </c>
      <c r="S4954" s="1">
        <v>69.48</v>
      </c>
      <c r="T4954" s="1">
        <v>1</v>
      </c>
      <c r="U4954" s="1">
        <v>0</v>
      </c>
      <c r="V4954" s="1">
        <v>20.843999999999994</v>
      </c>
      <c r="W4954" t="str">
        <f>INDEX(People!$A$2:$A$5,MATCH(Orders!N4954,People!$B$2:$B$5,0))</f>
        <v>Anna Andreadi</v>
      </c>
      <c r="X4954" t="str">
        <f>IFERROR(INDEX(Returns!A4954:A5753,MATCH(Orders!B4954,Returns!B4954:B5753,0)),"No")</f>
        <v>No</v>
      </c>
      <c r="Y4954">
        <f t="shared" si="77"/>
        <v>69.48</v>
      </c>
    </row>
    <row r="4955" spans="1:25" x14ac:dyDescent="0.2">
      <c r="A4955" s="1">
        <v>4954</v>
      </c>
      <c r="B4955" t="s">
        <v>8527</v>
      </c>
      <c r="C4955" s="2">
        <v>42810</v>
      </c>
      <c r="D4955" s="8">
        <f>Table1[[#This Row],[Order Date]]</f>
        <v>42810</v>
      </c>
      <c r="E4955" s="2">
        <v>42814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">
        <v>4184</v>
      </c>
      <c r="P4955" s="1" t="s">
        <v>66</v>
      </c>
      <c r="Q4955" s="1" t="s">
        <v>67</v>
      </c>
      <c r="R4955" s="1" t="s">
        <v>4185</v>
      </c>
      <c r="S4955" s="1">
        <v>85.9</v>
      </c>
      <c r="T4955" s="1">
        <v>2</v>
      </c>
      <c r="U4955" s="1">
        <v>0</v>
      </c>
      <c r="V4955" s="1">
        <v>2.5769999999999982</v>
      </c>
      <c r="W4955" t="str">
        <f>INDEX(People!$A$2:$A$5,MATCH(Orders!N4955,People!$B$2:$B$5,0))</f>
        <v>Chuck Magee</v>
      </c>
      <c r="X4955" t="str">
        <f>IFERROR(INDEX(Returns!A4955:A5754,MATCH(Orders!B4955,Returns!B4955:B5754,0)),"No")</f>
        <v>No</v>
      </c>
      <c r="Y4955">
        <f t="shared" si="77"/>
        <v>85.9</v>
      </c>
    </row>
    <row r="4956" spans="1:25" x14ac:dyDescent="0.2">
      <c r="A4956" s="1">
        <v>4955</v>
      </c>
      <c r="B4956" t="s">
        <v>8528</v>
      </c>
      <c r="C4956" s="2">
        <v>42530</v>
      </c>
      <c r="D4956" s="8">
        <f>Table1[[#This Row],[Order Date]]</f>
        <v>42530</v>
      </c>
      <c r="E4956" s="2">
        <v>42534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">
        <v>2248</v>
      </c>
      <c r="P4956" s="1" t="s">
        <v>43</v>
      </c>
      <c r="Q4956" s="1" t="s">
        <v>63</v>
      </c>
      <c r="R4956" s="1" t="s">
        <v>2249</v>
      </c>
      <c r="S4956" s="1">
        <v>18.060000000000002</v>
      </c>
      <c r="T4956" s="1">
        <v>7</v>
      </c>
      <c r="U4956" s="1">
        <v>0</v>
      </c>
      <c r="V4956" s="1">
        <v>4.6956000000000007</v>
      </c>
      <c r="W4956" t="str">
        <f>INDEX(People!$A$2:$A$5,MATCH(Orders!N4956,People!$B$2:$B$5,0))</f>
        <v>Anna Andreadi</v>
      </c>
      <c r="X4956" t="str">
        <f>IFERROR(INDEX(Returns!A4956:A5755,MATCH(Orders!B4956,Returns!B4956:B5755,0)),"No")</f>
        <v>No</v>
      </c>
      <c r="Y4956">
        <f t="shared" si="77"/>
        <v>18.060000000000002</v>
      </c>
    </row>
    <row r="4957" spans="1:25" x14ac:dyDescent="0.2">
      <c r="A4957" s="1">
        <v>4956</v>
      </c>
      <c r="B4957" t="s">
        <v>8528</v>
      </c>
      <c r="C4957" s="2">
        <v>42530</v>
      </c>
      <c r="D4957" s="8">
        <f>Table1[[#This Row],[Order Date]]</f>
        <v>42530</v>
      </c>
      <c r="E4957" s="2">
        <v>42534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">
        <v>3095</v>
      </c>
      <c r="P4957" s="1" t="s">
        <v>43</v>
      </c>
      <c r="Q4957" s="1" t="s">
        <v>84</v>
      </c>
      <c r="R4957" s="1" t="s">
        <v>3096</v>
      </c>
      <c r="S4957" s="1">
        <v>79.14</v>
      </c>
      <c r="T4957" s="1">
        <v>3</v>
      </c>
      <c r="U4957" s="1">
        <v>0</v>
      </c>
      <c r="V4957" s="1">
        <v>36.404399999999995</v>
      </c>
      <c r="W4957" t="str">
        <f>INDEX(People!$A$2:$A$5,MATCH(Orders!N4957,People!$B$2:$B$5,0))</f>
        <v>Anna Andreadi</v>
      </c>
      <c r="X4957" t="str">
        <f>IFERROR(INDEX(Returns!A4957:A5756,MATCH(Orders!B4957,Returns!B4957:B5756,0)),"No")</f>
        <v>No</v>
      </c>
      <c r="Y4957">
        <f t="shared" si="77"/>
        <v>79.14</v>
      </c>
    </row>
    <row r="4958" spans="1:25" x14ac:dyDescent="0.2">
      <c r="A4958" s="1">
        <v>4957</v>
      </c>
      <c r="B4958" t="s">
        <v>8528</v>
      </c>
      <c r="C4958" s="2">
        <v>42530</v>
      </c>
      <c r="D4958" s="8">
        <f>Table1[[#This Row],[Order Date]]</f>
        <v>42530</v>
      </c>
      <c r="E4958" s="2">
        <v>42534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">
        <v>4675</v>
      </c>
      <c r="P4958" s="1" t="s">
        <v>30</v>
      </c>
      <c r="Q4958" s="1" t="s">
        <v>60</v>
      </c>
      <c r="R4958" s="1" t="s">
        <v>4676</v>
      </c>
      <c r="S4958" s="1">
        <v>37.4</v>
      </c>
      <c r="T4958" s="1">
        <v>2</v>
      </c>
      <c r="U4958" s="1">
        <v>0</v>
      </c>
      <c r="V4958" s="1">
        <v>14.212</v>
      </c>
      <c r="W4958" t="str">
        <f>INDEX(People!$A$2:$A$5,MATCH(Orders!N4958,People!$B$2:$B$5,0))</f>
        <v>Anna Andreadi</v>
      </c>
      <c r="X4958" t="str">
        <f>IFERROR(INDEX(Returns!A4958:A5757,MATCH(Orders!B4958,Returns!B4958:B5757,0)),"No")</f>
        <v>No</v>
      </c>
      <c r="Y4958">
        <f t="shared" si="77"/>
        <v>37.4</v>
      </c>
    </row>
    <row r="4959" spans="1:25" x14ac:dyDescent="0.2">
      <c r="A4959" s="1">
        <v>4958</v>
      </c>
      <c r="B4959" t="s">
        <v>8529</v>
      </c>
      <c r="C4959" s="2">
        <v>42814</v>
      </c>
      <c r="D4959" s="8">
        <f>Table1[[#This Row],[Order Date]]</f>
        <v>42814</v>
      </c>
      <c r="E4959" s="2">
        <v>42820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">
        <v>4414</v>
      </c>
      <c r="P4959" s="1" t="s">
        <v>43</v>
      </c>
      <c r="Q4959" s="1" t="s">
        <v>70</v>
      </c>
      <c r="R4959" s="1" t="s">
        <v>4415</v>
      </c>
      <c r="S4959" s="1">
        <v>2.5119999999999996</v>
      </c>
      <c r="T4959" s="1">
        <v>2</v>
      </c>
      <c r="U4959" s="1">
        <v>0.8</v>
      </c>
      <c r="V4959" s="1">
        <v>-4.3960000000000026</v>
      </c>
      <c r="W4959" t="str">
        <f>INDEX(People!$A$2:$A$5,MATCH(Orders!N4959,People!$B$2:$B$5,0))</f>
        <v>Kelly Williams</v>
      </c>
      <c r="X4959" t="str">
        <f>IFERROR(INDEX(Returns!A4959:A5758,MATCH(Orders!B4959,Returns!B4959:B5758,0)),"No")</f>
        <v>No</v>
      </c>
      <c r="Y4959">
        <f t="shared" si="77"/>
        <v>4.5215999999999994</v>
      </c>
    </row>
    <row r="4960" spans="1:25" x14ac:dyDescent="0.2">
      <c r="A4960" s="1">
        <v>4959</v>
      </c>
      <c r="B4960" t="s">
        <v>8529</v>
      </c>
      <c r="C4960" s="2">
        <v>42814</v>
      </c>
      <c r="D4960" s="8">
        <f>Table1[[#This Row],[Order Date]]</f>
        <v>42814</v>
      </c>
      <c r="E4960" s="2">
        <v>42820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">
        <v>5449</v>
      </c>
      <c r="P4960" s="1" t="s">
        <v>43</v>
      </c>
      <c r="Q4960" s="1" t="s">
        <v>242</v>
      </c>
      <c r="R4960" s="1" t="s">
        <v>497</v>
      </c>
      <c r="S4960" s="1">
        <v>18.864000000000001</v>
      </c>
      <c r="T4960" s="1">
        <v>9</v>
      </c>
      <c r="U4960" s="1">
        <v>0.2</v>
      </c>
      <c r="V4960" s="1">
        <v>6.1307999999999998</v>
      </c>
      <c r="W4960" t="str">
        <f>INDEX(People!$A$2:$A$5,MATCH(Orders!N4960,People!$B$2:$B$5,0))</f>
        <v>Kelly Williams</v>
      </c>
      <c r="X4960" t="str">
        <f>IFERROR(INDEX(Returns!A4960:A5759,MATCH(Orders!B4960,Returns!B4960:B5759,0)),"No")</f>
        <v>No</v>
      </c>
      <c r="Y4960">
        <f t="shared" si="77"/>
        <v>22.636800000000001</v>
      </c>
    </row>
    <row r="4961" spans="1:25" x14ac:dyDescent="0.2">
      <c r="A4961" s="1">
        <v>4960</v>
      </c>
      <c r="B4961" t="s">
        <v>8530</v>
      </c>
      <c r="C4961" s="2">
        <v>43422</v>
      </c>
      <c r="D4961" s="8">
        <f>Table1[[#This Row],[Order Date]]</f>
        <v>43422</v>
      </c>
      <c r="E4961" s="2">
        <v>43426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">
        <v>3510</v>
      </c>
      <c r="P4961" s="1" t="s">
        <v>66</v>
      </c>
      <c r="Q4961" s="1" t="s">
        <v>67</v>
      </c>
      <c r="R4961" s="1" t="s">
        <v>3511</v>
      </c>
      <c r="S4961" s="1">
        <v>61.192</v>
      </c>
      <c r="T4961" s="1">
        <v>1</v>
      </c>
      <c r="U4961" s="1">
        <v>0.2</v>
      </c>
      <c r="V4961" s="1">
        <v>6.1192000000000011</v>
      </c>
      <c r="W4961" t="str">
        <f>INDEX(People!$A$2:$A$5,MATCH(Orders!N4961,People!$B$2:$B$5,0))</f>
        <v>Anna Andreadi</v>
      </c>
      <c r="X4961" t="str">
        <f>IFERROR(INDEX(Returns!A4961:A5760,MATCH(Orders!B4961,Returns!B4961:B5760,0)),"No")</f>
        <v>No</v>
      </c>
      <c r="Y4961">
        <f t="shared" si="77"/>
        <v>73.430399999999992</v>
      </c>
    </row>
    <row r="4962" spans="1:25" x14ac:dyDescent="0.2">
      <c r="A4962" s="1">
        <v>4961</v>
      </c>
      <c r="B4962" t="s">
        <v>8530</v>
      </c>
      <c r="C4962" s="2">
        <v>43422</v>
      </c>
      <c r="D4962" s="8">
        <f>Table1[[#This Row],[Order Date]]</f>
        <v>43422</v>
      </c>
      <c r="E4962" s="2">
        <v>43426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">
        <v>4901</v>
      </c>
      <c r="P4962" s="1" t="s">
        <v>43</v>
      </c>
      <c r="Q4962" s="1" t="s">
        <v>73</v>
      </c>
      <c r="R4962" s="1" t="s">
        <v>4902</v>
      </c>
      <c r="S4962" s="1">
        <v>67.84</v>
      </c>
      <c r="T4962" s="1">
        <v>1</v>
      </c>
      <c r="U4962" s="1">
        <v>0</v>
      </c>
      <c r="V4962" s="1">
        <v>18.316800000000001</v>
      </c>
      <c r="W4962" t="str">
        <f>INDEX(People!$A$2:$A$5,MATCH(Orders!N4962,People!$B$2:$B$5,0))</f>
        <v>Anna Andreadi</v>
      </c>
      <c r="X4962" t="str">
        <f>IFERROR(INDEX(Returns!A4962:A5761,MATCH(Orders!B4962,Returns!B4962:B5761,0)),"No")</f>
        <v>No</v>
      </c>
      <c r="Y4962">
        <f t="shared" si="77"/>
        <v>67.84</v>
      </c>
    </row>
    <row r="4963" spans="1:25" x14ac:dyDescent="0.2">
      <c r="A4963" s="1">
        <v>4962</v>
      </c>
      <c r="B4963" t="s">
        <v>8531</v>
      </c>
      <c r="C4963" s="2">
        <v>42436</v>
      </c>
      <c r="D4963" s="8">
        <f>Table1[[#This Row],[Order Date]]</f>
        <v>42436</v>
      </c>
      <c r="E4963" s="2">
        <v>42437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">
        <v>784</v>
      </c>
      <c r="P4963" s="1" t="s">
        <v>30</v>
      </c>
      <c r="Q4963" s="1" t="s">
        <v>34</v>
      </c>
      <c r="R4963" s="1" t="s">
        <v>785</v>
      </c>
      <c r="S4963" s="1">
        <v>48.712000000000003</v>
      </c>
      <c r="T4963" s="1">
        <v>1</v>
      </c>
      <c r="U4963" s="1">
        <v>0.2</v>
      </c>
      <c r="V4963" s="1">
        <v>5.4800999999999966</v>
      </c>
      <c r="W4963" t="str">
        <f>INDEX(People!$A$2:$A$5,MATCH(Orders!N4963,People!$B$2:$B$5,0))</f>
        <v>Anna Andreadi</v>
      </c>
      <c r="X4963" t="str">
        <f>IFERROR(INDEX(Returns!A4963:A5762,MATCH(Orders!B4963,Returns!B4963:B5762,0)),"No")</f>
        <v>No</v>
      </c>
      <c r="Y4963">
        <f t="shared" si="77"/>
        <v>58.4544</v>
      </c>
    </row>
    <row r="4964" spans="1:25" x14ac:dyDescent="0.2">
      <c r="A4964" s="1">
        <v>4963</v>
      </c>
      <c r="B4964" t="s">
        <v>8531</v>
      </c>
      <c r="C4964" s="2">
        <v>42436</v>
      </c>
      <c r="D4964" s="8">
        <f>Table1[[#This Row],[Order Date]]</f>
        <v>42436</v>
      </c>
      <c r="E4964" s="2">
        <v>42437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">
        <v>903</v>
      </c>
      <c r="P4964" s="1" t="s">
        <v>43</v>
      </c>
      <c r="Q4964" s="1" t="s">
        <v>63</v>
      </c>
      <c r="R4964" s="1" t="s">
        <v>904</v>
      </c>
      <c r="S4964" s="1">
        <v>17.940000000000001</v>
      </c>
      <c r="T4964" s="1">
        <v>3</v>
      </c>
      <c r="U4964" s="1">
        <v>0</v>
      </c>
      <c r="V4964" s="1">
        <v>4.6644000000000005</v>
      </c>
      <c r="W4964" t="str">
        <f>INDEX(People!$A$2:$A$5,MATCH(Orders!N4964,People!$B$2:$B$5,0))</f>
        <v>Anna Andreadi</v>
      </c>
      <c r="X4964" t="str">
        <f>IFERROR(INDEX(Returns!A4964:A5763,MATCH(Orders!B4964,Returns!B4964:B5763,0)),"No")</f>
        <v>No</v>
      </c>
      <c r="Y4964">
        <f t="shared" si="77"/>
        <v>17.940000000000001</v>
      </c>
    </row>
    <row r="4965" spans="1:25" x14ac:dyDescent="0.2">
      <c r="A4965" s="1">
        <v>4964</v>
      </c>
      <c r="B4965" t="s">
        <v>8531</v>
      </c>
      <c r="C4965" s="2">
        <v>42436</v>
      </c>
      <c r="D4965" s="8">
        <f>Table1[[#This Row],[Order Date]]</f>
        <v>42436</v>
      </c>
      <c r="E4965" s="2">
        <v>42437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">
        <v>2834</v>
      </c>
      <c r="P4965" s="1" t="s">
        <v>43</v>
      </c>
      <c r="Q4965" s="1" t="s">
        <v>55</v>
      </c>
      <c r="R4965" s="1" t="s">
        <v>2835</v>
      </c>
      <c r="S4965" s="1">
        <v>242.94</v>
      </c>
      <c r="T4965" s="1">
        <v>3</v>
      </c>
      <c r="U4965" s="1">
        <v>0</v>
      </c>
      <c r="V4965" s="1">
        <v>4.8588000000000164</v>
      </c>
      <c r="W4965" t="str">
        <f>INDEX(People!$A$2:$A$5,MATCH(Orders!N4965,People!$B$2:$B$5,0))</f>
        <v>Anna Andreadi</v>
      </c>
      <c r="X4965" t="str">
        <f>IFERROR(INDEX(Returns!A4965:A5764,MATCH(Orders!B4965,Returns!B4965:B5764,0)),"No")</f>
        <v>No</v>
      </c>
      <c r="Y4965">
        <f t="shared" si="77"/>
        <v>242.94</v>
      </c>
    </row>
    <row r="4966" spans="1:25" x14ac:dyDescent="0.2">
      <c r="A4966" s="1">
        <v>4965</v>
      </c>
      <c r="B4966" t="s">
        <v>8532</v>
      </c>
      <c r="C4966" s="2">
        <v>43235</v>
      </c>
      <c r="D4966" s="8">
        <f>Table1[[#This Row],[Order Date]]</f>
        <v>43235</v>
      </c>
      <c r="E4966" s="2">
        <v>43239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">
        <v>2087</v>
      </c>
      <c r="P4966" s="1" t="s">
        <v>43</v>
      </c>
      <c r="Q4966" s="1" t="s">
        <v>70</v>
      </c>
      <c r="R4966" s="1" t="s">
        <v>2088</v>
      </c>
      <c r="S4966" s="1">
        <v>7.7640000000000011</v>
      </c>
      <c r="T4966" s="1">
        <v>4</v>
      </c>
      <c r="U4966" s="1">
        <v>0.7</v>
      </c>
      <c r="V4966" s="1">
        <v>-5.1760000000000002</v>
      </c>
      <c r="W4966" t="str">
        <f>INDEX(People!$A$2:$A$5,MATCH(Orders!N4966,People!$B$2:$B$5,0))</f>
        <v>Cassandra Brandow</v>
      </c>
      <c r="X4966" t="str">
        <f>IFERROR(INDEX(Returns!A4966:A5765,MATCH(Orders!B4966,Returns!B4966:B5765,0)),"No")</f>
        <v>No</v>
      </c>
      <c r="Y4966">
        <f t="shared" si="77"/>
        <v>13.198800000000002</v>
      </c>
    </row>
    <row r="4967" spans="1:25" x14ac:dyDescent="0.2">
      <c r="A4967" s="1">
        <v>4966</v>
      </c>
      <c r="B4967" t="s">
        <v>8533</v>
      </c>
      <c r="C4967" s="2">
        <v>42880</v>
      </c>
      <c r="D4967" s="8">
        <f>Table1[[#This Row],[Order Date]]</f>
        <v>42880</v>
      </c>
      <c r="E4967" s="2">
        <v>42883</v>
      </c>
      <c r="F4967" s="1" t="s">
        <v>21</v>
      </c>
      <c r="G4967" s="1" t="s">
        <v>2679</v>
      </c>
      <c r="H4967" s="1" t="s">
        <v>2680</v>
      </c>
      <c r="I4967" s="1" t="s">
        <v>38</v>
      </c>
      <c r="J4967" s="1" t="s">
        <v>25</v>
      </c>
      <c r="K4967" s="1" t="s">
        <v>340</v>
      </c>
      <c r="L4967" s="1" t="s">
        <v>300</v>
      </c>
      <c r="M4967" s="1">
        <v>38401</v>
      </c>
      <c r="N4967" s="1" t="s">
        <v>28</v>
      </c>
      <c r="O4967" s="1" t="s">
        <v>4137</v>
      </c>
      <c r="P4967" s="1" t="s">
        <v>66</v>
      </c>
      <c r="Q4967" s="1" t="s">
        <v>67</v>
      </c>
      <c r="R4967" s="1" t="s">
        <v>4138</v>
      </c>
      <c r="S4967" s="1">
        <v>467.03999999999996</v>
      </c>
      <c r="T4967" s="1">
        <v>4</v>
      </c>
      <c r="U4967" s="1">
        <v>0.2</v>
      </c>
      <c r="V4967" s="1">
        <v>58.379999999999939</v>
      </c>
      <c r="W4967" t="str">
        <f>INDEX(People!$A$2:$A$5,MATCH(Orders!N4967,People!$B$2:$B$5,0))</f>
        <v>Cassandra Brandow</v>
      </c>
      <c r="X4967" t="str">
        <f>IFERROR(INDEX(Returns!A4967:A5766,MATCH(Orders!B4967,Returns!B4967:B5766,0)),"No")</f>
        <v>No</v>
      </c>
      <c r="Y4967">
        <f t="shared" si="77"/>
        <v>560.44799999999998</v>
      </c>
    </row>
    <row r="4968" spans="1:25" x14ac:dyDescent="0.2">
      <c r="A4968" s="1">
        <v>4967</v>
      </c>
      <c r="B4968" t="s">
        <v>8534</v>
      </c>
      <c r="C4968" s="2">
        <v>42949</v>
      </c>
      <c r="D4968" s="8">
        <f>Table1[[#This Row],[Order Date]]</f>
        <v>42949</v>
      </c>
      <c r="E4968" s="2">
        <v>42952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">
        <v>4184</v>
      </c>
      <c r="P4968" s="1" t="s">
        <v>66</v>
      </c>
      <c r="Q4968" s="1" t="s">
        <v>67</v>
      </c>
      <c r="R4968" s="1" t="s">
        <v>4185</v>
      </c>
      <c r="S4968" s="1">
        <v>128.85000000000002</v>
      </c>
      <c r="T4968" s="1">
        <v>3</v>
      </c>
      <c r="U4968" s="1">
        <v>0</v>
      </c>
      <c r="V4968" s="1">
        <v>3.8654999999999973</v>
      </c>
      <c r="W4968" t="str">
        <f>INDEX(People!$A$2:$A$5,MATCH(Orders!N4968,People!$B$2:$B$5,0))</f>
        <v>Chuck Magee</v>
      </c>
      <c r="X4968" t="str">
        <f>IFERROR(INDEX(Returns!A4968:A5767,MATCH(Orders!B4968,Returns!B4968:B5767,0)),"No")</f>
        <v>No</v>
      </c>
      <c r="Y4968">
        <f t="shared" si="77"/>
        <v>128.85000000000002</v>
      </c>
    </row>
    <row r="4969" spans="1:25" x14ac:dyDescent="0.2">
      <c r="A4969" s="1">
        <v>4968</v>
      </c>
      <c r="B4969" t="s">
        <v>8534</v>
      </c>
      <c r="C4969" s="2">
        <v>42949</v>
      </c>
      <c r="D4969" s="8">
        <f>Table1[[#This Row],[Order Date]]</f>
        <v>42949</v>
      </c>
      <c r="E4969" s="2">
        <v>42952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">
        <v>2611</v>
      </c>
      <c r="P4969" s="1" t="s">
        <v>43</v>
      </c>
      <c r="Q4969" s="1" t="s">
        <v>84</v>
      </c>
      <c r="R4969" s="1" t="s">
        <v>2612</v>
      </c>
      <c r="S4969" s="1">
        <v>8.4</v>
      </c>
      <c r="T4969" s="1">
        <v>2</v>
      </c>
      <c r="U4969" s="1">
        <v>0</v>
      </c>
      <c r="V4969" s="1">
        <v>4.1159999999999997</v>
      </c>
      <c r="W4969" t="str">
        <f>INDEX(People!$A$2:$A$5,MATCH(Orders!N4969,People!$B$2:$B$5,0))</f>
        <v>Chuck Magee</v>
      </c>
      <c r="X4969" t="str">
        <f>IFERROR(INDEX(Returns!A4969:A5768,MATCH(Orders!B4969,Returns!B4969:B5768,0)),"No")</f>
        <v>No</v>
      </c>
      <c r="Y4969">
        <f t="shared" si="77"/>
        <v>8.4</v>
      </c>
    </row>
    <row r="4970" spans="1:25" x14ac:dyDescent="0.2">
      <c r="A4970" s="1">
        <v>4969</v>
      </c>
      <c r="B4970" t="s">
        <v>8534</v>
      </c>
      <c r="C4970" s="2">
        <v>42949</v>
      </c>
      <c r="D4970" s="8">
        <f>Table1[[#This Row],[Order Date]]</f>
        <v>42949</v>
      </c>
      <c r="E4970" s="2">
        <v>42952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">
        <v>1386</v>
      </c>
      <c r="P4970" s="1" t="s">
        <v>66</v>
      </c>
      <c r="Q4970" s="1" t="s">
        <v>146</v>
      </c>
      <c r="R4970" s="1" t="s">
        <v>1387</v>
      </c>
      <c r="S4970" s="1">
        <v>199.98</v>
      </c>
      <c r="T4970" s="1">
        <v>2</v>
      </c>
      <c r="U4970" s="1">
        <v>0</v>
      </c>
      <c r="V4970" s="1">
        <v>83.991600000000005</v>
      </c>
      <c r="W4970" t="str">
        <f>INDEX(People!$A$2:$A$5,MATCH(Orders!N4970,People!$B$2:$B$5,0))</f>
        <v>Chuck Magee</v>
      </c>
      <c r="X4970" t="str">
        <f>IFERROR(INDEX(Returns!A4970:A5769,MATCH(Orders!B4970,Returns!B4970:B5769,0)),"No")</f>
        <v>No</v>
      </c>
      <c r="Y4970">
        <f t="shared" si="77"/>
        <v>199.98</v>
      </c>
    </row>
    <row r="4971" spans="1:25" x14ac:dyDescent="0.2">
      <c r="A4971" s="1">
        <v>4970</v>
      </c>
      <c r="B4971" t="s">
        <v>8534</v>
      </c>
      <c r="C4971" s="2">
        <v>42949</v>
      </c>
      <c r="D4971" s="8">
        <f>Table1[[#This Row],[Order Date]]</f>
        <v>42949</v>
      </c>
      <c r="E4971" s="2">
        <v>42952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">
        <v>2954</v>
      </c>
      <c r="P4971" s="1" t="s">
        <v>30</v>
      </c>
      <c r="Q4971" s="1" t="s">
        <v>34</v>
      </c>
      <c r="R4971" s="1" t="s">
        <v>2955</v>
      </c>
      <c r="S4971" s="1">
        <v>110.98</v>
      </c>
      <c r="T4971" s="1">
        <v>1</v>
      </c>
      <c r="U4971" s="1">
        <v>0</v>
      </c>
      <c r="V4971" s="1">
        <v>15.537199999999999</v>
      </c>
      <c r="W4971" t="str">
        <f>INDEX(People!$A$2:$A$5,MATCH(Orders!N4971,People!$B$2:$B$5,0))</f>
        <v>Chuck Magee</v>
      </c>
      <c r="X4971" t="str">
        <f>IFERROR(INDEX(Returns!A4971:A5770,MATCH(Orders!B4971,Returns!B4971:B5770,0)),"No")</f>
        <v>No</v>
      </c>
      <c r="Y4971">
        <f t="shared" si="77"/>
        <v>110.98</v>
      </c>
    </row>
    <row r="4972" spans="1:25" x14ac:dyDescent="0.2">
      <c r="A4972" s="1">
        <v>4971</v>
      </c>
      <c r="B4972" t="s">
        <v>8535</v>
      </c>
      <c r="C4972" s="2">
        <v>43410</v>
      </c>
      <c r="D4972" s="8">
        <f>Table1[[#This Row],[Order Date]]</f>
        <v>43410</v>
      </c>
      <c r="E4972" s="2">
        <v>43413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">
        <v>301</v>
      </c>
      <c r="P4972" s="1" t="s">
        <v>30</v>
      </c>
      <c r="Q4972" s="1" t="s">
        <v>34</v>
      </c>
      <c r="R4972" s="1" t="s">
        <v>302</v>
      </c>
      <c r="S4972" s="1">
        <v>207.98400000000004</v>
      </c>
      <c r="T4972" s="1">
        <v>2</v>
      </c>
      <c r="U4972" s="1">
        <v>0.2</v>
      </c>
      <c r="V4972" s="1">
        <v>-28.597800000000007</v>
      </c>
      <c r="W4972" t="str">
        <f>INDEX(People!$A$2:$A$5,MATCH(Orders!N4972,People!$B$2:$B$5,0))</f>
        <v>Cassandra Brandow</v>
      </c>
      <c r="X4972" t="str">
        <f>IFERROR(INDEX(Returns!A4972:A5771,MATCH(Orders!B4972,Returns!B4972:B5771,0)),"No")</f>
        <v>No</v>
      </c>
      <c r="Y4972">
        <f t="shared" si="77"/>
        <v>249.58080000000004</v>
      </c>
    </row>
    <row r="4973" spans="1:25" x14ac:dyDescent="0.2">
      <c r="A4973" s="1">
        <v>4972</v>
      </c>
      <c r="B4973" t="s">
        <v>8535</v>
      </c>
      <c r="C4973" s="2">
        <v>43410</v>
      </c>
      <c r="D4973" s="8">
        <f>Table1[[#This Row],[Order Date]]</f>
        <v>43410</v>
      </c>
      <c r="E4973" s="2">
        <v>43413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">
        <v>4616</v>
      </c>
      <c r="P4973" s="1" t="s">
        <v>43</v>
      </c>
      <c r="Q4973" s="1" t="s">
        <v>84</v>
      </c>
      <c r="R4973" s="1" t="s">
        <v>4617</v>
      </c>
      <c r="S4973" s="1">
        <v>36.112000000000002</v>
      </c>
      <c r="T4973" s="1">
        <v>2</v>
      </c>
      <c r="U4973" s="1">
        <v>0.2</v>
      </c>
      <c r="V4973" s="1">
        <v>12.639200000000001</v>
      </c>
      <c r="W4973" t="str">
        <f>INDEX(People!$A$2:$A$5,MATCH(Orders!N4973,People!$B$2:$B$5,0))</f>
        <v>Cassandra Brandow</v>
      </c>
      <c r="X4973" t="str">
        <f>IFERROR(INDEX(Returns!A4973:A5772,MATCH(Orders!B4973,Returns!B4973:B5772,0)),"No")</f>
        <v>No</v>
      </c>
      <c r="Y4973">
        <f t="shared" si="77"/>
        <v>43.334400000000002</v>
      </c>
    </row>
    <row r="4974" spans="1:25" x14ac:dyDescent="0.2">
      <c r="A4974" s="1">
        <v>4973</v>
      </c>
      <c r="B4974" t="s">
        <v>8535</v>
      </c>
      <c r="C4974" s="2">
        <v>43410</v>
      </c>
      <c r="D4974" s="8">
        <f>Table1[[#This Row],[Order Date]]</f>
        <v>43410</v>
      </c>
      <c r="E4974" s="2">
        <v>43413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">
        <v>2140</v>
      </c>
      <c r="P4974" s="1" t="s">
        <v>30</v>
      </c>
      <c r="Q4974" s="1" t="s">
        <v>60</v>
      </c>
      <c r="R4974" s="1" t="s">
        <v>2141</v>
      </c>
      <c r="S4974" s="1">
        <v>35.568000000000005</v>
      </c>
      <c r="T4974" s="1">
        <v>2</v>
      </c>
      <c r="U4974" s="1">
        <v>0.2</v>
      </c>
      <c r="V4974" s="1">
        <v>5.7797999999999963</v>
      </c>
      <c r="W4974" t="str">
        <f>INDEX(People!$A$2:$A$5,MATCH(Orders!N4974,People!$B$2:$B$5,0))</f>
        <v>Cassandra Brandow</v>
      </c>
      <c r="X4974" t="str">
        <f>IFERROR(INDEX(Returns!A4974:A5773,MATCH(Orders!B4974,Returns!B4974:B5773,0)),"No")</f>
        <v>No</v>
      </c>
      <c r="Y4974">
        <f t="shared" si="77"/>
        <v>42.681600000000003</v>
      </c>
    </row>
    <row r="4975" spans="1:25" x14ac:dyDescent="0.2">
      <c r="A4975" s="1">
        <v>4974</v>
      </c>
      <c r="B4975" t="s">
        <v>8535</v>
      </c>
      <c r="C4975" s="2">
        <v>43410</v>
      </c>
      <c r="D4975" s="8">
        <f>Table1[[#This Row],[Order Date]]</f>
        <v>43410</v>
      </c>
      <c r="E4975" s="2">
        <v>43413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">
        <v>1411</v>
      </c>
      <c r="P4975" s="1" t="s">
        <v>43</v>
      </c>
      <c r="Q4975" s="1" t="s">
        <v>84</v>
      </c>
      <c r="R4975" s="1" t="s">
        <v>1412</v>
      </c>
      <c r="S4975" s="1">
        <v>88.768000000000001</v>
      </c>
      <c r="T4975" s="1">
        <v>2</v>
      </c>
      <c r="U4975" s="1">
        <v>0.2</v>
      </c>
      <c r="V4975" s="1">
        <v>31.068799999999996</v>
      </c>
      <c r="W4975" t="str">
        <f>INDEX(People!$A$2:$A$5,MATCH(Orders!N4975,People!$B$2:$B$5,0))</f>
        <v>Cassandra Brandow</v>
      </c>
      <c r="X4975" t="str">
        <f>IFERROR(INDEX(Returns!A4975:A5774,MATCH(Orders!B4975,Returns!B4975:B5774,0)),"No")</f>
        <v>No</v>
      </c>
      <c r="Y4975">
        <f t="shared" si="77"/>
        <v>106.52159999999999</v>
      </c>
    </row>
    <row r="4976" spans="1:25" x14ac:dyDescent="0.2">
      <c r="A4976" s="1">
        <v>4975</v>
      </c>
      <c r="B4976" t="s">
        <v>8536</v>
      </c>
      <c r="C4976" s="2">
        <v>43411</v>
      </c>
      <c r="D4976" s="8">
        <f>Table1[[#This Row],[Order Date]]</f>
        <v>43411</v>
      </c>
      <c r="E4976" s="2">
        <v>43416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">
        <v>4520</v>
      </c>
      <c r="P4976" s="1" t="s">
        <v>43</v>
      </c>
      <c r="Q4976" s="1" t="s">
        <v>84</v>
      </c>
      <c r="R4976" s="1" t="s">
        <v>4521</v>
      </c>
      <c r="S4976" s="1">
        <v>12.9</v>
      </c>
      <c r="T4976" s="1">
        <v>2</v>
      </c>
      <c r="U4976" s="1">
        <v>0</v>
      </c>
      <c r="V4976" s="1">
        <v>6.3209999999999997</v>
      </c>
      <c r="W4976" t="str">
        <f>INDEX(People!$A$2:$A$5,MATCH(Orders!N4976,People!$B$2:$B$5,0))</f>
        <v>Anna Andreadi</v>
      </c>
      <c r="X4976" t="str">
        <f>IFERROR(INDEX(Returns!A4976:A5775,MATCH(Orders!B4976,Returns!B4976:B5775,0)),"No")</f>
        <v>No</v>
      </c>
      <c r="Y4976">
        <f t="shared" si="77"/>
        <v>12.9</v>
      </c>
    </row>
    <row r="4977" spans="1:25" x14ac:dyDescent="0.2">
      <c r="A4977" s="1">
        <v>4976</v>
      </c>
      <c r="B4977" t="s">
        <v>8537</v>
      </c>
      <c r="C4977" s="2">
        <v>42996</v>
      </c>
      <c r="D4977" s="8">
        <f>Table1[[#This Row],[Order Date]]</f>
        <v>42996</v>
      </c>
      <c r="E4977" s="2">
        <v>43001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">
        <v>2538</v>
      </c>
      <c r="P4977" s="1" t="s">
        <v>66</v>
      </c>
      <c r="Q4977" s="1" t="s">
        <v>146</v>
      </c>
      <c r="R4977" s="1" t="s">
        <v>2539</v>
      </c>
      <c r="S4977" s="1">
        <v>717.12000000000012</v>
      </c>
      <c r="T4977" s="1">
        <v>9</v>
      </c>
      <c r="U4977" s="1">
        <v>0.2</v>
      </c>
      <c r="V4977" s="1">
        <v>152.38799999999992</v>
      </c>
      <c r="W4977" t="str">
        <f>INDEX(People!$A$2:$A$5,MATCH(Orders!N4977,People!$B$2:$B$5,0))</f>
        <v>Cassandra Brandow</v>
      </c>
      <c r="X4977" t="str">
        <f>IFERROR(INDEX(Returns!A4977:A5776,MATCH(Orders!B4977,Returns!B4977:B5776,0)),"No")</f>
        <v>No</v>
      </c>
      <c r="Y4977">
        <f t="shared" si="77"/>
        <v>860.5440000000001</v>
      </c>
    </row>
    <row r="4978" spans="1:25" x14ac:dyDescent="0.2">
      <c r="A4978" s="1">
        <v>4977</v>
      </c>
      <c r="B4978" t="s">
        <v>8538</v>
      </c>
      <c r="C4978" s="2">
        <v>43076</v>
      </c>
      <c r="D4978" s="8">
        <f>Table1[[#This Row],[Order Date]]</f>
        <v>43076</v>
      </c>
      <c r="E4978" s="2">
        <v>43078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">
        <v>2859</v>
      </c>
      <c r="P4978" s="1" t="s">
        <v>43</v>
      </c>
      <c r="Q4978" s="1" t="s">
        <v>70</v>
      </c>
      <c r="R4978" s="1" t="s">
        <v>2860</v>
      </c>
      <c r="S4978" s="1">
        <v>21.36</v>
      </c>
      <c r="T4978" s="1">
        <v>5</v>
      </c>
      <c r="U4978" s="1">
        <v>0.2</v>
      </c>
      <c r="V4978" s="1">
        <v>7.2089999999999996</v>
      </c>
      <c r="W4978" t="str">
        <f>INDEX(People!$A$2:$A$5,MATCH(Orders!N4978,People!$B$2:$B$5,0))</f>
        <v>Chuck Magee</v>
      </c>
      <c r="X4978" t="str">
        <f>IFERROR(INDEX(Returns!A4978:A5777,MATCH(Orders!B4978,Returns!B4978:B5777,0)),"No")</f>
        <v>No</v>
      </c>
      <c r="Y4978">
        <f t="shared" si="77"/>
        <v>25.631999999999998</v>
      </c>
    </row>
    <row r="4979" spans="1:25" x14ac:dyDescent="0.2">
      <c r="A4979" s="1">
        <v>4978</v>
      </c>
      <c r="B4979" t="s">
        <v>8538</v>
      </c>
      <c r="C4979" s="2">
        <v>43076</v>
      </c>
      <c r="D4979" s="8">
        <f>Table1[[#This Row],[Order Date]]</f>
        <v>43076</v>
      </c>
      <c r="E4979" s="2">
        <v>43078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">
        <v>2656</v>
      </c>
      <c r="P4979" s="1" t="s">
        <v>43</v>
      </c>
      <c r="Q4979" s="1" t="s">
        <v>70</v>
      </c>
      <c r="R4979" s="1" t="s">
        <v>2657</v>
      </c>
      <c r="S4979" s="1">
        <v>6.6879999999999997</v>
      </c>
      <c r="T4979" s="1">
        <v>2</v>
      </c>
      <c r="U4979" s="1">
        <v>0.2</v>
      </c>
      <c r="V4979" s="1">
        <v>2.3407999999999998</v>
      </c>
      <c r="W4979" t="str">
        <f>INDEX(People!$A$2:$A$5,MATCH(Orders!N4979,People!$B$2:$B$5,0))</f>
        <v>Chuck Magee</v>
      </c>
      <c r="X4979" t="str">
        <f>IFERROR(INDEX(Returns!A4979:A5778,MATCH(Orders!B4979,Returns!B4979:B5778,0)),"No")</f>
        <v>No</v>
      </c>
      <c r="Y4979">
        <f t="shared" si="77"/>
        <v>8.025599999999999</v>
      </c>
    </row>
    <row r="4980" spans="1:25" x14ac:dyDescent="0.2">
      <c r="A4980" s="1">
        <v>4979</v>
      </c>
      <c r="B4980" t="s">
        <v>8538</v>
      </c>
      <c r="C4980" s="2">
        <v>43076</v>
      </c>
      <c r="D4980" s="8">
        <f>Table1[[#This Row],[Order Date]]</f>
        <v>43076</v>
      </c>
      <c r="E4980" s="2">
        <v>43078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">
        <v>3107</v>
      </c>
      <c r="P4980" s="1" t="s">
        <v>66</v>
      </c>
      <c r="Q4980" s="1" t="s">
        <v>67</v>
      </c>
      <c r="R4980" s="1" t="s">
        <v>3108</v>
      </c>
      <c r="S4980" s="1">
        <v>773.94</v>
      </c>
      <c r="T4980" s="1">
        <v>6</v>
      </c>
      <c r="U4980" s="1">
        <v>0</v>
      </c>
      <c r="V4980" s="1">
        <v>224.4426</v>
      </c>
      <c r="W4980" t="str">
        <f>INDEX(People!$A$2:$A$5,MATCH(Orders!N4980,People!$B$2:$B$5,0))</f>
        <v>Chuck Magee</v>
      </c>
      <c r="X4980" t="str">
        <f>IFERROR(INDEX(Returns!A4980:A5779,MATCH(Orders!B4980,Returns!B4980:B5779,0)),"No")</f>
        <v>No</v>
      </c>
      <c r="Y4980">
        <f t="shared" si="77"/>
        <v>773.94</v>
      </c>
    </row>
    <row r="4981" spans="1:25" x14ac:dyDescent="0.2">
      <c r="A4981" s="1">
        <v>4980</v>
      </c>
      <c r="B4981" t="s">
        <v>8539</v>
      </c>
      <c r="C4981" s="2">
        <v>43443</v>
      </c>
      <c r="D4981" s="8">
        <f>Table1[[#This Row],[Order Date]]</f>
        <v>43443</v>
      </c>
      <c r="E4981" s="2">
        <v>43447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">
        <v>4031</v>
      </c>
      <c r="P4981" s="1" t="s">
        <v>43</v>
      </c>
      <c r="Q4981" s="1" t="s">
        <v>512</v>
      </c>
      <c r="R4981" s="1" t="s">
        <v>4032</v>
      </c>
      <c r="S4981" s="1">
        <v>20.568000000000001</v>
      </c>
      <c r="T4981" s="1">
        <v>3</v>
      </c>
      <c r="U4981" s="1">
        <v>0.2</v>
      </c>
      <c r="V4981" s="1">
        <v>1.5426000000000002</v>
      </c>
      <c r="W4981" t="str">
        <f>INDEX(People!$A$2:$A$5,MATCH(Orders!N4981,People!$B$2:$B$5,0))</f>
        <v>Kelly Williams</v>
      </c>
      <c r="X4981" t="str">
        <f>IFERROR(INDEX(Returns!A4981:A5780,MATCH(Orders!B4981,Returns!B4981:B5780,0)),"No")</f>
        <v>No</v>
      </c>
      <c r="Y4981">
        <f t="shared" si="77"/>
        <v>24.6816</v>
      </c>
    </row>
    <row r="4982" spans="1:25" x14ac:dyDescent="0.2">
      <c r="A4982" s="1">
        <v>4981</v>
      </c>
      <c r="B4982" t="s">
        <v>8539</v>
      </c>
      <c r="C4982" s="2">
        <v>43443</v>
      </c>
      <c r="D4982" s="8">
        <f>Table1[[#This Row],[Order Date]]</f>
        <v>43443</v>
      </c>
      <c r="E4982" s="2">
        <v>43447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">
        <v>3009</v>
      </c>
      <c r="P4982" s="1" t="s">
        <v>43</v>
      </c>
      <c r="Q4982" s="1" t="s">
        <v>73</v>
      </c>
      <c r="R4982" s="1" t="s">
        <v>3010</v>
      </c>
      <c r="S4982" s="1">
        <v>4.355999999999999</v>
      </c>
      <c r="T4982" s="1">
        <v>2</v>
      </c>
      <c r="U4982" s="1">
        <v>0.8</v>
      </c>
      <c r="V4982" s="1">
        <v>-11.761200000000002</v>
      </c>
      <c r="W4982" t="str">
        <f>INDEX(People!$A$2:$A$5,MATCH(Orders!N4982,People!$B$2:$B$5,0))</f>
        <v>Kelly Williams</v>
      </c>
      <c r="X4982" t="str">
        <f>IFERROR(INDEX(Returns!A4982:A5781,MATCH(Orders!B4982,Returns!B4982:B5781,0)),"No")</f>
        <v>No</v>
      </c>
      <c r="Y4982">
        <f t="shared" si="77"/>
        <v>7.840799999999998</v>
      </c>
    </row>
    <row r="4983" spans="1:25" x14ac:dyDescent="0.2">
      <c r="A4983" s="1">
        <v>4982</v>
      </c>
      <c r="B4983" t="s">
        <v>8539</v>
      </c>
      <c r="C4983" s="2">
        <v>43443</v>
      </c>
      <c r="D4983" s="8">
        <f>Table1[[#This Row],[Order Date]]</f>
        <v>43443</v>
      </c>
      <c r="E4983" s="2">
        <v>43447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">
        <v>5199</v>
      </c>
      <c r="P4983" s="1" t="s">
        <v>66</v>
      </c>
      <c r="Q4983" s="1" t="s">
        <v>146</v>
      </c>
      <c r="R4983" s="1" t="s">
        <v>5200</v>
      </c>
      <c r="S4983" s="1">
        <v>19.040000000000003</v>
      </c>
      <c r="T4983" s="1">
        <v>4</v>
      </c>
      <c r="U4983" s="1">
        <v>0.2</v>
      </c>
      <c r="V4983" s="1">
        <v>-1.4279999999999999</v>
      </c>
      <c r="W4983" t="str">
        <f>INDEX(People!$A$2:$A$5,MATCH(Orders!N4983,People!$B$2:$B$5,0))</f>
        <v>Kelly Williams</v>
      </c>
      <c r="X4983" t="str">
        <f>IFERROR(INDEX(Returns!A4983:A5782,MATCH(Orders!B4983,Returns!B4983:B5782,0)),"No")</f>
        <v>No</v>
      </c>
      <c r="Y4983">
        <f t="shared" si="77"/>
        <v>22.848000000000003</v>
      </c>
    </row>
    <row r="4984" spans="1:25" x14ac:dyDescent="0.2">
      <c r="A4984" s="1">
        <v>4983</v>
      </c>
      <c r="B4984" t="s">
        <v>8540</v>
      </c>
      <c r="C4984" s="2">
        <v>42690</v>
      </c>
      <c r="D4984" s="8">
        <f>Table1[[#This Row],[Order Date]]</f>
        <v>42690</v>
      </c>
      <c r="E4984" s="2">
        <v>42696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">
        <v>2347</v>
      </c>
      <c r="P4984" s="1" t="s">
        <v>43</v>
      </c>
      <c r="Q4984" s="1" t="s">
        <v>44</v>
      </c>
      <c r="R4984" s="1" t="s">
        <v>2348</v>
      </c>
      <c r="S4984" s="1">
        <v>5.22</v>
      </c>
      <c r="T4984" s="1">
        <v>2</v>
      </c>
      <c r="U4984" s="1">
        <v>0</v>
      </c>
      <c r="V4984" s="1">
        <v>2.4011999999999998</v>
      </c>
      <c r="W4984" t="str">
        <f>INDEX(People!$A$2:$A$5,MATCH(Orders!N4984,People!$B$2:$B$5,0))</f>
        <v>Anna Andreadi</v>
      </c>
      <c r="X4984" t="str">
        <f>IFERROR(INDEX(Returns!A4984:A5783,MATCH(Orders!B4984,Returns!B4984:B5783,0)),"No")</f>
        <v>No</v>
      </c>
      <c r="Y4984">
        <f t="shared" si="77"/>
        <v>5.22</v>
      </c>
    </row>
    <row r="4985" spans="1:25" x14ac:dyDescent="0.2">
      <c r="A4985" s="1">
        <v>4984</v>
      </c>
      <c r="B4985" t="s">
        <v>8541</v>
      </c>
      <c r="C4985" s="2">
        <v>43410</v>
      </c>
      <c r="D4985" s="8">
        <f>Table1[[#This Row],[Order Date]]</f>
        <v>43410</v>
      </c>
      <c r="E4985" s="2">
        <v>43414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">
        <v>353</v>
      </c>
      <c r="P4985" s="1" t="s">
        <v>43</v>
      </c>
      <c r="Q4985" s="1" t="s">
        <v>55</v>
      </c>
      <c r="R4985" s="1" t="s">
        <v>354</v>
      </c>
      <c r="S4985" s="1">
        <v>84.84</v>
      </c>
      <c r="T4985" s="1">
        <v>3</v>
      </c>
      <c r="U4985" s="1">
        <v>0</v>
      </c>
      <c r="V4985" s="1">
        <v>22.9068</v>
      </c>
      <c r="W4985" t="str">
        <f>INDEX(People!$A$2:$A$5,MATCH(Orders!N4985,People!$B$2:$B$5,0))</f>
        <v>Anna Andreadi</v>
      </c>
      <c r="X4985" t="str">
        <f>IFERROR(INDEX(Returns!A4985:A5784,MATCH(Orders!B4985,Returns!B4985:B5784,0)),"No")</f>
        <v>No</v>
      </c>
      <c r="Y4985">
        <f t="shared" si="77"/>
        <v>84.84</v>
      </c>
    </row>
    <row r="4986" spans="1:25" x14ac:dyDescent="0.2">
      <c r="A4986" s="1">
        <v>4985</v>
      </c>
      <c r="B4986" t="s">
        <v>8542</v>
      </c>
      <c r="C4986" s="2">
        <v>42984</v>
      </c>
      <c r="D4986" s="8">
        <f>Table1[[#This Row],[Order Date]]</f>
        <v>42984</v>
      </c>
      <c r="E4986" s="2">
        <v>42988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">
        <v>2637</v>
      </c>
      <c r="P4986" s="1" t="s">
        <v>43</v>
      </c>
      <c r="Q4986" s="1" t="s">
        <v>242</v>
      </c>
      <c r="R4986" s="1" t="s">
        <v>2638</v>
      </c>
      <c r="S4986" s="1">
        <v>7.2400000000000011</v>
      </c>
      <c r="T4986" s="1">
        <v>5</v>
      </c>
      <c r="U4986" s="1">
        <v>0.2</v>
      </c>
      <c r="V4986" s="1">
        <v>1.1764999999999992</v>
      </c>
      <c r="W4986" t="str">
        <f>INDEX(People!$A$2:$A$5,MATCH(Orders!N4986,People!$B$2:$B$5,0))</f>
        <v>Cassandra Brandow</v>
      </c>
      <c r="X4986" t="str">
        <f>IFERROR(INDEX(Returns!A4986:A5785,MATCH(Orders!B4986,Returns!B4986:B5785,0)),"No")</f>
        <v>No</v>
      </c>
      <c r="Y4986">
        <f t="shared" si="77"/>
        <v>8.6880000000000006</v>
      </c>
    </row>
    <row r="4987" spans="1:25" x14ac:dyDescent="0.2">
      <c r="A4987" s="1">
        <v>4986</v>
      </c>
      <c r="B4987" t="s">
        <v>8543</v>
      </c>
      <c r="C4987" s="2">
        <v>42616</v>
      </c>
      <c r="D4987" s="8">
        <f>Table1[[#This Row],[Order Date]]</f>
        <v>42616</v>
      </c>
      <c r="E4987" s="2">
        <v>42616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">
        <v>2571</v>
      </c>
      <c r="P4987" s="1" t="s">
        <v>43</v>
      </c>
      <c r="Q4987" s="1" t="s">
        <v>44</v>
      </c>
      <c r="R4987" s="1" t="s">
        <v>2572</v>
      </c>
      <c r="S4987" s="1">
        <v>14.399999999999999</v>
      </c>
      <c r="T4987" s="1">
        <v>5</v>
      </c>
      <c r="U4987" s="1">
        <v>0</v>
      </c>
      <c r="V4987" s="1">
        <v>7.056</v>
      </c>
      <c r="W4987" t="str">
        <f>INDEX(People!$A$2:$A$5,MATCH(Orders!N4987,People!$B$2:$B$5,0))</f>
        <v>Chuck Magee</v>
      </c>
      <c r="X4987" t="str">
        <f>IFERROR(INDEX(Returns!A4987:A5786,MATCH(Orders!B4987,Returns!B4987:B5786,0)),"No")</f>
        <v>No</v>
      </c>
      <c r="Y4987">
        <f t="shared" si="77"/>
        <v>14.399999999999999</v>
      </c>
    </row>
    <row r="4988" spans="1:25" x14ac:dyDescent="0.2">
      <c r="A4988" s="1">
        <v>4987</v>
      </c>
      <c r="B4988" t="s">
        <v>8544</v>
      </c>
      <c r="C4988" s="2">
        <v>43214</v>
      </c>
      <c r="D4988" s="8">
        <f>Table1[[#This Row],[Order Date]]</f>
        <v>43214</v>
      </c>
      <c r="E4988" s="2">
        <v>43218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">
        <v>1639</v>
      </c>
      <c r="P4988" s="1" t="s">
        <v>43</v>
      </c>
      <c r="Q4988" s="1" t="s">
        <v>84</v>
      </c>
      <c r="R4988" s="1" t="s">
        <v>1640</v>
      </c>
      <c r="S4988" s="1">
        <v>15.552000000000003</v>
      </c>
      <c r="T4988" s="1">
        <v>3</v>
      </c>
      <c r="U4988" s="1">
        <v>0.2</v>
      </c>
      <c r="V4988" s="1">
        <v>5.4432</v>
      </c>
      <c r="W4988" t="str">
        <f>INDEX(People!$A$2:$A$5,MATCH(Orders!N4988,People!$B$2:$B$5,0))</f>
        <v>Anna Andreadi</v>
      </c>
      <c r="X4988" t="str">
        <f>IFERROR(INDEX(Returns!A4988:A5787,MATCH(Orders!B4988,Returns!B4988:B5787,0)),"No")</f>
        <v>No</v>
      </c>
      <c r="Y4988">
        <f t="shared" si="77"/>
        <v>18.662400000000002</v>
      </c>
    </row>
    <row r="4989" spans="1:25" x14ac:dyDescent="0.2">
      <c r="A4989" s="1">
        <v>4988</v>
      </c>
      <c r="B4989" t="s">
        <v>8544</v>
      </c>
      <c r="C4989" s="2">
        <v>43214</v>
      </c>
      <c r="D4989" s="8">
        <f>Table1[[#This Row],[Order Date]]</f>
        <v>43214</v>
      </c>
      <c r="E4989" s="2">
        <v>43218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">
        <v>605</v>
      </c>
      <c r="P4989" s="1" t="s">
        <v>30</v>
      </c>
      <c r="Q4989" s="1" t="s">
        <v>34</v>
      </c>
      <c r="R4989" s="1" t="s">
        <v>606</v>
      </c>
      <c r="S4989" s="1">
        <v>1325.76</v>
      </c>
      <c r="T4989" s="1">
        <v>6</v>
      </c>
      <c r="U4989" s="1">
        <v>0.2</v>
      </c>
      <c r="V4989" s="1">
        <v>149.14799999999991</v>
      </c>
      <c r="W4989" t="str">
        <f>INDEX(People!$A$2:$A$5,MATCH(Orders!N4989,People!$B$2:$B$5,0))</f>
        <v>Anna Andreadi</v>
      </c>
      <c r="X4989" t="str">
        <f>IFERROR(INDEX(Returns!A4989:A5788,MATCH(Orders!B4989,Returns!B4989:B5788,0)),"No")</f>
        <v>No</v>
      </c>
      <c r="Y4989">
        <f t="shared" si="77"/>
        <v>1590.912</v>
      </c>
    </row>
    <row r="4990" spans="1:25" x14ac:dyDescent="0.2">
      <c r="A4990" s="1">
        <v>4989</v>
      </c>
      <c r="B4990" t="s">
        <v>8544</v>
      </c>
      <c r="C4990" s="2">
        <v>43214</v>
      </c>
      <c r="D4990" s="8">
        <f>Table1[[#This Row],[Order Date]]</f>
        <v>43214</v>
      </c>
      <c r="E4990" s="2">
        <v>43218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">
        <v>4816</v>
      </c>
      <c r="P4990" s="1" t="s">
        <v>43</v>
      </c>
      <c r="Q4990" s="1" t="s">
        <v>70</v>
      </c>
      <c r="R4990" s="1" t="s">
        <v>4817</v>
      </c>
      <c r="S4990" s="1">
        <v>3.1080000000000001</v>
      </c>
      <c r="T4990" s="1">
        <v>2</v>
      </c>
      <c r="U4990" s="1">
        <v>0.7</v>
      </c>
      <c r="V4990" s="1">
        <v>-2.1755999999999993</v>
      </c>
      <c r="W4990" t="str">
        <f>INDEX(People!$A$2:$A$5,MATCH(Orders!N4990,People!$B$2:$B$5,0))</f>
        <v>Anna Andreadi</v>
      </c>
      <c r="X4990" t="str">
        <f>IFERROR(INDEX(Returns!A4990:A5789,MATCH(Orders!B4990,Returns!B4990:B5789,0)),"No")</f>
        <v>No</v>
      </c>
      <c r="Y4990">
        <f t="shared" si="77"/>
        <v>5.2835999999999999</v>
      </c>
    </row>
    <row r="4991" spans="1:25" x14ac:dyDescent="0.2">
      <c r="A4991" s="1">
        <v>4990</v>
      </c>
      <c r="B4991" t="s">
        <v>8545</v>
      </c>
      <c r="C4991" s="2">
        <v>43708</v>
      </c>
      <c r="D4991" s="8">
        <f>Table1[[#This Row],[Order Date]]</f>
        <v>43708</v>
      </c>
      <c r="E4991" s="2">
        <v>43712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">
        <v>2496</v>
      </c>
      <c r="P4991" s="1" t="s">
        <v>43</v>
      </c>
      <c r="Q4991" s="1" t="s">
        <v>70</v>
      </c>
      <c r="R4991" s="1" t="s">
        <v>2497</v>
      </c>
      <c r="S4991" s="1">
        <v>6.6719999999999988</v>
      </c>
      <c r="T4991" s="1">
        <v>3</v>
      </c>
      <c r="U4991" s="1">
        <v>0.2</v>
      </c>
      <c r="V4991" s="1">
        <v>2.1683999999999997</v>
      </c>
      <c r="W4991" t="str">
        <f>INDEX(People!$A$2:$A$5,MATCH(Orders!N4991,People!$B$2:$B$5,0))</f>
        <v>Anna Andreadi</v>
      </c>
      <c r="X4991" t="str">
        <f>IFERROR(INDEX(Returns!A4991:A5790,MATCH(Orders!B4991,Returns!B4991:B5790,0)),"No")</f>
        <v>No</v>
      </c>
      <c r="Y4991">
        <f t="shared" si="77"/>
        <v>8.0063999999999975</v>
      </c>
    </row>
    <row r="4992" spans="1:25" x14ac:dyDescent="0.2">
      <c r="A4992" s="1">
        <v>4991</v>
      </c>
      <c r="B4992" t="s">
        <v>8545</v>
      </c>
      <c r="C4992" s="2">
        <v>43708</v>
      </c>
      <c r="D4992" s="8">
        <f>Table1[[#This Row],[Order Date]]</f>
        <v>43708</v>
      </c>
      <c r="E4992" s="2">
        <v>43712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">
        <v>2867</v>
      </c>
      <c r="P4992" s="1" t="s">
        <v>66</v>
      </c>
      <c r="Q4992" s="1" t="s">
        <v>67</v>
      </c>
      <c r="R4992" s="1" t="s">
        <v>4794</v>
      </c>
      <c r="S4992" s="1">
        <v>689.40800000000002</v>
      </c>
      <c r="T4992" s="1">
        <v>4</v>
      </c>
      <c r="U4992" s="1">
        <v>0.2</v>
      </c>
      <c r="V4992" s="1">
        <v>77.558399999999978</v>
      </c>
      <c r="W4992" t="str">
        <f>INDEX(People!$A$2:$A$5,MATCH(Orders!N4992,People!$B$2:$B$5,0))</f>
        <v>Anna Andreadi</v>
      </c>
      <c r="X4992" t="str">
        <f>IFERROR(INDEX(Returns!A4992:A5791,MATCH(Orders!B4992,Returns!B4992:B5791,0)),"No")</f>
        <v>No</v>
      </c>
      <c r="Y4992">
        <f t="shared" si="77"/>
        <v>827.28959999999995</v>
      </c>
    </row>
    <row r="4993" spans="1:25" x14ac:dyDescent="0.2">
      <c r="A4993" s="1">
        <v>4992</v>
      </c>
      <c r="B4993" t="s">
        <v>8546</v>
      </c>
      <c r="C4993" s="2">
        <v>43806</v>
      </c>
      <c r="D4993" s="8">
        <f>Table1[[#This Row],[Order Date]]</f>
        <v>43806</v>
      </c>
      <c r="E4993" s="2">
        <v>43812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">
        <v>5191</v>
      </c>
      <c r="P4993" s="1" t="s">
        <v>43</v>
      </c>
      <c r="Q4993" s="1" t="s">
        <v>70</v>
      </c>
      <c r="R4993" s="1" t="s">
        <v>5192</v>
      </c>
      <c r="S4993" s="1">
        <v>1889.9899999999998</v>
      </c>
      <c r="T4993" s="1">
        <v>5</v>
      </c>
      <c r="U4993" s="1">
        <v>0.8</v>
      </c>
      <c r="V4993" s="1">
        <v>-2929.4845000000005</v>
      </c>
      <c r="W4993" t="str">
        <f>INDEX(People!$A$2:$A$5,MATCH(Orders!N4993,People!$B$2:$B$5,0))</f>
        <v>Kelly Williams</v>
      </c>
      <c r="X4993" t="str">
        <f>IFERROR(INDEX(Returns!A4993:A5792,MATCH(Orders!B4993,Returns!B4993:B5792,0)),"No")</f>
        <v>No</v>
      </c>
      <c r="Y4993">
        <f t="shared" si="77"/>
        <v>3401.9819999999995</v>
      </c>
    </row>
    <row r="4994" spans="1:25" x14ac:dyDescent="0.2">
      <c r="A4994" s="1">
        <v>4993</v>
      </c>
      <c r="B4994" t="s">
        <v>8547</v>
      </c>
      <c r="C4994" s="2">
        <v>43087</v>
      </c>
      <c r="D4994" s="8">
        <f>Table1[[#This Row],[Order Date]]</f>
        <v>43087</v>
      </c>
      <c r="E4994" s="2">
        <v>43094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">
        <v>2490</v>
      </c>
      <c r="P4994" s="1" t="s">
        <v>43</v>
      </c>
      <c r="Q4994" s="1" t="s">
        <v>157</v>
      </c>
      <c r="R4994" s="1" t="s">
        <v>2491</v>
      </c>
      <c r="S4994" s="1">
        <v>55.936000000000007</v>
      </c>
      <c r="T4994" s="1">
        <v>8</v>
      </c>
      <c r="U4994" s="1">
        <v>0.2</v>
      </c>
      <c r="V4994" s="1">
        <v>18.878399999999999</v>
      </c>
      <c r="W4994" t="str">
        <f>INDEX(People!$A$2:$A$5,MATCH(Orders!N4994,People!$B$2:$B$5,0))</f>
        <v>Cassandra Brandow</v>
      </c>
      <c r="X4994" t="str">
        <f>IFERROR(INDEX(Returns!A4994:A5793,MATCH(Orders!B4994,Returns!B4994:B5793,0)),"No")</f>
        <v>No</v>
      </c>
      <c r="Y4994">
        <f t="shared" si="77"/>
        <v>67.123200000000011</v>
      </c>
    </row>
    <row r="4995" spans="1:25" x14ac:dyDescent="0.2">
      <c r="A4995" s="1">
        <v>4994</v>
      </c>
      <c r="B4995" t="s">
        <v>8547</v>
      </c>
      <c r="C4995" s="2">
        <v>43087</v>
      </c>
      <c r="D4995" s="8">
        <f>Table1[[#This Row],[Order Date]]</f>
        <v>43087</v>
      </c>
      <c r="E4995" s="2">
        <v>43094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">
        <v>3975</v>
      </c>
      <c r="P4995" s="1" t="s">
        <v>43</v>
      </c>
      <c r="Q4995" s="1" t="s">
        <v>44</v>
      </c>
      <c r="R4995" s="1" t="s">
        <v>3976</v>
      </c>
      <c r="S4995" s="1">
        <v>18.431999999999999</v>
      </c>
      <c r="T4995" s="1">
        <v>8</v>
      </c>
      <c r="U4995" s="1">
        <v>0.2</v>
      </c>
      <c r="V4995" s="1">
        <v>5.9903999999999984</v>
      </c>
      <c r="W4995" t="str">
        <f>INDEX(People!$A$2:$A$5,MATCH(Orders!N4995,People!$B$2:$B$5,0))</f>
        <v>Cassandra Brandow</v>
      </c>
      <c r="X4995" t="str">
        <f>IFERROR(INDEX(Returns!A4995:A5794,MATCH(Orders!B4995,Returns!B4995:B5794,0)),"No")</f>
        <v>No</v>
      </c>
      <c r="Y4995">
        <f t="shared" ref="Y4995:Y5058" si="78">S4995*(1+U4995)</f>
        <v>22.118399999999998</v>
      </c>
    </row>
    <row r="4996" spans="1:25" x14ac:dyDescent="0.2">
      <c r="A4996" s="1">
        <v>4995</v>
      </c>
      <c r="B4996" t="s">
        <v>8547</v>
      </c>
      <c r="C4996" s="2">
        <v>43087</v>
      </c>
      <c r="D4996" s="8">
        <f>Table1[[#This Row],[Order Date]]</f>
        <v>43087</v>
      </c>
      <c r="E4996" s="2">
        <v>43094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">
        <v>1784</v>
      </c>
      <c r="P4996" s="1" t="s">
        <v>30</v>
      </c>
      <c r="Q4996" s="1" t="s">
        <v>60</v>
      </c>
      <c r="R4996" s="1" t="s">
        <v>1785</v>
      </c>
      <c r="S4996" s="1">
        <v>20.32</v>
      </c>
      <c r="T4996" s="1">
        <v>5</v>
      </c>
      <c r="U4996" s="1">
        <v>0.2</v>
      </c>
      <c r="V4996" s="1">
        <v>3.5559999999999992</v>
      </c>
      <c r="W4996" t="str">
        <f>INDEX(People!$A$2:$A$5,MATCH(Orders!N4996,People!$B$2:$B$5,0))</f>
        <v>Cassandra Brandow</v>
      </c>
      <c r="X4996" t="str">
        <f>IFERROR(INDEX(Returns!A4996:A5795,MATCH(Orders!B4996,Returns!B4996:B5795,0)),"No")</f>
        <v>No</v>
      </c>
      <c r="Y4996">
        <f t="shared" si="78"/>
        <v>24.384</v>
      </c>
    </row>
    <row r="4997" spans="1:25" x14ac:dyDescent="0.2">
      <c r="A4997" s="1">
        <v>4996</v>
      </c>
      <c r="B4997" t="s">
        <v>8548</v>
      </c>
      <c r="C4997" s="2">
        <v>42678</v>
      </c>
      <c r="D4997" s="8">
        <f>Table1[[#This Row],[Order Date]]</f>
        <v>42678</v>
      </c>
      <c r="E4997" s="2">
        <v>42684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">
        <v>4899</v>
      </c>
      <c r="P4997" s="1" t="s">
        <v>43</v>
      </c>
      <c r="Q4997" s="1" t="s">
        <v>70</v>
      </c>
      <c r="R4997" s="1" t="s">
        <v>4900</v>
      </c>
      <c r="S4997" s="1">
        <v>52.064</v>
      </c>
      <c r="T4997" s="1">
        <v>4</v>
      </c>
      <c r="U4997" s="1">
        <v>0.2</v>
      </c>
      <c r="V4997" s="1">
        <v>18.873199999999997</v>
      </c>
      <c r="W4997" t="str">
        <f>INDEX(People!$A$2:$A$5,MATCH(Orders!N4997,People!$B$2:$B$5,0))</f>
        <v>Chuck Magee</v>
      </c>
      <c r="X4997" t="str">
        <f>IFERROR(INDEX(Returns!A4997:A5796,MATCH(Orders!B4997,Returns!B4997:B5796,0)),"No")</f>
        <v>No</v>
      </c>
      <c r="Y4997">
        <f t="shared" si="78"/>
        <v>62.476799999999997</v>
      </c>
    </row>
    <row r="4998" spans="1:25" x14ac:dyDescent="0.2">
      <c r="A4998" s="1">
        <v>4997</v>
      </c>
      <c r="B4998" t="s">
        <v>8549</v>
      </c>
      <c r="C4998" s="2">
        <v>43534</v>
      </c>
      <c r="D4998" s="8">
        <f>Table1[[#This Row],[Order Date]]</f>
        <v>43534</v>
      </c>
      <c r="E4998" s="2">
        <v>43539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">
        <v>5452</v>
      </c>
      <c r="P4998" s="1" t="s">
        <v>43</v>
      </c>
      <c r="Q4998" s="1" t="s">
        <v>73</v>
      </c>
      <c r="R4998" s="1" t="s">
        <v>5453</v>
      </c>
      <c r="S4998" s="1">
        <v>48.783999999999999</v>
      </c>
      <c r="T4998" s="1">
        <v>1</v>
      </c>
      <c r="U4998" s="1">
        <v>0.2</v>
      </c>
      <c r="V4998" s="1">
        <v>3.6587999999999976</v>
      </c>
      <c r="W4998" t="str">
        <f>INDEX(People!$A$2:$A$5,MATCH(Orders!N4998,People!$B$2:$B$5,0))</f>
        <v>Cassandra Brandow</v>
      </c>
      <c r="X4998" t="str">
        <f>IFERROR(INDEX(Returns!A4998:A5797,MATCH(Orders!B4998,Returns!B4998:B5797,0)),"No")</f>
        <v>No</v>
      </c>
      <c r="Y4998">
        <f t="shared" si="78"/>
        <v>58.540799999999997</v>
      </c>
    </row>
    <row r="4999" spans="1:25" x14ac:dyDescent="0.2">
      <c r="A4999" s="1">
        <v>4998</v>
      </c>
      <c r="B4999" t="s">
        <v>8549</v>
      </c>
      <c r="C4999" s="2">
        <v>43534</v>
      </c>
      <c r="D4999" s="8">
        <f>Table1[[#This Row],[Order Date]]</f>
        <v>43534</v>
      </c>
      <c r="E4999" s="2">
        <v>43539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">
        <v>2110</v>
      </c>
      <c r="P4999" s="1" t="s">
        <v>43</v>
      </c>
      <c r="Q4999" s="1" t="s">
        <v>70</v>
      </c>
      <c r="R4999" s="1" t="s">
        <v>2111</v>
      </c>
      <c r="S4999" s="1">
        <v>13.092000000000002</v>
      </c>
      <c r="T4999" s="1">
        <v>4</v>
      </c>
      <c r="U4999" s="1">
        <v>0.7</v>
      </c>
      <c r="V4999" s="1">
        <v>-10.037199999999999</v>
      </c>
      <c r="W4999" t="str">
        <f>INDEX(People!$A$2:$A$5,MATCH(Orders!N4999,People!$B$2:$B$5,0))</f>
        <v>Cassandra Brandow</v>
      </c>
      <c r="X4999" t="str">
        <f>IFERROR(INDEX(Returns!A4999:A5798,MATCH(Orders!B4999,Returns!B4999:B5798,0)),"No")</f>
        <v>No</v>
      </c>
      <c r="Y4999">
        <f t="shared" si="78"/>
        <v>22.256400000000003</v>
      </c>
    </row>
    <row r="5000" spans="1:25" x14ac:dyDescent="0.2">
      <c r="A5000" s="1">
        <v>4999</v>
      </c>
      <c r="B5000" t="s">
        <v>8550</v>
      </c>
      <c r="C5000" s="2">
        <v>43131</v>
      </c>
      <c r="D5000" s="8">
        <f>Table1[[#This Row],[Order Date]]</f>
        <v>43131</v>
      </c>
      <c r="E5000" s="2">
        <v>43135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">
        <v>4968</v>
      </c>
      <c r="P5000" s="1" t="s">
        <v>66</v>
      </c>
      <c r="Q5000" s="1" t="s">
        <v>67</v>
      </c>
      <c r="R5000" s="1" t="s">
        <v>4969</v>
      </c>
      <c r="S5000" s="1">
        <v>109.59200000000001</v>
      </c>
      <c r="T5000" s="1">
        <v>1</v>
      </c>
      <c r="U5000" s="1">
        <v>0.2</v>
      </c>
      <c r="V5000" s="1">
        <v>8.2194000000000003</v>
      </c>
      <c r="W5000" t="str">
        <f>INDEX(People!$A$2:$A$5,MATCH(Orders!N5000,People!$B$2:$B$5,0))</f>
        <v>Anna Andreadi</v>
      </c>
      <c r="X5000" t="str">
        <f>IFERROR(INDEX(Returns!A5000:A5799,MATCH(Orders!B5000,Returns!B5000:B5799,0)),"No")</f>
        <v>No</v>
      </c>
      <c r="Y5000">
        <f t="shared" si="78"/>
        <v>131.5104</v>
      </c>
    </row>
    <row r="5001" spans="1:25" x14ac:dyDescent="0.2">
      <c r="A5001" s="1">
        <v>5000</v>
      </c>
      <c r="B5001" t="s">
        <v>8550</v>
      </c>
      <c r="C5001" s="2">
        <v>43131</v>
      </c>
      <c r="D5001" s="8">
        <f>Table1[[#This Row],[Order Date]]</f>
        <v>43131</v>
      </c>
      <c r="E5001" s="2">
        <v>43135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">
        <v>5454</v>
      </c>
      <c r="P5001" s="1" t="s">
        <v>43</v>
      </c>
      <c r="Q5001" s="1" t="s">
        <v>84</v>
      </c>
      <c r="R5001" s="1" t="s">
        <v>169</v>
      </c>
      <c r="S5001" s="1">
        <v>56.7</v>
      </c>
      <c r="T5001" s="1">
        <v>5</v>
      </c>
      <c r="U5001" s="1">
        <v>0</v>
      </c>
      <c r="V5001" s="1">
        <v>27.782999999999998</v>
      </c>
      <c r="W5001" t="str">
        <f>INDEX(People!$A$2:$A$5,MATCH(Orders!N5001,People!$B$2:$B$5,0))</f>
        <v>Anna Andreadi</v>
      </c>
      <c r="X5001" t="str">
        <f>IFERROR(INDEX(Returns!A5001:A5800,MATCH(Orders!B5001,Returns!B5001:B5800,0)),"No")</f>
        <v>No</v>
      </c>
      <c r="Y5001">
        <f t="shared" si="78"/>
        <v>56.7</v>
      </c>
    </row>
    <row r="5002" spans="1:25" x14ac:dyDescent="0.2">
      <c r="A5002" s="1">
        <v>5001</v>
      </c>
      <c r="B5002" t="s">
        <v>8551</v>
      </c>
      <c r="C5002" s="2">
        <v>43592</v>
      </c>
      <c r="D5002" s="8">
        <f>Table1[[#This Row],[Order Date]]</f>
        <v>43592</v>
      </c>
      <c r="E5002" s="2">
        <v>43597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">
        <v>3587</v>
      </c>
      <c r="P5002" s="1" t="s">
        <v>66</v>
      </c>
      <c r="Q5002" s="1" t="s">
        <v>146</v>
      </c>
      <c r="R5002" s="1" t="s">
        <v>3588</v>
      </c>
      <c r="S5002" s="1">
        <v>79.989999999999995</v>
      </c>
      <c r="T5002" s="1">
        <v>1</v>
      </c>
      <c r="U5002" s="1">
        <v>0</v>
      </c>
      <c r="V5002" s="1">
        <v>28.796399999999998</v>
      </c>
      <c r="W5002" t="str">
        <f>INDEX(People!$A$2:$A$5,MATCH(Orders!N5002,People!$B$2:$B$5,0))</f>
        <v>Anna Andreadi</v>
      </c>
      <c r="X5002" t="str">
        <f>IFERROR(INDEX(Returns!A5002:A5801,MATCH(Orders!B5002,Returns!B5002:B5801,0)),"No")</f>
        <v>No</v>
      </c>
      <c r="Y5002">
        <f t="shared" si="78"/>
        <v>79.989999999999995</v>
      </c>
    </row>
    <row r="5003" spans="1:25" x14ac:dyDescent="0.2">
      <c r="A5003" s="1">
        <v>5002</v>
      </c>
      <c r="B5003" t="s">
        <v>8552</v>
      </c>
      <c r="C5003" s="2">
        <v>43244</v>
      </c>
      <c r="D5003" s="8">
        <f>Table1[[#This Row],[Order Date]]</f>
        <v>43244</v>
      </c>
      <c r="E5003" s="2">
        <v>43244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">
        <v>3871</v>
      </c>
      <c r="P5003" s="1" t="s">
        <v>43</v>
      </c>
      <c r="Q5003" s="1" t="s">
        <v>512</v>
      </c>
      <c r="R5003" s="1" t="s">
        <v>3872</v>
      </c>
      <c r="S5003" s="1">
        <v>69.5</v>
      </c>
      <c r="T5003" s="1">
        <v>5</v>
      </c>
      <c r="U5003" s="1">
        <v>0</v>
      </c>
      <c r="V5003" s="1">
        <v>20.154999999999994</v>
      </c>
      <c r="W5003" t="str">
        <f>INDEX(People!$A$2:$A$5,MATCH(Orders!N5003,People!$B$2:$B$5,0))</f>
        <v>Cassandra Brandow</v>
      </c>
      <c r="X5003" t="str">
        <f>IFERROR(INDEX(Returns!A5003:A5802,MATCH(Orders!B5003,Returns!B5003:B5802,0)),"No")</f>
        <v>No</v>
      </c>
      <c r="Y5003">
        <f t="shared" si="78"/>
        <v>69.5</v>
      </c>
    </row>
    <row r="5004" spans="1:25" x14ac:dyDescent="0.2">
      <c r="A5004" s="1">
        <v>5003</v>
      </c>
      <c r="B5004" t="s">
        <v>8552</v>
      </c>
      <c r="C5004" s="2">
        <v>43244</v>
      </c>
      <c r="D5004" s="8">
        <f>Table1[[#This Row],[Order Date]]</f>
        <v>43244</v>
      </c>
      <c r="E5004" s="2">
        <v>43244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">
        <v>522</v>
      </c>
      <c r="P5004" s="1" t="s">
        <v>43</v>
      </c>
      <c r="Q5004" s="1" t="s">
        <v>84</v>
      </c>
      <c r="R5004" s="1" t="s">
        <v>523</v>
      </c>
      <c r="S5004" s="1">
        <v>191.6</v>
      </c>
      <c r="T5004" s="1">
        <v>4</v>
      </c>
      <c r="U5004" s="1">
        <v>0</v>
      </c>
      <c r="V5004" s="1">
        <v>91.967999999999989</v>
      </c>
      <c r="W5004" t="str">
        <f>INDEX(People!$A$2:$A$5,MATCH(Orders!N5004,People!$B$2:$B$5,0))</f>
        <v>Cassandra Brandow</v>
      </c>
      <c r="X5004" t="str">
        <f>IFERROR(INDEX(Returns!A5004:A5803,MATCH(Orders!B5004,Returns!B5004:B5803,0)),"No")</f>
        <v>No</v>
      </c>
      <c r="Y5004">
        <f t="shared" si="78"/>
        <v>191.6</v>
      </c>
    </row>
    <row r="5005" spans="1:25" x14ac:dyDescent="0.2">
      <c r="A5005" s="1">
        <v>5004</v>
      </c>
      <c r="B5005" t="s">
        <v>8553</v>
      </c>
      <c r="C5005" s="2">
        <v>43380</v>
      </c>
      <c r="D5005" s="8">
        <f>Table1[[#This Row],[Order Date]]</f>
        <v>43380</v>
      </c>
      <c r="E5005" s="2">
        <v>43385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">
        <v>5455</v>
      </c>
      <c r="P5005" s="1" t="s">
        <v>43</v>
      </c>
      <c r="Q5005" s="1" t="s">
        <v>84</v>
      </c>
      <c r="R5005" s="1" t="s">
        <v>5456</v>
      </c>
      <c r="S5005" s="1">
        <v>10.56</v>
      </c>
      <c r="T5005" s="1">
        <v>2</v>
      </c>
      <c r="U5005" s="1">
        <v>0</v>
      </c>
      <c r="V5005" s="1">
        <v>5.0688000000000004</v>
      </c>
      <c r="W5005" t="str">
        <f>INDEX(People!$A$2:$A$5,MATCH(Orders!N5005,People!$B$2:$B$5,0))</f>
        <v>Anna Andreadi</v>
      </c>
      <c r="X5005" t="str">
        <f>IFERROR(INDEX(Returns!A5005:A5804,MATCH(Orders!B5005,Returns!B5005:B5804,0)),"No")</f>
        <v>No</v>
      </c>
      <c r="Y5005">
        <f t="shared" si="78"/>
        <v>10.56</v>
      </c>
    </row>
    <row r="5006" spans="1:25" x14ac:dyDescent="0.2">
      <c r="A5006" s="1">
        <v>5005</v>
      </c>
      <c r="B5006" t="s">
        <v>8554</v>
      </c>
      <c r="C5006" s="2">
        <v>42490</v>
      </c>
      <c r="D5006" s="8">
        <f>Table1[[#This Row],[Order Date]]</f>
        <v>42490</v>
      </c>
      <c r="E5006" s="2">
        <v>42492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">
        <v>4383</v>
      </c>
      <c r="P5006" s="1" t="s">
        <v>66</v>
      </c>
      <c r="Q5006" s="1" t="s">
        <v>146</v>
      </c>
      <c r="R5006" s="1" t="s">
        <v>4384</v>
      </c>
      <c r="S5006" s="1">
        <v>47.79</v>
      </c>
      <c r="T5006" s="1">
        <v>3</v>
      </c>
      <c r="U5006" s="1">
        <v>0</v>
      </c>
      <c r="V5006" s="1">
        <v>16.2486</v>
      </c>
      <c r="W5006" t="str">
        <f>INDEX(People!$A$2:$A$5,MATCH(Orders!N5006,People!$B$2:$B$5,0))</f>
        <v>Cassandra Brandow</v>
      </c>
      <c r="X5006" t="str">
        <f>IFERROR(INDEX(Returns!A5006:A5805,MATCH(Orders!B5006,Returns!B5006:B5805,0)),"No")</f>
        <v>No</v>
      </c>
      <c r="Y5006">
        <f t="shared" si="78"/>
        <v>47.79</v>
      </c>
    </row>
    <row r="5007" spans="1:25" x14ac:dyDescent="0.2">
      <c r="A5007" s="1">
        <v>5006</v>
      </c>
      <c r="B5007" t="s">
        <v>8555</v>
      </c>
      <c r="C5007" s="2">
        <v>43049</v>
      </c>
      <c r="D5007" s="8">
        <f>Table1[[#This Row],[Order Date]]</f>
        <v>43049</v>
      </c>
      <c r="E5007" s="2">
        <v>43053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">
        <v>1320</v>
      </c>
      <c r="P5007" s="1" t="s">
        <v>43</v>
      </c>
      <c r="Q5007" s="1" t="s">
        <v>55</v>
      </c>
      <c r="R5007" s="1" t="s">
        <v>1321</v>
      </c>
      <c r="S5007" s="1">
        <v>714.30000000000007</v>
      </c>
      <c r="T5007" s="1">
        <v>5</v>
      </c>
      <c r="U5007" s="1">
        <v>0</v>
      </c>
      <c r="V5007" s="1">
        <v>207.14699999999993</v>
      </c>
      <c r="W5007" t="str">
        <f>INDEX(People!$A$2:$A$5,MATCH(Orders!N5007,People!$B$2:$B$5,0))</f>
        <v>Kelly Williams</v>
      </c>
      <c r="X5007" t="str">
        <f>IFERROR(INDEX(Returns!A5007:A5806,MATCH(Orders!B5007,Returns!B5007:B5806,0)),"No")</f>
        <v>No</v>
      </c>
      <c r="Y5007">
        <f t="shared" si="78"/>
        <v>714.30000000000007</v>
      </c>
    </row>
    <row r="5008" spans="1:25" x14ac:dyDescent="0.2">
      <c r="A5008" s="1">
        <v>5007</v>
      </c>
      <c r="B5008" t="s">
        <v>8556</v>
      </c>
      <c r="C5008" s="2">
        <v>43048</v>
      </c>
      <c r="D5008" s="8">
        <f>Table1[[#This Row],[Order Date]]</f>
        <v>43048</v>
      </c>
      <c r="E5008" s="2">
        <v>43053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">
        <v>5457</v>
      </c>
      <c r="P5008" s="1" t="s">
        <v>66</v>
      </c>
      <c r="Q5008" s="1" t="s">
        <v>601</v>
      </c>
      <c r="R5008" s="1" t="s">
        <v>5458</v>
      </c>
      <c r="S5008" s="1">
        <v>2321.9</v>
      </c>
      <c r="T5008" s="1">
        <v>2</v>
      </c>
      <c r="U5008" s="1">
        <v>0</v>
      </c>
      <c r="V5008" s="1">
        <v>1114.5119999999999</v>
      </c>
      <c r="W5008" t="str">
        <f>INDEX(People!$A$2:$A$5,MATCH(Orders!N5008,People!$B$2:$B$5,0))</f>
        <v>Chuck Magee</v>
      </c>
      <c r="X5008" t="str">
        <f>IFERROR(INDEX(Returns!A5008:A5807,MATCH(Orders!B5008,Returns!B5008:B5807,0)),"No")</f>
        <v>No</v>
      </c>
      <c r="Y5008">
        <f t="shared" si="78"/>
        <v>2321.9</v>
      </c>
    </row>
    <row r="5009" spans="1:25" x14ac:dyDescent="0.2">
      <c r="A5009" s="1">
        <v>5008</v>
      </c>
      <c r="B5009" t="s">
        <v>8556</v>
      </c>
      <c r="C5009" s="2">
        <v>43048</v>
      </c>
      <c r="D5009" s="8">
        <f>Table1[[#This Row],[Order Date]]</f>
        <v>43048</v>
      </c>
      <c r="E5009" s="2">
        <v>43053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">
        <v>3854</v>
      </c>
      <c r="P5009" s="1" t="s">
        <v>43</v>
      </c>
      <c r="Q5009" s="1" t="s">
        <v>55</v>
      </c>
      <c r="R5009" s="1" t="s">
        <v>3855</v>
      </c>
      <c r="S5009" s="1">
        <v>17.940000000000001</v>
      </c>
      <c r="T5009" s="1">
        <v>3</v>
      </c>
      <c r="U5009" s="1">
        <v>0</v>
      </c>
      <c r="V5009" s="1">
        <v>3.0497999999999985</v>
      </c>
      <c r="W5009" t="str">
        <f>INDEX(People!$A$2:$A$5,MATCH(Orders!N5009,People!$B$2:$B$5,0))</f>
        <v>Chuck Magee</v>
      </c>
      <c r="X5009" t="str">
        <f>IFERROR(INDEX(Returns!A5009:A5808,MATCH(Orders!B5009,Returns!B5009:B5808,0)),"No")</f>
        <v>No</v>
      </c>
      <c r="Y5009">
        <f t="shared" si="78"/>
        <v>17.940000000000001</v>
      </c>
    </row>
    <row r="5010" spans="1:25" x14ac:dyDescent="0.2">
      <c r="A5010" s="1">
        <v>5009</v>
      </c>
      <c r="B5010" t="s">
        <v>8557</v>
      </c>
      <c r="C5010" s="2">
        <v>42985</v>
      </c>
      <c r="D5010" s="8">
        <f>Table1[[#This Row],[Order Date]]</f>
        <v>42985</v>
      </c>
      <c r="E5010" s="2">
        <v>42992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">
        <v>509</v>
      </c>
      <c r="P5010" s="1" t="s">
        <v>43</v>
      </c>
      <c r="Q5010" s="1" t="s">
        <v>70</v>
      </c>
      <c r="R5010" s="1" t="s">
        <v>510</v>
      </c>
      <c r="S5010" s="1">
        <v>9.5220000000000002</v>
      </c>
      <c r="T5010" s="1">
        <v>1</v>
      </c>
      <c r="U5010" s="1">
        <v>0.7</v>
      </c>
      <c r="V5010" s="1">
        <v>-6.9827999999999975</v>
      </c>
      <c r="W5010" t="str">
        <f>INDEX(People!$A$2:$A$5,MATCH(Orders!N5010,People!$B$2:$B$5,0))</f>
        <v>Chuck Magee</v>
      </c>
      <c r="X5010" t="str">
        <f>IFERROR(INDEX(Returns!A5010:A5809,MATCH(Orders!B5010,Returns!B5010:B5809,0)),"No")</f>
        <v>No</v>
      </c>
      <c r="Y5010">
        <f t="shared" si="78"/>
        <v>16.1874</v>
      </c>
    </row>
    <row r="5011" spans="1:25" x14ac:dyDescent="0.2">
      <c r="A5011" s="1">
        <v>5010</v>
      </c>
      <c r="B5011" t="s">
        <v>8557</v>
      </c>
      <c r="C5011" s="2">
        <v>42985</v>
      </c>
      <c r="D5011" s="8">
        <f>Table1[[#This Row],[Order Date]]</f>
        <v>42985</v>
      </c>
      <c r="E5011" s="2">
        <v>42992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">
        <v>1419</v>
      </c>
      <c r="P5011" s="1" t="s">
        <v>66</v>
      </c>
      <c r="Q5011" s="1" t="s">
        <v>67</v>
      </c>
      <c r="R5011" s="1" t="s">
        <v>1420</v>
      </c>
      <c r="S5011" s="1">
        <v>791.96399999999994</v>
      </c>
      <c r="T5011" s="1">
        <v>6</v>
      </c>
      <c r="U5011" s="1">
        <v>0.4</v>
      </c>
      <c r="V5011" s="1">
        <v>-131.9940000000002</v>
      </c>
      <c r="W5011" t="str">
        <f>INDEX(People!$A$2:$A$5,MATCH(Orders!N5011,People!$B$2:$B$5,0))</f>
        <v>Chuck Magee</v>
      </c>
      <c r="X5011" t="str">
        <f>IFERROR(INDEX(Returns!A5011:A5810,MATCH(Orders!B5011,Returns!B5011:B5810,0)),"No")</f>
        <v>No</v>
      </c>
      <c r="Y5011">
        <f t="shared" si="78"/>
        <v>1108.7495999999999</v>
      </c>
    </row>
    <row r="5012" spans="1:25" x14ac:dyDescent="0.2">
      <c r="A5012" s="1">
        <v>5011</v>
      </c>
      <c r="B5012" t="s">
        <v>8557</v>
      </c>
      <c r="C5012" s="2">
        <v>42985</v>
      </c>
      <c r="D5012" s="8">
        <f>Table1[[#This Row],[Order Date]]</f>
        <v>42985</v>
      </c>
      <c r="E5012" s="2">
        <v>42992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">
        <v>1740</v>
      </c>
      <c r="P5012" s="1" t="s">
        <v>43</v>
      </c>
      <c r="Q5012" s="1" t="s">
        <v>70</v>
      </c>
      <c r="R5012" s="1" t="s">
        <v>1741</v>
      </c>
      <c r="S5012" s="1">
        <v>4.9230000000000009</v>
      </c>
      <c r="T5012" s="1">
        <v>3</v>
      </c>
      <c r="U5012" s="1">
        <v>0.7</v>
      </c>
      <c r="V5012" s="1">
        <v>-3.9383999999999997</v>
      </c>
      <c r="W5012" t="str">
        <f>INDEX(People!$A$2:$A$5,MATCH(Orders!N5012,People!$B$2:$B$5,0))</f>
        <v>Chuck Magee</v>
      </c>
      <c r="X5012" t="str">
        <f>IFERROR(INDEX(Returns!A5012:A5811,MATCH(Orders!B5012,Returns!B5012:B5811,0)),"No")</f>
        <v>No</v>
      </c>
      <c r="Y5012">
        <f t="shared" si="78"/>
        <v>8.3691000000000013</v>
      </c>
    </row>
    <row r="5013" spans="1:25" x14ac:dyDescent="0.2">
      <c r="A5013" s="1">
        <v>5012</v>
      </c>
      <c r="B5013" t="s">
        <v>8558</v>
      </c>
      <c r="C5013" s="2">
        <v>43596</v>
      </c>
      <c r="D5013" s="8">
        <f>Table1[[#This Row],[Order Date]]</f>
        <v>43596</v>
      </c>
      <c r="E5013" s="2">
        <v>43598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">
        <v>2914</v>
      </c>
      <c r="P5013" s="1" t="s">
        <v>30</v>
      </c>
      <c r="Q5013" s="1" t="s">
        <v>31</v>
      </c>
      <c r="R5013" s="1" t="s">
        <v>2915</v>
      </c>
      <c r="S5013" s="1">
        <v>209.97900000000001</v>
      </c>
      <c r="T5013" s="1">
        <v>7</v>
      </c>
      <c r="U5013" s="1">
        <v>0.7</v>
      </c>
      <c r="V5013" s="1">
        <v>-356.96429999999998</v>
      </c>
      <c r="W5013" t="str">
        <f>INDEX(People!$A$2:$A$5,MATCH(Orders!N5013,People!$B$2:$B$5,0))</f>
        <v>Anna Andreadi</v>
      </c>
      <c r="X5013" t="str">
        <f>IFERROR(INDEX(Returns!A5013:A5812,MATCH(Orders!B5013,Returns!B5013:B5812,0)),"No")</f>
        <v>No</v>
      </c>
      <c r="Y5013">
        <f t="shared" si="78"/>
        <v>356.96430000000004</v>
      </c>
    </row>
    <row r="5014" spans="1:25" x14ac:dyDescent="0.2">
      <c r="A5014" s="1">
        <v>5013</v>
      </c>
      <c r="B5014" t="s">
        <v>8559</v>
      </c>
      <c r="C5014" s="2">
        <v>43667</v>
      </c>
      <c r="D5014" s="8">
        <f>Table1[[#This Row],[Order Date]]</f>
        <v>43667</v>
      </c>
      <c r="E5014" s="2">
        <v>43672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">
        <v>1494</v>
      </c>
      <c r="P5014" s="1" t="s">
        <v>43</v>
      </c>
      <c r="Q5014" s="1" t="s">
        <v>70</v>
      </c>
      <c r="R5014" s="1" t="s">
        <v>1495</v>
      </c>
      <c r="S5014" s="1">
        <v>33.930000000000007</v>
      </c>
      <c r="T5014" s="1">
        <v>3</v>
      </c>
      <c r="U5014" s="1">
        <v>0.7</v>
      </c>
      <c r="V5014" s="1">
        <v>-22.619999999999997</v>
      </c>
      <c r="W5014" t="str">
        <f>INDEX(People!$A$2:$A$5,MATCH(Orders!N5014,People!$B$2:$B$5,0))</f>
        <v>Chuck Magee</v>
      </c>
      <c r="X5014" t="str">
        <f>IFERROR(INDEX(Returns!A5014:A5813,MATCH(Orders!B5014,Returns!B5014:B5813,0)),"No")</f>
        <v>No</v>
      </c>
      <c r="Y5014">
        <f t="shared" si="78"/>
        <v>57.681000000000012</v>
      </c>
    </row>
    <row r="5015" spans="1:25" x14ac:dyDescent="0.2">
      <c r="A5015" s="1">
        <v>5014</v>
      </c>
      <c r="B5015" t="s">
        <v>8559</v>
      </c>
      <c r="C5015" s="2">
        <v>43667</v>
      </c>
      <c r="D5015" s="8">
        <f>Table1[[#This Row],[Order Date]]</f>
        <v>43667</v>
      </c>
      <c r="E5015" s="2">
        <v>43672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">
        <v>5461</v>
      </c>
      <c r="P5015" s="1" t="s">
        <v>43</v>
      </c>
      <c r="Q5015" s="1" t="s">
        <v>55</v>
      </c>
      <c r="R5015" s="1" t="s">
        <v>5462</v>
      </c>
      <c r="S5015" s="1">
        <v>222.32000000000005</v>
      </c>
      <c r="T5015" s="1">
        <v>7</v>
      </c>
      <c r="U5015" s="1">
        <v>0.2</v>
      </c>
      <c r="V5015" s="1">
        <v>25.010999999999967</v>
      </c>
      <c r="W5015" t="str">
        <f>INDEX(People!$A$2:$A$5,MATCH(Orders!N5015,People!$B$2:$B$5,0))</f>
        <v>Chuck Magee</v>
      </c>
      <c r="X5015" t="str">
        <f>IFERROR(INDEX(Returns!A5015:A5814,MATCH(Orders!B5015,Returns!B5015:B5814,0)),"No")</f>
        <v>No</v>
      </c>
      <c r="Y5015">
        <f t="shared" si="78"/>
        <v>266.78400000000005</v>
      </c>
    </row>
    <row r="5016" spans="1:25" x14ac:dyDescent="0.2">
      <c r="A5016" s="1">
        <v>5015</v>
      </c>
      <c r="B5016" t="s">
        <v>8559</v>
      </c>
      <c r="C5016" s="2">
        <v>43667</v>
      </c>
      <c r="D5016" s="8">
        <f>Table1[[#This Row],[Order Date]]</f>
        <v>43667</v>
      </c>
      <c r="E5016" s="2">
        <v>43672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">
        <v>5463</v>
      </c>
      <c r="P5016" s="1" t="s">
        <v>66</v>
      </c>
      <c r="Q5016" s="1" t="s">
        <v>67</v>
      </c>
      <c r="R5016" s="1" t="s">
        <v>5464</v>
      </c>
      <c r="S5016" s="1">
        <v>210.56400000000002</v>
      </c>
      <c r="T5016" s="1">
        <v>6</v>
      </c>
      <c r="U5016" s="1">
        <v>0.4</v>
      </c>
      <c r="V5016" s="1">
        <v>-52.640999999999991</v>
      </c>
      <c r="W5016" t="str">
        <f>INDEX(People!$A$2:$A$5,MATCH(Orders!N5016,People!$B$2:$B$5,0))</f>
        <v>Chuck Magee</v>
      </c>
      <c r="X5016" t="str">
        <f>IFERROR(INDEX(Returns!A5016:A5815,MATCH(Orders!B5016,Returns!B5016:B5815,0)),"No")</f>
        <v>No</v>
      </c>
      <c r="Y5016">
        <f t="shared" si="78"/>
        <v>294.78960000000001</v>
      </c>
    </row>
    <row r="5017" spans="1:25" x14ac:dyDescent="0.2">
      <c r="A5017" s="1">
        <v>5016</v>
      </c>
      <c r="B5017" t="s">
        <v>8560</v>
      </c>
      <c r="C5017" s="2">
        <v>42698</v>
      </c>
      <c r="D5017" s="8">
        <f>Table1[[#This Row],[Order Date]]</f>
        <v>42698</v>
      </c>
      <c r="E5017" s="2">
        <v>42703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">
        <v>721</v>
      </c>
      <c r="P5017" s="1" t="s">
        <v>30</v>
      </c>
      <c r="Q5017" s="1" t="s">
        <v>60</v>
      </c>
      <c r="R5017" s="1" t="s">
        <v>722</v>
      </c>
      <c r="S5017" s="1">
        <v>35.168000000000006</v>
      </c>
      <c r="T5017" s="1">
        <v>7</v>
      </c>
      <c r="U5017" s="1">
        <v>0.2</v>
      </c>
      <c r="V5017" s="1">
        <v>9.6712000000000025</v>
      </c>
      <c r="W5017" t="str">
        <f>INDEX(People!$A$2:$A$5,MATCH(Orders!N5017,People!$B$2:$B$5,0))</f>
        <v>Chuck Magee</v>
      </c>
      <c r="X5017" t="str">
        <f>IFERROR(INDEX(Returns!A5017:A5816,MATCH(Orders!B5017,Returns!B5017:B5816,0)),"No")</f>
        <v>No</v>
      </c>
      <c r="Y5017">
        <f t="shared" si="78"/>
        <v>42.201600000000006</v>
      </c>
    </row>
    <row r="5018" spans="1:25" x14ac:dyDescent="0.2">
      <c r="A5018" s="1">
        <v>5017</v>
      </c>
      <c r="B5018" t="s">
        <v>8560</v>
      </c>
      <c r="C5018" s="2">
        <v>42698</v>
      </c>
      <c r="D5018" s="8">
        <f>Table1[[#This Row],[Order Date]]</f>
        <v>42698</v>
      </c>
      <c r="E5018" s="2">
        <v>42703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">
        <v>5465</v>
      </c>
      <c r="P5018" s="1" t="s">
        <v>66</v>
      </c>
      <c r="Q5018" s="1" t="s">
        <v>67</v>
      </c>
      <c r="R5018" s="1" t="s">
        <v>5466</v>
      </c>
      <c r="S5018" s="1">
        <v>1502.376</v>
      </c>
      <c r="T5018" s="1">
        <v>4</v>
      </c>
      <c r="U5018" s="1">
        <v>0.4</v>
      </c>
      <c r="V5018" s="1">
        <v>-250.39600000000019</v>
      </c>
      <c r="W5018" t="str">
        <f>INDEX(People!$A$2:$A$5,MATCH(Orders!N5018,People!$B$2:$B$5,0))</f>
        <v>Chuck Magee</v>
      </c>
      <c r="X5018" t="str">
        <f>IFERROR(INDEX(Returns!A5018:A5817,MATCH(Orders!B5018,Returns!B5018:B5817,0)),"No")</f>
        <v>No</v>
      </c>
      <c r="Y5018">
        <f t="shared" si="78"/>
        <v>2103.3263999999999</v>
      </c>
    </row>
    <row r="5019" spans="1:25" x14ac:dyDescent="0.2">
      <c r="A5019" s="1">
        <v>5018</v>
      </c>
      <c r="B5019" t="s">
        <v>8561</v>
      </c>
      <c r="C5019" s="2">
        <v>42689</v>
      </c>
      <c r="D5019" s="8">
        <f>Table1[[#This Row],[Order Date]]</f>
        <v>42689</v>
      </c>
      <c r="E5019" s="2">
        <v>42692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">
        <v>816</v>
      </c>
      <c r="P5019" s="1" t="s">
        <v>30</v>
      </c>
      <c r="Q5019" s="1" t="s">
        <v>60</v>
      </c>
      <c r="R5019" s="1" t="s">
        <v>817</v>
      </c>
      <c r="S5019" s="1">
        <v>10.11</v>
      </c>
      <c r="T5019" s="1">
        <v>3</v>
      </c>
      <c r="U5019" s="1">
        <v>0</v>
      </c>
      <c r="V5019" s="1">
        <v>3.2351999999999994</v>
      </c>
      <c r="W5019" t="str">
        <f>INDEX(People!$A$2:$A$5,MATCH(Orders!N5019,People!$B$2:$B$5,0))</f>
        <v>Anna Andreadi</v>
      </c>
      <c r="X5019" t="str">
        <f>IFERROR(INDEX(Returns!A5019:A5818,MATCH(Orders!B5019,Returns!B5019:B5818,0)),"No")</f>
        <v>No</v>
      </c>
      <c r="Y5019">
        <f t="shared" si="78"/>
        <v>10.11</v>
      </c>
    </row>
    <row r="5020" spans="1:25" x14ac:dyDescent="0.2">
      <c r="A5020" s="1">
        <v>5019</v>
      </c>
      <c r="B5020" t="s">
        <v>8561</v>
      </c>
      <c r="C5020" s="2">
        <v>42689</v>
      </c>
      <c r="D5020" s="8">
        <f>Table1[[#This Row],[Order Date]]</f>
        <v>42689</v>
      </c>
      <c r="E5020" s="2">
        <v>42692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">
        <v>797</v>
      </c>
      <c r="P5020" s="1" t="s">
        <v>66</v>
      </c>
      <c r="Q5020" s="1" t="s">
        <v>146</v>
      </c>
      <c r="R5020" s="1" t="s">
        <v>798</v>
      </c>
      <c r="S5020" s="1">
        <v>772.47</v>
      </c>
      <c r="T5020" s="1">
        <v>3</v>
      </c>
      <c r="U5020" s="1">
        <v>0</v>
      </c>
      <c r="V5020" s="1">
        <v>146.76929999999993</v>
      </c>
      <c r="W5020" t="str">
        <f>INDEX(People!$A$2:$A$5,MATCH(Orders!N5020,People!$B$2:$B$5,0))</f>
        <v>Anna Andreadi</v>
      </c>
      <c r="X5020" t="str">
        <f>IFERROR(INDEX(Returns!A5020:A5819,MATCH(Orders!B5020,Returns!B5020:B5819,0)),"No")</f>
        <v>No</v>
      </c>
      <c r="Y5020">
        <f t="shared" si="78"/>
        <v>772.47</v>
      </c>
    </row>
    <row r="5021" spans="1:25" x14ac:dyDescent="0.2">
      <c r="A5021" s="1">
        <v>5020</v>
      </c>
      <c r="B5021" t="s">
        <v>8561</v>
      </c>
      <c r="C5021" s="2">
        <v>42689</v>
      </c>
      <c r="D5021" s="8">
        <f>Table1[[#This Row],[Order Date]]</f>
        <v>42689</v>
      </c>
      <c r="E5021" s="2">
        <v>42692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">
        <v>2256</v>
      </c>
      <c r="P5021" s="1" t="s">
        <v>43</v>
      </c>
      <c r="Q5021" s="1" t="s">
        <v>512</v>
      </c>
      <c r="R5021" s="1" t="s">
        <v>2257</v>
      </c>
      <c r="S5021" s="1">
        <v>20.46</v>
      </c>
      <c r="T5021" s="1">
        <v>2</v>
      </c>
      <c r="U5021" s="1">
        <v>0</v>
      </c>
      <c r="V5021" s="1">
        <v>5.3196000000000012</v>
      </c>
      <c r="W5021" t="str">
        <f>INDEX(People!$A$2:$A$5,MATCH(Orders!N5021,People!$B$2:$B$5,0))</f>
        <v>Anna Andreadi</v>
      </c>
      <c r="X5021" t="str">
        <f>IFERROR(INDEX(Returns!A5021:A5820,MATCH(Orders!B5021,Returns!B5021:B5820,0)),"No")</f>
        <v>No</v>
      </c>
      <c r="Y5021">
        <f t="shared" si="78"/>
        <v>20.46</v>
      </c>
    </row>
    <row r="5022" spans="1:25" x14ac:dyDescent="0.2">
      <c r="A5022" s="1">
        <v>5021</v>
      </c>
      <c r="B5022" t="s">
        <v>8562</v>
      </c>
      <c r="C5022" s="2">
        <v>43547</v>
      </c>
      <c r="D5022" s="8">
        <f>Table1[[#This Row],[Order Date]]</f>
        <v>43547</v>
      </c>
      <c r="E5022" s="2">
        <v>43549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">
        <v>1396</v>
      </c>
      <c r="P5022" s="1" t="s">
        <v>43</v>
      </c>
      <c r="Q5022" s="1" t="s">
        <v>512</v>
      </c>
      <c r="R5022" s="1" t="s">
        <v>1397</v>
      </c>
      <c r="S5022" s="1">
        <v>347.58</v>
      </c>
      <c r="T5022" s="1">
        <v>3</v>
      </c>
      <c r="U5022" s="1">
        <v>0</v>
      </c>
      <c r="V5022" s="1">
        <v>17.378999999999976</v>
      </c>
      <c r="W5022" t="str">
        <f>INDEX(People!$A$2:$A$5,MATCH(Orders!N5022,People!$B$2:$B$5,0))</f>
        <v>Chuck Magee</v>
      </c>
      <c r="X5022" t="str">
        <f>IFERROR(INDEX(Returns!A5022:A5821,MATCH(Orders!B5022,Returns!B5022:B5821,0)),"No")</f>
        <v>No</v>
      </c>
      <c r="Y5022">
        <f t="shared" si="78"/>
        <v>347.58</v>
      </c>
    </row>
    <row r="5023" spans="1:25" x14ac:dyDescent="0.2">
      <c r="A5023" s="1">
        <v>5022</v>
      </c>
      <c r="B5023" t="s">
        <v>8563</v>
      </c>
      <c r="C5023" s="2">
        <v>43452</v>
      </c>
      <c r="D5023" s="8">
        <f>Table1[[#This Row],[Order Date]]</f>
        <v>43452</v>
      </c>
      <c r="E5023" s="2">
        <v>43458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">
        <v>1603</v>
      </c>
      <c r="P5023" s="1" t="s">
        <v>66</v>
      </c>
      <c r="Q5023" s="1" t="s">
        <v>146</v>
      </c>
      <c r="R5023" s="1" t="s">
        <v>1604</v>
      </c>
      <c r="S5023" s="1">
        <v>72.64</v>
      </c>
      <c r="T5023" s="1">
        <v>2</v>
      </c>
      <c r="U5023" s="1">
        <v>0</v>
      </c>
      <c r="V5023" s="1">
        <v>21.791999999999994</v>
      </c>
      <c r="W5023" t="str">
        <f>INDEX(People!$A$2:$A$5,MATCH(Orders!N5023,People!$B$2:$B$5,0))</f>
        <v>Anna Andreadi</v>
      </c>
      <c r="X5023" t="str">
        <f>IFERROR(INDEX(Returns!A5023:A5822,MATCH(Orders!B5023,Returns!B5023:B5822,0)),"No")</f>
        <v>No</v>
      </c>
      <c r="Y5023">
        <f t="shared" si="78"/>
        <v>72.64</v>
      </c>
    </row>
    <row r="5024" spans="1:25" x14ac:dyDescent="0.2">
      <c r="A5024" s="1">
        <v>5023</v>
      </c>
      <c r="B5024" t="s">
        <v>8563</v>
      </c>
      <c r="C5024" s="2">
        <v>43452</v>
      </c>
      <c r="D5024" s="8">
        <f>Table1[[#This Row],[Order Date]]</f>
        <v>43452</v>
      </c>
      <c r="E5024" s="2">
        <v>43458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">
        <v>797</v>
      </c>
      <c r="P5024" s="1" t="s">
        <v>66</v>
      </c>
      <c r="Q5024" s="1" t="s">
        <v>146</v>
      </c>
      <c r="R5024" s="1" t="s">
        <v>798</v>
      </c>
      <c r="S5024" s="1">
        <v>772.47</v>
      </c>
      <c r="T5024" s="1">
        <v>3</v>
      </c>
      <c r="U5024" s="1">
        <v>0</v>
      </c>
      <c r="V5024" s="1">
        <v>146.76929999999993</v>
      </c>
      <c r="W5024" t="str">
        <f>INDEX(People!$A$2:$A$5,MATCH(Orders!N5024,People!$B$2:$B$5,0))</f>
        <v>Anna Andreadi</v>
      </c>
      <c r="X5024" t="str">
        <f>IFERROR(INDEX(Returns!A5024:A5823,MATCH(Orders!B5024,Returns!B5024:B5823,0)),"No")</f>
        <v>No</v>
      </c>
      <c r="Y5024">
        <f t="shared" si="78"/>
        <v>772.47</v>
      </c>
    </row>
    <row r="5025" spans="1:25" x14ac:dyDescent="0.2">
      <c r="A5025" s="1">
        <v>5024</v>
      </c>
      <c r="B5025" t="s">
        <v>8563</v>
      </c>
      <c r="C5025" s="2">
        <v>43452</v>
      </c>
      <c r="D5025" s="8">
        <f>Table1[[#This Row],[Order Date]]</f>
        <v>43452</v>
      </c>
      <c r="E5025" s="2">
        <v>43458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">
        <v>5150</v>
      </c>
      <c r="P5025" s="1" t="s">
        <v>30</v>
      </c>
      <c r="Q5025" s="1" t="s">
        <v>60</v>
      </c>
      <c r="R5025" s="1" t="s">
        <v>5151</v>
      </c>
      <c r="S5025" s="1">
        <v>39.92</v>
      </c>
      <c r="T5025" s="1">
        <v>4</v>
      </c>
      <c r="U5025" s="1">
        <v>0</v>
      </c>
      <c r="V5025" s="1">
        <v>11.177600000000002</v>
      </c>
      <c r="W5025" t="str">
        <f>INDEX(People!$A$2:$A$5,MATCH(Orders!N5025,People!$B$2:$B$5,0))</f>
        <v>Anna Andreadi</v>
      </c>
      <c r="X5025" t="str">
        <f>IFERROR(INDEX(Returns!A5025:A5824,MATCH(Orders!B5025,Returns!B5025:B5824,0)),"No")</f>
        <v>No</v>
      </c>
      <c r="Y5025">
        <f t="shared" si="78"/>
        <v>39.92</v>
      </c>
    </row>
    <row r="5026" spans="1:25" x14ac:dyDescent="0.2">
      <c r="A5026" s="1">
        <v>5025</v>
      </c>
      <c r="B5026" t="s">
        <v>8564</v>
      </c>
      <c r="C5026" s="2">
        <v>43675</v>
      </c>
      <c r="D5026" s="8">
        <f>Table1[[#This Row],[Order Date]]</f>
        <v>43675</v>
      </c>
      <c r="E5026" s="2">
        <v>43680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">
        <v>5106</v>
      </c>
      <c r="P5026" s="1" t="s">
        <v>43</v>
      </c>
      <c r="Q5026" s="1" t="s">
        <v>70</v>
      </c>
      <c r="R5026" s="1" t="s">
        <v>5107</v>
      </c>
      <c r="S5026" s="1">
        <v>33.479999999999997</v>
      </c>
      <c r="T5026" s="1">
        <v>2</v>
      </c>
      <c r="U5026" s="1">
        <v>0</v>
      </c>
      <c r="V5026" s="1">
        <v>16.405199999999997</v>
      </c>
      <c r="W5026" t="str">
        <f>INDEX(People!$A$2:$A$5,MATCH(Orders!N5026,People!$B$2:$B$5,0))</f>
        <v>Kelly Williams</v>
      </c>
      <c r="X5026" t="str">
        <f>IFERROR(INDEX(Returns!A5026:A5825,MATCH(Orders!B5026,Returns!B5026:B5825,0)),"No")</f>
        <v>No</v>
      </c>
      <c r="Y5026">
        <f t="shared" si="78"/>
        <v>33.479999999999997</v>
      </c>
    </row>
    <row r="5027" spans="1:25" x14ac:dyDescent="0.2">
      <c r="A5027" s="1">
        <v>5026</v>
      </c>
      <c r="B5027" t="s">
        <v>8564</v>
      </c>
      <c r="C5027" s="2">
        <v>43675</v>
      </c>
      <c r="D5027" s="8">
        <f>Table1[[#This Row],[Order Date]]</f>
        <v>43675</v>
      </c>
      <c r="E5027" s="2">
        <v>43680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">
        <v>1203</v>
      </c>
      <c r="P5027" s="1" t="s">
        <v>66</v>
      </c>
      <c r="Q5027" s="1" t="s">
        <v>67</v>
      </c>
      <c r="R5027" s="1" t="s">
        <v>1204</v>
      </c>
      <c r="S5027" s="1">
        <v>461.97</v>
      </c>
      <c r="T5027" s="1">
        <v>3</v>
      </c>
      <c r="U5027" s="1">
        <v>0</v>
      </c>
      <c r="V5027" s="1">
        <v>133.97129999999996</v>
      </c>
      <c r="W5027" t="str">
        <f>INDEX(People!$A$2:$A$5,MATCH(Orders!N5027,People!$B$2:$B$5,0))</f>
        <v>Kelly Williams</v>
      </c>
      <c r="X5027" t="str">
        <f>IFERROR(INDEX(Returns!A5027:A5826,MATCH(Orders!B5027,Returns!B5027:B5826,0)),"No")</f>
        <v>No</v>
      </c>
      <c r="Y5027">
        <f t="shared" si="78"/>
        <v>461.97</v>
      </c>
    </row>
    <row r="5028" spans="1:25" x14ac:dyDescent="0.2">
      <c r="A5028" s="1">
        <v>5027</v>
      </c>
      <c r="B5028" t="s">
        <v>8564</v>
      </c>
      <c r="C5028" s="2">
        <v>43675</v>
      </c>
      <c r="D5028" s="8">
        <f>Table1[[#This Row],[Order Date]]</f>
        <v>43675</v>
      </c>
      <c r="E5028" s="2">
        <v>43680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">
        <v>98</v>
      </c>
      <c r="P5028" s="1" t="s">
        <v>43</v>
      </c>
      <c r="Q5028" s="1" t="s">
        <v>73</v>
      </c>
      <c r="R5028" s="1" t="s">
        <v>99</v>
      </c>
      <c r="S5028" s="1">
        <v>137.62</v>
      </c>
      <c r="T5028" s="1">
        <v>2</v>
      </c>
      <c r="U5028" s="1">
        <v>0</v>
      </c>
      <c r="V5028" s="1">
        <v>60.552800000000005</v>
      </c>
      <c r="W5028" t="str">
        <f>INDEX(People!$A$2:$A$5,MATCH(Orders!N5028,People!$B$2:$B$5,0))</f>
        <v>Kelly Williams</v>
      </c>
      <c r="X5028" t="str">
        <f>IFERROR(INDEX(Returns!A5028:A5827,MATCH(Orders!B5028,Returns!B5028:B5827,0)),"No")</f>
        <v>No</v>
      </c>
      <c r="Y5028">
        <f t="shared" si="78"/>
        <v>137.62</v>
      </c>
    </row>
    <row r="5029" spans="1:25" x14ac:dyDescent="0.2">
      <c r="A5029" s="1">
        <v>5028</v>
      </c>
      <c r="B5029" t="s">
        <v>8564</v>
      </c>
      <c r="C5029" s="2">
        <v>43675</v>
      </c>
      <c r="D5029" s="8">
        <f>Table1[[#This Row],[Order Date]]</f>
        <v>43675</v>
      </c>
      <c r="E5029" s="2">
        <v>43680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">
        <v>5469</v>
      </c>
      <c r="P5029" s="1" t="s">
        <v>30</v>
      </c>
      <c r="Q5029" s="1" t="s">
        <v>34</v>
      </c>
      <c r="R5029" s="1" t="s">
        <v>5470</v>
      </c>
      <c r="S5029" s="1">
        <v>302.67</v>
      </c>
      <c r="T5029" s="1">
        <v>3</v>
      </c>
      <c r="U5029" s="1">
        <v>0</v>
      </c>
      <c r="V5029" s="1">
        <v>72.640799999999999</v>
      </c>
      <c r="W5029" t="str">
        <f>INDEX(People!$A$2:$A$5,MATCH(Orders!N5029,People!$B$2:$B$5,0))</f>
        <v>Kelly Williams</v>
      </c>
      <c r="X5029" t="str">
        <f>IFERROR(INDEX(Returns!A5029:A5828,MATCH(Orders!B5029,Returns!B5029:B5828,0)),"No")</f>
        <v>No</v>
      </c>
      <c r="Y5029">
        <f t="shared" si="78"/>
        <v>302.67</v>
      </c>
    </row>
    <row r="5030" spans="1:25" x14ac:dyDescent="0.2">
      <c r="A5030" s="1">
        <v>5029</v>
      </c>
      <c r="B5030" t="s">
        <v>8565</v>
      </c>
      <c r="C5030" s="2">
        <v>42615</v>
      </c>
      <c r="D5030" s="8">
        <f>Table1[[#This Row],[Order Date]]</f>
        <v>42615</v>
      </c>
      <c r="E5030" s="2">
        <v>42620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">
        <v>1971</v>
      </c>
      <c r="P5030" s="1" t="s">
        <v>66</v>
      </c>
      <c r="Q5030" s="1" t="s">
        <v>146</v>
      </c>
      <c r="R5030" s="1" t="s">
        <v>1972</v>
      </c>
      <c r="S5030" s="1">
        <v>239.976</v>
      </c>
      <c r="T5030" s="1">
        <v>3</v>
      </c>
      <c r="U5030" s="1">
        <v>0.2</v>
      </c>
      <c r="V5030" s="1">
        <v>53.994600000000005</v>
      </c>
      <c r="W5030" t="str">
        <f>INDEX(People!$A$2:$A$5,MATCH(Orders!N5030,People!$B$2:$B$5,0))</f>
        <v>Kelly Williams</v>
      </c>
      <c r="X5030" t="str">
        <f>IFERROR(INDEX(Returns!A5030:A5829,MATCH(Orders!B5030,Returns!B5030:B5829,0)),"No")</f>
        <v>No</v>
      </c>
      <c r="Y5030">
        <f t="shared" si="78"/>
        <v>287.97120000000001</v>
      </c>
    </row>
    <row r="5031" spans="1:25" x14ac:dyDescent="0.2">
      <c r="A5031" s="1">
        <v>5030</v>
      </c>
      <c r="B5031" t="s">
        <v>8566</v>
      </c>
      <c r="C5031" s="2">
        <v>43494</v>
      </c>
      <c r="D5031" s="8">
        <f>Table1[[#This Row],[Order Date]]</f>
        <v>43494</v>
      </c>
      <c r="E5031" s="2">
        <v>43498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">
        <v>4743</v>
      </c>
      <c r="P5031" s="1" t="s">
        <v>43</v>
      </c>
      <c r="Q5031" s="1" t="s">
        <v>63</v>
      </c>
      <c r="R5031" s="1" t="s">
        <v>4744</v>
      </c>
      <c r="S5031" s="1">
        <v>8.34</v>
      </c>
      <c r="T5031" s="1">
        <v>3</v>
      </c>
      <c r="U5031" s="1">
        <v>0</v>
      </c>
      <c r="V5031" s="1">
        <v>2.1683999999999997</v>
      </c>
      <c r="W5031" t="str">
        <f>INDEX(People!$A$2:$A$5,MATCH(Orders!N5031,People!$B$2:$B$5,0))</f>
        <v>Anna Andreadi</v>
      </c>
      <c r="X5031" t="str">
        <f>IFERROR(INDEX(Returns!A5031:A5830,MATCH(Orders!B5031,Returns!B5031:B5830,0)),"No")</f>
        <v>No</v>
      </c>
      <c r="Y5031">
        <f t="shared" si="78"/>
        <v>8.34</v>
      </c>
    </row>
    <row r="5032" spans="1:25" x14ac:dyDescent="0.2">
      <c r="A5032" s="1">
        <v>5031</v>
      </c>
      <c r="B5032" t="s">
        <v>8566</v>
      </c>
      <c r="C5032" s="2">
        <v>43494</v>
      </c>
      <c r="D5032" s="8">
        <f>Table1[[#This Row],[Order Date]]</f>
        <v>43494</v>
      </c>
      <c r="E5032" s="2">
        <v>43498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">
        <v>4031</v>
      </c>
      <c r="P5032" s="1" t="s">
        <v>43</v>
      </c>
      <c r="Q5032" s="1" t="s">
        <v>512</v>
      </c>
      <c r="R5032" s="1" t="s">
        <v>4032</v>
      </c>
      <c r="S5032" s="1">
        <v>8.57</v>
      </c>
      <c r="T5032" s="1">
        <v>1</v>
      </c>
      <c r="U5032" s="1">
        <v>0</v>
      </c>
      <c r="V5032" s="1">
        <v>2.2282000000000002</v>
      </c>
      <c r="W5032" t="str">
        <f>INDEX(People!$A$2:$A$5,MATCH(Orders!N5032,People!$B$2:$B$5,0))</f>
        <v>Anna Andreadi</v>
      </c>
      <c r="X5032" t="str">
        <f>IFERROR(INDEX(Returns!A5032:A5831,MATCH(Orders!B5032,Returns!B5032:B5831,0)),"No")</f>
        <v>No</v>
      </c>
      <c r="Y5032">
        <f t="shared" si="78"/>
        <v>8.57</v>
      </c>
    </row>
    <row r="5033" spans="1:25" x14ac:dyDescent="0.2">
      <c r="A5033" s="1">
        <v>5032</v>
      </c>
      <c r="B5033" t="s">
        <v>8566</v>
      </c>
      <c r="C5033" s="2">
        <v>43494</v>
      </c>
      <c r="D5033" s="8">
        <f>Table1[[#This Row],[Order Date]]</f>
        <v>43494</v>
      </c>
      <c r="E5033" s="2">
        <v>43498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">
        <v>1485</v>
      </c>
      <c r="P5033" s="1" t="s">
        <v>43</v>
      </c>
      <c r="Q5033" s="1" t="s">
        <v>70</v>
      </c>
      <c r="R5033" s="1" t="s">
        <v>1486</v>
      </c>
      <c r="S5033" s="1">
        <v>119.61600000000001</v>
      </c>
      <c r="T5033" s="1">
        <v>8</v>
      </c>
      <c r="U5033" s="1">
        <v>0.2</v>
      </c>
      <c r="V5033" s="1">
        <v>40.370399999999997</v>
      </c>
      <c r="W5033" t="str">
        <f>INDEX(People!$A$2:$A$5,MATCH(Orders!N5033,People!$B$2:$B$5,0))</f>
        <v>Anna Andreadi</v>
      </c>
      <c r="X5033" t="str">
        <f>IFERROR(INDEX(Returns!A5033:A5832,MATCH(Orders!B5033,Returns!B5033:B5832,0)),"No")</f>
        <v>No</v>
      </c>
      <c r="Y5033">
        <f t="shared" si="78"/>
        <v>143.53920000000002</v>
      </c>
    </row>
    <row r="5034" spans="1:25" x14ac:dyDescent="0.2">
      <c r="A5034" s="1">
        <v>5033</v>
      </c>
      <c r="B5034" t="s">
        <v>8567</v>
      </c>
      <c r="C5034" s="2">
        <v>43460</v>
      </c>
      <c r="D5034" s="8">
        <f>Table1[[#This Row],[Order Date]]</f>
        <v>43460</v>
      </c>
      <c r="E5034" s="2">
        <v>43467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">
        <v>253</v>
      </c>
      <c r="P5034" s="1" t="s">
        <v>30</v>
      </c>
      <c r="Q5034" s="1" t="s">
        <v>34</v>
      </c>
      <c r="R5034" s="1" t="s">
        <v>254</v>
      </c>
      <c r="S5034" s="1">
        <v>212.94</v>
      </c>
      <c r="T5034" s="1">
        <v>3</v>
      </c>
      <c r="U5034" s="1">
        <v>0</v>
      </c>
      <c r="V5034" s="1">
        <v>25.552800000000005</v>
      </c>
      <c r="W5034" t="str">
        <f>INDEX(People!$A$2:$A$5,MATCH(Orders!N5034,People!$B$2:$B$5,0))</f>
        <v>Chuck Magee</v>
      </c>
      <c r="X5034" t="str">
        <f>IFERROR(INDEX(Returns!A5034:A5833,MATCH(Orders!B5034,Returns!B5034:B5833,0)),"No")</f>
        <v>No</v>
      </c>
      <c r="Y5034">
        <f t="shared" si="78"/>
        <v>212.94</v>
      </c>
    </row>
    <row r="5035" spans="1:25" x14ac:dyDescent="0.2">
      <c r="A5035" s="1">
        <v>5034</v>
      </c>
      <c r="B5035" t="s">
        <v>8567</v>
      </c>
      <c r="C5035" s="2">
        <v>43460</v>
      </c>
      <c r="D5035" s="8">
        <f>Table1[[#This Row],[Order Date]]</f>
        <v>43460</v>
      </c>
      <c r="E5035" s="2">
        <v>43467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">
        <v>4107</v>
      </c>
      <c r="P5035" s="1" t="s">
        <v>43</v>
      </c>
      <c r="Q5035" s="1" t="s">
        <v>73</v>
      </c>
      <c r="R5035" s="1" t="s">
        <v>4108</v>
      </c>
      <c r="S5035" s="1">
        <v>26.49</v>
      </c>
      <c r="T5035" s="1">
        <v>1</v>
      </c>
      <c r="U5035" s="1">
        <v>0</v>
      </c>
      <c r="V5035" s="1">
        <v>7.4172000000000011</v>
      </c>
      <c r="W5035" t="str">
        <f>INDEX(People!$A$2:$A$5,MATCH(Orders!N5035,People!$B$2:$B$5,0))</f>
        <v>Chuck Magee</v>
      </c>
      <c r="X5035" t="str">
        <f>IFERROR(INDEX(Returns!A5035:A5834,MATCH(Orders!B5035,Returns!B5035:B5834,0)),"No")</f>
        <v>No</v>
      </c>
      <c r="Y5035">
        <f t="shared" si="78"/>
        <v>26.49</v>
      </c>
    </row>
    <row r="5036" spans="1:25" x14ac:dyDescent="0.2">
      <c r="A5036" s="1">
        <v>5035</v>
      </c>
      <c r="B5036" t="s">
        <v>8568</v>
      </c>
      <c r="C5036" s="2">
        <v>42956</v>
      </c>
      <c r="D5036" s="8">
        <f>Table1[[#This Row],[Order Date]]</f>
        <v>42956</v>
      </c>
      <c r="E5036" s="2">
        <v>42960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">
        <v>5294</v>
      </c>
      <c r="P5036" s="1" t="s">
        <v>30</v>
      </c>
      <c r="Q5036" s="1" t="s">
        <v>31</v>
      </c>
      <c r="R5036" s="1" t="s">
        <v>5295</v>
      </c>
      <c r="S5036" s="1">
        <v>687.4</v>
      </c>
      <c r="T5036" s="1">
        <v>5</v>
      </c>
      <c r="U5036" s="1">
        <v>0</v>
      </c>
      <c r="V5036" s="1">
        <v>48.117999999999981</v>
      </c>
      <c r="W5036" t="str">
        <f>INDEX(People!$A$2:$A$5,MATCH(Orders!N5036,People!$B$2:$B$5,0))</f>
        <v>Kelly Williams</v>
      </c>
      <c r="X5036" t="str">
        <f>IFERROR(INDEX(Returns!A5036:A5835,MATCH(Orders!B5036,Returns!B5036:B5835,0)),"No")</f>
        <v>No</v>
      </c>
      <c r="Y5036">
        <f t="shared" si="78"/>
        <v>687.4</v>
      </c>
    </row>
    <row r="5037" spans="1:25" x14ac:dyDescent="0.2">
      <c r="A5037" s="1">
        <v>5036</v>
      </c>
      <c r="B5037" t="s">
        <v>8569</v>
      </c>
      <c r="C5037" s="2">
        <v>42466</v>
      </c>
      <c r="D5037" s="8">
        <f>Table1[[#This Row],[Order Date]]</f>
        <v>42466</v>
      </c>
      <c r="E5037" s="2">
        <v>42472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">
        <v>1877</v>
      </c>
      <c r="P5037" s="1" t="s">
        <v>30</v>
      </c>
      <c r="Q5037" s="1" t="s">
        <v>52</v>
      </c>
      <c r="R5037" s="1" t="s">
        <v>1878</v>
      </c>
      <c r="S5037" s="1">
        <v>653.54999999999995</v>
      </c>
      <c r="T5037" s="1">
        <v>3</v>
      </c>
      <c r="U5037" s="1">
        <v>0</v>
      </c>
      <c r="V5037" s="1">
        <v>111.10349999999994</v>
      </c>
      <c r="W5037" t="str">
        <f>INDEX(People!$A$2:$A$5,MATCH(Orders!N5037,People!$B$2:$B$5,0))</f>
        <v>Anna Andreadi</v>
      </c>
      <c r="X5037" t="str">
        <f>IFERROR(INDEX(Returns!A5037:A5836,MATCH(Orders!B5037,Returns!B5037:B5836,0)),"No")</f>
        <v>No</v>
      </c>
      <c r="Y5037">
        <f t="shared" si="78"/>
        <v>653.54999999999995</v>
      </c>
    </row>
    <row r="5038" spans="1:25" x14ac:dyDescent="0.2">
      <c r="A5038" s="1">
        <v>5037</v>
      </c>
      <c r="B5038" t="s">
        <v>8569</v>
      </c>
      <c r="C5038" s="2">
        <v>42466</v>
      </c>
      <c r="D5038" s="8">
        <f>Table1[[#This Row],[Order Date]]</f>
        <v>42466</v>
      </c>
      <c r="E5038" s="2">
        <v>42472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">
        <v>2188</v>
      </c>
      <c r="P5038" s="1" t="s">
        <v>66</v>
      </c>
      <c r="Q5038" s="1" t="s">
        <v>146</v>
      </c>
      <c r="R5038" s="1" t="s">
        <v>2189</v>
      </c>
      <c r="S5038" s="1">
        <v>33.9</v>
      </c>
      <c r="T5038" s="1">
        <v>2</v>
      </c>
      <c r="U5038" s="1">
        <v>0</v>
      </c>
      <c r="V5038" s="1">
        <v>2.0339999999999989</v>
      </c>
      <c r="W5038" t="str">
        <f>INDEX(People!$A$2:$A$5,MATCH(Orders!N5038,People!$B$2:$B$5,0))</f>
        <v>Anna Andreadi</v>
      </c>
      <c r="X5038" t="str">
        <f>IFERROR(INDEX(Returns!A5038:A5837,MATCH(Orders!B5038,Returns!B5038:B5837,0)),"No")</f>
        <v>No</v>
      </c>
      <c r="Y5038">
        <f t="shared" si="78"/>
        <v>33.9</v>
      </c>
    </row>
    <row r="5039" spans="1:25" x14ac:dyDescent="0.2">
      <c r="A5039" s="1">
        <v>5038</v>
      </c>
      <c r="B5039" t="s">
        <v>8570</v>
      </c>
      <c r="C5039" s="2">
        <v>43786</v>
      </c>
      <c r="D5039" s="8">
        <f>Table1[[#This Row],[Order Date]]</f>
        <v>43786</v>
      </c>
      <c r="E5039" s="2">
        <v>43790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">
        <v>2015</v>
      </c>
      <c r="P5039" s="1" t="s">
        <v>66</v>
      </c>
      <c r="Q5039" s="1" t="s">
        <v>146</v>
      </c>
      <c r="R5039" s="1" t="s">
        <v>2016</v>
      </c>
      <c r="S5039" s="1">
        <v>239.96000000000004</v>
      </c>
      <c r="T5039" s="1">
        <v>5</v>
      </c>
      <c r="U5039" s="1">
        <v>0.2</v>
      </c>
      <c r="V5039" s="1">
        <v>83.98599999999999</v>
      </c>
      <c r="W5039" t="str">
        <f>INDEX(People!$A$2:$A$5,MATCH(Orders!N5039,People!$B$2:$B$5,0))</f>
        <v>Kelly Williams</v>
      </c>
      <c r="X5039" t="str">
        <f>IFERROR(INDEX(Returns!A5039:A5838,MATCH(Orders!B5039,Returns!B5039:B5838,0)),"No")</f>
        <v>No</v>
      </c>
      <c r="Y5039">
        <f t="shared" si="78"/>
        <v>287.95200000000006</v>
      </c>
    </row>
    <row r="5040" spans="1:25" x14ac:dyDescent="0.2">
      <c r="A5040" s="1">
        <v>5039</v>
      </c>
      <c r="B5040" t="s">
        <v>8571</v>
      </c>
      <c r="C5040" s="2">
        <v>42927</v>
      </c>
      <c r="D5040" s="8">
        <f>Table1[[#This Row],[Order Date]]</f>
        <v>42927</v>
      </c>
      <c r="E5040" s="2">
        <v>42928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">
        <v>2372</v>
      </c>
      <c r="P5040" s="1" t="s">
        <v>30</v>
      </c>
      <c r="Q5040" s="1" t="s">
        <v>52</v>
      </c>
      <c r="R5040" s="1" t="s">
        <v>2373</v>
      </c>
      <c r="S5040" s="1">
        <v>199.83600000000001</v>
      </c>
      <c r="T5040" s="1">
        <v>4</v>
      </c>
      <c r="U5040" s="1">
        <v>0.3</v>
      </c>
      <c r="V5040" s="1">
        <v>-37.112400000000036</v>
      </c>
      <c r="W5040" t="str">
        <f>INDEX(People!$A$2:$A$5,MATCH(Orders!N5040,People!$B$2:$B$5,0))</f>
        <v>Chuck Magee</v>
      </c>
      <c r="X5040" t="str">
        <f>IFERROR(INDEX(Returns!A5040:A5839,MATCH(Orders!B5040,Returns!B5040:B5839,0)),"No")</f>
        <v>No</v>
      </c>
      <c r="Y5040">
        <f t="shared" si="78"/>
        <v>259.78680000000003</v>
      </c>
    </row>
    <row r="5041" spans="1:25" x14ac:dyDescent="0.2">
      <c r="A5041" s="1">
        <v>5040</v>
      </c>
      <c r="B5041" t="s">
        <v>8571</v>
      </c>
      <c r="C5041" s="2">
        <v>42927</v>
      </c>
      <c r="D5041" s="8">
        <f>Table1[[#This Row],[Order Date]]</f>
        <v>42927</v>
      </c>
      <c r="E5041" s="2">
        <v>42928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">
        <v>3620</v>
      </c>
      <c r="P5041" s="1" t="s">
        <v>66</v>
      </c>
      <c r="Q5041" s="1" t="s">
        <v>67</v>
      </c>
      <c r="R5041" s="1" t="s">
        <v>3621</v>
      </c>
      <c r="S5041" s="1">
        <v>716</v>
      </c>
      <c r="T5041" s="1">
        <v>2</v>
      </c>
      <c r="U5041" s="1">
        <v>0</v>
      </c>
      <c r="V5041" s="1">
        <v>193.32000000000005</v>
      </c>
      <c r="W5041" t="str">
        <f>INDEX(People!$A$2:$A$5,MATCH(Orders!N5041,People!$B$2:$B$5,0))</f>
        <v>Chuck Magee</v>
      </c>
      <c r="X5041" t="str">
        <f>IFERROR(INDEX(Returns!A5041:A5840,MATCH(Orders!B5041,Returns!B5041:B5840,0)),"No")</f>
        <v>No</v>
      </c>
      <c r="Y5041">
        <f t="shared" si="78"/>
        <v>716</v>
      </c>
    </row>
    <row r="5042" spans="1:25" x14ac:dyDescent="0.2">
      <c r="A5042" s="1">
        <v>5041</v>
      </c>
      <c r="B5042" t="s">
        <v>8571</v>
      </c>
      <c r="C5042" s="2">
        <v>42927</v>
      </c>
      <c r="D5042" s="8">
        <f>Table1[[#This Row],[Order Date]]</f>
        <v>42927</v>
      </c>
      <c r="E5042" s="2">
        <v>42928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">
        <v>1216</v>
      </c>
      <c r="P5042" s="1" t="s">
        <v>43</v>
      </c>
      <c r="Q5042" s="1" t="s">
        <v>70</v>
      </c>
      <c r="R5042" s="1" t="s">
        <v>1217</v>
      </c>
      <c r="S5042" s="1">
        <v>221.06</v>
      </c>
      <c r="T5042" s="1">
        <v>7</v>
      </c>
      <c r="U5042" s="1">
        <v>0</v>
      </c>
      <c r="V5042" s="1">
        <v>103.89819999999997</v>
      </c>
      <c r="W5042" t="str">
        <f>INDEX(People!$A$2:$A$5,MATCH(Orders!N5042,People!$B$2:$B$5,0))</f>
        <v>Chuck Magee</v>
      </c>
      <c r="X5042" t="str">
        <f>IFERROR(INDEX(Returns!A5042:A5841,MATCH(Orders!B5042,Returns!B5042:B5841,0)),"No")</f>
        <v>No</v>
      </c>
      <c r="Y5042">
        <f t="shared" si="78"/>
        <v>221.06</v>
      </c>
    </row>
    <row r="5043" spans="1:25" x14ac:dyDescent="0.2">
      <c r="A5043" s="1">
        <v>5042</v>
      </c>
      <c r="B5043" t="s">
        <v>8572</v>
      </c>
      <c r="C5043" s="2">
        <v>43414</v>
      </c>
      <c r="D5043" s="8">
        <f>Table1[[#This Row],[Order Date]]</f>
        <v>43414</v>
      </c>
      <c r="E5043" s="2">
        <v>43417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">
        <v>4616</v>
      </c>
      <c r="P5043" s="1" t="s">
        <v>43</v>
      </c>
      <c r="Q5043" s="1" t="s">
        <v>84</v>
      </c>
      <c r="R5043" s="1" t="s">
        <v>4617</v>
      </c>
      <c r="S5043" s="1">
        <v>67.710000000000008</v>
      </c>
      <c r="T5043" s="1">
        <v>3</v>
      </c>
      <c r="U5043" s="1">
        <v>0</v>
      </c>
      <c r="V5043" s="1">
        <v>32.500799999999998</v>
      </c>
      <c r="W5043" t="str">
        <f>INDEX(People!$A$2:$A$5,MATCH(Orders!N5043,People!$B$2:$B$5,0))</f>
        <v>Anna Andreadi</v>
      </c>
      <c r="X5043" t="str">
        <f>IFERROR(INDEX(Returns!A5043:A5842,MATCH(Orders!B5043,Returns!B5043:B5842,0)),"No")</f>
        <v>No</v>
      </c>
      <c r="Y5043">
        <f t="shared" si="78"/>
        <v>67.710000000000008</v>
      </c>
    </row>
    <row r="5044" spans="1:25" x14ac:dyDescent="0.2">
      <c r="A5044" s="1">
        <v>5043</v>
      </c>
      <c r="B5044" t="s">
        <v>8572</v>
      </c>
      <c r="C5044" s="2">
        <v>43414</v>
      </c>
      <c r="D5044" s="8">
        <f>Table1[[#This Row],[Order Date]]</f>
        <v>43414</v>
      </c>
      <c r="E5044" s="2">
        <v>43417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">
        <v>2602</v>
      </c>
      <c r="P5044" s="1" t="s">
        <v>43</v>
      </c>
      <c r="Q5044" s="1" t="s">
        <v>73</v>
      </c>
      <c r="R5044" s="1" t="s">
        <v>2603</v>
      </c>
      <c r="S5044" s="1">
        <v>129.91999999999999</v>
      </c>
      <c r="T5044" s="1">
        <v>4</v>
      </c>
      <c r="U5044" s="1">
        <v>0</v>
      </c>
      <c r="V5044" s="1">
        <v>38.975999999999985</v>
      </c>
      <c r="W5044" t="str">
        <f>INDEX(People!$A$2:$A$5,MATCH(Orders!N5044,People!$B$2:$B$5,0))</f>
        <v>Anna Andreadi</v>
      </c>
      <c r="X5044" t="str">
        <f>IFERROR(INDEX(Returns!A5044:A5843,MATCH(Orders!B5044,Returns!B5044:B5843,0)),"No")</f>
        <v>No</v>
      </c>
      <c r="Y5044">
        <f t="shared" si="78"/>
        <v>129.91999999999999</v>
      </c>
    </row>
    <row r="5045" spans="1:25" x14ac:dyDescent="0.2">
      <c r="A5045" s="1">
        <v>5044</v>
      </c>
      <c r="B5045" t="s">
        <v>8572</v>
      </c>
      <c r="C5045" s="2">
        <v>43414</v>
      </c>
      <c r="D5045" s="8">
        <f>Table1[[#This Row],[Order Date]]</f>
        <v>43414</v>
      </c>
      <c r="E5045" s="2">
        <v>43417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">
        <v>2277</v>
      </c>
      <c r="P5045" s="1" t="s">
        <v>30</v>
      </c>
      <c r="Q5045" s="1" t="s">
        <v>60</v>
      </c>
      <c r="R5045" s="1" t="s">
        <v>2278</v>
      </c>
      <c r="S5045" s="1">
        <v>467.46</v>
      </c>
      <c r="T5045" s="1">
        <v>9</v>
      </c>
      <c r="U5045" s="1">
        <v>0</v>
      </c>
      <c r="V5045" s="1">
        <v>191.65860000000001</v>
      </c>
      <c r="W5045" t="str">
        <f>INDEX(People!$A$2:$A$5,MATCH(Orders!N5045,People!$B$2:$B$5,0))</f>
        <v>Anna Andreadi</v>
      </c>
      <c r="X5045" t="str">
        <f>IFERROR(INDEX(Returns!A5045:A5844,MATCH(Orders!B5045,Returns!B5045:B5844,0)),"No")</f>
        <v>No</v>
      </c>
      <c r="Y5045">
        <f t="shared" si="78"/>
        <v>467.46</v>
      </c>
    </row>
    <row r="5046" spans="1:25" x14ac:dyDescent="0.2">
      <c r="A5046" s="1">
        <v>5045</v>
      </c>
      <c r="B5046" t="s">
        <v>8572</v>
      </c>
      <c r="C5046" s="2">
        <v>43414</v>
      </c>
      <c r="D5046" s="8">
        <f>Table1[[#This Row],[Order Date]]</f>
        <v>43414</v>
      </c>
      <c r="E5046" s="2">
        <v>43417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">
        <v>5232</v>
      </c>
      <c r="P5046" s="1" t="s">
        <v>43</v>
      </c>
      <c r="Q5046" s="1" t="s">
        <v>84</v>
      </c>
      <c r="R5046" s="1" t="s">
        <v>5233</v>
      </c>
      <c r="S5046" s="1">
        <v>61.4</v>
      </c>
      <c r="T5046" s="1">
        <v>5</v>
      </c>
      <c r="U5046" s="1">
        <v>0</v>
      </c>
      <c r="V5046" s="1">
        <v>28.857999999999997</v>
      </c>
      <c r="W5046" t="str">
        <f>INDEX(People!$A$2:$A$5,MATCH(Orders!N5046,People!$B$2:$B$5,0))</f>
        <v>Anna Andreadi</v>
      </c>
      <c r="X5046" t="str">
        <f>IFERROR(INDEX(Returns!A5046:A5845,MATCH(Orders!B5046,Returns!B5046:B5845,0)),"No")</f>
        <v>No</v>
      </c>
      <c r="Y5046">
        <f t="shared" si="78"/>
        <v>61.4</v>
      </c>
    </row>
    <row r="5047" spans="1:25" x14ac:dyDescent="0.2">
      <c r="A5047" s="1">
        <v>5046</v>
      </c>
      <c r="B5047" t="s">
        <v>8572</v>
      </c>
      <c r="C5047" s="2">
        <v>43414</v>
      </c>
      <c r="D5047" s="8">
        <f>Table1[[#This Row],[Order Date]]</f>
        <v>43414</v>
      </c>
      <c r="E5047" s="2">
        <v>43417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">
        <v>2425</v>
      </c>
      <c r="P5047" s="1" t="s">
        <v>43</v>
      </c>
      <c r="Q5047" s="1" t="s">
        <v>55</v>
      </c>
      <c r="R5047" s="1" t="s">
        <v>2426</v>
      </c>
      <c r="S5047" s="1">
        <v>720.76</v>
      </c>
      <c r="T5047" s="1">
        <v>4</v>
      </c>
      <c r="U5047" s="1">
        <v>0</v>
      </c>
      <c r="V5047" s="1">
        <v>187.39760000000001</v>
      </c>
      <c r="W5047" t="str">
        <f>INDEX(People!$A$2:$A$5,MATCH(Orders!N5047,People!$B$2:$B$5,0))</f>
        <v>Anna Andreadi</v>
      </c>
      <c r="X5047" t="str">
        <f>IFERROR(INDEX(Returns!A5047:A5846,MATCH(Orders!B5047,Returns!B5047:B5846,0)),"No")</f>
        <v>No</v>
      </c>
      <c r="Y5047">
        <f t="shared" si="78"/>
        <v>720.76</v>
      </c>
    </row>
    <row r="5048" spans="1:25" x14ac:dyDescent="0.2">
      <c r="A5048" s="1">
        <v>5047</v>
      </c>
      <c r="B5048" t="s">
        <v>8572</v>
      </c>
      <c r="C5048" s="2">
        <v>43414</v>
      </c>
      <c r="D5048" s="8">
        <f>Table1[[#This Row],[Order Date]]</f>
        <v>43414</v>
      </c>
      <c r="E5048" s="2">
        <v>43417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">
        <v>2832</v>
      </c>
      <c r="P5048" s="1" t="s">
        <v>43</v>
      </c>
      <c r="Q5048" s="1" t="s">
        <v>70</v>
      </c>
      <c r="R5048" s="1" t="s">
        <v>2833</v>
      </c>
      <c r="S5048" s="1">
        <v>5.1840000000000011</v>
      </c>
      <c r="T5048" s="1">
        <v>3</v>
      </c>
      <c r="U5048" s="1">
        <v>0.2</v>
      </c>
      <c r="V5048" s="1">
        <v>1.8143999999999996</v>
      </c>
      <c r="W5048" t="str">
        <f>INDEX(People!$A$2:$A$5,MATCH(Orders!N5048,People!$B$2:$B$5,0))</f>
        <v>Anna Andreadi</v>
      </c>
      <c r="X5048" t="str">
        <f>IFERROR(INDEX(Returns!A5048:A5847,MATCH(Orders!B5048,Returns!B5048:B5847,0)),"No")</f>
        <v>No</v>
      </c>
      <c r="Y5048">
        <f t="shared" si="78"/>
        <v>6.2208000000000014</v>
      </c>
    </row>
    <row r="5049" spans="1:25" x14ac:dyDescent="0.2">
      <c r="A5049" s="1">
        <v>5048</v>
      </c>
      <c r="B5049" t="s">
        <v>8572</v>
      </c>
      <c r="C5049" s="2">
        <v>43414</v>
      </c>
      <c r="D5049" s="8">
        <f>Table1[[#This Row],[Order Date]]</f>
        <v>43414</v>
      </c>
      <c r="E5049" s="2">
        <v>43417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">
        <v>5206</v>
      </c>
      <c r="P5049" s="1" t="s">
        <v>43</v>
      </c>
      <c r="Q5049" s="1" t="s">
        <v>63</v>
      </c>
      <c r="R5049" s="1" t="s">
        <v>5207</v>
      </c>
      <c r="S5049" s="1">
        <v>14.7</v>
      </c>
      <c r="T5049" s="1">
        <v>5</v>
      </c>
      <c r="U5049" s="1">
        <v>0</v>
      </c>
      <c r="V5049" s="1">
        <v>3.9690000000000003</v>
      </c>
      <c r="W5049" t="str">
        <f>INDEX(People!$A$2:$A$5,MATCH(Orders!N5049,People!$B$2:$B$5,0))</f>
        <v>Anna Andreadi</v>
      </c>
      <c r="X5049" t="str">
        <f>IFERROR(INDEX(Returns!A5049:A5848,MATCH(Orders!B5049,Returns!B5049:B5848,0)),"No")</f>
        <v>No</v>
      </c>
      <c r="Y5049">
        <f t="shared" si="78"/>
        <v>14.7</v>
      </c>
    </row>
    <row r="5050" spans="1:25" x14ac:dyDescent="0.2">
      <c r="A5050" s="1">
        <v>5049</v>
      </c>
      <c r="B5050" t="s">
        <v>8573</v>
      </c>
      <c r="C5050" s="2">
        <v>42460</v>
      </c>
      <c r="D5050" s="8">
        <f>Table1[[#This Row],[Order Date]]</f>
        <v>42460</v>
      </c>
      <c r="E5050" s="2">
        <v>42464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">
        <v>2314</v>
      </c>
      <c r="P5050" s="1" t="s">
        <v>43</v>
      </c>
      <c r="Q5050" s="1" t="s">
        <v>70</v>
      </c>
      <c r="R5050" s="1" t="s">
        <v>2315</v>
      </c>
      <c r="S5050" s="1">
        <v>8.1339999999999986</v>
      </c>
      <c r="T5050" s="1">
        <v>7</v>
      </c>
      <c r="U5050" s="1">
        <v>0.8</v>
      </c>
      <c r="V5050" s="1">
        <v>-13.827800000000003</v>
      </c>
      <c r="W5050" t="str">
        <f>INDEX(People!$A$2:$A$5,MATCH(Orders!N5050,People!$B$2:$B$5,0))</f>
        <v>Kelly Williams</v>
      </c>
      <c r="X5050" t="str">
        <f>IFERROR(INDEX(Returns!A5050:A5849,MATCH(Orders!B5050,Returns!B5050:B5849,0)),"No")</f>
        <v>No</v>
      </c>
      <c r="Y5050">
        <f t="shared" si="78"/>
        <v>14.641199999999998</v>
      </c>
    </row>
    <row r="5051" spans="1:25" x14ac:dyDescent="0.2">
      <c r="A5051" s="1">
        <v>5050</v>
      </c>
      <c r="B5051" t="s">
        <v>8573</v>
      </c>
      <c r="C5051" s="2">
        <v>42460</v>
      </c>
      <c r="D5051" s="8">
        <f>Table1[[#This Row],[Order Date]]</f>
        <v>42460</v>
      </c>
      <c r="E5051" s="2">
        <v>42464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">
        <v>2157</v>
      </c>
      <c r="P5051" s="1" t="s">
        <v>66</v>
      </c>
      <c r="Q5051" s="1" t="s">
        <v>146</v>
      </c>
      <c r="R5051" s="1" t="s">
        <v>2158</v>
      </c>
      <c r="S5051" s="1">
        <v>79.984000000000009</v>
      </c>
      <c r="T5051" s="1">
        <v>2</v>
      </c>
      <c r="U5051" s="1">
        <v>0.2</v>
      </c>
      <c r="V5051" s="1">
        <v>13.997199999999999</v>
      </c>
      <c r="W5051" t="str">
        <f>INDEX(People!$A$2:$A$5,MATCH(Orders!N5051,People!$B$2:$B$5,0))</f>
        <v>Kelly Williams</v>
      </c>
      <c r="X5051" t="str">
        <f>IFERROR(INDEX(Returns!A5051:A5850,MATCH(Orders!B5051,Returns!B5051:B5850,0)),"No")</f>
        <v>No</v>
      </c>
      <c r="Y5051">
        <f t="shared" si="78"/>
        <v>95.980800000000002</v>
      </c>
    </row>
    <row r="5052" spans="1:25" x14ac:dyDescent="0.2">
      <c r="A5052" s="1">
        <v>5051</v>
      </c>
      <c r="B5052" t="s">
        <v>8574</v>
      </c>
      <c r="C5052" s="2">
        <v>42996</v>
      </c>
      <c r="D5052" s="8">
        <f>Table1[[#This Row],[Order Date]]</f>
        <v>42996</v>
      </c>
      <c r="E5052" s="2">
        <v>43002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">
        <v>4139</v>
      </c>
      <c r="P5052" s="1" t="s">
        <v>43</v>
      </c>
      <c r="Q5052" s="1" t="s">
        <v>84</v>
      </c>
      <c r="R5052" s="1" t="s">
        <v>4140</v>
      </c>
      <c r="S5052" s="1">
        <v>18.54</v>
      </c>
      <c r="T5052" s="1">
        <v>2</v>
      </c>
      <c r="U5052" s="1">
        <v>0</v>
      </c>
      <c r="V5052" s="1">
        <v>8.7137999999999991</v>
      </c>
      <c r="W5052" t="str">
        <f>INDEX(People!$A$2:$A$5,MATCH(Orders!N5052,People!$B$2:$B$5,0))</f>
        <v>Anna Andreadi</v>
      </c>
      <c r="X5052" t="str">
        <f>IFERROR(INDEX(Returns!A5052:A5851,MATCH(Orders!B5052,Returns!B5052:B5851,0)),"No")</f>
        <v>No</v>
      </c>
      <c r="Y5052">
        <f t="shared" si="78"/>
        <v>18.54</v>
      </c>
    </row>
    <row r="5053" spans="1:25" x14ac:dyDescent="0.2">
      <c r="A5053" s="1">
        <v>5052</v>
      </c>
      <c r="B5053" t="s">
        <v>8575</v>
      </c>
      <c r="C5053" s="2">
        <v>43046</v>
      </c>
      <c r="D5053" s="8">
        <f>Table1[[#This Row],[Order Date]]</f>
        <v>43046</v>
      </c>
      <c r="E5053" s="2">
        <v>43050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">
        <v>1282</v>
      </c>
      <c r="P5053" s="1" t="s">
        <v>43</v>
      </c>
      <c r="Q5053" s="1" t="s">
        <v>157</v>
      </c>
      <c r="R5053" s="1" t="s">
        <v>1283</v>
      </c>
      <c r="S5053" s="1">
        <v>24.400000000000002</v>
      </c>
      <c r="T5053" s="1">
        <v>2</v>
      </c>
      <c r="U5053" s="1">
        <v>0.2</v>
      </c>
      <c r="V5053" s="1">
        <v>7.9299999999999971</v>
      </c>
      <c r="W5053" t="str">
        <f>INDEX(People!$A$2:$A$5,MATCH(Orders!N5053,People!$B$2:$B$5,0))</f>
        <v>Chuck Magee</v>
      </c>
      <c r="X5053" t="str">
        <f>IFERROR(INDEX(Returns!A5053:A5852,MATCH(Orders!B5053,Returns!B5053:B5852,0)),"No")</f>
        <v>No</v>
      </c>
      <c r="Y5053">
        <f t="shared" si="78"/>
        <v>29.28</v>
      </c>
    </row>
    <row r="5054" spans="1:25" x14ac:dyDescent="0.2">
      <c r="A5054" s="1">
        <v>5053</v>
      </c>
      <c r="B5054" t="s">
        <v>8576</v>
      </c>
      <c r="C5054" s="2">
        <v>43604</v>
      </c>
      <c r="D5054" s="8">
        <f>Table1[[#This Row],[Order Date]]</f>
        <v>43604</v>
      </c>
      <c r="E5054" s="2">
        <v>43604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">
        <v>3744</v>
      </c>
      <c r="P5054" s="1" t="s">
        <v>43</v>
      </c>
      <c r="Q5054" s="1" t="s">
        <v>84</v>
      </c>
      <c r="R5054" s="1" t="s">
        <v>3745</v>
      </c>
      <c r="S5054" s="1">
        <v>195.64</v>
      </c>
      <c r="T5054" s="1">
        <v>4</v>
      </c>
      <c r="U5054" s="1">
        <v>0</v>
      </c>
      <c r="V5054" s="1">
        <v>91.950799999999987</v>
      </c>
      <c r="W5054" t="str">
        <f>INDEX(People!$A$2:$A$5,MATCH(Orders!N5054,People!$B$2:$B$5,0))</f>
        <v>Cassandra Brandow</v>
      </c>
      <c r="X5054" t="str">
        <f>IFERROR(INDEX(Returns!A5054:A5853,MATCH(Orders!B5054,Returns!B5054:B5853,0)),"No")</f>
        <v>No</v>
      </c>
      <c r="Y5054">
        <f t="shared" si="78"/>
        <v>195.64</v>
      </c>
    </row>
    <row r="5055" spans="1:25" x14ac:dyDescent="0.2">
      <c r="A5055" s="1">
        <v>5054</v>
      </c>
      <c r="B5055" t="s">
        <v>8577</v>
      </c>
      <c r="C5055" s="2">
        <v>42738</v>
      </c>
      <c r="D5055" s="8">
        <f>Table1[[#This Row],[Order Date]]</f>
        <v>42738</v>
      </c>
      <c r="E5055" s="2">
        <v>42743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">
        <v>2538</v>
      </c>
      <c r="P5055" s="1" t="s">
        <v>66</v>
      </c>
      <c r="Q5055" s="1" t="s">
        <v>146</v>
      </c>
      <c r="R5055" s="1" t="s">
        <v>2539</v>
      </c>
      <c r="S5055" s="1">
        <v>398.40000000000003</v>
      </c>
      <c r="T5055" s="1">
        <v>5</v>
      </c>
      <c r="U5055" s="1">
        <v>0.2</v>
      </c>
      <c r="V5055" s="1">
        <v>84.659999999999982</v>
      </c>
      <c r="W5055" t="str">
        <f>INDEX(People!$A$2:$A$5,MATCH(Orders!N5055,People!$B$2:$B$5,0))</f>
        <v>Kelly Williams</v>
      </c>
      <c r="X5055" t="str">
        <f>IFERROR(INDEX(Returns!A5055:A5854,MATCH(Orders!B5055,Returns!B5055:B5854,0)),"No")</f>
        <v>No</v>
      </c>
      <c r="Y5055">
        <f t="shared" si="78"/>
        <v>478.08000000000004</v>
      </c>
    </row>
    <row r="5056" spans="1:25" x14ac:dyDescent="0.2">
      <c r="A5056" s="1">
        <v>5055</v>
      </c>
      <c r="B5056" t="s">
        <v>8577</v>
      </c>
      <c r="C5056" s="2">
        <v>42738</v>
      </c>
      <c r="D5056" s="8">
        <f>Table1[[#This Row],[Order Date]]</f>
        <v>42738</v>
      </c>
      <c r="E5056" s="2">
        <v>42743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">
        <v>1525</v>
      </c>
      <c r="P5056" s="1" t="s">
        <v>43</v>
      </c>
      <c r="Q5056" s="1" t="s">
        <v>63</v>
      </c>
      <c r="R5056" s="1" t="s">
        <v>1526</v>
      </c>
      <c r="S5056" s="1">
        <v>7.0559999999999992</v>
      </c>
      <c r="T5056" s="1">
        <v>3</v>
      </c>
      <c r="U5056" s="1">
        <v>0.2</v>
      </c>
      <c r="V5056" s="1">
        <v>0.79379999999999962</v>
      </c>
      <c r="W5056" t="str">
        <f>INDEX(People!$A$2:$A$5,MATCH(Orders!N5056,People!$B$2:$B$5,0))</f>
        <v>Kelly Williams</v>
      </c>
      <c r="X5056" t="str">
        <f>IFERROR(INDEX(Returns!A5056:A5855,MATCH(Orders!B5056,Returns!B5056:B5855,0)),"No")</f>
        <v>No</v>
      </c>
      <c r="Y5056">
        <f t="shared" si="78"/>
        <v>8.4671999999999983</v>
      </c>
    </row>
    <row r="5057" spans="1:25" x14ac:dyDescent="0.2">
      <c r="A5057" s="1">
        <v>5056</v>
      </c>
      <c r="B5057" t="s">
        <v>8577</v>
      </c>
      <c r="C5057" s="2">
        <v>42738</v>
      </c>
      <c r="D5057" s="8">
        <f>Table1[[#This Row],[Order Date]]</f>
        <v>42738</v>
      </c>
      <c r="E5057" s="2">
        <v>42743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">
        <v>1957</v>
      </c>
      <c r="P5057" s="1" t="s">
        <v>30</v>
      </c>
      <c r="Q5057" s="1" t="s">
        <v>31</v>
      </c>
      <c r="R5057" s="1" t="s">
        <v>1958</v>
      </c>
      <c r="S5057" s="1">
        <v>1352.3975999999998</v>
      </c>
      <c r="T5057" s="1">
        <v>9</v>
      </c>
      <c r="U5057" s="1">
        <v>0.32</v>
      </c>
      <c r="V5057" s="1">
        <v>-437.5404000000002</v>
      </c>
      <c r="W5057" t="str">
        <f>INDEX(People!$A$2:$A$5,MATCH(Orders!N5057,People!$B$2:$B$5,0))</f>
        <v>Kelly Williams</v>
      </c>
      <c r="X5057" t="str">
        <f>IFERROR(INDEX(Returns!A5057:A5856,MATCH(Orders!B5057,Returns!B5057:B5856,0)),"No")</f>
        <v>No</v>
      </c>
      <c r="Y5057">
        <f t="shared" si="78"/>
        <v>1785.1648319999997</v>
      </c>
    </row>
    <row r="5058" spans="1:25" x14ac:dyDescent="0.2">
      <c r="A5058" s="1">
        <v>5057</v>
      </c>
      <c r="B5058" t="s">
        <v>6028</v>
      </c>
      <c r="C5058" s="2">
        <v>42986</v>
      </c>
      <c r="D5058" s="8">
        <f>Table1[[#This Row],[Order Date]]</f>
        <v>42986</v>
      </c>
      <c r="E5058" s="2">
        <v>42989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">
        <v>5146</v>
      </c>
      <c r="P5058" s="1" t="s">
        <v>43</v>
      </c>
      <c r="Q5058" s="1" t="s">
        <v>84</v>
      </c>
      <c r="R5058" s="1" t="s">
        <v>5147</v>
      </c>
      <c r="S5058" s="1">
        <v>26.400000000000002</v>
      </c>
      <c r="T5058" s="1">
        <v>5</v>
      </c>
      <c r="U5058" s="1">
        <v>0</v>
      </c>
      <c r="V5058" s="1">
        <v>11.879999999999999</v>
      </c>
      <c r="W5058" t="str">
        <f>INDEX(People!$A$2:$A$5,MATCH(Orders!N5058,People!$B$2:$B$5,0))</f>
        <v>Anna Andreadi</v>
      </c>
      <c r="X5058" t="str">
        <f>IFERROR(INDEX(Returns!A5058:A5857,MATCH(Orders!B5058,Returns!B5058:B5857,0)),"No")</f>
        <v>No</v>
      </c>
      <c r="Y5058">
        <f t="shared" si="78"/>
        <v>26.400000000000002</v>
      </c>
    </row>
    <row r="5059" spans="1:25" x14ac:dyDescent="0.2">
      <c r="A5059" s="1">
        <v>5058</v>
      </c>
      <c r="B5059" t="s">
        <v>6028</v>
      </c>
      <c r="C5059" s="2">
        <v>42986</v>
      </c>
      <c r="D5059" s="8">
        <f>Table1[[#This Row],[Order Date]]</f>
        <v>42986</v>
      </c>
      <c r="E5059" s="2">
        <v>42989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">
        <v>2316</v>
      </c>
      <c r="P5059" s="1" t="s">
        <v>43</v>
      </c>
      <c r="Q5059" s="1" t="s">
        <v>55</v>
      </c>
      <c r="R5059" s="1" t="s">
        <v>2317</v>
      </c>
      <c r="S5059" s="1">
        <v>41.88</v>
      </c>
      <c r="T5059" s="1">
        <v>6</v>
      </c>
      <c r="U5059" s="1">
        <v>0</v>
      </c>
      <c r="V5059" s="1">
        <v>0.83759999999999835</v>
      </c>
      <c r="W5059" t="str">
        <f>INDEX(People!$A$2:$A$5,MATCH(Orders!N5059,People!$B$2:$B$5,0))</f>
        <v>Anna Andreadi</v>
      </c>
      <c r="X5059" t="str">
        <f>IFERROR(INDEX(Returns!A5059:A5858,MATCH(Orders!B5059,Returns!B5059:B5858,0)),"No")</f>
        <v>No</v>
      </c>
      <c r="Y5059">
        <f t="shared" ref="Y5059:Y5122" si="79">S5059*(1+U5059)</f>
        <v>41.88</v>
      </c>
    </row>
    <row r="5060" spans="1:25" x14ac:dyDescent="0.2">
      <c r="A5060" s="1">
        <v>5059</v>
      </c>
      <c r="B5060" t="s">
        <v>8578</v>
      </c>
      <c r="C5060" s="2">
        <v>43193</v>
      </c>
      <c r="D5060" s="8">
        <f>Table1[[#This Row],[Order Date]]</f>
        <v>43193</v>
      </c>
      <c r="E5060" s="2">
        <v>43197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">
        <v>2639</v>
      </c>
      <c r="P5060" s="1" t="s">
        <v>43</v>
      </c>
      <c r="Q5060" s="1" t="s">
        <v>70</v>
      </c>
      <c r="R5060" s="1" t="s">
        <v>2640</v>
      </c>
      <c r="S5060" s="1">
        <v>99.846000000000004</v>
      </c>
      <c r="T5060" s="1">
        <v>9</v>
      </c>
      <c r="U5060" s="1">
        <v>0.7</v>
      </c>
      <c r="V5060" s="1">
        <v>-83.204999999999984</v>
      </c>
      <c r="W5060" t="str">
        <f>INDEX(People!$A$2:$A$5,MATCH(Orders!N5060,People!$B$2:$B$5,0))</f>
        <v>Chuck Magee</v>
      </c>
      <c r="X5060" t="str">
        <f>IFERROR(INDEX(Returns!A5060:A5859,MATCH(Orders!B5060,Returns!B5060:B5859,0)),"No")</f>
        <v>No</v>
      </c>
      <c r="Y5060">
        <f t="shared" si="79"/>
        <v>169.73820000000001</v>
      </c>
    </row>
    <row r="5061" spans="1:25" x14ac:dyDescent="0.2">
      <c r="A5061" s="1">
        <v>5060</v>
      </c>
      <c r="B5061" t="s">
        <v>8579</v>
      </c>
      <c r="C5061" s="2">
        <v>43439</v>
      </c>
      <c r="D5061" s="8">
        <f>Table1[[#This Row],[Order Date]]</f>
        <v>43439</v>
      </c>
      <c r="E5061" s="2">
        <v>43441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">
        <v>2486</v>
      </c>
      <c r="P5061" s="1" t="s">
        <v>66</v>
      </c>
      <c r="Q5061" s="1" t="s">
        <v>67</v>
      </c>
      <c r="R5061" s="1" t="s">
        <v>2487</v>
      </c>
      <c r="S5061" s="1">
        <v>699.98</v>
      </c>
      <c r="T5061" s="1">
        <v>2</v>
      </c>
      <c r="U5061" s="1">
        <v>0</v>
      </c>
      <c r="V5061" s="1">
        <v>195.99440000000004</v>
      </c>
      <c r="W5061" t="str">
        <f>INDEX(People!$A$2:$A$5,MATCH(Orders!N5061,People!$B$2:$B$5,0))</f>
        <v>Cassandra Brandow</v>
      </c>
      <c r="X5061" t="str">
        <f>IFERROR(INDEX(Returns!A5061:A5860,MATCH(Orders!B5061,Returns!B5061:B5860,0)),"No")</f>
        <v>No</v>
      </c>
      <c r="Y5061">
        <f t="shared" si="79"/>
        <v>699.98</v>
      </c>
    </row>
    <row r="5062" spans="1:25" x14ac:dyDescent="0.2">
      <c r="A5062" s="1">
        <v>5061</v>
      </c>
      <c r="B5062" t="s">
        <v>8579</v>
      </c>
      <c r="C5062" s="2">
        <v>43439</v>
      </c>
      <c r="D5062" s="8">
        <f>Table1[[#This Row],[Order Date]]</f>
        <v>43439</v>
      </c>
      <c r="E5062" s="2">
        <v>43441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">
        <v>1341</v>
      </c>
      <c r="P5062" s="1" t="s">
        <v>43</v>
      </c>
      <c r="Q5062" s="1" t="s">
        <v>55</v>
      </c>
      <c r="R5062" s="1" t="s">
        <v>1342</v>
      </c>
      <c r="S5062" s="1">
        <v>584.82000000000005</v>
      </c>
      <c r="T5062" s="1">
        <v>9</v>
      </c>
      <c r="U5062" s="1">
        <v>0</v>
      </c>
      <c r="V5062" s="1">
        <v>70.178400000000025</v>
      </c>
      <c r="W5062" t="str">
        <f>INDEX(People!$A$2:$A$5,MATCH(Orders!N5062,People!$B$2:$B$5,0))</f>
        <v>Cassandra Brandow</v>
      </c>
      <c r="X5062" t="str">
        <f>IFERROR(INDEX(Returns!A5062:A5861,MATCH(Orders!B5062,Returns!B5062:B5861,0)),"No")</f>
        <v>No</v>
      </c>
      <c r="Y5062">
        <f t="shared" si="79"/>
        <v>584.82000000000005</v>
      </c>
    </row>
    <row r="5063" spans="1:25" x14ac:dyDescent="0.2">
      <c r="A5063" s="1">
        <v>5062</v>
      </c>
      <c r="B5063" t="s">
        <v>8580</v>
      </c>
      <c r="C5063" s="2">
        <v>42863</v>
      </c>
      <c r="D5063" s="8">
        <f>Table1[[#This Row],[Order Date]]</f>
        <v>42863</v>
      </c>
      <c r="E5063" s="2">
        <v>42867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">
        <v>2359</v>
      </c>
      <c r="P5063" s="1" t="s">
        <v>43</v>
      </c>
      <c r="Q5063" s="1" t="s">
        <v>70</v>
      </c>
      <c r="R5063" s="1" t="s">
        <v>2360</v>
      </c>
      <c r="S5063" s="1">
        <v>43.98</v>
      </c>
      <c r="T5063" s="1">
        <v>2</v>
      </c>
      <c r="U5063" s="1">
        <v>0</v>
      </c>
      <c r="V5063" s="1">
        <v>21.99</v>
      </c>
      <c r="W5063" t="str">
        <f>INDEX(People!$A$2:$A$5,MATCH(Orders!N5063,People!$B$2:$B$5,0))</f>
        <v>Kelly Williams</v>
      </c>
      <c r="X5063" t="str">
        <f>IFERROR(INDEX(Returns!A5063:A5862,MATCH(Orders!B5063,Returns!B5063:B5862,0)),"No")</f>
        <v>No</v>
      </c>
      <c r="Y5063">
        <f t="shared" si="79"/>
        <v>43.98</v>
      </c>
    </row>
    <row r="5064" spans="1:25" x14ac:dyDescent="0.2">
      <c r="A5064" s="1">
        <v>5063</v>
      </c>
      <c r="B5064" t="s">
        <v>8580</v>
      </c>
      <c r="C5064" s="2">
        <v>42863</v>
      </c>
      <c r="D5064" s="8">
        <f>Table1[[#This Row],[Order Date]]</f>
        <v>42863</v>
      </c>
      <c r="E5064" s="2">
        <v>42867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">
        <v>3463</v>
      </c>
      <c r="P5064" s="1" t="s">
        <v>66</v>
      </c>
      <c r="Q5064" s="1" t="s">
        <v>67</v>
      </c>
      <c r="R5064" s="1" t="s">
        <v>3464</v>
      </c>
      <c r="S5064" s="1">
        <v>377.96999999999997</v>
      </c>
      <c r="T5064" s="1">
        <v>3</v>
      </c>
      <c r="U5064" s="1">
        <v>0</v>
      </c>
      <c r="V5064" s="1">
        <v>105.83160000000002</v>
      </c>
      <c r="W5064" t="str">
        <f>INDEX(People!$A$2:$A$5,MATCH(Orders!N5064,People!$B$2:$B$5,0))</f>
        <v>Kelly Williams</v>
      </c>
      <c r="X5064" t="str">
        <f>IFERROR(INDEX(Returns!A5064:A5863,MATCH(Orders!B5064,Returns!B5064:B5863,0)),"No")</f>
        <v>No</v>
      </c>
      <c r="Y5064">
        <f t="shared" si="79"/>
        <v>377.96999999999997</v>
      </c>
    </row>
    <row r="5065" spans="1:25" x14ac:dyDescent="0.2">
      <c r="A5065" s="1">
        <v>5064</v>
      </c>
      <c r="B5065" t="s">
        <v>8580</v>
      </c>
      <c r="C5065" s="2">
        <v>42863</v>
      </c>
      <c r="D5065" s="8">
        <f>Table1[[#This Row],[Order Date]]</f>
        <v>42863</v>
      </c>
      <c r="E5065" s="2">
        <v>42867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">
        <v>1607</v>
      </c>
      <c r="P5065" s="1" t="s">
        <v>30</v>
      </c>
      <c r="Q5065" s="1" t="s">
        <v>60</v>
      </c>
      <c r="R5065" s="1" t="s">
        <v>1608</v>
      </c>
      <c r="S5065" s="1">
        <v>123.96000000000001</v>
      </c>
      <c r="T5065" s="1">
        <v>3</v>
      </c>
      <c r="U5065" s="1">
        <v>0</v>
      </c>
      <c r="V5065" s="1">
        <v>11.156400000000005</v>
      </c>
      <c r="W5065" t="str">
        <f>INDEX(People!$A$2:$A$5,MATCH(Orders!N5065,People!$B$2:$B$5,0))</f>
        <v>Kelly Williams</v>
      </c>
      <c r="X5065" t="str">
        <f>IFERROR(INDEX(Returns!A5065:A5864,MATCH(Orders!B5065,Returns!B5065:B5864,0)),"No")</f>
        <v>No</v>
      </c>
      <c r="Y5065">
        <f t="shared" si="79"/>
        <v>123.96000000000001</v>
      </c>
    </row>
    <row r="5066" spans="1:25" x14ac:dyDescent="0.2">
      <c r="A5066" s="1">
        <v>5065</v>
      </c>
      <c r="B5066" t="s">
        <v>8581</v>
      </c>
      <c r="C5066" s="2">
        <v>43730</v>
      </c>
      <c r="D5066" s="8">
        <f>Table1[[#This Row],[Order Date]]</f>
        <v>43730</v>
      </c>
      <c r="E5066" s="2">
        <v>43732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">
        <v>174</v>
      </c>
      <c r="P5066" s="1" t="s">
        <v>66</v>
      </c>
      <c r="Q5066" s="1" t="s">
        <v>67</v>
      </c>
      <c r="R5066" s="1" t="s">
        <v>175</v>
      </c>
      <c r="S5066" s="1">
        <v>391.98</v>
      </c>
      <c r="T5066" s="1">
        <v>2</v>
      </c>
      <c r="U5066" s="1">
        <v>0</v>
      </c>
      <c r="V5066" s="1">
        <v>113.67419999999998</v>
      </c>
      <c r="W5066" t="str">
        <f>INDEX(People!$A$2:$A$5,MATCH(Orders!N5066,People!$B$2:$B$5,0))</f>
        <v>Chuck Magee</v>
      </c>
      <c r="X5066" t="str">
        <f>IFERROR(INDEX(Returns!A5066:A5865,MATCH(Orders!B5066,Returns!B5066:B5865,0)),"No")</f>
        <v>No</v>
      </c>
      <c r="Y5066">
        <f t="shared" si="79"/>
        <v>391.98</v>
      </c>
    </row>
    <row r="5067" spans="1:25" x14ac:dyDescent="0.2">
      <c r="A5067" s="1">
        <v>5066</v>
      </c>
      <c r="B5067" t="s">
        <v>8582</v>
      </c>
      <c r="C5067" s="2">
        <v>43799</v>
      </c>
      <c r="D5067" s="8">
        <f>Table1[[#This Row],[Order Date]]</f>
        <v>43799</v>
      </c>
      <c r="E5067" s="2">
        <v>43806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">
        <v>941</v>
      </c>
      <c r="P5067" s="1" t="s">
        <v>66</v>
      </c>
      <c r="Q5067" s="1" t="s">
        <v>146</v>
      </c>
      <c r="R5067" s="1" t="s">
        <v>942</v>
      </c>
      <c r="S5067" s="1">
        <v>383.97600000000006</v>
      </c>
      <c r="T5067" s="1">
        <v>3</v>
      </c>
      <c r="U5067" s="1">
        <v>0.2</v>
      </c>
      <c r="V5067" s="1">
        <v>81.59490000000001</v>
      </c>
      <c r="W5067" t="str">
        <f>INDEX(People!$A$2:$A$5,MATCH(Orders!N5067,People!$B$2:$B$5,0))</f>
        <v>Cassandra Brandow</v>
      </c>
      <c r="X5067" t="str">
        <f>IFERROR(INDEX(Returns!A5067:A5866,MATCH(Orders!B5067,Returns!B5067:B5866,0)),"No")</f>
        <v>No</v>
      </c>
      <c r="Y5067">
        <f t="shared" si="79"/>
        <v>460.77120000000002</v>
      </c>
    </row>
    <row r="5068" spans="1:25" x14ac:dyDescent="0.2">
      <c r="A5068" s="1">
        <v>5067</v>
      </c>
      <c r="B5068" t="s">
        <v>8582</v>
      </c>
      <c r="C5068" s="2">
        <v>43799</v>
      </c>
      <c r="D5068" s="8">
        <f>Table1[[#This Row],[Order Date]]</f>
        <v>43799</v>
      </c>
      <c r="E5068" s="2">
        <v>43806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">
        <v>1392</v>
      </c>
      <c r="P5068" s="1" t="s">
        <v>30</v>
      </c>
      <c r="Q5068" s="1" t="s">
        <v>52</v>
      </c>
      <c r="R5068" s="1" t="s">
        <v>1393</v>
      </c>
      <c r="S5068" s="1">
        <v>1781.6819999999998</v>
      </c>
      <c r="T5068" s="1">
        <v>7</v>
      </c>
      <c r="U5068" s="1">
        <v>0.4</v>
      </c>
      <c r="V5068" s="1">
        <v>-653.28340000000003</v>
      </c>
      <c r="W5068" t="str">
        <f>INDEX(People!$A$2:$A$5,MATCH(Orders!N5068,People!$B$2:$B$5,0))</f>
        <v>Cassandra Brandow</v>
      </c>
      <c r="X5068" t="str">
        <f>IFERROR(INDEX(Returns!A5068:A5867,MATCH(Orders!B5068,Returns!B5068:B5867,0)),"No")</f>
        <v>No</v>
      </c>
      <c r="Y5068">
        <f t="shared" si="79"/>
        <v>2494.3547999999996</v>
      </c>
    </row>
    <row r="5069" spans="1:25" x14ac:dyDescent="0.2">
      <c r="A5069" s="1">
        <v>5068</v>
      </c>
      <c r="B5069" t="s">
        <v>8583</v>
      </c>
      <c r="C5069" s="2">
        <v>43480</v>
      </c>
      <c r="D5069" s="8">
        <f>Table1[[#This Row],[Order Date]]</f>
        <v>43480</v>
      </c>
      <c r="E5069" s="2">
        <v>43484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">
        <v>3406</v>
      </c>
      <c r="P5069" s="1" t="s">
        <v>43</v>
      </c>
      <c r="Q5069" s="1" t="s">
        <v>63</v>
      </c>
      <c r="R5069" s="1" t="s">
        <v>3407</v>
      </c>
      <c r="S5069" s="1">
        <v>21.400000000000002</v>
      </c>
      <c r="T5069" s="1">
        <v>5</v>
      </c>
      <c r="U5069" s="1">
        <v>0</v>
      </c>
      <c r="V5069" s="1">
        <v>6.2059999999999977</v>
      </c>
      <c r="W5069" t="str">
        <f>INDEX(People!$A$2:$A$5,MATCH(Orders!N5069,People!$B$2:$B$5,0))</f>
        <v>Anna Andreadi</v>
      </c>
      <c r="X5069" t="str">
        <f>IFERROR(INDEX(Returns!A5069:A5868,MATCH(Orders!B5069,Returns!B5069:B5868,0)),"No")</f>
        <v>No</v>
      </c>
      <c r="Y5069">
        <f t="shared" si="79"/>
        <v>21.400000000000002</v>
      </c>
    </row>
    <row r="5070" spans="1:25" x14ac:dyDescent="0.2">
      <c r="A5070" s="1">
        <v>5069</v>
      </c>
      <c r="B5070" t="s">
        <v>8584</v>
      </c>
      <c r="C5070" s="2">
        <v>42590</v>
      </c>
      <c r="D5070" s="8">
        <f>Table1[[#This Row],[Order Date]]</f>
        <v>42590</v>
      </c>
      <c r="E5070" s="2">
        <v>42594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">
        <v>5036</v>
      </c>
      <c r="P5070" s="1" t="s">
        <v>66</v>
      </c>
      <c r="Q5070" s="1" t="s">
        <v>1065</v>
      </c>
      <c r="R5070" s="1" t="s">
        <v>5037</v>
      </c>
      <c r="S5070" s="1">
        <v>549.99</v>
      </c>
      <c r="T5070" s="1">
        <v>1</v>
      </c>
      <c r="U5070" s="1">
        <v>0</v>
      </c>
      <c r="V5070" s="1">
        <v>274.995</v>
      </c>
      <c r="W5070" t="str">
        <f>INDEX(People!$A$2:$A$5,MATCH(Orders!N5070,People!$B$2:$B$5,0))</f>
        <v>Kelly Williams</v>
      </c>
      <c r="X5070" t="str">
        <f>IFERROR(INDEX(Returns!A5070:A5869,MATCH(Orders!B5070,Returns!B5070:B5869,0)),"No")</f>
        <v>No</v>
      </c>
      <c r="Y5070">
        <f t="shared" si="79"/>
        <v>549.99</v>
      </c>
    </row>
    <row r="5071" spans="1:25" x14ac:dyDescent="0.2">
      <c r="A5071" s="1">
        <v>5070</v>
      </c>
      <c r="B5071" t="s">
        <v>8584</v>
      </c>
      <c r="C5071" s="2">
        <v>42590</v>
      </c>
      <c r="D5071" s="8">
        <f>Table1[[#This Row],[Order Date]]</f>
        <v>42590</v>
      </c>
      <c r="E5071" s="2">
        <v>42594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">
        <v>3556</v>
      </c>
      <c r="P5071" s="1" t="s">
        <v>43</v>
      </c>
      <c r="Q5071" s="1" t="s">
        <v>73</v>
      </c>
      <c r="R5071" s="1" t="s">
        <v>3557</v>
      </c>
      <c r="S5071" s="1">
        <v>167.535</v>
      </c>
      <c r="T5071" s="1">
        <v>3</v>
      </c>
      <c r="U5071" s="1">
        <v>0.1</v>
      </c>
      <c r="V5071" s="1">
        <v>37.229999999999983</v>
      </c>
      <c r="W5071" t="str">
        <f>INDEX(People!$A$2:$A$5,MATCH(Orders!N5071,People!$B$2:$B$5,0))</f>
        <v>Kelly Williams</v>
      </c>
      <c r="X5071" t="str">
        <f>IFERROR(INDEX(Returns!A5071:A5870,MATCH(Orders!B5071,Returns!B5071:B5870,0)),"No")</f>
        <v>No</v>
      </c>
      <c r="Y5071">
        <f t="shared" si="79"/>
        <v>184.2885</v>
      </c>
    </row>
    <row r="5072" spans="1:25" x14ac:dyDescent="0.2">
      <c r="A5072" s="1">
        <v>5071</v>
      </c>
      <c r="B5072" t="s">
        <v>8584</v>
      </c>
      <c r="C5072" s="2">
        <v>42590</v>
      </c>
      <c r="D5072" s="8">
        <f>Table1[[#This Row],[Order Date]]</f>
        <v>42590</v>
      </c>
      <c r="E5072" s="2">
        <v>42594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">
        <v>465</v>
      </c>
      <c r="P5072" s="1" t="s">
        <v>43</v>
      </c>
      <c r="Q5072" s="1" t="s">
        <v>157</v>
      </c>
      <c r="R5072" s="1" t="s">
        <v>466</v>
      </c>
      <c r="S5072" s="1">
        <v>38.339999999999996</v>
      </c>
      <c r="T5072" s="1">
        <v>3</v>
      </c>
      <c r="U5072" s="1">
        <v>0</v>
      </c>
      <c r="V5072" s="1">
        <v>17.253</v>
      </c>
      <c r="W5072" t="str">
        <f>INDEX(People!$A$2:$A$5,MATCH(Orders!N5072,People!$B$2:$B$5,0))</f>
        <v>Kelly Williams</v>
      </c>
      <c r="X5072" t="str">
        <f>IFERROR(INDEX(Returns!A5072:A5871,MATCH(Orders!B5072,Returns!B5072:B5871,0)),"No")</f>
        <v>No</v>
      </c>
      <c r="Y5072">
        <f t="shared" si="79"/>
        <v>38.339999999999996</v>
      </c>
    </row>
    <row r="5073" spans="1:25" x14ac:dyDescent="0.2">
      <c r="A5073" s="1">
        <v>5072</v>
      </c>
      <c r="B5073" t="s">
        <v>8584</v>
      </c>
      <c r="C5073" s="2">
        <v>42590</v>
      </c>
      <c r="D5073" s="8">
        <f>Table1[[#This Row],[Order Date]]</f>
        <v>42590</v>
      </c>
      <c r="E5073" s="2">
        <v>42594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">
        <v>3585</v>
      </c>
      <c r="P5073" s="1" t="s">
        <v>30</v>
      </c>
      <c r="Q5073" s="1" t="s">
        <v>60</v>
      </c>
      <c r="R5073" s="1" t="s">
        <v>3586</v>
      </c>
      <c r="S5073" s="1">
        <v>53.88</v>
      </c>
      <c r="T5073" s="1">
        <v>6</v>
      </c>
      <c r="U5073" s="1">
        <v>0</v>
      </c>
      <c r="V5073" s="1">
        <v>22.629600000000003</v>
      </c>
      <c r="W5073" t="str">
        <f>INDEX(People!$A$2:$A$5,MATCH(Orders!N5073,People!$B$2:$B$5,0))</f>
        <v>Kelly Williams</v>
      </c>
      <c r="X5073" t="str">
        <f>IFERROR(INDEX(Returns!A5073:A5872,MATCH(Orders!B5073,Returns!B5073:B5872,0)),"No")</f>
        <v>No</v>
      </c>
      <c r="Y5073">
        <f t="shared" si="79"/>
        <v>53.88</v>
      </c>
    </row>
    <row r="5074" spans="1:25" x14ac:dyDescent="0.2">
      <c r="A5074" s="1">
        <v>5073</v>
      </c>
      <c r="B5074" t="s">
        <v>8584</v>
      </c>
      <c r="C5074" s="2">
        <v>42590</v>
      </c>
      <c r="D5074" s="8">
        <f>Table1[[#This Row],[Order Date]]</f>
        <v>42590</v>
      </c>
      <c r="E5074" s="2">
        <v>42594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">
        <v>4885</v>
      </c>
      <c r="P5074" s="1" t="s">
        <v>66</v>
      </c>
      <c r="Q5074" s="1" t="s">
        <v>67</v>
      </c>
      <c r="R5074" s="1" t="s">
        <v>4886</v>
      </c>
      <c r="S5074" s="1">
        <v>299.98</v>
      </c>
      <c r="T5074" s="1">
        <v>2</v>
      </c>
      <c r="U5074" s="1">
        <v>0</v>
      </c>
      <c r="V5074" s="1">
        <v>83.994400000000013</v>
      </c>
      <c r="W5074" t="str">
        <f>INDEX(People!$A$2:$A$5,MATCH(Orders!N5074,People!$B$2:$B$5,0))</f>
        <v>Kelly Williams</v>
      </c>
      <c r="X5074" t="str">
        <f>IFERROR(INDEX(Returns!A5074:A5873,MATCH(Orders!B5074,Returns!B5074:B5873,0)),"No")</f>
        <v>No</v>
      </c>
      <c r="Y5074">
        <f t="shared" si="79"/>
        <v>299.98</v>
      </c>
    </row>
    <row r="5075" spans="1:25" x14ac:dyDescent="0.2">
      <c r="A5075" s="1">
        <v>5074</v>
      </c>
      <c r="B5075" t="s">
        <v>8585</v>
      </c>
      <c r="C5075" s="2">
        <v>43044</v>
      </c>
      <c r="D5075" s="8">
        <f>Table1[[#This Row],[Order Date]]</f>
        <v>43044</v>
      </c>
      <c r="E5075" s="2">
        <v>43044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">
        <v>3091</v>
      </c>
      <c r="P5075" s="1" t="s">
        <v>43</v>
      </c>
      <c r="Q5075" s="1" t="s">
        <v>55</v>
      </c>
      <c r="R5075" s="1" t="s">
        <v>3092</v>
      </c>
      <c r="S5075" s="1">
        <v>62.8</v>
      </c>
      <c r="T5075" s="1">
        <v>4</v>
      </c>
      <c r="U5075" s="1">
        <v>0</v>
      </c>
      <c r="V5075" s="1">
        <v>15.700000000000003</v>
      </c>
      <c r="W5075" t="str">
        <f>INDEX(People!$A$2:$A$5,MATCH(Orders!N5075,People!$B$2:$B$5,0))</f>
        <v>Anna Andreadi</v>
      </c>
      <c r="X5075" t="str">
        <f>IFERROR(INDEX(Returns!A5075:A5874,MATCH(Orders!B5075,Returns!B5075:B5874,0)),"No")</f>
        <v>No</v>
      </c>
      <c r="Y5075">
        <f t="shared" si="79"/>
        <v>62.8</v>
      </c>
    </row>
    <row r="5076" spans="1:25" x14ac:dyDescent="0.2">
      <c r="A5076" s="1">
        <v>5075</v>
      </c>
      <c r="B5076" t="s">
        <v>8586</v>
      </c>
      <c r="C5076" s="2">
        <v>43580</v>
      </c>
      <c r="D5076" s="8">
        <f>Table1[[#This Row],[Order Date]]</f>
        <v>43580</v>
      </c>
      <c r="E5076" s="2">
        <v>43584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">
        <v>1771</v>
      </c>
      <c r="P5076" s="1" t="s">
        <v>43</v>
      </c>
      <c r="Q5076" s="1" t="s">
        <v>70</v>
      </c>
      <c r="R5076" s="1" t="s">
        <v>1772</v>
      </c>
      <c r="S5076" s="1">
        <v>13.904</v>
      </c>
      <c r="T5076" s="1">
        <v>2</v>
      </c>
      <c r="U5076" s="1">
        <v>0.2</v>
      </c>
      <c r="V5076" s="1">
        <v>4.5187999999999997</v>
      </c>
      <c r="W5076" t="str">
        <f>INDEX(People!$A$2:$A$5,MATCH(Orders!N5076,People!$B$2:$B$5,0))</f>
        <v>Anna Andreadi</v>
      </c>
      <c r="X5076" t="str">
        <f>IFERROR(INDEX(Returns!A5076:A5875,MATCH(Orders!B5076,Returns!B5076:B5875,0)),"No")</f>
        <v>No</v>
      </c>
      <c r="Y5076">
        <f t="shared" si="79"/>
        <v>16.684799999999999</v>
      </c>
    </row>
    <row r="5077" spans="1:25" x14ac:dyDescent="0.2">
      <c r="A5077" s="1">
        <v>5076</v>
      </c>
      <c r="B5077" t="s">
        <v>8587</v>
      </c>
      <c r="C5077" s="2">
        <v>42480</v>
      </c>
      <c r="D5077" s="8">
        <f>Table1[[#This Row],[Order Date]]</f>
        <v>42480</v>
      </c>
      <c r="E5077" s="2">
        <v>42482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">
        <v>791</v>
      </c>
      <c r="P5077" s="1" t="s">
        <v>30</v>
      </c>
      <c r="Q5077" s="1" t="s">
        <v>52</v>
      </c>
      <c r="R5077" s="1" t="s">
        <v>792</v>
      </c>
      <c r="S5077" s="1">
        <v>744.09999999999991</v>
      </c>
      <c r="T5077" s="1">
        <v>5</v>
      </c>
      <c r="U5077" s="1">
        <v>0.3</v>
      </c>
      <c r="V5077" s="1">
        <v>-95.670000000000044</v>
      </c>
      <c r="W5077" t="str">
        <f>INDEX(People!$A$2:$A$5,MATCH(Orders!N5077,People!$B$2:$B$5,0))</f>
        <v>Kelly Williams</v>
      </c>
      <c r="X5077" t="str">
        <f>IFERROR(INDEX(Returns!A5077:A5876,MATCH(Orders!B5077,Returns!B5077:B5876,0)),"No")</f>
        <v>No</v>
      </c>
      <c r="Y5077">
        <f t="shared" si="79"/>
        <v>967.32999999999993</v>
      </c>
    </row>
    <row r="5078" spans="1:25" x14ac:dyDescent="0.2">
      <c r="A5078" s="1">
        <v>5077</v>
      </c>
      <c r="B5078" t="s">
        <v>8587</v>
      </c>
      <c r="C5078" s="2">
        <v>42480</v>
      </c>
      <c r="D5078" s="8">
        <f>Table1[[#This Row],[Order Date]]</f>
        <v>42480</v>
      </c>
      <c r="E5078" s="2">
        <v>42482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">
        <v>2011</v>
      </c>
      <c r="P5078" s="1" t="s">
        <v>43</v>
      </c>
      <c r="Q5078" s="1" t="s">
        <v>55</v>
      </c>
      <c r="R5078" s="1" t="s">
        <v>2012</v>
      </c>
      <c r="S5078" s="1">
        <v>44.840000000000011</v>
      </c>
      <c r="T5078" s="1">
        <v>5</v>
      </c>
      <c r="U5078" s="1">
        <v>0.2</v>
      </c>
      <c r="V5078" s="1">
        <v>5.6049999999999951</v>
      </c>
      <c r="W5078" t="str">
        <f>INDEX(People!$A$2:$A$5,MATCH(Orders!N5078,People!$B$2:$B$5,0))</f>
        <v>Kelly Williams</v>
      </c>
      <c r="X5078" t="str">
        <f>IFERROR(INDEX(Returns!A5078:A5877,MATCH(Orders!B5078,Returns!B5078:B5877,0)),"No")</f>
        <v>No</v>
      </c>
      <c r="Y5078">
        <f t="shared" si="79"/>
        <v>53.808000000000014</v>
      </c>
    </row>
    <row r="5079" spans="1:25" x14ac:dyDescent="0.2">
      <c r="A5079" s="1">
        <v>5078</v>
      </c>
      <c r="B5079" t="s">
        <v>8587</v>
      </c>
      <c r="C5079" s="2">
        <v>42480</v>
      </c>
      <c r="D5079" s="8">
        <f>Table1[[#This Row],[Order Date]]</f>
        <v>42480</v>
      </c>
      <c r="E5079" s="2">
        <v>42482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">
        <v>5315</v>
      </c>
      <c r="P5079" s="1" t="s">
        <v>30</v>
      </c>
      <c r="Q5079" s="1" t="s">
        <v>52</v>
      </c>
      <c r="R5079" s="1" t="s">
        <v>5316</v>
      </c>
      <c r="S5079" s="1">
        <v>401.59000000000003</v>
      </c>
      <c r="T5079" s="1">
        <v>2</v>
      </c>
      <c r="U5079" s="1">
        <v>0.3</v>
      </c>
      <c r="V5079" s="1">
        <v>-131.95100000000002</v>
      </c>
      <c r="W5079" t="str">
        <f>INDEX(People!$A$2:$A$5,MATCH(Orders!N5079,People!$B$2:$B$5,0))</f>
        <v>Kelly Williams</v>
      </c>
      <c r="X5079" t="str">
        <f>IFERROR(INDEX(Returns!A5079:A5878,MATCH(Orders!B5079,Returns!B5079:B5878,0)),"No")</f>
        <v>No</v>
      </c>
      <c r="Y5079">
        <f t="shared" si="79"/>
        <v>522.06700000000001</v>
      </c>
    </row>
    <row r="5080" spans="1:25" x14ac:dyDescent="0.2">
      <c r="A5080" s="1">
        <v>5079</v>
      </c>
      <c r="B5080" t="s">
        <v>8588</v>
      </c>
      <c r="C5080" s="2">
        <v>43780</v>
      </c>
      <c r="D5080" s="8">
        <f>Table1[[#This Row],[Order Date]]</f>
        <v>43780</v>
      </c>
      <c r="E5080" s="2">
        <v>43786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">
        <v>1757</v>
      </c>
      <c r="P5080" s="1" t="s">
        <v>43</v>
      </c>
      <c r="Q5080" s="1" t="s">
        <v>70</v>
      </c>
      <c r="R5080" s="1" t="s">
        <v>1758</v>
      </c>
      <c r="S5080" s="1">
        <v>18.240000000000002</v>
      </c>
      <c r="T5080" s="1">
        <v>3</v>
      </c>
      <c r="U5080" s="1">
        <v>0</v>
      </c>
      <c r="V5080" s="1">
        <v>8.5727999999999991</v>
      </c>
      <c r="W5080" t="str">
        <f>INDEX(People!$A$2:$A$5,MATCH(Orders!N5080,People!$B$2:$B$5,0))</f>
        <v>Kelly Williams</v>
      </c>
      <c r="X5080" t="str">
        <f>IFERROR(INDEX(Returns!A5080:A5879,MATCH(Orders!B5080,Returns!B5080:B5879,0)),"No")</f>
        <v>No</v>
      </c>
      <c r="Y5080">
        <f t="shared" si="79"/>
        <v>18.240000000000002</v>
      </c>
    </row>
    <row r="5081" spans="1:25" x14ac:dyDescent="0.2">
      <c r="A5081" s="1">
        <v>5080</v>
      </c>
      <c r="B5081" t="s">
        <v>8589</v>
      </c>
      <c r="C5081" s="2">
        <v>43794</v>
      </c>
      <c r="D5081" s="8">
        <f>Table1[[#This Row],[Order Date]]</f>
        <v>43794</v>
      </c>
      <c r="E5081" s="2">
        <v>43798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">
        <v>4000</v>
      </c>
      <c r="P5081" s="1" t="s">
        <v>30</v>
      </c>
      <c r="Q5081" s="1" t="s">
        <v>31</v>
      </c>
      <c r="R5081" s="1" t="s">
        <v>4332</v>
      </c>
      <c r="S5081" s="1">
        <v>359.49899999999997</v>
      </c>
      <c r="T5081" s="1">
        <v>3</v>
      </c>
      <c r="U5081" s="1">
        <v>0.15</v>
      </c>
      <c r="V5081" s="1">
        <v>-29.605799999999981</v>
      </c>
      <c r="W5081" t="str">
        <f>INDEX(People!$A$2:$A$5,MATCH(Orders!N5081,People!$B$2:$B$5,0))</f>
        <v>Anna Andreadi</v>
      </c>
      <c r="X5081" t="str">
        <f>IFERROR(INDEX(Returns!A5081:A5880,MATCH(Orders!B5081,Returns!B5081:B5880,0)),"No")</f>
        <v>No</v>
      </c>
      <c r="Y5081">
        <f t="shared" si="79"/>
        <v>413.4238499999999</v>
      </c>
    </row>
    <row r="5082" spans="1:25" x14ac:dyDescent="0.2">
      <c r="A5082" s="1">
        <v>5081</v>
      </c>
      <c r="B5082" t="s">
        <v>8589</v>
      </c>
      <c r="C5082" s="2">
        <v>43794</v>
      </c>
      <c r="D5082" s="8">
        <f>Table1[[#This Row],[Order Date]]</f>
        <v>43794</v>
      </c>
      <c r="E5082" s="2">
        <v>43798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">
        <v>1580</v>
      </c>
      <c r="P5082" s="1" t="s">
        <v>43</v>
      </c>
      <c r="Q5082" s="1" t="s">
        <v>55</v>
      </c>
      <c r="R5082" s="1" t="s">
        <v>1581</v>
      </c>
      <c r="S5082" s="1">
        <v>10.48</v>
      </c>
      <c r="T5082" s="1">
        <v>1</v>
      </c>
      <c r="U5082" s="1">
        <v>0</v>
      </c>
      <c r="V5082" s="1">
        <v>2.8296000000000001</v>
      </c>
      <c r="W5082" t="str">
        <f>INDEX(People!$A$2:$A$5,MATCH(Orders!N5082,People!$B$2:$B$5,0))</f>
        <v>Anna Andreadi</v>
      </c>
      <c r="X5082" t="str">
        <f>IFERROR(INDEX(Returns!A5082:A5881,MATCH(Orders!B5082,Returns!B5082:B5881,0)),"No")</f>
        <v>No</v>
      </c>
      <c r="Y5082">
        <f t="shared" si="79"/>
        <v>10.48</v>
      </c>
    </row>
    <row r="5083" spans="1:25" x14ac:dyDescent="0.2">
      <c r="A5083" s="1">
        <v>5082</v>
      </c>
      <c r="B5083" t="s">
        <v>8590</v>
      </c>
      <c r="C5083" s="2">
        <v>43087</v>
      </c>
      <c r="D5083" s="8">
        <f>Table1[[#This Row],[Order Date]]</f>
        <v>43087</v>
      </c>
      <c r="E5083" s="2">
        <v>43087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">
        <v>1639</v>
      </c>
      <c r="P5083" s="1" t="s">
        <v>43</v>
      </c>
      <c r="Q5083" s="1" t="s">
        <v>84</v>
      </c>
      <c r="R5083" s="1" t="s">
        <v>1640</v>
      </c>
      <c r="S5083" s="1">
        <v>20.736000000000004</v>
      </c>
      <c r="T5083" s="1">
        <v>4</v>
      </c>
      <c r="U5083" s="1">
        <v>0.2</v>
      </c>
      <c r="V5083" s="1">
        <v>7.2576000000000001</v>
      </c>
      <c r="W5083" t="str">
        <f>INDEX(People!$A$2:$A$5,MATCH(Orders!N5083,People!$B$2:$B$5,0))</f>
        <v>Chuck Magee</v>
      </c>
      <c r="X5083" t="str">
        <f>IFERROR(INDEX(Returns!A5083:A5882,MATCH(Orders!B5083,Returns!B5083:B5882,0)),"No")</f>
        <v>No</v>
      </c>
      <c r="Y5083">
        <f t="shared" si="79"/>
        <v>24.883200000000006</v>
      </c>
    </row>
    <row r="5084" spans="1:25" x14ac:dyDescent="0.2">
      <c r="A5084" s="1">
        <v>5083</v>
      </c>
      <c r="B5084" t="s">
        <v>8591</v>
      </c>
      <c r="C5084" s="2">
        <v>43351</v>
      </c>
      <c r="D5084" s="8">
        <f>Table1[[#This Row],[Order Date]]</f>
        <v>43351</v>
      </c>
      <c r="E5084" s="2">
        <v>43355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">
        <v>2963</v>
      </c>
      <c r="P5084" s="1" t="s">
        <v>66</v>
      </c>
      <c r="Q5084" s="1" t="s">
        <v>146</v>
      </c>
      <c r="R5084" s="1" t="s">
        <v>2964</v>
      </c>
      <c r="S5084" s="1">
        <v>35.167999999999999</v>
      </c>
      <c r="T5084" s="1">
        <v>4</v>
      </c>
      <c r="U5084" s="1">
        <v>0.2</v>
      </c>
      <c r="V5084" s="1">
        <v>8.3524000000000012</v>
      </c>
      <c r="W5084" t="str">
        <f>INDEX(People!$A$2:$A$5,MATCH(Orders!N5084,People!$B$2:$B$5,0))</f>
        <v>Cassandra Brandow</v>
      </c>
      <c r="X5084" t="str">
        <f>IFERROR(INDEX(Returns!A5084:A5883,MATCH(Orders!B5084,Returns!B5084:B5883,0)),"No")</f>
        <v>No</v>
      </c>
      <c r="Y5084">
        <f t="shared" si="79"/>
        <v>42.201599999999999</v>
      </c>
    </row>
    <row r="5085" spans="1:25" x14ac:dyDescent="0.2">
      <c r="A5085" s="1">
        <v>5084</v>
      </c>
      <c r="B5085" t="s">
        <v>8591</v>
      </c>
      <c r="C5085" s="2">
        <v>43351</v>
      </c>
      <c r="D5085" s="8">
        <f>Table1[[#This Row],[Order Date]]</f>
        <v>43351</v>
      </c>
      <c r="E5085" s="2">
        <v>43355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">
        <v>3185</v>
      </c>
      <c r="P5085" s="1" t="s">
        <v>43</v>
      </c>
      <c r="Q5085" s="1" t="s">
        <v>84</v>
      </c>
      <c r="R5085" s="1" t="s">
        <v>3186</v>
      </c>
      <c r="S5085" s="1">
        <v>64.704000000000008</v>
      </c>
      <c r="T5085" s="1">
        <v>3</v>
      </c>
      <c r="U5085" s="1">
        <v>0.2</v>
      </c>
      <c r="V5085" s="1">
        <v>23.455199999999998</v>
      </c>
      <c r="W5085" t="str">
        <f>INDEX(People!$A$2:$A$5,MATCH(Orders!N5085,People!$B$2:$B$5,0))</f>
        <v>Cassandra Brandow</v>
      </c>
      <c r="X5085" t="str">
        <f>IFERROR(INDEX(Returns!A5085:A5884,MATCH(Orders!B5085,Returns!B5085:B5884,0)),"No")</f>
        <v>No</v>
      </c>
      <c r="Y5085">
        <f t="shared" si="79"/>
        <v>77.644800000000004</v>
      </c>
    </row>
    <row r="5086" spans="1:25" x14ac:dyDescent="0.2">
      <c r="A5086" s="1">
        <v>5085</v>
      </c>
      <c r="B5086" t="s">
        <v>8592</v>
      </c>
      <c r="C5086" s="2">
        <v>43257</v>
      </c>
      <c r="D5086" s="8">
        <f>Table1[[#This Row],[Order Date]]</f>
        <v>43257</v>
      </c>
      <c r="E5086" s="2">
        <v>43260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">
        <v>2565</v>
      </c>
      <c r="P5086" s="1" t="s">
        <v>43</v>
      </c>
      <c r="Q5086" s="1" t="s">
        <v>84</v>
      </c>
      <c r="R5086" s="1" t="s">
        <v>2566</v>
      </c>
      <c r="S5086" s="1">
        <v>105.52</v>
      </c>
      <c r="T5086" s="1">
        <v>4</v>
      </c>
      <c r="U5086" s="1">
        <v>0</v>
      </c>
      <c r="V5086" s="1">
        <v>48.539199999999994</v>
      </c>
      <c r="W5086" t="str">
        <f>INDEX(People!$A$2:$A$5,MATCH(Orders!N5086,People!$B$2:$B$5,0))</f>
        <v>Chuck Magee</v>
      </c>
      <c r="X5086" t="str">
        <f>IFERROR(INDEX(Returns!A5086:A5885,MATCH(Orders!B5086,Returns!B5086:B5885,0)),"No")</f>
        <v>No</v>
      </c>
      <c r="Y5086">
        <f t="shared" si="79"/>
        <v>105.52</v>
      </c>
    </row>
    <row r="5087" spans="1:25" x14ac:dyDescent="0.2">
      <c r="A5087" s="1">
        <v>5086</v>
      </c>
      <c r="B5087" t="s">
        <v>8593</v>
      </c>
      <c r="C5087" s="2">
        <v>42905</v>
      </c>
      <c r="D5087" s="8">
        <f>Table1[[#This Row],[Order Date]]</f>
        <v>42905</v>
      </c>
      <c r="E5087" s="2">
        <v>42909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">
        <v>1663</v>
      </c>
      <c r="P5087" s="1" t="s">
        <v>43</v>
      </c>
      <c r="Q5087" s="1" t="s">
        <v>70</v>
      </c>
      <c r="R5087" s="1" t="s">
        <v>1664</v>
      </c>
      <c r="S5087" s="1">
        <v>5.7919999999999989</v>
      </c>
      <c r="T5087" s="1">
        <v>2</v>
      </c>
      <c r="U5087" s="1">
        <v>0.8</v>
      </c>
      <c r="V5087" s="1">
        <v>-9.5568000000000026</v>
      </c>
      <c r="W5087" t="str">
        <f>INDEX(People!$A$2:$A$5,MATCH(Orders!N5087,People!$B$2:$B$5,0))</f>
        <v>Kelly Williams</v>
      </c>
      <c r="X5087" t="str">
        <f>IFERROR(INDEX(Returns!A5087:A5886,MATCH(Orders!B5087,Returns!B5087:B5886,0)),"No")</f>
        <v>No</v>
      </c>
      <c r="Y5087">
        <f t="shared" si="79"/>
        <v>10.425599999999998</v>
      </c>
    </row>
    <row r="5088" spans="1:25" x14ac:dyDescent="0.2">
      <c r="A5088" s="1">
        <v>5087</v>
      </c>
      <c r="B5088" t="s">
        <v>8594</v>
      </c>
      <c r="C5088" s="2">
        <v>42799</v>
      </c>
      <c r="D5088" s="8">
        <f>Table1[[#This Row],[Order Date]]</f>
        <v>42799</v>
      </c>
      <c r="E5088" s="2">
        <v>42803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">
        <v>5475</v>
      </c>
      <c r="P5088" s="1" t="s">
        <v>66</v>
      </c>
      <c r="Q5088" s="1" t="s">
        <v>67</v>
      </c>
      <c r="R5088" s="1" t="s">
        <v>5476</v>
      </c>
      <c r="S5088" s="1">
        <v>466.15799999999996</v>
      </c>
      <c r="T5088" s="1">
        <v>7</v>
      </c>
      <c r="U5088" s="1">
        <v>0.4</v>
      </c>
      <c r="V5088" s="1">
        <v>-93.231599999999958</v>
      </c>
      <c r="W5088" t="str">
        <f>INDEX(People!$A$2:$A$5,MATCH(Orders!N5088,People!$B$2:$B$5,0))</f>
        <v>Chuck Magee</v>
      </c>
      <c r="X5088" t="str">
        <f>IFERROR(INDEX(Returns!A5088:A5887,MATCH(Orders!B5088,Returns!B5088:B5887,0)),"No")</f>
        <v>No</v>
      </c>
      <c r="Y5088">
        <f t="shared" si="79"/>
        <v>652.62119999999993</v>
      </c>
    </row>
    <row r="5089" spans="1:25" x14ac:dyDescent="0.2">
      <c r="A5089" s="1">
        <v>5088</v>
      </c>
      <c r="B5089" t="s">
        <v>8594</v>
      </c>
      <c r="C5089" s="2">
        <v>42799</v>
      </c>
      <c r="D5089" s="8">
        <f>Table1[[#This Row],[Order Date]]</f>
        <v>42799</v>
      </c>
      <c r="E5089" s="2">
        <v>42803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">
        <v>1848</v>
      </c>
      <c r="P5089" s="1" t="s">
        <v>66</v>
      </c>
      <c r="Q5089" s="1" t="s">
        <v>146</v>
      </c>
      <c r="R5089" s="1" t="s">
        <v>1849</v>
      </c>
      <c r="S5089" s="1">
        <v>10.312000000000001</v>
      </c>
      <c r="T5089" s="1">
        <v>1</v>
      </c>
      <c r="U5089" s="1">
        <v>0.2</v>
      </c>
      <c r="V5089" s="1">
        <v>-1.2890000000000006</v>
      </c>
      <c r="W5089" t="str">
        <f>INDEX(People!$A$2:$A$5,MATCH(Orders!N5089,People!$B$2:$B$5,0))</f>
        <v>Chuck Magee</v>
      </c>
      <c r="X5089" t="str">
        <f>IFERROR(INDEX(Returns!A5089:A5888,MATCH(Orders!B5089,Returns!B5089:B5888,0)),"No")</f>
        <v>No</v>
      </c>
      <c r="Y5089">
        <f t="shared" si="79"/>
        <v>12.374400000000001</v>
      </c>
    </row>
    <row r="5090" spans="1:25" x14ac:dyDescent="0.2">
      <c r="A5090" s="1">
        <v>5089</v>
      </c>
      <c r="B5090" t="s">
        <v>8594</v>
      </c>
      <c r="C5090" s="2">
        <v>42799</v>
      </c>
      <c r="D5090" s="8">
        <f>Table1[[#This Row],[Order Date]]</f>
        <v>42799</v>
      </c>
      <c r="E5090" s="2">
        <v>42803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">
        <v>2621</v>
      </c>
      <c r="P5090" s="1" t="s">
        <v>43</v>
      </c>
      <c r="Q5090" s="1" t="s">
        <v>70</v>
      </c>
      <c r="R5090" s="1" t="s">
        <v>2622</v>
      </c>
      <c r="S5090" s="1">
        <v>2.556</v>
      </c>
      <c r="T5090" s="1">
        <v>3</v>
      </c>
      <c r="U5090" s="1">
        <v>0.7</v>
      </c>
      <c r="V5090" s="1">
        <v>-1.7892000000000001</v>
      </c>
      <c r="W5090" t="str">
        <f>INDEX(People!$A$2:$A$5,MATCH(Orders!N5090,People!$B$2:$B$5,0))</f>
        <v>Chuck Magee</v>
      </c>
      <c r="X5090" t="str">
        <f>IFERROR(INDEX(Returns!A5090:A5889,MATCH(Orders!B5090,Returns!B5090:B5889,0)),"No")</f>
        <v>No</v>
      </c>
      <c r="Y5090">
        <f t="shared" si="79"/>
        <v>4.3452000000000002</v>
      </c>
    </row>
    <row r="5091" spans="1:25" x14ac:dyDescent="0.2">
      <c r="A5091" s="1">
        <v>5090</v>
      </c>
      <c r="B5091" t="s">
        <v>8595</v>
      </c>
      <c r="C5091" s="2">
        <v>43681</v>
      </c>
      <c r="D5091" s="8">
        <f>Table1[[#This Row],[Order Date]]</f>
        <v>43681</v>
      </c>
      <c r="E5091" s="2">
        <v>43684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">
        <v>4437</v>
      </c>
      <c r="P5091" s="1" t="s">
        <v>43</v>
      </c>
      <c r="Q5091" s="1" t="s">
        <v>84</v>
      </c>
      <c r="R5091" s="1" t="s">
        <v>4438</v>
      </c>
      <c r="S5091" s="1">
        <v>7.9680000000000009</v>
      </c>
      <c r="T5091" s="1">
        <v>2</v>
      </c>
      <c r="U5091" s="1">
        <v>0.2</v>
      </c>
      <c r="V5091" s="1">
        <v>2.8884000000000007</v>
      </c>
      <c r="W5091" t="str">
        <f>INDEX(People!$A$2:$A$5,MATCH(Orders!N5091,People!$B$2:$B$5,0))</f>
        <v>Anna Andreadi</v>
      </c>
      <c r="X5091" t="str">
        <f>IFERROR(INDEX(Returns!A5091:A5890,MATCH(Orders!B5091,Returns!B5091:B5890,0)),"No")</f>
        <v>No</v>
      </c>
      <c r="Y5091">
        <f t="shared" si="79"/>
        <v>9.5616000000000003</v>
      </c>
    </row>
    <row r="5092" spans="1:25" x14ac:dyDescent="0.2">
      <c r="A5092" s="1">
        <v>5091</v>
      </c>
      <c r="B5092" t="s">
        <v>8595</v>
      </c>
      <c r="C5092" s="2">
        <v>43681</v>
      </c>
      <c r="D5092" s="8">
        <f>Table1[[#This Row],[Order Date]]</f>
        <v>43681</v>
      </c>
      <c r="E5092" s="2">
        <v>43684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">
        <v>2000</v>
      </c>
      <c r="P5092" s="1" t="s">
        <v>43</v>
      </c>
      <c r="Q5092" s="1" t="s">
        <v>157</v>
      </c>
      <c r="R5092" s="1" t="s">
        <v>2001</v>
      </c>
      <c r="S5092" s="1">
        <v>8.7840000000000007</v>
      </c>
      <c r="T5092" s="1">
        <v>1</v>
      </c>
      <c r="U5092" s="1">
        <v>0.2</v>
      </c>
      <c r="V5092" s="1">
        <v>3.1842000000000001</v>
      </c>
      <c r="W5092" t="str">
        <f>INDEX(People!$A$2:$A$5,MATCH(Orders!N5092,People!$B$2:$B$5,0))</f>
        <v>Anna Andreadi</v>
      </c>
      <c r="X5092" t="str">
        <f>IFERROR(INDEX(Returns!A5092:A5891,MATCH(Orders!B5092,Returns!B5092:B5891,0)),"No")</f>
        <v>No</v>
      </c>
      <c r="Y5092">
        <f t="shared" si="79"/>
        <v>10.540800000000001</v>
      </c>
    </row>
    <row r="5093" spans="1:25" x14ac:dyDescent="0.2">
      <c r="A5093" s="1">
        <v>5092</v>
      </c>
      <c r="B5093" t="s">
        <v>8596</v>
      </c>
      <c r="C5093" s="2">
        <v>43829</v>
      </c>
      <c r="D5093" s="8">
        <f>Table1[[#This Row],[Order Date]]</f>
        <v>43829</v>
      </c>
      <c r="E5093" s="2">
        <v>43833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">
        <v>879</v>
      </c>
      <c r="P5093" s="1" t="s">
        <v>43</v>
      </c>
      <c r="Q5093" s="1" t="s">
        <v>242</v>
      </c>
      <c r="R5093" s="1" t="s">
        <v>880</v>
      </c>
      <c r="S5093" s="1">
        <v>3.024</v>
      </c>
      <c r="T5093" s="1">
        <v>3</v>
      </c>
      <c r="U5093" s="1">
        <v>0.2</v>
      </c>
      <c r="V5093" s="1">
        <v>-0.6048</v>
      </c>
      <c r="W5093" t="str">
        <f>INDEX(People!$A$2:$A$5,MATCH(Orders!N5093,People!$B$2:$B$5,0))</f>
        <v>Anna Andreadi</v>
      </c>
      <c r="X5093" t="str">
        <f>IFERROR(INDEX(Returns!A5093:A5892,MATCH(Orders!B5093,Returns!B5093:B5892,0)),"No")</f>
        <v>No</v>
      </c>
      <c r="Y5093">
        <f t="shared" si="79"/>
        <v>3.6288</v>
      </c>
    </row>
    <row r="5094" spans="1:25" x14ac:dyDescent="0.2">
      <c r="A5094" s="1">
        <v>5093</v>
      </c>
      <c r="B5094" t="s">
        <v>8597</v>
      </c>
      <c r="C5094" s="2">
        <v>42878</v>
      </c>
      <c r="D5094" s="8">
        <f>Table1[[#This Row],[Order Date]]</f>
        <v>42878</v>
      </c>
      <c r="E5094" s="2">
        <v>42882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">
        <v>1531</v>
      </c>
      <c r="P5094" s="1" t="s">
        <v>43</v>
      </c>
      <c r="Q5094" s="1" t="s">
        <v>55</v>
      </c>
      <c r="R5094" s="1" t="s">
        <v>1532</v>
      </c>
      <c r="S5094" s="1">
        <v>51.449999999999996</v>
      </c>
      <c r="T5094" s="1">
        <v>3</v>
      </c>
      <c r="U5094" s="1">
        <v>0</v>
      </c>
      <c r="V5094" s="1">
        <v>13.891499999999999</v>
      </c>
      <c r="W5094" t="str">
        <f>INDEX(People!$A$2:$A$5,MATCH(Orders!N5094,People!$B$2:$B$5,0))</f>
        <v>Chuck Magee</v>
      </c>
      <c r="X5094" t="str">
        <f>IFERROR(INDEX(Returns!A5094:A5893,MATCH(Orders!B5094,Returns!B5094:B5893,0)),"No")</f>
        <v>No</v>
      </c>
      <c r="Y5094">
        <f t="shared" si="79"/>
        <v>51.449999999999996</v>
      </c>
    </row>
    <row r="5095" spans="1:25" x14ac:dyDescent="0.2">
      <c r="A5095" s="1">
        <v>5094</v>
      </c>
      <c r="B5095" t="s">
        <v>6188</v>
      </c>
      <c r="C5095" s="2">
        <v>42710</v>
      </c>
      <c r="D5095" s="8">
        <f>Table1[[#This Row],[Order Date]]</f>
        <v>42710</v>
      </c>
      <c r="E5095" s="2">
        <v>42714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">
        <v>4176</v>
      </c>
      <c r="P5095" s="1" t="s">
        <v>43</v>
      </c>
      <c r="Q5095" s="1" t="s">
        <v>73</v>
      </c>
      <c r="R5095" s="1" t="s">
        <v>4177</v>
      </c>
      <c r="S5095" s="1">
        <v>14.015999999999996</v>
      </c>
      <c r="T5095" s="1">
        <v>4</v>
      </c>
      <c r="U5095" s="1">
        <v>0.8</v>
      </c>
      <c r="V5095" s="1">
        <v>-31.536000000000001</v>
      </c>
      <c r="W5095" t="str">
        <f>INDEX(People!$A$2:$A$5,MATCH(Orders!N5095,People!$B$2:$B$5,0))</f>
        <v>Kelly Williams</v>
      </c>
      <c r="X5095" t="str">
        <f>IFERROR(INDEX(Returns!A5095:A5894,MATCH(Orders!B5095,Returns!B5095:B5894,0)),"No")</f>
        <v>No</v>
      </c>
      <c r="Y5095">
        <f t="shared" si="79"/>
        <v>25.228799999999993</v>
      </c>
    </row>
    <row r="5096" spans="1:25" x14ac:dyDescent="0.2">
      <c r="A5096" s="1">
        <v>5095</v>
      </c>
      <c r="B5096" t="s">
        <v>6188</v>
      </c>
      <c r="C5096" s="2">
        <v>42710</v>
      </c>
      <c r="D5096" s="8">
        <f>Table1[[#This Row],[Order Date]]</f>
        <v>42710</v>
      </c>
      <c r="E5096" s="2">
        <v>42714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">
        <v>2740</v>
      </c>
      <c r="P5096" s="1" t="s">
        <v>30</v>
      </c>
      <c r="Q5096" s="1" t="s">
        <v>52</v>
      </c>
      <c r="R5096" s="1" t="s">
        <v>2741</v>
      </c>
      <c r="S5096" s="1">
        <v>214.95000000000002</v>
      </c>
      <c r="T5096" s="1">
        <v>5</v>
      </c>
      <c r="U5096" s="1">
        <v>0.5</v>
      </c>
      <c r="V5096" s="1">
        <v>-120.37200000000003</v>
      </c>
      <c r="W5096" t="str">
        <f>INDEX(People!$A$2:$A$5,MATCH(Orders!N5096,People!$B$2:$B$5,0))</f>
        <v>Kelly Williams</v>
      </c>
      <c r="X5096" t="str">
        <f>IFERROR(INDEX(Returns!A5096:A5895,MATCH(Orders!B5096,Returns!B5096:B5895,0)),"No")</f>
        <v>No</v>
      </c>
      <c r="Y5096">
        <f t="shared" si="79"/>
        <v>322.42500000000001</v>
      </c>
    </row>
    <row r="5097" spans="1:25" x14ac:dyDescent="0.2">
      <c r="A5097" s="1">
        <v>5096</v>
      </c>
      <c r="B5097" t="s">
        <v>6188</v>
      </c>
      <c r="C5097" s="2">
        <v>42710</v>
      </c>
      <c r="D5097" s="8">
        <f>Table1[[#This Row],[Order Date]]</f>
        <v>42710</v>
      </c>
      <c r="E5097" s="2">
        <v>42714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">
        <v>2771</v>
      </c>
      <c r="P5097" s="1" t="s">
        <v>66</v>
      </c>
      <c r="Q5097" s="1" t="s">
        <v>67</v>
      </c>
      <c r="R5097" s="1" t="s">
        <v>2772</v>
      </c>
      <c r="S5097" s="1">
        <v>35.04</v>
      </c>
      <c r="T5097" s="1">
        <v>4</v>
      </c>
      <c r="U5097" s="1">
        <v>0.2</v>
      </c>
      <c r="V5097" s="1">
        <v>-7.0080000000000044</v>
      </c>
      <c r="W5097" t="str">
        <f>INDEX(People!$A$2:$A$5,MATCH(Orders!N5097,People!$B$2:$B$5,0))</f>
        <v>Kelly Williams</v>
      </c>
      <c r="X5097" t="str">
        <f>IFERROR(INDEX(Returns!A5097:A5896,MATCH(Orders!B5097,Returns!B5097:B5896,0)),"No")</f>
        <v>No</v>
      </c>
      <c r="Y5097">
        <f t="shared" si="79"/>
        <v>42.047999999999995</v>
      </c>
    </row>
    <row r="5098" spans="1:25" x14ac:dyDescent="0.2">
      <c r="A5098" s="1">
        <v>5097</v>
      </c>
      <c r="B5098" t="s">
        <v>6188</v>
      </c>
      <c r="C5098" s="2">
        <v>42710</v>
      </c>
      <c r="D5098" s="8">
        <f>Table1[[#This Row],[Order Date]]</f>
        <v>42710</v>
      </c>
      <c r="E5098" s="2">
        <v>42714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">
        <v>3585</v>
      </c>
      <c r="P5098" s="1" t="s">
        <v>30</v>
      </c>
      <c r="Q5098" s="1" t="s">
        <v>60</v>
      </c>
      <c r="R5098" s="1" t="s">
        <v>3586</v>
      </c>
      <c r="S5098" s="1">
        <v>10.776000000000002</v>
      </c>
      <c r="T5098" s="1">
        <v>3</v>
      </c>
      <c r="U5098" s="1">
        <v>0.6</v>
      </c>
      <c r="V5098" s="1">
        <v>-4.8491999999999997</v>
      </c>
      <c r="W5098" t="str">
        <f>INDEX(People!$A$2:$A$5,MATCH(Orders!N5098,People!$B$2:$B$5,0))</f>
        <v>Kelly Williams</v>
      </c>
      <c r="X5098" t="str">
        <f>IFERROR(INDEX(Returns!A5098:A5897,MATCH(Orders!B5098,Returns!B5098:B5897,0)),"No")</f>
        <v>No</v>
      </c>
      <c r="Y5098">
        <f t="shared" si="79"/>
        <v>17.241600000000002</v>
      </c>
    </row>
    <row r="5099" spans="1:25" x14ac:dyDescent="0.2">
      <c r="A5099" s="1">
        <v>5098</v>
      </c>
      <c r="B5099" t="s">
        <v>6188</v>
      </c>
      <c r="C5099" s="2">
        <v>42710</v>
      </c>
      <c r="D5099" s="8">
        <f>Table1[[#This Row],[Order Date]]</f>
        <v>42710</v>
      </c>
      <c r="E5099" s="2">
        <v>42714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">
        <v>3319</v>
      </c>
      <c r="P5099" s="1" t="s">
        <v>43</v>
      </c>
      <c r="Q5099" s="1" t="s">
        <v>70</v>
      </c>
      <c r="R5099" s="1" t="s">
        <v>3320</v>
      </c>
      <c r="S5099" s="1">
        <v>4.5999999999999988</v>
      </c>
      <c r="T5099" s="1">
        <v>2</v>
      </c>
      <c r="U5099" s="1">
        <v>0.8</v>
      </c>
      <c r="V5099" s="1">
        <v>-8.0500000000000025</v>
      </c>
      <c r="W5099" t="str">
        <f>INDEX(People!$A$2:$A$5,MATCH(Orders!N5099,People!$B$2:$B$5,0))</f>
        <v>Kelly Williams</v>
      </c>
      <c r="X5099" t="str">
        <f>IFERROR(INDEX(Returns!A5099:A5898,MATCH(Orders!B5099,Returns!B5099:B5898,0)),"No")</f>
        <v>No</v>
      </c>
      <c r="Y5099">
        <f t="shared" si="79"/>
        <v>8.2799999999999976</v>
      </c>
    </row>
    <row r="5100" spans="1:25" x14ac:dyDescent="0.2">
      <c r="A5100" s="1">
        <v>5099</v>
      </c>
      <c r="B5100" t="s">
        <v>6188</v>
      </c>
      <c r="C5100" s="2">
        <v>42710</v>
      </c>
      <c r="D5100" s="8">
        <f>Table1[[#This Row],[Order Date]]</f>
        <v>42710</v>
      </c>
      <c r="E5100" s="2">
        <v>42714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">
        <v>778</v>
      </c>
      <c r="P5100" s="1" t="s">
        <v>43</v>
      </c>
      <c r="Q5100" s="1" t="s">
        <v>55</v>
      </c>
      <c r="R5100" s="1" t="s">
        <v>779</v>
      </c>
      <c r="S5100" s="1">
        <v>35.167999999999999</v>
      </c>
      <c r="T5100" s="1">
        <v>2</v>
      </c>
      <c r="U5100" s="1">
        <v>0.2</v>
      </c>
      <c r="V5100" s="1">
        <v>-8.3524000000000012</v>
      </c>
      <c r="W5100" t="str">
        <f>INDEX(People!$A$2:$A$5,MATCH(Orders!N5100,People!$B$2:$B$5,0))</f>
        <v>Kelly Williams</v>
      </c>
      <c r="X5100" t="str">
        <f>IFERROR(INDEX(Returns!A5100:A5899,MATCH(Orders!B5100,Returns!B5100:B5899,0)),"No")</f>
        <v>No</v>
      </c>
      <c r="Y5100">
        <f t="shared" si="79"/>
        <v>42.201599999999999</v>
      </c>
    </row>
    <row r="5101" spans="1:25" x14ac:dyDescent="0.2">
      <c r="A5101" s="1">
        <v>5100</v>
      </c>
      <c r="B5101" t="s">
        <v>8598</v>
      </c>
      <c r="C5101" s="2">
        <v>42954</v>
      </c>
      <c r="D5101" s="8">
        <f>Table1[[#This Row],[Order Date]]</f>
        <v>42954</v>
      </c>
      <c r="E5101" s="2">
        <v>42959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">
        <v>1406</v>
      </c>
      <c r="P5101" s="1" t="s">
        <v>43</v>
      </c>
      <c r="Q5101" s="1" t="s">
        <v>70</v>
      </c>
      <c r="R5101" s="1" t="s">
        <v>1407</v>
      </c>
      <c r="S5101" s="1">
        <v>19.152000000000001</v>
      </c>
      <c r="T5101" s="1">
        <v>3</v>
      </c>
      <c r="U5101" s="1">
        <v>0.2</v>
      </c>
      <c r="V5101" s="1">
        <v>6.4638000000000009</v>
      </c>
      <c r="W5101" t="str">
        <f>INDEX(People!$A$2:$A$5,MATCH(Orders!N5101,People!$B$2:$B$5,0))</f>
        <v>Anna Andreadi</v>
      </c>
      <c r="X5101" t="str">
        <f>IFERROR(INDEX(Returns!A5101:A5900,MATCH(Orders!B5101,Returns!B5101:B5900,0)),"No")</f>
        <v>No</v>
      </c>
      <c r="Y5101">
        <f t="shared" si="79"/>
        <v>22.982400000000002</v>
      </c>
    </row>
    <row r="5102" spans="1:25" x14ac:dyDescent="0.2">
      <c r="A5102" s="1">
        <v>5101</v>
      </c>
      <c r="B5102" t="s">
        <v>8599</v>
      </c>
      <c r="C5102" s="2">
        <v>42446</v>
      </c>
      <c r="D5102" s="8">
        <f>Table1[[#This Row],[Order Date]]</f>
        <v>42446</v>
      </c>
      <c r="E5102" s="2">
        <v>42446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">
        <v>1120</v>
      </c>
      <c r="P5102" s="1" t="s">
        <v>43</v>
      </c>
      <c r="Q5102" s="1" t="s">
        <v>63</v>
      </c>
      <c r="R5102" s="1" t="s">
        <v>1121</v>
      </c>
      <c r="S5102" s="1">
        <v>4.4479999999999995</v>
      </c>
      <c r="T5102" s="1">
        <v>2</v>
      </c>
      <c r="U5102" s="1">
        <v>0.2</v>
      </c>
      <c r="V5102" s="1">
        <v>0.3335999999999999</v>
      </c>
      <c r="W5102" t="str">
        <f>INDEX(People!$A$2:$A$5,MATCH(Orders!N5102,People!$B$2:$B$5,0))</f>
        <v>Kelly Williams</v>
      </c>
      <c r="X5102" t="str">
        <f>IFERROR(INDEX(Returns!A5102:A5901,MATCH(Orders!B5102,Returns!B5102:B5901,0)),"No")</f>
        <v>No</v>
      </c>
      <c r="Y5102">
        <f t="shared" si="79"/>
        <v>5.3375999999999992</v>
      </c>
    </row>
    <row r="5103" spans="1:25" x14ac:dyDescent="0.2">
      <c r="A5103" s="1">
        <v>5102</v>
      </c>
      <c r="B5103" t="s">
        <v>8599</v>
      </c>
      <c r="C5103" s="2">
        <v>42446</v>
      </c>
      <c r="D5103" s="8">
        <f>Table1[[#This Row],[Order Date]]</f>
        <v>42446</v>
      </c>
      <c r="E5103" s="2">
        <v>42446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">
        <v>2402</v>
      </c>
      <c r="P5103" s="1" t="s">
        <v>43</v>
      </c>
      <c r="Q5103" s="1" t="s">
        <v>84</v>
      </c>
      <c r="R5103" s="1" t="s">
        <v>5013</v>
      </c>
      <c r="S5103" s="1">
        <v>5.1840000000000011</v>
      </c>
      <c r="T5103" s="1">
        <v>1</v>
      </c>
      <c r="U5103" s="1">
        <v>0.2</v>
      </c>
      <c r="V5103" s="1">
        <v>1.8792</v>
      </c>
      <c r="W5103" t="str">
        <f>INDEX(People!$A$2:$A$5,MATCH(Orders!N5103,People!$B$2:$B$5,0))</f>
        <v>Kelly Williams</v>
      </c>
      <c r="X5103" t="str">
        <f>IFERROR(INDEX(Returns!A5103:A5902,MATCH(Orders!B5103,Returns!B5103:B5902,0)),"No")</f>
        <v>No</v>
      </c>
      <c r="Y5103">
        <f t="shared" si="79"/>
        <v>6.2208000000000014</v>
      </c>
    </row>
    <row r="5104" spans="1:25" x14ac:dyDescent="0.2">
      <c r="A5104" s="1">
        <v>5103</v>
      </c>
      <c r="B5104" t="s">
        <v>8599</v>
      </c>
      <c r="C5104" s="2">
        <v>42446</v>
      </c>
      <c r="D5104" s="8">
        <f>Table1[[#This Row],[Order Date]]</f>
        <v>42446</v>
      </c>
      <c r="E5104" s="2">
        <v>42446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">
        <v>83</v>
      </c>
      <c r="P5104" s="1" t="s">
        <v>43</v>
      </c>
      <c r="Q5104" s="1" t="s">
        <v>84</v>
      </c>
      <c r="R5104" s="1" t="s">
        <v>85</v>
      </c>
      <c r="S5104" s="1">
        <v>15.552000000000003</v>
      </c>
      <c r="T5104" s="1">
        <v>3</v>
      </c>
      <c r="U5104" s="1">
        <v>0.2</v>
      </c>
      <c r="V5104" s="1">
        <v>5.4432</v>
      </c>
      <c r="W5104" t="str">
        <f>INDEX(People!$A$2:$A$5,MATCH(Orders!N5104,People!$B$2:$B$5,0))</f>
        <v>Kelly Williams</v>
      </c>
      <c r="X5104" t="str">
        <f>IFERROR(INDEX(Returns!A5104:A5903,MATCH(Orders!B5104,Returns!B5104:B5903,0)),"No")</f>
        <v>No</v>
      </c>
      <c r="Y5104">
        <f t="shared" si="79"/>
        <v>18.662400000000002</v>
      </c>
    </row>
    <row r="5105" spans="1:25" x14ac:dyDescent="0.2">
      <c r="A5105" s="1">
        <v>5104</v>
      </c>
      <c r="B5105" t="s">
        <v>8600</v>
      </c>
      <c r="C5105" s="2">
        <v>42820</v>
      </c>
      <c r="D5105" s="8">
        <f>Table1[[#This Row],[Order Date]]</f>
        <v>42820</v>
      </c>
      <c r="E5105" s="2">
        <v>42824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">
        <v>557</v>
      </c>
      <c r="P5105" s="1" t="s">
        <v>43</v>
      </c>
      <c r="Q5105" s="1" t="s">
        <v>84</v>
      </c>
      <c r="R5105" s="1" t="s">
        <v>558</v>
      </c>
      <c r="S5105" s="1">
        <v>40.032000000000004</v>
      </c>
      <c r="T5105" s="1">
        <v>6</v>
      </c>
      <c r="U5105" s="1">
        <v>0.2</v>
      </c>
      <c r="V5105" s="1">
        <v>12.509999999999993</v>
      </c>
      <c r="W5105" t="str">
        <f>INDEX(People!$A$2:$A$5,MATCH(Orders!N5105,People!$B$2:$B$5,0))</f>
        <v>Chuck Magee</v>
      </c>
      <c r="X5105" t="str">
        <f>IFERROR(INDEX(Returns!A5105:A5904,MATCH(Orders!B5105,Returns!B5105:B5904,0)),"No")</f>
        <v>No</v>
      </c>
      <c r="Y5105">
        <f t="shared" si="79"/>
        <v>48.038400000000003</v>
      </c>
    </row>
    <row r="5106" spans="1:25" x14ac:dyDescent="0.2">
      <c r="A5106" s="1">
        <v>5105</v>
      </c>
      <c r="B5106" t="s">
        <v>8600</v>
      </c>
      <c r="C5106" s="2">
        <v>42820</v>
      </c>
      <c r="D5106" s="8">
        <f>Table1[[#This Row],[Order Date]]</f>
        <v>42820</v>
      </c>
      <c r="E5106" s="2">
        <v>42824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">
        <v>263</v>
      </c>
      <c r="P5106" s="1" t="s">
        <v>66</v>
      </c>
      <c r="Q5106" s="1" t="s">
        <v>146</v>
      </c>
      <c r="R5106" s="1" t="s">
        <v>264</v>
      </c>
      <c r="S5106" s="1">
        <v>16.776000000000003</v>
      </c>
      <c r="T5106" s="1">
        <v>3</v>
      </c>
      <c r="U5106" s="1">
        <v>0.2</v>
      </c>
      <c r="V5106" s="1">
        <v>5.0327999999999999</v>
      </c>
      <c r="W5106" t="str">
        <f>INDEX(People!$A$2:$A$5,MATCH(Orders!N5106,People!$B$2:$B$5,0))</f>
        <v>Chuck Magee</v>
      </c>
      <c r="X5106" t="str">
        <f>IFERROR(INDEX(Returns!A5106:A5905,MATCH(Orders!B5106,Returns!B5106:B5905,0)),"No")</f>
        <v>No</v>
      </c>
      <c r="Y5106">
        <f t="shared" si="79"/>
        <v>20.131200000000003</v>
      </c>
    </row>
    <row r="5107" spans="1:25" x14ac:dyDescent="0.2">
      <c r="A5107" s="1">
        <v>5106</v>
      </c>
      <c r="B5107" t="s">
        <v>8601</v>
      </c>
      <c r="C5107" s="2">
        <v>42718</v>
      </c>
      <c r="D5107" s="8">
        <f>Table1[[#This Row],[Order Date]]</f>
        <v>42718</v>
      </c>
      <c r="E5107" s="2">
        <v>42724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">
        <v>4305</v>
      </c>
      <c r="P5107" s="1" t="s">
        <v>30</v>
      </c>
      <c r="Q5107" s="1" t="s">
        <v>34</v>
      </c>
      <c r="R5107" s="1" t="s">
        <v>4306</v>
      </c>
      <c r="S5107" s="1">
        <v>186.304</v>
      </c>
      <c r="T5107" s="1">
        <v>4</v>
      </c>
      <c r="U5107" s="1">
        <v>0.2</v>
      </c>
      <c r="V5107" s="1">
        <v>13.972799999999999</v>
      </c>
      <c r="W5107" t="str">
        <f>INDEX(People!$A$2:$A$5,MATCH(Orders!N5107,People!$B$2:$B$5,0))</f>
        <v>Cassandra Brandow</v>
      </c>
      <c r="X5107" t="str">
        <f>IFERROR(INDEX(Returns!A5107:A5906,MATCH(Orders!B5107,Returns!B5107:B5906,0)),"No")</f>
        <v>No</v>
      </c>
      <c r="Y5107">
        <f t="shared" si="79"/>
        <v>223.56479999999999</v>
      </c>
    </row>
    <row r="5108" spans="1:25" x14ac:dyDescent="0.2">
      <c r="A5108" s="1">
        <v>5107</v>
      </c>
      <c r="B5108" t="s">
        <v>8602</v>
      </c>
      <c r="C5108" s="2">
        <v>42997</v>
      </c>
      <c r="D5108" s="8">
        <f>Table1[[#This Row],[Order Date]]</f>
        <v>42997</v>
      </c>
      <c r="E5108" s="2">
        <v>43004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">
        <v>4335</v>
      </c>
      <c r="P5108" s="1" t="s">
        <v>66</v>
      </c>
      <c r="Q5108" s="1" t="s">
        <v>146</v>
      </c>
      <c r="R5108" s="1" t="s">
        <v>4336</v>
      </c>
      <c r="S5108" s="1">
        <v>66.36</v>
      </c>
      <c r="T5108" s="1">
        <v>4</v>
      </c>
      <c r="U5108" s="1">
        <v>0</v>
      </c>
      <c r="V5108" s="1">
        <v>23.225999999999999</v>
      </c>
      <c r="W5108" t="str">
        <f>INDEX(People!$A$2:$A$5,MATCH(Orders!N5108,People!$B$2:$B$5,0))</f>
        <v>Cassandra Brandow</v>
      </c>
      <c r="X5108" t="str">
        <f>IFERROR(INDEX(Returns!A5108:A5907,MATCH(Orders!B5108,Returns!B5108:B5907,0)),"No")</f>
        <v>No</v>
      </c>
      <c r="Y5108">
        <f t="shared" si="79"/>
        <v>66.36</v>
      </c>
    </row>
    <row r="5109" spans="1:25" x14ac:dyDescent="0.2">
      <c r="A5109" s="1">
        <v>5108</v>
      </c>
      <c r="B5109" t="s">
        <v>8603</v>
      </c>
      <c r="C5109" s="2">
        <v>43580</v>
      </c>
      <c r="D5109" s="8">
        <f>Table1[[#This Row],[Order Date]]</f>
        <v>43580</v>
      </c>
      <c r="E5109" s="2">
        <v>43581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">
        <v>1714</v>
      </c>
      <c r="P5109" s="1" t="s">
        <v>43</v>
      </c>
      <c r="Q5109" s="1" t="s">
        <v>63</v>
      </c>
      <c r="R5109" s="1" t="s">
        <v>1715</v>
      </c>
      <c r="S5109" s="1">
        <v>42.047999999999995</v>
      </c>
      <c r="T5109" s="1">
        <v>9</v>
      </c>
      <c r="U5109" s="1">
        <v>0.2</v>
      </c>
      <c r="V5109" s="1">
        <v>5.2559999999999985</v>
      </c>
      <c r="W5109" t="str">
        <f>INDEX(People!$A$2:$A$5,MATCH(Orders!N5109,People!$B$2:$B$5,0))</f>
        <v>Cassandra Brandow</v>
      </c>
      <c r="X5109" t="str">
        <f>IFERROR(INDEX(Returns!A5109:A5908,MATCH(Orders!B5109,Returns!B5109:B5908,0)),"No")</f>
        <v>No</v>
      </c>
      <c r="Y5109">
        <f t="shared" si="79"/>
        <v>50.457599999999992</v>
      </c>
    </row>
    <row r="5110" spans="1:25" x14ac:dyDescent="0.2">
      <c r="A5110" s="1">
        <v>5109</v>
      </c>
      <c r="B5110" t="s">
        <v>8603</v>
      </c>
      <c r="C5110" s="2">
        <v>43580</v>
      </c>
      <c r="D5110" s="8">
        <f>Table1[[#This Row],[Order Date]]</f>
        <v>43580</v>
      </c>
      <c r="E5110" s="2">
        <v>43581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">
        <v>769</v>
      </c>
      <c r="P5110" s="1" t="s">
        <v>43</v>
      </c>
      <c r="Q5110" s="1" t="s">
        <v>63</v>
      </c>
      <c r="R5110" s="1" t="s">
        <v>770</v>
      </c>
      <c r="S5110" s="1">
        <v>67.92</v>
      </c>
      <c r="T5110" s="1">
        <v>5</v>
      </c>
      <c r="U5110" s="1">
        <v>0.2</v>
      </c>
      <c r="V5110" s="1">
        <v>6.7920000000000016</v>
      </c>
      <c r="W5110" t="str">
        <f>INDEX(People!$A$2:$A$5,MATCH(Orders!N5110,People!$B$2:$B$5,0))</f>
        <v>Cassandra Brandow</v>
      </c>
      <c r="X5110" t="str">
        <f>IFERROR(INDEX(Returns!A5110:A5909,MATCH(Orders!B5110,Returns!B5110:B5909,0)),"No")</f>
        <v>No</v>
      </c>
      <c r="Y5110">
        <f t="shared" si="79"/>
        <v>81.504000000000005</v>
      </c>
    </row>
    <row r="5111" spans="1:25" x14ac:dyDescent="0.2">
      <c r="A5111" s="1">
        <v>5110</v>
      </c>
      <c r="B5111" t="s">
        <v>8604</v>
      </c>
      <c r="C5111" s="2">
        <v>42661</v>
      </c>
      <c r="D5111" s="8">
        <f>Table1[[#This Row],[Order Date]]</f>
        <v>42661</v>
      </c>
      <c r="E5111" s="2">
        <v>42665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">
        <v>1562</v>
      </c>
      <c r="P5111" s="1" t="s">
        <v>43</v>
      </c>
      <c r="Q5111" s="1" t="s">
        <v>157</v>
      </c>
      <c r="R5111" s="1" t="s">
        <v>1563</v>
      </c>
      <c r="S5111" s="1">
        <v>52.512</v>
      </c>
      <c r="T5111" s="1">
        <v>6</v>
      </c>
      <c r="U5111" s="1">
        <v>0.2</v>
      </c>
      <c r="V5111" s="1">
        <v>19.692</v>
      </c>
      <c r="W5111" t="str">
        <f>INDEX(People!$A$2:$A$5,MATCH(Orders!N5111,People!$B$2:$B$5,0))</f>
        <v>Chuck Magee</v>
      </c>
      <c r="X5111" t="str">
        <f>IFERROR(INDEX(Returns!A5111:A5910,MATCH(Orders!B5111,Returns!B5111:B5910,0)),"No")</f>
        <v>No</v>
      </c>
      <c r="Y5111">
        <f t="shared" si="79"/>
        <v>63.014399999999995</v>
      </c>
    </row>
    <row r="5112" spans="1:25" x14ac:dyDescent="0.2">
      <c r="A5112" s="1">
        <v>5111</v>
      </c>
      <c r="B5112" t="s">
        <v>8604</v>
      </c>
      <c r="C5112" s="2">
        <v>42661</v>
      </c>
      <c r="D5112" s="8">
        <f>Table1[[#This Row],[Order Date]]</f>
        <v>42661</v>
      </c>
      <c r="E5112" s="2">
        <v>42665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">
        <v>196</v>
      </c>
      <c r="P5112" s="1" t="s">
        <v>43</v>
      </c>
      <c r="Q5112" s="1" t="s">
        <v>55</v>
      </c>
      <c r="R5112" s="1" t="s">
        <v>197</v>
      </c>
      <c r="S5112" s="1">
        <v>186.91200000000001</v>
      </c>
      <c r="T5112" s="1">
        <v>6</v>
      </c>
      <c r="U5112" s="1">
        <v>0.2</v>
      </c>
      <c r="V5112" s="1">
        <v>-35.046000000000028</v>
      </c>
      <c r="W5112" t="str">
        <f>INDEX(People!$A$2:$A$5,MATCH(Orders!N5112,People!$B$2:$B$5,0))</f>
        <v>Chuck Magee</v>
      </c>
      <c r="X5112" t="str">
        <f>IFERROR(INDEX(Returns!A5112:A5911,MATCH(Orders!B5112,Returns!B5112:B5911,0)),"No")</f>
        <v>No</v>
      </c>
      <c r="Y5112">
        <f t="shared" si="79"/>
        <v>224.2944</v>
      </c>
    </row>
    <row r="5113" spans="1:25" x14ac:dyDescent="0.2">
      <c r="A5113" s="1">
        <v>5112</v>
      </c>
      <c r="B5113" t="s">
        <v>8604</v>
      </c>
      <c r="C5113" s="2">
        <v>42661</v>
      </c>
      <c r="D5113" s="8">
        <f>Table1[[#This Row],[Order Date]]</f>
        <v>42661</v>
      </c>
      <c r="E5113" s="2">
        <v>42665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">
        <v>4517</v>
      </c>
      <c r="P5113" s="1" t="s">
        <v>43</v>
      </c>
      <c r="Q5113" s="1" t="s">
        <v>84</v>
      </c>
      <c r="R5113" s="1" t="s">
        <v>4518</v>
      </c>
      <c r="S5113" s="1">
        <v>10.048000000000002</v>
      </c>
      <c r="T5113" s="1">
        <v>4</v>
      </c>
      <c r="U5113" s="1">
        <v>0.2</v>
      </c>
      <c r="V5113" s="1">
        <v>3.1399999999999988</v>
      </c>
      <c r="W5113" t="str">
        <f>INDEX(People!$A$2:$A$5,MATCH(Orders!N5113,People!$B$2:$B$5,0))</f>
        <v>Chuck Magee</v>
      </c>
      <c r="X5113" t="str">
        <f>IFERROR(INDEX(Returns!A5113:A5912,MATCH(Orders!B5113,Returns!B5113:B5912,0)),"No")</f>
        <v>No</v>
      </c>
      <c r="Y5113">
        <f t="shared" si="79"/>
        <v>12.057600000000003</v>
      </c>
    </row>
    <row r="5114" spans="1:25" x14ac:dyDescent="0.2">
      <c r="A5114" s="1">
        <v>5113</v>
      </c>
      <c r="B5114" t="s">
        <v>8605</v>
      </c>
      <c r="C5114" s="2">
        <v>43052</v>
      </c>
      <c r="D5114" s="8">
        <f>Table1[[#This Row],[Order Date]]</f>
        <v>43052</v>
      </c>
      <c r="E5114" s="2">
        <v>43052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">
        <v>5478</v>
      </c>
      <c r="P5114" s="1" t="s">
        <v>30</v>
      </c>
      <c r="Q5114" s="1" t="s">
        <v>60</v>
      </c>
      <c r="R5114" s="1" t="s">
        <v>5479</v>
      </c>
      <c r="S5114" s="1">
        <v>17.496000000000002</v>
      </c>
      <c r="T5114" s="1">
        <v>9</v>
      </c>
      <c r="U5114" s="1">
        <v>0.6</v>
      </c>
      <c r="V5114" s="1">
        <v>-7.4357999999999969</v>
      </c>
      <c r="W5114" t="str">
        <f>INDEX(People!$A$2:$A$5,MATCH(Orders!N5114,People!$B$2:$B$5,0))</f>
        <v>Kelly Williams</v>
      </c>
      <c r="X5114" t="str">
        <f>IFERROR(INDEX(Returns!A5114:A5913,MATCH(Orders!B5114,Returns!B5114:B5913,0)),"No")</f>
        <v>No</v>
      </c>
      <c r="Y5114">
        <f t="shared" si="79"/>
        <v>27.993600000000004</v>
      </c>
    </row>
    <row r="5115" spans="1:25" x14ac:dyDescent="0.2">
      <c r="A5115" s="1">
        <v>5114</v>
      </c>
      <c r="B5115" t="s">
        <v>8606</v>
      </c>
      <c r="C5115" s="2">
        <v>43131</v>
      </c>
      <c r="D5115" s="8">
        <f>Table1[[#This Row],[Order Date]]</f>
        <v>43131</v>
      </c>
      <c r="E5115" s="2">
        <v>43133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">
        <v>4215</v>
      </c>
      <c r="P5115" s="1" t="s">
        <v>43</v>
      </c>
      <c r="Q5115" s="1" t="s">
        <v>84</v>
      </c>
      <c r="R5115" s="1" t="s">
        <v>4216</v>
      </c>
      <c r="S5115" s="1">
        <v>15.552000000000003</v>
      </c>
      <c r="T5115" s="1">
        <v>3</v>
      </c>
      <c r="U5115" s="1">
        <v>0.2</v>
      </c>
      <c r="V5115" s="1">
        <v>5.4432</v>
      </c>
      <c r="W5115" t="str">
        <f>INDEX(People!$A$2:$A$5,MATCH(Orders!N5115,People!$B$2:$B$5,0))</f>
        <v>Kelly Williams</v>
      </c>
      <c r="X5115" t="str">
        <f>IFERROR(INDEX(Returns!A5115:A5914,MATCH(Orders!B5115,Returns!B5115:B5914,0)),"No")</f>
        <v>No</v>
      </c>
      <c r="Y5115">
        <f t="shared" si="79"/>
        <v>18.662400000000002</v>
      </c>
    </row>
    <row r="5116" spans="1:25" x14ac:dyDescent="0.2">
      <c r="A5116" s="1">
        <v>5115</v>
      </c>
      <c r="B5116" t="s">
        <v>8607</v>
      </c>
      <c r="C5116" s="2">
        <v>43421</v>
      </c>
      <c r="D5116" s="8">
        <f>Table1[[#This Row],[Order Date]]</f>
        <v>43421</v>
      </c>
      <c r="E5116" s="2">
        <v>43426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">
        <v>1067</v>
      </c>
      <c r="P5116" s="1" t="s">
        <v>43</v>
      </c>
      <c r="Q5116" s="1" t="s">
        <v>70</v>
      </c>
      <c r="R5116" s="1" t="s">
        <v>1068</v>
      </c>
      <c r="S5116" s="1">
        <v>10.776000000000002</v>
      </c>
      <c r="T5116" s="1">
        <v>3</v>
      </c>
      <c r="U5116" s="1">
        <v>0.2</v>
      </c>
      <c r="V5116" s="1">
        <v>3.3674999999999984</v>
      </c>
      <c r="W5116" t="str">
        <f>INDEX(People!$A$2:$A$5,MATCH(Orders!N5116,People!$B$2:$B$5,0))</f>
        <v>Anna Andreadi</v>
      </c>
      <c r="X5116" t="str">
        <f>IFERROR(INDEX(Returns!A5116:A5915,MATCH(Orders!B5116,Returns!B5116:B5915,0)),"No")</f>
        <v>No</v>
      </c>
      <c r="Y5116">
        <f t="shared" si="79"/>
        <v>12.931200000000002</v>
      </c>
    </row>
    <row r="5117" spans="1:25" x14ac:dyDescent="0.2">
      <c r="A5117" s="1">
        <v>5116</v>
      </c>
      <c r="B5117" t="s">
        <v>8608</v>
      </c>
      <c r="C5117" s="2">
        <v>43671</v>
      </c>
      <c r="D5117" s="8">
        <f>Table1[[#This Row],[Order Date]]</f>
        <v>43671</v>
      </c>
      <c r="E5117" s="2">
        <v>43675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">
        <v>5480</v>
      </c>
      <c r="P5117" s="1" t="s">
        <v>43</v>
      </c>
      <c r="Q5117" s="1" t="s">
        <v>44</v>
      </c>
      <c r="R5117" s="1" t="s">
        <v>5481</v>
      </c>
      <c r="S5117" s="1">
        <v>3.3040000000000003</v>
      </c>
      <c r="T5117" s="1">
        <v>1</v>
      </c>
      <c r="U5117" s="1">
        <v>0.2</v>
      </c>
      <c r="V5117" s="1">
        <v>1.0737999999999999</v>
      </c>
      <c r="W5117" t="str">
        <f>INDEX(People!$A$2:$A$5,MATCH(Orders!N5117,People!$B$2:$B$5,0))</f>
        <v>Chuck Magee</v>
      </c>
      <c r="X5117" t="str">
        <f>IFERROR(INDEX(Returns!A5117:A5916,MATCH(Orders!B5117,Returns!B5117:B5916,0)),"No")</f>
        <v>No</v>
      </c>
      <c r="Y5117">
        <f t="shared" si="79"/>
        <v>3.9648000000000003</v>
      </c>
    </row>
    <row r="5118" spans="1:25" x14ac:dyDescent="0.2">
      <c r="A5118" s="1">
        <v>5117</v>
      </c>
      <c r="B5118" t="s">
        <v>8609</v>
      </c>
      <c r="C5118" s="2">
        <v>43780</v>
      </c>
      <c r="D5118" s="8">
        <f>Table1[[#This Row],[Order Date]]</f>
        <v>43780</v>
      </c>
      <c r="E5118" s="2">
        <v>43786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">
        <v>3349</v>
      </c>
      <c r="P5118" s="1" t="s">
        <v>43</v>
      </c>
      <c r="Q5118" s="1" t="s">
        <v>55</v>
      </c>
      <c r="R5118" s="1" t="s">
        <v>3350</v>
      </c>
      <c r="S5118" s="1">
        <v>35.479999999999997</v>
      </c>
      <c r="T5118" s="1">
        <v>1</v>
      </c>
      <c r="U5118" s="1">
        <v>0</v>
      </c>
      <c r="V5118" s="1">
        <v>0</v>
      </c>
      <c r="W5118" t="str">
        <f>INDEX(People!$A$2:$A$5,MATCH(Orders!N5118,People!$B$2:$B$5,0))</f>
        <v>Chuck Magee</v>
      </c>
      <c r="X5118" t="str">
        <f>IFERROR(INDEX(Returns!A5118:A5917,MATCH(Orders!B5118,Returns!B5118:B5917,0)),"No")</f>
        <v>No</v>
      </c>
      <c r="Y5118">
        <f t="shared" si="79"/>
        <v>35.479999999999997</v>
      </c>
    </row>
    <row r="5119" spans="1:25" x14ac:dyDescent="0.2">
      <c r="A5119" s="1">
        <v>5118</v>
      </c>
      <c r="B5119" t="s">
        <v>8610</v>
      </c>
      <c r="C5119" s="2">
        <v>43004</v>
      </c>
      <c r="D5119" s="8">
        <f>Table1[[#This Row],[Order Date]]</f>
        <v>43004</v>
      </c>
      <c r="E5119" s="2">
        <v>43011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">
        <v>956</v>
      </c>
      <c r="P5119" s="1" t="s">
        <v>43</v>
      </c>
      <c r="Q5119" s="1" t="s">
        <v>242</v>
      </c>
      <c r="R5119" s="1" t="s">
        <v>957</v>
      </c>
      <c r="S5119" s="1">
        <v>34.44</v>
      </c>
      <c r="T5119" s="1">
        <v>3</v>
      </c>
      <c r="U5119" s="1">
        <v>0</v>
      </c>
      <c r="V5119" s="1">
        <v>16.186799999999998</v>
      </c>
      <c r="W5119" t="str">
        <f>INDEX(People!$A$2:$A$5,MATCH(Orders!N5119,People!$B$2:$B$5,0))</f>
        <v>Chuck Magee</v>
      </c>
      <c r="X5119" t="str">
        <f>IFERROR(INDEX(Returns!A5119:A5918,MATCH(Orders!B5119,Returns!B5119:B5918,0)),"No")</f>
        <v>No</v>
      </c>
      <c r="Y5119">
        <f t="shared" si="79"/>
        <v>34.44</v>
      </c>
    </row>
    <row r="5120" spans="1:25" x14ac:dyDescent="0.2">
      <c r="A5120" s="1">
        <v>5119</v>
      </c>
      <c r="B5120" t="s">
        <v>8610</v>
      </c>
      <c r="C5120" s="2">
        <v>43004</v>
      </c>
      <c r="D5120" s="8">
        <f>Table1[[#This Row],[Order Date]]</f>
        <v>43004</v>
      </c>
      <c r="E5120" s="2">
        <v>43011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">
        <v>4974</v>
      </c>
      <c r="P5120" s="1" t="s">
        <v>66</v>
      </c>
      <c r="Q5120" s="1" t="s">
        <v>601</v>
      </c>
      <c r="R5120" s="1" t="s">
        <v>4975</v>
      </c>
      <c r="S5120" s="1">
        <v>629.92999999999995</v>
      </c>
      <c r="T5120" s="1">
        <v>7</v>
      </c>
      <c r="U5120" s="1">
        <v>0</v>
      </c>
      <c r="V5120" s="1">
        <v>296.06709999999998</v>
      </c>
      <c r="W5120" t="str">
        <f>INDEX(People!$A$2:$A$5,MATCH(Orders!N5120,People!$B$2:$B$5,0))</f>
        <v>Chuck Magee</v>
      </c>
      <c r="X5120" t="str">
        <f>IFERROR(INDEX(Returns!A5120:A5919,MATCH(Orders!B5120,Returns!B5120:B5919,0)),"No")</f>
        <v>No</v>
      </c>
      <c r="Y5120">
        <f t="shared" si="79"/>
        <v>629.92999999999995</v>
      </c>
    </row>
    <row r="5121" spans="1:25" x14ac:dyDescent="0.2">
      <c r="A5121" s="1">
        <v>5120</v>
      </c>
      <c r="B5121" t="s">
        <v>8610</v>
      </c>
      <c r="C5121" s="2">
        <v>43004</v>
      </c>
      <c r="D5121" s="8">
        <f>Table1[[#This Row],[Order Date]]</f>
        <v>43004</v>
      </c>
      <c r="E5121" s="2">
        <v>43011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">
        <v>3404</v>
      </c>
      <c r="P5121" s="1" t="s">
        <v>43</v>
      </c>
      <c r="Q5121" s="1" t="s">
        <v>70</v>
      </c>
      <c r="R5121" s="1" t="s">
        <v>3405</v>
      </c>
      <c r="S5121" s="1">
        <v>79.056000000000012</v>
      </c>
      <c r="T5121" s="1">
        <v>9</v>
      </c>
      <c r="U5121" s="1">
        <v>0.2</v>
      </c>
      <c r="V5121" s="1">
        <v>28.657800000000002</v>
      </c>
      <c r="W5121" t="str">
        <f>INDEX(People!$A$2:$A$5,MATCH(Orders!N5121,People!$B$2:$B$5,0))</f>
        <v>Chuck Magee</v>
      </c>
      <c r="X5121" t="str">
        <f>IFERROR(INDEX(Returns!A5121:A5920,MATCH(Orders!B5121,Returns!B5121:B5920,0)),"No")</f>
        <v>No</v>
      </c>
      <c r="Y5121">
        <f t="shared" si="79"/>
        <v>94.867200000000011</v>
      </c>
    </row>
    <row r="5122" spans="1:25" x14ac:dyDescent="0.2">
      <c r="A5122" s="1">
        <v>5121</v>
      </c>
      <c r="B5122" t="s">
        <v>8611</v>
      </c>
      <c r="C5122" s="2">
        <v>42464</v>
      </c>
      <c r="D5122" s="8">
        <f>Table1[[#This Row],[Order Date]]</f>
        <v>42464</v>
      </c>
      <c r="E5122" s="2">
        <v>42468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">
        <v>884</v>
      </c>
      <c r="P5122" s="1" t="s">
        <v>43</v>
      </c>
      <c r="Q5122" s="1" t="s">
        <v>55</v>
      </c>
      <c r="R5122" s="1" t="s">
        <v>885</v>
      </c>
      <c r="S5122" s="1">
        <v>232.54999999999998</v>
      </c>
      <c r="T5122" s="1">
        <v>5</v>
      </c>
      <c r="U5122" s="1">
        <v>0</v>
      </c>
      <c r="V5122" s="1">
        <v>9.3019999999999925</v>
      </c>
      <c r="W5122" t="str">
        <f>INDEX(People!$A$2:$A$5,MATCH(Orders!N5122,People!$B$2:$B$5,0))</f>
        <v>Cassandra Brandow</v>
      </c>
      <c r="X5122" t="str">
        <f>IFERROR(INDEX(Returns!A5122:A5921,MATCH(Orders!B5122,Returns!B5122:B5921,0)),"No")</f>
        <v>No</v>
      </c>
      <c r="Y5122">
        <f t="shared" si="79"/>
        <v>232.54999999999998</v>
      </c>
    </row>
    <row r="5123" spans="1:25" x14ac:dyDescent="0.2">
      <c r="A5123" s="1">
        <v>5122</v>
      </c>
      <c r="B5123" t="s">
        <v>8611</v>
      </c>
      <c r="C5123" s="2">
        <v>42464</v>
      </c>
      <c r="D5123" s="8">
        <f>Table1[[#This Row],[Order Date]]</f>
        <v>42464</v>
      </c>
      <c r="E5123" s="2">
        <v>42468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">
        <v>3675</v>
      </c>
      <c r="P5123" s="1" t="s">
        <v>66</v>
      </c>
      <c r="Q5123" s="1" t="s">
        <v>146</v>
      </c>
      <c r="R5123" s="1" t="s">
        <v>3676</v>
      </c>
      <c r="S5123" s="1">
        <v>99.98</v>
      </c>
      <c r="T5123" s="1">
        <v>2</v>
      </c>
      <c r="U5123" s="1">
        <v>0</v>
      </c>
      <c r="V5123" s="1">
        <v>42.991400000000006</v>
      </c>
      <c r="W5123" t="str">
        <f>INDEX(People!$A$2:$A$5,MATCH(Orders!N5123,People!$B$2:$B$5,0))</f>
        <v>Cassandra Brandow</v>
      </c>
      <c r="X5123" t="str">
        <f>IFERROR(INDEX(Returns!A5123:A5922,MATCH(Orders!B5123,Returns!B5123:B5922,0)),"No")</f>
        <v>No</v>
      </c>
      <c r="Y5123">
        <f t="shared" ref="Y5123:Y5186" si="80">S5123*(1+U5123)</f>
        <v>99.98</v>
      </c>
    </row>
    <row r="5124" spans="1:25" x14ac:dyDescent="0.2">
      <c r="A5124" s="1">
        <v>5123</v>
      </c>
      <c r="B5124" t="s">
        <v>8611</v>
      </c>
      <c r="C5124" s="2">
        <v>42464</v>
      </c>
      <c r="D5124" s="8">
        <f>Table1[[#This Row],[Order Date]]</f>
        <v>42464</v>
      </c>
      <c r="E5124" s="2">
        <v>42468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">
        <v>5482</v>
      </c>
      <c r="P5124" s="1" t="s">
        <v>43</v>
      </c>
      <c r="Q5124" s="1" t="s">
        <v>84</v>
      </c>
      <c r="R5124" s="1" t="s">
        <v>5483</v>
      </c>
      <c r="S5124" s="1">
        <v>19.440000000000001</v>
      </c>
      <c r="T5124" s="1">
        <v>3</v>
      </c>
      <c r="U5124" s="1">
        <v>0</v>
      </c>
      <c r="V5124" s="1">
        <v>9.3312000000000008</v>
      </c>
      <c r="W5124" t="str">
        <f>INDEX(People!$A$2:$A$5,MATCH(Orders!N5124,People!$B$2:$B$5,0))</f>
        <v>Cassandra Brandow</v>
      </c>
      <c r="X5124" t="str">
        <f>IFERROR(INDEX(Returns!A5124:A5923,MATCH(Orders!B5124,Returns!B5124:B5923,0)),"No")</f>
        <v>No</v>
      </c>
      <c r="Y5124">
        <f t="shared" si="80"/>
        <v>19.440000000000001</v>
      </c>
    </row>
    <row r="5125" spans="1:25" x14ac:dyDescent="0.2">
      <c r="A5125" s="1">
        <v>5124</v>
      </c>
      <c r="B5125" t="s">
        <v>8611</v>
      </c>
      <c r="C5125" s="2">
        <v>42464</v>
      </c>
      <c r="D5125" s="8">
        <f>Table1[[#This Row],[Order Date]]</f>
        <v>42464</v>
      </c>
      <c r="E5125" s="2">
        <v>42468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">
        <v>2402</v>
      </c>
      <c r="P5125" s="1" t="s">
        <v>43</v>
      </c>
      <c r="Q5125" s="1" t="s">
        <v>84</v>
      </c>
      <c r="R5125" s="1" t="s">
        <v>5013</v>
      </c>
      <c r="S5125" s="1">
        <v>12.96</v>
      </c>
      <c r="T5125" s="1">
        <v>2</v>
      </c>
      <c r="U5125" s="1">
        <v>0</v>
      </c>
      <c r="V5125" s="1">
        <v>6.3504000000000005</v>
      </c>
      <c r="W5125" t="str">
        <f>INDEX(People!$A$2:$A$5,MATCH(Orders!N5125,People!$B$2:$B$5,0))</f>
        <v>Cassandra Brandow</v>
      </c>
      <c r="X5125" t="str">
        <f>IFERROR(INDEX(Returns!A5125:A5924,MATCH(Orders!B5125,Returns!B5125:B5924,0)),"No")</f>
        <v>No</v>
      </c>
      <c r="Y5125">
        <f t="shared" si="80"/>
        <v>12.96</v>
      </c>
    </row>
    <row r="5126" spans="1:25" x14ac:dyDescent="0.2">
      <c r="A5126" s="1">
        <v>5125</v>
      </c>
      <c r="B5126" t="s">
        <v>5973</v>
      </c>
      <c r="C5126" s="2">
        <v>42627</v>
      </c>
      <c r="D5126" s="8">
        <f>Table1[[#This Row],[Order Date]]</f>
        <v>42627</v>
      </c>
      <c r="E5126" s="2">
        <v>42627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">
        <v>3166</v>
      </c>
      <c r="P5126" s="1" t="s">
        <v>30</v>
      </c>
      <c r="Q5126" s="1" t="s">
        <v>52</v>
      </c>
      <c r="R5126" s="1" t="s">
        <v>2741</v>
      </c>
      <c r="S5126" s="1">
        <v>464.29200000000003</v>
      </c>
      <c r="T5126" s="1">
        <v>9</v>
      </c>
      <c r="U5126" s="1">
        <v>0.4</v>
      </c>
      <c r="V5126" s="1">
        <v>-108.33479999999997</v>
      </c>
      <c r="W5126" t="str">
        <f>INDEX(People!$A$2:$A$5,MATCH(Orders!N5126,People!$B$2:$B$5,0))</f>
        <v>Chuck Magee</v>
      </c>
      <c r="X5126" t="str">
        <f>IFERROR(INDEX(Returns!A5126:A5925,MATCH(Orders!B5126,Returns!B5126:B5925,0)),"No")</f>
        <v>No</v>
      </c>
      <c r="Y5126">
        <f t="shared" si="80"/>
        <v>650.00879999999995</v>
      </c>
    </row>
    <row r="5127" spans="1:25" x14ac:dyDescent="0.2">
      <c r="A5127" s="1">
        <v>5126</v>
      </c>
      <c r="B5127" t="s">
        <v>5973</v>
      </c>
      <c r="C5127" s="2">
        <v>42627</v>
      </c>
      <c r="D5127" s="8">
        <f>Table1[[#This Row],[Order Date]]</f>
        <v>42627</v>
      </c>
      <c r="E5127" s="2">
        <v>42627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">
        <v>2335</v>
      </c>
      <c r="P5127" s="1" t="s">
        <v>43</v>
      </c>
      <c r="Q5127" s="1" t="s">
        <v>157</v>
      </c>
      <c r="R5127" s="1" t="s">
        <v>590</v>
      </c>
      <c r="S5127" s="1">
        <v>68.459999999999994</v>
      </c>
      <c r="T5127" s="1">
        <v>7</v>
      </c>
      <c r="U5127" s="1">
        <v>0</v>
      </c>
      <c r="V5127" s="1">
        <v>31.491599999999995</v>
      </c>
      <c r="W5127" t="str">
        <f>INDEX(People!$A$2:$A$5,MATCH(Orders!N5127,People!$B$2:$B$5,0))</f>
        <v>Chuck Magee</v>
      </c>
      <c r="X5127" t="str">
        <f>IFERROR(INDEX(Returns!A5127:A5926,MATCH(Orders!B5127,Returns!B5127:B5926,0)),"No")</f>
        <v>No</v>
      </c>
      <c r="Y5127">
        <f t="shared" si="80"/>
        <v>68.459999999999994</v>
      </c>
    </row>
    <row r="5128" spans="1:25" x14ac:dyDescent="0.2">
      <c r="A5128" s="1">
        <v>5127</v>
      </c>
      <c r="B5128" t="s">
        <v>5973</v>
      </c>
      <c r="C5128" s="2">
        <v>42627</v>
      </c>
      <c r="D5128" s="8">
        <f>Table1[[#This Row],[Order Date]]</f>
        <v>42627</v>
      </c>
      <c r="E5128" s="2">
        <v>42627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">
        <v>2675</v>
      </c>
      <c r="P5128" s="1" t="s">
        <v>66</v>
      </c>
      <c r="Q5128" s="1" t="s">
        <v>601</v>
      </c>
      <c r="R5128" s="1" t="s">
        <v>2676</v>
      </c>
      <c r="S5128" s="1">
        <v>2799.96</v>
      </c>
      <c r="T5128" s="1">
        <v>4</v>
      </c>
      <c r="U5128" s="1">
        <v>0</v>
      </c>
      <c r="V5128" s="1">
        <v>1371.9803999999999</v>
      </c>
      <c r="W5128" t="str">
        <f>INDEX(People!$A$2:$A$5,MATCH(Orders!N5128,People!$B$2:$B$5,0))</f>
        <v>Chuck Magee</v>
      </c>
      <c r="X5128" t="str">
        <f>IFERROR(INDEX(Returns!A5128:A5927,MATCH(Orders!B5128,Returns!B5128:B5927,0)),"No")</f>
        <v>No</v>
      </c>
      <c r="Y5128">
        <f t="shared" si="80"/>
        <v>2799.96</v>
      </c>
    </row>
    <row r="5129" spans="1:25" x14ac:dyDescent="0.2">
      <c r="A5129" s="1">
        <v>5128</v>
      </c>
      <c r="B5129" t="s">
        <v>5973</v>
      </c>
      <c r="C5129" s="2">
        <v>42627</v>
      </c>
      <c r="D5129" s="8">
        <f>Table1[[#This Row],[Order Date]]</f>
        <v>42627</v>
      </c>
      <c r="E5129" s="2">
        <v>42627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">
        <v>825</v>
      </c>
      <c r="P5129" s="1" t="s">
        <v>43</v>
      </c>
      <c r="Q5129" s="1" t="s">
        <v>73</v>
      </c>
      <c r="R5129" s="1" t="s">
        <v>826</v>
      </c>
      <c r="S5129" s="1">
        <v>601.29999999999995</v>
      </c>
      <c r="T5129" s="1">
        <v>2</v>
      </c>
      <c r="U5129" s="1">
        <v>0</v>
      </c>
      <c r="V5129" s="1">
        <v>198.42899999999997</v>
      </c>
      <c r="W5129" t="str">
        <f>INDEX(People!$A$2:$A$5,MATCH(Orders!N5129,People!$B$2:$B$5,0))</f>
        <v>Chuck Magee</v>
      </c>
      <c r="X5129" t="str">
        <f>IFERROR(INDEX(Returns!A5129:A5928,MATCH(Orders!B5129,Returns!B5129:B5928,0)),"No")</f>
        <v>No</v>
      </c>
      <c r="Y5129">
        <f t="shared" si="80"/>
        <v>601.29999999999995</v>
      </c>
    </row>
    <row r="5130" spans="1:25" x14ac:dyDescent="0.2">
      <c r="A5130" s="1">
        <v>5129</v>
      </c>
      <c r="B5130" t="s">
        <v>5973</v>
      </c>
      <c r="C5130" s="2">
        <v>42627</v>
      </c>
      <c r="D5130" s="8">
        <f>Table1[[#This Row],[Order Date]]</f>
        <v>42627</v>
      </c>
      <c r="E5130" s="2">
        <v>42627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">
        <v>4036</v>
      </c>
      <c r="P5130" s="1" t="s">
        <v>66</v>
      </c>
      <c r="Q5130" s="1" t="s">
        <v>67</v>
      </c>
      <c r="R5130" s="1" t="s">
        <v>4037</v>
      </c>
      <c r="S5130" s="1">
        <v>16.989999999999998</v>
      </c>
      <c r="T5130" s="1">
        <v>1</v>
      </c>
      <c r="U5130" s="1">
        <v>0</v>
      </c>
      <c r="V5130" s="1">
        <v>4.4173999999999989</v>
      </c>
      <c r="W5130" t="str">
        <f>INDEX(People!$A$2:$A$5,MATCH(Orders!N5130,People!$B$2:$B$5,0))</f>
        <v>Chuck Magee</v>
      </c>
      <c r="X5130" t="str">
        <f>IFERROR(INDEX(Returns!A5130:A5929,MATCH(Orders!B5130,Returns!B5130:B5929,0)),"No")</f>
        <v>No</v>
      </c>
      <c r="Y5130">
        <f t="shared" si="80"/>
        <v>16.989999999999998</v>
      </c>
    </row>
    <row r="5131" spans="1:25" x14ac:dyDescent="0.2">
      <c r="A5131" s="1">
        <v>5130</v>
      </c>
      <c r="B5131" t="s">
        <v>5973</v>
      </c>
      <c r="C5131" s="2">
        <v>42627</v>
      </c>
      <c r="D5131" s="8">
        <f>Table1[[#This Row],[Order Date]]</f>
        <v>42627</v>
      </c>
      <c r="E5131" s="2">
        <v>42627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">
        <v>4771</v>
      </c>
      <c r="P5131" s="1" t="s">
        <v>66</v>
      </c>
      <c r="Q5131" s="1" t="s">
        <v>67</v>
      </c>
      <c r="R5131" s="1" t="s">
        <v>4772</v>
      </c>
      <c r="S5131" s="1">
        <v>287.96999999999997</v>
      </c>
      <c r="T5131" s="1">
        <v>3</v>
      </c>
      <c r="U5131" s="1">
        <v>0</v>
      </c>
      <c r="V5131" s="1">
        <v>80.631600000000006</v>
      </c>
      <c r="W5131" t="str">
        <f>INDEX(People!$A$2:$A$5,MATCH(Orders!N5131,People!$B$2:$B$5,0))</f>
        <v>Chuck Magee</v>
      </c>
      <c r="X5131" t="str">
        <f>IFERROR(INDEX(Returns!A5131:A5930,MATCH(Orders!B5131,Returns!B5131:B5930,0)),"No")</f>
        <v>No</v>
      </c>
      <c r="Y5131">
        <f t="shared" si="80"/>
        <v>287.96999999999997</v>
      </c>
    </row>
    <row r="5132" spans="1:25" x14ac:dyDescent="0.2">
      <c r="A5132" s="1">
        <v>5131</v>
      </c>
      <c r="B5132" t="s">
        <v>5973</v>
      </c>
      <c r="C5132" s="2">
        <v>42627</v>
      </c>
      <c r="D5132" s="8">
        <f>Table1[[#This Row],[Order Date]]</f>
        <v>42627</v>
      </c>
      <c r="E5132" s="2">
        <v>42627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">
        <v>4695</v>
      </c>
      <c r="P5132" s="1" t="s">
        <v>43</v>
      </c>
      <c r="Q5132" s="1" t="s">
        <v>84</v>
      </c>
      <c r="R5132" s="1" t="s">
        <v>4696</v>
      </c>
      <c r="S5132" s="1">
        <v>44.820000000000007</v>
      </c>
      <c r="T5132" s="1">
        <v>9</v>
      </c>
      <c r="U5132" s="1">
        <v>0</v>
      </c>
      <c r="V5132" s="1">
        <v>21.065400000000004</v>
      </c>
      <c r="W5132" t="str">
        <f>INDEX(People!$A$2:$A$5,MATCH(Orders!N5132,People!$B$2:$B$5,0))</f>
        <v>Chuck Magee</v>
      </c>
      <c r="X5132" t="str">
        <f>IFERROR(INDEX(Returns!A5132:A5931,MATCH(Orders!B5132,Returns!B5132:B5931,0)),"No")</f>
        <v>No</v>
      </c>
      <c r="Y5132">
        <f t="shared" si="80"/>
        <v>44.820000000000007</v>
      </c>
    </row>
    <row r="5133" spans="1:25" x14ac:dyDescent="0.2">
      <c r="A5133" s="1">
        <v>5132</v>
      </c>
      <c r="B5133" t="s">
        <v>8612</v>
      </c>
      <c r="C5133" s="2">
        <v>43828</v>
      </c>
      <c r="D5133" s="8">
        <f>Table1[[#This Row],[Order Date]]</f>
        <v>43828</v>
      </c>
      <c r="E5133" s="2">
        <v>43835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">
        <v>4217</v>
      </c>
      <c r="P5133" s="1" t="s">
        <v>30</v>
      </c>
      <c r="Q5133" s="1" t="s">
        <v>60</v>
      </c>
      <c r="R5133" s="1" t="s">
        <v>4218</v>
      </c>
      <c r="S5133" s="1">
        <v>101.12</v>
      </c>
      <c r="T5133" s="1">
        <v>8</v>
      </c>
      <c r="U5133" s="1">
        <v>0</v>
      </c>
      <c r="V5133" s="1">
        <v>37.414400000000001</v>
      </c>
      <c r="W5133" t="str">
        <f>INDEX(People!$A$2:$A$5,MATCH(Orders!N5133,People!$B$2:$B$5,0))</f>
        <v>Anna Andreadi</v>
      </c>
      <c r="X5133" t="str">
        <f>IFERROR(INDEX(Returns!A5133:A5932,MATCH(Orders!B5133,Returns!B5133:B5932,0)),"No")</f>
        <v>No</v>
      </c>
      <c r="Y5133">
        <f t="shared" si="80"/>
        <v>101.12</v>
      </c>
    </row>
    <row r="5134" spans="1:25" x14ac:dyDescent="0.2">
      <c r="A5134" s="1">
        <v>5133</v>
      </c>
      <c r="B5134" t="s">
        <v>8613</v>
      </c>
      <c r="C5134" s="2">
        <v>42907</v>
      </c>
      <c r="D5134" s="8">
        <f>Table1[[#This Row],[Order Date]]</f>
        <v>42907</v>
      </c>
      <c r="E5134" s="2">
        <v>42913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">
        <v>2684</v>
      </c>
      <c r="P5134" s="1" t="s">
        <v>66</v>
      </c>
      <c r="Q5134" s="1" t="s">
        <v>67</v>
      </c>
      <c r="R5134" s="1" t="s">
        <v>2685</v>
      </c>
      <c r="S5134" s="1">
        <v>107.97600000000001</v>
      </c>
      <c r="T5134" s="1">
        <v>3</v>
      </c>
      <c r="U5134" s="1">
        <v>0.2</v>
      </c>
      <c r="V5134" s="1">
        <v>37.791599999999988</v>
      </c>
      <c r="W5134" t="str">
        <f>INDEX(People!$A$2:$A$5,MATCH(Orders!N5134,People!$B$2:$B$5,0))</f>
        <v>Cassandra Brandow</v>
      </c>
      <c r="X5134" t="str">
        <f>IFERROR(INDEX(Returns!A5134:A5933,MATCH(Orders!B5134,Returns!B5134:B5933,0)),"No")</f>
        <v>No</v>
      </c>
      <c r="Y5134">
        <f t="shared" si="80"/>
        <v>129.5712</v>
      </c>
    </row>
    <row r="5135" spans="1:25" x14ac:dyDescent="0.2">
      <c r="A5135" s="1">
        <v>5134</v>
      </c>
      <c r="B5135" t="s">
        <v>8614</v>
      </c>
      <c r="C5135" s="2">
        <v>43795</v>
      </c>
      <c r="D5135" s="8">
        <f>Table1[[#This Row],[Order Date]]</f>
        <v>43795</v>
      </c>
      <c r="E5135" s="2">
        <v>43799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">
        <v>5152</v>
      </c>
      <c r="P5135" s="1" t="s">
        <v>43</v>
      </c>
      <c r="Q5135" s="1" t="s">
        <v>73</v>
      </c>
      <c r="R5135" s="1" t="s">
        <v>5153</v>
      </c>
      <c r="S5135" s="1">
        <v>58.730000000000004</v>
      </c>
      <c r="T5135" s="1">
        <v>7</v>
      </c>
      <c r="U5135" s="1">
        <v>0</v>
      </c>
      <c r="V5135" s="1">
        <v>14.682500000000001</v>
      </c>
      <c r="W5135" t="str">
        <f>INDEX(People!$A$2:$A$5,MATCH(Orders!N5135,People!$B$2:$B$5,0))</f>
        <v>Chuck Magee</v>
      </c>
      <c r="X5135" t="str">
        <f>IFERROR(INDEX(Returns!A5135:A5934,MATCH(Orders!B5135,Returns!B5135:B5934,0)),"No")</f>
        <v>No</v>
      </c>
      <c r="Y5135">
        <f t="shared" si="80"/>
        <v>58.730000000000004</v>
      </c>
    </row>
    <row r="5136" spans="1:25" x14ac:dyDescent="0.2">
      <c r="A5136" s="1">
        <v>5135</v>
      </c>
      <c r="B5136" t="s">
        <v>8614</v>
      </c>
      <c r="C5136" s="2">
        <v>43795</v>
      </c>
      <c r="D5136" s="8">
        <f>Table1[[#This Row],[Order Date]]</f>
        <v>43795</v>
      </c>
      <c r="E5136" s="2">
        <v>43799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">
        <v>2331</v>
      </c>
      <c r="P5136" s="1" t="s">
        <v>43</v>
      </c>
      <c r="Q5136" s="1" t="s">
        <v>70</v>
      </c>
      <c r="R5136" s="1" t="s">
        <v>2332</v>
      </c>
      <c r="S5136" s="1">
        <v>93.344000000000008</v>
      </c>
      <c r="T5136" s="1">
        <v>4</v>
      </c>
      <c r="U5136" s="1">
        <v>0.2</v>
      </c>
      <c r="V5136" s="1">
        <v>32.670400000000001</v>
      </c>
      <c r="W5136" t="str">
        <f>INDEX(People!$A$2:$A$5,MATCH(Orders!N5136,People!$B$2:$B$5,0))</f>
        <v>Chuck Magee</v>
      </c>
      <c r="X5136" t="str">
        <f>IFERROR(INDEX(Returns!A5136:A5935,MATCH(Orders!B5136,Returns!B5136:B5935,0)),"No")</f>
        <v>No</v>
      </c>
      <c r="Y5136">
        <f t="shared" si="80"/>
        <v>112.01280000000001</v>
      </c>
    </row>
    <row r="5137" spans="1:25" x14ac:dyDescent="0.2">
      <c r="A5137" s="1">
        <v>5136</v>
      </c>
      <c r="B5137" t="s">
        <v>6079</v>
      </c>
      <c r="C5137" s="2">
        <v>43396</v>
      </c>
      <c r="D5137" s="8">
        <f>Table1[[#This Row],[Order Date]]</f>
        <v>43396</v>
      </c>
      <c r="E5137" s="2">
        <v>43401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">
        <v>937</v>
      </c>
      <c r="P5137" s="1" t="s">
        <v>43</v>
      </c>
      <c r="Q5137" s="1" t="s">
        <v>242</v>
      </c>
      <c r="R5137" s="1" t="s">
        <v>938</v>
      </c>
      <c r="S5137" s="1">
        <v>17.05</v>
      </c>
      <c r="T5137" s="1">
        <v>5</v>
      </c>
      <c r="U5137" s="1">
        <v>0</v>
      </c>
      <c r="V5137" s="1">
        <v>8.1840000000000011</v>
      </c>
      <c r="W5137" t="str">
        <f>INDEX(People!$A$2:$A$5,MATCH(Orders!N5137,People!$B$2:$B$5,0))</f>
        <v>Anna Andreadi</v>
      </c>
      <c r="X5137" t="str">
        <f>IFERROR(INDEX(Returns!A5137:A5936,MATCH(Orders!B5137,Returns!B5137:B5936,0)),"No")</f>
        <v>No</v>
      </c>
      <c r="Y5137">
        <f t="shared" si="80"/>
        <v>17.05</v>
      </c>
    </row>
    <row r="5138" spans="1:25" x14ac:dyDescent="0.2">
      <c r="A5138" s="1">
        <v>5137</v>
      </c>
      <c r="B5138" t="s">
        <v>8615</v>
      </c>
      <c r="C5138" s="2">
        <v>43083</v>
      </c>
      <c r="D5138" s="8">
        <f>Table1[[#This Row],[Order Date]]</f>
        <v>43083</v>
      </c>
      <c r="E5138" s="2">
        <v>43088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">
        <v>2863</v>
      </c>
      <c r="P5138" s="1" t="s">
        <v>43</v>
      </c>
      <c r="Q5138" s="1" t="s">
        <v>70</v>
      </c>
      <c r="R5138" s="1" t="s">
        <v>2864</v>
      </c>
      <c r="S5138" s="1">
        <v>8.0960000000000001</v>
      </c>
      <c r="T5138" s="1">
        <v>2</v>
      </c>
      <c r="U5138" s="1">
        <v>0.2</v>
      </c>
      <c r="V5138" s="1">
        <v>2.7323999999999993</v>
      </c>
      <c r="W5138" t="str">
        <f>INDEX(People!$A$2:$A$5,MATCH(Orders!N5138,People!$B$2:$B$5,0))</f>
        <v>Anna Andreadi</v>
      </c>
      <c r="X5138" t="str">
        <f>IFERROR(INDEX(Returns!A5138:A5937,MATCH(Orders!B5138,Returns!B5138:B5937,0)),"No")</f>
        <v>No</v>
      </c>
      <c r="Y5138">
        <f t="shared" si="80"/>
        <v>9.7151999999999994</v>
      </c>
    </row>
    <row r="5139" spans="1:25" x14ac:dyDescent="0.2">
      <c r="A5139" s="1">
        <v>5138</v>
      </c>
      <c r="B5139" t="s">
        <v>8616</v>
      </c>
      <c r="C5139" s="2">
        <v>43417</v>
      </c>
      <c r="D5139" s="8">
        <f>Table1[[#This Row],[Order Date]]</f>
        <v>43417</v>
      </c>
      <c r="E5139" s="2">
        <v>43421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">
        <v>1873</v>
      </c>
      <c r="P5139" s="1" t="s">
        <v>30</v>
      </c>
      <c r="Q5139" s="1" t="s">
        <v>60</v>
      </c>
      <c r="R5139" s="1" t="s">
        <v>1874</v>
      </c>
      <c r="S5139" s="1">
        <v>30.36</v>
      </c>
      <c r="T5139" s="1">
        <v>4</v>
      </c>
      <c r="U5139" s="1">
        <v>0</v>
      </c>
      <c r="V5139" s="1">
        <v>13.0548</v>
      </c>
      <c r="W5139" t="str">
        <f>INDEX(People!$A$2:$A$5,MATCH(Orders!N5139,People!$B$2:$B$5,0))</f>
        <v>Kelly Williams</v>
      </c>
      <c r="X5139" t="str">
        <f>IFERROR(INDEX(Returns!A5139:A5938,MATCH(Orders!B5139,Returns!B5139:B5938,0)),"No")</f>
        <v>No</v>
      </c>
      <c r="Y5139">
        <f t="shared" si="80"/>
        <v>30.36</v>
      </c>
    </row>
    <row r="5140" spans="1:25" x14ac:dyDescent="0.2">
      <c r="A5140" s="1">
        <v>5139</v>
      </c>
      <c r="B5140" t="s">
        <v>8617</v>
      </c>
      <c r="C5140" s="2">
        <v>43737</v>
      </c>
      <c r="D5140" s="8">
        <f>Table1[[#This Row],[Order Date]]</f>
        <v>43737</v>
      </c>
      <c r="E5140" s="2">
        <v>43743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">
        <v>2739</v>
      </c>
      <c r="P5140" s="1" t="s">
        <v>43</v>
      </c>
      <c r="Q5140" s="1" t="s">
        <v>157</v>
      </c>
      <c r="R5140" s="1" t="s">
        <v>590</v>
      </c>
      <c r="S5140" s="1">
        <v>23.34</v>
      </c>
      <c r="T5140" s="1">
        <v>3</v>
      </c>
      <c r="U5140" s="1">
        <v>0</v>
      </c>
      <c r="V5140" s="1">
        <v>10.969799999999999</v>
      </c>
      <c r="W5140" t="str">
        <f>INDEX(People!$A$2:$A$5,MATCH(Orders!N5140,People!$B$2:$B$5,0))</f>
        <v>Chuck Magee</v>
      </c>
      <c r="X5140" t="str">
        <f>IFERROR(INDEX(Returns!A5140:A5939,MATCH(Orders!B5140,Returns!B5140:B5939,0)),"No")</f>
        <v>No</v>
      </c>
      <c r="Y5140">
        <f t="shared" si="80"/>
        <v>23.34</v>
      </c>
    </row>
    <row r="5141" spans="1:25" x14ac:dyDescent="0.2">
      <c r="A5141" s="1">
        <v>5140</v>
      </c>
      <c r="B5141" t="s">
        <v>8617</v>
      </c>
      <c r="C5141" s="2">
        <v>43737</v>
      </c>
      <c r="D5141" s="8">
        <f>Table1[[#This Row],[Order Date]]</f>
        <v>43737</v>
      </c>
      <c r="E5141" s="2">
        <v>43743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">
        <v>4943</v>
      </c>
      <c r="P5141" s="1" t="s">
        <v>43</v>
      </c>
      <c r="Q5141" s="1" t="s">
        <v>84</v>
      </c>
      <c r="R5141" s="1" t="s">
        <v>4944</v>
      </c>
      <c r="S5141" s="1">
        <v>51.550000000000004</v>
      </c>
      <c r="T5141" s="1">
        <v>5</v>
      </c>
      <c r="U5141" s="1">
        <v>0</v>
      </c>
      <c r="V5141" s="1">
        <v>24.2285</v>
      </c>
      <c r="W5141" t="str">
        <f>INDEX(People!$A$2:$A$5,MATCH(Orders!N5141,People!$B$2:$B$5,0))</f>
        <v>Chuck Magee</v>
      </c>
      <c r="X5141" t="str">
        <f>IFERROR(INDEX(Returns!A5141:A5940,MATCH(Orders!B5141,Returns!B5141:B5940,0)),"No")</f>
        <v>No</v>
      </c>
      <c r="Y5141">
        <f t="shared" si="80"/>
        <v>51.550000000000004</v>
      </c>
    </row>
    <row r="5142" spans="1:25" x14ac:dyDescent="0.2">
      <c r="A5142" s="1">
        <v>5141</v>
      </c>
      <c r="B5142" t="s">
        <v>8618</v>
      </c>
      <c r="C5142" s="2">
        <v>43047</v>
      </c>
      <c r="D5142" s="8">
        <f>Table1[[#This Row],[Order Date]]</f>
        <v>43047</v>
      </c>
      <c r="E5142" s="2">
        <v>43051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">
        <v>924</v>
      </c>
      <c r="P5142" s="1" t="s">
        <v>66</v>
      </c>
      <c r="Q5142" s="1" t="s">
        <v>146</v>
      </c>
      <c r="R5142" s="1" t="s">
        <v>925</v>
      </c>
      <c r="S5142" s="1">
        <v>119.9</v>
      </c>
      <c r="T5142" s="1">
        <v>2</v>
      </c>
      <c r="U5142" s="1">
        <v>0</v>
      </c>
      <c r="V5142" s="1">
        <v>43.164000000000001</v>
      </c>
      <c r="W5142" t="str">
        <f>INDEX(People!$A$2:$A$5,MATCH(Orders!N5142,People!$B$2:$B$5,0))</f>
        <v>Anna Andreadi</v>
      </c>
      <c r="X5142" t="str">
        <f>IFERROR(INDEX(Returns!A5142:A5941,MATCH(Orders!B5142,Returns!B5142:B5941,0)),"No")</f>
        <v>No</v>
      </c>
      <c r="Y5142">
        <f t="shared" si="80"/>
        <v>119.9</v>
      </c>
    </row>
    <row r="5143" spans="1:25" x14ac:dyDescent="0.2">
      <c r="A5143" s="1">
        <v>5142</v>
      </c>
      <c r="B5143" t="s">
        <v>8619</v>
      </c>
      <c r="C5143" s="2">
        <v>43191</v>
      </c>
      <c r="D5143" s="8">
        <f>Table1[[#This Row],[Order Date]]</f>
        <v>43191</v>
      </c>
      <c r="E5143" s="2">
        <v>43195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">
        <v>33</v>
      </c>
      <c r="P5143" s="1" t="s">
        <v>30</v>
      </c>
      <c r="Q5143" s="1" t="s">
        <v>34</v>
      </c>
      <c r="R5143" s="1" t="s">
        <v>35</v>
      </c>
      <c r="S5143" s="1">
        <v>1317.492</v>
      </c>
      <c r="T5143" s="1">
        <v>6</v>
      </c>
      <c r="U5143" s="1">
        <v>0.1</v>
      </c>
      <c r="V5143" s="1">
        <v>292.77599999999995</v>
      </c>
      <c r="W5143" t="str">
        <f>INDEX(People!$A$2:$A$5,MATCH(Orders!N5143,People!$B$2:$B$5,0))</f>
        <v>Chuck Magee</v>
      </c>
      <c r="X5143" t="str">
        <f>IFERROR(INDEX(Returns!A5143:A5942,MATCH(Orders!B5143,Returns!B5143:B5942,0)),"No")</f>
        <v>No</v>
      </c>
      <c r="Y5143">
        <f t="shared" si="80"/>
        <v>1449.2412000000002</v>
      </c>
    </row>
    <row r="5144" spans="1:25" x14ac:dyDescent="0.2">
      <c r="A5144" s="1">
        <v>5143</v>
      </c>
      <c r="B5144" t="s">
        <v>8619</v>
      </c>
      <c r="C5144" s="2">
        <v>43191</v>
      </c>
      <c r="D5144" s="8">
        <f>Table1[[#This Row],[Order Date]]</f>
        <v>43191</v>
      </c>
      <c r="E5144" s="2">
        <v>43195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">
        <v>4641</v>
      </c>
      <c r="P5144" s="1" t="s">
        <v>43</v>
      </c>
      <c r="Q5144" s="1" t="s">
        <v>512</v>
      </c>
      <c r="R5144" s="1" t="s">
        <v>1133</v>
      </c>
      <c r="S5144" s="1">
        <v>63.84</v>
      </c>
      <c r="T5144" s="1">
        <v>8</v>
      </c>
      <c r="U5144" s="1">
        <v>0</v>
      </c>
      <c r="V5144" s="1">
        <v>18.513599999999997</v>
      </c>
      <c r="W5144" t="str">
        <f>INDEX(People!$A$2:$A$5,MATCH(Orders!N5144,People!$B$2:$B$5,0))</f>
        <v>Chuck Magee</v>
      </c>
      <c r="X5144" t="str">
        <f>IFERROR(INDEX(Returns!A5144:A5943,MATCH(Orders!B5144,Returns!B5144:B5943,0)),"No")</f>
        <v>No</v>
      </c>
      <c r="Y5144">
        <f t="shared" si="80"/>
        <v>63.84</v>
      </c>
    </row>
    <row r="5145" spans="1:25" x14ac:dyDescent="0.2">
      <c r="A5145" s="1">
        <v>5144</v>
      </c>
      <c r="B5145" t="s">
        <v>8619</v>
      </c>
      <c r="C5145" s="2">
        <v>43191</v>
      </c>
      <c r="D5145" s="8">
        <f>Table1[[#This Row],[Order Date]]</f>
        <v>43191</v>
      </c>
      <c r="E5145" s="2">
        <v>43195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">
        <v>1067</v>
      </c>
      <c r="P5145" s="1" t="s">
        <v>43</v>
      </c>
      <c r="Q5145" s="1" t="s">
        <v>70</v>
      </c>
      <c r="R5145" s="1" t="s">
        <v>1068</v>
      </c>
      <c r="S5145" s="1">
        <v>3.5920000000000005</v>
      </c>
      <c r="T5145" s="1">
        <v>1</v>
      </c>
      <c r="U5145" s="1">
        <v>0.2</v>
      </c>
      <c r="V5145" s="1">
        <v>1.1224999999999996</v>
      </c>
      <c r="W5145" t="str">
        <f>INDEX(People!$A$2:$A$5,MATCH(Orders!N5145,People!$B$2:$B$5,0))</f>
        <v>Chuck Magee</v>
      </c>
      <c r="X5145" t="str">
        <f>IFERROR(INDEX(Returns!A5145:A5944,MATCH(Orders!B5145,Returns!B5145:B5944,0)),"No")</f>
        <v>No</v>
      </c>
      <c r="Y5145">
        <f t="shared" si="80"/>
        <v>4.3104000000000005</v>
      </c>
    </row>
    <row r="5146" spans="1:25" x14ac:dyDescent="0.2">
      <c r="A5146" s="1">
        <v>5145</v>
      </c>
      <c r="B5146" t="s">
        <v>8620</v>
      </c>
      <c r="C5146" s="2">
        <v>43498</v>
      </c>
      <c r="D5146" s="8">
        <f>Table1[[#This Row],[Order Date]]</f>
        <v>43498</v>
      </c>
      <c r="E5146" s="2">
        <v>43503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">
        <v>1620</v>
      </c>
      <c r="P5146" s="1" t="s">
        <v>30</v>
      </c>
      <c r="Q5146" s="1" t="s">
        <v>60</v>
      </c>
      <c r="R5146" s="1" t="s">
        <v>1621</v>
      </c>
      <c r="S5146" s="1">
        <v>86.26</v>
      </c>
      <c r="T5146" s="1">
        <v>2</v>
      </c>
      <c r="U5146" s="1">
        <v>0</v>
      </c>
      <c r="V5146" s="1">
        <v>29.328400000000002</v>
      </c>
      <c r="W5146" t="str">
        <f>INDEX(People!$A$2:$A$5,MATCH(Orders!N5146,People!$B$2:$B$5,0))</f>
        <v>Anna Andreadi</v>
      </c>
      <c r="X5146" t="str">
        <f>IFERROR(INDEX(Returns!A5146:A5945,MATCH(Orders!B5146,Returns!B5146:B5945,0)),"No")</f>
        <v>No</v>
      </c>
      <c r="Y5146">
        <f t="shared" si="80"/>
        <v>86.26</v>
      </c>
    </row>
    <row r="5147" spans="1:25" x14ac:dyDescent="0.2">
      <c r="A5147" s="1">
        <v>5146</v>
      </c>
      <c r="B5147" t="s">
        <v>8620</v>
      </c>
      <c r="C5147" s="2">
        <v>43498</v>
      </c>
      <c r="D5147" s="8">
        <f>Table1[[#This Row],[Order Date]]</f>
        <v>43498</v>
      </c>
      <c r="E5147" s="2">
        <v>43503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">
        <v>3740</v>
      </c>
      <c r="P5147" s="1" t="s">
        <v>43</v>
      </c>
      <c r="Q5147" s="1" t="s">
        <v>55</v>
      </c>
      <c r="R5147" s="1" t="s">
        <v>3741</v>
      </c>
      <c r="S5147" s="1">
        <v>139.04</v>
      </c>
      <c r="T5147" s="1">
        <v>4</v>
      </c>
      <c r="U5147" s="1">
        <v>0</v>
      </c>
      <c r="V5147" s="1">
        <v>38.931200000000004</v>
      </c>
      <c r="W5147" t="str">
        <f>INDEX(People!$A$2:$A$5,MATCH(Orders!N5147,People!$B$2:$B$5,0))</f>
        <v>Anna Andreadi</v>
      </c>
      <c r="X5147" t="str">
        <f>IFERROR(INDEX(Returns!A5147:A5946,MATCH(Orders!B5147,Returns!B5147:B5946,0)),"No")</f>
        <v>No</v>
      </c>
      <c r="Y5147">
        <f t="shared" si="80"/>
        <v>139.04</v>
      </c>
    </row>
    <row r="5148" spans="1:25" x14ac:dyDescent="0.2">
      <c r="A5148" s="1">
        <v>5147</v>
      </c>
      <c r="B5148" t="s">
        <v>8620</v>
      </c>
      <c r="C5148" s="2">
        <v>43498</v>
      </c>
      <c r="D5148" s="8">
        <f>Table1[[#This Row],[Order Date]]</f>
        <v>43498</v>
      </c>
      <c r="E5148" s="2">
        <v>43503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">
        <v>4071</v>
      </c>
      <c r="P5148" s="1" t="s">
        <v>43</v>
      </c>
      <c r="Q5148" s="1" t="s">
        <v>73</v>
      </c>
      <c r="R5148" s="1" t="s">
        <v>4072</v>
      </c>
      <c r="S5148" s="1">
        <v>46.8</v>
      </c>
      <c r="T5148" s="1">
        <v>4</v>
      </c>
      <c r="U5148" s="1">
        <v>0</v>
      </c>
      <c r="V5148" s="1">
        <v>16.38</v>
      </c>
      <c r="W5148" t="str">
        <f>INDEX(People!$A$2:$A$5,MATCH(Orders!N5148,People!$B$2:$B$5,0))</f>
        <v>Anna Andreadi</v>
      </c>
      <c r="X5148" t="str">
        <f>IFERROR(INDEX(Returns!A5148:A5947,MATCH(Orders!B5148,Returns!B5148:B5947,0)),"No")</f>
        <v>No</v>
      </c>
      <c r="Y5148">
        <f t="shared" si="80"/>
        <v>46.8</v>
      </c>
    </row>
    <row r="5149" spans="1:25" x14ac:dyDescent="0.2">
      <c r="A5149" s="1">
        <v>5148</v>
      </c>
      <c r="B5149" t="s">
        <v>8621</v>
      </c>
      <c r="C5149" s="2">
        <v>43823</v>
      </c>
      <c r="D5149" s="8">
        <f>Table1[[#This Row],[Order Date]]</f>
        <v>43823</v>
      </c>
      <c r="E5149" s="2">
        <v>43830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">
        <v>5021</v>
      </c>
      <c r="P5149" s="1" t="s">
        <v>30</v>
      </c>
      <c r="Q5149" s="1" t="s">
        <v>60</v>
      </c>
      <c r="R5149" s="1" t="s">
        <v>5022</v>
      </c>
      <c r="S5149" s="1">
        <v>8.5440000000000005</v>
      </c>
      <c r="T5149" s="1">
        <v>4</v>
      </c>
      <c r="U5149" s="1">
        <v>0.2</v>
      </c>
      <c r="V5149" s="1">
        <v>1.9223999999999997</v>
      </c>
      <c r="W5149" t="str">
        <f>INDEX(People!$A$2:$A$5,MATCH(Orders!N5149,People!$B$2:$B$5,0))</f>
        <v>Anna Andreadi</v>
      </c>
      <c r="X5149" t="str">
        <f>IFERROR(INDEX(Returns!A5149:A5948,MATCH(Orders!B5149,Returns!B5149:B5948,0)),"No")</f>
        <v>No</v>
      </c>
      <c r="Y5149">
        <f t="shared" si="80"/>
        <v>10.252800000000001</v>
      </c>
    </row>
    <row r="5150" spans="1:25" x14ac:dyDescent="0.2">
      <c r="A5150" s="1">
        <v>5149</v>
      </c>
      <c r="B5150" t="s">
        <v>8621</v>
      </c>
      <c r="C5150" s="2">
        <v>43823</v>
      </c>
      <c r="D5150" s="8">
        <f>Table1[[#This Row],[Order Date]]</f>
        <v>43823</v>
      </c>
      <c r="E5150" s="2">
        <v>43830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">
        <v>2176</v>
      </c>
      <c r="P5150" s="1" t="s">
        <v>30</v>
      </c>
      <c r="Q5150" s="1" t="s">
        <v>34</v>
      </c>
      <c r="R5150" s="1" t="s">
        <v>2177</v>
      </c>
      <c r="S5150" s="1">
        <v>842.37600000000009</v>
      </c>
      <c r="T5150" s="1">
        <v>3</v>
      </c>
      <c r="U5150" s="1">
        <v>0.2</v>
      </c>
      <c r="V5150" s="1">
        <v>105.29699999999988</v>
      </c>
      <c r="W5150" t="str">
        <f>INDEX(People!$A$2:$A$5,MATCH(Orders!N5150,People!$B$2:$B$5,0))</f>
        <v>Anna Andreadi</v>
      </c>
      <c r="X5150" t="str">
        <f>IFERROR(INDEX(Returns!A5150:A5949,MATCH(Orders!B5150,Returns!B5150:B5949,0)),"No")</f>
        <v>No</v>
      </c>
      <c r="Y5150">
        <f t="shared" si="80"/>
        <v>1010.8512000000001</v>
      </c>
    </row>
    <row r="5151" spans="1:25" x14ac:dyDescent="0.2">
      <c r="A5151" s="1">
        <v>5150</v>
      </c>
      <c r="B5151" t="s">
        <v>8622</v>
      </c>
      <c r="C5151" s="2">
        <v>42542</v>
      </c>
      <c r="D5151" s="8">
        <f>Table1[[#This Row],[Order Date]]</f>
        <v>42542</v>
      </c>
      <c r="E5151" s="2">
        <v>42542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">
        <v>3996</v>
      </c>
      <c r="P5151" s="1" t="s">
        <v>66</v>
      </c>
      <c r="Q5151" s="1" t="s">
        <v>67</v>
      </c>
      <c r="R5151" s="1" t="s">
        <v>3997</v>
      </c>
      <c r="S5151" s="1">
        <v>1214.8499999999999</v>
      </c>
      <c r="T5151" s="1">
        <v>3</v>
      </c>
      <c r="U5151" s="1">
        <v>0</v>
      </c>
      <c r="V5151" s="1">
        <v>352.30649999999997</v>
      </c>
      <c r="W5151" t="str">
        <f>INDEX(People!$A$2:$A$5,MATCH(Orders!N5151,People!$B$2:$B$5,0))</f>
        <v>Chuck Magee</v>
      </c>
      <c r="X5151" t="str">
        <f>IFERROR(INDEX(Returns!A5151:A5950,MATCH(Orders!B5151,Returns!B5151:B5950,0)),"No")</f>
        <v>No</v>
      </c>
      <c r="Y5151">
        <f t="shared" si="80"/>
        <v>1214.8499999999999</v>
      </c>
    </row>
    <row r="5152" spans="1:25" x14ac:dyDescent="0.2">
      <c r="A5152" s="1">
        <v>5151</v>
      </c>
      <c r="B5152" t="s">
        <v>8623</v>
      </c>
      <c r="C5152" s="2">
        <v>43530</v>
      </c>
      <c r="D5152" s="8">
        <f>Table1[[#This Row],[Order Date]]</f>
        <v>43530</v>
      </c>
      <c r="E5152" s="2">
        <v>43534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">
        <v>1044</v>
      </c>
      <c r="P5152" s="1" t="s">
        <v>43</v>
      </c>
      <c r="Q5152" s="1" t="s">
        <v>55</v>
      </c>
      <c r="R5152" s="1" t="s">
        <v>1045</v>
      </c>
      <c r="S5152" s="1">
        <v>67.78</v>
      </c>
      <c r="T5152" s="1">
        <v>2</v>
      </c>
      <c r="U5152" s="1">
        <v>0</v>
      </c>
      <c r="V5152" s="1">
        <v>16.945</v>
      </c>
      <c r="W5152" t="str">
        <f>INDEX(People!$A$2:$A$5,MATCH(Orders!N5152,People!$B$2:$B$5,0))</f>
        <v>Anna Andreadi</v>
      </c>
      <c r="X5152" t="str">
        <f>IFERROR(INDEX(Returns!A5152:A5951,MATCH(Orders!B5152,Returns!B5152:B5951,0)),"No")</f>
        <v>No</v>
      </c>
      <c r="Y5152">
        <f t="shared" si="80"/>
        <v>67.78</v>
      </c>
    </row>
    <row r="5153" spans="1:25" x14ac:dyDescent="0.2">
      <c r="A5153" s="1">
        <v>5152</v>
      </c>
      <c r="B5153" t="s">
        <v>8624</v>
      </c>
      <c r="C5153" s="2">
        <v>43733</v>
      </c>
      <c r="D5153" s="8">
        <f>Table1[[#This Row],[Order Date]]</f>
        <v>43733</v>
      </c>
      <c r="E5153" s="2">
        <v>43736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">
        <v>2806</v>
      </c>
      <c r="P5153" s="1" t="s">
        <v>43</v>
      </c>
      <c r="Q5153" s="1" t="s">
        <v>55</v>
      </c>
      <c r="R5153" s="1" t="s">
        <v>2807</v>
      </c>
      <c r="S5153" s="1">
        <v>39.900000000000006</v>
      </c>
      <c r="T5153" s="1">
        <v>5</v>
      </c>
      <c r="U5153" s="1">
        <v>0</v>
      </c>
      <c r="V5153" s="1">
        <v>10.373999999999999</v>
      </c>
      <c r="W5153" t="str">
        <f>INDEX(People!$A$2:$A$5,MATCH(Orders!N5153,People!$B$2:$B$5,0))</f>
        <v>Anna Andreadi</v>
      </c>
      <c r="X5153" t="str">
        <f>IFERROR(INDEX(Returns!A5153:A5952,MATCH(Orders!B5153,Returns!B5153:B5952,0)),"No")</f>
        <v>No</v>
      </c>
      <c r="Y5153">
        <f t="shared" si="80"/>
        <v>39.900000000000006</v>
      </c>
    </row>
    <row r="5154" spans="1:25" x14ac:dyDescent="0.2">
      <c r="A5154" s="1">
        <v>5153</v>
      </c>
      <c r="B5154" t="s">
        <v>8625</v>
      </c>
      <c r="C5154" s="2">
        <v>42551</v>
      </c>
      <c r="D5154" s="8">
        <f>Table1[[#This Row],[Order Date]]</f>
        <v>42551</v>
      </c>
      <c r="E5154" s="2">
        <v>42557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">
        <v>1586</v>
      </c>
      <c r="P5154" s="1" t="s">
        <v>43</v>
      </c>
      <c r="Q5154" s="1" t="s">
        <v>70</v>
      </c>
      <c r="R5154" s="1" t="s">
        <v>1587</v>
      </c>
      <c r="S5154" s="1">
        <v>2.6880000000000002</v>
      </c>
      <c r="T5154" s="1">
        <v>1</v>
      </c>
      <c r="U5154" s="1">
        <v>0.2</v>
      </c>
      <c r="V5154" s="1">
        <v>0.83999999999999975</v>
      </c>
      <c r="W5154" t="str">
        <f>INDEX(People!$A$2:$A$5,MATCH(Orders!N5154,People!$B$2:$B$5,0))</f>
        <v>Chuck Magee</v>
      </c>
      <c r="X5154" t="str">
        <f>IFERROR(INDEX(Returns!A5154:A5953,MATCH(Orders!B5154,Returns!B5154:B5953,0)),"No")</f>
        <v>No</v>
      </c>
      <c r="Y5154">
        <f t="shared" si="80"/>
        <v>3.2256</v>
      </c>
    </row>
    <row r="5155" spans="1:25" x14ac:dyDescent="0.2">
      <c r="A5155" s="1">
        <v>5154</v>
      </c>
      <c r="B5155" t="s">
        <v>8625</v>
      </c>
      <c r="C5155" s="2">
        <v>42551</v>
      </c>
      <c r="D5155" s="8">
        <f>Table1[[#This Row],[Order Date]]</f>
        <v>42551</v>
      </c>
      <c r="E5155" s="2">
        <v>42557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">
        <v>774</v>
      </c>
      <c r="P5155" s="1" t="s">
        <v>43</v>
      </c>
      <c r="Q5155" s="1" t="s">
        <v>63</v>
      </c>
      <c r="R5155" s="1" t="s">
        <v>775</v>
      </c>
      <c r="S5155" s="1">
        <v>6.6000000000000005</v>
      </c>
      <c r="T5155" s="1">
        <v>3</v>
      </c>
      <c r="U5155" s="1">
        <v>0</v>
      </c>
      <c r="V5155" s="1">
        <v>2.9040000000000008</v>
      </c>
      <c r="W5155" t="str">
        <f>INDEX(People!$A$2:$A$5,MATCH(Orders!N5155,People!$B$2:$B$5,0))</f>
        <v>Chuck Magee</v>
      </c>
      <c r="X5155" t="str">
        <f>IFERROR(INDEX(Returns!A5155:A5954,MATCH(Orders!B5155,Returns!B5155:B5954,0)),"No")</f>
        <v>No</v>
      </c>
      <c r="Y5155">
        <f t="shared" si="80"/>
        <v>6.6000000000000005</v>
      </c>
    </row>
    <row r="5156" spans="1:25" x14ac:dyDescent="0.2">
      <c r="A5156" s="1">
        <v>5155</v>
      </c>
      <c r="B5156" t="s">
        <v>8626</v>
      </c>
      <c r="C5156" s="2">
        <v>42954</v>
      </c>
      <c r="D5156" s="8">
        <f>Table1[[#This Row],[Order Date]]</f>
        <v>42954</v>
      </c>
      <c r="E5156" s="2">
        <v>42955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">
        <v>121</v>
      </c>
      <c r="P5156" s="1" t="s">
        <v>43</v>
      </c>
      <c r="Q5156" s="1" t="s">
        <v>70</v>
      </c>
      <c r="R5156" s="1" t="s">
        <v>122</v>
      </c>
      <c r="S5156" s="1">
        <v>28.4</v>
      </c>
      <c r="T5156" s="1">
        <v>4</v>
      </c>
      <c r="U5156" s="1">
        <v>0</v>
      </c>
      <c r="V5156" s="1">
        <v>13.063999999999998</v>
      </c>
      <c r="W5156" t="str">
        <f>INDEX(People!$A$2:$A$5,MATCH(Orders!N5156,People!$B$2:$B$5,0))</f>
        <v>Kelly Williams</v>
      </c>
      <c r="X5156" t="str">
        <f>IFERROR(INDEX(Returns!A5156:A5955,MATCH(Orders!B5156,Returns!B5156:B5955,0)),"No")</f>
        <v>No</v>
      </c>
      <c r="Y5156">
        <f t="shared" si="80"/>
        <v>28.4</v>
      </c>
    </row>
    <row r="5157" spans="1:25" x14ac:dyDescent="0.2">
      <c r="A5157" s="1">
        <v>5156</v>
      </c>
      <c r="B5157" t="s">
        <v>8626</v>
      </c>
      <c r="C5157" s="2">
        <v>42954</v>
      </c>
      <c r="D5157" s="8">
        <f>Table1[[#This Row],[Order Date]]</f>
        <v>42954</v>
      </c>
      <c r="E5157" s="2">
        <v>42955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">
        <v>4685</v>
      </c>
      <c r="P5157" s="1" t="s">
        <v>30</v>
      </c>
      <c r="Q5157" s="1" t="s">
        <v>60</v>
      </c>
      <c r="R5157" s="1" t="s">
        <v>4686</v>
      </c>
      <c r="S5157" s="1">
        <v>212.94</v>
      </c>
      <c r="T5157" s="1">
        <v>3</v>
      </c>
      <c r="U5157" s="1">
        <v>0</v>
      </c>
      <c r="V5157" s="1">
        <v>34.070399999999999</v>
      </c>
      <c r="W5157" t="str">
        <f>INDEX(People!$A$2:$A$5,MATCH(Orders!N5157,People!$B$2:$B$5,0))</f>
        <v>Kelly Williams</v>
      </c>
      <c r="X5157" t="str">
        <f>IFERROR(INDEX(Returns!A5157:A5956,MATCH(Orders!B5157,Returns!B5157:B5956,0)),"No")</f>
        <v>No</v>
      </c>
      <c r="Y5157">
        <f t="shared" si="80"/>
        <v>212.94</v>
      </c>
    </row>
    <row r="5158" spans="1:25" x14ac:dyDescent="0.2">
      <c r="A5158" s="1">
        <v>5157</v>
      </c>
      <c r="B5158" t="s">
        <v>8627</v>
      </c>
      <c r="C5158" s="2">
        <v>43646</v>
      </c>
      <c r="D5158" s="8">
        <f>Table1[[#This Row],[Order Date]]</f>
        <v>43646</v>
      </c>
      <c r="E5158" s="2">
        <v>43650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">
        <v>5465</v>
      </c>
      <c r="P5158" s="1" t="s">
        <v>66</v>
      </c>
      <c r="Q5158" s="1" t="s">
        <v>67</v>
      </c>
      <c r="R5158" s="1" t="s">
        <v>5466</v>
      </c>
      <c r="S5158" s="1">
        <v>1001.5840000000001</v>
      </c>
      <c r="T5158" s="1">
        <v>2</v>
      </c>
      <c r="U5158" s="1">
        <v>0.2</v>
      </c>
      <c r="V5158" s="1">
        <v>125.19799999999992</v>
      </c>
      <c r="W5158" t="str">
        <f>INDEX(People!$A$2:$A$5,MATCH(Orders!N5158,People!$B$2:$B$5,0))</f>
        <v>Kelly Williams</v>
      </c>
      <c r="X5158" t="str">
        <f>IFERROR(INDEX(Returns!A5158:A5957,MATCH(Orders!B5158,Returns!B5158:B5957,0)),"No")</f>
        <v>No</v>
      </c>
      <c r="Y5158">
        <f t="shared" si="80"/>
        <v>1201.9008000000001</v>
      </c>
    </row>
    <row r="5159" spans="1:25" x14ac:dyDescent="0.2">
      <c r="A5159" s="1">
        <v>5158</v>
      </c>
      <c r="B5159" t="s">
        <v>8627</v>
      </c>
      <c r="C5159" s="2">
        <v>43646</v>
      </c>
      <c r="D5159" s="8">
        <f>Table1[[#This Row],[Order Date]]</f>
        <v>43646</v>
      </c>
      <c r="E5159" s="2">
        <v>43650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">
        <v>5212</v>
      </c>
      <c r="P5159" s="1" t="s">
        <v>30</v>
      </c>
      <c r="Q5159" s="1" t="s">
        <v>34</v>
      </c>
      <c r="R5159" s="1" t="s">
        <v>5213</v>
      </c>
      <c r="S5159" s="1">
        <v>569.05799999999999</v>
      </c>
      <c r="T5159" s="1">
        <v>3</v>
      </c>
      <c r="U5159" s="1">
        <v>0.3</v>
      </c>
      <c r="V5159" s="1">
        <v>-178.84680000000006</v>
      </c>
      <c r="W5159" t="str">
        <f>INDEX(People!$A$2:$A$5,MATCH(Orders!N5159,People!$B$2:$B$5,0))</f>
        <v>Kelly Williams</v>
      </c>
      <c r="X5159" t="str">
        <f>IFERROR(INDEX(Returns!A5159:A5958,MATCH(Orders!B5159,Returns!B5159:B5958,0)),"No")</f>
        <v>No</v>
      </c>
      <c r="Y5159">
        <f t="shared" si="80"/>
        <v>739.77539999999999</v>
      </c>
    </row>
    <row r="5160" spans="1:25" x14ac:dyDescent="0.2">
      <c r="A5160" s="1">
        <v>5159</v>
      </c>
      <c r="B5160" t="s">
        <v>8627</v>
      </c>
      <c r="C5160" s="2">
        <v>43646</v>
      </c>
      <c r="D5160" s="8">
        <f>Table1[[#This Row],[Order Date]]</f>
        <v>43646</v>
      </c>
      <c r="E5160" s="2">
        <v>43650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">
        <v>366</v>
      </c>
      <c r="P5160" s="1" t="s">
        <v>30</v>
      </c>
      <c r="Q5160" s="1" t="s">
        <v>60</v>
      </c>
      <c r="R5160" s="1" t="s">
        <v>367</v>
      </c>
      <c r="S5160" s="1">
        <v>14.224000000000002</v>
      </c>
      <c r="T5160" s="1">
        <v>2</v>
      </c>
      <c r="U5160" s="1">
        <v>0.6</v>
      </c>
      <c r="V5160" s="1">
        <v>-10.312400000000004</v>
      </c>
      <c r="W5160" t="str">
        <f>INDEX(People!$A$2:$A$5,MATCH(Orders!N5160,People!$B$2:$B$5,0))</f>
        <v>Kelly Williams</v>
      </c>
      <c r="X5160" t="str">
        <f>IFERROR(INDEX(Returns!A5160:A5959,MATCH(Orders!B5160,Returns!B5160:B5959,0)),"No")</f>
        <v>No</v>
      </c>
      <c r="Y5160">
        <f t="shared" si="80"/>
        <v>22.758400000000005</v>
      </c>
    </row>
    <row r="5161" spans="1:25" x14ac:dyDescent="0.2">
      <c r="A5161" s="1">
        <v>5160</v>
      </c>
      <c r="B5161" t="s">
        <v>8628</v>
      </c>
      <c r="C5161" s="2">
        <v>43034</v>
      </c>
      <c r="D5161" s="8">
        <f>Table1[[#This Row],[Order Date]]</f>
        <v>43034</v>
      </c>
      <c r="E5161" s="2">
        <v>43038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">
        <v>733</v>
      </c>
      <c r="P5161" s="1" t="s">
        <v>66</v>
      </c>
      <c r="Q5161" s="1" t="s">
        <v>67</v>
      </c>
      <c r="R5161" s="1" t="s">
        <v>734</v>
      </c>
      <c r="S5161" s="1">
        <v>105.584</v>
      </c>
      <c r="T5161" s="1">
        <v>2</v>
      </c>
      <c r="U5161" s="1">
        <v>0.2</v>
      </c>
      <c r="V5161" s="1">
        <v>9.2386000000000053</v>
      </c>
      <c r="W5161" t="str">
        <f>INDEX(People!$A$2:$A$5,MATCH(Orders!N5161,People!$B$2:$B$5,0))</f>
        <v>Anna Andreadi</v>
      </c>
      <c r="X5161" t="str">
        <f>IFERROR(INDEX(Returns!A5161:A5960,MATCH(Orders!B5161,Returns!B5161:B5960,0)),"No")</f>
        <v>No</v>
      </c>
      <c r="Y5161">
        <f t="shared" si="80"/>
        <v>126.7008</v>
      </c>
    </row>
    <row r="5162" spans="1:25" x14ac:dyDescent="0.2">
      <c r="A5162" s="1">
        <v>5161</v>
      </c>
      <c r="B5162" t="s">
        <v>8628</v>
      </c>
      <c r="C5162" s="2">
        <v>43034</v>
      </c>
      <c r="D5162" s="8">
        <f>Table1[[#This Row],[Order Date]]</f>
        <v>43034</v>
      </c>
      <c r="E5162" s="2">
        <v>43038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">
        <v>4184</v>
      </c>
      <c r="P5162" s="1" t="s">
        <v>66</v>
      </c>
      <c r="Q5162" s="1" t="s">
        <v>67</v>
      </c>
      <c r="R5162" s="1" t="s">
        <v>4185</v>
      </c>
      <c r="S5162" s="1">
        <v>68.720000000000013</v>
      </c>
      <c r="T5162" s="1">
        <v>2</v>
      </c>
      <c r="U5162" s="1">
        <v>0.2</v>
      </c>
      <c r="V5162" s="1">
        <v>-14.603000000000005</v>
      </c>
      <c r="W5162" t="str">
        <f>INDEX(People!$A$2:$A$5,MATCH(Orders!N5162,People!$B$2:$B$5,0))</f>
        <v>Anna Andreadi</v>
      </c>
      <c r="X5162" t="str">
        <f>IFERROR(INDEX(Returns!A5162:A5961,MATCH(Orders!B5162,Returns!B5162:B5961,0)),"No")</f>
        <v>No</v>
      </c>
      <c r="Y5162">
        <f t="shared" si="80"/>
        <v>82.464000000000013</v>
      </c>
    </row>
    <row r="5163" spans="1:25" x14ac:dyDescent="0.2">
      <c r="A5163" s="1">
        <v>5162</v>
      </c>
      <c r="B5163" t="s">
        <v>8629</v>
      </c>
      <c r="C5163" s="2">
        <v>42581</v>
      </c>
      <c r="D5163" s="8">
        <f>Table1[[#This Row],[Order Date]]</f>
        <v>42581</v>
      </c>
      <c r="E5163" s="2">
        <v>42587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">
        <v>4904</v>
      </c>
      <c r="P5163" s="1" t="s">
        <v>30</v>
      </c>
      <c r="Q5163" s="1" t="s">
        <v>31</v>
      </c>
      <c r="R5163" s="1" t="s">
        <v>4905</v>
      </c>
      <c r="S5163" s="1">
        <v>1367.84</v>
      </c>
      <c r="T5163" s="1">
        <v>8</v>
      </c>
      <c r="U5163" s="1">
        <v>0</v>
      </c>
      <c r="V5163" s="1">
        <v>259.88959999999997</v>
      </c>
      <c r="W5163" t="str">
        <f>INDEX(People!$A$2:$A$5,MATCH(Orders!N5163,People!$B$2:$B$5,0))</f>
        <v>Anna Andreadi</v>
      </c>
      <c r="X5163" t="str">
        <f>IFERROR(INDEX(Returns!A5163:A5962,MATCH(Orders!B5163,Returns!B5163:B5962,0)),"No")</f>
        <v>No</v>
      </c>
      <c r="Y5163">
        <f t="shared" si="80"/>
        <v>1367.84</v>
      </c>
    </row>
    <row r="5164" spans="1:25" x14ac:dyDescent="0.2">
      <c r="A5164" s="1">
        <v>5163</v>
      </c>
      <c r="B5164" t="s">
        <v>8630</v>
      </c>
      <c r="C5164" s="2">
        <v>43422</v>
      </c>
      <c r="D5164" s="8">
        <f>Table1[[#This Row],[Order Date]]</f>
        <v>43422</v>
      </c>
      <c r="E5164" s="2">
        <v>43427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">
        <v>342</v>
      </c>
      <c r="P5164" s="1" t="s">
        <v>30</v>
      </c>
      <c r="Q5164" s="1" t="s">
        <v>34</v>
      </c>
      <c r="R5164" s="1" t="s">
        <v>343</v>
      </c>
      <c r="S5164" s="1">
        <v>301.95999999999998</v>
      </c>
      <c r="T5164" s="1">
        <v>2</v>
      </c>
      <c r="U5164" s="1">
        <v>0</v>
      </c>
      <c r="V5164" s="1">
        <v>33.215599999999995</v>
      </c>
      <c r="W5164" t="str">
        <f>INDEX(People!$A$2:$A$5,MATCH(Orders!N5164,People!$B$2:$B$5,0))</f>
        <v>Kelly Williams</v>
      </c>
      <c r="X5164" t="str">
        <f>IFERROR(INDEX(Returns!A5164:A5963,MATCH(Orders!B5164,Returns!B5164:B5963,0)),"No")</f>
        <v>No</v>
      </c>
      <c r="Y5164">
        <f t="shared" si="80"/>
        <v>301.95999999999998</v>
      </c>
    </row>
    <row r="5165" spans="1:25" x14ac:dyDescent="0.2">
      <c r="A5165" s="1">
        <v>5164</v>
      </c>
      <c r="B5165" t="s">
        <v>6027</v>
      </c>
      <c r="C5165" s="2">
        <v>42922</v>
      </c>
      <c r="D5165" s="8">
        <f>Table1[[#This Row],[Order Date]]</f>
        <v>42922</v>
      </c>
      <c r="E5165" s="2">
        <v>42927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">
        <v>253</v>
      </c>
      <c r="P5165" s="1" t="s">
        <v>30</v>
      </c>
      <c r="Q5165" s="1" t="s">
        <v>34</v>
      </c>
      <c r="R5165" s="1" t="s">
        <v>254</v>
      </c>
      <c r="S5165" s="1">
        <v>170.35200000000003</v>
      </c>
      <c r="T5165" s="1">
        <v>3</v>
      </c>
      <c r="U5165" s="1">
        <v>0.2</v>
      </c>
      <c r="V5165" s="1">
        <v>-17.035200000000003</v>
      </c>
      <c r="W5165" t="str">
        <f>INDEX(People!$A$2:$A$5,MATCH(Orders!N5165,People!$B$2:$B$5,0))</f>
        <v>Anna Andreadi</v>
      </c>
      <c r="X5165" t="str">
        <f>IFERROR(INDEX(Returns!A5165:A5964,MATCH(Orders!B5165,Returns!B5165:B5964,0)),"No")</f>
        <v>No</v>
      </c>
      <c r="Y5165">
        <f t="shared" si="80"/>
        <v>204.42240000000004</v>
      </c>
    </row>
    <row r="5166" spans="1:25" x14ac:dyDescent="0.2">
      <c r="A5166" s="1">
        <v>5165</v>
      </c>
      <c r="B5166" t="s">
        <v>8631</v>
      </c>
      <c r="C5166" s="2">
        <v>42684</v>
      </c>
      <c r="D5166" s="8">
        <f>Table1[[#This Row],[Order Date]]</f>
        <v>42684</v>
      </c>
      <c r="E5166" s="2">
        <v>42690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">
        <v>505</v>
      </c>
      <c r="P5166" s="1" t="s">
        <v>43</v>
      </c>
      <c r="Q5166" s="1" t="s">
        <v>63</v>
      </c>
      <c r="R5166" s="1" t="s">
        <v>4993</v>
      </c>
      <c r="S5166" s="1">
        <v>3.9</v>
      </c>
      <c r="T5166" s="1">
        <v>2</v>
      </c>
      <c r="U5166" s="1">
        <v>0</v>
      </c>
      <c r="V5166" s="1">
        <v>1.5209999999999999</v>
      </c>
      <c r="W5166" t="str">
        <f>INDEX(People!$A$2:$A$5,MATCH(Orders!N5166,People!$B$2:$B$5,0))</f>
        <v>Kelly Williams</v>
      </c>
      <c r="X5166" t="str">
        <f>IFERROR(INDEX(Returns!A5166:A5965,MATCH(Orders!B5166,Returns!B5166:B5965,0)),"No")</f>
        <v>No</v>
      </c>
      <c r="Y5166">
        <f t="shared" si="80"/>
        <v>3.9</v>
      </c>
    </row>
    <row r="5167" spans="1:25" x14ac:dyDescent="0.2">
      <c r="A5167" s="1">
        <v>5166</v>
      </c>
      <c r="B5167" t="s">
        <v>8631</v>
      </c>
      <c r="C5167" s="2">
        <v>42684</v>
      </c>
      <c r="D5167" s="8">
        <f>Table1[[#This Row],[Order Date]]</f>
        <v>42684</v>
      </c>
      <c r="E5167" s="2">
        <v>42690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">
        <v>3281</v>
      </c>
      <c r="P5167" s="1" t="s">
        <v>43</v>
      </c>
      <c r="Q5167" s="1" t="s">
        <v>84</v>
      </c>
      <c r="R5167" s="1" t="s">
        <v>3282</v>
      </c>
      <c r="S5167" s="1">
        <v>12.84</v>
      </c>
      <c r="T5167" s="1">
        <v>3</v>
      </c>
      <c r="U5167" s="1">
        <v>0</v>
      </c>
      <c r="V5167" s="1">
        <v>5.7779999999999987</v>
      </c>
      <c r="W5167" t="str">
        <f>INDEX(People!$A$2:$A$5,MATCH(Orders!N5167,People!$B$2:$B$5,0))</f>
        <v>Kelly Williams</v>
      </c>
      <c r="X5167" t="str">
        <f>IFERROR(INDEX(Returns!A5167:A5966,MATCH(Orders!B5167,Returns!B5167:B5966,0)),"No")</f>
        <v>No</v>
      </c>
      <c r="Y5167">
        <f t="shared" si="80"/>
        <v>12.84</v>
      </c>
    </row>
    <row r="5168" spans="1:25" x14ac:dyDescent="0.2">
      <c r="A5168" s="1">
        <v>5167</v>
      </c>
      <c r="B5168" t="s">
        <v>8631</v>
      </c>
      <c r="C5168" s="2">
        <v>42684</v>
      </c>
      <c r="D5168" s="8">
        <f>Table1[[#This Row],[Order Date]]</f>
        <v>42684</v>
      </c>
      <c r="E5168" s="2">
        <v>42690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">
        <v>802</v>
      </c>
      <c r="P5168" s="1" t="s">
        <v>43</v>
      </c>
      <c r="Q5168" s="1" t="s">
        <v>84</v>
      </c>
      <c r="R5168" s="1" t="s">
        <v>803</v>
      </c>
      <c r="S5168" s="1">
        <v>15.84</v>
      </c>
      <c r="T5168" s="1">
        <v>3</v>
      </c>
      <c r="U5168" s="1">
        <v>0</v>
      </c>
      <c r="V5168" s="1">
        <v>7.1280000000000001</v>
      </c>
      <c r="W5168" t="str">
        <f>INDEX(People!$A$2:$A$5,MATCH(Orders!N5168,People!$B$2:$B$5,0))</f>
        <v>Kelly Williams</v>
      </c>
      <c r="X5168" t="str">
        <f>IFERROR(INDEX(Returns!A5168:A5967,MATCH(Orders!B5168,Returns!B5168:B5967,0)),"No")</f>
        <v>No</v>
      </c>
      <c r="Y5168">
        <f t="shared" si="80"/>
        <v>15.84</v>
      </c>
    </row>
    <row r="5169" spans="1:25" x14ac:dyDescent="0.2">
      <c r="A5169" s="1">
        <v>5168</v>
      </c>
      <c r="B5169" t="s">
        <v>8631</v>
      </c>
      <c r="C5169" s="2">
        <v>42684</v>
      </c>
      <c r="D5169" s="8">
        <f>Table1[[#This Row],[Order Date]]</f>
        <v>42684</v>
      </c>
      <c r="E5169" s="2">
        <v>42690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">
        <v>1667</v>
      </c>
      <c r="P5169" s="1" t="s">
        <v>30</v>
      </c>
      <c r="Q5169" s="1" t="s">
        <v>34</v>
      </c>
      <c r="R5169" s="1" t="s">
        <v>1668</v>
      </c>
      <c r="S5169" s="1">
        <v>563.93999999999994</v>
      </c>
      <c r="T5169" s="1">
        <v>3</v>
      </c>
      <c r="U5169" s="1">
        <v>0</v>
      </c>
      <c r="V5169" s="1">
        <v>112.78800000000001</v>
      </c>
      <c r="W5169" t="str">
        <f>INDEX(People!$A$2:$A$5,MATCH(Orders!N5169,People!$B$2:$B$5,0))</f>
        <v>Kelly Williams</v>
      </c>
      <c r="X5169" t="str">
        <f>IFERROR(INDEX(Returns!A5169:A5968,MATCH(Orders!B5169,Returns!B5169:B5968,0)),"No")</f>
        <v>No</v>
      </c>
      <c r="Y5169">
        <f t="shared" si="80"/>
        <v>563.93999999999994</v>
      </c>
    </row>
    <row r="5170" spans="1:25" x14ac:dyDescent="0.2">
      <c r="A5170" s="1">
        <v>5169</v>
      </c>
      <c r="B5170" t="s">
        <v>8631</v>
      </c>
      <c r="C5170" s="2">
        <v>42684</v>
      </c>
      <c r="D5170" s="8">
        <f>Table1[[#This Row],[Order Date]]</f>
        <v>42684</v>
      </c>
      <c r="E5170" s="2">
        <v>42690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">
        <v>3305</v>
      </c>
      <c r="P5170" s="1" t="s">
        <v>43</v>
      </c>
      <c r="Q5170" s="1" t="s">
        <v>55</v>
      </c>
      <c r="R5170" s="1" t="s">
        <v>3306</v>
      </c>
      <c r="S5170" s="1">
        <v>62.94</v>
      </c>
      <c r="T5170" s="1">
        <v>3</v>
      </c>
      <c r="U5170" s="1">
        <v>0</v>
      </c>
      <c r="V5170" s="1">
        <v>11.958600000000001</v>
      </c>
      <c r="W5170" t="str">
        <f>INDEX(People!$A$2:$A$5,MATCH(Orders!N5170,People!$B$2:$B$5,0))</f>
        <v>Kelly Williams</v>
      </c>
      <c r="X5170" t="str">
        <f>IFERROR(INDEX(Returns!A5170:A5969,MATCH(Orders!B5170,Returns!B5170:B5969,0)),"No")</f>
        <v>No</v>
      </c>
      <c r="Y5170">
        <f t="shared" si="80"/>
        <v>62.94</v>
      </c>
    </row>
    <row r="5171" spans="1:25" x14ac:dyDescent="0.2">
      <c r="A5171" s="1">
        <v>5170</v>
      </c>
      <c r="B5171" t="s">
        <v>8631</v>
      </c>
      <c r="C5171" s="2">
        <v>42684</v>
      </c>
      <c r="D5171" s="8">
        <f>Table1[[#This Row],[Order Date]]</f>
        <v>42684</v>
      </c>
      <c r="E5171" s="2">
        <v>42690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">
        <v>1734</v>
      </c>
      <c r="P5171" s="1" t="s">
        <v>43</v>
      </c>
      <c r="Q5171" s="1" t="s">
        <v>55</v>
      </c>
      <c r="R5171" s="1" t="s">
        <v>1735</v>
      </c>
      <c r="S5171" s="1">
        <v>535.41</v>
      </c>
      <c r="T5171" s="1">
        <v>3</v>
      </c>
      <c r="U5171" s="1">
        <v>0</v>
      </c>
      <c r="V5171" s="1">
        <v>160.62299999999993</v>
      </c>
      <c r="W5171" t="str">
        <f>INDEX(People!$A$2:$A$5,MATCH(Orders!N5171,People!$B$2:$B$5,0))</f>
        <v>Kelly Williams</v>
      </c>
      <c r="X5171" t="str">
        <f>IFERROR(INDEX(Returns!A5171:A5970,MATCH(Orders!B5171,Returns!B5171:B5970,0)),"No")</f>
        <v>No</v>
      </c>
      <c r="Y5171">
        <f t="shared" si="80"/>
        <v>535.41</v>
      </c>
    </row>
    <row r="5172" spans="1:25" x14ac:dyDescent="0.2">
      <c r="A5172" s="1">
        <v>5171</v>
      </c>
      <c r="B5172" t="s">
        <v>8632</v>
      </c>
      <c r="C5172" s="2">
        <v>43247</v>
      </c>
      <c r="D5172" s="8">
        <f>Table1[[#This Row],[Order Date]]</f>
        <v>43247</v>
      </c>
      <c r="E5172" s="2">
        <v>43249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">
        <v>1618</v>
      </c>
      <c r="P5172" s="1" t="s">
        <v>30</v>
      </c>
      <c r="Q5172" s="1" t="s">
        <v>34</v>
      </c>
      <c r="R5172" s="1" t="s">
        <v>1619</v>
      </c>
      <c r="S5172" s="1">
        <v>3504.9</v>
      </c>
      <c r="T5172" s="1">
        <v>5</v>
      </c>
      <c r="U5172" s="1">
        <v>0</v>
      </c>
      <c r="V5172" s="1">
        <v>700.98000000000013</v>
      </c>
      <c r="W5172" t="str">
        <f>INDEX(People!$A$2:$A$5,MATCH(Orders!N5172,People!$B$2:$B$5,0))</f>
        <v>Kelly Williams</v>
      </c>
      <c r="X5172" t="str">
        <f>IFERROR(INDEX(Returns!A5172:A5971,MATCH(Orders!B5172,Returns!B5172:B5971,0)),"No")</f>
        <v>No</v>
      </c>
      <c r="Y5172">
        <f t="shared" si="80"/>
        <v>3504.9</v>
      </c>
    </row>
    <row r="5173" spans="1:25" x14ac:dyDescent="0.2">
      <c r="A5173" s="1">
        <v>5172</v>
      </c>
      <c r="B5173" t="s">
        <v>8632</v>
      </c>
      <c r="C5173" s="2">
        <v>43247</v>
      </c>
      <c r="D5173" s="8">
        <f>Table1[[#This Row],[Order Date]]</f>
        <v>43247</v>
      </c>
      <c r="E5173" s="2">
        <v>43249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">
        <v>2296</v>
      </c>
      <c r="P5173" s="1" t="s">
        <v>43</v>
      </c>
      <c r="Q5173" s="1" t="s">
        <v>84</v>
      </c>
      <c r="R5173" s="1" t="s">
        <v>2297</v>
      </c>
      <c r="S5173" s="1">
        <v>144.12</v>
      </c>
      <c r="T5173" s="1">
        <v>3</v>
      </c>
      <c r="U5173" s="1">
        <v>0</v>
      </c>
      <c r="V5173" s="1">
        <v>69.177599999999984</v>
      </c>
      <c r="W5173" t="str">
        <f>INDEX(People!$A$2:$A$5,MATCH(Orders!N5173,People!$B$2:$B$5,0))</f>
        <v>Kelly Williams</v>
      </c>
      <c r="X5173" t="str">
        <f>IFERROR(INDEX(Returns!A5173:A5972,MATCH(Orders!B5173,Returns!B5173:B5972,0)),"No")</f>
        <v>No</v>
      </c>
      <c r="Y5173">
        <f t="shared" si="80"/>
        <v>144.12</v>
      </c>
    </row>
    <row r="5174" spans="1:25" x14ac:dyDescent="0.2">
      <c r="A5174" s="1">
        <v>5173</v>
      </c>
      <c r="B5174" t="s">
        <v>8632</v>
      </c>
      <c r="C5174" s="2">
        <v>43247</v>
      </c>
      <c r="D5174" s="8">
        <f>Table1[[#This Row],[Order Date]]</f>
        <v>43247</v>
      </c>
      <c r="E5174" s="2">
        <v>43249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">
        <v>2974</v>
      </c>
      <c r="P5174" s="1" t="s">
        <v>43</v>
      </c>
      <c r="Q5174" s="1" t="s">
        <v>84</v>
      </c>
      <c r="R5174" s="1" t="s">
        <v>2975</v>
      </c>
      <c r="S5174" s="1">
        <v>314.54999999999995</v>
      </c>
      <c r="T5174" s="1">
        <v>3</v>
      </c>
      <c r="U5174" s="1">
        <v>0</v>
      </c>
      <c r="V5174" s="1">
        <v>150.98399999999998</v>
      </c>
      <c r="W5174" t="str">
        <f>INDEX(People!$A$2:$A$5,MATCH(Orders!N5174,People!$B$2:$B$5,0))</f>
        <v>Kelly Williams</v>
      </c>
      <c r="X5174" t="str">
        <f>IFERROR(INDEX(Returns!A5174:A5973,MATCH(Orders!B5174,Returns!B5174:B5973,0)),"No")</f>
        <v>No</v>
      </c>
      <c r="Y5174">
        <f t="shared" si="80"/>
        <v>314.54999999999995</v>
      </c>
    </row>
    <row r="5175" spans="1:25" x14ac:dyDescent="0.2">
      <c r="A5175" s="1">
        <v>5174</v>
      </c>
      <c r="B5175" t="s">
        <v>8633</v>
      </c>
      <c r="C5175" s="2">
        <v>42802</v>
      </c>
      <c r="D5175" s="8">
        <f>Table1[[#This Row],[Order Date]]</f>
        <v>42802</v>
      </c>
      <c r="E5175" s="2">
        <v>42804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">
        <v>1105</v>
      </c>
      <c r="P5175" s="1" t="s">
        <v>43</v>
      </c>
      <c r="Q5175" s="1" t="s">
        <v>63</v>
      </c>
      <c r="R5175" s="1" t="s">
        <v>1106</v>
      </c>
      <c r="S5175" s="1">
        <v>3.4079999999999999</v>
      </c>
      <c r="T5175" s="1">
        <v>1</v>
      </c>
      <c r="U5175" s="1">
        <v>0.2</v>
      </c>
      <c r="V5175" s="1">
        <v>0.89459999999999995</v>
      </c>
      <c r="W5175" t="str">
        <f>INDEX(People!$A$2:$A$5,MATCH(Orders!N5175,People!$B$2:$B$5,0))</f>
        <v>Anna Andreadi</v>
      </c>
      <c r="X5175" t="str">
        <f>IFERROR(INDEX(Returns!A5175:A5974,MATCH(Orders!B5175,Returns!B5175:B5974,0)),"No")</f>
        <v>No</v>
      </c>
      <c r="Y5175">
        <f t="shared" si="80"/>
        <v>4.0895999999999999</v>
      </c>
    </row>
    <row r="5176" spans="1:25" x14ac:dyDescent="0.2">
      <c r="A5176" s="1">
        <v>5175</v>
      </c>
      <c r="B5176" t="s">
        <v>8634</v>
      </c>
      <c r="C5176" s="2">
        <v>43757</v>
      </c>
      <c r="D5176" s="8">
        <f>Table1[[#This Row],[Order Date]]</f>
        <v>43757</v>
      </c>
      <c r="E5176" s="2">
        <v>43762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">
        <v>4729</v>
      </c>
      <c r="P5176" s="1" t="s">
        <v>43</v>
      </c>
      <c r="Q5176" s="1" t="s">
        <v>70</v>
      </c>
      <c r="R5176" s="1" t="s">
        <v>4730</v>
      </c>
      <c r="S5176" s="1">
        <v>2.0719999999999996</v>
      </c>
      <c r="T5176" s="1">
        <v>2</v>
      </c>
      <c r="U5176" s="1">
        <v>0.8</v>
      </c>
      <c r="V5176" s="1">
        <v>-3.5224000000000011</v>
      </c>
      <c r="W5176" t="str">
        <f>INDEX(People!$A$2:$A$5,MATCH(Orders!N5176,People!$B$2:$B$5,0))</f>
        <v>Kelly Williams</v>
      </c>
      <c r="X5176" t="str">
        <f>IFERROR(INDEX(Returns!A5176:A5975,MATCH(Orders!B5176,Returns!B5176:B5975,0)),"No")</f>
        <v>No</v>
      </c>
      <c r="Y5176">
        <f t="shared" si="80"/>
        <v>3.7295999999999996</v>
      </c>
    </row>
    <row r="5177" spans="1:25" x14ac:dyDescent="0.2">
      <c r="A5177" s="1">
        <v>5176</v>
      </c>
      <c r="B5177" t="s">
        <v>8634</v>
      </c>
      <c r="C5177" s="2">
        <v>43757</v>
      </c>
      <c r="D5177" s="8">
        <f>Table1[[#This Row],[Order Date]]</f>
        <v>43757</v>
      </c>
      <c r="E5177" s="2">
        <v>43762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">
        <v>5197</v>
      </c>
      <c r="P5177" s="1" t="s">
        <v>30</v>
      </c>
      <c r="Q5177" s="1" t="s">
        <v>31</v>
      </c>
      <c r="R5177" s="1" t="s">
        <v>5198</v>
      </c>
      <c r="S5177" s="1">
        <v>328.39919999999995</v>
      </c>
      <c r="T5177" s="1">
        <v>3</v>
      </c>
      <c r="U5177" s="1">
        <v>0.32</v>
      </c>
      <c r="V5177" s="1">
        <v>-91.758599999999973</v>
      </c>
      <c r="W5177" t="str">
        <f>INDEX(People!$A$2:$A$5,MATCH(Orders!N5177,People!$B$2:$B$5,0))</f>
        <v>Kelly Williams</v>
      </c>
      <c r="X5177" t="str">
        <f>IFERROR(INDEX(Returns!A5177:A5976,MATCH(Orders!B5177,Returns!B5177:B5976,0)),"No")</f>
        <v>No</v>
      </c>
      <c r="Y5177">
        <f t="shared" si="80"/>
        <v>433.48694399999994</v>
      </c>
    </row>
    <row r="5178" spans="1:25" x14ac:dyDescent="0.2">
      <c r="A5178" s="1">
        <v>5177</v>
      </c>
      <c r="B5178" t="s">
        <v>8635</v>
      </c>
      <c r="C5178" s="2">
        <v>43409</v>
      </c>
      <c r="D5178" s="8">
        <f>Table1[[#This Row],[Order Date]]</f>
        <v>43409</v>
      </c>
      <c r="E5178" s="2">
        <v>43412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">
        <v>3852</v>
      </c>
      <c r="P5178" s="1" t="s">
        <v>43</v>
      </c>
      <c r="Q5178" s="1" t="s">
        <v>70</v>
      </c>
      <c r="R5178" s="1" t="s">
        <v>3853</v>
      </c>
      <c r="S5178" s="1">
        <v>53.248000000000005</v>
      </c>
      <c r="T5178" s="1">
        <v>2</v>
      </c>
      <c r="U5178" s="1">
        <v>0.2</v>
      </c>
      <c r="V5178" s="1">
        <v>19.968</v>
      </c>
      <c r="W5178" t="str">
        <f>INDEX(People!$A$2:$A$5,MATCH(Orders!N5178,People!$B$2:$B$5,0))</f>
        <v>Anna Andreadi</v>
      </c>
      <c r="X5178" t="str">
        <f>IFERROR(INDEX(Returns!A5178:A5977,MATCH(Orders!B5178,Returns!B5178:B5977,0)),"No")</f>
        <v>No</v>
      </c>
      <c r="Y5178">
        <f t="shared" si="80"/>
        <v>63.897600000000004</v>
      </c>
    </row>
    <row r="5179" spans="1:25" x14ac:dyDescent="0.2">
      <c r="A5179" s="1">
        <v>5178</v>
      </c>
      <c r="B5179" t="s">
        <v>8636</v>
      </c>
      <c r="C5179" s="2">
        <v>43460</v>
      </c>
      <c r="D5179" s="8">
        <f>Table1[[#This Row],[Order Date]]</f>
        <v>43460</v>
      </c>
      <c r="E5179" s="2">
        <v>43464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">
        <v>915</v>
      </c>
      <c r="P5179" s="1" t="s">
        <v>43</v>
      </c>
      <c r="Q5179" s="1" t="s">
        <v>70</v>
      </c>
      <c r="R5179" s="1" t="s">
        <v>916</v>
      </c>
      <c r="S5179" s="1">
        <v>4.9920000000000009</v>
      </c>
      <c r="T5179" s="1">
        <v>3</v>
      </c>
      <c r="U5179" s="1">
        <v>0.2</v>
      </c>
      <c r="V5179" s="1">
        <v>1.6848000000000001</v>
      </c>
      <c r="W5179" t="str">
        <f>INDEX(People!$A$2:$A$5,MATCH(Orders!N5179,People!$B$2:$B$5,0))</f>
        <v>Chuck Magee</v>
      </c>
      <c r="X5179" t="str">
        <f>IFERROR(INDEX(Returns!A5179:A5978,MATCH(Orders!B5179,Returns!B5179:B5978,0)),"No")</f>
        <v>No</v>
      </c>
      <c r="Y5179">
        <f t="shared" si="80"/>
        <v>5.9904000000000011</v>
      </c>
    </row>
    <row r="5180" spans="1:25" x14ac:dyDescent="0.2">
      <c r="A5180" s="1">
        <v>5179</v>
      </c>
      <c r="B5180" t="s">
        <v>8637</v>
      </c>
      <c r="C5180" s="2">
        <v>42838</v>
      </c>
      <c r="D5180" s="8">
        <f>Table1[[#This Row],[Order Date]]</f>
        <v>42838</v>
      </c>
      <c r="E5180" s="2">
        <v>42844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">
        <v>3737</v>
      </c>
      <c r="P5180" s="1" t="s">
        <v>30</v>
      </c>
      <c r="Q5180" s="1" t="s">
        <v>60</v>
      </c>
      <c r="R5180" s="1" t="s">
        <v>3738</v>
      </c>
      <c r="S5180" s="1">
        <v>37.68</v>
      </c>
      <c r="T5180" s="1">
        <v>2</v>
      </c>
      <c r="U5180" s="1">
        <v>0</v>
      </c>
      <c r="V5180" s="1">
        <v>15.825600000000001</v>
      </c>
      <c r="W5180" t="str">
        <f>INDEX(People!$A$2:$A$5,MATCH(Orders!N5180,People!$B$2:$B$5,0))</f>
        <v>Anna Andreadi</v>
      </c>
      <c r="X5180" t="str">
        <f>IFERROR(INDEX(Returns!A5180:A5979,MATCH(Orders!B5180,Returns!B5180:B5979,0)),"No")</f>
        <v>No</v>
      </c>
      <c r="Y5180">
        <f t="shared" si="80"/>
        <v>37.68</v>
      </c>
    </row>
    <row r="5181" spans="1:25" x14ac:dyDescent="0.2">
      <c r="A5181" s="1">
        <v>5180</v>
      </c>
      <c r="B5181" t="s">
        <v>8637</v>
      </c>
      <c r="C5181" s="2">
        <v>42838</v>
      </c>
      <c r="D5181" s="8">
        <f>Table1[[#This Row],[Order Date]]</f>
        <v>42838</v>
      </c>
      <c r="E5181" s="2">
        <v>42844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">
        <v>1042</v>
      </c>
      <c r="P5181" s="1" t="s">
        <v>66</v>
      </c>
      <c r="Q5181" s="1" t="s">
        <v>67</v>
      </c>
      <c r="R5181" s="1" t="s">
        <v>1043</v>
      </c>
      <c r="S5181" s="1">
        <v>258.57600000000002</v>
      </c>
      <c r="T5181" s="1">
        <v>2</v>
      </c>
      <c r="U5181" s="1">
        <v>0.2</v>
      </c>
      <c r="V5181" s="1">
        <v>19.393200000000007</v>
      </c>
      <c r="W5181" t="str">
        <f>INDEX(People!$A$2:$A$5,MATCH(Orders!N5181,People!$B$2:$B$5,0))</f>
        <v>Anna Andreadi</v>
      </c>
      <c r="X5181" t="str">
        <f>IFERROR(INDEX(Returns!A5181:A5980,MATCH(Orders!B5181,Returns!B5181:B5980,0)),"No")</f>
        <v>No</v>
      </c>
      <c r="Y5181">
        <f t="shared" si="80"/>
        <v>310.2912</v>
      </c>
    </row>
    <row r="5182" spans="1:25" x14ac:dyDescent="0.2">
      <c r="A5182" s="1">
        <v>5181</v>
      </c>
      <c r="B5182" t="s">
        <v>8637</v>
      </c>
      <c r="C5182" s="2">
        <v>42838</v>
      </c>
      <c r="D5182" s="8">
        <f>Table1[[#This Row],[Order Date]]</f>
        <v>42838</v>
      </c>
      <c r="E5182" s="2">
        <v>42844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">
        <v>3187</v>
      </c>
      <c r="P5182" s="1" t="s">
        <v>43</v>
      </c>
      <c r="Q5182" s="1" t="s">
        <v>73</v>
      </c>
      <c r="R5182" s="1" t="s">
        <v>3188</v>
      </c>
      <c r="S5182" s="1">
        <v>75.84</v>
      </c>
      <c r="T5182" s="1">
        <v>2</v>
      </c>
      <c r="U5182" s="1">
        <v>0</v>
      </c>
      <c r="V5182" s="1">
        <v>29.577600000000004</v>
      </c>
      <c r="W5182" t="str">
        <f>INDEX(People!$A$2:$A$5,MATCH(Orders!N5182,People!$B$2:$B$5,0))</f>
        <v>Anna Andreadi</v>
      </c>
      <c r="X5182" t="str">
        <f>IFERROR(INDEX(Returns!A5182:A5981,MATCH(Orders!B5182,Returns!B5182:B5981,0)),"No")</f>
        <v>No</v>
      </c>
      <c r="Y5182">
        <f t="shared" si="80"/>
        <v>75.84</v>
      </c>
    </row>
    <row r="5183" spans="1:25" x14ac:dyDescent="0.2">
      <c r="A5183" s="1">
        <v>5182</v>
      </c>
      <c r="B5183" t="s">
        <v>8638</v>
      </c>
      <c r="C5183" s="2">
        <v>43720</v>
      </c>
      <c r="D5183" s="8">
        <f>Table1[[#This Row],[Order Date]]</f>
        <v>43720</v>
      </c>
      <c r="E5183" s="2">
        <v>43723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">
        <v>5482</v>
      </c>
      <c r="P5183" s="1" t="s">
        <v>43</v>
      </c>
      <c r="Q5183" s="1" t="s">
        <v>84</v>
      </c>
      <c r="R5183" s="1" t="s">
        <v>5483</v>
      </c>
      <c r="S5183" s="1">
        <v>45.36</v>
      </c>
      <c r="T5183" s="1">
        <v>7</v>
      </c>
      <c r="U5183" s="1">
        <v>0</v>
      </c>
      <c r="V5183" s="1">
        <v>21.772800000000004</v>
      </c>
      <c r="W5183" t="str">
        <f>INDEX(People!$A$2:$A$5,MATCH(Orders!N5183,People!$B$2:$B$5,0))</f>
        <v>Chuck Magee</v>
      </c>
      <c r="X5183" t="str">
        <f>IFERROR(INDEX(Returns!A5183:A5982,MATCH(Orders!B5183,Returns!B5183:B5982,0)),"No")</f>
        <v>No</v>
      </c>
      <c r="Y5183">
        <f t="shared" si="80"/>
        <v>45.36</v>
      </c>
    </row>
    <row r="5184" spans="1:25" x14ac:dyDescent="0.2">
      <c r="A5184" s="1">
        <v>5183</v>
      </c>
      <c r="B5184" t="s">
        <v>8638</v>
      </c>
      <c r="C5184" s="2">
        <v>43720</v>
      </c>
      <c r="D5184" s="8">
        <f>Table1[[#This Row],[Order Date]]</f>
        <v>43720</v>
      </c>
      <c r="E5184" s="2">
        <v>43723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">
        <v>2582</v>
      </c>
      <c r="P5184" s="1" t="s">
        <v>43</v>
      </c>
      <c r="Q5184" s="1" t="s">
        <v>70</v>
      </c>
      <c r="R5184" s="1" t="s">
        <v>2583</v>
      </c>
      <c r="S5184" s="1">
        <v>45.78</v>
      </c>
      <c r="T5184" s="1">
        <v>3</v>
      </c>
      <c r="U5184" s="1">
        <v>0</v>
      </c>
      <c r="V5184" s="1">
        <v>22.89</v>
      </c>
      <c r="W5184" t="str">
        <f>INDEX(People!$A$2:$A$5,MATCH(Orders!N5184,People!$B$2:$B$5,0))</f>
        <v>Chuck Magee</v>
      </c>
      <c r="X5184" t="str">
        <f>IFERROR(INDEX(Returns!A5184:A5983,MATCH(Orders!B5184,Returns!B5184:B5983,0)),"No")</f>
        <v>No</v>
      </c>
      <c r="Y5184">
        <f t="shared" si="80"/>
        <v>45.78</v>
      </c>
    </row>
    <row r="5185" spans="1:25" x14ac:dyDescent="0.2">
      <c r="A5185" s="1">
        <v>5184</v>
      </c>
      <c r="B5185" t="s">
        <v>8639</v>
      </c>
      <c r="C5185" s="2">
        <v>43732</v>
      </c>
      <c r="D5185" s="8">
        <f>Table1[[#This Row],[Order Date]]</f>
        <v>43732</v>
      </c>
      <c r="E5185" s="2">
        <v>43735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">
        <v>5349</v>
      </c>
      <c r="P5185" s="1" t="s">
        <v>43</v>
      </c>
      <c r="Q5185" s="1" t="s">
        <v>55</v>
      </c>
      <c r="R5185" s="1" t="s">
        <v>5350</v>
      </c>
      <c r="S5185" s="1">
        <v>40.29</v>
      </c>
      <c r="T5185" s="1">
        <v>3</v>
      </c>
      <c r="U5185" s="1">
        <v>0</v>
      </c>
      <c r="V5185" s="1">
        <v>10.0725</v>
      </c>
      <c r="W5185" t="str">
        <f>INDEX(People!$A$2:$A$5,MATCH(Orders!N5185,People!$B$2:$B$5,0))</f>
        <v>Cassandra Brandow</v>
      </c>
      <c r="X5185" t="str">
        <f>IFERROR(INDEX(Returns!A5185:A5984,MATCH(Orders!B5185,Returns!B5185:B5984,0)),"No")</f>
        <v>No</v>
      </c>
      <c r="Y5185">
        <f t="shared" si="80"/>
        <v>40.29</v>
      </c>
    </row>
    <row r="5186" spans="1:25" x14ac:dyDescent="0.2">
      <c r="A5186" s="1">
        <v>5185</v>
      </c>
      <c r="B5186" t="s">
        <v>8639</v>
      </c>
      <c r="C5186" s="2">
        <v>43732</v>
      </c>
      <c r="D5186" s="8">
        <f>Table1[[#This Row],[Order Date]]</f>
        <v>43732</v>
      </c>
      <c r="E5186" s="2">
        <v>43735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">
        <v>1854</v>
      </c>
      <c r="P5186" s="1" t="s">
        <v>43</v>
      </c>
      <c r="Q5186" s="1" t="s">
        <v>70</v>
      </c>
      <c r="R5186" s="1" t="s">
        <v>1855</v>
      </c>
      <c r="S5186" s="1">
        <v>38.71</v>
      </c>
      <c r="T5186" s="1">
        <v>7</v>
      </c>
      <c r="U5186" s="1">
        <v>0</v>
      </c>
      <c r="V5186" s="1">
        <v>17.8066</v>
      </c>
      <c r="W5186" t="str">
        <f>INDEX(People!$A$2:$A$5,MATCH(Orders!N5186,People!$B$2:$B$5,0))</f>
        <v>Cassandra Brandow</v>
      </c>
      <c r="X5186" t="str">
        <f>IFERROR(INDEX(Returns!A5186:A5985,MATCH(Orders!B5186,Returns!B5186:B5985,0)),"No")</f>
        <v>No</v>
      </c>
      <c r="Y5186">
        <f t="shared" si="80"/>
        <v>38.71</v>
      </c>
    </row>
    <row r="5187" spans="1:25" x14ac:dyDescent="0.2">
      <c r="A5187" s="1">
        <v>5186</v>
      </c>
      <c r="B5187" t="s">
        <v>8640</v>
      </c>
      <c r="C5187" s="2">
        <v>43018</v>
      </c>
      <c r="D5187" s="8">
        <f>Table1[[#This Row],[Order Date]]</f>
        <v>43018</v>
      </c>
      <c r="E5187" s="2">
        <v>43023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">
        <v>1535</v>
      </c>
      <c r="P5187" s="1" t="s">
        <v>43</v>
      </c>
      <c r="Q5187" s="1" t="s">
        <v>55</v>
      </c>
      <c r="R5187" s="1" t="s">
        <v>1536</v>
      </c>
      <c r="S5187" s="1">
        <v>1801.6320000000001</v>
      </c>
      <c r="T5187" s="1">
        <v>6</v>
      </c>
      <c r="U5187" s="1">
        <v>0.2</v>
      </c>
      <c r="V5187" s="1">
        <v>-337.80600000000004</v>
      </c>
      <c r="W5187" t="str">
        <f>INDEX(People!$A$2:$A$5,MATCH(Orders!N5187,People!$B$2:$B$5,0))</f>
        <v>Cassandra Brandow</v>
      </c>
      <c r="X5187" t="str">
        <f>IFERROR(INDEX(Returns!A5187:A5986,MATCH(Orders!B5187,Returns!B5187:B5986,0)),"No")</f>
        <v>No</v>
      </c>
      <c r="Y5187">
        <f t="shared" ref="Y5187:Y5250" si="81">S5187*(1+U5187)</f>
        <v>2161.9584</v>
      </c>
    </row>
    <row r="5188" spans="1:25" x14ac:dyDescent="0.2">
      <c r="A5188" s="1">
        <v>5187</v>
      </c>
      <c r="B5188" t="s">
        <v>8641</v>
      </c>
      <c r="C5188" s="2">
        <v>43066</v>
      </c>
      <c r="D5188" s="8">
        <f>Table1[[#This Row],[Order Date]]</f>
        <v>43066</v>
      </c>
      <c r="E5188" s="2">
        <v>43072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">
        <v>5104</v>
      </c>
      <c r="P5188" s="1" t="s">
        <v>66</v>
      </c>
      <c r="Q5188" s="1" t="s">
        <v>67</v>
      </c>
      <c r="R5188" s="1" t="s">
        <v>5105</v>
      </c>
      <c r="S5188" s="1">
        <v>748.75200000000007</v>
      </c>
      <c r="T5188" s="1">
        <v>8</v>
      </c>
      <c r="U5188" s="1">
        <v>0.4</v>
      </c>
      <c r="V5188" s="1">
        <v>-162.22960000000006</v>
      </c>
      <c r="W5188" t="str">
        <f>INDEX(People!$A$2:$A$5,MATCH(Orders!N5188,People!$B$2:$B$5,0))</f>
        <v>Chuck Magee</v>
      </c>
      <c r="X5188" t="str">
        <f>IFERROR(INDEX(Returns!A5188:A5987,MATCH(Orders!B5188,Returns!B5188:B5987,0)),"No")</f>
        <v>No</v>
      </c>
      <c r="Y5188">
        <f t="shared" si="81"/>
        <v>1048.2528</v>
      </c>
    </row>
    <row r="5189" spans="1:25" x14ac:dyDescent="0.2">
      <c r="A5189" s="1">
        <v>5188</v>
      </c>
      <c r="B5189" t="s">
        <v>8642</v>
      </c>
      <c r="C5189" s="2">
        <v>42991</v>
      </c>
      <c r="D5189" s="8">
        <f>Table1[[#This Row],[Order Date]]</f>
        <v>42991</v>
      </c>
      <c r="E5189" s="2">
        <v>42996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">
        <v>3113</v>
      </c>
      <c r="P5189" s="1" t="s">
        <v>66</v>
      </c>
      <c r="Q5189" s="1" t="s">
        <v>146</v>
      </c>
      <c r="R5189" s="1" t="s">
        <v>3114</v>
      </c>
      <c r="S5189" s="1">
        <v>199.96</v>
      </c>
      <c r="T5189" s="1">
        <v>4</v>
      </c>
      <c r="U5189" s="1">
        <v>0</v>
      </c>
      <c r="V5189" s="1">
        <v>15.996799999999979</v>
      </c>
      <c r="W5189" t="str">
        <f>INDEX(People!$A$2:$A$5,MATCH(Orders!N5189,People!$B$2:$B$5,0))</f>
        <v>Kelly Williams</v>
      </c>
      <c r="X5189" t="str">
        <f>IFERROR(INDEX(Returns!A5189:A5988,MATCH(Orders!B5189,Returns!B5189:B5988,0)),"No")</f>
        <v>No</v>
      </c>
      <c r="Y5189">
        <f t="shared" si="81"/>
        <v>199.96</v>
      </c>
    </row>
    <row r="5190" spans="1:25" x14ac:dyDescent="0.2">
      <c r="A5190" s="1">
        <v>5189</v>
      </c>
      <c r="B5190" t="s">
        <v>8642</v>
      </c>
      <c r="C5190" s="2">
        <v>42991</v>
      </c>
      <c r="D5190" s="8">
        <f>Table1[[#This Row],[Order Date]]</f>
        <v>42991</v>
      </c>
      <c r="E5190" s="2">
        <v>42996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">
        <v>1297</v>
      </c>
      <c r="P5190" s="1" t="s">
        <v>30</v>
      </c>
      <c r="Q5190" s="1" t="s">
        <v>34</v>
      </c>
      <c r="R5190" s="1" t="s">
        <v>1298</v>
      </c>
      <c r="S5190" s="1">
        <v>1516.2</v>
      </c>
      <c r="T5190" s="1">
        <v>7</v>
      </c>
      <c r="U5190" s="1">
        <v>0</v>
      </c>
      <c r="V5190" s="1">
        <v>394.21199999999999</v>
      </c>
      <c r="W5190" t="str">
        <f>INDEX(People!$A$2:$A$5,MATCH(Orders!N5190,People!$B$2:$B$5,0))</f>
        <v>Kelly Williams</v>
      </c>
      <c r="X5190" t="str">
        <f>IFERROR(INDEX(Returns!A5190:A5989,MATCH(Orders!B5190,Returns!B5190:B5989,0)),"No")</f>
        <v>No</v>
      </c>
      <c r="Y5190">
        <f t="shared" si="81"/>
        <v>1516.2</v>
      </c>
    </row>
    <row r="5191" spans="1:25" x14ac:dyDescent="0.2">
      <c r="A5191" s="1">
        <v>5190</v>
      </c>
      <c r="B5191" t="s">
        <v>6224</v>
      </c>
      <c r="C5191" s="2">
        <v>43783</v>
      </c>
      <c r="D5191" s="8">
        <f>Table1[[#This Row],[Order Date]]</f>
        <v>43783</v>
      </c>
      <c r="E5191" s="2">
        <v>43787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">
        <v>3465</v>
      </c>
      <c r="P5191" s="1" t="s">
        <v>66</v>
      </c>
      <c r="Q5191" s="1" t="s">
        <v>146</v>
      </c>
      <c r="R5191" s="1" t="s">
        <v>3466</v>
      </c>
      <c r="S5191" s="1">
        <v>167.95200000000003</v>
      </c>
      <c r="T5191" s="1">
        <v>6</v>
      </c>
      <c r="U5191" s="1">
        <v>0.2</v>
      </c>
      <c r="V5191" s="1">
        <v>-27.292200000000001</v>
      </c>
      <c r="W5191" t="str">
        <f>INDEX(People!$A$2:$A$5,MATCH(Orders!N5191,People!$B$2:$B$5,0))</f>
        <v>Kelly Williams</v>
      </c>
      <c r="X5191" t="str">
        <f>IFERROR(INDEX(Returns!A5191:A5990,MATCH(Orders!B5191,Returns!B5191:B5990,0)),"No")</f>
        <v>No</v>
      </c>
      <c r="Y5191">
        <f t="shared" si="81"/>
        <v>201.54240000000001</v>
      </c>
    </row>
    <row r="5192" spans="1:25" x14ac:dyDescent="0.2">
      <c r="A5192" s="1">
        <v>5191</v>
      </c>
      <c r="B5192" t="s">
        <v>6224</v>
      </c>
      <c r="C5192" s="2">
        <v>43783</v>
      </c>
      <c r="D5192" s="8">
        <f>Table1[[#This Row],[Order Date]]</f>
        <v>43783</v>
      </c>
      <c r="E5192" s="2">
        <v>43787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">
        <v>4734</v>
      </c>
      <c r="P5192" s="1" t="s">
        <v>43</v>
      </c>
      <c r="Q5192" s="1" t="s">
        <v>63</v>
      </c>
      <c r="R5192" s="1" t="s">
        <v>4735</v>
      </c>
      <c r="S5192" s="1">
        <v>45.04</v>
      </c>
      <c r="T5192" s="1">
        <v>2</v>
      </c>
      <c r="U5192" s="1">
        <v>0.2</v>
      </c>
      <c r="V5192" s="1">
        <v>4.5040000000000031</v>
      </c>
      <c r="W5192" t="str">
        <f>INDEX(People!$A$2:$A$5,MATCH(Orders!N5192,People!$B$2:$B$5,0))</f>
        <v>Kelly Williams</v>
      </c>
      <c r="X5192" t="str">
        <f>IFERROR(INDEX(Returns!A5192:A5991,MATCH(Orders!B5192,Returns!B5192:B5991,0)),"No")</f>
        <v>No</v>
      </c>
      <c r="Y5192">
        <f t="shared" si="81"/>
        <v>54.047999999999995</v>
      </c>
    </row>
    <row r="5193" spans="1:25" x14ac:dyDescent="0.2">
      <c r="A5193" s="1">
        <v>5192</v>
      </c>
      <c r="B5193" t="s">
        <v>8643</v>
      </c>
      <c r="C5193" s="2">
        <v>43590</v>
      </c>
      <c r="D5193" s="8">
        <f>Table1[[#This Row],[Order Date]]</f>
        <v>43590</v>
      </c>
      <c r="E5193" s="2">
        <v>43594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">
        <v>5488</v>
      </c>
      <c r="P5193" s="1" t="s">
        <v>43</v>
      </c>
      <c r="Q5193" s="1" t="s">
        <v>157</v>
      </c>
      <c r="R5193" s="1" t="s">
        <v>5489</v>
      </c>
      <c r="S5193" s="1">
        <v>23.16</v>
      </c>
      <c r="T5193" s="1">
        <v>2</v>
      </c>
      <c r="U5193" s="1">
        <v>0</v>
      </c>
      <c r="V5193" s="1">
        <v>11.58</v>
      </c>
      <c r="W5193" t="str">
        <f>INDEX(People!$A$2:$A$5,MATCH(Orders!N5193,People!$B$2:$B$5,0))</f>
        <v>Anna Andreadi</v>
      </c>
      <c r="X5193" t="str">
        <f>IFERROR(INDEX(Returns!A5193:A5992,MATCH(Orders!B5193,Returns!B5193:B5992,0)),"No")</f>
        <v>No</v>
      </c>
      <c r="Y5193">
        <f t="shared" si="81"/>
        <v>23.16</v>
      </c>
    </row>
    <row r="5194" spans="1:25" x14ac:dyDescent="0.2">
      <c r="A5194" s="1">
        <v>5193</v>
      </c>
      <c r="B5194" t="s">
        <v>8644</v>
      </c>
      <c r="C5194" s="2">
        <v>42702</v>
      </c>
      <c r="D5194" s="8">
        <f>Table1[[#This Row],[Order Date]]</f>
        <v>42702</v>
      </c>
      <c r="E5194" s="2">
        <v>42705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">
        <v>488</v>
      </c>
      <c r="P5194" s="1" t="s">
        <v>30</v>
      </c>
      <c r="Q5194" s="1" t="s">
        <v>60</v>
      </c>
      <c r="R5194" s="1" t="s">
        <v>489</v>
      </c>
      <c r="S5194" s="1">
        <v>397.59999999999997</v>
      </c>
      <c r="T5194" s="1">
        <v>5</v>
      </c>
      <c r="U5194" s="1">
        <v>0</v>
      </c>
      <c r="V5194" s="1">
        <v>43.735999999999962</v>
      </c>
      <c r="W5194" t="str">
        <f>INDEX(People!$A$2:$A$5,MATCH(Orders!N5194,People!$B$2:$B$5,0))</f>
        <v>Cassandra Brandow</v>
      </c>
      <c r="X5194" t="str">
        <f>IFERROR(INDEX(Returns!A5194:A5993,MATCH(Orders!B5194,Returns!B5194:B5993,0)),"No")</f>
        <v>No</v>
      </c>
      <c r="Y5194">
        <f t="shared" si="81"/>
        <v>397.59999999999997</v>
      </c>
    </row>
    <row r="5195" spans="1:25" x14ac:dyDescent="0.2">
      <c r="A5195" s="1">
        <v>5194</v>
      </c>
      <c r="B5195" t="s">
        <v>8644</v>
      </c>
      <c r="C5195" s="2">
        <v>42702</v>
      </c>
      <c r="D5195" s="8">
        <f>Table1[[#This Row],[Order Date]]</f>
        <v>42702</v>
      </c>
      <c r="E5195" s="2">
        <v>42705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">
        <v>5232</v>
      </c>
      <c r="P5195" s="1" t="s">
        <v>43</v>
      </c>
      <c r="Q5195" s="1" t="s">
        <v>84</v>
      </c>
      <c r="R5195" s="1" t="s">
        <v>5233</v>
      </c>
      <c r="S5195" s="1">
        <v>85.96</v>
      </c>
      <c r="T5195" s="1">
        <v>7</v>
      </c>
      <c r="U5195" s="1">
        <v>0</v>
      </c>
      <c r="V5195" s="1">
        <v>40.401199999999996</v>
      </c>
      <c r="W5195" t="str">
        <f>INDEX(People!$A$2:$A$5,MATCH(Orders!N5195,People!$B$2:$B$5,0))</f>
        <v>Cassandra Brandow</v>
      </c>
      <c r="X5195" t="str">
        <f>IFERROR(INDEX(Returns!A5195:A5994,MATCH(Orders!B5195,Returns!B5195:B5994,0)),"No")</f>
        <v>No</v>
      </c>
      <c r="Y5195">
        <f t="shared" si="81"/>
        <v>85.96</v>
      </c>
    </row>
    <row r="5196" spans="1:25" x14ac:dyDescent="0.2">
      <c r="A5196" s="1">
        <v>5195</v>
      </c>
      <c r="B5196" t="s">
        <v>8644</v>
      </c>
      <c r="C5196" s="2">
        <v>42702</v>
      </c>
      <c r="D5196" s="8">
        <f>Table1[[#This Row],[Order Date]]</f>
        <v>42702</v>
      </c>
      <c r="E5196" s="2">
        <v>42705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">
        <v>1194</v>
      </c>
      <c r="P5196" s="1" t="s">
        <v>43</v>
      </c>
      <c r="Q5196" s="1" t="s">
        <v>63</v>
      </c>
      <c r="R5196" s="1" t="s">
        <v>1195</v>
      </c>
      <c r="S5196" s="1">
        <v>13.12</v>
      </c>
      <c r="T5196" s="1">
        <v>4</v>
      </c>
      <c r="U5196" s="1">
        <v>0</v>
      </c>
      <c r="V5196" s="1">
        <v>4.3295999999999992</v>
      </c>
      <c r="W5196" t="str">
        <f>INDEX(People!$A$2:$A$5,MATCH(Orders!N5196,People!$B$2:$B$5,0))</f>
        <v>Cassandra Brandow</v>
      </c>
      <c r="X5196" t="str">
        <f>IFERROR(INDEX(Returns!A5196:A5995,MATCH(Orders!B5196,Returns!B5196:B5995,0)),"No")</f>
        <v>No</v>
      </c>
      <c r="Y5196">
        <f t="shared" si="81"/>
        <v>13.12</v>
      </c>
    </row>
    <row r="5197" spans="1:25" x14ac:dyDescent="0.2">
      <c r="A5197" s="1">
        <v>5196</v>
      </c>
      <c r="B5197" t="s">
        <v>8644</v>
      </c>
      <c r="C5197" s="2">
        <v>42702</v>
      </c>
      <c r="D5197" s="8">
        <f>Table1[[#This Row],[Order Date]]</f>
        <v>42702</v>
      </c>
      <c r="E5197" s="2">
        <v>42705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">
        <v>1167</v>
      </c>
      <c r="P5197" s="1" t="s">
        <v>43</v>
      </c>
      <c r="Q5197" s="1" t="s">
        <v>70</v>
      </c>
      <c r="R5197" s="1" t="s">
        <v>1168</v>
      </c>
      <c r="S5197" s="1">
        <v>45.660000000000004</v>
      </c>
      <c r="T5197" s="1">
        <v>3</v>
      </c>
      <c r="U5197" s="1">
        <v>0</v>
      </c>
      <c r="V5197" s="1">
        <v>22.3734</v>
      </c>
      <c r="W5197" t="str">
        <f>INDEX(People!$A$2:$A$5,MATCH(Orders!N5197,People!$B$2:$B$5,0))</f>
        <v>Cassandra Brandow</v>
      </c>
      <c r="X5197" t="str">
        <f>IFERROR(INDEX(Returns!A5197:A5996,MATCH(Orders!B5197,Returns!B5197:B5996,0)),"No")</f>
        <v>No</v>
      </c>
      <c r="Y5197">
        <f t="shared" si="81"/>
        <v>45.660000000000004</v>
      </c>
    </row>
    <row r="5198" spans="1:25" x14ac:dyDescent="0.2">
      <c r="A5198" s="1">
        <v>5197</v>
      </c>
      <c r="B5198" t="s">
        <v>8645</v>
      </c>
      <c r="C5198" s="2">
        <v>42500</v>
      </c>
      <c r="D5198" s="8">
        <f>Table1[[#This Row],[Order Date]]</f>
        <v>42500</v>
      </c>
      <c r="E5198" s="2">
        <v>42505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">
        <v>1482</v>
      </c>
      <c r="P5198" s="1" t="s">
        <v>43</v>
      </c>
      <c r="Q5198" s="1" t="s">
        <v>157</v>
      </c>
      <c r="R5198" s="1" t="s">
        <v>1483</v>
      </c>
      <c r="S5198" s="1">
        <v>158.13</v>
      </c>
      <c r="T5198" s="1">
        <v>3</v>
      </c>
      <c r="U5198" s="1">
        <v>0</v>
      </c>
      <c r="V5198" s="1">
        <v>77.483699999999999</v>
      </c>
      <c r="W5198" t="str">
        <f>INDEX(People!$A$2:$A$5,MATCH(Orders!N5198,People!$B$2:$B$5,0))</f>
        <v>Anna Andreadi</v>
      </c>
      <c r="X5198" t="str">
        <f>IFERROR(INDEX(Returns!A5198:A5997,MATCH(Orders!B5198,Returns!B5198:B5997,0)),"No")</f>
        <v>No</v>
      </c>
      <c r="Y5198">
        <f t="shared" si="81"/>
        <v>158.13</v>
      </c>
    </row>
    <row r="5199" spans="1:25" x14ac:dyDescent="0.2">
      <c r="A5199" s="1">
        <v>5198</v>
      </c>
      <c r="B5199" t="s">
        <v>8645</v>
      </c>
      <c r="C5199" s="2">
        <v>42500</v>
      </c>
      <c r="D5199" s="8">
        <f>Table1[[#This Row],[Order Date]]</f>
        <v>42500</v>
      </c>
      <c r="E5199" s="2">
        <v>42505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">
        <v>223</v>
      </c>
      <c r="P5199" s="1" t="s">
        <v>66</v>
      </c>
      <c r="Q5199" s="1" t="s">
        <v>67</v>
      </c>
      <c r="R5199" s="1" t="s">
        <v>224</v>
      </c>
      <c r="S5199" s="1">
        <v>43.6</v>
      </c>
      <c r="T5199" s="1">
        <v>5</v>
      </c>
      <c r="U5199" s="1">
        <v>0.2</v>
      </c>
      <c r="V5199" s="1">
        <v>4.3600000000000012</v>
      </c>
      <c r="W5199" t="str">
        <f>INDEX(People!$A$2:$A$5,MATCH(Orders!N5199,People!$B$2:$B$5,0))</f>
        <v>Anna Andreadi</v>
      </c>
      <c r="X5199" t="str">
        <f>IFERROR(INDEX(Returns!A5199:A5998,MATCH(Orders!B5199,Returns!B5199:B5998,0)),"No")</f>
        <v>No</v>
      </c>
      <c r="Y5199">
        <f t="shared" si="81"/>
        <v>52.32</v>
      </c>
    </row>
    <row r="5200" spans="1:25" x14ac:dyDescent="0.2">
      <c r="A5200" s="1">
        <v>5199</v>
      </c>
      <c r="B5200" t="s">
        <v>8646</v>
      </c>
      <c r="C5200" s="2">
        <v>43162</v>
      </c>
      <c r="D5200" s="8">
        <f>Table1[[#This Row],[Order Date]]</f>
        <v>43162</v>
      </c>
      <c r="E5200" s="2">
        <v>43167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">
        <v>4367</v>
      </c>
      <c r="P5200" s="1" t="s">
        <v>43</v>
      </c>
      <c r="Q5200" s="1" t="s">
        <v>512</v>
      </c>
      <c r="R5200" s="1" t="s">
        <v>4368</v>
      </c>
      <c r="S5200" s="1">
        <v>3930.0720000000001</v>
      </c>
      <c r="T5200" s="1">
        <v>3</v>
      </c>
      <c r="U5200" s="1">
        <v>0.2</v>
      </c>
      <c r="V5200" s="1">
        <v>-786.01440000000025</v>
      </c>
      <c r="W5200" t="str">
        <f>INDEX(People!$A$2:$A$5,MATCH(Orders!N5200,People!$B$2:$B$5,0))</f>
        <v>Kelly Williams</v>
      </c>
      <c r="X5200" t="str">
        <f>IFERROR(INDEX(Returns!A5200:A5999,MATCH(Orders!B5200,Returns!B5200:B5999,0)),"No")</f>
        <v>No</v>
      </c>
      <c r="Y5200">
        <f t="shared" si="81"/>
        <v>4716.0864000000001</v>
      </c>
    </row>
    <row r="5201" spans="1:25" x14ac:dyDescent="0.2">
      <c r="A5201" s="1">
        <v>5200</v>
      </c>
      <c r="B5201" t="s">
        <v>8646</v>
      </c>
      <c r="C5201" s="2">
        <v>43162</v>
      </c>
      <c r="D5201" s="8">
        <f>Table1[[#This Row],[Order Date]]</f>
        <v>43162</v>
      </c>
      <c r="E5201" s="2">
        <v>43167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">
        <v>5059</v>
      </c>
      <c r="P5201" s="1" t="s">
        <v>43</v>
      </c>
      <c r="Q5201" s="1" t="s">
        <v>242</v>
      </c>
      <c r="R5201" s="1" t="s">
        <v>5060</v>
      </c>
      <c r="S5201" s="1">
        <v>2.3039999999999998</v>
      </c>
      <c r="T5201" s="1">
        <v>1</v>
      </c>
      <c r="U5201" s="1">
        <v>0.2</v>
      </c>
      <c r="V5201" s="1">
        <v>0.77759999999999996</v>
      </c>
      <c r="W5201" t="str">
        <f>INDEX(People!$A$2:$A$5,MATCH(Orders!N5201,People!$B$2:$B$5,0))</f>
        <v>Kelly Williams</v>
      </c>
      <c r="X5201" t="str">
        <f>IFERROR(INDEX(Returns!A5201:A6000,MATCH(Orders!B5201,Returns!B5201:B6000,0)),"No")</f>
        <v>No</v>
      </c>
      <c r="Y5201">
        <f t="shared" si="81"/>
        <v>2.7647999999999997</v>
      </c>
    </row>
    <row r="5202" spans="1:25" x14ac:dyDescent="0.2">
      <c r="A5202" s="1">
        <v>5201</v>
      </c>
      <c r="B5202" t="s">
        <v>8646</v>
      </c>
      <c r="C5202" s="2">
        <v>43162</v>
      </c>
      <c r="D5202" s="8">
        <f>Table1[[#This Row],[Order Date]]</f>
        <v>43162</v>
      </c>
      <c r="E5202" s="2">
        <v>43167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">
        <v>3717</v>
      </c>
      <c r="P5202" s="1" t="s">
        <v>66</v>
      </c>
      <c r="Q5202" s="1" t="s">
        <v>67</v>
      </c>
      <c r="R5202" s="1" t="s">
        <v>3718</v>
      </c>
      <c r="S5202" s="1">
        <v>431.97600000000006</v>
      </c>
      <c r="T5202" s="1">
        <v>3</v>
      </c>
      <c r="U5202" s="1">
        <v>0.2</v>
      </c>
      <c r="V5202" s="1">
        <v>32.398200000000017</v>
      </c>
      <c r="W5202" t="str">
        <f>INDEX(People!$A$2:$A$5,MATCH(Orders!N5202,People!$B$2:$B$5,0))</f>
        <v>Kelly Williams</v>
      </c>
      <c r="X5202" t="str">
        <f>IFERROR(INDEX(Returns!A5202:A6001,MATCH(Orders!B5202,Returns!B5202:B6001,0)),"No")</f>
        <v>No</v>
      </c>
      <c r="Y5202">
        <f t="shared" si="81"/>
        <v>518.37120000000004</v>
      </c>
    </row>
    <row r="5203" spans="1:25" x14ac:dyDescent="0.2">
      <c r="A5203" s="1">
        <v>5202</v>
      </c>
      <c r="B5203" t="s">
        <v>8646</v>
      </c>
      <c r="C5203" s="2">
        <v>43162</v>
      </c>
      <c r="D5203" s="8">
        <f>Table1[[#This Row],[Order Date]]</f>
        <v>43162</v>
      </c>
      <c r="E5203" s="2">
        <v>43167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">
        <v>1800</v>
      </c>
      <c r="P5203" s="1" t="s">
        <v>66</v>
      </c>
      <c r="Q5203" s="1" t="s">
        <v>146</v>
      </c>
      <c r="R5203" s="1" t="s">
        <v>1801</v>
      </c>
      <c r="S5203" s="1">
        <v>41.720000000000006</v>
      </c>
      <c r="T5203" s="1">
        <v>7</v>
      </c>
      <c r="U5203" s="1">
        <v>0.2</v>
      </c>
      <c r="V5203" s="1">
        <v>5.7364999999999977</v>
      </c>
      <c r="W5203" t="str">
        <f>INDEX(People!$A$2:$A$5,MATCH(Orders!N5203,People!$B$2:$B$5,0))</f>
        <v>Kelly Williams</v>
      </c>
      <c r="X5203" t="str">
        <f>IFERROR(INDEX(Returns!A5203:A6002,MATCH(Orders!B5203,Returns!B5203:B6002,0)),"No")</f>
        <v>No</v>
      </c>
      <c r="Y5203">
        <f t="shared" si="81"/>
        <v>50.064000000000007</v>
      </c>
    </row>
    <row r="5204" spans="1:25" x14ac:dyDescent="0.2">
      <c r="A5204" s="1">
        <v>5203</v>
      </c>
      <c r="B5204" t="s">
        <v>8647</v>
      </c>
      <c r="C5204" s="2">
        <v>42962</v>
      </c>
      <c r="D5204" s="8">
        <f>Table1[[#This Row],[Order Date]]</f>
        <v>42962</v>
      </c>
      <c r="E5204" s="2">
        <v>42966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">
        <v>3066</v>
      </c>
      <c r="P5204" s="1" t="s">
        <v>30</v>
      </c>
      <c r="Q5204" s="1" t="s">
        <v>60</v>
      </c>
      <c r="R5204" s="1" t="s">
        <v>3067</v>
      </c>
      <c r="S5204" s="1">
        <v>104.23</v>
      </c>
      <c r="T5204" s="1">
        <v>7</v>
      </c>
      <c r="U5204" s="1">
        <v>0</v>
      </c>
      <c r="V5204" s="1">
        <v>28.142100000000006</v>
      </c>
      <c r="W5204" t="str">
        <f>INDEX(People!$A$2:$A$5,MATCH(Orders!N5204,People!$B$2:$B$5,0))</f>
        <v>Anna Andreadi</v>
      </c>
      <c r="X5204" t="str">
        <f>IFERROR(INDEX(Returns!A5204:A6003,MATCH(Orders!B5204,Returns!B5204:B6003,0)),"No")</f>
        <v>No</v>
      </c>
      <c r="Y5204">
        <f t="shared" si="81"/>
        <v>104.23</v>
      </c>
    </row>
    <row r="5205" spans="1:25" x14ac:dyDescent="0.2">
      <c r="A5205" s="1">
        <v>5204</v>
      </c>
      <c r="B5205" t="s">
        <v>8647</v>
      </c>
      <c r="C5205" s="2">
        <v>42962</v>
      </c>
      <c r="D5205" s="8">
        <f>Table1[[#This Row],[Order Date]]</f>
        <v>42962</v>
      </c>
      <c r="E5205" s="2">
        <v>42966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">
        <v>3998</v>
      </c>
      <c r="P5205" s="1" t="s">
        <v>43</v>
      </c>
      <c r="Q5205" s="1" t="s">
        <v>55</v>
      </c>
      <c r="R5205" s="1" t="s">
        <v>3999</v>
      </c>
      <c r="S5205" s="1">
        <v>70.260000000000005</v>
      </c>
      <c r="T5205" s="1">
        <v>3</v>
      </c>
      <c r="U5205" s="1">
        <v>0</v>
      </c>
      <c r="V5205" s="1">
        <v>18.970199999999998</v>
      </c>
      <c r="W5205" t="str">
        <f>INDEX(People!$A$2:$A$5,MATCH(Orders!N5205,People!$B$2:$B$5,0))</f>
        <v>Anna Andreadi</v>
      </c>
      <c r="X5205" t="str">
        <f>IFERROR(INDEX(Returns!A5205:A6004,MATCH(Orders!B5205,Returns!B5205:B6004,0)),"No")</f>
        <v>No</v>
      </c>
      <c r="Y5205">
        <f t="shared" si="81"/>
        <v>70.260000000000005</v>
      </c>
    </row>
    <row r="5206" spans="1:25" x14ac:dyDescent="0.2">
      <c r="A5206" s="1">
        <v>5205</v>
      </c>
      <c r="B5206" t="s">
        <v>8648</v>
      </c>
      <c r="C5206" s="2">
        <v>42990</v>
      </c>
      <c r="D5206" s="8">
        <f>Table1[[#This Row],[Order Date]]</f>
        <v>42990</v>
      </c>
      <c r="E5206" s="2">
        <v>42996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">
        <v>686</v>
      </c>
      <c r="P5206" s="1" t="s">
        <v>43</v>
      </c>
      <c r="Q5206" s="1" t="s">
        <v>63</v>
      </c>
      <c r="R5206" s="1" t="s">
        <v>687</v>
      </c>
      <c r="S5206" s="1">
        <v>9.26</v>
      </c>
      <c r="T5206" s="1">
        <v>2</v>
      </c>
      <c r="U5206" s="1">
        <v>0</v>
      </c>
      <c r="V5206" s="1">
        <v>3.0557999999999996</v>
      </c>
      <c r="W5206" t="str">
        <f>INDEX(People!$A$2:$A$5,MATCH(Orders!N5206,People!$B$2:$B$5,0))</f>
        <v>Chuck Magee</v>
      </c>
      <c r="X5206" t="str">
        <f>IFERROR(INDEX(Returns!A5206:A6005,MATCH(Orders!B5206,Returns!B5206:B6005,0)),"No")</f>
        <v>No</v>
      </c>
      <c r="Y5206">
        <f t="shared" si="81"/>
        <v>9.26</v>
      </c>
    </row>
    <row r="5207" spans="1:25" x14ac:dyDescent="0.2">
      <c r="A5207" s="1">
        <v>5206</v>
      </c>
      <c r="B5207" t="s">
        <v>8648</v>
      </c>
      <c r="C5207" s="2">
        <v>42990</v>
      </c>
      <c r="D5207" s="8">
        <f>Table1[[#This Row],[Order Date]]</f>
        <v>42990</v>
      </c>
      <c r="E5207" s="2">
        <v>42996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">
        <v>215</v>
      </c>
      <c r="P5207" s="1" t="s">
        <v>43</v>
      </c>
      <c r="Q5207" s="1" t="s">
        <v>55</v>
      </c>
      <c r="R5207" s="1" t="s">
        <v>216</v>
      </c>
      <c r="S5207" s="1">
        <v>105.98</v>
      </c>
      <c r="T5207" s="1">
        <v>2</v>
      </c>
      <c r="U5207" s="1">
        <v>0</v>
      </c>
      <c r="V5207" s="1">
        <v>4.2391999999999967</v>
      </c>
      <c r="W5207" t="str">
        <f>INDEX(People!$A$2:$A$5,MATCH(Orders!N5207,People!$B$2:$B$5,0))</f>
        <v>Chuck Magee</v>
      </c>
      <c r="X5207" t="str">
        <f>IFERROR(INDEX(Returns!A5207:A6006,MATCH(Orders!B5207,Returns!B5207:B6006,0)),"No")</f>
        <v>No</v>
      </c>
      <c r="Y5207">
        <f t="shared" si="81"/>
        <v>105.98</v>
      </c>
    </row>
    <row r="5208" spans="1:25" x14ac:dyDescent="0.2">
      <c r="A5208" s="1">
        <v>5207</v>
      </c>
      <c r="B5208" t="s">
        <v>8648</v>
      </c>
      <c r="C5208" s="2">
        <v>42990</v>
      </c>
      <c r="D5208" s="8">
        <f>Table1[[#This Row],[Order Date]]</f>
        <v>42990</v>
      </c>
      <c r="E5208" s="2">
        <v>42996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">
        <v>1076</v>
      </c>
      <c r="P5208" s="1" t="s">
        <v>43</v>
      </c>
      <c r="Q5208" s="1" t="s">
        <v>242</v>
      </c>
      <c r="R5208" s="1" t="s">
        <v>1077</v>
      </c>
      <c r="S5208" s="1">
        <v>1.24</v>
      </c>
      <c r="T5208" s="1">
        <v>1</v>
      </c>
      <c r="U5208" s="1">
        <v>0</v>
      </c>
      <c r="V5208" s="1">
        <v>0.58279999999999998</v>
      </c>
      <c r="W5208" t="str">
        <f>INDEX(People!$A$2:$A$5,MATCH(Orders!N5208,People!$B$2:$B$5,0))</f>
        <v>Chuck Magee</v>
      </c>
      <c r="X5208" t="str">
        <f>IFERROR(INDEX(Returns!A5208:A6007,MATCH(Orders!B5208,Returns!B5208:B6007,0)),"No")</f>
        <v>No</v>
      </c>
      <c r="Y5208">
        <f t="shared" si="81"/>
        <v>1.24</v>
      </c>
    </row>
    <row r="5209" spans="1:25" x14ac:dyDescent="0.2">
      <c r="A5209" s="1">
        <v>5208</v>
      </c>
      <c r="B5209" t="s">
        <v>8648</v>
      </c>
      <c r="C5209" s="2">
        <v>42990</v>
      </c>
      <c r="D5209" s="8">
        <f>Table1[[#This Row],[Order Date]]</f>
        <v>42990</v>
      </c>
      <c r="E5209" s="2">
        <v>42996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">
        <v>913</v>
      </c>
      <c r="P5209" s="1" t="s">
        <v>43</v>
      </c>
      <c r="Q5209" s="1" t="s">
        <v>44</v>
      </c>
      <c r="R5209" s="1" t="s">
        <v>914</v>
      </c>
      <c r="S5209" s="1">
        <v>20.7</v>
      </c>
      <c r="T5209" s="1">
        <v>2</v>
      </c>
      <c r="U5209" s="1">
        <v>0</v>
      </c>
      <c r="V5209" s="1">
        <v>9.9359999999999999</v>
      </c>
      <c r="W5209" t="str">
        <f>INDEX(People!$A$2:$A$5,MATCH(Orders!N5209,People!$B$2:$B$5,0))</f>
        <v>Chuck Magee</v>
      </c>
      <c r="X5209" t="str">
        <f>IFERROR(INDEX(Returns!A5209:A6008,MATCH(Orders!B5209,Returns!B5209:B6008,0)),"No")</f>
        <v>No</v>
      </c>
      <c r="Y5209">
        <f t="shared" si="81"/>
        <v>20.7</v>
      </c>
    </row>
    <row r="5210" spans="1:25" x14ac:dyDescent="0.2">
      <c r="A5210" s="1">
        <v>5209</v>
      </c>
      <c r="B5210" t="s">
        <v>8648</v>
      </c>
      <c r="C5210" s="2">
        <v>42990</v>
      </c>
      <c r="D5210" s="8">
        <f>Table1[[#This Row],[Order Date]]</f>
        <v>42990</v>
      </c>
      <c r="E5210" s="2">
        <v>42996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">
        <v>3277</v>
      </c>
      <c r="P5210" s="1" t="s">
        <v>43</v>
      </c>
      <c r="Q5210" s="1" t="s">
        <v>84</v>
      </c>
      <c r="R5210" s="1" t="s">
        <v>3278</v>
      </c>
      <c r="S5210" s="1">
        <v>28.900000000000002</v>
      </c>
      <c r="T5210" s="1">
        <v>5</v>
      </c>
      <c r="U5210" s="1">
        <v>0</v>
      </c>
      <c r="V5210" s="1">
        <v>14.161000000000001</v>
      </c>
      <c r="W5210" t="str">
        <f>INDEX(People!$A$2:$A$5,MATCH(Orders!N5210,People!$B$2:$B$5,0))</f>
        <v>Chuck Magee</v>
      </c>
      <c r="X5210" t="str">
        <f>IFERROR(INDEX(Returns!A5210:A6009,MATCH(Orders!B5210,Returns!B5210:B6009,0)),"No")</f>
        <v>No</v>
      </c>
      <c r="Y5210">
        <f t="shared" si="81"/>
        <v>28.900000000000002</v>
      </c>
    </row>
    <row r="5211" spans="1:25" x14ac:dyDescent="0.2">
      <c r="A5211" s="1">
        <v>5210</v>
      </c>
      <c r="B5211" t="s">
        <v>8648</v>
      </c>
      <c r="C5211" s="2">
        <v>42990</v>
      </c>
      <c r="D5211" s="8">
        <f>Table1[[#This Row],[Order Date]]</f>
        <v>42990</v>
      </c>
      <c r="E5211" s="2">
        <v>42996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">
        <v>447</v>
      </c>
      <c r="P5211" s="1" t="s">
        <v>43</v>
      </c>
      <c r="Q5211" s="1" t="s">
        <v>157</v>
      </c>
      <c r="R5211" s="1" t="s">
        <v>448</v>
      </c>
      <c r="S5211" s="1">
        <v>27.18</v>
      </c>
      <c r="T5211" s="1">
        <v>1</v>
      </c>
      <c r="U5211" s="1">
        <v>0</v>
      </c>
      <c r="V5211" s="1">
        <v>12.7746</v>
      </c>
      <c r="W5211" t="str">
        <f>INDEX(People!$A$2:$A$5,MATCH(Orders!N5211,People!$B$2:$B$5,0))</f>
        <v>Chuck Magee</v>
      </c>
      <c r="X5211" t="str">
        <f>IFERROR(INDEX(Returns!A5211:A6010,MATCH(Orders!B5211,Returns!B5211:B6010,0)),"No")</f>
        <v>No</v>
      </c>
      <c r="Y5211">
        <f t="shared" si="81"/>
        <v>27.18</v>
      </c>
    </row>
    <row r="5212" spans="1:25" x14ac:dyDescent="0.2">
      <c r="A5212" s="1">
        <v>5211</v>
      </c>
      <c r="B5212" t="s">
        <v>8649</v>
      </c>
      <c r="C5212" s="2">
        <v>42747</v>
      </c>
      <c r="D5212" s="8">
        <f>Table1[[#This Row],[Order Date]]</f>
        <v>42747</v>
      </c>
      <c r="E5212" s="2">
        <v>42753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">
        <v>4657</v>
      </c>
      <c r="P5212" s="1" t="s">
        <v>43</v>
      </c>
      <c r="Q5212" s="1" t="s">
        <v>55</v>
      </c>
      <c r="R5212" s="1" t="s">
        <v>4658</v>
      </c>
      <c r="S5212" s="1">
        <v>465.18</v>
      </c>
      <c r="T5212" s="1">
        <v>3</v>
      </c>
      <c r="U5212" s="1">
        <v>0</v>
      </c>
      <c r="V5212" s="1">
        <v>120.94680000000001</v>
      </c>
      <c r="W5212" t="str">
        <f>INDEX(People!$A$2:$A$5,MATCH(Orders!N5212,People!$B$2:$B$5,0))</f>
        <v>Chuck Magee</v>
      </c>
      <c r="X5212" t="str">
        <f>IFERROR(INDEX(Returns!A5212:A6011,MATCH(Orders!B5212,Returns!B5212:B6011,0)),"No")</f>
        <v>No</v>
      </c>
      <c r="Y5212">
        <f t="shared" si="81"/>
        <v>465.18</v>
      </c>
    </row>
    <row r="5213" spans="1:25" x14ac:dyDescent="0.2">
      <c r="A5213" s="1">
        <v>5212</v>
      </c>
      <c r="B5213" t="s">
        <v>8650</v>
      </c>
      <c r="C5213" s="2">
        <v>42867</v>
      </c>
      <c r="D5213" s="8">
        <f>Table1[[#This Row],[Order Date]]</f>
        <v>42867</v>
      </c>
      <c r="E5213" s="2">
        <v>42871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">
        <v>2514</v>
      </c>
      <c r="P5213" s="1" t="s">
        <v>43</v>
      </c>
      <c r="Q5213" s="1" t="s">
        <v>55</v>
      </c>
      <c r="R5213" s="1" t="s">
        <v>2515</v>
      </c>
      <c r="S5213" s="1">
        <v>36.630000000000003</v>
      </c>
      <c r="T5213" s="1">
        <v>3</v>
      </c>
      <c r="U5213" s="1">
        <v>0</v>
      </c>
      <c r="V5213" s="1">
        <v>9.8901000000000039</v>
      </c>
      <c r="W5213" t="str">
        <f>INDEX(People!$A$2:$A$5,MATCH(Orders!N5213,People!$B$2:$B$5,0))</f>
        <v>Chuck Magee</v>
      </c>
      <c r="X5213" t="str">
        <f>IFERROR(INDEX(Returns!A5213:A6012,MATCH(Orders!B5213,Returns!B5213:B6012,0)),"No")</f>
        <v>No</v>
      </c>
      <c r="Y5213">
        <f t="shared" si="81"/>
        <v>36.630000000000003</v>
      </c>
    </row>
    <row r="5214" spans="1:25" x14ac:dyDescent="0.2">
      <c r="A5214" s="1">
        <v>5213</v>
      </c>
      <c r="B5214" t="s">
        <v>8651</v>
      </c>
      <c r="C5214" s="2">
        <v>43369</v>
      </c>
      <c r="D5214" s="8">
        <f>Table1[[#This Row],[Order Date]]</f>
        <v>43369</v>
      </c>
      <c r="E5214" s="2">
        <v>43369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">
        <v>1531</v>
      </c>
      <c r="P5214" s="1" t="s">
        <v>43</v>
      </c>
      <c r="Q5214" s="1" t="s">
        <v>55</v>
      </c>
      <c r="R5214" s="1" t="s">
        <v>1532</v>
      </c>
      <c r="S5214" s="1">
        <v>51.449999999999996</v>
      </c>
      <c r="T5214" s="1">
        <v>3</v>
      </c>
      <c r="U5214" s="1">
        <v>0</v>
      </c>
      <c r="V5214" s="1">
        <v>13.891499999999999</v>
      </c>
      <c r="W5214" t="str">
        <f>INDEX(People!$A$2:$A$5,MATCH(Orders!N5214,People!$B$2:$B$5,0))</f>
        <v>Anna Andreadi</v>
      </c>
      <c r="X5214" t="str">
        <f>IFERROR(INDEX(Returns!A5214:A6013,MATCH(Orders!B5214,Returns!B5214:B6013,0)),"No")</f>
        <v>No</v>
      </c>
      <c r="Y5214">
        <f t="shared" si="81"/>
        <v>51.449999999999996</v>
      </c>
    </row>
    <row r="5215" spans="1:25" x14ac:dyDescent="0.2">
      <c r="A5215" s="1">
        <v>5214</v>
      </c>
      <c r="B5215" t="s">
        <v>8651</v>
      </c>
      <c r="C5215" s="2">
        <v>43369</v>
      </c>
      <c r="D5215" s="8">
        <f>Table1[[#This Row],[Order Date]]</f>
        <v>43369</v>
      </c>
      <c r="E5215" s="2">
        <v>43369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">
        <v>3079</v>
      </c>
      <c r="P5215" s="1" t="s">
        <v>43</v>
      </c>
      <c r="Q5215" s="1" t="s">
        <v>44</v>
      </c>
      <c r="R5215" s="1" t="s">
        <v>3080</v>
      </c>
      <c r="S5215" s="1">
        <v>7.83</v>
      </c>
      <c r="T5215" s="1">
        <v>3</v>
      </c>
      <c r="U5215" s="1">
        <v>0</v>
      </c>
      <c r="V5215" s="1">
        <v>3.6017999999999999</v>
      </c>
      <c r="W5215" t="str">
        <f>INDEX(People!$A$2:$A$5,MATCH(Orders!N5215,People!$B$2:$B$5,0))</f>
        <v>Anna Andreadi</v>
      </c>
      <c r="X5215" t="str">
        <f>IFERROR(INDEX(Returns!A5215:A6014,MATCH(Orders!B5215,Returns!B5215:B6014,0)),"No")</f>
        <v>No</v>
      </c>
      <c r="Y5215">
        <f t="shared" si="81"/>
        <v>7.83</v>
      </c>
    </row>
    <row r="5216" spans="1:25" x14ac:dyDescent="0.2">
      <c r="A5216" s="1">
        <v>5215</v>
      </c>
      <c r="B5216" t="s">
        <v>8651</v>
      </c>
      <c r="C5216" s="2">
        <v>43369</v>
      </c>
      <c r="D5216" s="8">
        <f>Table1[[#This Row],[Order Date]]</f>
        <v>43369</v>
      </c>
      <c r="E5216" s="2">
        <v>43369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">
        <v>5296</v>
      </c>
      <c r="P5216" s="1" t="s">
        <v>43</v>
      </c>
      <c r="Q5216" s="1" t="s">
        <v>63</v>
      </c>
      <c r="R5216" s="1" t="s">
        <v>5297</v>
      </c>
      <c r="S5216" s="1">
        <v>35.4</v>
      </c>
      <c r="T5216" s="1">
        <v>5</v>
      </c>
      <c r="U5216" s="1">
        <v>0</v>
      </c>
      <c r="V5216" s="1">
        <v>13.452000000000002</v>
      </c>
      <c r="W5216" t="str">
        <f>INDEX(People!$A$2:$A$5,MATCH(Orders!N5216,People!$B$2:$B$5,0))</f>
        <v>Anna Andreadi</v>
      </c>
      <c r="X5216" t="str">
        <f>IFERROR(INDEX(Returns!A5216:A6015,MATCH(Orders!B5216,Returns!B5216:B6015,0)),"No")</f>
        <v>No</v>
      </c>
      <c r="Y5216">
        <f t="shared" si="81"/>
        <v>35.4</v>
      </c>
    </row>
    <row r="5217" spans="1:25" x14ac:dyDescent="0.2">
      <c r="A5217" s="1">
        <v>5216</v>
      </c>
      <c r="B5217" t="s">
        <v>8651</v>
      </c>
      <c r="C5217" s="2">
        <v>43369</v>
      </c>
      <c r="D5217" s="8">
        <f>Table1[[#This Row],[Order Date]]</f>
        <v>43369</v>
      </c>
      <c r="E5217" s="2">
        <v>43369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">
        <v>1533</v>
      </c>
      <c r="P5217" s="1" t="s">
        <v>43</v>
      </c>
      <c r="Q5217" s="1" t="s">
        <v>84</v>
      </c>
      <c r="R5217" s="1" t="s">
        <v>1534</v>
      </c>
      <c r="S5217" s="1">
        <v>29.900000000000002</v>
      </c>
      <c r="T5217" s="1">
        <v>5</v>
      </c>
      <c r="U5217" s="1">
        <v>0</v>
      </c>
      <c r="V5217" s="1">
        <v>13.454999999999998</v>
      </c>
      <c r="W5217" t="str">
        <f>INDEX(People!$A$2:$A$5,MATCH(Orders!N5217,People!$B$2:$B$5,0))</f>
        <v>Anna Andreadi</v>
      </c>
      <c r="X5217" t="str">
        <f>IFERROR(INDEX(Returns!A5217:A6016,MATCH(Orders!B5217,Returns!B5217:B6016,0)),"No")</f>
        <v>No</v>
      </c>
      <c r="Y5217">
        <f t="shared" si="81"/>
        <v>29.900000000000002</v>
      </c>
    </row>
    <row r="5218" spans="1:25" x14ac:dyDescent="0.2">
      <c r="A5218" s="1">
        <v>5217</v>
      </c>
      <c r="B5218" t="s">
        <v>8652</v>
      </c>
      <c r="C5218" s="2">
        <v>43717</v>
      </c>
      <c r="D5218" s="8">
        <f>Table1[[#This Row],[Order Date]]</f>
        <v>43717</v>
      </c>
      <c r="E5218" s="2">
        <v>43723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">
        <v>2490</v>
      </c>
      <c r="P5218" s="1" t="s">
        <v>43</v>
      </c>
      <c r="Q5218" s="1" t="s">
        <v>157</v>
      </c>
      <c r="R5218" s="1" t="s">
        <v>2491</v>
      </c>
      <c r="S5218" s="1">
        <v>17.48</v>
      </c>
      <c r="T5218" s="1">
        <v>2</v>
      </c>
      <c r="U5218" s="1">
        <v>0</v>
      </c>
      <c r="V5218" s="1">
        <v>8.2156000000000002</v>
      </c>
      <c r="W5218" t="str">
        <f>INDEX(People!$A$2:$A$5,MATCH(Orders!N5218,People!$B$2:$B$5,0))</f>
        <v>Kelly Williams</v>
      </c>
      <c r="X5218" t="str">
        <f>IFERROR(INDEX(Returns!A5218:A6017,MATCH(Orders!B5218,Returns!B5218:B6017,0)),"No")</f>
        <v>No</v>
      </c>
      <c r="Y5218">
        <f t="shared" si="81"/>
        <v>17.48</v>
      </c>
    </row>
    <row r="5219" spans="1:25" x14ac:dyDescent="0.2">
      <c r="A5219" s="1">
        <v>5218</v>
      </c>
      <c r="B5219" t="s">
        <v>8653</v>
      </c>
      <c r="C5219" s="2">
        <v>43570</v>
      </c>
      <c r="D5219" s="8">
        <f>Table1[[#This Row],[Order Date]]</f>
        <v>43570</v>
      </c>
      <c r="E5219" s="2">
        <v>43572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">
        <v>559</v>
      </c>
      <c r="P5219" s="1" t="s">
        <v>43</v>
      </c>
      <c r="Q5219" s="1" t="s">
        <v>84</v>
      </c>
      <c r="R5219" s="1" t="s">
        <v>560</v>
      </c>
      <c r="S5219" s="1">
        <v>79.14</v>
      </c>
      <c r="T5219" s="1">
        <v>3</v>
      </c>
      <c r="U5219" s="1">
        <v>0</v>
      </c>
      <c r="V5219" s="1">
        <v>36.404399999999995</v>
      </c>
      <c r="W5219" t="str">
        <f>INDEX(People!$A$2:$A$5,MATCH(Orders!N5219,People!$B$2:$B$5,0))</f>
        <v>Anna Andreadi</v>
      </c>
      <c r="X5219" t="str">
        <f>IFERROR(INDEX(Returns!A5219:A6018,MATCH(Orders!B5219,Returns!B5219:B6018,0)),"No")</f>
        <v>No</v>
      </c>
      <c r="Y5219">
        <f t="shared" si="81"/>
        <v>79.14</v>
      </c>
    </row>
    <row r="5220" spans="1:25" x14ac:dyDescent="0.2">
      <c r="A5220" s="1">
        <v>5219</v>
      </c>
      <c r="B5220" t="s">
        <v>8654</v>
      </c>
      <c r="C5220" s="2">
        <v>43626</v>
      </c>
      <c r="D5220" s="8">
        <f>Table1[[#This Row],[Order Date]]</f>
        <v>43626</v>
      </c>
      <c r="E5220" s="2">
        <v>43630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">
        <v>259</v>
      </c>
      <c r="P5220" s="1" t="s">
        <v>43</v>
      </c>
      <c r="Q5220" s="1" t="s">
        <v>63</v>
      </c>
      <c r="R5220" s="1" t="s">
        <v>260</v>
      </c>
      <c r="S5220" s="1">
        <v>8.4</v>
      </c>
      <c r="T5220" s="1">
        <v>5</v>
      </c>
      <c r="U5220" s="1">
        <v>0</v>
      </c>
      <c r="V5220" s="1">
        <v>4.2</v>
      </c>
      <c r="W5220" t="str">
        <f>INDEX(People!$A$2:$A$5,MATCH(Orders!N5220,People!$B$2:$B$5,0))</f>
        <v>Chuck Magee</v>
      </c>
      <c r="X5220" t="str">
        <f>IFERROR(INDEX(Returns!A5220:A6019,MATCH(Orders!B5220,Returns!B5220:B6019,0)),"No")</f>
        <v>No</v>
      </c>
      <c r="Y5220">
        <f t="shared" si="81"/>
        <v>8.4</v>
      </c>
    </row>
    <row r="5221" spans="1:25" x14ac:dyDescent="0.2">
      <c r="A5221" s="1">
        <v>5220</v>
      </c>
      <c r="B5221" t="s">
        <v>8655</v>
      </c>
      <c r="C5221" s="2">
        <v>43709</v>
      </c>
      <c r="D5221" s="8">
        <f>Table1[[#This Row],[Order Date]]</f>
        <v>43709</v>
      </c>
      <c r="E5221" s="2">
        <v>43709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">
        <v>4683</v>
      </c>
      <c r="P5221" s="1" t="s">
        <v>30</v>
      </c>
      <c r="Q5221" s="1" t="s">
        <v>34</v>
      </c>
      <c r="R5221" s="1" t="s">
        <v>4684</v>
      </c>
      <c r="S5221" s="1">
        <v>498.26000000000005</v>
      </c>
      <c r="T5221" s="1">
        <v>7</v>
      </c>
      <c r="U5221" s="1">
        <v>0</v>
      </c>
      <c r="V5221" s="1">
        <v>134.53020000000001</v>
      </c>
      <c r="W5221" t="str">
        <f>INDEX(People!$A$2:$A$5,MATCH(Orders!N5221,People!$B$2:$B$5,0))</f>
        <v>Kelly Williams</v>
      </c>
      <c r="X5221" t="str">
        <f>IFERROR(INDEX(Returns!A5221:A6020,MATCH(Orders!B5221,Returns!B5221:B6020,0)),"No")</f>
        <v>No</v>
      </c>
      <c r="Y5221">
        <f t="shared" si="81"/>
        <v>498.26000000000005</v>
      </c>
    </row>
    <row r="5222" spans="1:25" x14ac:dyDescent="0.2">
      <c r="A5222" s="1">
        <v>5221</v>
      </c>
      <c r="B5222" t="s">
        <v>8656</v>
      </c>
      <c r="C5222" s="2">
        <v>42535</v>
      </c>
      <c r="D5222" s="8">
        <f>Table1[[#This Row],[Order Date]]</f>
        <v>42535</v>
      </c>
      <c r="E5222" s="2">
        <v>42541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">
        <v>5189</v>
      </c>
      <c r="P5222" s="1" t="s">
        <v>30</v>
      </c>
      <c r="Q5222" s="1" t="s">
        <v>31</v>
      </c>
      <c r="R5222" s="1" t="s">
        <v>5190</v>
      </c>
      <c r="S5222" s="1">
        <v>212.94</v>
      </c>
      <c r="T5222" s="1">
        <v>3</v>
      </c>
      <c r="U5222" s="1">
        <v>0</v>
      </c>
      <c r="V5222" s="1">
        <v>57.4938</v>
      </c>
      <c r="W5222" t="str">
        <f>INDEX(People!$A$2:$A$5,MATCH(Orders!N5222,People!$B$2:$B$5,0))</f>
        <v>Kelly Williams</v>
      </c>
      <c r="X5222" t="str">
        <f>IFERROR(INDEX(Returns!A5222:A6021,MATCH(Orders!B5222,Returns!B5222:B6021,0)),"No")</f>
        <v>No</v>
      </c>
      <c r="Y5222">
        <f t="shared" si="81"/>
        <v>212.94</v>
      </c>
    </row>
    <row r="5223" spans="1:25" x14ac:dyDescent="0.2">
      <c r="A5223" s="1">
        <v>5222</v>
      </c>
      <c r="B5223" t="s">
        <v>8657</v>
      </c>
      <c r="C5223" s="2">
        <v>43603</v>
      </c>
      <c r="D5223" s="8">
        <f>Table1[[#This Row],[Order Date]]</f>
        <v>43603</v>
      </c>
      <c r="E5223" s="2">
        <v>43607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">
        <v>5490</v>
      </c>
      <c r="P5223" s="1" t="s">
        <v>43</v>
      </c>
      <c r="Q5223" s="1" t="s">
        <v>73</v>
      </c>
      <c r="R5223" s="1" t="s">
        <v>5491</v>
      </c>
      <c r="S5223" s="1">
        <v>706.86</v>
      </c>
      <c r="T5223" s="1">
        <v>7</v>
      </c>
      <c r="U5223" s="1">
        <v>0</v>
      </c>
      <c r="V5223" s="1">
        <v>197.92079999999999</v>
      </c>
      <c r="W5223" t="str">
        <f>INDEX(People!$A$2:$A$5,MATCH(Orders!N5223,People!$B$2:$B$5,0))</f>
        <v>Kelly Williams</v>
      </c>
      <c r="X5223" t="str">
        <f>IFERROR(INDEX(Returns!A5223:A6022,MATCH(Orders!B5223,Returns!B5223:B6022,0)),"No")</f>
        <v>No</v>
      </c>
      <c r="Y5223">
        <f t="shared" si="81"/>
        <v>706.86</v>
      </c>
    </row>
    <row r="5224" spans="1:25" x14ac:dyDescent="0.2">
      <c r="A5224" s="1">
        <v>5223</v>
      </c>
      <c r="B5224" t="s">
        <v>8657</v>
      </c>
      <c r="C5224" s="2">
        <v>43603</v>
      </c>
      <c r="D5224" s="8">
        <f>Table1[[#This Row],[Order Date]]</f>
        <v>43603</v>
      </c>
      <c r="E5224" s="2">
        <v>43607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">
        <v>1545</v>
      </c>
      <c r="P5224" s="1" t="s">
        <v>66</v>
      </c>
      <c r="Q5224" s="1" t="s">
        <v>67</v>
      </c>
      <c r="R5224" s="1" t="s">
        <v>1546</v>
      </c>
      <c r="S5224" s="1">
        <v>114.94999999999999</v>
      </c>
      <c r="T5224" s="1">
        <v>5</v>
      </c>
      <c r="U5224" s="1">
        <v>0</v>
      </c>
      <c r="V5224" s="1">
        <v>2.2990000000000066</v>
      </c>
      <c r="W5224" t="str">
        <f>INDEX(People!$A$2:$A$5,MATCH(Orders!N5224,People!$B$2:$B$5,0))</f>
        <v>Kelly Williams</v>
      </c>
      <c r="X5224" t="str">
        <f>IFERROR(INDEX(Returns!A5224:A6023,MATCH(Orders!B5224,Returns!B5224:B6023,0)),"No")</f>
        <v>No</v>
      </c>
      <c r="Y5224">
        <f t="shared" si="81"/>
        <v>114.94999999999999</v>
      </c>
    </row>
    <row r="5225" spans="1:25" x14ac:dyDescent="0.2">
      <c r="A5225" s="1">
        <v>5224</v>
      </c>
      <c r="B5225" t="s">
        <v>8657</v>
      </c>
      <c r="C5225" s="2">
        <v>43603</v>
      </c>
      <c r="D5225" s="8">
        <f>Table1[[#This Row],[Order Date]]</f>
        <v>43603</v>
      </c>
      <c r="E5225" s="2">
        <v>43607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">
        <v>4780</v>
      </c>
      <c r="P5225" s="1" t="s">
        <v>43</v>
      </c>
      <c r="Q5225" s="1" t="s">
        <v>70</v>
      </c>
      <c r="R5225" s="1" t="s">
        <v>4781</v>
      </c>
      <c r="S5225" s="1">
        <v>43.19</v>
      </c>
      <c r="T5225" s="1">
        <v>7</v>
      </c>
      <c r="U5225" s="1">
        <v>0</v>
      </c>
      <c r="V5225" s="1">
        <v>20.731199999999998</v>
      </c>
      <c r="W5225" t="str">
        <f>INDEX(People!$A$2:$A$5,MATCH(Orders!N5225,People!$B$2:$B$5,0))</f>
        <v>Kelly Williams</v>
      </c>
      <c r="X5225" t="str">
        <f>IFERROR(INDEX(Returns!A5225:A6024,MATCH(Orders!B5225,Returns!B5225:B6024,0)),"No")</f>
        <v>No</v>
      </c>
      <c r="Y5225">
        <f t="shared" si="81"/>
        <v>43.19</v>
      </c>
    </row>
    <row r="5226" spans="1:25" x14ac:dyDescent="0.2">
      <c r="A5226" s="1">
        <v>5225</v>
      </c>
      <c r="B5226" t="s">
        <v>8658</v>
      </c>
      <c r="C5226" s="2">
        <v>43720</v>
      </c>
      <c r="D5226" s="8">
        <f>Table1[[#This Row],[Order Date]]</f>
        <v>43720</v>
      </c>
      <c r="E5226" s="2">
        <v>43725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">
        <v>1411</v>
      </c>
      <c r="P5226" s="1" t="s">
        <v>43</v>
      </c>
      <c r="Q5226" s="1" t="s">
        <v>84</v>
      </c>
      <c r="R5226" s="1" t="s">
        <v>1412</v>
      </c>
      <c r="S5226" s="1">
        <v>166.44</v>
      </c>
      <c r="T5226" s="1">
        <v>3</v>
      </c>
      <c r="U5226" s="1">
        <v>0</v>
      </c>
      <c r="V5226" s="1">
        <v>79.891199999999998</v>
      </c>
      <c r="W5226" t="str">
        <f>INDEX(People!$A$2:$A$5,MATCH(Orders!N5226,People!$B$2:$B$5,0))</f>
        <v>Anna Andreadi</v>
      </c>
      <c r="X5226" t="str">
        <f>IFERROR(INDEX(Returns!A5226:A6025,MATCH(Orders!B5226,Returns!B5226:B6025,0)),"No")</f>
        <v>No</v>
      </c>
      <c r="Y5226">
        <f t="shared" si="81"/>
        <v>166.44</v>
      </c>
    </row>
    <row r="5227" spans="1:25" x14ac:dyDescent="0.2">
      <c r="A5227" s="1">
        <v>5226</v>
      </c>
      <c r="B5227" t="s">
        <v>8659</v>
      </c>
      <c r="C5227" s="2">
        <v>43272</v>
      </c>
      <c r="D5227" s="8">
        <f>Table1[[#This Row],[Order Date]]</f>
        <v>43272</v>
      </c>
      <c r="E5227" s="2">
        <v>43277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">
        <v>4236</v>
      </c>
      <c r="P5227" s="1" t="s">
        <v>43</v>
      </c>
      <c r="Q5227" s="1" t="s">
        <v>70</v>
      </c>
      <c r="R5227" s="1" t="s">
        <v>4237</v>
      </c>
      <c r="S5227" s="1">
        <v>36.56</v>
      </c>
      <c r="T5227" s="1">
        <v>5</v>
      </c>
      <c r="U5227" s="1">
        <v>0.2</v>
      </c>
      <c r="V5227" s="1">
        <v>12.795999999999999</v>
      </c>
      <c r="W5227" t="str">
        <f>INDEX(People!$A$2:$A$5,MATCH(Orders!N5227,People!$B$2:$B$5,0))</f>
        <v>Chuck Magee</v>
      </c>
      <c r="X5227" t="str">
        <f>IFERROR(INDEX(Returns!A5227:A6026,MATCH(Orders!B5227,Returns!B5227:B6026,0)),"No")</f>
        <v>No</v>
      </c>
      <c r="Y5227">
        <f t="shared" si="81"/>
        <v>43.872</v>
      </c>
    </row>
    <row r="5228" spans="1:25" x14ac:dyDescent="0.2">
      <c r="A5228" s="1">
        <v>5227</v>
      </c>
      <c r="B5228" t="s">
        <v>8659</v>
      </c>
      <c r="C5228" s="2">
        <v>43272</v>
      </c>
      <c r="D5228" s="8">
        <f>Table1[[#This Row],[Order Date]]</f>
        <v>43272</v>
      </c>
      <c r="E5228" s="2">
        <v>43277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">
        <v>5011</v>
      </c>
      <c r="P5228" s="1" t="s">
        <v>43</v>
      </c>
      <c r="Q5228" s="1" t="s">
        <v>70</v>
      </c>
      <c r="R5228" s="1" t="s">
        <v>5012</v>
      </c>
      <c r="S5228" s="1">
        <v>186.14400000000001</v>
      </c>
      <c r="T5228" s="1">
        <v>6</v>
      </c>
      <c r="U5228" s="1">
        <v>0.2</v>
      </c>
      <c r="V5228" s="1">
        <v>60.496799999999993</v>
      </c>
      <c r="W5228" t="str">
        <f>INDEX(People!$A$2:$A$5,MATCH(Orders!N5228,People!$B$2:$B$5,0))</f>
        <v>Chuck Magee</v>
      </c>
      <c r="X5228" t="str">
        <f>IFERROR(INDEX(Returns!A5228:A6027,MATCH(Orders!B5228,Returns!B5228:B6027,0)),"No")</f>
        <v>No</v>
      </c>
      <c r="Y5228">
        <f t="shared" si="81"/>
        <v>223.37280000000001</v>
      </c>
    </row>
    <row r="5229" spans="1:25" x14ac:dyDescent="0.2">
      <c r="A5229" s="1">
        <v>5228</v>
      </c>
      <c r="B5229" t="s">
        <v>8659</v>
      </c>
      <c r="C5229" s="2">
        <v>43272</v>
      </c>
      <c r="D5229" s="8">
        <f>Table1[[#This Row],[Order Date]]</f>
        <v>43272</v>
      </c>
      <c r="E5229" s="2">
        <v>43277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">
        <v>1957</v>
      </c>
      <c r="P5229" s="1" t="s">
        <v>30</v>
      </c>
      <c r="Q5229" s="1" t="s">
        <v>31</v>
      </c>
      <c r="R5229" s="1" t="s">
        <v>1958</v>
      </c>
      <c r="S5229" s="1">
        <v>353.56799999999998</v>
      </c>
      <c r="T5229" s="1">
        <v>2</v>
      </c>
      <c r="U5229" s="1">
        <v>0.2</v>
      </c>
      <c r="V5229" s="1">
        <v>-44.196000000000026</v>
      </c>
      <c r="W5229" t="str">
        <f>INDEX(People!$A$2:$A$5,MATCH(Orders!N5229,People!$B$2:$B$5,0))</f>
        <v>Chuck Magee</v>
      </c>
      <c r="X5229" t="str">
        <f>IFERROR(INDEX(Returns!A5229:A6028,MATCH(Orders!B5229,Returns!B5229:B6028,0)),"No")</f>
        <v>No</v>
      </c>
      <c r="Y5229">
        <f t="shared" si="81"/>
        <v>424.28159999999997</v>
      </c>
    </row>
    <row r="5230" spans="1:25" x14ac:dyDescent="0.2">
      <c r="A5230" s="1">
        <v>5229</v>
      </c>
      <c r="B5230" t="s">
        <v>8660</v>
      </c>
      <c r="C5230" s="2">
        <v>42700</v>
      </c>
      <c r="D5230" s="8">
        <f>Table1[[#This Row],[Order Date]]</f>
        <v>42700</v>
      </c>
      <c r="E5230" s="2">
        <v>42705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">
        <v>4889</v>
      </c>
      <c r="P5230" s="1" t="s">
        <v>43</v>
      </c>
      <c r="Q5230" s="1" t="s">
        <v>84</v>
      </c>
      <c r="R5230" s="1" t="s">
        <v>4890</v>
      </c>
      <c r="S5230" s="1">
        <v>81.98</v>
      </c>
      <c r="T5230" s="1">
        <v>2</v>
      </c>
      <c r="U5230" s="1">
        <v>0</v>
      </c>
      <c r="V5230" s="1">
        <v>40.170200000000001</v>
      </c>
      <c r="W5230" t="str">
        <f>INDEX(People!$A$2:$A$5,MATCH(Orders!N5230,People!$B$2:$B$5,0))</f>
        <v>Anna Andreadi</v>
      </c>
      <c r="X5230" t="str">
        <f>IFERROR(INDEX(Returns!A5230:A6029,MATCH(Orders!B5230,Returns!B5230:B6029,0)),"No")</f>
        <v>No</v>
      </c>
      <c r="Y5230">
        <f t="shared" si="81"/>
        <v>81.98</v>
      </c>
    </row>
    <row r="5231" spans="1:25" x14ac:dyDescent="0.2">
      <c r="A5231" s="1">
        <v>5230</v>
      </c>
      <c r="B5231" t="s">
        <v>8661</v>
      </c>
      <c r="C5231" s="2">
        <v>43543</v>
      </c>
      <c r="D5231" s="8">
        <f>Table1[[#This Row],[Order Date]]</f>
        <v>43543</v>
      </c>
      <c r="E5231" s="2">
        <v>43546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">
        <v>4236</v>
      </c>
      <c r="P5231" s="1" t="s">
        <v>43</v>
      </c>
      <c r="Q5231" s="1" t="s">
        <v>70</v>
      </c>
      <c r="R5231" s="1" t="s">
        <v>4237</v>
      </c>
      <c r="S5231" s="1">
        <v>14.624000000000002</v>
      </c>
      <c r="T5231" s="1">
        <v>2</v>
      </c>
      <c r="U5231" s="1">
        <v>0.2</v>
      </c>
      <c r="V5231" s="1">
        <v>5.1183999999999994</v>
      </c>
      <c r="W5231" t="str">
        <f>INDEX(People!$A$2:$A$5,MATCH(Orders!N5231,People!$B$2:$B$5,0))</f>
        <v>Anna Andreadi</v>
      </c>
      <c r="X5231" t="str">
        <f>IFERROR(INDEX(Returns!A5231:A6030,MATCH(Orders!B5231,Returns!B5231:B6030,0)),"No")</f>
        <v>No</v>
      </c>
      <c r="Y5231">
        <f t="shared" si="81"/>
        <v>17.548800000000004</v>
      </c>
    </row>
    <row r="5232" spans="1:25" x14ac:dyDescent="0.2">
      <c r="A5232" s="1">
        <v>5231</v>
      </c>
      <c r="B5232" t="s">
        <v>8661</v>
      </c>
      <c r="C5232" s="2">
        <v>43543</v>
      </c>
      <c r="D5232" s="8">
        <f>Table1[[#This Row],[Order Date]]</f>
        <v>43543</v>
      </c>
      <c r="E5232" s="2">
        <v>43546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">
        <v>2053</v>
      </c>
      <c r="P5232" s="1" t="s">
        <v>30</v>
      </c>
      <c r="Q5232" s="1" t="s">
        <v>52</v>
      </c>
      <c r="R5232" s="1" t="s">
        <v>2054</v>
      </c>
      <c r="S5232" s="1">
        <v>697.16</v>
      </c>
      <c r="T5232" s="1">
        <v>5</v>
      </c>
      <c r="U5232" s="1">
        <v>0.2</v>
      </c>
      <c r="V5232" s="1">
        <v>8.7144999999999868</v>
      </c>
      <c r="W5232" t="str">
        <f>INDEX(People!$A$2:$A$5,MATCH(Orders!N5232,People!$B$2:$B$5,0))</f>
        <v>Anna Andreadi</v>
      </c>
      <c r="X5232" t="str">
        <f>IFERROR(INDEX(Returns!A5232:A6031,MATCH(Orders!B5232,Returns!B5232:B6031,0)),"No")</f>
        <v>No</v>
      </c>
      <c r="Y5232">
        <f t="shared" si="81"/>
        <v>836.59199999999998</v>
      </c>
    </row>
    <row r="5233" spans="1:25" x14ac:dyDescent="0.2">
      <c r="A5233" s="1">
        <v>5232</v>
      </c>
      <c r="B5233" t="s">
        <v>8661</v>
      </c>
      <c r="C5233" s="2">
        <v>43543</v>
      </c>
      <c r="D5233" s="8">
        <f>Table1[[#This Row],[Order Date]]</f>
        <v>43543</v>
      </c>
      <c r="E5233" s="2">
        <v>43546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">
        <v>4608</v>
      </c>
      <c r="P5233" s="1" t="s">
        <v>30</v>
      </c>
      <c r="Q5233" s="1" t="s">
        <v>60</v>
      </c>
      <c r="R5233" s="1" t="s">
        <v>4609</v>
      </c>
      <c r="S5233" s="1">
        <v>30.93</v>
      </c>
      <c r="T5233" s="1">
        <v>1</v>
      </c>
      <c r="U5233" s="1">
        <v>0</v>
      </c>
      <c r="V5233" s="1">
        <v>12.6813</v>
      </c>
      <c r="W5233" t="str">
        <f>INDEX(People!$A$2:$A$5,MATCH(Orders!N5233,People!$B$2:$B$5,0))</f>
        <v>Anna Andreadi</v>
      </c>
      <c r="X5233" t="str">
        <f>IFERROR(INDEX(Returns!A5233:A6032,MATCH(Orders!B5233,Returns!B5233:B6032,0)),"No")</f>
        <v>No</v>
      </c>
      <c r="Y5233">
        <f t="shared" si="81"/>
        <v>30.93</v>
      </c>
    </row>
    <row r="5234" spans="1:25" x14ac:dyDescent="0.2">
      <c r="A5234" s="1">
        <v>5233</v>
      </c>
      <c r="B5234" t="s">
        <v>8661</v>
      </c>
      <c r="C5234" s="2">
        <v>43543</v>
      </c>
      <c r="D5234" s="8">
        <f>Table1[[#This Row],[Order Date]]</f>
        <v>43543</v>
      </c>
      <c r="E5234" s="2">
        <v>43546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">
        <v>698</v>
      </c>
      <c r="P5234" s="1" t="s">
        <v>43</v>
      </c>
      <c r="Q5234" s="1" t="s">
        <v>70</v>
      </c>
      <c r="R5234" s="1" t="s">
        <v>699</v>
      </c>
      <c r="S5234" s="1">
        <v>27.496000000000002</v>
      </c>
      <c r="T5234" s="1">
        <v>7</v>
      </c>
      <c r="U5234" s="1">
        <v>0.2</v>
      </c>
      <c r="V5234" s="1">
        <v>9.2798999999999996</v>
      </c>
      <c r="W5234" t="str">
        <f>INDEX(People!$A$2:$A$5,MATCH(Orders!N5234,People!$B$2:$B$5,0))</f>
        <v>Anna Andreadi</v>
      </c>
      <c r="X5234" t="str">
        <f>IFERROR(INDEX(Returns!A5234:A6033,MATCH(Orders!B5234,Returns!B5234:B6033,0)),"No")</f>
        <v>No</v>
      </c>
      <c r="Y5234">
        <f t="shared" si="81"/>
        <v>32.995200000000004</v>
      </c>
    </row>
    <row r="5235" spans="1:25" x14ac:dyDescent="0.2">
      <c r="A5235" s="1">
        <v>5234</v>
      </c>
      <c r="B5235" t="s">
        <v>8662</v>
      </c>
      <c r="C5235" s="2">
        <v>42661</v>
      </c>
      <c r="D5235" s="8">
        <f>Table1[[#This Row],[Order Date]]</f>
        <v>42661</v>
      </c>
      <c r="E5235" s="2">
        <v>42665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">
        <v>5469</v>
      </c>
      <c r="P5235" s="1" t="s">
        <v>30</v>
      </c>
      <c r="Q5235" s="1" t="s">
        <v>34</v>
      </c>
      <c r="R5235" s="1" t="s">
        <v>5470</v>
      </c>
      <c r="S5235" s="1">
        <v>605.34</v>
      </c>
      <c r="T5235" s="1">
        <v>6</v>
      </c>
      <c r="U5235" s="1">
        <v>0</v>
      </c>
      <c r="V5235" s="1">
        <v>145.2816</v>
      </c>
      <c r="W5235" t="str">
        <f>INDEX(People!$A$2:$A$5,MATCH(Orders!N5235,People!$B$2:$B$5,0))</f>
        <v>Cassandra Brandow</v>
      </c>
      <c r="X5235" t="str">
        <f>IFERROR(INDEX(Returns!A5235:A6034,MATCH(Orders!B5235,Returns!B5235:B6034,0)),"No")</f>
        <v>No</v>
      </c>
      <c r="Y5235">
        <f t="shared" si="81"/>
        <v>605.34</v>
      </c>
    </row>
    <row r="5236" spans="1:25" x14ac:dyDescent="0.2">
      <c r="A5236" s="1">
        <v>5235</v>
      </c>
      <c r="B5236" t="s">
        <v>8663</v>
      </c>
      <c r="C5236" s="2">
        <v>43699</v>
      </c>
      <c r="D5236" s="8">
        <f>Table1[[#This Row],[Order Date]]</f>
        <v>43699</v>
      </c>
      <c r="E5236" s="2">
        <v>43700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">
        <v>451</v>
      </c>
      <c r="P5236" s="1" t="s">
        <v>30</v>
      </c>
      <c r="Q5236" s="1" t="s">
        <v>52</v>
      </c>
      <c r="R5236" s="1" t="s">
        <v>452</v>
      </c>
      <c r="S5236" s="1">
        <v>210.00800000000001</v>
      </c>
      <c r="T5236" s="1">
        <v>1</v>
      </c>
      <c r="U5236" s="1">
        <v>0.2</v>
      </c>
      <c r="V5236" s="1">
        <v>2.625099999999982</v>
      </c>
      <c r="W5236" t="str">
        <f>INDEX(People!$A$2:$A$5,MATCH(Orders!N5236,People!$B$2:$B$5,0))</f>
        <v>Anna Andreadi</v>
      </c>
      <c r="X5236" t="str">
        <f>IFERROR(INDEX(Returns!A5236:A6035,MATCH(Orders!B5236,Returns!B5236:B6035,0)),"No")</f>
        <v>No</v>
      </c>
      <c r="Y5236">
        <f t="shared" si="81"/>
        <v>252.00960000000001</v>
      </c>
    </row>
    <row r="5237" spans="1:25" x14ac:dyDescent="0.2">
      <c r="A5237" s="1">
        <v>5236</v>
      </c>
      <c r="B5237" t="s">
        <v>8664</v>
      </c>
      <c r="C5237" s="2">
        <v>43423</v>
      </c>
      <c r="D5237" s="8">
        <f>Table1[[#This Row],[Order Date]]</f>
        <v>43423</v>
      </c>
      <c r="E5237" s="2">
        <v>43426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">
        <v>4976</v>
      </c>
      <c r="P5237" s="1" t="s">
        <v>43</v>
      </c>
      <c r="Q5237" s="1" t="s">
        <v>73</v>
      </c>
      <c r="R5237" s="1" t="s">
        <v>4977</v>
      </c>
      <c r="S5237" s="1">
        <v>54.96</v>
      </c>
      <c r="T5237" s="1">
        <v>3</v>
      </c>
      <c r="U5237" s="1">
        <v>0</v>
      </c>
      <c r="V5237" s="1">
        <v>15.938399999999998</v>
      </c>
      <c r="W5237" t="str">
        <f>INDEX(People!$A$2:$A$5,MATCH(Orders!N5237,People!$B$2:$B$5,0))</f>
        <v>Kelly Williams</v>
      </c>
      <c r="X5237" t="str">
        <f>IFERROR(INDEX(Returns!A5237:A6036,MATCH(Orders!B5237,Returns!B5237:B6036,0)),"No")</f>
        <v>No</v>
      </c>
      <c r="Y5237">
        <f t="shared" si="81"/>
        <v>54.96</v>
      </c>
    </row>
    <row r="5238" spans="1:25" x14ac:dyDescent="0.2">
      <c r="A5238" s="1">
        <v>5237</v>
      </c>
      <c r="B5238" t="s">
        <v>5977</v>
      </c>
      <c r="C5238" s="2">
        <v>42633</v>
      </c>
      <c r="D5238" s="8">
        <f>Table1[[#This Row],[Order Date]]</f>
        <v>42633</v>
      </c>
      <c r="E5238" s="2">
        <v>42637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">
        <v>2802</v>
      </c>
      <c r="P5238" s="1" t="s">
        <v>30</v>
      </c>
      <c r="Q5238" s="1" t="s">
        <v>60</v>
      </c>
      <c r="R5238" s="1" t="s">
        <v>2803</v>
      </c>
      <c r="S5238" s="1">
        <v>164.22</v>
      </c>
      <c r="T5238" s="1">
        <v>3</v>
      </c>
      <c r="U5238" s="1">
        <v>0</v>
      </c>
      <c r="V5238" s="1">
        <v>50.908200000000001</v>
      </c>
      <c r="W5238" t="str">
        <f>INDEX(People!$A$2:$A$5,MATCH(Orders!N5238,People!$B$2:$B$5,0))</f>
        <v>Chuck Magee</v>
      </c>
      <c r="X5238" t="str">
        <f>IFERROR(INDEX(Returns!A5238:A6037,MATCH(Orders!B5238,Returns!B5238:B6037,0)),"No")</f>
        <v>No</v>
      </c>
      <c r="Y5238">
        <f t="shared" si="81"/>
        <v>164.22</v>
      </c>
    </row>
    <row r="5239" spans="1:25" x14ac:dyDescent="0.2">
      <c r="A5239" s="1">
        <v>5238</v>
      </c>
      <c r="B5239" t="s">
        <v>5977</v>
      </c>
      <c r="C5239" s="2">
        <v>42633</v>
      </c>
      <c r="D5239" s="8">
        <f>Table1[[#This Row],[Order Date]]</f>
        <v>42633</v>
      </c>
      <c r="E5239" s="2">
        <v>42637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">
        <v>1449</v>
      </c>
      <c r="P5239" s="1" t="s">
        <v>30</v>
      </c>
      <c r="Q5239" s="1" t="s">
        <v>31</v>
      </c>
      <c r="R5239" s="1" t="s">
        <v>1450</v>
      </c>
      <c r="S5239" s="1">
        <v>362.94</v>
      </c>
      <c r="T5239" s="1">
        <v>3</v>
      </c>
      <c r="U5239" s="1">
        <v>0</v>
      </c>
      <c r="V5239" s="1">
        <v>36.293999999999997</v>
      </c>
      <c r="W5239" t="str">
        <f>INDEX(People!$A$2:$A$5,MATCH(Orders!N5239,People!$B$2:$B$5,0))</f>
        <v>Chuck Magee</v>
      </c>
      <c r="X5239" t="str">
        <f>IFERROR(INDEX(Returns!A5239:A6038,MATCH(Orders!B5239,Returns!B5239:B6038,0)),"No")</f>
        <v>No</v>
      </c>
      <c r="Y5239">
        <f t="shared" si="81"/>
        <v>362.94</v>
      </c>
    </row>
    <row r="5240" spans="1:25" x14ac:dyDescent="0.2">
      <c r="A5240" s="1">
        <v>5239</v>
      </c>
      <c r="B5240" t="s">
        <v>5977</v>
      </c>
      <c r="C5240" s="2">
        <v>42633</v>
      </c>
      <c r="D5240" s="8">
        <f>Table1[[#This Row],[Order Date]]</f>
        <v>42633</v>
      </c>
      <c r="E5240" s="2">
        <v>42637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">
        <v>892</v>
      </c>
      <c r="P5240" s="1" t="s">
        <v>66</v>
      </c>
      <c r="Q5240" s="1" t="s">
        <v>146</v>
      </c>
      <c r="R5240" s="1" t="s">
        <v>893</v>
      </c>
      <c r="S5240" s="1">
        <v>59.98</v>
      </c>
      <c r="T5240" s="1">
        <v>2</v>
      </c>
      <c r="U5240" s="1">
        <v>0</v>
      </c>
      <c r="V5240" s="1">
        <v>26.391200000000005</v>
      </c>
      <c r="W5240" t="str">
        <f>INDEX(People!$A$2:$A$5,MATCH(Orders!N5240,People!$B$2:$B$5,0))</f>
        <v>Chuck Magee</v>
      </c>
      <c r="X5240" t="str">
        <f>IFERROR(INDEX(Returns!A5240:A6039,MATCH(Orders!B5240,Returns!B5240:B6039,0)),"No")</f>
        <v>No</v>
      </c>
      <c r="Y5240">
        <f t="shared" si="81"/>
        <v>59.98</v>
      </c>
    </row>
    <row r="5241" spans="1:25" x14ac:dyDescent="0.2">
      <c r="A5241" s="1">
        <v>5240</v>
      </c>
      <c r="B5241" t="s">
        <v>8665</v>
      </c>
      <c r="C5241" s="2">
        <v>43354</v>
      </c>
      <c r="D5241" s="8">
        <f>Table1[[#This Row],[Order Date]]</f>
        <v>43354</v>
      </c>
      <c r="E5241" s="2">
        <v>43360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">
        <v>106</v>
      </c>
      <c r="P5241" s="1" t="s">
        <v>43</v>
      </c>
      <c r="Q5241" s="1" t="s">
        <v>55</v>
      </c>
      <c r="R5241" s="1" t="s">
        <v>107</v>
      </c>
      <c r="S5241" s="1">
        <v>332.94</v>
      </c>
      <c r="T5241" s="1">
        <v>3</v>
      </c>
      <c r="U5241" s="1">
        <v>0</v>
      </c>
      <c r="V5241" s="1">
        <v>6.6587999999999994</v>
      </c>
      <c r="W5241" t="str">
        <f>INDEX(People!$A$2:$A$5,MATCH(Orders!N5241,People!$B$2:$B$5,0))</f>
        <v>Anna Andreadi</v>
      </c>
      <c r="X5241" t="str">
        <f>IFERROR(INDEX(Returns!A5241:A6040,MATCH(Orders!B5241,Returns!B5241:B6040,0)),"No")</f>
        <v>No</v>
      </c>
      <c r="Y5241">
        <f t="shared" si="81"/>
        <v>332.94</v>
      </c>
    </row>
    <row r="5242" spans="1:25" x14ac:dyDescent="0.2">
      <c r="A5242" s="1">
        <v>5241</v>
      </c>
      <c r="B5242" t="s">
        <v>8665</v>
      </c>
      <c r="C5242" s="2">
        <v>43354</v>
      </c>
      <c r="D5242" s="8">
        <f>Table1[[#This Row],[Order Date]]</f>
        <v>43354</v>
      </c>
      <c r="E5242" s="2">
        <v>43360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">
        <v>1496</v>
      </c>
      <c r="P5242" s="1" t="s">
        <v>43</v>
      </c>
      <c r="Q5242" s="1" t="s">
        <v>70</v>
      </c>
      <c r="R5242" s="1" t="s">
        <v>1497</v>
      </c>
      <c r="S5242" s="1">
        <v>39.872000000000007</v>
      </c>
      <c r="T5242" s="1">
        <v>2</v>
      </c>
      <c r="U5242" s="1">
        <v>0.2</v>
      </c>
      <c r="V5242" s="1">
        <v>12.958399999999999</v>
      </c>
      <c r="W5242" t="str">
        <f>INDEX(People!$A$2:$A$5,MATCH(Orders!N5242,People!$B$2:$B$5,0))</f>
        <v>Anna Andreadi</v>
      </c>
      <c r="X5242" t="str">
        <f>IFERROR(INDEX(Returns!A5242:A6041,MATCH(Orders!B5242,Returns!B5242:B6041,0)),"No")</f>
        <v>No</v>
      </c>
      <c r="Y5242">
        <f t="shared" si="81"/>
        <v>47.84640000000001</v>
      </c>
    </row>
    <row r="5243" spans="1:25" x14ac:dyDescent="0.2">
      <c r="A5243" s="1">
        <v>5242</v>
      </c>
      <c r="B5243" t="s">
        <v>8666</v>
      </c>
      <c r="C5243" s="2">
        <v>43366</v>
      </c>
      <c r="D5243" s="8">
        <f>Table1[[#This Row],[Order Date]]</f>
        <v>43366</v>
      </c>
      <c r="E5243" s="2">
        <v>43369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">
        <v>5492</v>
      </c>
      <c r="P5243" s="1" t="s">
        <v>43</v>
      </c>
      <c r="Q5243" s="1" t="s">
        <v>512</v>
      </c>
      <c r="R5243" s="1" t="s">
        <v>5493</v>
      </c>
      <c r="S5243" s="1">
        <v>13.68</v>
      </c>
      <c r="T5243" s="1">
        <v>2</v>
      </c>
      <c r="U5243" s="1">
        <v>0</v>
      </c>
      <c r="V5243" s="1">
        <v>3.6936</v>
      </c>
      <c r="W5243" t="str">
        <f>INDEX(People!$A$2:$A$5,MATCH(Orders!N5243,People!$B$2:$B$5,0))</f>
        <v>Anna Andreadi</v>
      </c>
      <c r="X5243" t="str">
        <f>IFERROR(INDEX(Returns!A5243:A6042,MATCH(Orders!B5243,Returns!B5243:B6042,0)),"No")</f>
        <v>No</v>
      </c>
      <c r="Y5243">
        <f t="shared" si="81"/>
        <v>13.68</v>
      </c>
    </row>
    <row r="5244" spans="1:25" x14ac:dyDescent="0.2">
      <c r="A5244" s="1">
        <v>5243</v>
      </c>
      <c r="B5244" t="s">
        <v>8667</v>
      </c>
      <c r="C5244" s="2">
        <v>43681</v>
      </c>
      <c r="D5244" s="8">
        <f>Table1[[#This Row],[Order Date]]</f>
        <v>43681</v>
      </c>
      <c r="E5244" s="2">
        <v>43685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">
        <v>1854</v>
      </c>
      <c r="P5244" s="1" t="s">
        <v>43</v>
      </c>
      <c r="Q5244" s="1" t="s">
        <v>70</v>
      </c>
      <c r="R5244" s="1" t="s">
        <v>1855</v>
      </c>
      <c r="S5244" s="1">
        <v>3.3179999999999996</v>
      </c>
      <c r="T5244" s="1">
        <v>3</v>
      </c>
      <c r="U5244" s="1">
        <v>0.8</v>
      </c>
      <c r="V5244" s="1">
        <v>-5.6406000000000018</v>
      </c>
      <c r="W5244" t="str">
        <f>INDEX(People!$A$2:$A$5,MATCH(Orders!N5244,People!$B$2:$B$5,0))</f>
        <v>Kelly Williams</v>
      </c>
      <c r="X5244" t="str">
        <f>IFERROR(INDEX(Returns!A5244:A6043,MATCH(Orders!B5244,Returns!B5244:B6043,0)),"No")</f>
        <v>No</v>
      </c>
      <c r="Y5244">
        <f t="shared" si="81"/>
        <v>5.9723999999999995</v>
      </c>
    </row>
    <row r="5245" spans="1:25" x14ac:dyDescent="0.2">
      <c r="A5245" s="1">
        <v>5244</v>
      </c>
      <c r="B5245" t="s">
        <v>8668</v>
      </c>
      <c r="C5245" s="2">
        <v>43306</v>
      </c>
      <c r="D5245" s="8">
        <f>Table1[[#This Row],[Order Date]]</f>
        <v>43306</v>
      </c>
      <c r="E5245" s="2">
        <v>43307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">
        <v>2813</v>
      </c>
      <c r="P5245" s="1" t="s">
        <v>43</v>
      </c>
      <c r="Q5245" s="1" t="s">
        <v>70</v>
      </c>
      <c r="R5245" s="1" t="s">
        <v>2814</v>
      </c>
      <c r="S5245" s="1">
        <v>10.44</v>
      </c>
      <c r="T5245" s="1">
        <v>1</v>
      </c>
      <c r="U5245" s="1">
        <v>0</v>
      </c>
      <c r="V5245" s="1">
        <v>4.8023999999999996</v>
      </c>
      <c r="W5245" t="str">
        <f>INDEX(People!$A$2:$A$5,MATCH(Orders!N5245,People!$B$2:$B$5,0))</f>
        <v>Cassandra Brandow</v>
      </c>
      <c r="X5245" t="str">
        <f>IFERROR(INDEX(Returns!A5245:A6044,MATCH(Orders!B5245,Returns!B5245:B6044,0)),"No")</f>
        <v>No</v>
      </c>
      <c r="Y5245">
        <f t="shared" si="81"/>
        <v>10.44</v>
      </c>
    </row>
    <row r="5246" spans="1:25" x14ac:dyDescent="0.2">
      <c r="A5246" s="1">
        <v>5245</v>
      </c>
      <c r="B5246" t="s">
        <v>8669</v>
      </c>
      <c r="C5246" s="2">
        <v>43314</v>
      </c>
      <c r="D5246" s="8">
        <f>Table1[[#This Row],[Order Date]]</f>
        <v>43314</v>
      </c>
      <c r="E5246" s="2">
        <v>43316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">
        <v>5494</v>
      </c>
      <c r="P5246" s="1" t="s">
        <v>30</v>
      </c>
      <c r="Q5246" s="1" t="s">
        <v>52</v>
      </c>
      <c r="R5246" s="1" t="s">
        <v>5495</v>
      </c>
      <c r="S5246" s="1">
        <v>136.46400000000003</v>
      </c>
      <c r="T5246" s="1">
        <v>2</v>
      </c>
      <c r="U5246" s="1">
        <v>0.2</v>
      </c>
      <c r="V5246" s="1">
        <v>15.352199999999989</v>
      </c>
      <c r="W5246" t="str">
        <f>INDEX(People!$A$2:$A$5,MATCH(Orders!N5246,People!$B$2:$B$5,0))</f>
        <v>Anna Andreadi</v>
      </c>
      <c r="X5246" t="str">
        <f>IFERROR(INDEX(Returns!A5246:A6045,MATCH(Orders!B5246,Returns!B5246:B6045,0)),"No")</f>
        <v>No</v>
      </c>
      <c r="Y5246">
        <f t="shared" si="81"/>
        <v>163.75680000000003</v>
      </c>
    </row>
    <row r="5247" spans="1:25" x14ac:dyDescent="0.2">
      <c r="A5247" s="1">
        <v>5246</v>
      </c>
      <c r="B5247" t="s">
        <v>8669</v>
      </c>
      <c r="C5247" s="2">
        <v>43314</v>
      </c>
      <c r="D5247" s="8">
        <f>Table1[[#This Row],[Order Date]]</f>
        <v>43314</v>
      </c>
      <c r="E5247" s="2">
        <v>43316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">
        <v>726</v>
      </c>
      <c r="P5247" s="1" t="s">
        <v>66</v>
      </c>
      <c r="Q5247" s="1" t="s">
        <v>67</v>
      </c>
      <c r="R5247" s="1" t="s">
        <v>727</v>
      </c>
      <c r="S5247" s="1">
        <v>333.57600000000002</v>
      </c>
      <c r="T5247" s="1">
        <v>3</v>
      </c>
      <c r="U5247" s="1">
        <v>0.2</v>
      </c>
      <c r="V5247" s="1">
        <v>33.357600000000019</v>
      </c>
      <c r="W5247" t="str">
        <f>INDEX(People!$A$2:$A$5,MATCH(Orders!N5247,People!$B$2:$B$5,0))</f>
        <v>Anna Andreadi</v>
      </c>
      <c r="X5247" t="str">
        <f>IFERROR(INDEX(Returns!A5247:A6046,MATCH(Orders!B5247,Returns!B5247:B6046,0)),"No")</f>
        <v>No</v>
      </c>
      <c r="Y5247">
        <f t="shared" si="81"/>
        <v>400.2912</v>
      </c>
    </row>
    <row r="5248" spans="1:25" x14ac:dyDescent="0.2">
      <c r="A5248" s="1">
        <v>5247</v>
      </c>
      <c r="B5248" t="s">
        <v>8669</v>
      </c>
      <c r="C5248" s="2">
        <v>43314</v>
      </c>
      <c r="D5248" s="8">
        <f>Table1[[#This Row],[Order Date]]</f>
        <v>43314</v>
      </c>
      <c r="E5248" s="2">
        <v>43316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">
        <v>1541</v>
      </c>
      <c r="P5248" s="1" t="s">
        <v>43</v>
      </c>
      <c r="Q5248" s="1" t="s">
        <v>70</v>
      </c>
      <c r="R5248" s="1" t="s">
        <v>1542</v>
      </c>
      <c r="S5248" s="1">
        <v>12.544</v>
      </c>
      <c r="T5248" s="1">
        <v>2</v>
      </c>
      <c r="U5248" s="1">
        <v>0.2</v>
      </c>
      <c r="V5248" s="1">
        <v>4.7039999999999997</v>
      </c>
      <c r="W5248" t="str">
        <f>INDEX(People!$A$2:$A$5,MATCH(Orders!N5248,People!$B$2:$B$5,0))</f>
        <v>Anna Andreadi</v>
      </c>
      <c r="X5248" t="str">
        <f>IFERROR(INDEX(Returns!A5248:A6047,MATCH(Orders!B5248,Returns!B5248:B6047,0)),"No")</f>
        <v>No</v>
      </c>
      <c r="Y5248">
        <f t="shared" si="81"/>
        <v>15.0528</v>
      </c>
    </row>
    <row r="5249" spans="1:25" x14ac:dyDescent="0.2">
      <c r="A5249" s="1">
        <v>5248</v>
      </c>
      <c r="B5249" t="s">
        <v>8670</v>
      </c>
      <c r="C5249" s="2">
        <v>42876</v>
      </c>
      <c r="D5249" s="8">
        <f>Table1[[#This Row],[Order Date]]</f>
        <v>42876</v>
      </c>
      <c r="E5249" s="2">
        <v>42882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">
        <v>387</v>
      </c>
      <c r="P5249" s="1" t="s">
        <v>43</v>
      </c>
      <c r="Q5249" s="1" t="s">
        <v>73</v>
      </c>
      <c r="R5249" s="1" t="s">
        <v>388</v>
      </c>
      <c r="S5249" s="1">
        <v>20.767999999999997</v>
      </c>
      <c r="T5249" s="1">
        <v>8</v>
      </c>
      <c r="U5249" s="1">
        <v>0.8</v>
      </c>
      <c r="V5249" s="1">
        <v>-52.958400000000012</v>
      </c>
      <c r="W5249" t="str">
        <f>INDEX(People!$A$2:$A$5,MATCH(Orders!N5249,People!$B$2:$B$5,0))</f>
        <v>Kelly Williams</v>
      </c>
      <c r="X5249" t="str">
        <f>IFERROR(INDEX(Returns!A5249:A6048,MATCH(Orders!B5249,Returns!B5249:B6048,0)),"No")</f>
        <v>No</v>
      </c>
      <c r="Y5249">
        <f t="shared" si="81"/>
        <v>37.382399999999997</v>
      </c>
    </row>
    <row r="5250" spans="1:25" x14ac:dyDescent="0.2">
      <c r="A5250" s="1">
        <v>5249</v>
      </c>
      <c r="B5250" t="s">
        <v>8671</v>
      </c>
      <c r="C5250" s="2">
        <v>43772</v>
      </c>
      <c r="D5250" s="8">
        <f>Table1[[#This Row],[Order Date]]</f>
        <v>43772</v>
      </c>
      <c r="E5250" s="2">
        <v>43774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">
        <v>653</v>
      </c>
      <c r="P5250" s="1" t="s">
        <v>66</v>
      </c>
      <c r="Q5250" s="1" t="s">
        <v>146</v>
      </c>
      <c r="R5250" s="1" t="s">
        <v>654</v>
      </c>
      <c r="S5250" s="1">
        <v>43.5</v>
      </c>
      <c r="T5250" s="1">
        <v>3</v>
      </c>
      <c r="U5250" s="1">
        <v>0</v>
      </c>
      <c r="V5250" s="1">
        <v>10.875</v>
      </c>
      <c r="W5250" t="str">
        <f>INDEX(People!$A$2:$A$5,MATCH(Orders!N5250,People!$B$2:$B$5,0))</f>
        <v>Anna Andreadi</v>
      </c>
      <c r="X5250" t="str">
        <f>IFERROR(INDEX(Returns!A5250:A6049,MATCH(Orders!B5250,Returns!B5250:B6049,0)),"No")</f>
        <v>No</v>
      </c>
      <c r="Y5250">
        <f t="shared" si="81"/>
        <v>43.5</v>
      </c>
    </row>
    <row r="5251" spans="1:25" x14ac:dyDescent="0.2">
      <c r="A5251" s="1">
        <v>5250</v>
      </c>
      <c r="B5251" t="s">
        <v>8672</v>
      </c>
      <c r="C5251" s="2">
        <v>42841</v>
      </c>
      <c r="D5251" s="8">
        <f>Table1[[#This Row],[Order Date]]</f>
        <v>42841</v>
      </c>
      <c r="E5251" s="2">
        <v>42846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">
        <v>4264</v>
      </c>
      <c r="P5251" s="1" t="s">
        <v>43</v>
      </c>
      <c r="Q5251" s="1" t="s">
        <v>242</v>
      </c>
      <c r="R5251" s="1" t="s">
        <v>497</v>
      </c>
      <c r="S5251" s="1">
        <v>12.576000000000001</v>
      </c>
      <c r="T5251" s="1">
        <v>4</v>
      </c>
      <c r="U5251" s="1">
        <v>0.2</v>
      </c>
      <c r="V5251" s="1">
        <v>4.0871999999999993</v>
      </c>
      <c r="W5251" t="str">
        <f>INDEX(People!$A$2:$A$5,MATCH(Orders!N5251,People!$B$2:$B$5,0))</f>
        <v>Chuck Magee</v>
      </c>
      <c r="X5251" t="str">
        <f>IFERROR(INDEX(Returns!A5251:A6050,MATCH(Orders!B5251,Returns!B5251:B6050,0)),"No")</f>
        <v>No</v>
      </c>
      <c r="Y5251">
        <f t="shared" ref="Y5251:Y5314" si="82">S5251*(1+U5251)</f>
        <v>15.091200000000001</v>
      </c>
    </row>
    <row r="5252" spans="1:25" x14ac:dyDescent="0.2">
      <c r="A5252" s="1">
        <v>5251</v>
      </c>
      <c r="B5252" t="s">
        <v>8673</v>
      </c>
      <c r="C5252" s="2">
        <v>43446</v>
      </c>
      <c r="D5252" s="8">
        <f>Table1[[#This Row],[Order Date]]</f>
        <v>43446</v>
      </c>
      <c r="E5252" s="2">
        <v>43452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">
        <v>3113</v>
      </c>
      <c r="P5252" s="1" t="s">
        <v>66</v>
      </c>
      <c r="Q5252" s="1" t="s">
        <v>146</v>
      </c>
      <c r="R5252" s="1" t="s">
        <v>3114</v>
      </c>
      <c r="S5252" s="1">
        <v>249.95000000000002</v>
      </c>
      <c r="T5252" s="1">
        <v>5</v>
      </c>
      <c r="U5252" s="1">
        <v>0</v>
      </c>
      <c r="V5252" s="1">
        <v>19.995999999999974</v>
      </c>
      <c r="W5252" t="str">
        <f>INDEX(People!$A$2:$A$5,MATCH(Orders!N5252,People!$B$2:$B$5,0))</f>
        <v>Cassandra Brandow</v>
      </c>
      <c r="X5252" t="str">
        <f>IFERROR(INDEX(Returns!A5252:A6051,MATCH(Orders!B5252,Returns!B5252:B6051,0)),"No")</f>
        <v>No</v>
      </c>
      <c r="Y5252">
        <f t="shared" si="82"/>
        <v>249.95000000000002</v>
      </c>
    </row>
    <row r="5253" spans="1:25" x14ac:dyDescent="0.2">
      <c r="A5253" s="1">
        <v>5252</v>
      </c>
      <c r="B5253" t="s">
        <v>8673</v>
      </c>
      <c r="C5253" s="2">
        <v>43446</v>
      </c>
      <c r="D5253" s="8">
        <f>Table1[[#This Row],[Order Date]]</f>
        <v>43446</v>
      </c>
      <c r="E5253" s="2">
        <v>43452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">
        <v>4795</v>
      </c>
      <c r="P5253" s="1" t="s">
        <v>43</v>
      </c>
      <c r="Q5253" s="1" t="s">
        <v>84</v>
      </c>
      <c r="R5253" s="1" t="s">
        <v>4796</v>
      </c>
      <c r="S5253" s="1">
        <v>49.12</v>
      </c>
      <c r="T5253" s="1">
        <v>4</v>
      </c>
      <c r="U5253" s="1">
        <v>0</v>
      </c>
      <c r="V5253" s="1">
        <v>23.086399999999998</v>
      </c>
      <c r="W5253" t="str">
        <f>INDEX(People!$A$2:$A$5,MATCH(Orders!N5253,People!$B$2:$B$5,0))</f>
        <v>Cassandra Brandow</v>
      </c>
      <c r="X5253" t="str">
        <f>IFERROR(INDEX(Returns!A5253:A6052,MATCH(Orders!B5253,Returns!B5253:B6052,0)),"No")</f>
        <v>No</v>
      </c>
      <c r="Y5253">
        <f t="shared" si="82"/>
        <v>49.12</v>
      </c>
    </row>
    <row r="5254" spans="1:25" x14ac:dyDescent="0.2">
      <c r="A5254" s="1">
        <v>5253</v>
      </c>
      <c r="B5254" t="s">
        <v>8674</v>
      </c>
      <c r="C5254" s="2">
        <v>43038</v>
      </c>
      <c r="D5254" s="8">
        <f>Table1[[#This Row],[Order Date]]</f>
        <v>43038</v>
      </c>
      <c r="E5254" s="2">
        <v>43041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">
        <v>4213</v>
      </c>
      <c r="P5254" s="1" t="s">
        <v>43</v>
      </c>
      <c r="Q5254" s="1" t="s">
        <v>73</v>
      </c>
      <c r="R5254" s="1" t="s">
        <v>4214</v>
      </c>
      <c r="S5254" s="1">
        <v>182.91</v>
      </c>
      <c r="T5254" s="1">
        <v>3</v>
      </c>
      <c r="U5254" s="1">
        <v>0</v>
      </c>
      <c r="V5254" s="1">
        <v>53.043899999999979</v>
      </c>
      <c r="W5254" t="str">
        <f>INDEX(People!$A$2:$A$5,MATCH(Orders!N5254,People!$B$2:$B$5,0))</f>
        <v>Cassandra Brandow</v>
      </c>
      <c r="X5254" t="str">
        <f>IFERROR(INDEX(Returns!A5254:A6053,MATCH(Orders!B5254,Returns!B5254:B6053,0)),"No")</f>
        <v>No</v>
      </c>
      <c r="Y5254">
        <f t="shared" si="82"/>
        <v>182.91</v>
      </c>
    </row>
    <row r="5255" spans="1:25" x14ac:dyDescent="0.2">
      <c r="A5255" s="1">
        <v>5254</v>
      </c>
      <c r="B5255" t="s">
        <v>8675</v>
      </c>
      <c r="C5255" s="2">
        <v>42436</v>
      </c>
      <c r="D5255" s="8">
        <f>Table1[[#This Row],[Order Date]]</f>
        <v>42436</v>
      </c>
      <c r="E5255" s="2">
        <v>42440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">
        <v>3508</v>
      </c>
      <c r="P5255" s="1" t="s">
        <v>43</v>
      </c>
      <c r="Q5255" s="1" t="s">
        <v>70</v>
      </c>
      <c r="R5255" s="1" t="s">
        <v>3509</v>
      </c>
      <c r="S5255" s="1">
        <v>107.64800000000001</v>
      </c>
      <c r="T5255" s="1">
        <v>2</v>
      </c>
      <c r="U5255" s="1">
        <v>0.2</v>
      </c>
      <c r="V5255" s="1">
        <v>33.639999999999986</v>
      </c>
      <c r="W5255" t="str">
        <f>INDEX(People!$A$2:$A$5,MATCH(Orders!N5255,People!$B$2:$B$5,0))</f>
        <v>Anna Andreadi</v>
      </c>
      <c r="X5255" t="str">
        <f>IFERROR(INDEX(Returns!A5255:A6054,MATCH(Orders!B5255,Returns!B5255:B6054,0)),"No")</f>
        <v>No</v>
      </c>
      <c r="Y5255">
        <f t="shared" si="82"/>
        <v>129.17760000000001</v>
      </c>
    </row>
    <row r="5256" spans="1:25" x14ac:dyDescent="0.2">
      <c r="A5256" s="1">
        <v>5255</v>
      </c>
      <c r="B5256" t="s">
        <v>8676</v>
      </c>
      <c r="C5256" s="2">
        <v>42799</v>
      </c>
      <c r="D5256" s="8">
        <f>Table1[[#This Row],[Order Date]]</f>
        <v>42799</v>
      </c>
      <c r="E5256" s="2">
        <v>42801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">
        <v>1592</v>
      </c>
      <c r="P5256" s="1" t="s">
        <v>30</v>
      </c>
      <c r="Q5256" s="1" t="s">
        <v>34</v>
      </c>
      <c r="R5256" s="1" t="s">
        <v>1593</v>
      </c>
      <c r="S5256" s="1">
        <v>99.372</v>
      </c>
      <c r="T5256" s="1">
        <v>2</v>
      </c>
      <c r="U5256" s="1">
        <v>0.3</v>
      </c>
      <c r="V5256" s="1">
        <v>-7.0979999999999919</v>
      </c>
      <c r="W5256" t="str">
        <f>INDEX(People!$A$2:$A$5,MATCH(Orders!N5256,People!$B$2:$B$5,0))</f>
        <v>Chuck Magee</v>
      </c>
      <c r="X5256" t="str">
        <f>IFERROR(INDEX(Returns!A5256:A6055,MATCH(Orders!B5256,Returns!B5256:B6055,0)),"No")</f>
        <v>No</v>
      </c>
      <c r="Y5256">
        <f t="shared" si="82"/>
        <v>129.18360000000001</v>
      </c>
    </row>
    <row r="5257" spans="1:25" x14ac:dyDescent="0.2">
      <c r="A5257" s="1">
        <v>5256</v>
      </c>
      <c r="B5257" t="s">
        <v>8676</v>
      </c>
      <c r="C5257" s="2">
        <v>42799</v>
      </c>
      <c r="D5257" s="8">
        <f>Table1[[#This Row],[Order Date]]</f>
        <v>42799</v>
      </c>
      <c r="E5257" s="2">
        <v>42801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">
        <v>4749</v>
      </c>
      <c r="P5257" s="1" t="s">
        <v>30</v>
      </c>
      <c r="Q5257" s="1" t="s">
        <v>60</v>
      </c>
      <c r="R5257" s="1" t="s">
        <v>4750</v>
      </c>
      <c r="S5257" s="1">
        <v>33.568000000000005</v>
      </c>
      <c r="T5257" s="1">
        <v>2</v>
      </c>
      <c r="U5257" s="1">
        <v>0.2</v>
      </c>
      <c r="V5257" s="1">
        <v>-5.4548000000000041</v>
      </c>
      <c r="W5257" t="str">
        <f>INDEX(People!$A$2:$A$5,MATCH(Orders!N5257,People!$B$2:$B$5,0))</f>
        <v>Chuck Magee</v>
      </c>
      <c r="X5257" t="str">
        <f>IFERROR(INDEX(Returns!A5257:A6056,MATCH(Orders!B5257,Returns!B5257:B6056,0)),"No")</f>
        <v>No</v>
      </c>
      <c r="Y5257">
        <f t="shared" si="82"/>
        <v>40.281600000000005</v>
      </c>
    </row>
    <row r="5258" spans="1:25" x14ac:dyDescent="0.2">
      <c r="A5258" s="1">
        <v>5257</v>
      </c>
      <c r="B5258" t="s">
        <v>8677</v>
      </c>
      <c r="C5258" s="2">
        <v>43320</v>
      </c>
      <c r="D5258" s="8">
        <f>Table1[[#This Row],[Order Date]]</f>
        <v>43320</v>
      </c>
      <c r="E5258" s="2">
        <v>43326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">
        <v>4614</v>
      </c>
      <c r="P5258" s="1" t="s">
        <v>43</v>
      </c>
      <c r="Q5258" s="1" t="s">
        <v>84</v>
      </c>
      <c r="R5258" s="1" t="s">
        <v>4615</v>
      </c>
      <c r="S5258" s="1">
        <v>10.56</v>
      </c>
      <c r="T5258" s="1">
        <v>2</v>
      </c>
      <c r="U5258" s="1">
        <v>0</v>
      </c>
      <c r="V5258" s="1">
        <v>4.7519999999999998</v>
      </c>
      <c r="W5258" t="str">
        <f>INDEX(People!$A$2:$A$5,MATCH(Orders!N5258,People!$B$2:$B$5,0))</f>
        <v>Kelly Williams</v>
      </c>
      <c r="X5258" t="str">
        <f>IFERROR(INDEX(Returns!A5258:A6057,MATCH(Orders!B5258,Returns!B5258:B6057,0)),"No")</f>
        <v>No</v>
      </c>
      <c r="Y5258">
        <f t="shared" si="82"/>
        <v>10.56</v>
      </c>
    </row>
    <row r="5259" spans="1:25" x14ac:dyDescent="0.2">
      <c r="A5259" s="1">
        <v>5258</v>
      </c>
      <c r="B5259" t="s">
        <v>8678</v>
      </c>
      <c r="C5259" s="2">
        <v>43468</v>
      </c>
      <c r="D5259" s="8">
        <f>Table1[[#This Row],[Order Date]]</f>
        <v>43468</v>
      </c>
      <c r="E5259" s="2">
        <v>43473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">
        <v>2722</v>
      </c>
      <c r="P5259" s="1" t="s">
        <v>43</v>
      </c>
      <c r="Q5259" s="1" t="s">
        <v>84</v>
      </c>
      <c r="R5259" s="1" t="s">
        <v>2723</v>
      </c>
      <c r="S5259" s="1">
        <v>38.880000000000003</v>
      </c>
      <c r="T5259" s="1">
        <v>6</v>
      </c>
      <c r="U5259" s="1">
        <v>0</v>
      </c>
      <c r="V5259" s="1">
        <v>18.662400000000002</v>
      </c>
      <c r="W5259" t="str">
        <f>INDEX(People!$A$2:$A$5,MATCH(Orders!N5259,People!$B$2:$B$5,0))</f>
        <v>Anna Andreadi</v>
      </c>
      <c r="X5259" t="str">
        <f>IFERROR(INDEX(Returns!A5259:A6058,MATCH(Orders!B5259,Returns!B5259:B6058,0)),"No")</f>
        <v>No</v>
      </c>
      <c r="Y5259">
        <f t="shared" si="82"/>
        <v>38.880000000000003</v>
      </c>
    </row>
    <row r="5260" spans="1:25" x14ac:dyDescent="0.2">
      <c r="A5260" s="1">
        <v>5259</v>
      </c>
      <c r="B5260" t="s">
        <v>8679</v>
      </c>
      <c r="C5260" s="2">
        <v>43747</v>
      </c>
      <c r="D5260" s="8">
        <f>Table1[[#This Row],[Order Date]]</f>
        <v>43747</v>
      </c>
      <c r="E5260" s="2">
        <v>43749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">
        <v>2406</v>
      </c>
      <c r="P5260" s="1" t="s">
        <v>43</v>
      </c>
      <c r="Q5260" s="1" t="s">
        <v>84</v>
      </c>
      <c r="R5260" s="1" t="s">
        <v>2407</v>
      </c>
      <c r="S5260" s="1">
        <v>35.200000000000003</v>
      </c>
      <c r="T5260" s="1">
        <v>5</v>
      </c>
      <c r="U5260" s="1">
        <v>0</v>
      </c>
      <c r="V5260" s="1">
        <v>16.543999999999997</v>
      </c>
      <c r="W5260" t="str">
        <f>INDEX(People!$A$2:$A$5,MATCH(Orders!N5260,People!$B$2:$B$5,0))</f>
        <v>Anna Andreadi</v>
      </c>
      <c r="X5260" t="str">
        <f>IFERROR(INDEX(Returns!A5260:A6059,MATCH(Orders!B5260,Returns!B5260:B6059,0)),"No")</f>
        <v>No</v>
      </c>
      <c r="Y5260">
        <f t="shared" si="82"/>
        <v>35.200000000000003</v>
      </c>
    </row>
    <row r="5261" spans="1:25" x14ac:dyDescent="0.2">
      <c r="A5261" s="1">
        <v>5260</v>
      </c>
      <c r="B5261" t="s">
        <v>8680</v>
      </c>
      <c r="C5261" s="2">
        <v>43758</v>
      </c>
      <c r="D5261" s="8">
        <f>Table1[[#This Row],[Order Date]]</f>
        <v>43758</v>
      </c>
      <c r="E5261" s="2">
        <v>43764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">
        <v>2131</v>
      </c>
      <c r="P5261" s="1" t="s">
        <v>43</v>
      </c>
      <c r="Q5261" s="1" t="s">
        <v>84</v>
      </c>
      <c r="R5261" s="1" t="s">
        <v>2132</v>
      </c>
      <c r="S5261" s="1">
        <v>45.527999999999999</v>
      </c>
      <c r="T5261" s="1">
        <v>3</v>
      </c>
      <c r="U5261" s="1">
        <v>0.2</v>
      </c>
      <c r="V5261" s="1">
        <v>15.934799999999997</v>
      </c>
      <c r="W5261" t="str">
        <f>INDEX(People!$A$2:$A$5,MATCH(Orders!N5261,People!$B$2:$B$5,0))</f>
        <v>Chuck Magee</v>
      </c>
      <c r="X5261" t="str">
        <f>IFERROR(INDEX(Returns!A5261:A6060,MATCH(Orders!B5261,Returns!B5261:B6060,0)),"No")</f>
        <v>No</v>
      </c>
      <c r="Y5261">
        <f t="shared" si="82"/>
        <v>54.633599999999994</v>
      </c>
    </row>
    <row r="5262" spans="1:25" x14ac:dyDescent="0.2">
      <c r="A5262" s="1">
        <v>5261</v>
      </c>
      <c r="B5262" t="s">
        <v>8681</v>
      </c>
      <c r="C5262" s="2">
        <v>42620</v>
      </c>
      <c r="D5262" s="8">
        <f>Table1[[#This Row],[Order Date]]</f>
        <v>42620</v>
      </c>
      <c r="E5262" s="2">
        <v>42623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">
        <v>4371</v>
      </c>
      <c r="P5262" s="1" t="s">
        <v>66</v>
      </c>
      <c r="Q5262" s="1" t="s">
        <v>67</v>
      </c>
      <c r="R5262" s="1" t="s">
        <v>4372</v>
      </c>
      <c r="S5262" s="1">
        <v>196.77600000000001</v>
      </c>
      <c r="T5262" s="1">
        <v>3</v>
      </c>
      <c r="U5262" s="1">
        <v>0.2</v>
      </c>
      <c r="V5262" s="1">
        <v>14.758199999999995</v>
      </c>
      <c r="W5262" t="str">
        <f>INDEX(People!$A$2:$A$5,MATCH(Orders!N5262,People!$B$2:$B$5,0))</f>
        <v>Kelly Williams</v>
      </c>
      <c r="X5262" t="str">
        <f>IFERROR(INDEX(Returns!A5262:A6061,MATCH(Orders!B5262,Returns!B5262:B6061,0)),"No")</f>
        <v>No</v>
      </c>
      <c r="Y5262">
        <f t="shared" si="82"/>
        <v>236.13120000000001</v>
      </c>
    </row>
    <row r="5263" spans="1:25" x14ac:dyDescent="0.2">
      <c r="A5263" s="1">
        <v>5262</v>
      </c>
      <c r="B5263" t="s">
        <v>8681</v>
      </c>
      <c r="C5263" s="2">
        <v>42620</v>
      </c>
      <c r="D5263" s="8">
        <f>Table1[[#This Row],[Order Date]]</f>
        <v>42620</v>
      </c>
      <c r="E5263" s="2">
        <v>42623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">
        <v>1198</v>
      </c>
      <c r="P5263" s="1" t="s">
        <v>43</v>
      </c>
      <c r="Q5263" s="1" t="s">
        <v>70</v>
      </c>
      <c r="R5263" s="1" t="s">
        <v>1199</v>
      </c>
      <c r="S5263" s="1">
        <v>2.9199999999999995</v>
      </c>
      <c r="T5263" s="1">
        <v>2</v>
      </c>
      <c r="U5263" s="1">
        <v>0.8</v>
      </c>
      <c r="V5263" s="1">
        <v>-4.8180000000000005</v>
      </c>
      <c r="W5263" t="str">
        <f>INDEX(People!$A$2:$A$5,MATCH(Orders!N5263,People!$B$2:$B$5,0))</f>
        <v>Kelly Williams</v>
      </c>
      <c r="X5263" t="str">
        <f>IFERROR(INDEX(Returns!A5263:A6062,MATCH(Orders!B5263,Returns!B5263:B6062,0)),"No")</f>
        <v>No</v>
      </c>
      <c r="Y5263">
        <f t="shared" si="82"/>
        <v>5.2559999999999993</v>
      </c>
    </row>
    <row r="5264" spans="1:25" x14ac:dyDescent="0.2">
      <c r="A5264" s="1">
        <v>5263</v>
      </c>
      <c r="B5264" t="s">
        <v>8681</v>
      </c>
      <c r="C5264" s="2">
        <v>42620</v>
      </c>
      <c r="D5264" s="8">
        <f>Table1[[#This Row],[Order Date]]</f>
        <v>42620</v>
      </c>
      <c r="E5264" s="2">
        <v>42623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">
        <v>2433</v>
      </c>
      <c r="P5264" s="1" t="s">
        <v>30</v>
      </c>
      <c r="Q5264" s="1" t="s">
        <v>52</v>
      </c>
      <c r="R5264" s="1" t="s">
        <v>2434</v>
      </c>
      <c r="S5264" s="1">
        <v>200.79500000000002</v>
      </c>
      <c r="T5264" s="1">
        <v>1</v>
      </c>
      <c r="U5264" s="1">
        <v>0.3</v>
      </c>
      <c r="V5264" s="1">
        <v>-22.948000000000008</v>
      </c>
      <c r="W5264" t="str">
        <f>INDEX(People!$A$2:$A$5,MATCH(Orders!N5264,People!$B$2:$B$5,0))</f>
        <v>Kelly Williams</v>
      </c>
      <c r="X5264" t="str">
        <f>IFERROR(INDEX(Returns!A5264:A6063,MATCH(Orders!B5264,Returns!B5264:B6063,0)),"No")</f>
        <v>No</v>
      </c>
      <c r="Y5264">
        <f t="shared" si="82"/>
        <v>261.0335</v>
      </c>
    </row>
    <row r="5265" spans="1:25" x14ac:dyDescent="0.2">
      <c r="A5265" s="1">
        <v>5264</v>
      </c>
      <c r="B5265" t="s">
        <v>8681</v>
      </c>
      <c r="C5265" s="2">
        <v>42620</v>
      </c>
      <c r="D5265" s="8">
        <f>Table1[[#This Row],[Order Date]]</f>
        <v>42620</v>
      </c>
      <c r="E5265" s="2">
        <v>42623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">
        <v>3877</v>
      </c>
      <c r="P5265" s="1" t="s">
        <v>66</v>
      </c>
      <c r="Q5265" s="1" t="s">
        <v>146</v>
      </c>
      <c r="R5265" s="1" t="s">
        <v>3878</v>
      </c>
      <c r="S5265" s="1">
        <v>46.688000000000002</v>
      </c>
      <c r="T5265" s="1">
        <v>4</v>
      </c>
      <c r="U5265" s="1">
        <v>0.2</v>
      </c>
      <c r="V5265" s="1">
        <v>-2.9180000000000028</v>
      </c>
      <c r="W5265" t="str">
        <f>INDEX(People!$A$2:$A$5,MATCH(Orders!N5265,People!$B$2:$B$5,0))</f>
        <v>Kelly Williams</v>
      </c>
      <c r="X5265" t="str">
        <f>IFERROR(INDEX(Returns!A5265:A6064,MATCH(Orders!B5265,Returns!B5265:B6064,0)),"No")</f>
        <v>No</v>
      </c>
      <c r="Y5265">
        <f t="shared" si="82"/>
        <v>56.025600000000004</v>
      </c>
    </row>
    <row r="5266" spans="1:25" x14ac:dyDescent="0.2">
      <c r="A5266" s="1">
        <v>5265</v>
      </c>
      <c r="B5266" t="s">
        <v>8681</v>
      </c>
      <c r="C5266" s="2">
        <v>42620</v>
      </c>
      <c r="D5266" s="8">
        <f>Table1[[#This Row],[Order Date]]</f>
        <v>42620</v>
      </c>
      <c r="E5266" s="2">
        <v>42623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">
        <v>5072</v>
      </c>
      <c r="P5266" s="1" t="s">
        <v>43</v>
      </c>
      <c r="Q5266" s="1" t="s">
        <v>63</v>
      </c>
      <c r="R5266" s="1" t="s">
        <v>5073</v>
      </c>
      <c r="S5266" s="1">
        <v>21.864000000000001</v>
      </c>
      <c r="T5266" s="1">
        <v>3</v>
      </c>
      <c r="U5266" s="1">
        <v>0.2</v>
      </c>
      <c r="V5266" s="1">
        <v>3.5528999999999984</v>
      </c>
      <c r="W5266" t="str">
        <f>INDEX(People!$A$2:$A$5,MATCH(Orders!N5266,People!$B$2:$B$5,0))</f>
        <v>Kelly Williams</v>
      </c>
      <c r="X5266" t="str">
        <f>IFERROR(INDEX(Returns!A5266:A6065,MATCH(Orders!B5266,Returns!B5266:B6065,0)),"No")</f>
        <v>No</v>
      </c>
      <c r="Y5266">
        <f t="shared" si="82"/>
        <v>26.236799999999999</v>
      </c>
    </row>
    <row r="5267" spans="1:25" x14ac:dyDescent="0.2">
      <c r="A5267" s="1">
        <v>5266</v>
      </c>
      <c r="B5267" t="s">
        <v>6157</v>
      </c>
      <c r="C5267" s="2">
        <v>43738</v>
      </c>
      <c r="D5267" s="8">
        <f>Table1[[#This Row],[Order Date]]</f>
        <v>43738</v>
      </c>
      <c r="E5267" s="2">
        <v>43741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">
        <v>3298</v>
      </c>
      <c r="P5267" s="1" t="s">
        <v>43</v>
      </c>
      <c r="Q5267" s="1" t="s">
        <v>84</v>
      </c>
      <c r="R5267" s="1" t="s">
        <v>3299</v>
      </c>
      <c r="S5267" s="1">
        <v>11.76</v>
      </c>
      <c r="T5267" s="1">
        <v>2</v>
      </c>
      <c r="U5267" s="1">
        <v>0</v>
      </c>
      <c r="V5267" s="1">
        <v>5.7623999999999995</v>
      </c>
      <c r="W5267" t="str">
        <f>INDEX(People!$A$2:$A$5,MATCH(Orders!N5267,People!$B$2:$B$5,0))</f>
        <v>Anna Andreadi</v>
      </c>
      <c r="X5267" t="str">
        <f>IFERROR(INDEX(Returns!A5267:A6066,MATCH(Orders!B5267,Returns!B5267:B6066,0)),"No")</f>
        <v>No</v>
      </c>
      <c r="Y5267">
        <f t="shared" si="82"/>
        <v>11.76</v>
      </c>
    </row>
    <row r="5268" spans="1:25" x14ac:dyDescent="0.2">
      <c r="A5268" s="1">
        <v>5267</v>
      </c>
      <c r="B5268" t="s">
        <v>6157</v>
      </c>
      <c r="C5268" s="2">
        <v>43738</v>
      </c>
      <c r="D5268" s="8">
        <f>Table1[[#This Row],[Order Date]]</f>
        <v>43738</v>
      </c>
      <c r="E5268" s="2">
        <v>43741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">
        <v>5004</v>
      </c>
      <c r="P5268" s="1" t="s">
        <v>43</v>
      </c>
      <c r="Q5268" s="1" t="s">
        <v>84</v>
      </c>
      <c r="R5268" s="1" t="s">
        <v>5005</v>
      </c>
      <c r="S5268" s="1">
        <v>167.94</v>
      </c>
      <c r="T5268" s="1">
        <v>3</v>
      </c>
      <c r="U5268" s="1">
        <v>0</v>
      </c>
      <c r="V5268" s="1">
        <v>82.290599999999998</v>
      </c>
      <c r="W5268" t="str">
        <f>INDEX(People!$A$2:$A$5,MATCH(Orders!N5268,People!$B$2:$B$5,0))</f>
        <v>Anna Andreadi</v>
      </c>
      <c r="X5268" t="str">
        <f>IFERROR(INDEX(Returns!A5268:A6067,MATCH(Orders!B5268,Returns!B5268:B6067,0)),"No")</f>
        <v>No</v>
      </c>
      <c r="Y5268">
        <f t="shared" si="82"/>
        <v>167.94</v>
      </c>
    </row>
    <row r="5269" spans="1:25" x14ac:dyDescent="0.2">
      <c r="A5269" s="1">
        <v>5268</v>
      </c>
      <c r="B5269" t="s">
        <v>6157</v>
      </c>
      <c r="C5269" s="2">
        <v>43738</v>
      </c>
      <c r="D5269" s="8">
        <f>Table1[[#This Row],[Order Date]]</f>
        <v>43738</v>
      </c>
      <c r="E5269" s="2">
        <v>43741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">
        <v>3359</v>
      </c>
      <c r="P5269" s="1" t="s">
        <v>43</v>
      </c>
      <c r="Q5269" s="1" t="s">
        <v>73</v>
      </c>
      <c r="R5269" s="1" t="s">
        <v>3360</v>
      </c>
      <c r="S5269" s="1">
        <v>3.89</v>
      </c>
      <c r="T5269" s="1">
        <v>1</v>
      </c>
      <c r="U5269" s="1">
        <v>0</v>
      </c>
      <c r="V5269" s="1">
        <v>1.0114000000000001</v>
      </c>
      <c r="W5269" t="str">
        <f>INDEX(People!$A$2:$A$5,MATCH(Orders!N5269,People!$B$2:$B$5,0))</f>
        <v>Anna Andreadi</v>
      </c>
      <c r="X5269" t="str">
        <f>IFERROR(INDEX(Returns!A5269:A6068,MATCH(Orders!B5269,Returns!B5269:B6068,0)),"No")</f>
        <v>No</v>
      </c>
      <c r="Y5269">
        <f t="shared" si="82"/>
        <v>3.89</v>
      </c>
    </row>
    <row r="5270" spans="1:25" x14ac:dyDescent="0.2">
      <c r="A5270" s="1">
        <v>5269</v>
      </c>
      <c r="B5270" t="s">
        <v>8682</v>
      </c>
      <c r="C5270" s="2">
        <v>43785</v>
      </c>
      <c r="D5270" s="8">
        <f>Table1[[#This Row],[Order Date]]</f>
        <v>43785</v>
      </c>
      <c r="E5270" s="2">
        <v>43790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">
        <v>5498</v>
      </c>
      <c r="P5270" s="1" t="s">
        <v>66</v>
      </c>
      <c r="Q5270" s="1" t="s">
        <v>601</v>
      </c>
      <c r="R5270" s="1" t="s">
        <v>5499</v>
      </c>
      <c r="S5270" s="1">
        <v>52.44</v>
      </c>
      <c r="T5270" s="1">
        <v>4</v>
      </c>
      <c r="U5270" s="1">
        <v>0</v>
      </c>
      <c r="V5270" s="1">
        <v>24.122399999999995</v>
      </c>
      <c r="W5270" t="str">
        <f>INDEX(People!$A$2:$A$5,MATCH(Orders!N5270,People!$B$2:$B$5,0))</f>
        <v>Chuck Magee</v>
      </c>
      <c r="X5270" t="str">
        <f>IFERROR(INDEX(Returns!A5270:A6069,MATCH(Orders!B5270,Returns!B5270:B6069,0)),"No")</f>
        <v>No</v>
      </c>
      <c r="Y5270">
        <f t="shared" si="82"/>
        <v>52.44</v>
      </c>
    </row>
    <row r="5271" spans="1:25" x14ac:dyDescent="0.2">
      <c r="A5271" s="1">
        <v>5270</v>
      </c>
      <c r="B5271" t="s">
        <v>8683</v>
      </c>
      <c r="C5271" s="2">
        <v>43719</v>
      </c>
      <c r="D5271" s="8">
        <f>Table1[[#This Row],[Order Date]]</f>
        <v>43719</v>
      </c>
      <c r="E5271" s="2">
        <v>43719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">
        <v>311</v>
      </c>
      <c r="P5271" s="1" t="s">
        <v>30</v>
      </c>
      <c r="Q5271" s="1" t="s">
        <v>60</v>
      </c>
      <c r="R5271" s="1" t="s">
        <v>312</v>
      </c>
      <c r="S5271" s="1">
        <v>32.36</v>
      </c>
      <c r="T5271" s="1">
        <v>4</v>
      </c>
      <c r="U5271" s="1">
        <v>0</v>
      </c>
      <c r="V5271" s="1">
        <v>11.6496</v>
      </c>
      <c r="W5271" t="str">
        <f>INDEX(People!$A$2:$A$5,MATCH(Orders!N5271,People!$B$2:$B$5,0))</f>
        <v>Anna Andreadi</v>
      </c>
      <c r="X5271" t="str">
        <f>IFERROR(INDEX(Returns!A5271:A6070,MATCH(Orders!B5271,Returns!B5271:B6070,0)),"No")</f>
        <v>No</v>
      </c>
      <c r="Y5271">
        <f t="shared" si="82"/>
        <v>32.36</v>
      </c>
    </row>
    <row r="5272" spans="1:25" x14ac:dyDescent="0.2">
      <c r="A5272" s="1">
        <v>5271</v>
      </c>
      <c r="B5272" t="s">
        <v>8683</v>
      </c>
      <c r="C5272" s="2">
        <v>43719</v>
      </c>
      <c r="D5272" s="8">
        <f>Table1[[#This Row],[Order Date]]</f>
        <v>43719</v>
      </c>
      <c r="E5272" s="2">
        <v>43719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">
        <v>2385</v>
      </c>
      <c r="P5272" s="1" t="s">
        <v>43</v>
      </c>
      <c r="Q5272" s="1" t="s">
        <v>73</v>
      </c>
      <c r="R5272" s="1" t="s">
        <v>2386</v>
      </c>
      <c r="S5272" s="1">
        <v>406.59999999999997</v>
      </c>
      <c r="T5272" s="1">
        <v>5</v>
      </c>
      <c r="U5272" s="1">
        <v>0</v>
      </c>
      <c r="V5272" s="1">
        <v>113.84799999999998</v>
      </c>
      <c r="W5272" t="str">
        <f>INDEX(People!$A$2:$A$5,MATCH(Orders!N5272,People!$B$2:$B$5,0))</f>
        <v>Anna Andreadi</v>
      </c>
      <c r="X5272" t="str">
        <f>IFERROR(INDEX(Returns!A5272:A6071,MATCH(Orders!B5272,Returns!B5272:B6071,0)),"No")</f>
        <v>No</v>
      </c>
      <c r="Y5272">
        <f t="shared" si="82"/>
        <v>406.59999999999997</v>
      </c>
    </row>
    <row r="5273" spans="1:25" x14ac:dyDescent="0.2">
      <c r="A5273" s="1">
        <v>5272</v>
      </c>
      <c r="B5273" t="s">
        <v>8684</v>
      </c>
      <c r="C5273" s="2">
        <v>43481</v>
      </c>
      <c r="D5273" s="8">
        <f>Table1[[#This Row],[Order Date]]</f>
        <v>43481</v>
      </c>
      <c r="E5273" s="2">
        <v>43481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">
        <v>59</v>
      </c>
      <c r="P5273" s="1" t="s">
        <v>30</v>
      </c>
      <c r="Q5273" s="1" t="s">
        <v>60</v>
      </c>
      <c r="R5273" s="1" t="s">
        <v>61</v>
      </c>
      <c r="S5273" s="1">
        <v>27.92</v>
      </c>
      <c r="T5273" s="1">
        <v>4</v>
      </c>
      <c r="U5273" s="1">
        <v>0</v>
      </c>
      <c r="V5273" s="1">
        <v>8.0967999999999982</v>
      </c>
      <c r="W5273" t="str">
        <f>INDEX(People!$A$2:$A$5,MATCH(Orders!N5273,People!$B$2:$B$5,0))</f>
        <v>Anna Andreadi</v>
      </c>
      <c r="X5273" t="str">
        <f>IFERROR(INDEX(Returns!A5273:A6072,MATCH(Orders!B5273,Returns!B5273:B6072,0)),"No")</f>
        <v>No</v>
      </c>
      <c r="Y5273">
        <f t="shared" si="82"/>
        <v>27.92</v>
      </c>
    </row>
    <row r="5274" spans="1:25" x14ac:dyDescent="0.2">
      <c r="A5274" s="1">
        <v>5273</v>
      </c>
      <c r="B5274" t="s">
        <v>8684</v>
      </c>
      <c r="C5274" s="2">
        <v>43481</v>
      </c>
      <c r="D5274" s="8">
        <f>Table1[[#This Row],[Order Date]]</f>
        <v>43481</v>
      </c>
      <c r="E5274" s="2">
        <v>43481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">
        <v>2372</v>
      </c>
      <c r="P5274" s="1" t="s">
        <v>30</v>
      </c>
      <c r="Q5274" s="1" t="s">
        <v>52</v>
      </c>
      <c r="R5274" s="1" t="s">
        <v>2373</v>
      </c>
      <c r="S5274" s="1">
        <v>399.67200000000003</v>
      </c>
      <c r="T5274" s="1">
        <v>7</v>
      </c>
      <c r="U5274" s="1">
        <v>0.2</v>
      </c>
      <c r="V5274" s="1">
        <v>-14.987700000000061</v>
      </c>
      <c r="W5274" t="str">
        <f>INDEX(People!$A$2:$A$5,MATCH(Orders!N5274,People!$B$2:$B$5,0))</f>
        <v>Anna Andreadi</v>
      </c>
      <c r="X5274" t="str">
        <f>IFERROR(INDEX(Returns!A5274:A6073,MATCH(Orders!B5274,Returns!B5274:B6073,0)),"No")</f>
        <v>No</v>
      </c>
      <c r="Y5274">
        <f t="shared" si="82"/>
        <v>479.60640000000001</v>
      </c>
    </row>
    <row r="5275" spans="1:25" x14ac:dyDescent="0.2">
      <c r="A5275" s="1">
        <v>5274</v>
      </c>
      <c r="B5275" t="s">
        <v>8685</v>
      </c>
      <c r="C5275" s="2">
        <v>43430</v>
      </c>
      <c r="D5275" s="8">
        <f>Table1[[#This Row],[Order Date]]</f>
        <v>43430</v>
      </c>
      <c r="E5275" s="2">
        <v>43433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">
        <v>2459</v>
      </c>
      <c r="P5275" s="1" t="s">
        <v>43</v>
      </c>
      <c r="Q5275" s="1" t="s">
        <v>70</v>
      </c>
      <c r="R5275" s="1" t="s">
        <v>2460</v>
      </c>
      <c r="S5275" s="1">
        <v>3.7440000000000007</v>
      </c>
      <c r="T5275" s="1">
        <v>4</v>
      </c>
      <c r="U5275" s="1">
        <v>0.7</v>
      </c>
      <c r="V5275" s="1">
        <v>-2.6207999999999991</v>
      </c>
      <c r="W5275" t="str">
        <f>INDEX(People!$A$2:$A$5,MATCH(Orders!N5275,People!$B$2:$B$5,0))</f>
        <v>Cassandra Brandow</v>
      </c>
      <c r="X5275" t="str">
        <f>IFERROR(INDEX(Returns!A5275:A6074,MATCH(Orders!B5275,Returns!B5275:B6074,0)),"No")</f>
        <v>No</v>
      </c>
      <c r="Y5275">
        <f t="shared" si="82"/>
        <v>6.3648000000000007</v>
      </c>
    </row>
    <row r="5276" spans="1:25" x14ac:dyDescent="0.2">
      <c r="A5276" s="1">
        <v>5275</v>
      </c>
      <c r="B5276" t="s">
        <v>8686</v>
      </c>
      <c r="C5276" s="2">
        <v>43046</v>
      </c>
      <c r="D5276" s="8">
        <f>Table1[[#This Row],[Order Date]]</f>
        <v>43046</v>
      </c>
      <c r="E5276" s="2">
        <v>43048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">
        <v>1566</v>
      </c>
      <c r="P5276" s="1" t="s">
        <v>30</v>
      </c>
      <c r="Q5276" s="1" t="s">
        <v>34</v>
      </c>
      <c r="R5276" s="1" t="s">
        <v>1567</v>
      </c>
      <c r="S5276" s="1">
        <v>715.2</v>
      </c>
      <c r="T5276" s="1">
        <v>3</v>
      </c>
      <c r="U5276" s="1">
        <v>0</v>
      </c>
      <c r="V5276" s="1">
        <v>178.79999999999998</v>
      </c>
      <c r="W5276" t="str">
        <f>INDEX(People!$A$2:$A$5,MATCH(Orders!N5276,People!$B$2:$B$5,0))</f>
        <v>Chuck Magee</v>
      </c>
      <c r="X5276" t="str">
        <f>IFERROR(INDEX(Returns!A5276:A6075,MATCH(Orders!B5276,Returns!B5276:B6075,0)),"No")</f>
        <v>No</v>
      </c>
      <c r="Y5276">
        <f t="shared" si="82"/>
        <v>715.2</v>
      </c>
    </row>
    <row r="5277" spans="1:25" x14ac:dyDescent="0.2">
      <c r="A5277" s="1">
        <v>5276</v>
      </c>
      <c r="B5277" t="s">
        <v>8687</v>
      </c>
      <c r="C5277" s="2">
        <v>43813</v>
      </c>
      <c r="D5277" s="8">
        <f>Table1[[#This Row],[Order Date]]</f>
        <v>43813</v>
      </c>
      <c r="E5277" s="2">
        <v>43819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">
        <v>871</v>
      </c>
      <c r="P5277" s="1" t="s">
        <v>66</v>
      </c>
      <c r="Q5277" s="1" t="s">
        <v>146</v>
      </c>
      <c r="R5277" s="1" t="s">
        <v>872</v>
      </c>
      <c r="S5277" s="1">
        <v>159.80000000000001</v>
      </c>
      <c r="T5277" s="1">
        <v>4</v>
      </c>
      <c r="U5277" s="1">
        <v>0</v>
      </c>
      <c r="V5277" s="1">
        <v>70.312000000000012</v>
      </c>
      <c r="W5277" t="str">
        <f>INDEX(People!$A$2:$A$5,MATCH(Orders!N5277,People!$B$2:$B$5,0))</f>
        <v>Cassandra Brandow</v>
      </c>
      <c r="X5277" t="str">
        <f>IFERROR(INDEX(Returns!A5277:A6076,MATCH(Orders!B5277,Returns!B5277:B6076,0)),"No")</f>
        <v>No</v>
      </c>
      <c r="Y5277">
        <f t="shared" si="82"/>
        <v>159.80000000000001</v>
      </c>
    </row>
    <row r="5278" spans="1:25" x14ac:dyDescent="0.2">
      <c r="A5278" s="1">
        <v>5277</v>
      </c>
      <c r="B5278" t="s">
        <v>8687</v>
      </c>
      <c r="C5278" s="2">
        <v>43813</v>
      </c>
      <c r="D5278" s="8">
        <f>Table1[[#This Row],[Order Date]]</f>
        <v>43813</v>
      </c>
      <c r="E5278" s="2">
        <v>43819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">
        <v>3402</v>
      </c>
      <c r="P5278" s="1" t="s">
        <v>66</v>
      </c>
      <c r="Q5278" s="1" t="s">
        <v>146</v>
      </c>
      <c r="R5278" s="1" t="s">
        <v>3403</v>
      </c>
      <c r="S5278" s="1">
        <v>44.75</v>
      </c>
      <c r="T5278" s="1">
        <v>5</v>
      </c>
      <c r="U5278" s="1">
        <v>0</v>
      </c>
      <c r="V5278" s="1">
        <v>8.5024999999999942</v>
      </c>
      <c r="W5278" t="str">
        <f>INDEX(People!$A$2:$A$5,MATCH(Orders!N5278,People!$B$2:$B$5,0))</f>
        <v>Cassandra Brandow</v>
      </c>
      <c r="X5278" t="str">
        <f>IFERROR(INDEX(Returns!A5278:A6077,MATCH(Orders!B5278,Returns!B5278:B6077,0)),"No")</f>
        <v>No</v>
      </c>
      <c r="Y5278">
        <f t="shared" si="82"/>
        <v>44.75</v>
      </c>
    </row>
    <row r="5279" spans="1:25" x14ac:dyDescent="0.2">
      <c r="A5279" s="1">
        <v>5278</v>
      </c>
      <c r="B5279" t="s">
        <v>8688</v>
      </c>
      <c r="C5279" s="2">
        <v>42626</v>
      </c>
      <c r="D5279" s="8">
        <f>Table1[[#This Row],[Order Date]]</f>
        <v>42626</v>
      </c>
      <c r="E5279" s="2">
        <v>42630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">
        <v>631</v>
      </c>
      <c r="P5279" s="1" t="s">
        <v>30</v>
      </c>
      <c r="Q5279" s="1" t="s">
        <v>34</v>
      </c>
      <c r="R5279" s="1" t="s">
        <v>632</v>
      </c>
      <c r="S5279" s="1">
        <v>340.11599999999999</v>
      </c>
      <c r="T5279" s="1">
        <v>6</v>
      </c>
      <c r="U5279" s="1">
        <v>0.3</v>
      </c>
      <c r="V5279" s="1">
        <v>-9.717599999999976</v>
      </c>
      <c r="W5279" t="str">
        <f>INDEX(People!$A$2:$A$5,MATCH(Orders!N5279,People!$B$2:$B$5,0))</f>
        <v>Kelly Williams</v>
      </c>
      <c r="X5279" t="str">
        <f>IFERROR(INDEX(Returns!A5279:A6078,MATCH(Orders!B5279,Returns!B5279:B6078,0)),"No")</f>
        <v>No</v>
      </c>
      <c r="Y5279">
        <f t="shared" si="82"/>
        <v>442.1508</v>
      </c>
    </row>
    <row r="5280" spans="1:25" x14ac:dyDescent="0.2">
      <c r="A5280" s="1">
        <v>5279</v>
      </c>
      <c r="B5280" t="s">
        <v>8689</v>
      </c>
      <c r="C5280" s="2">
        <v>42711</v>
      </c>
      <c r="D5280" s="8">
        <f>Table1[[#This Row],[Order Date]]</f>
        <v>42711</v>
      </c>
      <c r="E5280" s="2">
        <v>42717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">
        <v>3095</v>
      </c>
      <c r="P5280" s="1" t="s">
        <v>43</v>
      </c>
      <c r="Q5280" s="1" t="s">
        <v>84</v>
      </c>
      <c r="R5280" s="1" t="s">
        <v>3096</v>
      </c>
      <c r="S5280" s="1">
        <v>105.52</v>
      </c>
      <c r="T5280" s="1">
        <v>4</v>
      </c>
      <c r="U5280" s="1">
        <v>0</v>
      </c>
      <c r="V5280" s="1">
        <v>48.539199999999994</v>
      </c>
      <c r="W5280" t="str">
        <f>INDEX(People!$A$2:$A$5,MATCH(Orders!N5280,People!$B$2:$B$5,0))</f>
        <v>Cassandra Brandow</v>
      </c>
      <c r="X5280" t="str">
        <f>IFERROR(INDEX(Returns!A5280:A6079,MATCH(Orders!B5280,Returns!B5280:B6079,0)),"No")</f>
        <v>No</v>
      </c>
      <c r="Y5280">
        <f t="shared" si="82"/>
        <v>105.52</v>
      </c>
    </row>
    <row r="5281" spans="1:25" x14ac:dyDescent="0.2">
      <c r="A5281" s="1">
        <v>5280</v>
      </c>
      <c r="B5281" t="s">
        <v>8690</v>
      </c>
      <c r="C5281" s="2">
        <v>43715</v>
      </c>
      <c r="D5281" s="8">
        <f>Table1[[#This Row],[Order Date]]</f>
        <v>43715</v>
      </c>
      <c r="E5281" s="2">
        <v>43719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">
        <v>4994</v>
      </c>
      <c r="P5281" s="1" t="s">
        <v>66</v>
      </c>
      <c r="Q5281" s="1" t="s">
        <v>146</v>
      </c>
      <c r="R5281" s="1" t="s">
        <v>4995</v>
      </c>
      <c r="S5281" s="1">
        <v>13.48</v>
      </c>
      <c r="T5281" s="1">
        <v>1</v>
      </c>
      <c r="U5281" s="1">
        <v>0</v>
      </c>
      <c r="V5281" s="1">
        <v>1.8872</v>
      </c>
      <c r="W5281" t="str">
        <f>INDEX(People!$A$2:$A$5,MATCH(Orders!N5281,People!$B$2:$B$5,0))</f>
        <v>Kelly Williams</v>
      </c>
      <c r="X5281" t="str">
        <f>IFERROR(INDEX(Returns!A5281:A6080,MATCH(Orders!B5281,Returns!B5281:B6080,0)),"No")</f>
        <v>No</v>
      </c>
      <c r="Y5281">
        <f t="shared" si="82"/>
        <v>13.48</v>
      </c>
    </row>
    <row r="5282" spans="1:25" x14ac:dyDescent="0.2">
      <c r="A5282" s="1">
        <v>5281</v>
      </c>
      <c r="B5282" t="s">
        <v>8691</v>
      </c>
      <c r="C5282" s="2">
        <v>43745</v>
      </c>
      <c r="D5282" s="8">
        <f>Table1[[#This Row],[Order Date]]</f>
        <v>43745</v>
      </c>
      <c r="E5282" s="2">
        <v>43750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">
        <v>4345</v>
      </c>
      <c r="P5282" s="1" t="s">
        <v>43</v>
      </c>
      <c r="Q5282" s="1" t="s">
        <v>55</v>
      </c>
      <c r="R5282" s="1" t="s">
        <v>4346</v>
      </c>
      <c r="S5282" s="1">
        <v>85.52</v>
      </c>
      <c r="T5282" s="1">
        <v>2</v>
      </c>
      <c r="U5282" s="1">
        <v>0</v>
      </c>
      <c r="V5282" s="1">
        <v>22.235199999999999</v>
      </c>
      <c r="W5282" t="str">
        <f>INDEX(People!$A$2:$A$5,MATCH(Orders!N5282,People!$B$2:$B$5,0))</f>
        <v>Kelly Williams</v>
      </c>
      <c r="X5282" t="str">
        <f>IFERROR(INDEX(Returns!A5282:A6081,MATCH(Orders!B5282,Returns!B5282:B6081,0)),"No")</f>
        <v>No</v>
      </c>
      <c r="Y5282">
        <f t="shared" si="82"/>
        <v>85.52</v>
      </c>
    </row>
    <row r="5283" spans="1:25" x14ac:dyDescent="0.2">
      <c r="A5283" s="1">
        <v>5282</v>
      </c>
      <c r="B5283" t="s">
        <v>5982</v>
      </c>
      <c r="C5283" s="2">
        <v>42983</v>
      </c>
      <c r="D5283" s="8">
        <f>Table1[[#This Row],[Order Date]]</f>
        <v>42983</v>
      </c>
      <c r="E5283" s="2">
        <v>42988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">
        <v>233</v>
      </c>
      <c r="P5283" s="1" t="s">
        <v>30</v>
      </c>
      <c r="Q5283" s="1" t="s">
        <v>60</v>
      </c>
      <c r="R5283" s="1" t="s">
        <v>234</v>
      </c>
      <c r="S5283" s="1">
        <v>6.16</v>
      </c>
      <c r="T5283" s="1">
        <v>2</v>
      </c>
      <c r="U5283" s="1">
        <v>0</v>
      </c>
      <c r="V5283" s="1">
        <v>2.9567999999999999</v>
      </c>
      <c r="W5283" t="str">
        <f>INDEX(People!$A$2:$A$5,MATCH(Orders!N5283,People!$B$2:$B$5,0))</f>
        <v>Kelly Williams</v>
      </c>
      <c r="X5283" t="str">
        <f>IFERROR(INDEX(Returns!A5283:A6082,MATCH(Orders!B5283,Returns!B5283:B6082,0)),"No")</f>
        <v>No</v>
      </c>
      <c r="Y5283">
        <f t="shared" si="82"/>
        <v>6.16</v>
      </c>
    </row>
    <row r="5284" spans="1:25" x14ac:dyDescent="0.2">
      <c r="A5284" s="1">
        <v>5283</v>
      </c>
      <c r="B5284" t="s">
        <v>5982</v>
      </c>
      <c r="C5284" s="2">
        <v>42983</v>
      </c>
      <c r="D5284" s="8">
        <f>Table1[[#This Row],[Order Date]]</f>
        <v>42983</v>
      </c>
      <c r="E5284" s="2">
        <v>42988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">
        <v>1093</v>
      </c>
      <c r="P5284" s="1" t="s">
        <v>43</v>
      </c>
      <c r="Q5284" s="1" t="s">
        <v>84</v>
      </c>
      <c r="R5284" s="1" t="s">
        <v>1094</v>
      </c>
      <c r="S5284" s="1">
        <v>36.839999999999996</v>
      </c>
      <c r="T5284" s="1">
        <v>3</v>
      </c>
      <c r="U5284" s="1">
        <v>0</v>
      </c>
      <c r="V5284" s="1">
        <v>17.314799999999998</v>
      </c>
      <c r="W5284" t="str">
        <f>INDEX(People!$A$2:$A$5,MATCH(Orders!N5284,People!$B$2:$B$5,0))</f>
        <v>Kelly Williams</v>
      </c>
      <c r="X5284" t="str">
        <f>IFERROR(INDEX(Returns!A5284:A6083,MATCH(Orders!B5284,Returns!B5284:B6083,0)),"No")</f>
        <v>No</v>
      </c>
      <c r="Y5284">
        <f t="shared" si="82"/>
        <v>36.839999999999996</v>
      </c>
    </row>
    <row r="5285" spans="1:25" x14ac:dyDescent="0.2">
      <c r="A5285" s="1">
        <v>5284</v>
      </c>
      <c r="B5285" t="s">
        <v>8692</v>
      </c>
      <c r="C5285" s="2">
        <v>42459</v>
      </c>
      <c r="D5285" s="8">
        <f>Table1[[#This Row],[Order Date]]</f>
        <v>42459</v>
      </c>
      <c r="E5285" s="2">
        <v>42464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">
        <v>4828</v>
      </c>
      <c r="P5285" s="1" t="s">
        <v>43</v>
      </c>
      <c r="Q5285" s="1" t="s">
        <v>55</v>
      </c>
      <c r="R5285" s="1" t="s">
        <v>4829</v>
      </c>
      <c r="S5285" s="1">
        <v>15.84</v>
      </c>
      <c r="T5285" s="1">
        <v>3</v>
      </c>
      <c r="U5285" s="1">
        <v>0</v>
      </c>
      <c r="V5285" s="1">
        <v>0</v>
      </c>
      <c r="W5285" t="str">
        <f>INDEX(People!$A$2:$A$5,MATCH(Orders!N5285,People!$B$2:$B$5,0))</f>
        <v>Anna Andreadi</v>
      </c>
      <c r="X5285" t="str">
        <f>IFERROR(INDEX(Returns!A5285:A6084,MATCH(Orders!B5285,Returns!B5285:B6084,0)),"No")</f>
        <v>No</v>
      </c>
      <c r="Y5285">
        <f t="shared" si="82"/>
        <v>15.84</v>
      </c>
    </row>
    <row r="5286" spans="1:25" x14ac:dyDescent="0.2">
      <c r="A5286" s="1">
        <v>5285</v>
      </c>
      <c r="B5286" t="s">
        <v>8692</v>
      </c>
      <c r="C5286" s="2">
        <v>42459</v>
      </c>
      <c r="D5286" s="8">
        <f>Table1[[#This Row],[Order Date]]</f>
        <v>42459</v>
      </c>
      <c r="E5286" s="2">
        <v>42464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">
        <v>1934</v>
      </c>
      <c r="P5286" s="1" t="s">
        <v>43</v>
      </c>
      <c r="Q5286" s="1" t="s">
        <v>44</v>
      </c>
      <c r="R5286" s="1" t="s">
        <v>1935</v>
      </c>
      <c r="S5286" s="1">
        <v>44.400000000000006</v>
      </c>
      <c r="T5286" s="1">
        <v>3</v>
      </c>
      <c r="U5286" s="1">
        <v>0</v>
      </c>
      <c r="V5286" s="1">
        <v>22.200000000000003</v>
      </c>
      <c r="W5286" t="str">
        <f>INDEX(People!$A$2:$A$5,MATCH(Orders!N5286,People!$B$2:$B$5,0))</f>
        <v>Anna Andreadi</v>
      </c>
      <c r="X5286" t="str">
        <f>IFERROR(INDEX(Returns!A5286:A6085,MATCH(Orders!B5286,Returns!B5286:B6085,0)),"No")</f>
        <v>No</v>
      </c>
      <c r="Y5286">
        <f t="shared" si="82"/>
        <v>44.400000000000006</v>
      </c>
    </row>
    <row r="5287" spans="1:25" x14ac:dyDescent="0.2">
      <c r="A5287" s="1">
        <v>5286</v>
      </c>
      <c r="B5287" t="s">
        <v>8693</v>
      </c>
      <c r="C5287" s="2">
        <v>43590</v>
      </c>
      <c r="D5287" s="8">
        <f>Table1[[#This Row],[Order Date]]</f>
        <v>43590</v>
      </c>
      <c r="E5287" s="2">
        <v>43591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">
        <v>443</v>
      </c>
      <c r="P5287" s="1" t="s">
        <v>43</v>
      </c>
      <c r="Q5287" s="1" t="s">
        <v>157</v>
      </c>
      <c r="R5287" s="1" t="s">
        <v>444</v>
      </c>
      <c r="S5287" s="1">
        <v>21.240000000000002</v>
      </c>
      <c r="T5287" s="1">
        <v>9</v>
      </c>
      <c r="U5287" s="1">
        <v>0.2</v>
      </c>
      <c r="V5287" s="1">
        <v>7.4339999999999993</v>
      </c>
      <c r="W5287" t="str">
        <f>INDEX(People!$A$2:$A$5,MATCH(Orders!N5287,People!$B$2:$B$5,0))</f>
        <v>Anna Andreadi</v>
      </c>
      <c r="X5287" t="str">
        <f>IFERROR(INDEX(Returns!A5287:A6086,MATCH(Orders!B5287,Returns!B5287:B6086,0)),"No")</f>
        <v>No</v>
      </c>
      <c r="Y5287">
        <f t="shared" si="82"/>
        <v>25.488000000000003</v>
      </c>
    </row>
    <row r="5288" spans="1:25" x14ac:dyDescent="0.2">
      <c r="A5288" s="1">
        <v>5287</v>
      </c>
      <c r="B5288" t="s">
        <v>8693</v>
      </c>
      <c r="C5288" s="2">
        <v>43590</v>
      </c>
      <c r="D5288" s="8">
        <f>Table1[[#This Row],[Order Date]]</f>
        <v>43590</v>
      </c>
      <c r="E5288" s="2">
        <v>43591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">
        <v>481</v>
      </c>
      <c r="P5288" s="1" t="s">
        <v>43</v>
      </c>
      <c r="Q5288" s="1" t="s">
        <v>70</v>
      </c>
      <c r="R5288" s="1" t="s">
        <v>482</v>
      </c>
      <c r="S5288" s="1">
        <v>9.5520000000000014</v>
      </c>
      <c r="T5288" s="1">
        <v>8</v>
      </c>
      <c r="U5288" s="1">
        <v>0.7</v>
      </c>
      <c r="V5288" s="1">
        <v>-7.3231999999999999</v>
      </c>
      <c r="W5288" t="str">
        <f>INDEX(People!$A$2:$A$5,MATCH(Orders!N5288,People!$B$2:$B$5,0))</f>
        <v>Anna Andreadi</v>
      </c>
      <c r="X5288" t="str">
        <f>IFERROR(INDEX(Returns!A5288:A6087,MATCH(Orders!B5288,Returns!B5288:B6087,0)),"No")</f>
        <v>No</v>
      </c>
      <c r="Y5288">
        <f t="shared" si="82"/>
        <v>16.238400000000002</v>
      </c>
    </row>
    <row r="5289" spans="1:25" x14ac:dyDescent="0.2">
      <c r="A5289" s="1">
        <v>5288</v>
      </c>
      <c r="B5289" t="s">
        <v>8693</v>
      </c>
      <c r="C5289" s="2">
        <v>43590</v>
      </c>
      <c r="D5289" s="8">
        <f>Table1[[#This Row],[Order Date]]</f>
        <v>43590</v>
      </c>
      <c r="E5289" s="2">
        <v>43591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">
        <v>2914</v>
      </c>
      <c r="P5289" s="1" t="s">
        <v>30</v>
      </c>
      <c r="Q5289" s="1" t="s">
        <v>31</v>
      </c>
      <c r="R5289" s="1" t="s">
        <v>2915</v>
      </c>
      <c r="S5289" s="1">
        <v>89.991000000000014</v>
      </c>
      <c r="T5289" s="1">
        <v>3</v>
      </c>
      <c r="U5289" s="1">
        <v>0.7</v>
      </c>
      <c r="V5289" s="1">
        <v>-152.9847</v>
      </c>
      <c r="W5289" t="str">
        <f>INDEX(People!$A$2:$A$5,MATCH(Orders!N5289,People!$B$2:$B$5,0))</f>
        <v>Anna Andreadi</v>
      </c>
      <c r="X5289" t="str">
        <f>IFERROR(INDEX(Returns!A5289:A6088,MATCH(Orders!B5289,Returns!B5289:B6088,0)),"No")</f>
        <v>No</v>
      </c>
      <c r="Y5289">
        <f t="shared" si="82"/>
        <v>152.98470000000003</v>
      </c>
    </row>
    <row r="5290" spans="1:25" x14ac:dyDescent="0.2">
      <c r="A5290" s="1">
        <v>5289</v>
      </c>
      <c r="B5290" t="s">
        <v>8694</v>
      </c>
      <c r="C5290" s="2">
        <v>43585</v>
      </c>
      <c r="D5290" s="8">
        <f>Table1[[#This Row],[Order Date]]</f>
        <v>43585</v>
      </c>
      <c r="E5290" s="2">
        <v>43590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">
        <v>3646</v>
      </c>
      <c r="P5290" s="1" t="s">
        <v>43</v>
      </c>
      <c r="Q5290" s="1" t="s">
        <v>84</v>
      </c>
      <c r="R5290" s="1" t="s">
        <v>3647</v>
      </c>
      <c r="S5290" s="1">
        <v>163.96</v>
      </c>
      <c r="T5290" s="1">
        <v>4</v>
      </c>
      <c r="U5290" s="1">
        <v>0</v>
      </c>
      <c r="V5290" s="1">
        <v>80.340400000000002</v>
      </c>
      <c r="W5290" t="str">
        <f>INDEX(People!$A$2:$A$5,MATCH(Orders!N5290,People!$B$2:$B$5,0))</f>
        <v>Anna Andreadi</v>
      </c>
      <c r="X5290" t="str">
        <f>IFERROR(INDEX(Returns!A5290:A6089,MATCH(Orders!B5290,Returns!B5290:B6089,0)),"No")</f>
        <v>No</v>
      </c>
      <c r="Y5290">
        <f t="shared" si="82"/>
        <v>163.96</v>
      </c>
    </row>
    <row r="5291" spans="1:25" x14ac:dyDescent="0.2">
      <c r="A5291" s="1">
        <v>5290</v>
      </c>
      <c r="B5291" t="s">
        <v>8695</v>
      </c>
      <c r="C5291" s="2">
        <v>42621</v>
      </c>
      <c r="D5291" s="8">
        <f>Table1[[#This Row],[Order Date]]</f>
        <v>42621</v>
      </c>
      <c r="E5291" s="2">
        <v>42628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">
        <v>2809</v>
      </c>
      <c r="P5291" s="1" t="s">
        <v>43</v>
      </c>
      <c r="Q5291" s="1" t="s">
        <v>84</v>
      </c>
      <c r="R5291" s="1" t="s">
        <v>2810</v>
      </c>
      <c r="S5291" s="1">
        <v>17.904</v>
      </c>
      <c r="T5291" s="1">
        <v>2</v>
      </c>
      <c r="U5291" s="1">
        <v>0.2</v>
      </c>
      <c r="V5291" s="1">
        <v>6.2664</v>
      </c>
      <c r="W5291" t="str">
        <f>INDEX(People!$A$2:$A$5,MATCH(Orders!N5291,People!$B$2:$B$5,0))</f>
        <v>Kelly Williams</v>
      </c>
      <c r="X5291" t="str">
        <f>IFERROR(INDEX(Returns!A5291:A6090,MATCH(Orders!B5291,Returns!B5291:B6090,0)),"No")</f>
        <v>No</v>
      </c>
      <c r="Y5291">
        <f t="shared" si="82"/>
        <v>21.4848</v>
      </c>
    </row>
    <row r="5292" spans="1:25" x14ac:dyDescent="0.2">
      <c r="A5292" s="1">
        <v>5291</v>
      </c>
      <c r="B5292" t="s">
        <v>8695</v>
      </c>
      <c r="C5292" s="2">
        <v>42621</v>
      </c>
      <c r="D5292" s="8">
        <f>Table1[[#This Row],[Order Date]]</f>
        <v>42621</v>
      </c>
      <c r="E5292" s="2">
        <v>42628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">
        <v>605</v>
      </c>
      <c r="P5292" s="1" t="s">
        <v>30</v>
      </c>
      <c r="Q5292" s="1" t="s">
        <v>34</v>
      </c>
      <c r="R5292" s="1" t="s">
        <v>606</v>
      </c>
      <c r="S5292" s="1">
        <v>966.69999999999982</v>
      </c>
      <c r="T5292" s="1">
        <v>5</v>
      </c>
      <c r="U5292" s="1">
        <v>0.3</v>
      </c>
      <c r="V5292" s="1">
        <v>-13.810000000000116</v>
      </c>
      <c r="W5292" t="str">
        <f>INDEX(People!$A$2:$A$5,MATCH(Orders!N5292,People!$B$2:$B$5,0))</f>
        <v>Kelly Williams</v>
      </c>
      <c r="X5292" t="str">
        <f>IFERROR(INDEX(Returns!A5292:A6091,MATCH(Orders!B5292,Returns!B5292:B6091,0)),"No")</f>
        <v>No</v>
      </c>
      <c r="Y5292">
        <f t="shared" si="82"/>
        <v>1256.7099999999998</v>
      </c>
    </row>
    <row r="5293" spans="1:25" x14ac:dyDescent="0.2">
      <c r="A5293" s="1">
        <v>5292</v>
      </c>
      <c r="B5293" t="s">
        <v>8695</v>
      </c>
      <c r="C5293" s="2">
        <v>42621</v>
      </c>
      <c r="D5293" s="8">
        <f>Table1[[#This Row],[Order Date]]</f>
        <v>42621</v>
      </c>
      <c r="E5293" s="2">
        <v>42628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">
        <v>288</v>
      </c>
      <c r="P5293" s="1" t="s">
        <v>43</v>
      </c>
      <c r="Q5293" s="1" t="s">
        <v>84</v>
      </c>
      <c r="R5293" s="1" t="s">
        <v>289</v>
      </c>
      <c r="S5293" s="1">
        <v>182.11199999999999</v>
      </c>
      <c r="T5293" s="1">
        <v>6</v>
      </c>
      <c r="U5293" s="1">
        <v>0.2</v>
      </c>
      <c r="V5293" s="1">
        <v>61.46279999999998</v>
      </c>
      <c r="W5293" t="str">
        <f>INDEX(People!$A$2:$A$5,MATCH(Orders!N5293,People!$B$2:$B$5,0))</f>
        <v>Kelly Williams</v>
      </c>
      <c r="X5293" t="str">
        <f>IFERROR(INDEX(Returns!A5293:A6092,MATCH(Orders!B5293,Returns!B5293:B6092,0)),"No")</f>
        <v>No</v>
      </c>
      <c r="Y5293">
        <f t="shared" si="82"/>
        <v>218.53439999999998</v>
      </c>
    </row>
    <row r="5294" spans="1:25" x14ac:dyDescent="0.2">
      <c r="A5294" s="1">
        <v>5293</v>
      </c>
      <c r="B5294" t="s">
        <v>8696</v>
      </c>
      <c r="C5294" s="2">
        <v>43636</v>
      </c>
      <c r="D5294" s="8">
        <f>Table1[[#This Row],[Order Date]]</f>
        <v>43636</v>
      </c>
      <c r="E5294" s="2">
        <v>43639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">
        <v>4581</v>
      </c>
      <c r="P5294" s="1" t="s">
        <v>43</v>
      </c>
      <c r="Q5294" s="1" t="s">
        <v>55</v>
      </c>
      <c r="R5294" s="1" t="s">
        <v>4582</v>
      </c>
      <c r="S5294" s="1">
        <v>4.4640000000000004</v>
      </c>
      <c r="T5294" s="1">
        <v>1</v>
      </c>
      <c r="U5294" s="1">
        <v>0.2</v>
      </c>
      <c r="V5294" s="1">
        <v>0.33479999999999999</v>
      </c>
      <c r="W5294" t="str">
        <f>INDEX(People!$A$2:$A$5,MATCH(Orders!N5294,People!$B$2:$B$5,0))</f>
        <v>Cassandra Brandow</v>
      </c>
      <c r="X5294" t="str">
        <f>IFERROR(INDEX(Returns!A5294:A6093,MATCH(Orders!B5294,Returns!B5294:B6093,0)),"No")</f>
        <v>No</v>
      </c>
      <c r="Y5294">
        <f t="shared" si="82"/>
        <v>5.3568000000000007</v>
      </c>
    </row>
    <row r="5295" spans="1:25" x14ac:dyDescent="0.2">
      <c r="A5295" s="1">
        <v>5294</v>
      </c>
      <c r="B5295" t="s">
        <v>8697</v>
      </c>
      <c r="C5295" s="2">
        <v>43095</v>
      </c>
      <c r="D5295" s="8">
        <f>Table1[[#This Row],[Order Date]]</f>
        <v>43095</v>
      </c>
      <c r="E5295" s="2">
        <v>43099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">
        <v>2740</v>
      </c>
      <c r="P5295" s="1" t="s">
        <v>30</v>
      </c>
      <c r="Q5295" s="1" t="s">
        <v>52</v>
      </c>
      <c r="R5295" s="1" t="s">
        <v>2741</v>
      </c>
      <c r="S5295" s="1">
        <v>51.588000000000001</v>
      </c>
      <c r="T5295" s="1">
        <v>1</v>
      </c>
      <c r="U5295" s="1">
        <v>0.4</v>
      </c>
      <c r="V5295" s="1">
        <v>-15.476400000000005</v>
      </c>
      <c r="W5295" t="str">
        <f>INDEX(People!$A$2:$A$5,MATCH(Orders!N5295,People!$B$2:$B$5,0))</f>
        <v>Chuck Magee</v>
      </c>
      <c r="X5295" t="str">
        <f>IFERROR(INDEX(Returns!A5295:A6094,MATCH(Orders!B5295,Returns!B5295:B6094,0)),"No")</f>
        <v>No</v>
      </c>
      <c r="Y5295">
        <f t="shared" si="82"/>
        <v>72.223199999999991</v>
      </c>
    </row>
    <row r="5296" spans="1:25" x14ac:dyDescent="0.2">
      <c r="A5296" s="1">
        <v>5295</v>
      </c>
      <c r="B5296" t="s">
        <v>8698</v>
      </c>
      <c r="C5296" s="2">
        <v>43692</v>
      </c>
      <c r="D5296" s="8">
        <f>Table1[[#This Row],[Order Date]]</f>
        <v>43692</v>
      </c>
      <c r="E5296" s="2">
        <v>43696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">
        <v>5500</v>
      </c>
      <c r="P5296" s="1" t="s">
        <v>43</v>
      </c>
      <c r="Q5296" s="1" t="s">
        <v>44</v>
      </c>
      <c r="R5296" s="1" t="s">
        <v>5501</v>
      </c>
      <c r="S5296" s="1">
        <v>50.4</v>
      </c>
      <c r="T5296" s="1">
        <v>8</v>
      </c>
      <c r="U5296" s="1">
        <v>0</v>
      </c>
      <c r="V5296" s="1">
        <v>23.183999999999997</v>
      </c>
      <c r="W5296" t="str">
        <f>INDEX(People!$A$2:$A$5,MATCH(Orders!N5296,People!$B$2:$B$5,0))</f>
        <v>Kelly Williams</v>
      </c>
      <c r="X5296" t="str">
        <f>IFERROR(INDEX(Returns!A5296:A6095,MATCH(Orders!B5296,Returns!B5296:B6095,0)),"No")</f>
        <v>No</v>
      </c>
      <c r="Y5296">
        <f t="shared" si="82"/>
        <v>50.4</v>
      </c>
    </row>
    <row r="5297" spans="1:25" x14ac:dyDescent="0.2">
      <c r="A5297" s="1">
        <v>5296</v>
      </c>
      <c r="B5297" t="s">
        <v>8699</v>
      </c>
      <c r="C5297" s="2">
        <v>43528</v>
      </c>
      <c r="D5297" s="8">
        <f>Table1[[#This Row],[Order Date]]</f>
        <v>43528</v>
      </c>
      <c r="E5297" s="2">
        <v>43533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">
        <v>3130</v>
      </c>
      <c r="P5297" s="1" t="s">
        <v>43</v>
      </c>
      <c r="Q5297" s="1" t="s">
        <v>84</v>
      </c>
      <c r="R5297" s="1" t="s">
        <v>3131</v>
      </c>
      <c r="S5297" s="1">
        <v>89.567999999999998</v>
      </c>
      <c r="T5297" s="1">
        <v>2</v>
      </c>
      <c r="U5297" s="1">
        <v>0.2</v>
      </c>
      <c r="V5297" s="1">
        <v>32.468400000000003</v>
      </c>
      <c r="W5297" t="str">
        <f>INDEX(People!$A$2:$A$5,MATCH(Orders!N5297,People!$B$2:$B$5,0))</f>
        <v>Kelly Williams</v>
      </c>
      <c r="X5297" t="str">
        <f>IFERROR(INDEX(Returns!A5297:A6096,MATCH(Orders!B5297,Returns!B5297:B6096,0)),"No")</f>
        <v>No</v>
      </c>
      <c r="Y5297">
        <f t="shared" si="82"/>
        <v>107.4816</v>
      </c>
    </row>
    <row r="5298" spans="1:25" x14ac:dyDescent="0.2">
      <c r="A5298" s="1">
        <v>5297</v>
      </c>
      <c r="B5298" t="s">
        <v>8700</v>
      </c>
      <c r="C5298" s="2">
        <v>43673</v>
      </c>
      <c r="D5298" s="8">
        <f>Table1[[#This Row],[Order Date]]</f>
        <v>43673</v>
      </c>
      <c r="E5298" s="2">
        <v>43677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">
        <v>3066</v>
      </c>
      <c r="P5298" s="1" t="s">
        <v>30</v>
      </c>
      <c r="Q5298" s="1" t="s">
        <v>60</v>
      </c>
      <c r="R5298" s="1" t="s">
        <v>3067</v>
      </c>
      <c r="S5298" s="1">
        <v>14.89</v>
      </c>
      <c r="T5298" s="1">
        <v>1</v>
      </c>
      <c r="U5298" s="1">
        <v>0</v>
      </c>
      <c r="V5298" s="1">
        <v>4.0203000000000007</v>
      </c>
      <c r="W5298" t="str">
        <f>INDEX(People!$A$2:$A$5,MATCH(Orders!N5298,People!$B$2:$B$5,0))</f>
        <v>Chuck Magee</v>
      </c>
      <c r="X5298" t="str">
        <f>IFERROR(INDEX(Returns!A5298:A6097,MATCH(Orders!B5298,Returns!B5298:B6097,0)),"No")</f>
        <v>No</v>
      </c>
      <c r="Y5298">
        <f t="shared" si="82"/>
        <v>14.89</v>
      </c>
    </row>
    <row r="5299" spans="1:25" x14ac:dyDescent="0.2">
      <c r="A5299" s="1">
        <v>5298</v>
      </c>
      <c r="B5299" t="s">
        <v>8700</v>
      </c>
      <c r="C5299" s="2">
        <v>43673</v>
      </c>
      <c r="D5299" s="8">
        <f>Table1[[#This Row],[Order Date]]</f>
        <v>43673</v>
      </c>
      <c r="E5299" s="2">
        <v>43677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">
        <v>2327</v>
      </c>
      <c r="P5299" s="1" t="s">
        <v>66</v>
      </c>
      <c r="Q5299" s="1" t="s">
        <v>67</v>
      </c>
      <c r="R5299" s="1" t="s">
        <v>2328</v>
      </c>
      <c r="S5299" s="1">
        <v>543.91999999999996</v>
      </c>
      <c r="T5299" s="1">
        <v>8</v>
      </c>
      <c r="U5299" s="1">
        <v>0</v>
      </c>
      <c r="V5299" s="1">
        <v>135.98000000000002</v>
      </c>
      <c r="W5299" t="str">
        <f>INDEX(People!$A$2:$A$5,MATCH(Orders!N5299,People!$B$2:$B$5,0))</f>
        <v>Chuck Magee</v>
      </c>
      <c r="X5299" t="str">
        <f>IFERROR(INDEX(Returns!A5299:A6098,MATCH(Orders!B5299,Returns!B5299:B6098,0)),"No")</f>
        <v>No</v>
      </c>
      <c r="Y5299">
        <f t="shared" si="82"/>
        <v>543.91999999999996</v>
      </c>
    </row>
    <row r="5300" spans="1:25" x14ac:dyDescent="0.2">
      <c r="A5300" s="1">
        <v>5299</v>
      </c>
      <c r="B5300" t="s">
        <v>8701</v>
      </c>
      <c r="C5300" s="2">
        <v>43366</v>
      </c>
      <c r="D5300" s="8">
        <f>Table1[[#This Row],[Order Date]]</f>
        <v>43366</v>
      </c>
      <c r="E5300" s="2">
        <v>43369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">
        <v>156</v>
      </c>
      <c r="P5300" s="1" t="s">
        <v>43</v>
      </c>
      <c r="Q5300" s="1" t="s">
        <v>157</v>
      </c>
      <c r="R5300" s="1" t="s">
        <v>158</v>
      </c>
      <c r="S5300" s="1">
        <v>4.08</v>
      </c>
      <c r="T5300" s="1">
        <v>2</v>
      </c>
      <c r="U5300" s="1">
        <v>0</v>
      </c>
      <c r="V5300" s="1">
        <v>1.9175999999999997</v>
      </c>
      <c r="W5300" t="str">
        <f>INDEX(People!$A$2:$A$5,MATCH(Orders!N5300,People!$B$2:$B$5,0))</f>
        <v>Anna Andreadi</v>
      </c>
      <c r="X5300" t="str">
        <f>IFERROR(INDEX(Returns!A5300:A6099,MATCH(Orders!B5300,Returns!B5300:B6099,0)),"No")</f>
        <v>No</v>
      </c>
      <c r="Y5300">
        <f t="shared" si="82"/>
        <v>4.08</v>
      </c>
    </row>
    <row r="5301" spans="1:25" x14ac:dyDescent="0.2">
      <c r="A5301" s="1">
        <v>5300</v>
      </c>
      <c r="B5301" t="s">
        <v>8701</v>
      </c>
      <c r="C5301" s="2">
        <v>43366</v>
      </c>
      <c r="D5301" s="8">
        <f>Table1[[#This Row],[Order Date]]</f>
        <v>43366</v>
      </c>
      <c r="E5301" s="2">
        <v>43369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">
        <v>625</v>
      </c>
      <c r="P5301" s="1" t="s">
        <v>43</v>
      </c>
      <c r="Q5301" s="1" t="s">
        <v>44</v>
      </c>
      <c r="R5301" s="1" t="s">
        <v>626</v>
      </c>
      <c r="S5301" s="1">
        <v>18.899999999999999</v>
      </c>
      <c r="T5301" s="1">
        <v>3</v>
      </c>
      <c r="U5301" s="1">
        <v>0</v>
      </c>
      <c r="V5301" s="1">
        <v>8.6939999999999991</v>
      </c>
      <c r="W5301" t="str">
        <f>INDEX(People!$A$2:$A$5,MATCH(Orders!N5301,People!$B$2:$B$5,0))</f>
        <v>Anna Andreadi</v>
      </c>
      <c r="X5301" t="str">
        <f>IFERROR(INDEX(Returns!A5301:A6100,MATCH(Orders!B5301,Returns!B5301:B6100,0)),"No")</f>
        <v>No</v>
      </c>
      <c r="Y5301">
        <f t="shared" si="82"/>
        <v>18.899999999999999</v>
      </c>
    </row>
    <row r="5302" spans="1:25" x14ac:dyDescent="0.2">
      <c r="A5302" s="1">
        <v>5301</v>
      </c>
      <c r="B5302" t="s">
        <v>8702</v>
      </c>
      <c r="C5302" s="2">
        <v>43250</v>
      </c>
      <c r="D5302" s="8">
        <f>Table1[[#This Row],[Order Date]]</f>
        <v>43250</v>
      </c>
      <c r="E5302" s="2">
        <v>43254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">
        <v>4297</v>
      </c>
      <c r="P5302" s="1" t="s">
        <v>30</v>
      </c>
      <c r="Q5302" s="1" t="s">
        <v>52</v>
      </c>
      <c r="R5302" s="1" t="s">
        <v>4298</v>
      </c>
      <c r="S5302" s="1">
        <v>2275.5</v>
      </c>
      <c r="T5302" s="1">
        <v>10</v>
      </c>
      <c r="U5302" s="1">
        <v>0</v>
      </c>
      <c r="V5302" s="1">
        <v>386.83499999999981</v>
      </c>
      <c r="W5302" t="str">
        <f>INDEX(People!$A$2:$A$5,MATCH(Orders!N5302,People!$B$2:$B$5,0))</f>
        <v>Cassandra Brandow</v>
      </c>
      <c r="X5302" t="str">
        <f>IFERROR(INDEX(Returns!A5302:A6101,MATCH(Orders!B5302,Returns!B5302:B6101,0)),"No")</f>
        <v>No</v>
      </c>
      <c r="Y5302">
        <f t="shared" si="82"/>
        <v>2275.5</v>
      </c>
    </row>
    <row r="5303" spans="1:25" x14ac:dyDescent="0.2">
      <c r="A5303" s="1">
        <v>5302</v>
      </c>
      <c r="B5303" t="s">
        <v>8702</v>
      </c>
      <c r="C5303" s="2">
        <v>43250</v>
      </c>
      <c r="D5303" s="8">
        <f>Table1[[#This Row],[Order Date]]</f>
        <v>43250</v>
      </c>
      <c r="E5303" s="2">
        <v>43254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">
        <v>2518</v>
      </c>
      <c r="P5303" s="1" t="s">
        <v>66</v>
      </c>
      <c r="Q5303" s="1" t="s">
        <v>146</v>
      </c>
      <c r="R5303" s="1" t="s">
        <v>2519</v>
      </c>
      <c r="S5303" s="1">
        <v>1979.6999999999998</v>
      </c>
      <c r="T5303" s="1">
        <v>6</v>
      </c>
      <c r="U5303" s="1">
        <v>0</v>
      </c>
      <c r="V5303" s="1">
        <v>653.30099999999982</v>
      </c>
      <c r="W5303" t="str">
        <f>INDEX(People!$A$2:$A$5,MATCH(Orders!N5303,People!$B$2:$B$5,0))</f>
        <v>Cassandra Brandow</v>
      </c>
      <c r="X5303" t="str">
        <f>IFERROR(INDEX(Returns!A5303:A6102,MATCH(Orders!B5303,Returns!B5303:B6102,0)),"No")</f>
        <v>No</v>
      </c>
      <c r="Y5303">
        <f t="shared" si="82"/>
        <v>1979.6999999999998</v>
      </c>
    </row>
    <row r="5304" spans="1:25" x14ac:dyDescent="0.2">
      <c r="A5304" s="1">
        <v>5303</v>
      </c>
      <c r="B5304" t="s">
        <v>8702</v>
      </c>
      <c r="C5304" s="2">
        <v>43250</v>
      </c>
      <c r="D5304" s="8">
        <f>Table1[[#This Row],[Order Date]]</f>
        <v>43250</v>
      </c>
      <c r="E5304" s="2">
        <v>43254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">
        <v>1635</v>
      </c>
      <c r="P5304" s="1" t="s">
        <v>43</v>
      </c>
      <c r="Q5304" s="1" t="s">
        <v>44</v>
      </c>
      <c r="R5304" s="1" t="s">
        <v>1636</v>
      </c>
      <c r="S5304" s="1">
        <v>62.099999999999994</v>
      </c>
      <c r="T5304" s="1">
        <v>6</v>
      </c>
      <c r="U5304" s="1">
        <v>0</v>
      </c>
      <c r="V5304" s="1">
        <v>29.808</v>
      </c>
      <c r="W5304" t="str">
        <f>INDEX(People!$A$2:$A$5,MATCH(Orders!N5304,People!$B$2:$B$5,0))</f>
        <v>Cassandra Brandow</v>
      </c>
      <c r="X5304" t="str">
        <f>IFERROR(INDEX(Returns!A5304:A6103,MATCH(Orders!B5304,Returns!B5304:B6103,0)),"No")</f>
        <v>No</v>
      </c>
      <c r="Y5304">
        <f t="shared" si="82"/>
        <v>62.099999999999994</v>
      </c>
    </row>
    <row r="5305" spans="1:25" x14ac:dyDescent="0.2">
      <c r="A5305" s="1">
        <v>5304</v>
      </c>
      <c r="B5305" t="s">
        <v>8703</v>
      </c>
      <c r="C5305" s="2">
        <v>42690</v>
      </c>
      <c r="D5305" s="8">
        <f>Table1[[#This Row],[Order Date]]</f>
        <v>42690</v>
      </c>
      <c r="E5305" s="2">
        <v>42694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">
        <v>4467</v>
      </c>
      <c r="P5305" s="1" t="s">
        <v>30</v>
      </c>
      <c r="Q5305" s="1" t="s">
        <v>34</v>
      </c>
      <c r="R5305" s="1" t="s">
        <v>4468</v>
      </c>
      <c r="S5305" s="1">
        <v>37.295999999999999</v>
      </c>
      <c r="T5305" s="1">
        <v>2</v>
      </c>
      <c r="U5305" s="1">
        <v>0.3</v>
      </c>
      <c r="V5305" s="1">
        <v>-1.0656000000000017</v>
      </c>
      <c r="W5305" t="str">
        <f>INDEX(People!$A$2:$A$5,MATCH(Orders!N5305,People!$B$2:$B$5,0))</f>
        <v>Kelly Williams</v>
      </c>
      <c r="X5305" t="str">
        <f>IFERROR(INDEX(Returns!A5305:A6104,MATCH(Orders!B5305,Returns!B5305:B6104,0)),"No")</f>
        <v>No</v>
      </c>
      <c r="Y5305">
        <f t="shared" si="82"/>
        <v>48.4848</v>
      </c>
    </row>
    <row r="5306" spans="1:25" x14ac:dyDescent="0.2">
      <c r="A5306" s="1">
        <v>5305</v>
      </c>
      <c r="B5306" t="s">
        <v>8704</v>
      </c>
      <c r="C5306" s="2">
        <v>42634</v>
      </c>
      <c r="D5306" s="8">
        <f>Table1[[#This Row],[Order Date]]</f>
        <v>42634</v>
      </c>
      <c r="E5306" s="2">
        <v>42636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">
        <v>4642</v>
      </c>
      <c r="P5306" s="1" t="s">
        <v>30</v>
      </c>
      <c r="Q5306" s="1" t="s">
        <v>60</v>
      </c>
      <c r="R5306" s="1" t="s">
        <v>4643</v>
      </c>
      <c r="S5306" s="1">
        <v>8.5440000000000005</v>
      </c>
      <c r="T5306" s="1">
        <v>2</v>
      </c>
      <c r="U5306" s="1">
        <v>0.6</v>
      </c>
      <c r="V5306" s="1">
        <v>-7.4759999999999991</v>
      </c>
      <c r="W5306" t="str">
        <f>INDEX(People!$A$2:$A$5,MATCH(Orders!N5306,People!$B$2:$B$5,0))</f>
        <v>Kelly Williams</v>
      </c>
      <c r="X5306" t="str">
        <f>IFERROR(INDEX(Returns!A5306:A6105,MATCH(Orders!B5306,Returns!B5306:B6105,0)),"No")</f>
        <v>No</v>
      </c>
      <c r="Y5306">
        <f t="shared" si="82"/>
        <v>13.670400000000001</v>
      </c>
    </row>
    <row r="5307" spans="1:25" x14ac:dyDescent="0.2">
      <c r="A5307" s="1">
        <v>5306</v>
      </c>
      <c r="B5307" t="s">
        <v>8705</v>
      </c>
      <c r="C5307" s="2">
        <v>43152</v>
      </c>
      <c r="D5307" s="8">
        <f>Table1[[#This Row],[Order Date]]</f>
        <v>43152</v>
      </c>
      <c r="E5307" s="2">
        <v>43157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">
        <v>378</v>
      </c>
      <c r="P5307" s="1" t="s">
        <v>30</v>
      </c>
      <c r="Q5307" s="1" t="s">
        <v>60</v>
      </c>
      <c r="R5307" s="1" t="s">
        <v>379</v>
      </c>
      <c r="S5307" s="1">
        <v>68.949999999999989</v>
      </c>
      <c r="T5307" s="1">
        <v>5</v>
      </c>
      <c r="U5307" s="1">
        <v>0</v>
      </c>
      <c r="V5307" s="1">
        <v>28.959000000000003</v>
      </c>
      <c r="W5307" t="str">
        <f>INDEX(People!$A$2:$A$5,MATCH(Orders!N5307,People!$B$2:$B$5,0))</f>
        <v>Chuck Magee</v>
      </c>
      <c r="X5307" t="str">
        <f>IFERROR(INDEX(Returns!A5307:A6106,MATCH(Orders!B5307,Returns!B5307:B6106,0)),"No")</f>
        <v>No</v>
      </c>
      <c r="Y5307">
        <f t="shared" si="82"/>
        <v>68.949999999999989</v>
      </c>
    </row>
    <row r="5308" spans="1:25" x14ac:dyDescent="0.2">
      <c r="A5308" s="1">
        <v>5307</v>
      </c>
      <c r="B5308" t="s">
        <v>8705</v>
      </c>
      <c r="C5308" s="2">
        <v>43152</v>
      </c>
      <c r="D5308" s="8">
        <f>Table1[[#This Row],[Order Date]]</f>
        <v>43152</v>
      </c>
      <c r="E5308" s="2">
        <v>43157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">
        <v>1987</v>
      </c>
      <c r="P5308" s="1" t="s">
        <v>43</v>
      </c>
      <c r="Q5308" s="1" t="s">
        <v>55</v>
      </c>
      <c r="R5308" s="1" t="s">
        <v>1988</v>
      </c>
      <c r="S5308" s="1">
        <v>296.37</v>
      </c>
      <c r="T5308" s="1">
        <v>3</v>
      </c>
      <c r="U5308" s="1">
        <v>0</v>
      </c>
      <c r="V5308" s="1">
        <v>80.019899999999993</v>
      </c>
      <c r="W5308" t="str">
        <f>INDEX(People!$A$2:$A$5,MATCH(Orders!N5308,People!$B$2:$B$5,0))</f>
        <v>Chuck Magee</v>
      </c>
      <c r="X5308" t="str">
        <f>IFERROR(INDEX(Returns!A5308:A6107,MATCH(Orders!B5308,Returns!B5308:B6107,0)),"No")</f>
        <v>No</v>
      </c>
      <c r="Y5308">
        <f t="shared" si="82"/>
        <v>296.37</v>
      </c>
    </row>
    <row r="5309" spans="1:25" x14ac:dyDescent="0.2">
      <c r="A5309" s="1">
        <v>5308</v>
      </c>
      <c r="B5309" t="s">
        <v>8705</v>
      </c>
      <c r="C5309" s="2">
        <v>43152</v>
      </c>
      <c r="D5309" s="8">
        <f>Table1[[#This Row],[Order Date]]</f>
        <v>43152</v>
      </c>
      <c r="E5309" s="2">
        <v>43157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">
        <v>5502</v>
      </c>
      <c r="P5309" s="1" t="s">
        <v>66</v>
      </c>
      <c r="Q5309" s="1" t="s">
        <v>67</v>
      </c>
      <c r="R5309" s="1" t="s">
        <v>5503</v>
      </c>
      <c r="S5309" s="1">
        <v>39.979999999999997</v>
      </c>
      <c r="T5309" s="1">
        <v>2</v>
      </c>
      <c r="U5309" s="1">
        <v>0</v>
      </c>
      <c r="V5309" s="1">
        <v>1.9989999999999952</v>
      </c>
      <c r="W5309" t="str">
        <f>INDEX(People!$A$2:$A$5,MATCH(Orders!N5309,People!$B$2:$B$5,0))</f>
        <v>Chuck Magee</v>
      </c>
      <c r="X5309" t="str">
        <f>IFERROR(INDEX(Returns!A5309:A6108,MATCH(Orders!B5309,Returns!B5309:B6108,0)),"No")</f>
        <v>No</v>
      </c>
      <c r="Y5309">
        <f t="shared" si="82"/>
        <v>39.979999999999997</v>
      </c>
    </row>
    <row r="5310" spans="1:25" x14ac:dyDescent="0.2">
      <c r="A5310" s="1">
        <v>5309</v>
      </c>
      <c r="B5310" t="s">
        <v>8706</v>
      </c>
      <c r="C5310" s="2">
        <v>43788</v>
      </c>
      <c r="D5310" s="8">
        <f>Table1[[#This Row],[Order Date]]</f>
        <v>43788</v>
      </c>
      <c r="E5310" s="2">
        <v>43790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">
        <v>3881</v>
      </c>
      <c r="P5310" s="1" t="s">
        <v>30</v>
      </c>
      <c r="Q5310" s="1" t="s">
        <v>34</v>
      </c>
      <c r="R5310" s="1" t="s">
        <v>3882</v>
      </c>
      <c r="S5310" s="1">
        <v>191.05799999999999</v>
      </c>
      <c r="T5310" s="1">
        <v>3</v>
      </c>
      <c r="U5310" s="1">
        <v>0.3</v>
      </c>
      <c r="V5310" s="1">
        <v>-46.399800000000013</v>
      </c>
      <c r="W5310" t="str">
        <f>INDEX(People!$A$2:$A$5,MATCH(Orders!N5310,People!$B$2:$B$5,0))</f>
        <v>Kelly Williams</v>
      </c>
      <c r="X5310" t="str">
        <f>IFERROR(INDEX(Returns!A5310:A6109,MATCH(Orders!B5310,Returns!B5310:B6109,0)),"No")</f>
        <v>No</v>
      </c>
      <c r="Y5310">
        <f t="shared" si="82"/>
        <v>248.37539999999998</v>
      </c>
    </row>
    <row r="5311" spans="1:25" x14ac:dyDescent="0.2">
      <c r="A5311" s="1">
        <v>5310</v>
      </c>
      <c r="B5311" t="s">
        <v>8706</v>
      </c>
      <c r="C5311" s="2">
        <v>43788</v>
      </c>
      <c r="D5311" s="8">
        <f>Table1[[#This Row],[Order Date]]</f>
        <v>43788</v>
      </c>
      <c r="E5311" s="2">
        <v>43790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">
        <v>5504</v>
      </c>
      <c r="P5311" s="1" t="s">
        <v>43</v>
      </c>
      <c r="Q5311" s="1" t="s">
        <v>63</v>
      </c>
      <c r="R5311" s="1" t="s">
        <v>5505</v>
      </c>
      <c r="S5311" s="1">
        <v>13.040000000000001</v>
      </c>
      <c r="T5311" s="1">
        <v>5</v>
      </c>
      <c r="U5311" s="1">
        <v>0.2</v>
      </c>
      <c r="V5311" s="1">
        <v>3.9120000000000004</v>
      </c>
      <c r="W5311" t="str">
        <f>INDEX(People!$A$2:$A$5,MATCH(Orders!N5311,People!$B$2:$B$5,0))</f>
        <v>Kelly Williams</v>
      </c>
      <c r="X5311" t="str">
        <f>IFERROR(INDEX(Returns!A5311:A6110,MATCH(Orders!B5311,Returns!B5311:B6110,0)),"No")</f>
        <v>No</v>
      </c>
      <c r="Y5311">
        <f t="shared" si="82"/>
        <v>15.648</v>
      </c>
    </row>
    <row r="5312" spans="1:25" x14ac:dyDescent="0.2">
      <c r="A5312" s="1">
        <v>5311</v>
      </c>
      <c r="B5312" t="s">
        <v>8706</v>
      </c>
      <c r="C5312" s="2">
        <v>43788</v>
      </c>
      <c r="D5312" s="8">
        <f>Table1[[#This Row],[Order Date]]</f>
        <v>43788</v>
      </c>
      <c r="E5312" s="2">
        <v>43790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">
        <v>1512</v>
      </c>
      <c r="P5312" s="1" t="s">
        <v>43</v>
      </c>
      <c r="Q5312" s="1" t="s">
        <v>70</v>
      </c>
      <c r="R5312" s="1" t="s">
        <v>1513</v>
      </c>
      <c r="S5312" s="1">
        <v>1525.1879999999996</v>
      </c>
      <c r="T5312" s="1">
        <v>6</v>
      </c>
      <c r="U5312" s="1">
        <v>0.8</v>
      </c>
      <c r="V5312" s="1">
        <v>-2287.7820000000002</v>
      </c>
      <c r="W5312" t="str">
        <f>INDEX(People!$A$2:$A$5,MATCH(Orders!N5312,People!$B$2:$B$5,0))</f>
        <v>Kelly Williams</v>
      </c>
      <c r="X5312" t="str">
        <f>IFERROR(INDEX(Returns!A5312:A6111,MATCH(Orders!B5312,Returns!B5312:B6111,0)),"No")</f>
        <v>No</v>
      </c>
      <c r="Y5312">
        <f t="shared" si="82"/>
        <v>2745.3383999999996</v>
      </c>
    </row>
    <row r="5313" spans="1:25" x14ac:dyDescent="0.2">
      <c r="A5313" s="1">
        <v>5312</v>
      </c>
      <c r="B5313" t="s">
        <v>8707</v>
      </c>
      <c r="C5313" s="2">
        <v>43333</v>
      </c>
      <c r="D5313" s="8">
        <f>Table1[[#This Row],[Order Date]]</f>
        <v>43333</v>
      </c>
      <c r="E5313" s="2">
        <v>43339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">
        <v>4377</v>
      </c>
      <c r="P5313" s="1" t="s">
        <v>43</v>
      </c>
      <c r="Q5313" s="1" t="s">
        <v>44</v>
      </c>
      <c r="R5313" s="1" t="s">
        <v>4378</v>
      </c>
      <c r="S5313" s="1">
        <v>9.2159999999999993</v>
      </c>
      <c r="T5313" s="1">
        <v>4</v>
      </c>
      <c r="U5313" s="1">
        <v>0.2</v>
      </c>
      <c r="V5313" s="1">
        <v>3.3408000000000002</v>
      </c>
      <c r="W5313" t="str">
        <f>INDEX(People!$A$2:$A$5,MATCH(Orders!N5313,People!$B$2:$B$5,0))</f>
        <v>Cassandra Brandow</v>
      </c>
      <c r="X5313" t="str">
        <f>IFERROR(INDEX(Returns!A5313:A6112,MATCH(Orders!B5313,Returns!B5313:B6112,0)),"No")</f>
        <v>No</v>
      </c>
      <c r="Y5313">
        <f t="shared" si="82"/>
        <v>11.059199999999999</v>
      </c>
    </row>
    <row r="5314" spans="1:25" x14ac:dyDescent="0.2">
      <c r="A5314" s="1">
        <v>5313</v>
      </c>
      <c r="B5314" t="s">
        <v>8707</v>
      </c>
      <c r="C5314" s="2">
        <v>43333</v>
      </c>
      <c r="D5314" s="8">
        <f>Table1[[#This Row],[Order Date]]</f>
        <v>43333</v>
      </c>
      <c r="E5314" s="2">
        <v>43339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">
        <v>1226</v>
      </c>
      <c r="P5314" s="1" t="s">
        <v>43</v>
      </c>
      <c r="Q5314" s="1" t="s">
        <v>512</v>
      </c>
      <c r="R5314" s="1" t="s">
        <v>1227</v>
      </c>
      <c r="S5314" s="1">
        <v>28.048000000000002</v>
      </c>
      <c r="T5314" s="1">
        <v>2</v>
      </c>
      <c r="U5314" s="1">
        <v>0.2</v>
      </c>
      <c r="V5314" s="1">
        <v>3.5059999999999967</v>
      </c>
      <c r="W5314" t="str">
        <f>INDEX(People!$A$2:$A$5,MATCH(Orders!N5314,People!$B$2:$B$5,0))</f>
        <v>Cassandra Brandow</v>
      </c>
      <c r="X5314" t="str">
        <f>IFERROR(INDEX(Returns!A5314:A6113,MATCH(Orders!B5314,Returns!B5314:B6113,0)),"No")</f>
        <v>No</v>
      </c>
      <c r="Y5314">
        <f t="shared" si="82"/>
        <v>33.657600000000002</v>
      </c>
    </row>
    <row r="5315" spans="1:25" x14ac:dyDescent="0.2">
      <c r="A5315" s="1">
        <v>5314</v>
      </c>
      <c r="B5315" t="s">
        <v>8708</v>
      </c>
      <c r="C5315" s="2">
        <v>43585</v>
      </c>
      <c r="D5315" s="8">
        <f>Table1[[#This Row],[Order Date]]</f>
        <v>43585</v>
      </c>
      <c r="E5315" s="2">
        <v>43590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">
        <v>1991</v>
      </c>
      <c r="P5315" s="1" t="s">
        <v>30</v>
      </c>
      <c r="Q5315" s="1" t="s">
        <v>60</v>
      </c>
      <c r="R5315" s="1" t="s">
        <v>1992</v>
      </c>
      <c r="S5315" s="1">
        <v>64.959999999999994</v>
      </c>
      <c r="T5315" s="1">
        <v>2</v>
      </c>
      <c r="U5315" s="1">
        <v>0</v>
      </c>
      <c r="V5315" s="1">
        <v>21.436799999999998</v>
      </c>
      <c r="W5315" t="str">
        <f>INDEX(People!$A$2:$A$5,MATCH(Orders!N5315,People!$B$2:$B$5,0))</f>
        <v>Anna Andreadi</v>
      </c>
      <c r="X5315" t="str">
        <f>IFERROR(INDEX(Returns!A5315:A6114,MATCH(Orders!B5315,Returns!B5315:B6114,0)),"No")</f>
        <v>No</v>
      </c>
      <c r="Y5315">
        <f t="shared" ref="Y5315:Y5378" si="83">S5315*(1+U5315)</f>
        <v>64.959999999999994</v>
      </c>
    </row>
    <row r="5316" spans="1:25" x14ac:dyDescent="0.2">
      <c r="A5316" s="1">
        <v>5315</v>
      </c>
      <c r="B5316" t="s">
        <v>8708</v>
      </c>
      <c r="C5316" s="2">
        <v>43585</v>
      </c>
      <c r="D5316" s="8">
        <f>Table1[[#This Row],[Order Date]]</f>
        <v>43585</v>
      </c>
      <c r="E5316" s="2">
        <v>43590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">
        <v>1964</v>
      </c>
      <c r="P5316" s="1" t="s">
        <v>43</v>
      </c>
      <c r="Q5316" s="1" t="s">
        <v>157</v>
      </c>
      <c r="R5316" s="1" t="s">
        <v>1965</v>
      </c>
      <c r="S5316" s="1">
        <v>30.56</v>
      </c>
      <c r="T5316" s="1">
        <v>4</v>
      </c>
      <c r="U5316" s="1">
        <v>0</v>
      </c>
      <c r="V5316" s="1">
        <v>14.974399999999999</v>
      </c>
      <c r="W5316" t="str">
        <f>INDEX(People!$A$2:$A$5,MATCH(Orders!N5316,People!$B$2:$B$5,0))</f>
        <v>Anna Andreadi</v>
      </c>
      <c r="X5316" t="str">
        <f>IFERROR(INDEX(Returns!A5316:A6115,MATCH(Orders!B5316,Returns!B5316:B6115,0)),"No")</f>
        <v>No</v>
      </c>
      <c r="Y5316">
        <f t="shared" si="83"/>
        <v>30.56</v>
      </c>
    </row>
    <row r="5317" spans="1:25" x14ac:dyDescent="0.2">
      <c r="A5317" s="1">
        <v>5316</v>
      </c>
      <c r="B5317" t="s">
        <v>8709</v>
      </c>
      <c r="C5317" s="2">
        <v>43222</v>
      </c>
      <c r="D5317" s="8">
        <f>Table1[[#This Row],[Order Date]]</f>
        <v>43222</v>
      </c>
      <c r="E5317" s="2">
        <v>43228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">
        <v>2605</v>
      </c>
      <c r="P5317" s="1" t="s">
        <v>30</v>
      </c>
      <c r="Q5317" s="1" t="s">
        <v>34</v>
      </c>
      <c r="R5317" s="1" t="s">
        <v>2606</v>
      </c>
      <c r="S5317" s="1">
        <v>187.05600000000001</v>
      </c>
      <c r="T5317" s="1">
        <v>9</v>
      </c>
      <c r="U5317" s="1">
        <v>0.2</v>
      </c>
      <c r="V5317" s="1">
        <v>11.69100000000001</v>
      </c>
      <c r="W5317" t="str">
        <f>INDEX(People!$A$2:$A$5,MATCH(Orders!N5317,People!$B$2:$B$5,0))</f>
        <v>Cassandra Brandow</v>
      </c>
      <c r="X5317" t="str">
        <f>IFERROR(INDEX(Returns!A5317:A6116,MATCH(Orders!B5317,Returns!B5317:B6116,0)),"No")</f>
        <v>No</v>
      </c>
      <c r="Y5317">
        <f t="shared" si="83"/>
        <v>224.46720000000002</v>
      </c>
    </row>
    <row r="5318" spans="1:25" x14ac:dyDescent="0.2">
      <c r="A5318" s="1">
        <v>5317</v>
      </c>
      <c r="B5318" t="s">
        <v>8710</v>
      </c>
      <c r="C5318" s="2">
        <v>43740</v>
      </c>
      <c r="D5318" s="8">
        <f>Table1[[#This Row],[Order Date]]</f>
        <v>43740</v>
      </c>
      <c r="E5318" s="2">
        <v>43743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">
        <v>4029</v>
      </c>
      <c r="P5318" s="1" t="s">
        <v>30</v>
      </c>
      <c r="Q5318" s="1" t="s">
        <v>60</v>
      </c>
      <c r="R5318" s="1" t="s">
        <v>4030</v>
      </c>
      <c r="S5318" s="1">
        <v>11.808</v>
      </c>
      <c r="T5318" s="1">
        <v>2</v>
      </c>
      <c r="U5318" s="1">
        <v>0.2</v>
      </c>
      <c r="V5318" s="1">
        <v>1.3283999999999985</v>
      </c>
      <c r="W5318" t="str">
        <f>INDEX(People!$A$2:$A$5,MATCH(Orders!N5318,People!$B$2:$B$5,0))</f>
        <v>Cassandra Brandow</v>
      </c>
      <c r="X5318" t="str">
        <f>IFERROR(INDEX(Returns!A5318:A6117,MATCH(Orders!B5318,Returns!B5318:B6117,0)),"No")</f>
        <v>No</v>
      </c>
      <c r="Y5318">
        <f t="shared" si="83"/>
        <v>14.169599999999999</v>
      </c>
    </row>
    <row r="5319" spans="1:25" x14ac:dyDescent="0.2">
      <c r="A5319" s="1">
        <v>5318</v>
      </c>
      <c r="B5319" t="s">
        <v>8710</v>
      </c>
      <c r="C5319" s="2">
        <v>43740</v>
      </c>
      <c r="D5319" s="8">
        <f>Table1[[#This Row],[Order Date]]</f>
        <v>43740</v>
      </c>
      <c r="E5319" s="2">
        <v>43743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">
        <v>1487</v>
      </c>
      <c r="P5319" s="1" t="s">
        <v>30</v>
      </c>
      <c r="Q5319" s="1" t="s">
        <v>60</v>
      </c>
      <c r="R5319" s="1" t="s">
        <v>5506</v>
      </c>
      <c r="S5319" s="1">
        <v>9.6560000000000006</v>
      </c>
      <c r="T5319" s="1">
        <v>1</v>
      </c>
      <c r="U5319" s="1">
        <v>0.2</v>
      </c>
      <c r="V5319" s="1">
        <v>1.5691000000000002</v>
      </c>
      <c r="W5319" t="str">
        <f>INDEX(People!$A$2:$A$5,MATCH(Orders!N5319,People!$B$2:$B$5,0))</f>
        <v>Cassandra Brandow</v>
      </c>
      <c r="X5319" t="str">
        <f>IFERROR(INDEX(Returns!A5319:A6118,MATCH(Orders!B5319,Returns!B5319:B6118,0)),"No")</f>
        <v>No</v>
      </c>
      <c r="Y5319">
        <f t="shared" si="83"/>
        <v>11.587200000000001</v>
      </c>
    </row>
    <row r="5320" spans="1:25" x14ac:dyDescent="0.2">
      <c r="A5320" s="1">
        <v>5319</v>
      </c>
      <c r="B5320" t="s">
        <v>8710</v>
      </c>
      <c r="C5320" s="2">
        <v>43740</v>
      </c>
      <c r="D5320" s="8">
        <f>Table1[[#This Row],[Order Date]]</f>
        <v>43740</v>
      </c>
      <c r="E5320" s="2">
        <v>43743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">
        <v>2804</v>
      </c>
      <c r="P5320" s="1" t="s">
        <v>43</v>
      </c>
      <c r="Q5320" s="1" t="s">
        <v>84</v>
      </c>
      <c r="R5320" s="1" t="s">
        <v>2805</v>
      </c>
      <c r="S5320" s="1">
        <v>20.736000000000004</v>
      </c>
      <c r="T5320" s="1">
        <v>4</v>
      </c>
      <c r="U5320" s="1">
        <v>0.2</v>
      </c>
      <c r="V5320" s="1">
        <v>7.2576000000000001</v>
      </c>
      <c r="W5320" t="str">
        <f>INDEX(People!$A$2:$A$5,MATCH(Orders!N5320,People!$B$2:$B$5,0))</f>
        <v>Cassandra Brandow</v>
      </c>
      <c r="X5320" t="str">
        <f>IFERROR(INDEX(Returns!A5320:A6119,MATCH(Orders!B5320,Returns!B5320:B6119,0)),"No")</f>
        <v>No</v>
      </c>
      <c r="Y5320">
        <f t="shared" si="83"/>
        <v>24.883200000000006</v>
      </c>
    </row>
    <row r="5321" spans="1:25" x14ac:dyDescent="0.2">
      <c r="A5321" s="1">
        <v>5320</v>
      </c>
      <c r="B5321" t="s">
        <v>8710</v>
      </c>
      <c r="C5321" s="2">
        <v>43740</v>
      </c>
      <c r="D5321" s="8">
        <f>Table1[[#This Row],[Order Date]]</f>
        <v>43740</v>
      </c>
      <c r="E5321" s="2">
        <v>43743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">
        <v>3236</v>
      </c>
      <c r="P5321" s="1" t="s">
        <v>43</v>
      </c>
      <c r="Q5321" s="1" t="s">
        <v>70</v>
      </c>
      <c r="R5321" s="1" t="s">
        <v>3237</v>
      </c>
      <c r="S5321" s="1">
        <v>27.360000000000003</v>
      </c>
      <c r="T5321" s="1">
        <v>3</v>
      </c>
      <c r="U5321" s="1">
        <v>0.7</v>
      </c>
      <c r="V5321" s="1">
        <v>-21.887999999999991</v>
      </c>
      <c r="W5321" t="str">
        <f>INDEX(People!$A$2:$A$5,MATCH(Orders!N5321,People!$B$2:$B$5,0))</f>
        <v>Cassandra Brandow</v>
      </c>
      <c r="X5321" t="str">
        <f>IFERROR(INDEX(Returns!A5321:A6120,MATCH(Orders!B5321,Returns!B5321:B6120,0)),"No")</f>
        <v>No</v>
      </c>
      <c r="Y5321">
        <f t="shared" si="83"/>
        <v>46.512</v>
      </c>
    </row>
    <row r="5322" spans="1:25" x14ac:dyDescent="0.2">
      <c r="A5322" s="1">
        <v>5321</v>
      </c>
      <c r="B5322" t="s">
        <v>8710</v>
      </c>
      <c r="C5322" s="2">
        <v>43740</v>
      </c>
      <c r="D5322" s="8">
        <f>Table1[[#This Row],[Order Date]]</f>
        <v>43740</v>
      </c>
      <c r="E5322" s="2">
        <v>43743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">
        <v>1985</v>
      </c>
      <c r="P5322" s="1" t="s">
        <v>30</v>
      </c>
      <c r="Q5322" s="1" t="s">
        <v>52</v>
      </c>
      <c r="R5322" s="1" t="s">
        <v>1986</v>
      </c>
      <c r="S5322" s="1">
        <v>2314.116</v>
      </c>
      <c r="T5322" s="1">
        <v>7</v>
      </c>
      <c r="U5322" s="1">
        <v>0.4</v>
      </c>
      <c r="V5322" s="1">
        <v>-1002.7836000000001</v>
      </c>
      <c r="W5322" t="str">
        <f>INDEX(People!$A$2:$A$5,MATCH(Orders!N5322,People!$B$2:$B$5,0))</f>
        <v>Cassandra Brandow</v>
      </c>
      <c r="X5322" t="str">
        <f>IFERROR(INDEX(Returns!A5322:A6121,MATCH(Orders!B5322,Returns!B5322:B6121,0)),"No")</f>
        <v>No</v>
      </c>
      <c r="Y5322">
        <f t="shared" si="83"/>
        <v>3239.7623999999996</v>
      </c>
    </row>
    <row r="5323" spans="1:25" x14ac:dyDescent="0.2">
      <c r="A5323" s="1">
        <v>5322</v>
      </c>
      <c r="B5323" t="s">
        <v>8710</v>
      </c>
      <c r="C5323" s="2">
        <v>43740</v>
      </c>
      <c r="D5323" s="8">
        <f>Table1[[#This Row],[Order Date]]</f>
        <v>43740</v>
      </c>
      <c r="E5323" s="2">
        <v>43743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">
        <v>2304</v>
      </c>
      <c r="P5323" s="1" t="s">
        <v>43</v>
      </c>
      <c r="Q5323" s="1" t="s">
        <v>70</v>
      </c>
      <c r="R5323" s="1" t="s">
        <v>2305</v>
      </c>
      <c r="S5323" s="1">
        <v>34.236000000000004</v>
      </c>
      <c r="T5323" s="1">
        <v>4</v>
      </c>
      <c r="U5323" s="1">
        <v>0.7</v>
      </c>
      <c r="V5323" s="1">
        <v>-26.247599999999998</v>
      </c>
      <c r="W5323" t="str">
        <f>INDEX(People!$A$2:$A$5,MATCH(Orders!N5323,People!$B$2:$B$5,0))</f>
        <v>Cassandra Brandow</v>
      </c>
      <c r="X5323" t="str">
        <f>IFERROR(INDEX(Returns!A5323:A6122,MATCH(Orders!B5323,Returns!B5323:B6122,0)),"No")</f>
        <v>No</v>
      </c>
      <c r="Y5323">
        <f t="shared" si="83"/>
        <v>58.201200000000007</v>
      </c>
    </row>
    <row r="5324" spans="1:25" x14ac:dyDescent="0.2">
      <c r="A5324" s="1">
        <v>5323</v>
      </c>
      <c r="B5324" t="s">
        <v>8710</v>
      </c>
      <c r="C5324" s="2">
        <v>43740</v>
      </c>
      <c r="D5324" s="8">
        <f>Table1[[#This Row],[Order Date]]</f>
        <v>43740</v>
      </c>
      <c r="E5324" s="2">
        <v>43743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">
        <v>2896</v>
      </c>
      <c r="P5324" s="1" t="s">
        <v>30</v>
      </c>
      <c r="Q5324" s="1" t="s">
        <v>60</v>
      </c>
      <c r="R5324" s="1" t="s">
        <v>2897</v>
      </c>
      <c r="S5324" s="1">
        <v>19.760000000000002</v>
      </c>
      <c r="T5324" s="1">
        <v>2</v>
      </c>
      <c r="U5324" s="1">
        <v>0.2</v>
      </c>
      <c r="V5324" s="1">
        <v>5.9279999999999999</v>
      </c>
      <c r="W5324" t="str">
        <f>INDEX(People!$A$2:$A$5,MATCH(Orders!N5324,People!$B$2:$B$5,0))</f>
        <v>Cassandra Brandow</v>
      </c>
      <c r="X5324" t="str">
        <f>IFERROR(INDEX(Returns!A5324:A6123,MATCH(Orders!B5324,Returns!B5324:B6123,0)),"No")</f>
        <v>No</v>
      </c>
      <c r="Y5324">
        <f t="shared" si="83"/>
        <v>23.712</v>
      </c>
    </row>
    <row r="5325" spans="1:25" x14ac:dyDescent="0.2">
      <c r="A5325" s="1">
        <v>5324</v>
      </c>
      <c r="B5325" t="s">
        <v>8711</v>
      </c>
      <c r="C5325" s="2">
        <v>43726</v>
      </c>
      <c r="D5325" s="8">
        <f>Table1[[#This Row],[Order Date]]</f>
        <v>43726</v>
      </c>
      <c r="E5325" s="2">
        <v>43731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">
        <v>823</v>
      </c>
      <c r="P5325" s="1" t="s">
        <v>43</v>
      </c>
      <c r="Q5325" s="1" t="s">
        <v>84</v>
      </c>
      <c r="R5325" s="1" t="s">
        <v>824</v>
      </c>
      <c r="S5325" s="1">
        <v>15.96</v>
      </c>
      <c r="T5325" s="1">
        <v>2</v>
      </c>
      <c r="U5325" s="1">
        <v>0</v>
      </c>
      <c r="V5325" s="1">
        <v>7.98</v>
      </c>
      <c r="W5325" t="str">
        <f>INDEX(People!$A$2:$A$5,MATCH(Orders!N5325,People!$B$2:$B$5,0))</f>
        <v>Kelly Williams</v>
      </c>
      <c r="X5325" t="str">
        <f>IFERROR(INDEX(Returns!A5325:A6124,MATCH(Orders!B5325,Returns!B5325:B6124,0)),"No")</f>
        <v>No</v>
      </c>
      <c r="Y5325">
        <f t="shared" si="83"/>
        <v>15.96</v>
      </c>
    </row>
    <row r="5326" spans="1:25" x14ac:dyDescent="0.2">
      <c r="A5326" s="1">
        <v>5325</v>
      </c>
      <c r="B5326" t="s">
        <v>8712</v>
      </c>
      <c r="C5326" s="2">
        <v>43073</v>
      </c>
      <c r="D5326" s="8">
        <f>Table1[[#This Row],[Order Date]]</f>
        <v>43073</v>
      </c>
      <c r="E5326" s="2">
        <v>43078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">
        <v>3782</v>
      </c>
      <c r="P5326" s="1" t="s">
        <v>43</v>
      </c>
      <c r="Q5326" s="1" t="s">
        <v>63</v>
      </c>
      <c r="R5326" s="1" t="s">
        <v>3783</v>
      </c>
      <c r="S5326" s="1">
        <v>16.899999999999999</v>
      </c>
      <c r="T5326" s="1">
        <v>5</v>
      </c>
      <c r="U5326" s="1">
        <v>0</v>
      </c>
      <c r="V5326" s="1">
        <v>6.2530000000000001</v>
      </c>
      <c r="W5326" t="str">
        <f>INDEX(People!$A$2:$A$5,MATCH(Orders!N5326,People!$B$2:$B$5,0))</f>
        <v>Anna Andreadi</v>
      </c>
      <c r="X5326" t="str">
        <f>IFERROR(INDEX(Returns!A5326:A6125,MATCH(Orders!B5326,Returns!B5326:B6125,0)),"No")</f>
        <v>No</v>
      </c>
      <c r="Y5326">
        <f t="shared" si="83"/>
        <v>16.899999999999999</v>
      </c>
    </row>
    <row r="5327" spans="1:25" x14ac:dyDescent="0.2">
      <c r="A5327" s="1">
        <v>5326</v>
      </c>
      <c r="B5327" t="s">
        <v>8712</v>
      </c>
      <c r="C5327" s="2">
        <v>43073</v>
      </c>
      <c r="D5327" s="8">
        <f>Table1[[#This Row],[Order Date]]</f>
        <v>43073</v>
      </c>
      <c r="E5327" s="2">
        <v>43078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">
        <v>3262</v>
      </c>
      <c r="P5327" s="1" t="s">
        <v>30</v>
      </c>
      <c r="Q5327" s="1" t="s">
        <v>60</v>
      </c>
      <c r="R5327" s="1" t="s">
        <v>3263</v>
      </c>
      <c r="S5327" s="1">
        <v>25.08</v>
      </c>
      <c r="T5327" s="1">
        <v>6</v>
      </c>
      <c r="U5327" s="1">
        <v>0</v>
      </c>
      <c r="V5327" s="1">
        <v>9.0288000000000004</v>
      </c>
      <c r="W5327" t="str">
        <f>INDEX(People!$A$2:$A$5,MATCH(Orders!N5327,People!$B$2:$B$5,0))</f>
        <v>Anna Andreadi</v>
      </c>
      <c r="X5327" t="str">
        <f>IFERROR(INDEX(Returns!A5327:A6126,MATCH(Orders!B5327,Returns!B5327:B6126,0)),"No")</f>
        <v>No</v>
      </c>
      <c r="Y5327">
        <f t="shared" si="83"/>
        <v>25.08</v>
      </c>
    </row>
    <row r="5328" spans="1:25" x14ac:dyDescent="0.2">
      <c r="A5328" s="1">
        <v>5327</v>
      </c>
      <c r="B5328" t="s">
        <v>8713</v>
      </c>
      <c r="C5328" s="2">
        <v>42752</v>
      </c>
      <c r="D5328" s="8">
        <f>Table1[[#This Row],[Order Date]]</f>
        <v>42752</v>
      </c>
      <c r="E5328" s="2">
        <v>42757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">
        <v>4530</v>
      </c>
      <c r="P5328" s="1" t="s">
        <v>43</v>
      </c>
      <c r="Q5328" s="1" t="s">
        <v>63</v>
      </c>
      <c r="R5328" s="1" t="s">
        <v>4531</v>
      </c>
      <c r="S5328" s="1">
        <v>6.68</v>
      </c>
      <c r="T5328" s="1">
        <v>2</v>
      </c>
      <c r="U5328" s="1">
        <v>0</v>
      </c>
      <c r="V5328" s="1">
        <v>2.0039999999999996</v>
      </c>
      <c r="W5328" t="str">
        <f>INDEX(People!$A$2:$A$5,MATCH(Orders!N5328,People!$B$2:$B$5,0))</f>
        <v>Chuck Magee</v>
      </c>
      <c r="X5328" t="str">
        <f>IFERROR(INDEX(Returns!A5328:A6127,MATCH(Orders!B5328,Returns!B5328:B6127,0)),"No")</f>
        <v>No</v>
      </c>
      <c r="Y5328">
        <f t="shared" si="83"/>
        <v>6.68</v>
      </c>
    </row>
    <row r="5329" spans="1:25" x14ac:dyDescent="0.2">
      <c r="A5329" s="1">
        <v>5328</v>
      </c>
      <c r="B5329" t="s">
        <v>8714</v>
      </c>
      <c r="C5329" s="2">
        <v>42375</v>
      </c>
      <c r="D5329" s="8">
        <f>Table1[[#This Row],[Order Date]]</f>
        <v>42375</v>
      </c>
      <c r="E5329" s="2">
        <v>42377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">
        <v>1707</v>
      </c>
      <c r="P5329" s="1" t="s">
        <v>43</v>
      </c>
      <c r="Q5329" s="1" t="s">
        <v>84</v>
      </c>
      <c r="R5329" s="1" t="s">
        <v>1708</v>
      </c>
      <c r="S5329" s="1">
        <v>19.440000000000001</v>
      </c>
      <c r="T5329" s="1">
        <v>3</v>
      </c>
      <c r="U5329" s="1">
        <v>0</v>
      </c>
      <c r="V5329" s="1">
        <v>9.3312000000000008</v>
      </c>
      <c r="W5329" t="str">
        <f>INDEX(People!$A$2:$A$5,MATCH(Orders!N5329,People!$B$2:$B$5,0))</f>
        <v>Anna Andreadi</v>
      </c>
      <c r="X5329" t="str">
        <f>IFERROR(INDEX(Returns!A5329:A6128,MATCH(Orders!B5329,Returns!B5329:B6128,0)),"No")</f>
        <v>No</v>
      </c>
      <c r="Y5329">
        <f t="shared" si="83"/>
        <v>19.440000000000001</v>
      </c>
    </row>
    <row r="5330" spans="1:25" x14ac:dyDescent="0.2">
      <c r="A5330" s="1">
        <v>5329</v>
      </c>
      <c r="B5330" t="s">
        <v>8715</v>
      </c>
      <c r="C5330" s="2">
        <v>42799</v>
      </c>
      <c r="D5330" s="8">
        <f>Table1[[#This Row],[Order Date]]</f>
        <v>42799</v>
      </c>
      <c r="E5330" s="2">
        <v>42803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">
        <v>1427</v>
      </c>
      <c r="P5330" s="1" t="s">
        <v>66</v>
      </c>
      <c r="Q5330" s="1" t="s">
        <v>67</v>
      </c>
      <c r="R5330" s="1" t="s">
        <v>1428</v>
      </c>
      <c r="S5330" s="1">
        <v>31.92</v>
      </c>
      <c r="T5330" s="1">
        <v>2</v>
      </c>
      <c r="U5330" s="1">
        <v>0.2</v>
      </c>
      <c r="V5330" s="1">
        <v>2.3939999999999984</v>
      </c>
      <c r="W5330" t="str">
        <f>INDEX(People!$A$2:$A$5,MATCH(Orders!N5330,People!$B$2:$B$5,0))</f>
        <v>Kelly Williams</v>
      </c>
      <c r="X5330" t="str">
        <f>IFERROR(INDEX(Returns!A5330:A6129,MATCH(Orders!B5330,Returns!B5330:B6129,0)),"No")</f>
        <v>No</v>
      </c>
      <c r="Y5330">
        <f t="shared" si="83"/>
        <v>38.304000000000002</v>
      </c>
    </row>
    <row r="5331" spans="1:25" x14ac:dyDescent="0.2">
      <c r="A5331" s="1">
        <v>5330</v>
      </c>
      <c r="B5331" t="s">
        <v>8716</v>
      </c>
      <c r="C5331" s="2">
        <v>43459</v>
      </c>
      <c r="D5331" s="8">
        <f>Table1[[#This Row],[Order Date]]</f>
        <v>43459</v>
      </c>
      <c r="E5331" s="2">
        <v>43462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">
        <v>1050</v>
      </c>
      <c r="P5331" s="1" t="s">
        <v>43</v>
      </c>
      <c r="Q5331" s="1" t="s">
        <v>70</v>
      </c>
      <c r="R5331" s="1" t="s">
        <v>1051</v>
      </c>
      <c r="S5331" s="1">
        <v>33.568000000000005</v>
      </c>
      <c r="T5331" s="1">
        <v>2</v>
      </c>
      <c r="U5331" s="1">
        <v>0.2</v>
      </c>
      <c r="V5331" s="1">
        <v>11.748799999999997</v>
      </c>
      <c r="W5331" t="str">
        <f>INDEX(People!$A$2:$A$5,MATCH(Orders!N5331,People!$B$2:$B$5,0))</f>
        <v>Chuck Magee</v>
      </c>
      <c r="X5331" t="str">
        <f>IFERROR(INDEX(Returns!A5331:A6130,MATCH(Orders!B5331,Returns!B5331:B6130,0)),"No")</f>
        <v>No</v>
      </c>
      <c r="Y5331">
        <f t="shared" si="83"/>
        <v>40.281600000000005</v>
      </c>
    </row>
    <row r="5332" spans="1:25" x14ac:dyDescent="0.2">
      <c r="A5332" s="1">
        <v>5331</v>
      </c>
      <c r="B5332" t="s">
        <v>8717</v>
      </c>
      <c r="C5332" s="2">
        <v>43347</v>
      </c>
      <c r="D5332" s="8">
        <f>Table1[[#This Row],[Order Date]]</f>
        <v>43347</v>
      </c>
      <c r="E5332" s="2">
        <v>43351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">
        <v>4075</v>
      </c>
      <c r="P5332" s="1" t="s">
        <v>30</v>
      </c>
      <c r="Q5332" s="1" t="s">
        <v>60</v>
      </c>
      <c r="R5332" s="1" t="s">
        <v>4076</v>
      </c>
      <c r="S5332" s="1">
        <v>63.94</v>
      </c>
      <c r="T5332" s="1">
        <v>1</v>
      </c>
      <c r="U5332" s="1">
        <v>0</v>
      </c>
      <c r="V5332" s="1">
        <v>24.936599999999999</v>
      </c>
      <c r="W5332" t="str">
        <f>INDEX(People!$A$2:$A$5,MATCH(Orders!N5332,People!$B$2:$B$5,0))</f>
        <v>Chuck Magee</v>
      </c>
      <c r="X5332" t="str">
        <f>IFERROR(INDEX(Returns!A5332:A6131,MATCH(Orders!B5332,Returns!B5332:B6131,0)),"No")</f>
        <v>No</v>
      </c>
      <c r="Y5332">
        <f t="shared" si="83"/>
        <v>63.94</v>
      </c>
    </row>
    <row r="5333" spans="1:25" x14ac:dyDescent="0.2">
      <c r="A5333" s="1">
        <v>5332</v>
      </c>
      <c r="B5333" t="s">
        <v>8717</v>
      </c>
      <c r="C5333" s="2">
        <v>43347</v>
      </c>
      <c r="D5333" s="8">
        <f>Table1[[#This Row],[Order Date]]</f>
        <v>43347</v>
      </c>
      <c r="E5333" s="2">
        <v>43351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">
        <v>257</v>
      </c>
      <c r="P5333" s="1" t="s">
        <v>43</v>
      </c>
      <c r="Q5333" s="1" t="s">
        <v>70</v>
      </c>
      <c r="R5333" s="1" t="s">
        <v>258</v>
      </c>
      <c r="S5333" s="1">
        <v>60.600000000000009</v>
      </c>
      <c r="T5333" s="1">
        <v>5</v>
      </c>
      <c r="U5333" s="1">
        <v>0.2</v>
      </c>
      <c r="V5333" s="1">
        <v>20.452499999999997</v>
      </c>
      <c r="W5333" t="str">
        <f>INDEX(People!$A$2:$A$5,MATCH(Orders!N5333,People!$B$2:$B$5,0))</f>
        <v>Chuck Magee</v>
      </c>
      <c r="X5333" t="str">
        <f>IFERROR(INDEX(Returns!A5333:A6132,MATCH(Orders!B5333,Returns!B5333:B6132,0)),"No")</f>
        <v>No</v>
      </c>
      <c r="Y5333">
        <f t="shared" si="83"/>
        <v>72.720000000000013</v>
      </c>
    </row>
    <row r="5334" spans="1:25" x14ac:dyDescent="0.2">
      <c r="A5334" s="1">
        <v>5333</v>
      </c>
      <c r="B5334" t="s">
        <v>8717</v>
      </c>
      <c r="C5334" s="2">
        <v>43347</v>
      </c>
      <c r="D5334" s="8">
        <f>Table1[[#This Row],[Order Date]]</f>
        <v>43347</v>
      </c>
      <c r="E5334" s="2">
        <v>43351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">
        <v>2229</v>
      </c>
      <c r="P5334" s="1" t="s">
        <v>43</v>
      </c>
      <c r="Q5334" s="1" t="s">
        <v>512</v>
      </c>
      <c r="R5334" s="1" t="s">
        <v>2230</v>
      </c>
      <c r="S5334" s="1">
        <v>22.72</v>
      </c>
      <c r="T5334" s="1">
        <v>4</v>
      </c>
      <c r="U5334" s="1">
        <v>0</v>
      </c>
      <c r="V5334" s="1">
        <v>6.5887999999999991</v>
      </c>
      <c r="W5334" t="str">
        <f>INDEX(People!$A$2:$A$5,MATCH(Orders!N5334,People!$B$2:$B$5,0))</f>
        <v>Chuck Magee</v>
      </c>
      <c r="X5334" t="str">
        <f>IFERROR(INDEX(Returns!A5334:A6133,MATCH(Orders!B5334,Returns!B5334:B6133,0)),"No")</f>
        <v>No</v>
      </c>
      <c r="Y5334">
        <f t="shared" si="83"/>
        <v>22.72</v>
      </c>
    </row>
    <row r="5335" spans="1:25" x14ac:dyDescent="0.2">
      <c r="A5335" s="1">
        <v>5334</v>
      </c>
      <c r="B5335" t="s">
        <v>8718</v>
      </c>
      <c r="C5335" s="2">
        <v>42608</v>
      </c>
      <c r="D5335" s="8">
        <f>Table1[[#This Row],[Order Date]]</f>
        <v>42608</v>
      </c>
      <c r="E5335" s="2">
        <v>42614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">
        <v>5021</v>
      </c>
      <c r="P5335" s="1" t="s">
        <v>30</v>
      </c>
      <c r="Q5335" s="1" t="s">
        <v>60</v>
      </c>
      <c r="R5335" s="1" t="s">
        <v>5022</v>
      </c>
      <c r="S5335" s="1">
        <v>10.68</v>
      </c>
      <c r="T5335" s="1">
        <v>4</v>
      </c>
      <c r="U5335" s="1">
        <v>0</v>
      </c>
      <c r="V5335" s="1">
        <v>4.0583999999999998</v>
      </c>
      <c r="W5335" t="str">
        <f>INDEX(People!$A$2:$A$5,MATCH(Orders!N5335,People!$B$2:$B$5,0))</f>
        <v>Chuck Magee</v>
      </c>
      <c r="X5335" t="str">
        <f>IFERROR(INDEX(Returns!A5335:A6134,MATCH(Orders!B5335,Returns!B5335:B6134,0)),"No")</f>
        <v>No</v>
      </c>
      <c r="Y5335">
        <f t="shared" si="83"/>
        <v>10.68</v>
      </c>
    </row>
    <row r="5336" spans="1:25" x14ac:dyDescent="0.2">
      <c r="A5336" s="1">
        <v>5335</v>
      </c>
      <c r="B5336" t="s">
        <v>8718</v>
      </c>
      <c r="C5336" s="2">
        <v>42608</v>
      </c>
      <c r="D5336" s="8">
        <f>Table1[[#This Row],[Order Date]]</f>
        <v>42608</v>
      </c>
      <c r="E5336" s="2">
        <v>42614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">
        <v>3895</v>
      </c>
      <c r="P5336" s="1" t="s">
        <v>43</v>
      </c>
      <c r="Q5336" s="1" t="s">
        <v>84</v>
      </c>
      <c r="R5336" s="1" t="s">
        <v>3896</v>
      </c>
      <c r="S5336" s="1">
        <v>17.34</v>
      </c>
      <c r="T5336" s="1">
        <v>3</v>
      </c>
      <c r="U5336" s="1">
        <v>0</v>
      </c>
      <c r="V5336" s="1">
        <v>8.4966000000000008</v>
      </c>
      <c r="W5336" t="str">
        <f>INDEX(People!$A$2:$A$5,MATCH(Orders!N5336,People!$B$2:$B$5,0))</f>
        <v>Chuck Magee</v>
      </c>
      <c r="X5336" t="str">
        <f>IFERROR(INDEX(Returns!A5336:A6135,MATCH(Orders!B5336,Returns!B5336:B6135,0)),"No")</f>
        <v>No</v>
      </c>
      <c r="Y5336">
        <f t="shared" si="83"/>
        <v>17.34</v>
      </c>
    </row>
    <row r="5337" spans="1:25" x14ac:dyDescent="0.2">
      <c r="A5337" s="1">
        <v>5336</v>
      </c>
      <c r="B5337" t="s">
        <v>8718</v>
      </c>
      <c r="C5337" s="2">
        <v>42608</v>
      </c>
      <c r="D5337" s="8">
        <f>Table1[[#This Row],[Order Date]]</f>
        <v>42608</v>
      </c>
      <c r="E5337" s="2">
        <v>42614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">
        <v>3037</v>
      </c>
      <c r="P5337" s="1" t="s">
        <v>43</v>
      </c>
      <c r="Q5337" s="1" t="s">
        <v>84</v>
      </c>
      <c r="R5337" s="1" t="s">
        <v>3038</v>
      </c>
      <c r="S5337" s="1">
        <v>3.38</v>
      </c>
      <c r="T5337" s="1">
        <v>1</v>
      </c>
      <c r="U5337" s="1">
        <v>0</v>
      </c>
      <c r="V5337" s="1">
        <v>1.5547999999999997</v>
      </c>
      <c r="W5337" t="str">
        <f>INDEX(People!$A$2:$A$5,MATCH(Orders!N5337,People!$B$2:$B$5,0))</f>
        <v>Chuck Magee</v>
      </c>
      <c r="X5337" t="str">
        <f>IFERROR(INDEX(Returns!A5337:A6136,MATCH(Orders!B5337,Returns!B5337:B6136,0)),"No")</f>
        <v>No</v>
      </c>
      <c r="Y5337">
        <f t="shared" si="83"/>
        <v>3.38</v>
      </c>
    </row>
    <row r="5338" spans="1:25" x14ac:dyDescent="0.2">
      <c r="A5338" s="1">
        <v>5337</v>
      </c>
      <c r="B5338" t="s">
        <v>8719</v>
      </c>
      <c r="C5338" s="2">
        <v>42876</v>
      </c>
      <c r="D5338" s="8">
        <f>Table1[[#This Row],[Order Date]]</f>
        <v>42876</v>
      </c>
      <c r="E5338" s="2">
        <v>42880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">
        <v>2227</v>
      </c>
      <c r="P5338" s="1" t="s">
        <v>43</v>
      </c>
      <c r="Q5338" s="1" t="s">
        <v>70</v>
      </c>
      <c r="R5338" s="1" t="s">
        <v>2228</v>
      </c>
      <c r="S5338" s="1">
        <v>26.975999999999999</v>
      </c>
      <c r="T5338" s="1">
        <v>4</v>
      </c>
      <c r="U5338" s="1">
        <v>0.2</v>
      </c>
      <c r="V5338" s="1">
        <v>8.767199999999999</v>
      </c>
      <c r="W5338" t="str">
        <f>INDEX(People!$A$2:$A$5,MATCH(Orders!N5338,People!$B$2:$B$5,0))</f>
        <v>Anna Andreadi</v>
      </c>
      <c r="X5338" t="str">
        <f>IFERROR(INDEX(Returns!A5338:A6137,MATCH(Orders!B5338,Returns!B5338:B6137,0)),"No")</f>
        <v>No</v>
      </c>
      <c r="Y5338">
        <f t="shared" si="83"/>
        <v>32.371199999999995</v>
      </c>
    </row>
    <row r="5339" spans="1:25" x14ac:dyDescent="0.2">
      <c r="A5339" s="1">
        <v>5338</v>
      </c>
      <c r="B5339" t="s">
        <v>8720</v>
      </c>
      <c r="C5339" s="2">
        <v>43754</v>
      </c>
      <c r="D5339" s="8">
        <f>Table1[[#This Row],[Order Date]]</f>
        <v>43754</v>
      </c>
      <c r="E5339" s="2">
        <v>43759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">
        <v>4485</v>
      </c>
      <c r="P5339" s="1" t="s">
        <v>43</v>
      </c>
      <c r="Q5339" s="1" t="s">
        <v>84</v>
      </c>
      <c r="R5339" s="1" t="s">
        <v>4486</v>
      </c>
      <c r="S5339" s="1">
        <v>307.77600000000001</v>
      </c>
      <c r="T5339" s="1">
        <v>7</v>
      </c>
      <c r="U5339" s="1">
        <v>0.2</v>
      </c>
      <c r="V5339" s="1">
        <v>111.5688</v>
      </c>
      <c r="W5339" t="str">
        <f>INDEX(People!$A$2:$A$5,MATCH(Orders!N5339,People!$B$2:$B$5,0))</f>
        <v>Anna Andreadi</v>
      </c>
      <c r="X5339" t="str">
        <f>IFERROR(INDEX(Returns!A5339:A6138,MATCH(Orders!B5339,Returns!B5339:B6138,0)),"No")</f>
        <v>No</v>
      </c>
      <c r="Y5339">
        <f t="shared" si="83"/>
        <v>369.33120000000002</v>
      </c>
    </row>
    <row r="5340" spans="1:25" x14ac:dyDescent="0.2">
      <c r="A5340" s="1">
        <v>5339</v>
      </c>
      <c r="B5340" t="s">
        <v>6013</v>
      </c>
      <c r="C5340" s="2">
        <v>43048</v>
      </c>
      <c r="D5340" s="8">
        <f>Table1[[#This Row],[Order Date]]</f>
        <v>43048</v>
      </c>
      <c r="E5340" s="2">
        <v>43053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">
        <v>3761</v>
      </c>
      <c r="P5340" s="1" t="s">
        <v>43</v>
      </c>
      <c r="Q5340" s="1" t="s">
        <v>55</v>
      </c>
      <c r="R5340" s="1" t="s">
        <v>3762</v>
      </c>
      <c r="S5340" s="1">
        <v>244.54999999999998</v>
      </c>
      <c r="T5340" s="1">
        <v>5</v>
      </c>
      <c r="U5340" s="1">
        <v>0</v>
      </c>
      <c r="V5340" s="1">
        <v>4.8910000000000053</v>
      </c>
      <c r="W5340" t="str">
        <f>INDEX(People!$A$2:$A$5,MATCH(Orders!N5340,People!$B$2:$B$5,0))</f>
        <v>Chuck Magee</v>
      </c>
      <c r="X5340" t="str">
        <f>IFERROR(INDEX(Returns!A5340:A6139,MATCH(Orders!B5340,Returns!B5340:B6139,0)),"No")</f>
        <v>No</v>
      </c>
      <c r="Y5340">
        <f t="shared" si="83"/>
        <v>244.54999999999998</v>
      </c>
    </row>
    <row r="5341" spans="1:25" x14ac:dyDescent="0.2">
      <c r="A5341" s="1">
        <v>5340</v>
      </c>
      <c r="B5341" t="s">
        <v>6013</v>
      </c>
      <c r="C5341" s="2">
        <v>43048</v>
      </c>
      <c r="D5341" s="8">
        <f>Table1[[#This Row],[Order Date]]</f>
        <v>43048</v>
      </c>
      <c r="E5341" s="2">
        <v>43053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">
        <v>156</v>
      </c>
      <c r="P5341" s="1" t="s">
        <v>43</v>
      </c>
      <c r="Q5341" s="1" t="s">
        <v>157</v>
      </c>
      <c r="R5341" s="1" t="s">
        <v>158</v>
      </c>
      <c r="S5341" s="1">
        <v>12.24</v>
      </c>
      <c r="T5341" s="1">
        <v>6</v>
      </c>
      <c r="U5341" s="1">
        <v>0</v>
      </c>
      <c r="V5341" s="1">
        <v>5.7527999999999988</v>
      </c>
      <c r="W5341" t="str">
        <f>INDEX(People!$A$2:$A$5,MATCH(Orders!N5341,People!$B$2:$B$5,0))</f>
        <v>Chuck Magee</v>
      </c>
      <c r="X5341" t="str">
        <f>IFERROR(INDEX(Returns!A5341:A6140,MATCH(Orders!B5341,Returns!B5341:B6140,0)),"No")</f>
        <v>No</v>
      </c>
      <c r="Y5341">
        <f t="shared" si="83"/>
        <v>12.24</v>
      </c>
    </row>
    <row r="5342" spans="1:25" x14ac:dyDescent="0.2">
      <c r="A5342" s="1">
        <v>5341</v>
      </c>
      <c r="B5342" t="s">
        <v>6013</v>
      </c>
      <c r="C5342" s="2">
        <v>43048</v>
      </c>
      <c r="D5342" s="8">
        <f>Table1[[#This Row],[Order Date]]</f>
        <v>43048</v>
      </c>
      <c r="E5342" s="2">
        <v>43053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">
        <v>5395</v>
      </c>
      <c r="P5342" s="1" t="s">
        <v>66</v>
      </c>
      <c r="Q5342" s="1" t="s">
        <v>146</v>
      </c>
      <c r="R5342" s="1" t="s">
        <v>5396</v>
      </c>
      <c r="S5342" s="1">
        <v>13.98</v>
      </c>
      <c r="T5342" s="1">
        <v>2</v>
      </c>
      <c r="U5342" s="1">
        <v>0</v>
      </c>
      <c r="V5342" s="1">
        <v>6.011400000000001</v>
      </c>
      <c r="W5342" t="str">
        <f>INDEX(People!$A$2:$A$5,MATCH(Orders!N5342,People!$B$2:$B$5,0))</f>
        <v>Chuck Magee</v>
      </c>
      <c r="X5342" t="str">
        <f>IFERROR(INDEX(Returns!A5342:A6141,MATCH(Orders!B5342,Returns!B5342:B6141,0)),"No")</f>
        <v>No</v>
      </c>
      <c r="Y5342">
        <f t="shared" si="83"/>
        <v>13.98</v>
      </c>
    </row>
    <row r="5343" spans="1:25" x14ac:dyDescent="0.2">
      <c r="A5343" s="1">
        <v>5342</v>
      </c>
      <c r="B5343" t="s">
        <v>6013</v>
      </c>
      <c r="C5343" s="2">
        <v>43048</v>
      </c>
      <c r="D5343" s="8">
        <f>Table1[[#This Row],[Order Date]]</f>
        <v>43048</v>
      </c>
      <c r="E5343" s="2">
        <v>43053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">
        <v>4273</v>
      </c>
      <c r="P5343" s="1" t="s">
        <v>66</v>
      </c>
      <c r="Q5343" s="1" t="s">
        <v>146</v>
      </c>
      <c r="R5343" s="1" t="s">
        <v>4274</v>
      </c>
      <c r="S5343" s="1">
        <v>899.95</v>
      </c>
      <c r="T5343" s="1">
        <v>5</v>
      </c>
      <c r="U5343" s="1">
        <v>0</v>
      </c>
      <c r="V5343" s="1">
        <v>53.996999999999957</v>
      </c>
      <c r="W5343" t="str">
        <f>INDEX(People!$A$2:$A$5,MATCH(Orders!N5343,People!$B$2:$B$5,0))</f>
        <v>Chuck Magee</v>
      </c>
      <c r="X5343" t="str">
        <f>IFERROR(INDEX(Returns!A5343:A6142,MATCH(Orders!B5343,Returns!B5343:B6142,0)),"No")</f>
        <v>No</v>
      </c>
      <c r="Y5343">
        <f t="shared" si="83"/>
        <v>899.95</v>
      </c>
    </row>
    <row r="5344" spans="1:25" x14ac:dyDescent="0.2">
      <c r="A5344" s="1">
        <v>5343</v>
      </c>
      <c r="B5344" t="s">
        <v>8721</v>
      </c>
      <c r="C5344" s="2">
        <v>42695</v>
      </c>
      <c r="D5344" s="8">
        <f>Table1[[#This Row],[Order Date]]</f>
        <v>42695</v>
      </c>
      <c r="E5344" s="2">
        <v>42701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">
        <v>156</v>
      </c>
      <c r="P5344" s="1" t="s">
        <v>43</v>
      </c>
      <c r="Q5344" s="1" t="s">
        <v>157</v>
      </c>
      <c r="R5344" s="1" t="s">
        <v>158</v>
      </c>
      <c r="S5344" s="1">
        <v>1.6320000000000001</v>
      </c>
      <c r="T5344" s="1">
        <v>1</v>
      </c>
      <c r="U5344" s="1">
        <v>0.2</v>
      </c>
      <c r="V5344" s="1">
        <v>0.55079999999999985</v>
      </c>
      <c r="W5344" t="str">
        <f>INDEX(People!$A$2:$A$5,MATCH(Orders!N5344,People!$B$2:$B$5,0))</f>
        <v>Kelly Williams</v>
      </c>
      <c r="X5344" t="str">
        <f>IFERROR(INDEX(Returns!A5344:A6143,MATCH(Orders!B5344,Returns!B5344:B6143,0)),"No")</f>
        <v>No</v>
      </c>
      <c r="Y5344">
        <f t="shared" si="83"/>
        <v>1.9584000000000001</v>
      </c>
    </row>
    <row r="5345" spans="1:25" x14ac:dyDescent="0.2">
      <c r="A5345" s="1">
        <v>5344</v>
      </c>
      <c r="B5345" t="s">
        <v>8721</v>
      </c>
      <c r="C5345" s="2">
        <v>42695</v>
      </c>
      <c r="D5345" s="8">
        <f>Table1[[#This Row],[Order Date]]</f>
        <v>42695</v>
      </c>
      <c r="E5345" s="2">
        <v>42701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">
        <v>3526</v>
      </c>
      <c r="P5345" s="1" t="s">
        <v>66</v>
      </c>
      <c r="Q5345" s="1" t="s">
        <v>67</v>
      </c>
      <c r="R5345" s="1" t="s">
        <v>3527</v>
      </c>
      <c r="S5345" s="1">
        <v>267.95999999999998</v>
      </c>
      <c r="T5345" s="1">
        <v>5</v>
      </c>
      <c r="U5345" s="1">
        <v>0.2</v>
      </c>
      <c r="V5345" s="1">
        <v>16.747500000000016</v>
      </c>
      <c r="W5345" t="str">
        <f>INDEX(People!$A$2:$A$5,MATCH(Orders!N5345,People!$B$2:$B$5,0))</f>
        <v>Kelly Williams</v>
      </c>
      <c r="X5345" t="str">
        <f>IFERROR(INDEX(Returns!A5345:A6144,MATCH(Orders!B5345,Returns!B5345:B6144,0)),"No")</f>
        <v>No</v>
      </c>
      <c r="Y5345">
        <f t="shared" si="83"/>
        <v>321.55199999999996</v>
      </c>
    </row>
    <row r="5346" spans="1:25" x14ac:dyDescent="0.2">
      <c r="A5346" s="1">
        <v>5345</v>
      </c>
      <c r="B5346" t="s">
        <v>8722</v>
      </c>
      <c r="C5346" s="2">
        <v>43019</v>
      </c>
      <c r="D5346" s="8">
        <f>Table1[[#This Row],[Order Date]]</f>
        <v>43019</v>
      </c>
      <c r="E5346" s="2">
        <v>43021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">
        <v>4383</v>
      </c>
      <c r="P5346" s="1" t="s">
        <v>66</v>
      </c>
      <c r="Q5346" s="1" t="s">
        <v>146</v>
      </c>
      <c r="R5346" s="1" t="s">
        <v>5006</v>
      </c>
      <c r="S5346" s="1">
        <v>31.95</v>
      </c>
      <c r="T5346" s="1">
        <v>1</v>
      </c>
      <c r="U5346" s="1">
        <v>0</v>
      </c>
      <c r="V5346" s="1">
        <v>2.2364999999999995</v>
      </c>
      <c r="W5346" t="str">
        <f>INDEX(People!$A$2:$A$5,MATCH(Orders!N5346,People!$B$2:$B$5,0))</f>
        <v>Chuck Magee</v>
      </c>
      <c r="X5346" t="str">
        <f>IFERROR(INDEX(Returns!A5346:A6145,MATCH(Orders!B5346,Returns!B5346:B6145,0)),"No")</f>
        <v>No</v>
      </c>
      <c r="Y5346">
        <f t="shared" si="83"/>
        <v>31.95</v>
      </c>
    </row>
    <row r="5347" spans="1:25" x14ac:dyDescent="0.2">
      <c r="A5347" s="1">
        <v>5346</v>
      </c>
      <c r="B5347" t="s">
        <v>8723</v>
      </c>
      <c r="C5347" s="2">
        <v>43545</v>
      </c>
      <c r="D5347" s="8">
        <f>Table1[[#This Row],[Order Date]]</f>
        <v>43545</v>
      </c>
      <c r="E5347" s="2">
        <v>43547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">
        <v>890</v>
      </c>
      <c r="P5347" s="1" t="s">
        <v>43</v>
      </c>
      <c r="Q5347" s="1" t="s">
        <v>55</v>
      </c>
      <c r="R5347" s="1" t="s">
        <v>891</v>
      </c>
      <c r="S5347" s="1">
        <v>725.84</v>
      </c>
      <c r="T5347" s="1">
        <v>4</v>
      </c>
      <c r="U5347" s="1">
        <v>0</v>
      </c>
      <c r="V5347" s="1">
        <v>210.4935999999999</v>
      </c>
      <c r="W5347" t="str">
        <f>INDEX(People!$A$2:$A$5,MATCH(Orders!N5347,People!$B$2:$B$5,0))</f>
        <v>Anna Andreadi</v>
      </c>
      <c r="X5347" t="str">
        <f>IFERROR(INDEX(Returns!A5347:A6146,MATCH(Orders!B5347,Returns!B5347:B6146,0)),"No")</f>
        <v>No</v>
      </c>
      <c r="Y5347">
        <f t="shared" si="83"/>
        <v>725.84</v>
      </c>
    </row>
    <row r="5348" spans="1:25" x14ac:dyDescent="0.2">
      <c r="A5348" s="1">
        <v>5347</v>
      </c>
      <c r="B5348" t="s">
        <v>8723</v>
      </c>
      <c r="C5348" s="2">
        <v>43545</v>
      </c>
      <c r="D5348" s="8">
        <f>Table1[[#This Row],[Order Date]]</f>
        <v>43545</v>
      </c>
      <c r="E5348" s="2">
        <v>43547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">
        <v>435</v>
      </c>
      <c r="P5348" s="1" t="s">
        <v>43</v>
      </c>
      <c r="Q5348" s="1" t="s">
        <v>70</v>
      </c>
      <c r="R5348" s="1" t="s">
        <v>436</v>
      </c>
      <c r="S5348" s="1">
        <v>10.896000000000001</v>
      </c>
      <c r="T5348" s="1">
        <v>3</v>
      </c>
      <c r="U5348" s="1">
        <v>0.2</v>
      </c>
      <c r="V5348" s="1">
        <v>3.9497999999999998</v>
      </c>
      <c r="W5348" t="str">
        <f>INDEX(People!$A$2:$A$5,MATCH(Orders!N5348,People!$B$2:$B$5,0))</f>
        <v>Anna Andreadi</v>
      </c>
      <c r="X5348" t="str">
        <f>IFERROR(INDEX(Returns!A5348:A6147,MATCH(Orders!B5348,Returns!B5348:B6147,0)),"No")</f>
        <v>No</v>
      </c>
      <c r="Y5348">
        <f t="shared" si="83"/>
        <v>13.075200000000001</v>
      </c>
    </row>
    <row r="5349" spans="1:25" x14ac:dyDescent="0.2">
      <c r="A5349" s="1">
        <v>5348</v>
      </c>
      <c r="B5349" t="s">
        <v>8723</v>
      </c>
      <c r="C5349" s="2">
        <v>43545</v>
      </c>
      <c r="D5349" s="8">
        <f>Table1[[#This Row],[Order Date]]</f>
        <v>43545</v>
      </c>
      <c r="E5349" s="2">
        <v>43547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">
        <v>2859</v>
      </c>
      <c r="P5349" s="1" t="s">
        <v>43</v>
      </c>
      <c r="Q5349" s="1" t="s">
        <v>70</v>
      </c>
      <c r="R5349" s="1" t="s">
        <v>2860</v>
      </c>
      <c r="S5349" s="1">
        <v>8.5440000000000005</v>
      </c>
      <c r="T5349" s="1">
        <v>2</v>
      </c>
      <c r="U5349" s="1">
        <v>0.2</v>
      </c>
      <c r="V5349" s="1">
        <v>2.8835999999999995</v>
      </c>
      <c r="W5349" t="str">
        <f>INDEX(People!$A$2:$A$5,MATCH(Orders!N5349,People!$B$2:$B$5,0))</f>
        <v>Anna Andreadi</v>
      </c>
      <c r="X5349" t="str">
        <f>IFERROR(INDEX(Returns!A5349:A6148,MATCH(Orders!B5349,Returns!B5349:B6148,0)),"No")</f>
        <v>No</v>
      </c>
      <c r="Y5349">
        <f t="shared" si="83"/>
        <v>10.252800000000001</v>
      </c>
    </row>
    <row r="5350" spans="1:25" x14ac:dyDescent="0.2">
      <c r="A5350" s="1">
        <v>5349</v>
      </c>
      <c r="B5350" t="s">
        <v>8724</v>
      </c>
      <c r="C5350" s="2">
        <v>42739</v>
      </c>
      <c r="D5350" s="8">
        <f>Table1[[#This Row],[Order Date]]</f>
        <v>42739</v>
      </c>
      <c r="E5350" s="2">
        <v>42745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">
        <v>2715</v>
      </c>
      <c r="P5350" s="1" t="s">
        <v>43</v>
      </c>
      <c r="Q5350" s="1" t="s">
        <v>70</v>
      </c>
      <c r="R5350" s="1" t="s">
        <v>2716</v>
      </c>
      <c r="S5350" s="1">
        <v>32.339999999999996</v>
      </c>
      <c r="T5350" s="1">
        <v>3</v>
      </c>
      <c r="U5350" s="1">
        <v>0</v>
      </c>
      <c r="V5350" s="1">
        <v>15.523199999999999</v>
      </c>
      <c r="W5350" t="str">
        <f>INDEX(People!$A$2:$A$5,MATCH(Orders!N5350,People!$B$2:$B$5,0))</f>
        <v>Kelly Williams</v>
      </c>
      <c r="X5350" t="str">
        <f>IFERROR(INDEX(Returns!A5350:A6149,MATCH(Orders!B5350,Returns!B5350:B6149,0)),"No")</f>
        <v>No</v>
      </c>
      <c r="Y5350">
        <f t="shared" si="83"/>
        <v>32.339999999999996</v>
      </c>
    </row>
    <row r="5351" spans="1:25" x14ac:dyDescent="0.2">
      <c r="A5351" s="1">
        <v>5350</v>
      </c>
      <c r="B5351" t="s">
        <v>8724</v>
      </c>
      <c r="C5351" s="2">
        <v>42739</v>
      </c>
      <c r="D5351" s="8">
        <f>Table1[[#This Row],[Order Date]]</f>
        <v>42739</v>
      </c>
      <c r="E5351" s="2">
        <v>42745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">
        <v>823</v>
      </c>
      <c r="P5351" s="1" t="s">
        <v>43</v>
      </c>
      <c r="Q5351" s="1" t="s">
        <v>84</v>
      </c>
      <c r="R5351" s="1" t="s">
        <v>824</v>
      </c>
      <c r="S5351" s="1">
        <v>39.900000000000006</v>
      </c>
      <c r="T5351" s="1">
        <v>5</v>
      </c>
      <c r="U5351" s="1">
        <v>0</v>
      </c>
      <c r="V5351" s="1">
        <v>19.950000000000003</v>
      </c>
      <c r="W5351" t="str">
        <f>INDEX(People!$A$2:$A$5,MATCH(Orders!N5351,People!$B$2:$B$5,0))</f>
        <v>Kelly Williams</v>
      </c>
      <c r="X5351" t="str">
        <f>IFERROR(INDEX(Returns!A5351:A6150,MATCH(Orders!B5351,Returns!B5351:B6150,0)),"No")</f>
        <v>No</v>
      </c>
      <c r="Y5351">
        <f t="shared" si="83"/>
        <v>39.900000000000006</v>
      </c>
    </row>
    <row r="5352" spans="1:25" x14ac:dyDescent="0.2">
      <c r="A5352" s="1">
        <v>5351</v>
      </c>
      <c r="B5352" t="s">
        <v>8725</v>
      </c>
      <c r="C5352" s="2">
        <v>43808</v>
      </c>
      <c r="D5352" s="8">
        <f>Table1[[#This Row],[Order Date]]</f>
        <v>43808</v>
      </c>
      <c r="E5352" s="2">
        <v>43815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">
        <v>2254</v>
      </c>
      <c r="P5352" s="1" t="s">
        <v>43</v>
      </c>
      <c r="Q5352" s="1" t="s">
        <v>84</v>
      </c>
      <c r="R5352" s="1" t="s">
        <v>2255</v>
      </c>
      <c r="S5352" s="1">
        <v>143.85600000000002</v>
      </c>
      <c r="T5352" s="1">
        <v>9</v>
      </c>
      <c r="U5352" s="1">
        <v>0.2</v>
      </c>
      <c r="V5352" s="1">
        <v>48.551399999999994</v>
      </c>
      <c r="W5352" t="str">
        <f>INDEX(People!$A$2:$A$5,MATCH(Orders!N5352,People!$B$2:$B$5,0))</f>
        <v>Kelly Williams</v>
      </c>
      <c r="X5352" t="str">
        <f>IFERROR(INDEX(Returns!A5352:A6151,MATCH(Orders!B5352,Returns!B5352:B6151,0)),"No")</f>
        <v>No</v>
      </c>
      <c r="Y5352">
        <f t="shared" si="83"/>
        <v>172.62720000000002</v>
      </c>
    </row>
    <row r="5353" spans="1:25" x14ac:dyDescent="0.2">
      <c r="A5353" s="1">
        <v>5352</v>
      </c>
      <c r="B5353" t="s">
        <v>8726</v>
      </c>
      <c r="C5353" s="2">
        <v>43349</v>
      </c>
      <c r="D5353" s="8">
        <f>Table1[[#This Row],[Order Date]]</f>
        <v>43349</v>
      </c>
      <c r="E5353" s="2">
        <v>43355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">
        <v>4503</v>
      </c>
      <c r="P5353" s="1" t="s">
        <v>43</v>
      </c>
      <c r="Q5353" s="1" t="s">
        <v>84</v>
      </c>
      <c r="R5353" s="1" t="s">
        <v>4504</v>
      </c>
      <c r="S5353" s="1">
        <v>41.92</v>
      </c>
      <c r="T5353" s="1">
        <v>4</v>
      </c>
      <c r="U5353" s="1">
        <v>0.2</v>
      </c>
      <c r="V5353" s="1">
        <v>15.195999999999998</v>
      </c>
      <c r="W5353" t="str">
        <f>INDEX(People!$A$2:$A$5,MATCH(Orders!N5353,People!$B$2:$B$5,0))</f>
        <v>Kelly Williams</v>
      </c>
      <c r="X5353" t="str">
        <f>IFERROR(INDEX(Returns!A5353:A6152,MATCH(Orders!B5353,Returns!B5353:B6152,0)),"No")</f>
        <v>No</v>
      </c>
      <c r="Y5353">
        <f t="shared" si="83"/>
        <v>50.304000000000002</v>
      </c>
    </row>
    <row r="5354" spans="1:25" x14ac:dyDescent="0.2">
      <c r="A5354" s="1">
        <v>5353</v>
      </c>
      <c r="B5354" t="s">
        <v>8726</v>
      </c>
      <c r="C5354" s="2">
        <v>43349</v>
      </c>
      <c r="D5354" s="8">
        <f>Table1[[#This Row],[Order Date]]</f>
        <v>43349</v>
      </c>
      <c r="E5354" s="2">
        <v>43355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">
        <v>244</v>
      </c>
      <c r="P5354" s="1" t="s">
        <v>66</v>
      </c>
      <c r="Q5354" s="1" t="s">
        <v>67</v>
      </c>
      <c r="R5354" s="1" t="s">
        <v>245</v>
      </c>
      <c r="S5354" s="1">
        <v>329.58400000000006</v>
      </c>
      <c r="T5354" s="1">
        <v>2</v>
      </c>
      <c r="U5354" s="1">
        <v>0.2</v>
      </c>
      <c r="V5354" s="1">
        <v>37.078199999999981</v>
      </c>
      <c r="W5354" t="str">
        <f>INDEX(People!$A$2:$A$5,MATCH(Orders!N5354,People!$B$2:$B$5,0))</f>
        <v>Kelly Williams</v>
      </c>
      <c r="X5354" t="str">
        <f>IFERROR(INDEX(Returns!A5354:A6153,MATCH(Orders!B5354,Returns!B5354:B6153,0)),"No")</f>
        <v>No</v>
      </c>
      <c r="Y5354">
        <f t="shared" si="83"/>
        <v>395.50080000000008</v>
      </c>
    </row>
    <row r="5355" spans="1:25" x14ac:dyDescent="0.2">
      <c r="A5355" s="1">
        <v>5354</v>
      </c>
      <c r="B5355" t="s">
        <v>8727</v>
      </c>
      <c r="C5355" s="2">
        <v>43346</v>
      </c>
      <c r="D5355" s="8">
        <f>Table1[[#This Row],[Order Date]]</f>
        <v>43346</v>
      </c>
      <c r="E5355" s="2">
        <v>43349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">
        <v>2110</v>
      </c>
      <c r="P5355" s="1" t="s">
        <v>43</v>
      </c>
      <c r="Q5355" s="1" t="s">
        <v>70</v>
      </c>
      <c r="R5355" s="1" t="s">
        <v>2111</v>
      </c>
      <c r="S5355" s="1">
        <v>87.28</v>
      </c>
      <c r="T5355" s="1">
        <v>8</v>
      </c>
      <c r="U5355" s="1">
        <v>0</v>
      </c>
      <c r="V5355" s="1">
        <v>41.021599999999999</v>
      </c>
      <c r="W5355" t="str">
        <f>INDEX(People!$A$2:$A$5,MATCH(Orders!N5355,People!$B$2:$B$5,0))</f>
        <v>Cassandra Brandow</v>
      </c>
      <c r="X5355" t="str">
        <f>IFERROR(INDEX(Returns!A5355:A6154,MATCH(Orders!B5355,Returns!B5355:B6154,0)),"No")</f>
        <v>No</v>
      </c>
      <c r="Y5355">
        <f t="shared" si="83"/>
        <v>87.28</v>
      </c>
    </row>
    <row r="5356" spans="1:25" x14ac:dyDescent="0.2">
      <c r="A5356" s="1">
        <v>5355</v>
      </c>
      <c r="B5356" t="s">
        <v>8728</v>
      </c>
      <c r="C5356" s="2">
        <v>42503</v>
      </c>
      <c r="D5356" s="8">
        <f>Table1[[#This Row],[Order Date]]</f>
        <v>42503</v>
      </c>
      <c r="E5356" s="2">
        <v>42509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">
        <v>4305</v>
      </c>
      <c r="P5356" s="1" t="s">
        <v>30</v>
      </c>
      <c r="Q5356" s="1" t="s">
        <v>34</v>
      </c>
      <c r="R5356" s="1" t="s">
        <v>4306</v>
      </c>
      <c r="S5356" s="1">
        <v>279.45600000000002</v>
      </c>
      <c r="T5356" s="1">
        <v>6</v>
      </c>
      <c r="U5356" s="1">
        <v>0.2</v>
      </c>
      <c r="V5356" s="1">
        <v>20.959199999999996</v>
      </c>
      <c r="W5356" t="str">
        <f>INDEX(People!$A$2:$A$5,MATCH(Orders!N5356,People!$B$2:$B$5,0))</f>
        <v>Anna Andreadi</v>
      </c>
      <c r="X5356" t="str">
        <f>IFERROR(INDEX(Returns!A5356:A6155,MATCH(Orders!B5356,Returns!B5356:B6155,0)),"No")</f>
        <v>No</v>
      </c>
      <c r="Y5356">
        <f t="shared" si="83"/>
        <v>335.34719999999999</v>
      </c>
    </row>
    <row r="5357" spans="1:25" x14ac:dyDescent="0.2">
      <c r="A5357" s="1">
        <v>5356</v>
      </c>
      <c r="B5357" t="s">
        <v>8728</v>
      </c>
      <c r="C5357" s="2">
        <v>42503</v>
      </c>
      <c r="D5357" s="8">
        <f>Table1[[#This Row],[Order Date]]</f>
        <v>42503</v>
      </c>
      <c r="E5357" s="2">
        <v>42509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">
        <v>5511</v>
      </c>
      <c r="P5357" s="1" t="s">
        <v>43</v>
      </c>
      <c r="Q5357" s="1" t="s">
        <v>84</v>
      </c>
      <c r="R5357" s="1" t="s">
        <v>5512</v>
      </c>
      <c r="S5357" s="1">
        <v>8</v>
      </c>
      <c r="T5357" s="1">
        <v>2</v>
      </c>
      <c r="U5357" s="1">
        <v>0</v>
      </c>
      <c r="V5357" s="1">
        <v>3.84</v>
      </c>
      <c r="W5357" t="str">
        <f>INDEX(People!$A$2:$A$5,MATCH(Orders!N5357,People!$B$2:$B$5,0))</f>
        <v>Anna Andreadi</v>
      </c>
      <c r="X5357" t="str">
        <f>IFERROR(INDEX(Returns!A5357:A6156,MATCH(Orders!B5357,Returns!B5357:B6156,0)),"No")</f>
        <v>No</v>
      </c>
      <c r="Y5357">
        <f t="shared" si="83"/>
        <v>8</v>
      </c>
    </row>
    <row r="5358" spans="1:25" x14ac:dyDescent="0.2">
      <c r="A5358" s="1">
        <v>5357</v>
      </c>
      <c r="B5358" t="s">
        <v>8729</v>
      </c>
      <c r="C5358" s="2">
        <v>43372</v>
      </c>
      <c r="D5358" s="8">
        <f>Table1[[#This Row],[Order Date]]</f>
        <v>43372</v>
      </c>
      <c r="E5358" s="2">
        <v>43376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">
        <v>4124</v>
      </c>
      <c r="P5358" s="1" t="s">
        <v>43</v>
      </c>
      <c r="Q5358" s="1" t="s">
        <v>70</v>
      </c>
      <c r="R5358" s="1" t="s">
        <v>4125</v>
      </c>
      <c r="S5358" s="1">
        <v>27.240000000000002</v>
      </c>
      <c r="T5358" s="1">
        <v>5</v>
      </c>
      <c r="U5358" s="1">
        <v>0.2</v>
      </c>
      <c r="V5358" s="1">
        <v>9.5339999999999971</v>
      </c>
      <c r="W5358" t="str">
        <f>INDEX(People!$A$2:$A$5,MATCH(Orders!N5358,People!$B$2:$B$5,0))</f>
        <v>Anna Andreadi</v>
      </c>
      <c r="X5358" t="str">
        <f>IFERROR(INDEX(Returns!A5358:A6157,MATCH(Orders!B5358,Returns!B5358:B6157,0)),"No")</f>
        <v>No</v>
      </c>
      <c r="Y5358">
        <f t="shared" si="83"/>
        <v>32.688000000000002</v>
      </c>
    </row>
    <row r="5359" spans="1:25" x14ac:dyDescent="0.2">
      <c r="A5359" s="1">
        <v>5358</v>
      </c>
      <c r="B5359" t="s">
        <v>8730</v>
      </c>
      <c r="C5359" s="2">
        <v>42587</v>
      </c>
      <c r="D5359" s="8">
        <f>Table1[[#This Row],[Order Date]]</f>
        <v>42587</v>
      </c>
      <c r="E5359" s="2">
        <v>42593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">
        <v>3120</v>
      </c>
      <c r="P5359" s="1" t="s">
        <v>66</v>
      </c>
      <c r="Q5359" s="1" t="s">
        <v>146</v>
      </c>
      <c r="R5359" s="1" t="s">
        <v>3121</v>
      </c>
      <c r="S5359" s="1">
        <v>16.36</v>
      </c>
      <c r="T5359" s="1">
        <v>1</v>
      </c>
      <c r="U5359" s="1">
        <v>0</v>
      </c>
      <c r="V5359" s="1">
        <v>1.6359999999999992</v>
      </c>
      <c r="W5359" t="str">
        <f>INDEX(People!$A$2:$A$5,MATCH(Orders!N5359,People!$B$2:$B$5,0))</f>
        <v>Anna Andreadi</v>
      </c>
      <c r="X5359" t="str">
        <f>IFERROR(INDEX(Returns!A5359:A6158,MATCH(Orders!B5359,Returns!B5359:B6158,0)),"No")</f>
        <v>No</v>
      </c>
      <c r="Y5359">
        <f t="shared" si="83"/>
        <v>16.36</v>
      </c>
    </row>
    <row r="5360" spans="1:25" x14ac:dyDescent="0.2">
      <c r="A5360" s="1">
        <v>5359</v>
      </c>
      <c r="B5360" t="s">
        <v>8730</v>
      </c>
      <c r="C5360" s="2">
        <v>42587</v>
      </c>
      <c r="D5360" s="8">
        <f>Table1[[#This Row],[Order Date]]</f>
        <v>42587</v>
      </c>
      <c r="E5360" s="2">
        <v>42593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">
        <v>4991</v>
      </c>
      <c r="P5360" s="1" t="s">
        <v>43</v>
      </c>
      <c r="Q5360" s="1" t="s">
        <v>55</v>
      </c>
      <c r="R5360" s="1" t="s">
        <v>4992</v>
      </c>
      <c r="S5360" s="1">
        <v>15.78</v>
      </c>
      <c r="T5360" s="1">
        <v>2</v>
      </c>
      <c r="U5360" s="1">
        <v>0</v>
      </c>
      <c r="V5360" s="1">
        <v>0.63119999999999798</v>
      </c>
      <c r="W5360" t="str">
        <f>INDEX(People!$A$2:$A$5,MATCH(Orders!N5360,People!$B$2:$B$5,0))</f>
        <v>Anna Andreadi</v>
      </c>
      <c r="X5360" t="str">
        <f>IFERROR(INDEX(Returns!A5360:A6159,MATCH(Orders!B5360,Returns!B5360:B6159,0)),"No")</f>
        <v>No</v>
      </c>
      <c r="Y5360">
        <f t="shared" si="83"/>
        <v>15.78</v>
      </c>
    </row>
    <row r="5361" spans="1:25" x14ac:dyDescent="0.2">
      <c r="A5361" s="1">
        <v>5360</v>
      </c>
      <c r="B5361" t="s">
        <v>8730</v>
      </c>
      <c r="C5361" s="2">
        <v>42587</v>
      </c>
      <c r="D5361" s="8">
        <f>Table1[[#This Row],[Order Date]]</f>
        <v>42587</v>
      </c>
      <c r="E5361" s="2">
        <v>42593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">
        <v>3984</v>
      </c>
      <c r="P5361" s="1" t="s">
        <v>43</v>
      </c>
      <c r="Q5361" s="1" t="s">
        <v>63</v>
      </c>
      <c r="R5361" s="1" t="s">
        <v>3985</v>
      </c>
      <c r="S5361" s="1">
        <v>45.98</v>
      </c>
      <c r="T5361" s="1">
        <v>2</v>
      </c>
      <c r="U5361" s="1">
        <v>0</v>
      </c>
      <c r="V5361" s="1">
        <v>12.874400000000001</v>
      </c>
      <c r="W5361" t="str">
        <f>INDEX(People!$A$2:$A$5,MATCH(Orders!N5361,People!$B$2:$B$5,0))</f>
        <v>Anna Andreadi</v>
      </c>
      <c r="X5361" t="str">
        <f>IFERROR(INDEX(Returns!A5361:A6160,MATCH(Orders!B5361,Returns!B5361:B6160,0)),"No")</f>
        <v>No</v>
      </c>
      <c r="Y5361">
        <f t="shared" si="83"/>
        <v>45.98</v>
      </c>
    </row>
    <row r="5362" spans="1:25" x14ac:dyDescent="0.2">
      <c r="A5362" s="1">
        <v>5361</v>
      </c>
      <c r="B5362" t="s">
        <v>8731</v>
      </c>
      <c r="C5362" s="2">
        <v>43569</v>
      </c>
      <c r="D5362" s="8">
        <f>Table1[[#This Row],[Order Date]]</f>
        <v>43569</v>
      </c>
      <c r="E5362" s="2">
        <v>43573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">
        <v>3001</v>
      </c>
      <c r="P5362" s="1" t="s">
        <v>30</v>
      </c>
      <c r="Q5362" s="1" t="s">
        <v>31</v>
      </c>
      <c r="R5362" s="1" t="s">
        <v>3002</v>
      </c>
      <c r="S5362" s="1">
        <v>198.27200000000002</v>
      </c>
      <c r="T5362" s="1">
        <v>8</v>
      </c>
      <c r="U5362" s="1">
        <v>0.2</v>
      </c>
      <c r="V5362" s="1">
        <v>-32.219200000000022</v>
      </c>
      <c r="W5362" t="str">
        <f>INDEX(People!$A$2:$A$5,MATCH(Orders!N5362,People!$B$2:$B$5,0))</f>
        <v>Cassandra Brandow</v>
      </c>
      <c r="X5362" t="str">
        <f>IFERROR(INDEX(Returns!A5362:A6161,MATCH(Orders!B5362,Returns!B5362:B6161,0)),"No")</f>
        <v>No</v>
      </c>
      <c r="Y5362">
        <f t="shared" si="83"/>
        <v>237.9264</v>
      </c>
    </row>
    <row r="5363" spans="1:25" x14ac:dyDescent="0.2">
      <c r="A5363" s="1">
        <v>5362</v>
      </c>
      <c r="B5363" t="s">
        <v>8732</v>
      </c>
      <c r="C5363" s="2">
        <v>43625</v>
      </c>
      <c r="D5363" s="8">
        <f>Table1[[#This Row],[Order Date]]</f>
        <v>43625</v>
      </c>
      <c r="E5363" s="2">
        <v>43626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">
        <v>2425</v>
      </c>
      <c r="P5363" s="1" t="s">
        <v>43</v>
      </c>
      <c r="Q5363" s="1" t="s">
        <v>55</v>
      </c>
      <c r="R5363" s="1" t="s">
        <v>2426</v>
      </c>
      <c r="S5363" s="1">
        <v>720.7600000000001</v>
      </c>
      <c r="T5363" s="1">
        <v>5</v>
      </c>
      <c r="U5363" s="1">
        <v>0.2</v>
      </c>
      <c r="V5363" s="1">
        <v>54.056999999999988</v>
      </c>
      <c r="W5363" t="str">
        <f>INDEX(People!$A$2:$A$5,MATCH(Orders!N5363,People!$B$2:$B$5,0))</f>
        <v>Kelly Williams</v>
      </c>
      <c r="X5363" t="str">
        <f>IFERROR(INDEX(Returns!A5363:A6162,MATCH(Orders!B5363,Returns!B5363:B6162,0)),"No")</f>
        <v>No</v>
      </c>
      <c r="Y5363">
        <f t="shared" si="83"/>
        <v>864.91200000000015</v>
      </c>
    </row>
    <row r="5364" spans="1:25" x14ac:dyDescent="0.2">
      <c r="A5364" s="1">
        <v>5363</v>
      </c>
      <c r="B5364" t="s">
        <v>8733</v>
      </c>
      <c r="C5364" s="2">
        <v>43463</v>
      </c>
      <c r="D5364" s="8">
        <f>Table1[[#This Row],[Order Date]]</f>
        <v>43463</v>
      </c>
      <c r="E5364" s="2">
        <v>43467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">
        <v>4908</v>
      </c>
      <c r="P5364" s="1" t="s">
        <v>30</v>
      </c>
      <c r="Q5364" s="1" t="s">
        <v>60</v>
      </c>
      <c r="R5364" s="1" t="s">
        <v>4909</v>
      </c>
      <c r="S5364" s="1">
        <v>70.56</v>
      </c>
      <c r="T5364" s="1">
        <v>6</v>
      </c>
      <c r="U5364" s="1">
        <v>0</v>
      </c>
      <c r="V5364" s="1">
        <v>23.990399999999994</v>
      </c>
      <c r="W5364" t="str">
        <f>INDEX(People!$A$2:$A$5,MATCH(Orders!N5364,People!$B$2:$B$5,0))</f>
        <v>Kelly Williams</v>
      </c>
      <c r="X5364" t="str">
        <f>IFERROR(INDEX(Returns!A5364:A6163,MATCH(Orders!B5364,Returns!B5364:B6163,0)),"No")</f>
        <v>No</v>
      </c>
      <c r="Y5364">
        <f t="shared" si="83"/>
        <v>70.56</v>
      </c>
    </row>
    <row r="5365" spans="1:25" x14ac:dyDescent="0.2">
      <c r="A5365" s="1">
        <v>5364</v>
      </c>
      <c r="B5365" t="s">
        <v>8733</v>
      </c>
      <c r="C5365" s="2">
        <v>43463</v>
      </c>
      <c r="D5365" s="8">
        <f>Table1[[#This Row],[Order Date]]</f>
        <v>43463</v>
      </c>
      <c r="E5365" s="2">
        <v>43467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">
        <v>4369</v>
      </c>
      <c r="P5365" s="1" t="s">
        <v>43</v>
      </c>
      <c r="Q5365" s="1" t="s">
        <v>73</v>
      </c>
      <c r="R5365" s="1" t="s">
        <v>4370</v>
      </c>
      <c r="S5365" s="1">
        <v>81.96</v>
      </c>
      <c r="T5365" s="1">
        <v>2</v>
      </c>
      <c r="U5365" s="1">
        <v>0</v>
      </c>
      <c r="V5365" s="1">
        <v>22.948799999999999</v>
      </c>
      <c r="W5365" t="str">
        <f>INDEX(People!$A$2:$A$5,MATCH(Orders!N5365,People!$B$2:$B$5,0))</f>
        <v>Kelly Williams</v>
      </c>
      <c r="X5365" t="str">
        <f>IFERROR(INDEX(Returns!A5365:A6164,MATCH(Orders!B5365,Returns!B5365:B6164,0)),"No")</f>
        <v>No</v>
      </c>
      <c r="Y5365">
        <f t="shared" si="83"/>
        <v>81.96</v>
      </c>
    </row>
    <row r="5366" spans="1:25" x14ac:dyDescent="0.2">
      <c r="A5366" s="1">
        <v>5365</v>
      </c>
      <c r="B5366" t="s">
        <v>8734</v>
      </c>
      <c r="C5366" s="2">
        <v>42387</v>
      </c>
      <c r="D5366" s="8">
        <f>Table1[[#This Row],[Order Date]]</f>
        <v>42387</v>
      </c>
      <c r="E5366" s="2">
        <v>42390</v>
      </c>
      <c r="F5366" s="1" t="s">
        <v>21</v>
      </c>
      <c r="G5366" s="1" t="s">
        <v>4853</v>
      </c>
      <c r="H5366" s="1" t="s">
        <v>4854</v>
      </c>
      <c r="I5366" s="1" t="s">
        <v>38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">
        <v>4069</v>
      </c>
      <c r="P5366" s="1" t="s">
        <v>43</v>
      </c>
      <c r="Q5366" s="1" t="s">
        <v>73</v>
      </c>
      <c r="R5366" s="1" t="s">
        <v>4070</v>
      </c>
      <c r="S5366" s="1">
        <v>64.864000000000004</v>
      </c>
      <c r="T5366" s="1">
        <v>4</v>
      </c>
      <c r="U5366" s="1">
        <v>0.2</v>
      </c>
      <c r="V5366" s="1">
        <v>6.4864000000000033</v>
      </c>
      <c r="W5366" t="str">
        <f>INDEX(People!$A$2:$A$5,MATCH(Orders!N5366,People!$B$2:$B$5,0))</f>
        <v>Anna Andreadi</v>
      </c>
      <c r="X5366" t="str">
        <f>IFERROR(INDEX(Returns!A5366:A6165,MATCH(Orders!B5366,Returns!B5366:B6165,0)),"No")</f>
        <v>No</v>
      </c>
      <c r="Y5366">
        <f t="shared" si="83"/>
        <v>77.836799999999997</v>
      </c>
    </row>
    <row r="5367" spans="1:25" x14ac:dyDescent="0.2">
      <c r="A5367" s="1">
        <v>5366</v>
      </c>
      <c r="B5367" t="s">
        <v>8735</v>
      </c>
      <c r="C5367" s="2">
        <v>43424</v>
      </c>
      <c r="D5367" s="8">
        <f>Table1[[#This Row],[Order Date]]</f>
        <v>43424</v>
      </c>
      <c r="E5367" s="2">
        <v>43428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">
        <v>2824</v>
      </c>
      <c r="P5367" s="1" t="s">
        <v>66</v>
      </c>
      <c r="Q5367" s="1" t="s">
        <v>67</v>
      </c>
      <c r="R5367" s="1" t="s">
        <v>2825</v>
      </c>
      <c r="S5367" s="1">
        <v>151.19200000000001</v>
      </c>
      <c r="T5367" s="1">
        <v>1</v>
      </c>
      <c r="U5367" s="1">
        <v>0.2</v>
      </c>
      <c r="V5367" s="1">
        <v>13.229299999999995</v>
      </c>
      <c r="W5367" t="str">
        <f>INDEX(People!$A$2:$A$5,MATCH(Orders!N5367,People!$B$2:$B$5,0))</f>
        <v>Kelly Williams</v>
      </c>
      <c r="X5367" t="str">
        <f>IFERROR(INDEX(Returns!A5367:A6166,MATCH(Orders!B5367,Returns!B5367:B6166,0)),"No")</f>
        <v>No</v>
      </c>
      <c r="Y5367">
        <f t="shared" si="83"/>
        <v>181.43039999999999</v>
      </c>
    </row>
    <row r="5368" spans="1:25" x14ac:dyDescent="0.2">
      <c r="A5368" s="1">
        <v>5367</v>
      </c>
      <c r="B5368" t="s">
        <v>8736</v>
      </c>
      <c r="C5368" s="2">
        <v>43626</v>
      </c>
      <c r="D5368" s="8">
        <f>Table1[[#This Row],[Order Date]]</f>
        <v>43626</v>
      </c>
      <c r="E5368" s="2">
        <v>43631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">
        <v>2271</v>
      </c>
      <c r="P5368" s="1" t="s">
        <v>66</v>
      </c>
      <c r="Q5368" s="1" t="s">
        <v>67</v>
      </c>
      <c r="R5368" s="1" t="s">
        <v>2272</v>
      </c>
      <c r="S5368" s="1">
        <v>88.77600000000001</v>
      </c>
      <c r="T5368" s="1">
        <v>3</v>
      </c>
      <c r="U5368" s="1">
        <v>0.2</v>
      </c>
      <c r="V5368" s="1">
        <v>7.7679000000000009</v>
      </c>
      <c r="W5368" t="str">
        <f>INDEX(People!$A$2:$A$5,MATCH(Orders!N5368,People!$B$2:$B$5,0))</f>
        <v>Anna Andreadi</v>
      </c>
      <c r="X5368" t="str">
        <f>IFERROR(INDEX(Returns!A5368:A6167,MATCH(Orders!B5368,Returns!B5368:B6167,0)),"No")</f>
        <v>No</v>
      </c>
      <c r="Y5368">
        <f t="shared" si="83"/>
        <v>106.53120000000001</v>
      </c>
    </row>
    <row r="5369" spans="1:25" x14ac:dyDescent="0.2">
      <c r="A5369" s="1">
        <v>5368</v>
      </c>
      <c r="B5369" t="s">
        <v>8736</v>
      </c>
      <c r="C5369" s="2">
        <v>43626</v>
      </c>
      <c r="D5369" s="8">
        <f>Table1[[#This Row],[Order Date]]</f>
        <v>43626</v>
      </c>
      <c r="E5369" s="2">
        <v>43631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">
        <v>939</v>
      </c>
      <c r="P5369" s="1" t="s">
        <v>43</v>
      </c>
      <c r="Q5369" s="1" t="s">
        <v>44</v>
      </c>
      <c r="R5369" s="1" t="s">
        <v>940</v>
      </c>
      <c r="S5369" s="1">
        <v>11.56</v>
      </c>
      <c r="T5369" s="1">
        <v>4</v>
      </c>
      <c r="U5369" s="1">
        <v>0</v>
      </c>
      <c r="V5369" s="1">
        <v>5.4332000000000003</v>
      </c>
      <c r="W5369" t="str">
        <f>INDEX(People!$A$2:$A$5,MATCH(Orders!N5369,People!$B$2:$B$5,0))</f>
        <v>Anna Andreadi</v>
      </c>
      <c r="X5369" t="str">
        <f>IFERROR(INDEX(Returns!A5369:A6168,MATCH(Orders!B5369,Returns!B5369:B6168,0)),"No")</f>
        <v>No</v>
      </c>
      <c r="Y5369">
        <f t="shared" si="83"/>
        <v>11.56</v>
      </c>
    </row>
    <row r="5370" spans="1:25" x14ac:dyDescent="0.2">
      <c r="A5370" s="1">
        <v>5369</v>
      </c>
      <c r="B5370" t="s">
        <v>8736</v>
      </c>
      <c r="C5370" s="2">
        <v>43626</v>
      </c>
      <c r="D5370" s="8">
        <f>Table1[[#This Row],[Order Date]]</f>
        <v>43626</v>
      </c>
      <c r="E5370" s="2">
        <v>43631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">
        <v>838</v>
      </c>
      <c r="P5370" s="1" t="s">
        <v>43</v>
      </c>
      <c r="Q5370" s="1" t="s">
        <v>55</v>
      </c>
      <c r="R5370" s="1" t="s">
        <v>1511</v>
      </c>
      <c r="S5370" s="1">
        <v>15.58</v>
      </c>
      <c r="T5370" s="1">
        <v>1</v>
      </c>
      <c r="U5370" s="1">
        <v>0</v>
      </c>
      <c r="V5370" s="1">
        <v>3.8949999999999996</v>
      </c>
      <c r="W5370" t="str">
        <f>INDEX(People!$A$2:$A$5,MATCH(Orders!N5370,People!$B$2:$B$5,0))</f>
        <v>Anna Andreadi</v>
      </c>
      <c r="X5370" t="str">
        <f>IFERROR(INDEX(Returns!A5370:A6169,MATCH(Orders!B5370,Returns!B5370:B6169,0)),"No")</f>
        <v>No</v>
      </c>
      <c r="Y5370">
        <f t="shared" si="83"/>
        <v>15.58</v>
      </c>
    </row>
    <row r="5371" spans="1:25" x14ac:dyDescent="0.2">
      <c r="A5371" s="1">
        <v>5370</v>
      </c>
      <c r="B5371" t="s">
        <v>8737</v>
      </c>
      <c r="C5371" s="2">
        <v>43718</v>
      </c>
      <c r="D5371" s="8">
        <f>Table1[[#This Row],[Order Date]]</f>
        <v>43718</v>
      </c>
      <c r="E5371" s="2">
        <v>43721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">
        <v>5513</v>
      </c>
      <c r="P5371" s="1" t="s">
        <v>43</v>
      </c>
      <c r="Q5371" s="1" t="s">
        <v>84</v>
      </c>
      <c r="R5371" s="1" t="s">
        <v>5514</v>
      </c>
      <c r="S5371" s="1">
        <v>85.055999999999997</v>
      </c>
      <c r="T5371" s="1">
        <v>3</v>
      </c>
      <c r="U5371" s="1">
        <v>0.2</v>
      </c>
      <c r="V5371" s="1">
        <v>28.706399999999991</v>
      </c>
      <c r="W5371" t="str">
        <f>INDEX(People!$A$2:$A$5,MATCH(Orders!N5371,People!$B$2:$B$5,0))</f>
        <v>Chuck Magee</v>
      </c>
      <c r="X5371" t="str">
        <f>IFERROR(INDEX(Returns!A5371:A6170,MATCH(Orders!B5371,Returns!B5371:B6170,0)),"No")</f>
        <v>No</v>
      </c>
      <c r="Y5371">
        <f t="shared" si="83"/>
        <v>102.0672</v>
      </c>
    </row>
    <row r="5372" spans="1:25" x14ac:dyDescent="0.2">
      <c r="A5372" s="1">
        <v>5371</v>
      </c>
      <c r="B5372" t="s">
        <v>8738</v>
      </c>
      <c r="C5372" s="2">
        <v>43563</v>
      </c>
      <c r="D5372" s="8">
        <f>Table1[[#This Row],[Order Date]]</f>
        <v>43563</v>
      </c>
      <c r="E5372" s="2">
        <v>43567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">
        <v>4397</v>
      </c>
      <c r="P5372" s="1" t="s">
        <v>30</v>
      </c>
      <c r="Q5372" s="1" t="s">
        <v>60</v>
      </c>
      <c r="R5372" s="1" t="s">
        <v>4398</v>
      </c>
      <c r="S5372" s="1">
        <v>273.95999999999998</v>
      </c>
      <c r="T5372" s="1">
        <v>2</v>
      </c>
      <c r="U5372" s="1">
        <v>0</v>
      </c>
      <c r="V5372" s="1">
        <v>71.229600000000005</v>
      </c>
      <c r="W5372" t="str">
        <f>INDEX(People!$A$2:$A$5,MATCH(Orders!N5372,People!$B$2:$B$5,0))</f>
        <v>Kelly Williams</v>
      </c>
      <c r="X5372" t="str">
        <f>IFERROR(INDEX(Returns!A5372:A6171,MATCH(Orders!B5372,Returns!B5372:B6171,0)),"No")</f>
        <v>No</v>
      </c>
      <c r="Y5372">
        <f t="shared" si="83"/>
        <v>273.95999999999998</v>
      </c>
    </row>
    <row r="5373" spans="1:25" x14ac:dyDescent="0.2">
      <c r="A5373" s="1">
        <v>5372</v>
      </c>
      <c r="B5373" t="s">
        <v>8738</v>
      </c>
      <c r="C5373" s="2">
        <v>43563</v>
      </c>
      <c r="D5373" s="8">
        <f>Table1[[#This Row],[Order Date]]</f>
        <v>43563</v>
      </c>
      <c r="E5373" s="2">
        <v>43567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">
        <v>2453</v>
      </c>
      <c r="P5373" s="1" t="s">
        <v>30</v>
      </c>
      <c r="Q5373" s="1" t="s">
        <v>60</v>
      </c>
      <c r="R5373" s="1" t="s">
        <v>2454</v>
      </c>
      <c r="S5373" s="1">
        <v>306.89999999999998</v>
      </c>
      <c r="T5373" s="1">
        <v>3</v>
      </c>
      <c r="U5373" s="1">
        <v>0</v>
      </c>
      <c r="V5373" s="1">
        <v>79.793999999999997</v>
      </c>
      <c r="W5373" t="str">
        <f>INDEX(People!$A$2:$A$5,MATCH(Orders!N5373,People!$B$2:$B$5,0))</f>
        <v>Kelly Williams</v>
      </c>
      <c r="X5373" t="str">
        <f>IFERROR(INDEX(Returns!A5373:A6172,MATCH(Orders!B5373,Returns!B5373:B6172,0)),"No")</f>
        <v>No</v>
      </c>
      <c r="Y5373">
        <f t="shared" si="83"/>
        <v>306.89999999999998</v>
      </c>
    </row>
    <row r="5374" spans="1:25" x14ac:dyDescent="0.2">
      <c r="A5374" s="1">
        <v>5373</v>
      </c>
      <c r="B5374" t="s">
        <v>8739</v>
      </c>
      <c r="C5374" s="2">
        <v>43032</v>
      </c>
      <c r="D5374" s="8">
        <f>Table1[[#This Row],[Order Date]]</f>
        <v>43032</v>
      </c>
      <c r="E5374" s="2">
        <v>43038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">
        <v>364</v>
      </c>
      <c r="P5374" s="1" t="s">
        <v>43</v>
      </c>
      <c r="Q5374" s="1" t="s">
        <v>84</v>
      </c>
      <c r="R5374" s="1" t="s">
        <v>365</v>
      </c>
      <c r="S5374" s="1">
        <v>15.552000000000003</v>
      </c>
      <c r="T5374" s="1">
        <v>3</v>
      </c>
      <c r="U5374" s="1">
        <v>0.2</v>
      </c>
      <c r="V5374" s="1">
        <v>5.4432</v>
      </c>
      <c r="W5374" t="str">
        <f>INDEX(People!$A$2:$A$5,MATCH(Orders!N5374,People!$B$2:$B$5,0))</f>
        <v>Kelly Williams</v>
      </c>
      <c r="X5374" t="str">
        <f>IFERROR(INDEX(Returns!A5374:A6173,MATCH(Orders!B5374,Returns!B5374:B6173,0)),"No")</f>
        <v>No</v>
      </c>
      <c r="Y5374">
        <f t="shared" si="83"/>
        <v>18.662400000000002</v>
      </c>
    </row>
    <row r="5375" spans="1:25" x14ac:dyDescent="0.2">
      <c r="A5375" s="1">
        <v>5374</v>
      </c>
      <c r="B5375" t="s">
        <v>8739</v>
      </c>
      <c r="C5375" s="2">
        <v>43032</v>
      </c>
      <c r="D5375" s="8">
        <f>Table1[[#This Row],[Order Date]]</f>
        <v>43032</v>
      </c>
      <c r="E5375" s="2">
        <v>43038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">
        <v>814</v>
      </c>
      <c r="P5375" s="1" t="s">
        <v>30</v>
      </c>
      <c r="Q5375" s="1" t="s">
        <v>52</v>
      </c>
      <c r="R5375" s="1" t="s">
        <v>815</v>
      </c>
      <c r="S5375" s="1">
        <v>347.36099999999999</v>
      </c>
      <c r="T5375" s="1">
        <v>7</v>
      </c>
      <c r="U5375" s="1">
        <v>0.3</v>
      </c>
      <c r="V5375" s="1">
        <v>-69.472199999999958</v>
      </c>
      <c r="W5375" t="str">
        <f>INDEX(People!$A$2:$A$5,MATCH(Orders!N5375,People!$B$2:$B$5,0))</f>
        <v>Kelly Williams</v>
      </c>
      <c r="X5375" t="str">
        <f>IFERROR(INDEX(Returns!A5375:A6174,MATCH(Orders!B5375,Returns!B5375:B6174,0)),"No")</f>
        <v>No</v>
      </c>
      <c r="Y5375">
        <f t="shared" si="83"/>
        <v>451.5693</v>
      </c>
    </row>
    <row r="5376" spans="1:25" x14ac:dyDescent="0.2">
      <c r="A5376" s="1">
        <v>5375</v>
      </c>
      <c r="B5376" t="s">
        <v>8739</v>
      </c>
      <c r="C5376" s="2">
        <v>43032</v>
      </c>
      <c r="D5376" s="8">
        <f>Table1[[#This Row],[Order Date]]</f>
        <v>43032</v>
      </c>
      <c r="E5376" s="2">
        <v>43038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">
        <v>2563</v>
      </c>
      <c r="P5376" s="1" t="s">
        <v>43</v>
      </c>
      <c r="Q5376" s="1" t="s">
        <v>84</v>
      </c>
      <c r="R5376" s="1" t="s">
        <v>2564</v>
      </c>
      <c r="S5376" s="1">
        <v>10.368000000000002</v>
      </c>
      <c r="T5376" s="1">
        <v>2</v>
      </c>
      <c r="U5376" s="1">
        <v>0.2</v>
      </c>
      <c r="V5376" s="1">
        <v>3.6288</v>
      </c>
      <c r="W5376" t="str">
        <f>INDEX(People!$A$2:$A$5,MATCH(Orders!N5376,People!$B$2:$B$5,0))</f>
        <v>Kelly Williams</v>
      </c>
      <c r="X5376" t="str">
        <f>IFERROR(INDEX(Returns!A5376:A6175,MATCH(Orders!B5376,Returns!B5376:B6175,0)),"No")</f>
        <v>No</v>
      </c>
      <c r="Y5376">
        <f t="shared" si="83"/>
        <v>12.441600000000003</v>
      </c>
    </row>
    <row r="5377" spans="1:25" x14ac:dyDescent="0.2">
      <c r="A5377" s="1">
        <v>5376</v>
      </c>
      <c r="B5377" t="s">
        <v>8740</v>
      </c>
      <c r="C5377" s="2">
        <v>43612</v>
      </c>
      <c r="D5377" s="8">
        <f>Table1[[#This Row],[Order Date]]</f>
        <v>43612</v>
      </c>
      <c r="E5377" s="2">
        <v>43616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">
        <v>3120</v>
      </c>
      <c r="P5377" s="1" t="s">
        <v>66</v>
      </c>
      <c r="Q5377" s="1" t="s">
        <v>146</v>
      </c>
      <c r="R5377" s="1" t="s">
        <v>3121</v>
      </c>
      <c r="S5377" s="1">
        <v>98.16</v>
      </c>
      <c r="T5377" s="1">
        <v>6</v>
      </c>
      <c r="U5377" s="1">
        <v>0</v>
      </c>
      <c r="V5377" s="1">
        <v>9.8159999999999954</v>
      </c>
      <c r="W5377" t="str">
        <f>INDEX(People!$A$2:$A$5,MATCH(Orders!N5377,People!$B$2:$B$5,0))</f>
        <v>Anna Andreadi</v>
      </c>
      <c r="X5377" t="str">
        <f>IFERROR(INDEX(Returns!A5377:A6176,MATCH(Orders!B5377,Returns!B5377:B6176,0)),"No")</f>
        <v>No</v>
      </c>
      <c r="Y5377">
        <f t="shared" si="83"/>
        <v>98.16</v>
      </c>
    </row>
    <row r="5378" spans="1:25" x14ac:dyDescent="0.2">
      <c r="A5378" s="1">
        <v>5377</v>
      </c>
      <c r="B5378" t="s">
        <v>8740</v>
      </c>
      <c r="C5378" s="2">
        <v>43612</v>
      </c>
      <c r="D5378" s="8">
        <f>Table1[[#This Row],[Order Date]]</f>
        <v>43612</v>
      </c>
      <c r="E5378" s="2">
        <v>43616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">
        <v>4989</v>
      </c>
      <c r="P5378" s="1" t="s">
        <v>43</v>
      </c>
      <c r="Q5378" s="1" t="s">
        <v>63</v>
      </c>
      <c r="R5378" s="1" t="s">
        <v>2550</v>
      </c>
      <c r="S5378" s="1">
        <v>31.44</v>
      </c>
      <c r="T5378" s="1">
        <v>3</v>
      </c>
      <c r="U5378" s="1">
        <v>0</v>
      </c>
      <c r="V5378" s="1">
        <v>7.86</v>
      </c>
      <c r="W5378" t="str">
        <f>INDEX(People!$A$2:$A$5,MATCH(Orders!N5378,People!$B$2:$B$5,0))</f>
        <v>Anna Andreadi</v>
      </c>
      <c r="X5378" t="str">
        <f>IFERROR(INDEX(Returns!A5378:A6177,MATCH(Orders!B5378,Returns!B5378:B6177,0)),"No")</f>
        <v>No</v>
      </c>
      <c r="Y5378">
        <f t="shared" si="83"/>
        <v>31.44</v>
      </c>
    </row>
    <row r="5379" spans="1:25" x14ac:dyDescent="0.2">
      <c r="A5379" s="1">
        <v>5378</v>
      </c>
      <c r="B5379" t="s">
        <v>8741</v>
      </c>
      <c r="C5379" s="2">
        <v>42709</v>
      </c>
      <c r="D5379" s="8">
        <f>Table1[[#This Row],[Order Date]]</f>
        <v>42709</v>
      </c>
      <c r="E5379" s="2">
        <v>42711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">
        <v>2107</v>
      </c>
      <c r="P5379" s="1" t="s">
        <v>43</v>
      </c>
      <c r="Q5379" s="1" t="s">
        <v>157</v>
      </c>
      <c r="R5379" s="1" t="s">
        <v>2108</v>
      </c>
      <c r="S5379" s="1">
        <v>348.488</v>
      </c>
      <c r="T5379" s="1">
        <v>7</v>
      </c>
      <c r="U5379" s="1">
        <v>0.2</v>
      </c>
      <c r="V5379" s="1">
        <v>117.61469999999996</v>
      </c>
      <c r="W5379" t="str">
        <f>INDEX(People!$A$2:$A$5,MATCH(Orders!N5379,People!$B$2:$B$5,0))</f>
        <v>Chuck Magee</v>
      </c>
      <c r="X5379" t="str">
        <f>IFERROR(INDEX(Returns!A5379:A6178,MATCH(Orders!B5379,Returns!B5379:B6178,0)),"No")</f>
        <v>No</v>
      </c>
      <c r="Y5379">
        <f t="shared" ref="Y5379:Y5442" si="84">S5379*(1+U5379)</f>
        <v>418.18559999999997</v>
      </c>
    </row>
    <row r="5380" spans="1:25" x14ac:dyDescent="0.2">
      <c r="A5380" s="1">
        <v>5379</v>
      </c>
      <c r="B5380" t="s">
        <v>8741</v>
      </c>
      <c r="C5380" s="2">
        <v>42709</v>
      </c>
      <c r="D5380" s="8">
        <f>Table1[[#This Row],[Order Date]]</f>
        <v>42709</v>
      </c>
      <c r="E5380" s="2">
        <v>42711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">
        <v>1360</v>
      </c>
      <c r="P5380" s="1" t="s">
        <v>43</v>
      </c>
      <c r="Q5380" s="1" t="s">
        <v>55</v>
      </c>
      <c r="R5380" s="1" t="s">
        <v>1361</v>
      </c>
      <c r="S5380" s="1">
        <v>172.73599999999999</v>
      </c>
      <c r="T5380" s="1">
        <v>4</v>
      </c>
      <c r="U5380" s="1">
        <v>0.2</v>
      </c>
      <c r="V5380" s="1">
        <v>-30.228800000000007</v>
      </c>
      <c r="W5380" t="str">
        <f>INDEX(People!$A$2:$A$5,MATCH(Orders!N5380,People!$B$2:$B$5,0))</f>
        <v>Chuck Magee</v>
      </c>
      <c r="X5380" t="str">
        <f>IFERROR(INDEX(Returns!A5380:A6179,MATCH(Orders!B5380,Returns!B5380:B6179,0)),"No")</f>
        <v>No</v>
      </c>
      <c r="Y5380">
        <f t="shared" si="84"/>
        <v>207.28319999999999</v>
      </c>
    </row>
    <row r="5381" spans="1:25" x14ac:dyDescent="0.2">
      <c r="A5381" s="1">
        <v>5380</v>
      </c>
      <c r="B5381" t="s">
        <v>8742</v>
      </c>
      <c r="C5381" s="2">
        <v>43326</v>
      </c>
      <c r="D5381" s="8">
        <f>Table1[[#This Row],[Order Date]]</f>
        <v>43326</v>
      </c>
      <c r="E5381" s="2">
        <v>43330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">
        <v>4051</v>
      </c>
      <c r="P5381" s="1" t="s">
        <v>43</v>
      </c>
      <c r="Q5381" s="1" t="s">
        <v>84</v>
      </c>
      <c r="R5381" s="1" t="s">
        <v>4052</v>
      </c>
      <c r="S5381" s="1">
        <v>15.54</v>
      </c>
      <c r="T5381" s="1">
        <v>3</v>
      </c>
      <c r="U5381" s="1">
        <v>0</v>
      </c>
      <c r="V5381" s="1">
        <v>7.6145999999999994</v>
      </c>
      <c r="W5381" t="str">
        <f>INDEX(People!$A$2:$A$5,MATCH(Orders!N5381,People!$B$2:$B$5,0))</f>
        <v>Anna Andreadi</v>
      </c>
      <c r="X5381" t="str">
        <f>IFERROR(INDEX(Returns!A5381:A6180,MATCH(Orders!B5381,Returns!B5381:B6180,0)),"No")</f>
        <v>No</v>
      </c>
      <c r="Y5381">
        <f t="shared" si="84"/>
        <v>15.54</v>
      </c>
    </row>
    <row r="5382" spans="1:25" x14ac:dyDescent="0.2">
      <c r="A5382" s="1">
        <v>5381</v>
      </c>
      <c r="B5382" t="s">
        <v>8742</v>
      </c>
      <c r="C5382" s="2">
        <v>43326</v>
      </c>
      <c r="D5382" s="8">
        <f>Table1[[#This Row],[Order Date]]</f>
        <v>43326</v>
      </c>
      <c r="E5382" s="2">
        <v>43330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">
        <v>5515</v>
      </c>
      <c r="P5382" s="1" t="s">
        <v>66</v>
      </c>
      <c r="Q5382" s="1" t="s">
        <v>601</v>
      </c>
      <c r="R5382" s="1" t="s">
        <v>5516</v>
      </c>
      <c r="S5382" s="1">
        <v>105.55199999999999</v>
      </c>
      <c r="T5382" s="1">
        <v>6</v>
      </c>
      <c r="U5382" s="1">
        <v>0.2</v>
      </c>
      <c r="V5382" s="1">
        <v>35.623799999999996</v>
      </c>
      <c r="W5382" t="str">
        <f>INDEX(People!$A$2:$A$5,MATCH(Orders!N5382,People!$B$2:$B$5,0))</f>
        <v>Anna Andreadi</v>
      </c>
      <c r="X5382" t="str">
        <f>IFERROR(INDEX(Returns!A5382:A6181,MATCH(Orders!B5382,Returns!B5382:B6181,0)),"No")</f>
        <v>No</v>
      </c>
      <c r="Y5382">
        <f t="shared" si="84"/>
        <v>126.66239999999999</v>
      </c>
    </row>
    <row r="5383" spans="1:25" x14ac:dyDescent="0.2">
      <c r="A5383" s="1">
        <v>5382</v>
      </c>
      <c r="B5383" t="s">
        <v>8743</v>
      </c>
      <c r="C5383" s="2">
        <v>43348</v>
      </c>
      <c r="D5383" s="8">
        <f>Table1[[#This Row],[Order Date]]</f>
        <v>43348</v>
      </c>
      <c r="E5383" s="2">
        <v>43350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">
        <v>2250</v>
      </c>
      <c r="P5383" s="1" t="s">
        <v>43</v>
      </c>
      <c r="Q5383" s="1" t="s">
        <v>84</v>
      </c>
      <c r="R5383" s="1" t="s">
        <v>2251</v>
      </c>
      <c r="S5383" s="1">
        <v>25.920000000000005</v>
      </c>
      <c r="T5383" s="1">
        <v>5</v>
      </c>
      <c r="U5383" s="1">
        <v>0.2</v>
      </c>
      <c r="V5383" s="1">
        <v>9.0719999999999992</v>
      </c>
      <c r="W5383" t="str">
        <f>INDEX(People!$A$2:$A$5,MATCH(Orders!N5383,People!$B$2:$B$5,0))</f>
        <v>Kelly Williams</v>
      </c>
      <c r="X5383" t="str">
        <f>IFERROR(INDEX(Returns!A5383:A6182,MATCH(Orders!B5383,Returns!B5383:B6182,0)),"No")</f>
        <v>No</v>
      </c>
      <c r="Y5383">
        <f t="shared" si="84"/>
        <v>31.104000000000006</v>
      </c>
    </row>
    <row r="5384" spans="1:25" x14ac:dyDescent="0.2">
      <c r="A5384" s="1">
        <v>5383</v>
      </c>
      <c r="B5384" t="s">
        <v>8743</v>
      </c>
      <c r="C5384" s="2">
        <v>43348</v>
      </c>
      <c r="D5384" s="8">
        <f>Table1[[#This Row],[Order Date]]</f>
        <v>43348</v>
      </c>
      <c r="E5384" s="2">
        <v>43350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">
        <v>3574</v>
      </c>
      <c r="P5384" s="1" t="s">
        <v>43</v>
      </c>
      <c r="Q5384" s="1" t="s">
        <v>242</v>
      </c>
      <c r="R5384" s="1" t="s">
        <v>497</v>
      </c>
      <c r="S5384" s="1">
        <v>15.808000000000002</v>
      </c>
      <c r="T5384" s="1">
        <v>8</v>
      </c>
      <c r="U5384" s="1">
        <v>0.2</v>
      </c>
      <c r="V5384" s="1">
        <v>5.3352000000000004</v>
      </c>
      <c r="W5384" t="str">
        <f>INDEX(People!$A$2:$A$5,MATCH(Orders!N5384,People!$B$2:$B$5,0))</f>
        <v>Kelly Williams</v>
      </c>
      <c r="X5384" t="str">
        <f>IFERROR(INDEX(Returns!A5384:A6183,MATCH(Orders!B5384,Returns!B5384:B6183,0)),"No")</f>
        <v>No</v>
      </c>
      <c r="Y5384">
        <f t="shared" si="84"/>
        <v>18.9696</v>
      </c>
    </row>
    <row r="5385" spans="1:25" x14ac:dyDescent="0.2">
      <c r="A5385" s="1">
        <v>5384</v>
      </c>
      <c r="B5385" t="s">
        <v>8743</v>
      </c>
      <c r="C5385" s="2">
        <v>43348</v>
      </c>
      <c r="D5385" s="8">
        <f>Table1[[#This Row],[Order Date]]</f>
        <v>43348</v>
      </c>
      <c r="E5385" s="2">
        <v>43350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">
        <v>1139</v>
      </c>
      <c r="P5385" s="1" t="s">
        <v>43</v>
      </c>
      <c r="Q5385" s="1" t="s">
        <v>84</v>
      </c>
      <c r="R5385" s="1" t="s">
        <v>1140</v>
      </c>
      <c r="S5385" s="1">
        <v>10.368000000000002</v>
      </c>
      <c r="T5385" s="1">
        <v>2</v>
      </c>
      <c r="U5385" s="1">
        <v>0.2</v>
      </c>
      <c r="V5385" s="1">
        <v>3.7584</v>
      </c>
      <c r="W5385" t="str">
        <f>INDEX(People!$A$2:$A$5,MATCH(Orders!N5385,People!$B$2:$B$5,0))</f>
        <v>Kelly Williams</v>
      </c>
      <c r="X5385" t="str">
        <f>IFERROR(INDEX(Returns!A5385:A6184,MATCH(Orders!B5385,Returns!B5385:B6184,0)),"No")</f>
        <v>No</v>
      </c>
      <c r="Y5385">
        <f t="shared" si="84"/>
        <v>12.441600000000003</v>
      </c>
    </row>
    <row r="5386" spans="1:25" x14ac:dyDescent="0.2">
      <c r="A5386" s="1">
        <v>5385</v>
      </c>
      <c r="B5386" t="s">
        <v>8744</v>
      </c>
      <c r="C5386" s="2">
        <v>43642</v>
      </c>
      <c r="D5386" s="8">
        <f>Table1[[#This Row],[Order Date]]</f>
        <v>43642</v>
      </c>
      <c r="E5386" s="2">
        <v>43649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">
        <v>917</v>
      </c>
      <c r="P5386" s="1" t="s">
        <v>66</v>
      </c>
      <c r="Q5386" s="1" t="s">
        <v>67</v>
      </c>
      <c r="R5386" s="1" t="s">
        <v>918</v>
      </c>
      <c r="S5386" s="1">
        <v>358.2</v>
      </c>
      <c r="T5386" s="1">
        <v>3</v>
      </c>
      <c r="U5386" s="1">
        <v>0.4</v>
      </c>
      <c r="V5386" s="1">
        <v>41.79000000000002</v>
      </c>
      <c r="W5386" t="str">
        <f>INDEX(People!$A$2:$A$5,MATCH(Orders!N5386,People!$B$2:$B$5,0))</f>
        <v>Chuck Magee</v>
      </c>
      <c r="X5386" t="str">
        <f>IFERROR(INDEX(Returns!A5386:A6185,MATCH(Orders!B5386,Returns!B5386:B6185,0)),"No")</f>
        <v>No</v>
      </c>
      <c r="Y5386">
        <f t="shared" si="84"/>
        <v>501.47999999999996</v>
      </c>
    </row>
    <row r="5387" spans="1:25" x14ac:dyDescent="0.2">
      <c r="A5387" s="1">
        <v>5386</v>
      </c>
      <c r="B5387" t="s">
        <v>8744</v>
      </c>
      <c r="C5387" s="2">
        <v>43642</v>
      </c>
      <c r="D5387" s="8">
        <f>Table1[[#This Row],[Order Date]]</f>
        <v>43642</v>
      </c>
      <c r="E5387" s="2">
        <v>43649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">
        <v>4541</v>
      </c>
      <c r="P5387" s="1" t="s">
        <v>66</v>
      </c>
      <c r="Q5387" s="1" t="s">
        <v>67</v>
      </c>
      <c r="R5387" s="1" t="s">
        <v>4542</v>
      </c>
      <c r="S5387" s="1">
        <v>545.91599999999994</v>
      </c>
      <c r="T5387" s="1">
        <v>14</v>
      </c>
      <c r="U5387" s="1">
        <v>0.4</v>
      </c>
      <c r="V5387" s="1">
        <v>72.788800000000037</v>
      </c>
      <c r="W5387" t="str">
        <f>INDEX(People!$A$2:$A$5,MATCH(Orders!N5387,People!$B$2:$B$5,0))</f>
        <v>Chuck Magee</v>
      </c>
      <c r="X5387" t="str">
        <f>IFERROR(INDEX(Returns!A5387:A6186,MATCH(Orders!B5387,Returns!B5387:B6186,0)),"No")</f>
        <v>No</v>
      </c>
      <c r="Y5387">
        <f t="shared" si="84"/>
        <v>764.28239999999983</v>
      </c>
    </row>
    <row r="5388" spans="1:25" x14ac:dyDescent="0.2">
      <c r="A5388" s="1">
        <v>5387</v>
      </c>
      <c r="B5388" t="s">
        <v>8745</v>
      </c>
      <c r="C5388" s="2">
        <v>43536</v>
      </c>
      <c r="D5388" s="8">
        <f>Table1[[#This Row],[Order Date]]</f>
        <v>43536</v>
      </c>
      <c r="E5388" s="2">
        <v>43541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">
        <v>4385</v>
      </c>
      <c r="P5388" s="1" t="s">
        <v>43</v>
      </c>
      <c r="Q5388" s="1" t="s">
        <v>70</v>
      </c>
      <c r="R5388" s="1" t="s">
        <v>1068</v>
      </c>
      <c r="S5388" s="1">
        <v>40.410000000000004</v>
      </c>
      <c r="T5388" s="1">
        <v>9</v>
      </c>
      <c r="U5388" s="1">
        <v>0</v>
      </c>
      <c r="V5388" s="1">
        <v>18.5886</v>
      </c>
      <c r="W5388" t="str">
        <f>INDEX(People!$A$2:$A$5,MATCH(Orders!N5388,People!$B$2:$B$5,0))</f>
        <v>Cassandra Brandow</v>
      </c>
      <c r="X5388" t="str">
        <f>IFERROR(INDEX(Returns!A5388:A6187,MATCH(Orders!B5388,Returns!B5388:B6187,0)),"No")</f>
        <v>No</v>
      </c>
      <c r="Y5388">
        <f t="shared" si="84"/>
        <v>40.410000000000004</v>
      </c>
    </row>
    <row r="5389" spans="1:25" x14ac:dyDescent="0.2">
      <c r="A5389" s="1">
        <v>5388</v>
      </c>
      <c r="B5389" t="s">
        <v>8746</v>
      </c>
      <c r="C5389" s="2">
        <v>43514</v>
      </c>
      <c r="D5389" s="8">
        <f>Table1[[#This Row],[Order Date]]</f>
        <v>43514</v>
      </c>
      <c r="E5389" s="2">
        <v>43517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">
        <v>1451</v>
      </c>
      <c r="P5389" s="1" t="s">
        <v>66</v>
      </c>
      <c r="Q5389" s="1" t="s">
        <v>67</v>
      </c>
      <c r="R5389" s="1" t="s">
        <v>1452</v>
      </c>
      <c r="S5389" s="1">
        <v>167.976</v>
      </c>
      <c r="T5389" s="1">
        <v>3</v>
      </c>
      <c r="U5389" s="1">
        <v>0.2</v>
      </c>
      <c r="V5389" s="1">
        <v>10.498500000000007</v>
      </c>
      <c r="W5389" t="str">
        <f>INDEX(People!$A$2:$A$5,MATCH(Orders!N5389,People!$B$2:$B$5,0))</f>
        <v>Anna Andreadi</v>
      </c>
      <c r="X5389" t="str">
        <f>IFERROR(INDEX(Returns!A5389:A6188,MATCH(Orders!B5389,Returns!B5389:B6188,0)),"No")</f>
        <v>No</v>
      </c>
      <c r="Y5389">
        <f t="shared" si="84"/>
        <v>201.5712</v>
      </c>
    </row>
    <row r="5390" spans="1:25" x14ac:dyDescent="0.2">
      <c r="A5390" s="1">
        <v>5389</v>
      </c>
      <c r="B5390" t="s">
        <v>8746</v>
      </c>
      <c r="C5390" s="2">
        <v>43514</v>
      </c>
      <c r="D5390" s="8">
        <f>Table1[[#This Row],[Order Date]]</f>
        <v>43514</v>
      </c>
      <c r="E5390" s="2">
        <v>43517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">
        <v>4228</v>
      </c>
      <c r="P5390" s="1" t="s">
        <v>66</v>
      </c>
      <c r="Q5390" s="1" t="s">
        <v>146</v>
      </c>
      <c r="R5390" s="1" t="s">
        <v>4229</v>
      </c>
      <c r="S5390" s="1">
        <v>109.53</v>
      </c>
      <c r="T5390" s="1">
        <v>3</v>
      </c>
      <c r="U5390" s="1">
        <v>0</v>
      </c>
      <c r="V5390" s="1">
        <v>47.097900000000003</v>
      </c>
      <c r="W5390" t="str">
        <f>INDEX(People!$A$2:$A$5,MATCH(Orders!N5390,People!$B$2:$B$5,0))</f>
        <v>Anna Andreadi</v>
      </c>
      <c r="X5390" t="str">
        <f>IFERROR(INDEX(Returns!A5390:A6189,MATCH(Orders!B5390,Returns!B5390:B6189,0)),"No")</f>
        <v>No</v>
      </c>
      <c r="Y5390">
        <f t="shared" si="84"/>
        <v>109.53</v>
      </c>
    </row>
    <row r="5391" spans="1:25" x14ac:dyDescent="0.2">
      <c r="A5391" s="1">
        <v>5390</v>
      </c>
      <c r="B5391" t="s">
        <v>8746</v>
      </c>
      <c r="C5391" s="2">
        <v>43514</v>
      </c>
      <c r="D5391" s="8">
        <f>Table1[[#This Row],[Order Date]]</f>
        <v>43514</v>
      </c>
      <c r="E5391" s="2">
        <v>43517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">
        <v>1746</v>
      </c>
      <c r="P5391" s="1" t="s">
        <v>43</v>
      </c>
      <c r="Q5391" s="1" t="s">
        <v>44</v>
      </c>
      <c r="R5391" s="1" t="s">
        <v>1747</v>
      </c>
      <c r="S5391" s="1">
        <v>9.82</v>
      </c>
      <c r="T5391" s="1">
        <v>2</v>
      </c>
      <c r="U5391" s="1">
        <v>0</v>
      </c>
      <c r="V5391" s="1">
        <v>4.8117999999999999</v>
      </c>
      <c r="W5391" t="str">
        <f>INDEX(People!$A$2:$A$5,MATCH(Orders!N5391,People!$B$2:$B$5,0))</f>
        <v>Anna Andreadi</v>
      </c>
      <c r="X5391" t="str">
        <f>IFERROR(INDEX(Returns!A5391:A6190,MATCH(Orders!B5391,Returns!B5391:B6190,0)),"No")</f>
        <v>No</v>
      </c>
      <c r="Y5391">
        <f t="shared" si="84"/>
        <v>9.82</v>
      </c>
    </row>
    <row r="5392" spans="1:25" x14ac:dyDescent="0.2">
      <c r="A5392" s="1">
        <v>5391</v>
      </c>
      <c r="B5392" t="s">
        <v>8747</v>
      </c>
      <c r="C5392" s="2">
        <v>43779</v>
      </c>
      <c r="D5392" s="8">
        <f>Table1[[#This Row],[Order Date]]</f>
        <v>43779</v>
      </c>
      <c r="E5392" s="2">
        <v>43781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">
        <v>3404</v>
      </c>
      <c r="P5392" s="1" t="s">
        <v>43</v>
      </c>
      <c r="Q5392" s="1" t="s">
        <v>70</v>
      </c>
      <c r="R5392" s="1" t="s">
        <v>3405</v>
      </c>
      <c r="S5392" s="1">
        <v>26.352000000000004</v>
      </c>
      <c r="T5392" s="1">
        <v>3</v>
      </c>
      <c r="U5392" s="1">
        <v>0.2</v>
      </c>
      <c r="V5392" s="1">
        <v>9.5525999999999982</v>
      </c>
      <c r="W5392" t="str">
        <f>INDEX(People!$A$2:$A$5,MATCH(Orders!N5392,People!$B$2:$B$5,0))</f>
        <v>Anna Andreadi</v>
      </c>
      <c r="X5392" t="str">
        <f>IFERROR(INDEX(Returns!A5392:A6191,MATCH(Orders!B5392,Returns!B5392:B6191,0)),"No")</f>
        <v>No</v>
      </c>
      <c r="Y5392">
        <f t="shared" si="84"/>
        <v>31.622400000000003</v>
      </c>
    </row>
    <row r="5393" spans="1:25" x14ac:dyDescent="0.2">
      <c r="A5393" s="1">
        <v>5392</v>
      </c>
      <c r="B5393" t="s">
        <v>8748</v>
      </c>
      <c r="C5393" s="2">
        <v>42693</v>
      </c>
      <c r="D5393" s="8">
        <f>Table1[[#This Row],[Order Date]]</f>
        <v>42693</v>
      </c>
      <c r="E5393" s="2">
        <v>42699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">
        <v>1825</v>
      </c>
      <c r="P5393" s="1" t="s">
        <v>43</v>
      </c>
      <c r="Q5393" s="1" t="s">
        <v>44</v>
      </c>
      <c r="R5393" s="1" t="s">
        <v>1826</v>
      </c>
      <c r="S5393" s="1">
        <v>22.5</v>
      </c>
      <c r="T5393" s="1">
        <v>6</v>
      </c>
      <c r="U5393" s="1">
        <v>0</v>
      </c>
      <c r="V5393" s="1">
        <v>10.799999999999999</v>
      </c>
      <c r="W5393" t="str">
        <f>INDEX(People!$A$2:$A$5,MATCH(Orders!N5393,People!$B$2:$B$5,0))</f>
        <v>Chuck Magee</v>
      </c>
      <c r="X5393" t="str">
        <f>IFERROR(INDEX(Returns!A5393:A6192,MATCH(Orders!B5393,Returns!B5393:B6192,0)),"No")</f>
        <v>No</v>
      </c>
      <c r="Y5393">
        <f t="shared" si="84"/>
        <v>22.5</v>
      </c>
    </row>
    <row r="5394" spans="1:25" x14ac:dyDescent="0.2">
      <c r="A5394" s="1">
        <v>5393</v>
      </c>
      <c r="B5394" t="s">
        <v>8748</v>
      </c>
      <c r="C5394" s="2">
        <v>42693</v>
      </c>
      <c r="D5394" s="8">
        <f>Table1[[#This Row],[Order Date]]</f>
        <v>42693</v>
      </c>
      <c r="E5394" s="2">
        <v>42699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">
        <v>2127</v>
      </c>
      <c r="P5394" s="1" t="s">
        <v>43</v>
      </c>
      <c r="Q5394" s="1" t="s">
        <v>44</v>
      </c>
      <c r="R5394" s="1" t="s">
        <v>2128</v>
      </c>
      <c r="S5394" s="1">
        <v>9.9600000000000009</v>
      </c>
      <c r="T5394" s="1">
        <v>2</v>
      </c>
      <c r="U5394" s="1">
        <v>0</v>
      </c>
      <c r="V5394" s="1">
        <v>4.5815999999999999</v>
      </c>
      <c r="W5394" t="str">
        <f>INDEX(People!$A$2:$A$5,MATCH(Orders!N5394,People!$B$2:$B$5,0))</f>
        <v>Chuck Magee</v>
      </c>
      <c r="X5394" t="str">
        <f>IFERROR(INDEX(Returns!A5394:A6193,MATCH(Orders!B5394,Returns!B5394:B6193,0)),"No")</f>
        <v>No</v>
      </c>
      <c r="Y5394">
        <f t="shared" si="84"/>
        <v>9.9600000000000009</v>
      </c>
    </row>
    <row r="5395" spans="1:25" x14ac:dyDescent="0.2">
      <c r="A5395" s="1">
        <v>5394</v>
      </c>
      <c r="B5395" t="s">
        <v>8748</v>
      </c>
      <c r="C5395" s="2">
        <v>42693</v>
      </c>
      <c r="D5395" s="8">
        <f>Table1[[#This Row],[Order Date]]</f>
        <v>42693</v>
      </c>
      <c r="E5395" s="2">
        <v>42699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">
        <v>1584</v>
      </c>
      <c r="P5395" s="1" t="s">
        <v>43</v>
      </c>
      <c r="Q5395" s="1" t="s">
        <v>70</v>
      </c>
      <c r="R5395" s="1" t="s">
        <v>1585</v>
      </c>
      <c r="S5395" s="1">
        <v>213.08</v>
      </c>
      <c r="T5395" s="1">
        <v>7</v>
      </c>
      <c r="U5395" s="1">
        <v>0</v>
      </c>
      <c r="V5395" s="1">
        <v>102.2784</v>
      </c>
      <c r="W5395" t="str">
        <f>INDEX(People!$A$2:$A$5,MATCH(Orders!N5395,People!$B$2:$B$5,0))</f>
        <v>Chuck Magee</v>
      </c>
      <c r="X5395" t="str">
        <f>IFERROR(INDEX(Returns!A5395:A6194,MATCH(Orders!B5395,Returns!B5395:B6194,0)),"No")</f>
        <v>No</v>
      </c>
      <c r="Y5395">
        <f t="shared" si="84"/>
        <v>213.08</v>
      </c>
    </row>
    <row r="5396" spans="1:25" x14ac:dyDescent="0.2">
      <c r="A5396" s="1">
        <v>5395</v>
      </c>
      <c r="B5396" t="s">
        <v>8748</v>
      </c>
      <c r="C5396" s="2">
        <v>42693</v>
      </c>
      <c r="D5396" s="8">
        <f>Table1[[#This Row],[Order Date]]</f>
        <v>42693</v>
      </c>
      <c r="E5396" s="2">
        <v>42699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">
        <v>3442</v>
      </c>
      <c r="P5396" s="1" t="s">
        <v>30</v>
      </c>
      <c r="Q5396" s="1" t="s">
        <v>31</v>
      </c>
      <c r="R5396" s="1" t="s">
        <v>3443</v>
      </c>
      <c r="S5396" s="1">
        <v>1025.8799999999999</v>
      </c>
      <c r="T5396" s="1">
        <v>6</v>
      </c>
      <c r="U5396" s="1">
        <v>0</v>
      </c>
      <c r="V5396" s="1">
        <v>235.95240000000001</v>
      </c>
      <c r="W5396" t="str">
        <f>INDEX(People!$A$2:$A$5,MATCH(Orders!N5396,People!$B$2:$B$5,0))</f>
        <v>Chuck Magee</v>
      </c>
      <c r="X5396" t="str">
        <f>IFERROR(INDEX(Returns!A5396:A6195,MATCH(Orders!B5396,Returns!B5396:B6195,0)),"No")</f>
        <v>No</v>
      </c>
      <c r="Y5396">
        <f t="shared" si="84"/>
        <v>1025.8799999999999</v>
      </c>
    </row>
    <row r="5397" spans="1:25" x14ac:dyDescent="0.2">
      <c r="A5397" s="1">
        <v>5396</v>
      </c>
      <c r="B5397" t="s">
        <v>5939</v>
      </c>
      <c r="C5397" s="2">
        <v>42692</v>
      </c>
      <c r="D5397" s="8">
        <f>Table1[[#This Row],[Order Date]]</f>
        <v>42692</v>
      </c>
      <c r="E5397" s="2">
        <v>42695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">
        <v>4517</v>
      </c>
      <c r="P5397" s="1" t="s">
        <v>43</v>
      </c>
      <c r="Q5397" s="1" t="s">
        <v>84</v>
      </c>
      <c r="R5397" s="1" t="s">
        <v>4518</v>
      </c>
      <c r="S5397" s="1">
        <v>21.98</v>
      </c>
      <c r="T5397" s="1">
        <v>7</v>
      </c>
      <c r="U5397" s="1">
        <v>0</v>
      </c>
      <c r="V5397" s="1">
        <v>9.8909999999999982</v>
      </c>
      <c r="W5397" t="str">
        <f>INDEX(People!$A$2:$A$5,MATCH(Orders!N5397,People!$B$2:$B$5,0))</f>
        <v>Anna Andreadi</v>
      </c>
      <c r="X5397" t="str">
        <f>IFERROR(INDEX(Returns!A5397:A6196,MATCH(Orders!B5397,Returns!B5397:B6196,0)),"No")</f>
        <v>No</v>
      </c>
      <c r="Y5397">
        <f t="shared" si="84"/>
        <v>21.98</v>
      </c>
    </row>
    <row r="5398" spans="1:25" x14ac:dyDescent="0.2">
      <c r="A5398" s="1">
        <v>5397</v>
      </c>
      <c r="B5398" t="s">
        <v>8749</v>
      </c>
      <c r="C5398" s="2">
        <v>43367</v>
      </c>
      <c r="D5398" s="8">
        <f>Table1[[#This Row],[Order Date]]</f>
        <v>43367</v>
      </c>
      <c r="E5398" s="2">
        <v>43367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">
        <v>4217</v>
      </c>
      <c r="P5398" s="1" t="s">
        <v>30</v>
      </c>
      <c r="Q5398" s="1" t="s">
        <v>60</v>
      </c>
      <c r="R5398" s="1" t="s">
        <v>4218</v>
      </c>
      <c r="S5398" s="1">
        <v>63.2</v>
      </c>
      <c r="T5398" s="1">
        <v>5</v>
      </c>
      <c r="U5398" s="1">
        <v>0</v>
      </c>
      <c r="V5398" s="1">
        <v>23.384</v>
      </c>
      <c r="W5398" t="str">
        <f>INDEX(People!$A$2:$A$5,MATCH(Orders!N5398,People!$B$2:$B$5,0))</f>
        <v>Anna Andreadi</v>
      </c>
      <c r="X5398" t="str">
        <f>IFERROR(INDEX(Returns!A5398:A6197,MATCH(Orders!B5398,Returns!B5398:B6197,0)),"No")</f>
        <v>No</v>
      </c>
      <c r="Y5398">
        <f t="shared" si="84"/>
        <v>63.2</v>
      </c>
    </row>
    <row r="5399" spans="1:25" x14ac:dyDescent="0.2">
      <c r="A5399" s="1">
        <v>5398</v>
      </c>
      <c r="B5399" t="s">
        <v>6072</v>
      </c>
      <c r="C5399" s="2">
        <v>43424</v>
      </c>
      <c r="D5399" s="8">
        <f>Table1[[#This Row],[Order Date]]</f>
        <v>43424</v>
      </c>
      <c r="E5399" s="2">
        <v>43431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">
        <v>712</v>
      </c>
      <c r="P5399" s="1" t="s">
        <v>43</v>
      </c>
      <c r="Q5399" s="1" t="s">
        <v>73</v>
      </c>
      <c r="R5399" s="1" t="s">
        <v>713</v>
      </c>
      <c r="S5399" s="1">
        <v>39</v>
      </c>
      <c r="T5399" s="1">
        <v>12</v>
      </c>
      <c r="U5399" s="1">
        <v>0</v>
      </c>
      <c r="V5399" s="1">
        <v>11.309999999999999</v>
      </c>
      <c r="W5399" t="str">
        <f>INDEX(People!$A$2:$A$5,MATCH(Orders!N5399,People!$B$2:$B$5,0))</f>
        <v>Anna Andreadi</v>
      </c>
      <c r="X5399" t="str">
        <f>IFERROR(INDEX(Returns!A5399:A6198,MATCH(Orders!B5399,Returns!B5399:B6198,0)),"No")</f>
        <v>No</v>
      </c>
      <c r="Y5399">
        <f t="shared" si="84"/>
        <v>39</v>
      </c>
    </row>
    <row r="5400" spans="1:25" x14ac:dyDescent="0.2">
      <c r="A5400" s="1">
        <v>5399</v>
      </c>
      <c r="B5400" t="s">
        <v>8750</v>
      </c>
      <c r="C5400" s="2">
        <v>43370</v>
      </c>
      <c r="D5400" s="8">
        <f>Table1[[#This Row],[Order Date]]</f>
        <v>43370</v>
      </c>
      <c r="E5400" s="2">
        <v>43375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">
        <v>1696</v>
      </c>
      <c r="P5400" s="1" t="s">
        <v>43</v>
      </c>
      <c r="Q5400" s="1" t="s">
        <v>70</v>
      </c>
      <c r="R5400" s="1" t="s">
        <v>1697</v>
      </c>
      <c r="S5400" s="1">
        <v>2.907</v>
      </c>
      <c r="T5400" s="1">
        <v>3</v>
      </c>
      <c r="U5400" s="1">
        <v>0.7</v>
      </c>
      <c r="V5400" s="1">
        <v>-2.0348999999999995</v>
      </c>
      <c r="W5400" t="str">
        <f>INDEX(People!$A$2:$A$5,MATCH(Orders!N5400,People!$B$2:$B$5,0))</f>
        <v>Chuck Magee</v>
      </c>
      <c r="X5400" t="str">
        <f>IFERROR(INDEX(Returns!A5400:A6199,MATCH(Orders!B5400,Returns!B5400:B6199,0)),"No")</f>
        <v>No</v>
      </c>
      <c r="Y5400">
        <f t="shared" si="84"/>
        <v>4.9418999999999995</v>
      </c>
    </row>
    <row r="5401" spans="1:25" x14ac:dyDescent="0.2">
      <c r="A5401" s="1">
        <v>5400</v>
      </c>
      <c r="B5401" t="s">
        <v>8751</v>
      </c>
      <c r="C5401" s="2">
        <v>43199</v>
      </c>
      <c r="D5401" s="8">
        <f>Table1[[#This Row],[Order Date]]</f>
        <v>43199</v>
      </c>
      <c r="E5401" s="2">
        <v>43204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">
        <v>29</v>
      </c>
      <c r="P5401" s="1" t="s">
        <v>30</v>
      </c>
      <c r="Q5401" s="1" t="s">
        <v>31</v>
      </c>
      <c r="R5401" s="1" t="s">
        <v>32</v>
      </c>
      <c r="S5401" s="1">
        <v>556.66499999999996</v>
      </c>
      <c r="T5401" s="1">
        <v>5</v>
      </c>
      <c r="U5401" s="1">
        <v>0.15</v>
      </c>
      <c r="V5401" s="1">
        <v>6.5490000000000208</v>
      </c>
      <c r="W5401" t="str">
        <f>INDEX(People!$A$2:$A$5,MATCH(Orders!N5401,People!$B$2:$B$5,0))</f>
        <v>Anna Andreadi</v>
      </c>
      <c r="X5401" t="str">
        <f>IFERROR(INDEX(Returns!A5401:A6200,MATCH(Orders!B5401,Returns!B5401:B6200,0)),"No")</f>
        <v>No</v>
      </c>
      <c r="Y5401">
        <f t="shared" si="84"/>
        <v>640.16474999999991</v>
      </c>
    </row>
    <row r="5402" spans="1:25" x14ac:dyDescent="0.2">
      <c r="A5402" s="1">
        <v>5401</v>
      </c>
      <c r="B5402" t="s">
        <v>8752</v>
      </c>
      <c r="C5402" s="2">
        <v>43729</v>
      </c>
      <c r="D5402" s="8">
        <f>Table1[[#This Row],[Order Date]]</f>
        <v>43729</v>
      </c>
      <c r="E5402" s="2">
        <v>43731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">
        <v>1234</v>
      </c>
      <c r="P5402" s="1" t="s">
        <v>66</v>
      </c>
      <c r="Q5402" s="1" t="s">
        <v>146</v>
      </c>
      <c r="R5402" s="1" t="s">
        <v>1235</v>
      </c>
      <c r="S5402" s="1">
        <v>71.98</v>
      </c>
      <c r="T5402" s="1">
        <v>2</v>
      </c>
      <c r="U5402" s="1">
        <v>0</v>
      </c>
      <c r="V5402" s="1">
        <v>15.1158</v>
      </c>
      <c r="W5402" t="str">
        <f>INDEX(People!$A$2:$A$5,MATCH(Orders!N5402,People!$B$2:$B$5,0))</f>
        <v>Anna Andreadi</v>
      </c>
      <c r="X5402" t="str">
        <f>IFERROR(INDEX(Returns!A5402:A6201,MATCH(Orders!B5402,Returns!B5402:B6201,0)),"No")</f>
        <v>No</v>
      </c>
      <c r="Y5402">
        <f t="shared" si="84"/>
        <v>71.98</v>
      </c>
    </row>
    <row r="5403" spans="1:25" x14ac:dyDescent="0.2">
      <c r="A5403" s="1">
        <v>5402</v>
      </c>
      <c r="B5403" t="s">
        <v>8752</v>
      </c>
      <c r="C5403" s="2">
        <v>43729</v>
      </c>
      <c r="D5403" s="8">
        <f>Table1[[#This Row],[Order Date]]</f>
        <v>43729</v>
      </c>
      <c r="E5403" s="2">
        <v>43731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">
        <v>1462</v>
      </c>
      <c r="P5403" s="1" t="s">
        <v>66</v>
      </c>
      <c r="Q5403" s="1" t="s">
        <v>146</v>
      </c>
      <c r="R5403" s="1" t="s">
        <v>1463</v>
      </c>
      <c r="S5403" s="1">
        <v>79.98</v>
      </c>
      <c r="T5403" s="1">
        <v>2</v>
      </c>
      <c r="U5403" s="1">
        <v>0</v>
      </c>
      <c r="V5403" s="1">
        <v>26.3934</v>
      </c>
      <c r="W5403" t="str">
        <f>INDEX(People!$A$2:$A$5,MATCH(Orders!N5403,People!$B$2:$B$5,0))</f>
        <v>Anna Andreadi</v>
      </c>
      <c r="X5403" t="str">
        <f>IFERROR(INDEX(Returns!A5403:A6202,MATCH(Orders!B5403,Returns!B5403:B6202,0)),"No")</f>
        <v>No</v>
      </c>
      <c r="Y5403">
        <f t="shared" si="84"/>
        <v>79.98</v>
      </c>
    </row>
    <row r="5404" spans="1:25" x14ac:dyDescent="0.2">
      <c r="A5404" s="1">
        <v>5403</v>
      </c>
      <c r="B5404" t="s">
        <v>8753</v>
      </c>
      <c r="C5404" s="2">
        <v>43701</v>
      </c>
      <c r="D5404" s="8">
        <f>Table1[[#This Row],[Order Date]]</f>
        <v>43701</v>
      </c>
      <c r="E5404" s="2">
        <v>43706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">
        <v>69</v>
      </c>
      <c r="P5404" s="1" t="s">
        <v>43</v>
      </c>
      <c r="Q5404" s="1" t="s">
        <v>70</v>
      </c>
      <c r="R5404" s="1" t="s">
        <v>71</v>
      </c>
      <c r="S5404" s="1">
        <v>24.672000000000001</v>
      </c>
      <c r="T5404" s="1">
        <v>4</v>
      </c>
      <c r="U5404" s="1">
        <v>0.2</v>
      </c>
      <c r="V5404" s="1">
        <v>7.71</v>
      </c>
      <c r="W5404" t="str">
        <f>INDEX(People!$A$2:$A$5,MATCH(Orders!N5404,People!$B$2:$B$5,0))</f>
        <v>Chuck Magee</v>
      </c>
      <c r="X5404" t="str">
        <f>IFERROR(INDEX(Returns!A5404:A6203,MATCH(Orders!B5404,Returns!B5404:B6203,0)),"No")</f>
        <v>No</v>
      </c>
      <c r="Y5404">
        <f t="shared" si="84"/>
        <v>29.606400000000001</v>
      </c>
    </row>
    <row r="5405" spans="1:25" x14ac:dyDescent="0.2">
      <c r="A5405" s="1">
        <v>5404</v>
      </c>
      <c r="B5405" t="s">
        <v>8753</v>
      </c>
      <c r="C5405" s="2">
        <v>43701</v>
      </c>
      <c r="D5405" s="8">
        <f>Table1[[#This Row],[Order Date]]</f>
        <v>43701</v>
      </c>
      <c r="E5405" s="2">
        <v>43706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">
        <v>2019</v>
      </c>
      <c r="P5405" s="1" t="s">
        <v>43</v>
      </c>
      <c r="Q5405" s="1" t="s">
        <v>70</v>
      </c>
      <c r="R5405" s="1" t="s">
        <v>2020</v>
      </c>
      <c r="S5405" s="1">
        <v>3.7439999999999998</v>
      </c>
      <c r="T5405" s="1">
        <v>1</v>
      </c>
      <c r="U5405" s="1">
        <v>0.2</v>
      </c>
      <c r="V5405" s="1">
        <v>1.3104</v>
      </c>
      <c r="W5405" t="str">
        <f>INDEX(People!$A$2:$A$5,MATCH(Orders!N5405,People!$B$2:$B$5,0))</f>
        <v>Chuck Magee</v>
      </c>
      <c r="X5405" t="str">
        <f>IFERROR(INDEX(Returns!A5405:A6204,MATCH(Orders!B5405,Returns!B5405:B6204,0)),"No")</f>
        <v>No</v>
      </c>
      <c r="Y5405">
        <f t="shared" si="84"/>
        <v>4.4927999999999999</v>
      </c>
    </row>
    <row r="5406" spans="1:25" x14ac:dyDescent="0.2">
      <c r="A5406" s="1">
        <v>5405</v>
      </c>
      <c r="B5406" t="s">
        <v>8754</v>
      </c>
      <c r="C5406" s="2">
        <v>43153</v>
      </c>
      <c r="D5406" s="8">
        <f>Table1[[#This Row],[Order Date]]</f>
        <v>43153</v>
      </c>
      <c r="E5406" s="2">
        <v>43157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">
        <v>1009</v>
      </c>
      <c r="P5406" s="1" t="s">
        <v>66</v>
      </c>
      <c r="Q5406" s="1" t="s">
        <v>67</v>
      </c>
      <c r="R5406" s="1" t="s">
        <v>1010</v>
      </c>
      <c r="S5406" s="1">
        <v>445.96000000000004</v>
      </c>
      <c r="T5406" s="1">
        <v>5</v>
      </c>
      <c r="U5406" s="1">
        <v>0.2</v>
      </c>
      <c r="V5406" s="1">
        <v>55.744999999999948</v>
      </c>
      <c r="W5406" t="str">
        <f>INDEX(People!$A$2:$A$5,MATCH(Orders!N5406,People!$B$2:$B$5,0))</f>
        <v>Anna Andreadi</v>
      </c>
      <c r="X5406" t="str">
        <f>IFERROR(INDEX(Returns!A5406:A6205,MATCH(Orders!B5406,Returns!B5406:B6205,0)),"No")</f>
        <v>No</v>
      </c>
      <c r="Y5406">
        <f t="shared" si="84"/>
        <v>535.15200000000004</v>
      </c>
    </row>
    <row r="5407" spans="1:25" x14ac:dyDescent="0.2">
      <c r="A5407" s="1">
        <v>5406</v>
      </c>
      <c r="B5407" t="s">
        <v>8754</v>
      </c>
      <c r="C5407" s="2">
        <v>43153</v>
      </c>
      <c r="D5407" s="8">
        <f>Table1[[#This Row],[Order Date]]</f>
        <v>43153</v>
      </c>
      <c r="E5407" s="2">
        <v>43157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">
        <v>4881</v>
      </c>
      <c r="P5407" s="1" t="s">
        <v>66</v>
      </c>
      <c r="Q5407" s="1" t="s">
        <v>146</v>
      </c>
      <c r="R5407" s="1" t="s">
        <v>4882</v>
      </c>
      <c r="S5407" s="1">
        <v>36.24</v>
      </c>
      <c r="T5407" s="1">
        <v>1</v>
      </c>
      <c r="U5407" s="1">
        <v>0</v>
      </c>
      <c r="V5407" s="1">
        <v>15.220800000000001</v>
      </c>
      <c r="W5407" t="str">
        <f>INDEX(People!$A$2:$A$5,MATCH(Orders!N5407,People!$B$2:$B$5,0))</f>
        <v>Anna Andreadi</v>
      </c>
      <c r="X5407" t="str">
        <f>IFERROR(INDEX(Returns!A5407:A6206,MATCH(Orders!B5407,Returns!B5407:B6206,0)),"No")</f>
        <v>No</v>
      </c>
      <c r="Y5407">
        <f t="shared" si="84"/>
        <v>36.24</v>
      </c>
    </row>
    <row r="5408" spans="1:25" x14ac:dyDescent="0.2">
      <c r="A5408" s="1">
        <v>5407</v>
      </c>
      <c r="B5408" t="s">
        <v>8754</v>
      </c>
      <c r="C5408" s="2">
        <v>43153</v>
      </c>
      <c r="D5408" s="8">
        <f>Table1[[#This Row],[Order Date]]</f>
        <v>43153</v>
      </c>
      <c r="E5408" s="2">
        <v>43157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">
        <v>3425</v>
      </c>
      <c r="P5408" s="1" t="s">
        <v>43</v>
      </c>
      <c r="Q5408" s="1" t="s">
        <v>242</v>
      </c>
      <c r="R5408" s="1" t="s">
        <v>3426</v>
      </c>
      <c r="S5408" s="1">
        <v>10.649999999999999</v>
      </c>
      <c r="T5408" s="1">
        <v>3</v>
      </c>
      <c r="U5408" s="1">
        <v>0</v>
      </c>
      <c r="V5408" s="1">
        <v>5.0054999999999996</v>
      </c>
      <c r="W5408" t="str">
        <f>INDEX(People!$A$2:$A$5,MATCH(Orders!N5408,People!$B$2:$B$5,0))</f>
        <v>Anna Andreadi</v>
      </c>
      <c r="X5408" t="str">
        <f>IFERROR(INDEX(Returns!A5408:A6207,MATCH(Orders!B5408,Returns!B5408:B6207,0)),"No")</f>
        <v>No</v>
      </c>
      <c r="Y5408">
        <f t="shared" si="84"/>
        <v>10.649999999999999</v>
      </c>
    </row>
    <row r="5409" spans="1:25" x14ac:dyDescent="0.2">
      <c r="A5409" s="1">
        <v>5408</v>
      </c>
      <c r="B5409" t="s">
        <v>8755</v>
      </c>
      <c r="C5409" s="2">
        <v>43807</v>
      </c>
      <c r="D5409" s="8">
        <f>Table1[[#This Row],[Order Date]]</f>
        <v>43807</v>
      </c>
      <c r="E5409" s="2">
        <v>43813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">
        <v>5312</v>
      </c>
      <c r="P5409" s="1" t="s">
        <v>43</v>
      </c>
      <c r="Q5409" s="1" t="s">
        <v>84</v>
      </c>
      <c r="R5409" s="1" t="s">
        <v>5522</v>
      </c>
      <c r="S5409" s="1">
        <v>87.92</v>
      </c>
      <c r="T5409" s="1">
        <v>4</v>
      </c>
      <c r="U5409" s="1">
        <v>0</v>
      </c>
      <c r="V5409" s="1">
        <v>40.443199999999997</v>
      </c>
      <c r="W5409" t="str">
        <f>INDEX(People!$A$2:$A$5,MATCH(Orders!N5409,People!$B$2:$B$5,0))</f>
        <v>Anna Andreadi</v>
      </c>
      <c r="X5409" t="str">
        <f>IFERROR(INDEX(Returns!A5409:A6208,MATCH(Orders!B5409,Returns!B5409:B6208,0)),"No")</f>
        <v>No</v>
      </c>
      <c r="Y5409">
        <f t="shared" si="84"/>
        <v>87.92</v>
      </c>
    </row>
    <row r="5410" spans="1:25" x14ac:dyDescent="0.2">
      <c r="A5410" s="1">
        <v>5409</v>
      </c>
      <c r="B5410" t="s">
        <v>8755</v>
      </c>
      <c r="C5410" s="2">
        <v>43807</v>
      </c>
      <c r="D5410" s="8">
        <f>Table1[[#This Row],[Order Date]]</f>
        <v>43807</v>
      </c>
      <c r="E5410" s="2">
        <v>43813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">
        <v>2952</v>
      </c>
      <c r="P5410" s="1" t="s">
        <v>43</v>
      </c>
      <c r="Q5410" s="1" t="s">
        <v>70</v>
      </c>
      <c r="R5410" s="1" t="s">
        <v>2953</v>
      </c>
      <c r="S5410" s="1">
        <v>22.424000000000003</v>
      </c>
      <c r="T5410" s="1">
        <v>1</v>
      </c>
      <c r="U5410" s="1">
        <v>0.2</v>
      </c>
      <c r="V5410" s="1">
        <v>8.4089999999999989</v>
      </c>
      <c r="W5410" t="str">
        <f>INDEX(People!$A$2:$A$5,MATCH(Orders!N5410,People!$B$2:$B$5,0))</f>
        <v>Anna Andreadi</v>
      </c>
      <c r="X5410" t="str">
        <f>IFERROR(INDEX(Returns!A5410:A6209,MATCH(Orders!B5410,Returns!B5410:B6209,0)),"No")</f>
        <v>No</v>
      </c>
      <c r="Y5410">
        <f t="shared" si="84"/>
        <v>26.908800000000003</v>
      </c>
    </row>
    <row r="5411" spans="1:25" x14ac:dyDescent="0.2">
      <c r="A5411" s="1">
        <v>5410</v>
      </c>
      <c r="B5411" t="s">
        <v>8755</v>
      </c>
      <c r="C5411" s="2">
        <v>43807</v>
      </c>
      <c r="D5411" s="8">
        <f>Table1[[#This Row],[Order Date]]</f>
        <v>43807</v>
      </c>
      <c r="E5411" s="2">
        <v>43813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">
        <v>1494</v>
      </c>
      <c r="P5411" s="1" t="s">
        <v>43</v>
      </c>
      <c r="Q5411" s="1" t="s">
        <v>70</v>
      </c>
      <c r="R5411" s="1" t="s">
        <v>1495</v>
      </c>
      <c r="S5411" s="1">
        <v>90.480000000000018</v>
      </c>
      <c r="T5411" s="1">
        <v>3</v>
      </c>
      <c r="U5411" s="1">
        <v>0.2</v>
      </c>
      <c r="V5411" s="1">
        <v>33.93</v>
      </c>
      <c r="W5411" t="str">
        <f>INDEX(People!$A$2:$A$5,MATCH(Orders!N5411,People!$B$2:$B$5,0))</f>
        <v>Anna Andreadi</v>
      </c>
      <c r="X5411" t="str">
        <f>IFERROR(INDEX(Returns!A5411:A6210,MATCH(Orders!B5411,Returns!B5411:B6210,0)),"No")</f>
        <v>No</v>
      </c>
      <c r="Y5411">
        <f t="shared" si="84"/>
        <v>108.57600000000002</v>
      </c>
    </row>
    <row r="5412" spans="1:25" x14ac:dyDescent="0.2">
      <c r="A5412" s="1">
        <v>5411</v>
      </c>
      <c r="B5412" t="s">
        <v>8755</v>
      </c>
      <c r="C5412" s="2">
        <v>43807</v>
      </c>
      <c r="D5412" s="8">
        <f>Table1[[#This Row],[Order Date]]</f>
        <v>43807</v>
      </c>
      <c r="E5412" s="2">
        <v>43813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">
        <v>4345</v>
      </c>
      <c r="P5412" s="1" t="s">
        <v>43</v>
      </c>
      <c r="Q5412" s="1" t="s">
        <v>55</v>
      </c>
      <c r="R5412" s="1" t="s">
        <v>4346</v>
      </c>
      <c r="S5412" s="1">
        <v>42.76</v>
      </c>
      <c r="T5412" s="1">
        <v>1</v>
      </c>
      <c r="U5412" s="1">
        <v>0</v>
      </c>
      <c r="V5412" s="1">
        <v>11.117599999999999</v>
      </c>
      <c r="W5412" t="str">
        <f>INDEX(People!$A$2:$A$5,MATCH(Orders!N5412,People!$B$2:$B$5,0))</f>
        <v>Anna Andreadi</v>
      </c>
      <c r="X5412" t="str">
        <f>IFERROR(INDEX(Returns!A5412:A6211,MATCH(Orders!B5412,Returns!B5412:B6211,0)),"No")</f>
        <v>No</v>
      </c>
      <c r="Y5412">
        <f t="shared" si="84"/>
        <v>42.76</v>
      </c>
    </row>
    <row r="5413" spans="1:25" x14ac:dyDescent="0.2">
      <c r="A5413" s="1">
        <v>5412</v>
      </c>
      <c r="B5413" t="s">
        <v>8756</v>
      </c>
      <c r="C5413" s="2">
        <v>43726</v>
      </c>
      <c r="D5413" s="8">
        <f>Table1[[#This Row],[Order Date]]</f>
        <v>43726</v>
      </c>
      <c r="E5413" s="2">
        <v>43730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">
        <v>2476</v>
      </c>
      <c r="P5413" s="1" t="s">
        <v>43</v>
      </c>
      <c r="Q5413" s="1" t="s">
        <v>70</v>
      </c>
      <c r="R5413" s="1" t="s">
        <v>2477</v>
      </c>
      <c r="S5413" s="1">
        <v>10.080000000000002</v>
      </c>
      <c r="T5413" s="1">
        <v>7</v>
      </c>
      <c r="U5413" s="1">
        <v>0.2</v>
      </c>
      <c r="V5413" s="1">
        <v>3.5279999999999996</v>
      </c>
      <c r="W5413" t="str">
        <f>INDEX(People!$A$2:$A$5,MATCH(Orders!N5413,People!$B$2:$B$5,0))</f>
        <v>Anna Andreadi</v>
      </c>
      <c r="X5413" t="str">
        <f>IFERROR(INDEX(Returns!A5413:A6212,MATCH(Orders!B5413,Returns!B5413:B6212,0)),"No")</f>
        <v>No</v>
      </c>
      <c r="Y5413">
        <f t="shared" si="84"/>
        <v>12.096000000000002</v>
      </c>
    </row>
    <row r="5414" spans="1:25" x14ac:dyDescent="0.2">
      <c r="A5414" s="1">
        <v>5413</v>
      </c>
      <c r="B5414" t="s">
        <v>8756</v>
      </c>
      <c r="C5414" s="2">
        <v>43726</v>
      </c>
      <c r="D5414" s="8">
        <f>Table1[[#This Row],[Order Date]]</f>
        <v>43726</v>
      </c>
      <c r="E5414" s="2">
        <v>43730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">
        <v>5524</v>
      </c>
      <c r="P5414" s="1" t="s">
        <v>66</v>
      </c>
      <c r="Q5414" s="1" t="s">
        <v>146</v>
      </c>
      <c r="R5414" s="1" t="s">
        <v>5525</v>
      </c>
      <c r="S5414" s="1">
        <v>101.34</v>
      </c>
      <c r="T5414" s="1">
        <v>3</v>
      </c>
      <c r="U5414" s="1">
        <v>0</v>
      </c>
      <c r="V5414" s="1">
        <v>8.1071999999999917</v>
      </c>
      <c r="W5414" t="str">
        <f>INDEX(People!$A$2:$A$5,MATCH(Orders!N5414,People!$B$2:$B$5,0))</f>
        <v>Anna Andreadi</v>
      </c>
      <c r="X5414" t="str">
        <f>IFERROR(INDEX(Returns!A5414:A6213,MATCH(Orders!B5414,Returns!B5414:B6213,0)),"No")</f>
        <v>No</v>
      </c>
      <c r="Y5414">
        <f t="shared" si="84"/>
        <v>101.34</v>
      </c>
    </row>
    <row r="5415" spans="1:25" x14ac:dyDescent="0.2">
      <c r="A5415" s="1">
        <v>5414</v>
      </c>
      <c r="B5415" t="s">
        <v>8757</v>
      </c>
      <c r="C5415" s="2">
        <v>43354</v>
      </c>
      <c r="D5415" s="8">
        <f>Table1[[#This Row],[Order Date]]</f>
        <v>43354</v>
      </c>
      <c r="E5415" s="2">
        <v>43357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">
        <v>4874</v>
      </c>
      <c r="P5415" s="1" t="s">
        <v>66</v>
      </c>
      <c r="Q5415" s="1" t="s">
        <v>67</v>
      </c>
      <c r="R5415" s="1" t="s">
        <v>4875</v>
      </c>
      <c r="S5415" s="1">
        <v>224.75</v>
      </c>
      <c r="T5415" s="1">
        <v>5</v>
      </c>
      <c r="U5415" s="1">
        <v>0</v>
      </c>
      <c r="V5415" s="1">
        <v>62.929999999999993</v>
      </c>
      <c r="W5415" t="str">
        <f>INDEX(People!$A$2:$A$5,MATCH(Orders!N5415,People!$B$2:$B$5,0))</f>
        <v>Kelly Williams</v>
      </c>
      <c r="X5415" t="str">
        <f>IFERROR(INDEX(Returns!A5415:A6214,MATCH(Orders!B5415,Returns!B5415:B6214,0)),"No")</f>
        <v>No</v>
      </c>
      <c r="Y5415">
        <f t="shared" si="84"/>
        <v>224.75</v>
      </c>
    </row>
    <row r="5416" spans="1:25" x14ac:dyDescent="0.2">
      <c r="A5416" s="1">
        <v>5415</v>
      </c>
      <c r="B5416" t="s">
        <v>8758</v>
      </c>
      <c r="C5416" s="2">
        <v>43731</v>
      </c>
      <c r="D5416" s="8">
        <f>Table1[[#This Row],[Order Date]]</f>
        <v>43731</v>
      </c>
      <c r="E5416" s="2">
        <v>43736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">
        <v>5452</v>
      </c>
      <c r="P5416" s="1" t="s">
        <v>43</v>
      </c>
      <c r="Q5416" s="1" t="s">
        <v>73</v>
      </c>
      <c r="R5416" s="1" t="s">
        <v>5453</v>
      </c>
      <c r="S5416" s="1">
        <v>73.175999999999974</v>
      </c>
      <c r="T5416" s="1">
        <v>6</v>
      </c>
      <c r="U5416" s="1">
        <v>0.8</v>
      </c>
      <c r="V5416" s="1">
        <v>-197.57520000000002</v>
      </c>
      <c r="W5416" t="str">
        <f>INDEX(People!$A$2:$A$5,MATCH(Orders!N5416,People!$B$2:$B$5,0))</f>
        <v>Kelly Williams</v>
      </c>
      <c r="X5416" t="str">
        <f>IFERROR(INDEX(Returns!A5416:A6215,MATCH(Orders!B5416,Returns!B5416:B6215,0)),"No")</f>
        <v>No</v>
      </c>
      <c r="Y5416">
        <f t="shared" si="84"/>
        <v>131.71679999999995</v>
      </c>
    </row>
    <row r="5417" spans="1:25" x14ac:dyDescent="0.2">
      <c r="A5417" s="1">
        <v>5416</v>
      </c>
      <c r="B5417" t="s">
        <v>8758</v>
      </c>
      <c r="C5417" s="2">
        <v>43731</v>
      </c>
      <c r="D5417" s="8">
        <f>Table1[[#This Row],[Order Date]]</f>
        <v>43731</v>
      </c>
      <c r="E5417" s="2">
        <v>43736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">
        <v>3158</v>
      </c>
      <c r="P5417" s="1" t="s">
        <v>43</v>
      </c>
      <c r="Q5417" s="1" t="s">
        <v>84</v>
      </c>
      <c r="R5417" s="1" t="s">
        <v>3159</v>
      </c>
      <c r="S5417" s="1">
        <v>20.736000000000004</v>
      </c>
      <c r="T5417" s="1">
        <v>4</v>
      </c>
      <c r="U5417" s="1">
        <v>0.2</v>
      </c>
      <c r="V5417" s="1">
        <v>7.2576000000000001</v>
      </c>
      <c r="W5417" t="str">
        <f>INDEX(People!$A$2:$A$5,MATCH(Orders!N5417,People!$B$2:$B$5,0))</f>
        <v>Kelly Williams</v>
      </c>
      <c r="X5417" t="str">
        <f>IFERROR(INDEX(Returns!A5417:A6216,MATCH(Orders!B5417,Returns!B5417:B6216,0)),"No")</f>
        <v>No</v>
      </c>
      <c r="Y5417">
        <f t="shared" si="84"/>
        <v>24.883200000000006</v>
      </c>
    </row>
    <row r="5418" spans="1:25" x14ac:dyDescent="0.2">
      <c r="A5418" s="1">
        <v>5417</v>
      </c>
      <c r="B5418" t="s">
        <v>8758</v>
      </c>
      <c r="C5418" s="2">
        <v>43731</v>
      </c>
      <c r="D5418" s="8">
        <f>Table1[[#This Row],[Order Date]]</f>
        <v>43731</v>
      </c>
      <c r="E5418" s="2">
        <v>43736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">
        <v>2544</v>
      </c>
      <c r="P5418" s="1" t="s">
        <v>66</v>
      </c>
      <c r="Q5418" s="1" t="s">
        <v>67</v>
      </c>
      <c r="R5418" s="1" t="s">
        <v>2545</v>
      </c>
      <c r="S5418" s="1">
        <v>39.984000000000002</v>
      </c>
      <c r="T5418" s="1">
        <v>2</v>
      </c>
      <c r="U5418" s="1">
        <v>0.2</v>
      </c>
      <c r="V5418" s="1">
        <v>-8.9963999999999995</v>
      </c>
      <c r="W5418" t="str">
        <f>INDEX(People!$A$2:$A$5,MATCH(Orders!N5418,People!$B$2:$B$5,0))</f>
        <v>Kelly Williams</v>
      </c>
      <c r="X5418" t="str">
        <f>IFERROR(INDEX(Returns!A5418:A6217,MATCH(Orders!B5418,Returns!B5418:B6217,0)),"No")</f>
        <v>No</v>
      </c>
      <c r="Y5418">
        <f t="shared" si="84"/>
        <v>47.980800000000002</v>
      </c>
    </row>
    <row r="5419" spans="1:25" x14ac:dyDescent="0.2">
      <c r="A5419" s="1">
        <v>5418</v>
      </c>
      <c r="B5419" t="s">
        <v>8759</v>
      </c>
      <c r="C5419" s="2">
        <v>42649</v>
      </c>
      <c r="D5419" s="8">
        <f>Table1[[#This Row],[Order Date]]</f>
        <v>42649</v>
      </c>
      <c r="E5419" s="2">
        <v>42651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">
        <v>5526</v>
      </c>
      <c r="P5419" s="1" t="s">
        <v>43</v>
      </c>
      <c r="Q5419" s="1" t="s">
        <v>70</v>
      </c>
      <c r="R5419" s="1" t="s">
        <v>5527</v>
      </c>
      <c r="S5419" s="1">
        <v>15.36</v>
      </c>
      <c r="T5419" s="1">
        <v>2</v>
      </c>
      <c r="U5419" s="1">
        <v>0</v>
      </c>
      <c r="V5419" s="1">
        <v>7.68</v>
      </c>
      <c r="W5419" t="str">
        <f>INDEX(People!$A$2:$A$5,MATCH(Orders!N5419,People!$B$2:$B$5,0))</f>
        <v>Kelly Williams</v>
      </c>
      <c r="X5419" t="str">
        <f>IFERROR(INDEX(Returns!A5419:A6218,MATCH(Orders!B5419,Returns!B5419:B6218,0)),"No")</f>
        <v>No</v>
      </c>
      <c r="Y5419">
        <f t="shared" si="84"/>
        <v>15.36</v>
      </c>
    </row>
    <row r="5420" spans="1:25" x14ac:dyDescent="0.2">
      <c r="A5420" s="1">
        <v>5419</v>
      </c>
      <c r="B5420" t="s">
        <v>8760</v>
      </c>
      <c r="C5420" s="2">
        <v>43031</v>
      </c>
      <c r="D5420" s="8">
        <f>Table1[[#This Row],[Order Date]]</f>
        <v>43031</v>
      </c>
      <c r="E5420" s="2">
        <v>43034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">
        <v>2468</v>
      </c>
      <c r="P5420" s="1" t="s">
        <v>43</v>
      </c>
      <c r="Q5420" s="1" t="s">
        <v>84</v>
      </c>
      <c r="R5420" s="1" t="s">
        <v>2469</v>
      </c>
      <c r="S5420" s="1">
        <v>36.288000000000011</v>
      </c>
      <c r="T5420" s="1">
        <v>7</v>
      </c>
      <c r="U5420" s="1">
        <v>0.2</v>
      </c>
      <c r="V5420" s="1">
        <v>12.700800000000001</v>
      </c>
      <c r="W5420" t="str">
        <f>INDEX(People!$A$2:$A$5,MATCH(Orders!N5420,People!$B$2:$B$5,0))</f>
        <v>Kelly Williams</v>
      </c>
      <c r="X5420" t="str">
        <f>IFERROR(INDEX(Returns!A5420:A6219,MATCH(Orders!B5420,Returns!B5420:B6219,0)),"No")</f>
        <v>No</v>
      </c>
      <c r="Y5420">
        <f t="shared" si="84"/>
        <v>43.545600000000015</v>
      </c>
    </row>
    <row r="5421" spans="1:25" x14ac:dyDescent="0.2">
      <c r="A5421" s="1">
        <v>5420</v>
      </c>
      <c r="B5421" t="s">
        <v>8760</v>
      </c>
      <c r="C5421" s="2">
        <v>43031</v>
      </c>
      <c r="D5421" s="8">
        <f>Table1[[#This Row],[Order Date]]</f>
        <v>43031</v>
      </c>
      <c r="E5421" s="2">
        <v>43034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">
        <v>1798</v>
      </c>
      <c r="P5421" s="1" t="s">
        <v>66</v>
      </c>
      <c r="Q5421" s="1" t="s">
        <v>67</v>
      </c>
      <c r="R5421" s="1" t="s">
        <v>1799</v>
      </c>
      <c r="S5421" s="1">
        <v>150.38399999999999</v>
      </c>
      <c r="T5421" s="1">
        <v>2</v>
      </c>
      <c r="U5421" s="1">
        <v>0.2</v>
      </c>
      <c r="V5421" s="1">
        <v>15.038400000000003</v>
      </c>
      <c r="W5421" t="str">
        <f>INDEX(People!$A$2:$A$5,MATCH(Orders!N5421,People!$B$2:$B$5,0))</f>
        <v>Kelly Williams</v>
      </c>
      <c r="X5421" t="str">
        <f>IFERROR(INDEX(Returns!A5421:A6220,MATCH(Orders!B5421,Returns!B5421:B6220,0)),"No")</f>
        <v>No</v>
      </c>
      <c r="Y5421">
        <f t="shared" si="84"/>
        <v>180.46079999999998</v>
      </c>
    </row>
    <row r="5422" spans="1:25" x14ac:dyDescent="0.2">
      <c r="A5422" s="1">
        <v>5421</v>
      </c>
      <c r="B5422" t="s">
        <v>6213</v>
      </c>
      <c r="C5422" s="2">
        <v>43190</v>
      </c>
      <c r="D5422" s="8">
        <f>Table1[[#This Row],[Order Date]]</f>
        <v>43190</v>
      </c>
      <c r="E5422" s="2">
        <v>43192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">
        <v>5104</v>
      </c>
      <c r="P5422" s="1" t="s">
        <v>66</v>
      </c>
      <c r="Q5422" s="1" t="s">
        <v>67</v>
      </c>
      <c r="R5422" s="1" t="s">
        <v>5105</v>
      </c>
      <c r="S5422" s="1">
        <v>280.78200000000004</v>
      </c>
      <c r="T5422" s="1">
        <v>3</v>
      </c>
      <c r="U5422" s="1">
        <v>0.4</v>
      </c>
      <c r="V5422" s="1">
        <v>-60.836100000000016</v>
      </c>
      <c r="W5422" t="str">
        <f>INDEX(People!$A$2:$A$5,MATCH(Orders!N5422,People!$B$2:$B$5,0))</f>
        <v>Chuck Magee</v>
      </c>
      <c r="X5422" t="str">
        <f>IFERROR(INDEX(Returns!A5422:A6221,MATCH(Orders!B5422,Returns!B5422:B6221,0)),"No")</f>
        <v>No</v>
      </c>
      <c r="Y5422">
        <f t="shared" si="84"/>
        <v>393.09480000000002</v>
      </c>
    </row>
    <row r="5423" spans="1:25" x14ac:dyDescent="0.2">
      <c r="A5423" s="1">
        <v>5422</v>
      </c>
      <c r="B5423" t="s">
        <v>6213</v>
      </c>
      <c r="C5423" s="2">
        <v>43190</v>
      </c>
      <c r="D5423" s="8">
        <f>Table1[[#This Row],[Order Date]]</f>
        <v>43190</v>
      </c>
      <c r="E5423" s="2">
        <v>43192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">
        <v>3962</v>
      </c>
      <c r="P5423" s="1" t="s">
        <v>66</v>
      </c>
      <c r="Q5423" s="1" t="s">
        <v>146</v>
      </c>
      <c r="R5423" s="1" t="s">
        <v>3963</v>
      </c>
      <c r="S5423" s="1">
        <v>31.983999999999998</v>
      </c>
      <c r="T5423" s="1">
        <v>2</v>
      </c>
      <c r="U5423" s="1">
        <v>0.2</v>
      </c>
      <c r="V5423" s="1">
        <v>1.1993999999999998</v>
      </c>
      <c r="W5423" t="str">
        <f>INDEX(People!$A$2:$A$5,MATCH(Orders!N5423,People!$B$2:$B$5,0))</f>
        <v>Chuck Magee</v>
      </c>
      <c r="X5423" t="str">
        <f>IFERROR(INDEX(Returns!A5423:A6222,MATCH(Orders!B5423,Returns!B5423:B6222,0)),"No")</f>
        <v>No</v>
      </c>
      <c r="Y5423">
        <f t="shared" si="84"/>
        <v>38.380799999999994</v>
      </c>
    </row>
    <row r="5424" spans="1:25" x14ac:dyDescent="0.2">
      <c r="A5424" s="1">
        <v>5423</v>
      </c>
      <c r="B5424" t="s">
        <v>8761</v>
      </c>
      <c r="C5424" s="2">
        <v>43463</v>
      </c>
      <c r="D5424" s="8">
        <f>Table1[[#This Row],[Order Date]]</f>
        <v>43463</v>
      </c>
      <c r="E5424" s="2">
        <v>43467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">
        <v>2019</v>
      </c>
      <c r="P5424" s="1" t="s">
        <v>43</v>
      </c>
      <c r="Q5424" s="1" t="s">
        <v>70</v>
      </c>
      <c r="R5424" s="1" t="s">
        <v>2020</v>
      </c>
      <c r="S5424" s="1">
        <v>11.231999999999999</v>
      </c>
      <c r="T5424" s="1">
        <v>3</v>
      </c>
      <c r="U5424" s="1">
        <v>0.2</v>
      </c>
      <c r="V5424" s="1">
        <v>3.9312000000000005</v>
      </c>
      <c r="W5424" t="str">
        <f>INDEX(People!$A$2:$A$5,MATCH(Orders!N5424,People!$B$2:$B$5,0))</f>
        <v>Anna Andreadi</v>
      </c>
      <c r="X5424" t="str">
        <f>IFERROR(INDEX(Returns!A5424:A6223,MATCH(Orders!B5424,Returns!B5424:B6223,0)),"No")</f>
        <v>No</v>
      </c>
      <c r="Y5424">
        <f t="shared" si="84"/>
        <v>13.478399999999999</v>
      </c>
    </row>
    <row r="5425" spans="1:25" x14ac:dyDescent="0.2">
      <c r="A5425" s="1">
        <v>5424</v>
      </c>
      <c r="B5425" t="s">
        <v>8762</v>
      </c>
      <c r="C5425" s="2">
        <v>43772</v>
      </c>
      <c r="D5425" s="8">
        <f>Table1[[#This Row],[Order Date]]</f>
        <v>43772</v>
      </c>
      <c r="E5425" s="2">
        <v>43774</v>
      </c>
      <c r="F5425" s="1" t="s">
        <v>21</v>
      </c>
      <c r="G5425" s="1" t="s">
        <v>4172</v>
      </c>
      <c r="H5425" s="1" t="s">
        <v>4173</v>
      </c>
      <c r="I5425" s="1" t="s">
        <v>38</v>
      </c>
      <c r="J5425" s="1" t="s">
        <v>25</v>
      </c>
      <c r="K5425" s="1" t="s">
        <v>1277</v>
      </c>
      <c r="L5425" s="1" t="s">
        <v>27</v>
      </c>
      <c r="M5425" s="1">
        <v>40475</v>
      </c>
      <c r="N5425" s="1" t="s">
        <v>28</v>
      </c>
      <c r="O5425" s="1" t="s">
        <v>5528</v>
      </c>
      <c r="P5425" s="1" t="s">
        <v>43</v>
      </c>
      <c r="Q5425" s="1" t="s">
        <v>84</v>
      </c>
      <c r="R5425" s="1" t="s">
        <v>5529</v>
      </c>
      <c r="S5425" s="1">
        <v>26.400000000000002</v>
      </c>
      <c r="T5425" s="1">
        <v>5</v>
      </c>
      <c r="U5425" s="1">
        <v>0</v>
      </c>
      <c r="V5425" s="1">
        <v>11.879999999999999</v>
      </c>
      <c r="W5425" t="str">
        <f>INDEX(People!$A$2:$A$5,MATCH(Orders!N5425,People!$B$2:$B$5,0))</f>
        <v>Cassandra Brandow</v>
      </c>
      <c r="X5425" t="str">
        <f>IFERROR(INDEX(Returns!A5425:A6224,MATCH(Orders!B5425,Returns!B5425:B6224,0)),"No")</f>
        <v>No</v>
      </c>
      <c r="Y5425">
        <f t="shared" si="84"/>
        <v>26.400000000000002</v>
      </c>
    </row>
    <row r="5426" spans="1:25" x14ac:dyDescent="0.2">
      <c r="A5426" s="1">
        <v>5425</v>
      </c>
      <c r="B5426" t="s">
        <v>8763</v>
      </c>
      <c r="C5426" s="2">
        <v>43485</v>
      </c>
      <c r="D5426" s="8">
        <f>Table1[[#This Row],[Order Date]]</f>
        <v>43485</v>
      </c>
      <c r="E5426" s="2">
        <v>43491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">
        <v>2705</v>
      </c>
      <c r="P5426" s="1" t="s">
        <v>43</v>
      </c>
      <c r="Q5426" s="1" t="s">
        <v>63</v>
      </c>
      <c r="R5426" s="1" t="s">
        <v>2706</v>
      </c>
      <c r="S5426" s="1">
        <v>3.52</v>
      </c>
      <c r="T5426" s="1">
        <v>2</v>
      </c>
      <c r="U5426" s="1">
        <v>0</v>
      </c>
      <c r="V5426" s="1">
        <v>1.0207999999999999</v>
      </c>
      <c r="W5426" t="str">
        <f>INDEX(People!$A$2:$A$5,MATCH(Orders!N5426,People!$B$2:$B$5,0))</f>
        <v>Chuck Magee</v>
      </c>
      <c r="X5426" t="str">
        <f>IFERROR(INDEX(Returns!A5426:A6225,MATCH(Orders!B5426,Returns!B5426:B6225,0)),"No")</f>
        <v>No</v>
      </c>
      <c r="Y5426">
        <f t="shared" si="84"/>
        <v>3.52</v>
      </c>
    </row>
    <row r="5427" spans="1:25" x14ac:dyDescent="0.2">
      <c r="A5427" s="1">
        <v>5426</v>
      </c>
      <c r="B5427" t="s">
        <v>8764</v>
      </c>
      <c r="C5427" s="2">
        <v>43437</v>
      </c>
      <c r="D5427" s="8">
        <f>Table1[[#This Row],[Order Date]]</f>
        <v>43437</v>
      </c>
      <c r="E5427" s="2">
        <v>43440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">
        <v>5530</v>
      </c>
      <c r="P5427" s="1" t="s">
        <v>66</v>
      </c>
      <c r="Q5427" s="1" t="s">
        <v>146</v>
      </c>
      <c r="R5427" s="1" t="s">
        <v>5531</v>
      </c>
      <c r="S5427" s="1">
        <v>1649.95</v>
      </c>
      <c r="T5427" s="1">
        <v>5</v>
      </c>
      <c r="U5427" s="1">
        <v>0</v>
      </c>
      <c r="V5427" s="1">
        <v>659.98</v>
      </c>
      <c r="W5427" t="str">
        <f>INDEX(People!$A$2:$A$5,MATCH(Orders!N5427,People!$B$2:$B$5,0))</f>
        <v>Anna Andreadi</v>
      </c>
      <c r="X5427" t="str">
        <f>IFERROR(INDEX(Returns!A5427:A6226,MATCH(Orders!B5427,Returns!B5427:B6226,0)),"No")</f>
        <v>No</v>
      </c>
      <c r="Y5427">
        <f t="shared" si="84"/>
        <v>1649.95</v>
      </c>
    </row>
    <row r="5428" spans="1:25" x14ac:dyDescent="0.2">
      <c r="A5428" s="1">
        <v>5427</v>
      </c>
      <c r="B5428" t="s">
        <v>8764</v>
      </c>
      <c r="C5428" s="2">
        <v>43437</v>
      </c>
      <c r="D5428" s="8">
        <f>Table1[[#This Row],[Order Date]]</f>
        <v>43437</v>
      </c>
      <c r="E5428" s="2">
        <v>43440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">
        <v>5142</v>
      </c>
      <c r="P5428" s="1" t="s">
        <v>30</v>
      </c>
      <c r="Q5428" s="1" t="s">
        <v>60</v>
      </c>
      <c r="R5428" s="1" t="s">
        <v>5143</v>
      </c>
      <c r="S5428" s="1">
        <v>111.89999999999999</v>
      </c>
      <c r="T5428" s="1">
        <v>6</v>
      </c>
      <c r="U5428" s="1">
        <v>0</v>
      </c>
      <c r="V5428" s="1">
        <v>51.47399999999999</v>
      </c>
      <c r="W5428" t="str">
        <f>INDEX(People!$A$2:$A$5,MATCH(Orders!N5428,People!$B$2:$B$5,0))</f>
        <v>Anna Andreadi</v>
      </c>
      <c r="X5428" t="str">
        <f>IFERROR(INDEX(Returns!A5428:A6227,MATCH(Orders!B5428,Returns!B5428:B6227,0)),"No")</f>
        <v>No</v>
      </c>
      <c r="Y5428">
        <f t="shared" si="84"/>
        <v>111.89999999999999</v>
      </c>
    </row>
    <row r="5429" spans="1:25" x14ac:dyDescent="0.2">
      <c r="A5429" s="1">
        <v>5428</v>
      </c>
      <c r="B5429" t="s">
        <v>8765</v>
      </c>
      <c r="C5429" s="2">
        <v>43265</v>
      </c>
      <c r="D5429" s="8">
        <f>Table1[[#This Row],[Order Date]]</f>
        <v>43265</v>
      </c>
      <c r="E5429" s="2">
        <v>43265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">
        <v>5126</v>
      </c>
      <c r="P5429" s="1" t="s">
        <v>30</v>
      </c>
      <c r="Q5429" s="1" t="s">
        <v>31</v>
      </c>
      <c r="R5429" s="1" t="s">
        <v>5127</v>
      </c>
      <c r="S5429" s="1">
        <v>599.16499999999996</v>
      </c>
      <c r="T5429" s="1">
        <v>5</v>
      </c>
      <c r="U5429" s="1">
        <v>0.15</v>
      </c>
      <c r="V5429" s="1">
        <v>35.245000000000005</v>
      </c>
      <c r="W5429" t="str">
        <f>INDEX(People!$A$2:$A$5,MATCH(Orders!N5429,People!$B$2:$B$5,0))</f>
        <v>Anna Andreadi</v>
      </c>
      <c r="X5429" t="str">
        <f>IFERROR(INDEX(Returns!A5429:A6228,MATCH(Orders!B5429,Returns!B5429:B6228,0)),"No")</f>
        <v>No</v>
      </c>
      <c r="Y5429">
        <f t="shared" si="84"/>
        <v>689.03974999999991</v>
      </c>
    </row>
    <row r="5430" spans="1:25" x14ac:dyDescent="0.2">
      <c r="A5430" s="1">
        <v>5429</v>
      </c>
      <c r="B5430" t="s">
        <v>8766</v>
      </c>
      <c r="C5430" s="2">
        <v>43345</v>
      </c>
      <c r="D5430" s="8">
        <f>Table1[[#This Row],[Order Date]]</f>
        <v>43345</v>
      </c>
      <c r="E5430" s="2">
        <v>43347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">
        <v>641</v>
      </c>
      <c r="P5430" s="1" t="s">
        <v>43</v>
      </c>
      <c r="Q5430" s="1" t="s">
        <v>55</v>
      </c>
      <c r="R5430" s="1" t="s">
        <v>642</v>
      </c>
      <c r="S5430" s="1">
        <v>46.53</v>
      </c>
      <c r="T5430" s="1">
        <v>3</v>
      </c>
      <c r="U5430" s="1">
        <v>0</v>
      </c>
      <c r="V5430" s="1">
        <v>12.097800000000001</v>
      </c>
      <c r="W5430" t="str">
        <f>INDEX(People!$A$2:$A$5,MATCH(Orders!N5430,People!$B$2:$B$5,0))</f>
        <v>Anna Andreadi</v>
      </c>
      <c r="X5430" t="str">
        <f>IFERROR(INDEX(Returns!A5430:A6229,MATCH(Orders!B5430,Returns!B5430:B6229,0)),"No")</f>
        <v>No</v>
      </c>
      <c r="Y5430">
        <f t="shared" si="84"/>
        <v>46.53</v>
      </c>
    </row>
    <row r="5431" spans="1:25" x14ac:dyDescent="0.2">
      <c r="A5431" s="1">
        <v>5430</v>
      </c>
      <c r="B5431" t="s">
        <v>8767</v>
      </c>
      <c r="C5431" s="2">
        <v>42618</v>
      </c>
      <c r="D5431" s="8">
        <f>Table1[[#This Row],[Order Date]]</f>
        <v>42618</v>
      </c>
      <c r="E5431" s="2">
        <v>42620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">
        <v>1038</v>
      </c>
      <c r="P5431" s="1" t="s">
        <v>30</v>
      </c>
      <c r="Q5431" s="1" t="s">
        <v>60</v>
      </c>
      <c r="R5431" s="1" t="s">
        <v>1039</v>
      </c>
      <c r="S5431" s="1">
        <v>31.983999999999998</v>
      </c>
      <c r="T5431" s="1">
        <v>2</v>
      </c>
      <c r="U5431" s="1">
        <v>0.2</v>
      </c>
      <c r="V5431" s="1">
        <v>1.9989999999999979</v>
      </c>
      <c r="W5431" t="str">
        <f>INDEX(People!$A$2:$A$5,MATCH(Orders!N5431,People!$B$2:$B$5,0))</f>
        <v>Cassandra Brandow</v>
      </c>
      <c r="X5431" t="str">
        <f>IFERROR(INDEX(Returns!A5431:A6230,MATCH(Orders!B5431,Returns!B5431:B6230,0)),"No")</f>
        <v>No</v>
      </c>
      <c r="Y5431">
        <f t="shared" si="84"/>
        <v>38.380799999999994</v>
      </c>
    </row>
    <row r="5432" spans="1:25" x14ac:dyDescent="0.2">
      <c r="A5432" s="1">
        <v>5431</v>
      </c>
      <c r="B5432" t="s">
        <v>8768</v>
      </c>
      <c r="C5432" s="2">
        <v>43759</v>
      </c>
      <c r="D5432" s="8">
        <f>Table1[[#This Row],[Order Date]]</f>
        <v>43759</v>
      </c>
      <c r="E5432" s="2">
        <v>43763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">
        <v>5490</v>
      </c>
      <c r="P5432" s="1" t="s">
        <v>43</v>
      </c>
      <c r="Q5432" s="1" t="s">
        <v>73</v>
      </c>
      <c r="R5432" s="1" t="s">
        <v>5491</v>
      </c>
      <c r="S5432" s="1">
        <v>161.56800000000001</v>
      </c>
      <c r="T5432" s="1">
        <v>2</v>
      </c>
      <c r="U5432" s="1">
        <v>0.2</v>
      </c>
      <c r="V5432" s="1">
        <v>16.156799999999997</v>
      </c>
      <c r="W5432" t="str">
        <f>INDEX(People!$A$2:$A$5,MATCH(Orders!N5432,People!$B$2:$B$5,0))</f>
        <v>Chuck Magee</v>
      </c>
      <c r="X5432" t="str">
        <f>IFERROR(INDEX(Returns!A5432:A6231,MATCH(Orders!B5432,Returns!B5432:B6231,0)),"No")</f>
        <v>No</v>
      </c>
      <c r="Y5432">
        <f t="shared" si="84"/>
        <v>193.88160000000002</v>
      </c>
    </row>
    <row r="5433" spans="1:25" x14ac:dyDescent="0.2">
      <c r="A5433" s="1">
        <v>5432</v>
      </c>
      <c r="B5433" t="s">
        <v>8768</v>
      </c>
      <c r="C5433" s="2">
        <v>43759</v>
      </c>
      <c r="D5433" s="8">
        <f>Table1[[#This Row],[Order Date]]</f>
        <v>43759</v>
      </c>
      <c r="E5433" s="2">
        <v>43763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">
        <v>2402</v>
      </c>
      <c r="P5433" s="1" t="s">
        <v>43</v>
      </c>
      <c r="Q5433" s="1" t="s">
        <v>84</v>
      </c>
      <c r="R5433" s="1" t="s">
        <v>2403</v>
      </c>
      <c r="S5433" s="1">
        <v>4.0640000000000001</v>
      </c>
      <c r="T5433" s="1">
        <v>1</v>
      </c>
      <c r="U5433" s="1">
        <v>0.2</v>
      </c>
      <c r="V5433" s="1">
        <v>1.3715999999999999</v>
      </c>
      <c r="W5433" t="str">
        <f>INDEX(People!$A$2:$A$5,MATCH(Orders!N5433,People!$B$2:$B$5,0))</f>
        <v>Chuck Magee</v>
      </c>
      <c r="X5433" t="str">
        <f>IFERROR(INDEX(Returns!A5433:A6232,MATCH(Orders!B5433,Returns!B5433:B6232,0)),"No")</f>
        <v>No</v>
      </c>
      <c r="Y5433">
        <f t="shared" si="84"/>
        <v>4.8768000000000002</v>
      </c>
    </row>
    <row r="5434" spans="1:25" x14ac:dyDescent="0.2">
      <c r="A5434" s="1">
        <v>5433</v>
      </c>
      <c r="B5434" t="s">
        <v>8768</v>
      </c>
      <c r="C5434" s="2">
        <v>43759</v>
      </c>
      <c r="D5434" s="8">
        <f>Table1[[#This Row],[Order Date]]</f>
        <v>43759</v>
      </c>
      <c r="E5434" s="2">
        <v>43763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">
        <v>4729</v>
      </c>
      <c r="P5434" s="1" t="s">
        <v>43</v>
      </c>
      <c r="Q5434" s="1" t="s">
        <v>70</v>
      </c>
      <c r="R5434" s="1" t="s">
        <v>4730</v>
      </c>
      <c r="S5434" s="1">
        <v>6.2160000000000002</v>
      </c>
      <c r="T5434" s="1">
        <v>4</v>
      </c>
      <c r="U5434" s="1">
        <v>0.7</v>
      </c>
      <c r="V5434" s="1">
        <v>-4.9727999999999994</v>
      </c>
      <c r="W5434" t="str">
        <f>INDEX(People!$A$2:$A$5,MATCH(Orders!N5434,People!$B$2:$B$5,0))</f>
        <v>Chuck Magee</v>
      </c>
      <c r="X5434" t="str">
        <f>IFERROR(INDEX(Returns!A5434:A6233,MATCH(Orders!B5434,Returns!B5434:B6233,0)),"No")</f>
        <v>No</v>
      </c>
      <c r="Y5434">
        <f t="shared" si="84"/>
        <v>10.5672</v>
      </c>
    </row>
    <row r="5435" spans="1:25" x14ac:dyDescent="0.2">
      <c r="A5435" s="1">
        <v>5434</v>
      </c>
      <c r="B5435" t="s">
        <v>6126</v>
      </c>
      <c r="C5435" s="2">
        <v>43580</v>
      </c>
      <c r="D5435" s="8">
        <f>Table1[[#This Row],[Order Date]]</f>
        <v>43580</v>
      </c>
      <c r="E5435" s="2">
        <v>43584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">
        <v>127</v>
      </c>
      <c r="P5435" s="1" t="s">
        <v>43</v>
      </c>
      <c r="Q5435" s="1" t="s">
        <v>63</v>
      </c>
      <c r="R5435" s="1" t="s">
        <v>128</v>
      </c>
      <c r="S5435" s="1">
        <v>8.895999999999999</v>
      </c>
      <c r="T5435" s="1">
        <v>4</v>
      </c>
      <c r="U5435" s="1">
        <v>0.2</v>
      </c>
      <c r="V5435" s="1">
        <v>0.66719999999999979</v>
      </c>
      <c r="W5435" t="str">
        <f>INDEX(People!$A$2:$A$5,MATCH(Orders!N5435,People!$B$2:$B$5,0))</f>
        <v>Anna Andreadi</v>
      </c>
      <c r="X5435" t="str">
        <f>IFERROR(INDEX(Returns!A5435:A6234,MATCH(Orders!B5435,Returns!B5435:B6234,0)),"No")</f>
        <v>No</v>
      </c>
      <c r="Y5435">
        <f t="shared" si="84"/>
        <v>10.675199999999998</v>
      </c>
    </row>
    <row r="5436" spans="1:25" x14ac:dyDescent="0.2">
      <c r="A5436" s="1">
        <v>5435</v>
      </c>
      <c r="B5436" t="s">
        <v>8769</v>
      </c>
      <c r="C5436" s="2">
        <v>43027</v>
      </c>
      <c r="D5436" s="8">
        <f>Table1[[#This Row],[Order Date]]</f>
        <v>43027</v>
      </c>
      <c r="E5436" s="2">
        <v>43032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">
        <v>5536</v>
      </c>
      <c r="P5436" s="1" t="s">
        <v>43</v>
      </c>
      <c r="Q5436" s="1" t="s">
        <v>73</v>
      </c>
      <c r="R5436" s="1" t="s">
        <v>5537</v>
      </c>
      <c r="S5436" s="1">
        <v>1640.6999999999998</v>
      </c>
      <c r="T5436" s="1">
        <v>5</v>
      </c>
      <c r="U5436" s="1">
        <v>0</v>
      </c>
      <c r="V5436" s="1">
        <v>459.39599999999996</v>
      </c>
      <c r="W5436" t="str">
        <f>INDEX(People!$A$2:$A$5,MATCH(Orders!N5436,People!$B$2:$B$5,0))</f>
        <v>Anna Andreadi</v>
      </c>
      <c r="X5436" t="str">
        <f>IFERROR(INDEX(Returns!A5436:A6235,MATCH(Orders!B5436,Returns!B5436:B6235,0)),"No")</f>
        <v>No</v>
      </c>
      <c r="Y5436">
        <f t="shared" si="84"/>
        <v>1640.6999999999998</v>
      </c>
    </row>
    <row r="5437" spans="1:25" x14ac:dyDescent="0.2">
      <c r="A5437" s="1">
        <v>5436</v>
      </c>
      <c r="B5437" t="s">
        <v>8769</v>
      </c>
      <c r="C5437" s="2">
        <v>43027</v>
      </c>
      <c r="D5437" s="8">
        <f>Table1[[#This Row],[Order Date]]</f>
        <v>43027</v>
      </c>
      <c r="E5437" s="2">
        <v>43032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">
        <v>1023</v>
      </c>
      <c r="P5437" s="1" t="s">
        <v>66</v>
      </c>
      <c r="Q5437" s="1" t="s">
        <v>146</v>
      </c>
      <c r="R5437" s="1" t="s">
        <v>1024</v>
      </c>
      <c r="S5437" s="1">
        <v>270</v>
      </c>
      <c r="T5437" s="1">
        <v>3</v>
      </c>
      <c r="U5437" s="1">
        <v>0</v>
      </c>
      <c r="V5437" s="1">
        <v>97.199999999999989</v>
      </c>
      <c r="W5437" t="str">
        <f>INDEX(People!$A$2:$A$5,MATCH(Orders!N5437,People!$B$2:$B$5,0))</f>
        <v>Anna Andreadi</v>
      </c>
      <c r="X5437" t="str">
        <f>IFERROR(INDEX(Returns!A5437:A6236,MATCH(Orders!B5437,Returns!B5437:B6236,0)),"No")</f>
        <v>No</v>
      </c>
      <c r="Y5437">
        <f t="shared" si="84"/>
        <v>270</v>
      </c>
    </row>
    <row r="5438" spans="1:25" x14ac:dyDescent="0.2">
      <c r="A5438" s="1">
        <v>5437</v>
      </c>
      <c r="B5438" t="s">
        <v>8770</v>
      </c>
      <c r="C5438" s="2">
        <v>42556</v>
      </c>
      <c r="D5438" s="8">
        <f>Table1[[#This Row],[Order Date]]</f>
        <v>42556</v>
      </c>
      <c r="E5438" s="2">
        <v>42559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">
        <v>3632</v>
      </c>
      <c r="P5438" s="1" t="s">
        <v>30</v>
      </c>
      <c r="Q5438" s="1" t="s">
        <v>60</v>
      </c>
      <c r="R5438" s="1" t="s">
        <v>3633</v>
      </c>
      <c r="S5438" s="1">
        <v>19.52</v>
      </c>
      <c r="T5438" s="1">
        <v>2</v>
      </c>
      <c r="U5438" s="1">
        <v>0.2</v>
      </c>
      <c r="V5438" s="1">
        <v>5.3680000000000012</v>
      </c>
      <c r="W5438" t="str">
        <f>INDEX(People!$A$2:$A$5,MATCH(Orders!N5438,People!$B$2:$B$5,0))</f>
        <v>Cassandra Brandow</v>
      </c>
      <c r="X5438" t="str">
        <f>IFERROR(INDEX(Returns!A5438:A6237,MATCH(Orders!B5438,Returns!B5438:B6237,0)),"No")</f>
        <v>No</v>
      </c>
      <c r="Y5438">
        <f t="shared" si="84"/>
        <v>23.423999999999999</v>
      </c>
    </row>
    <row r="5439" spans="1:25" x14ac:dyDescent="0.2">
      <c r="A5439" s="1">
        <v>5438</v>
      </c>
      <c r="B5439" t="s">
        <v>8770</v>
      </c>
      <c r="C5439" s="2">
        <v>42556</v>
      </c>
      <c r="D5439" s="8">
        <f>Table1[[#This Row],[Order Date]]</f>
        <v>42556</v>
      </c>
      <c r="E5439" s="2">
        <v>42559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">
        <v>4826</v>
      </c>
      <c r="P5439" s="1" t="s">
        <v>43</v>
      </c>
      <c r="Q5439" s="1" t="s">
        <v>70</v>
      </c>
      <c r="R5439" s="1" t="s">
        <v>4827</v>
      </c>
      <c r="S5439" s="1">
        <v>9.8100000000000023</v>
      </c>
      <c r="T5439" s="1">
        <v>5</v>
      </c>
      <c r="U5439" s="1">
        <v>0.7</v>
      </c>
      <c r="V5439" s="1">
        <v>-6.8669999999999973</v>
      </c>
      <c r="W5439" t="str">
        <f>INDEX(People!$A$2:$A$5,MATCH(Orders!N5439,People!$B$2:$B$5,0))</f>
        <v>Cassandra Brandow</v>
      </c>
      <c r="X5439" t="str">
        <f>IFERROR(INDEX(Returns!A5439:A6238,MATCH(Orders!B5439,Returns!B5439:B6238,0)),"No")</f>
        <v>No</v>
      </c>
      <c r="Y5439">
        <f t="shared" si="84"/>
        <v>16.677000000000003</v>
      </c>
    </row>
    <row r="5440" spans="1:25" x14ac:dyDescent="0.2">
      <c r="A5440" s="1">
        <v>5439</v>
      </c>
      <c r="B5440" t="s">
        <v>8770</v>
      </c>
      <c r="C5440" s="2">
        <v>42556</v>
      </c>
      <c r="D5440" s="8">
        <f>Table1[[#This Row],[Order Date]]</f>
        <v>42556</v>
      </c>
      <c r="E5440" s="2">
        <v>42559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">
        <v>5538</v>
      </c>
      <c r="P5440" s="1" t="s">
        <v>30</v>
      </c>
      <c r="Q5440" s="1" t="s">
        <v>60</v>
      </c>
      <c r="R5440" s="1" t="s">
        <v>5539</v>
      </c>
      <c r="S5440" s="1">
        <v>213.21600000000001</v>
      </c>
      <c r="T5440" s="1">
        <v>3</v>
      </c>
      <c r="U5440" s="1">
        <v>0.2</v>
      </c>
      <c r="V5440" s="1">
        <v>15.991199999999992</v>
      </c>
      <c r="W5440" t="str">
        <f>INDEX(People!$A$2:$A$5,MATCH(Orders!N5440,People!$B$2:$B$5,0))</f>
        <v>Cassandra Brandow</v>
      </c>
      <c r="X5440" t="str">
        <f>IFERROR(INDEX(Returns!A5440:A6239,MATCH(Orders!B5440,Returns!B5440:B6239,0)),"No")</f>
        <v>No</v>
      </c>
      <c r="Y5440">
        <f t="shared" si="84"/>
        <v>255.85919999999999</v>
      </c>
    </row>
    <row r="5441" spans="1:25" x14ac:dyDescent="0.2">
      <c r="A5441" s="1">
        <v>5440</v>
      </c>
      <c r="B5441" t="s">
        <v>8771</v>
      </c>
      <c r="C5441" s="2">
        <v>43194</v>
      </c>
      <c r="D5441" s="8">
        <f>Table1[[#This Row],[Order Date]]</f>
        <v>43194</v>
      </c>
      <c r="E5441" s="2">
        <v>43199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">
        <v>4810</v>
      </c>
      <c r="P5441" s="1" t="s">
        <v>43</v>
      </c>
      <c r="Q5441" s="1" t="s">
        <v>70</v>
      </c>
      <c r="R5441" s="1" t="s">
        <v>4811</v>
      </c>
      <c r="S5441" s="1">
        <v>588.78399999999999</v>
      </c>
      <c r="T5441" s="1">
        <v>2</v>
      </c>
      <c r="U5441" s="1">
        <v>0.2</v>
      </c>
      <c r="V5441" s="1">
        <v>183.99499999999998</v>
      </c>
      <c r="W5441" t="str">
        <f>INDEX(People!$A$2:$A$5,MATCH(Orders!N5441,People!$B$2:$B$5,0))</f>
        <v>Chuck Magee</v>
      </c>
      <c r="X5441" t="str">
        <f>IFERROR(INDEX(Returns!A5441:A6240,MATCH(Orders!B5441,Returns!B5441:B6240,0)),"No")</f>
        <v>No</v>
      </c>
      <c r="Y5441">
        <f t="shared" si="84"/>
        <v>706.54079999999999</v>
      </c>
    </row>
    <row r="5442" spans="1:25" x14ac:dyDescent="0.2">
      <c r="A5442" s="1">
        <v>5441</v>
      </c>
      <c r="B5442" t="s">
        <v>8772</v>
      </c>
      <c r="C5442" s="2">
        <v>43782</v>
      </c>
      <c r="D5442" s="8">
        <f>Table1[[#This Row],[Order Date]]</f>
        <v>43782</v>
      </c>
      <c r="E5442" s="2">
        <v>43787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">
        <v>2248</v>
      </c>
      <c r="P5442" s="1" t="s">
        <v>43</v>
      </c>
      <c r="Q5442" s="1" t="s">
        <v>63</v>
      </c>
      <c r="R5442" s="1" t="s">
        <v>2249</v>
      </c>
      <c r="S5442" s="1">
        <v>2.0640000000000001</v>
      </c>
      <c r="T5442" s="1">
        <v>1</v>
      </c>
      <c r="U5442" s="1">
        <v>0.2</v>
      </c>
      <c r="V5442" s="1">
        <v>0.15480000000000005</v>
      </c>
      <c r="W5442" t="str">
        <f>INDEX(People!$A$2:$A$5,MATCH(Orders!N5442,People!$B$2:$B$5,0))</f>
        <v>Cassandra Brandow</v>
      </c>
      <c r="X5442" t="str">
        <f>IFERROR(INDEX(Returns!A5442:A6241,MATCH(Orders!B5442,Returns!B5442:B6241,0)),"No")</f>
        <v>No</v>
      </c>
      <c r="Y5442">
        <f t="shared" si="84"/>
        <v>2.4767999999999999</v>
      </c>
    </row>
    <row r="5443" spans="1:25" x14ac:dyDescent="0.2">
      <c r="A5443" s="1">
        <v>5442</v>
      </c>
      <c r="B5443" t="s">
        <v>8773</v>
      </c>
      <c r="C5443" s="2">
        <v>43717</v>
      </c>
      <c r="D5443" s="8">
        <f>Table1[[#This Row],[Order Date]]</f>
        <v>43717</v>
      </c>
      <c r="E5443" s="2">
        <v>43721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">
        <v>5541</v>
      </c>
      <c r="P5443" s="1" t="s">
        <v>43</v>
      </c>
      <c r="Q5443" s="1" t="s">
        <v>84</v>
      </c>
      <c r="R5443" s="1" t="s">
        <v>5542</v>
      </c>
      <c r="S5443" s="1">
        <v>6.3680000000000003</v>
      </c>
      <c r="T5443" s="1">
        <v>2</v>
      </c>
      <c r="U5443" s="1">
        <v>0.2</v>
      </c>
      <c r="V5443" s="1">
        <v>2.3879999999999999</v>
      </c>
      <c r="W5443" t="str">
        <f>INDEX(People!$A$2:$A$5,MATCH(Orders!N5443,People!$B$2:$B$5,0))</f>
        <v>Anna Andreadi</v>
      </c>
      <c r="X5443" t="str">
        <f>IFERROR(INDEX(Returns!A5443:A6242,MATCH(Orders!B5443,Returns!B5443:B6242,0)),"No")</f>
        <v>No</v>
      </c>
      <c r="Y5443">
        <f t="shared" ref="Y5443:Y5506" si="85">S5443*(1+U5443)</f>
        <v>7.6416000000000004</v>
      </c>
    </row>
    <row r="5444" spans="1:25" x14ac:dyDescent="0.2">
      <c r="A5444" s="1">
        <v>5443</v>
      </c>
      <c r="B5444" t="s">
        <v>8774</v>
      </c>
      <c r="C5444" s="2">
        <v>42842</v>
      </c>
      <c r="D5444" s="8">
        <f>Table1[[#This Row],[Order Date]]</f>
        <v>42842</v>
      </c>
      <c r="E5444" s="2">
        <v>42848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">
        <v>2538</v>
      </c>
      <c r="P5444" s="1" t="s">
        <v>66</v>
      </c>
      <c r="Q5444" s="1" t="s">
        <v>146</v>
      </c>
      <c r="R5444" s="1" t="s">
        <v>2539</v>
      </c>
      <c r="S5444" s="1">
        <v>99.6</v>
      </c>
      <c r="T5444" s="1">
        <v>1</v>
      </c>
      <c r="U5444" s="1">
        <v>0</v>
      </c>
      <c r="V5444" s="1">
        <v>36.851999999999997</v>
      </c>
      <c r="W5444" t="str">
        <f>INDEX(People!$A$2:$A$5,MATCH(Orders!N5444,People!$B$2:$B$5,0))</f>
        <v>Chuck Magee</v>
      </c>
      <c r="X5444" t="str">
        <f>IFERROR(INDEX(Returns!A5444:A6243,MATCH(Orders!B5444,Returns!B5444:B6243,0)),"No")</f>
        <v>No</v>
      </c>
      <c r="Y5444">
        <f t="shared" si="85"/>
        <v>99.6</v>
      </c>
    </row>
    <row r="5445" spans="1:25" x14ac:dyDescent="0.2">
      <c r="A5445" s="1">
        <v>5444</v>
      </c>
      <c r="B5445" t="s">
        <v>8774</v>
      </c>
      <c r="C5445" s="2">
        <v>42842</v>
      </c>
      <c r="D5445" s="8">
        <f>Table1[[#This Row],[Order Date]]</f>
        <v>42842</v>
      </c>
      <c r="E5445" s="2">
        <v>42848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">
        <v>3626</v>
      </c>
      <c r="P5445" s="1" t="s">
        <v>43</v>
      </c>
      <c r="Q5445" s="1" t="s">
        <v>70</v>
      </c>
      <c r="R5445" s="1" t="s">
        <v>3627</v>
      </c>
      <c r="S5445" s="1">
        <v>62.296000000000006</v>
      </c>
      <c r="T5445" s="1">
        <v>13</v>
      </c>
      <c r="U5445" s="1">
        <v>0.2</v>
      </c>
      <c r="V5445" s="1">
        <v>21.024899999999999</v>
      </c>
      <c r="W5445" t="str">
        <f>INDEX(People!$A$2:$A$5,MATCH(Orders!N5445,People!$B$2:$B$5,0))</f>
        <v>Chuck Magee</v>
      </c>
      <c r="X5445" t="str">
        <f>IFERROR(INDEX(Returns!A5445:A6244,MATCH(Orders!B5445,Returns!B5445:B6244,0)),"No")</f>
        <v>No</v>
      </c>
      <c r="Y5445">
        <f t="shared" si="85"/>
        <v>74.755200000000002</v>
      </c>
    </row>
    <row r="5446" spans="1:25" x14ac:dyDescent="0.2">
      <c r="A5446" s="1">
        <v>5445</v>
      </c>
      <c r="B5446" t="s">
        <v>8774</v>
      </c>
      <c r="C5446" s="2">
        <v>42842</v>
      </c>
      <c r="D5446" s="8">
        <f>Table1[[#This Row],[Order Date]]</f>
        <v>42842</v>
      </c>
      <c r="E5446" s="2">
        <v>42848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">
        <v>5543</v>
      </c>
      <c r="P5446" s="1" t="s">
        <v>43</v>
      </c>
      <c r="Q5446" s="1" t="s">
        <v>63</v>
      </c>
      <c r="R5446" s="1" t="s">
        <v>5544</v>
      </c>
      <c r="S5446" s="1">
        <v>10.709999999999999</v>
      </c>
      <c r="T5446" s="1">
        <v>3</v>
      </c>
      <c r="U5446" s="1">
        <v>0</v>
      </c>
      <c r="V5446" s="1">
        <v>2.7845999999999997</v>
      </c>
      <c r="W5446" t="str">
        <f>INDEX(People!$A$2:$A$5,MATCH(Orders!N5446,People!$B$2:$B$5,0))</f>
        <v>Chuck Magee</v>
      </c>
      <c r="X5446" t="str">
        <f>IFERROR(INDEX(Returns!A5446:A6245,MATCH(Orders!B5446,Returns!B5446:B6245,0)),"No")</f>
        <v>No</v>
      </c>
      <c r="Y5446">
        <f t="shared" si="85"/>
        <v>10.709999999999999</v>
      </c>
    </row>
    <row r="5447" spans="1:25" x14ac:dyDescent="0.2">
      <c r="A5447" s="1">
        <v>5446</v>
      </c>
      <c r="B5447" t="s">
        <v>8775</v>
      </c>
      <c r="C5447" s="2">
        <v>43306</v>
      </c>
      <c r="D5447" s="8">
        <f>Table1[[#This Row],[Order Date]]</f>
        <v>43306</v>
      </c>
      <c r="E5447" s="2">
        <v>43310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">
        <v>4007</v>
      </c>
      <c r="P5447" s="1" t="s">
        <v>43</v>
      </c>
      <c r="Q5447" s="1" t="s">
        <v>157</v>
      </c>
      <c r="R5447" s="1" t="s">
        <v>4008</v>
      </c>
      <c r="S5447" s="1">
        <v>20.936000000000003</v>
      </c>
      <c r="T5447" s="1">
        <v>1</v>
      </c>
      <c r="U5447" s="1">
        <v>0.2</v>
      </c>
      <c r="V5447" s="1">
        <v>7.0659000000000001</v>
      </c>
      <c r="W5447" t="str">
        <f>INDEX(People!$A$2:$A$5,MATCH(Orders!N5447,People!$B$2:$B$5,0))</f>
        <v>Kelly Williams</v>
      </c>
      <c r="X5447" t="str">
        <f>IFERROR(INDEX(Returns!A5447:A6246,MATCH(Orders!B5447,Returns!B5447:B6246,0)),"No")</f>
        <v>No</v>
      </c>
      <c r="Y5447">
        <f t="shared" si="85"/>
        <v>25.123200000000004</v>
      </c>
    </row>
    <row r="5448" spans="1:25" x14ac:dyDescent="0.2">
      <c r="A5448" s="1">
        <v>5447</v>
      </c>
      <c r="B5448" t="s">
        <v>6207</v>
      </c>
      <c r="C5448" s="2">
        <v>43338</v>
      </c>
      <c r="D5448" s="8">
        <f>Table1[[#This Row],[Order Date]]</f>
        <v>43338</v>
      </c>
      <c r="E5448" s="2">
        <v>43343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">
        <v>2900</v>
      </c>
      <c r="P5448" s="1" t="s">
        <v>66</v>
      </c>
      <c r="Q5448" s="1" t="s">
        <v>67</v>
      </c>
      <c r="R5448" s="1" t="s">
        <v>2901</v>
      </c>
      <c r="S5448" s="1">
        <v>33</v>
      </c>
      <c r="T5448" s="1">
        <v>6</v>
      </c>
      <c r="U5448" s="1">
        <v>0</v>
      </c>
      <c r="V5448" s="1">
        <v>8.25</v>
      </c>
      <c r="W5448" t="str">
        <f>INDEX(People!$A$2:$A$5,MATCH(Orders!N5448,People!$B$2:$B$5,0))</f>
        <v>Chuck Magee</v>
      </c>
      <c r="X5448" t="str">
        <f>IFERROR(INDEX(Returns!A5448:A6247,MATCH(Orders!B5448,Returns!B5448:B6247,0)),"No")</f>
        <v>No</v>
      </c>
      <c r="Y5448">
        <f t="shared" si="85"/>
        <v>33</v>
      </c>
    </row>
    <row r="5449" spans="1:25" x14ac:dyDescent="0.2">
      <c r="A5449" s="1">
        <v>5448</v>
      </c>
      <c r="B5449" t="s">
        <v>6207</v>
      </c>
      <c r="C5449" s="2">
        <v>43338</v>
      </c>
      <c r="D5449" s="8">
        <f>Table1[[#This Row],[Order Date]]</f>
        <v>43338</v>
      </c>
      <c r="E5449" s="2">
        <v>43343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">
        <v>3951</v>
      </c>
      <c r="P5449" s="1" t="s">
        <v>66</v>
      </c>
      <c r="Q5449" s="1" t="s">
        <v>146</v>
      </c>
      <c r="R5449" s="1" t="s">
        <v>3952</v>
      </c>
      <c r="S5449" s="1">
        <v>249.95000000000002</v>
      </c>
      <c r="T5449" s="1">
        <v>5</v>
      </c>
      <c r="U5449" s="1">
        <v>0</v>
      </c>
      <c r="V5449" s="1">
        <v>87.482499999999987</v>
      </c>
      <c r="W5449" t="str">
        <f>INDEX(People!$A$2:$A$5,MATCH(Orders!N5449,People!$B$2:$B$5,0))</f>
        <v>Chuck Magee</v>
      </c>
      <c r="X5449" t="str">
        <f>IFERROR(INDEX(Returns!A5449:A6248,MATCH(Orders!B5449,Returns!B5449:B6248,0)),"No")</f>
        <v>No</v>
      </c>
      <c r="Y5449">
        <f t="shared" si="85"/>
        <v>249.95000000000002</v>
      </c>
    </row>
    <row r="5450" spans="1:25" x14ac:dyDescent="0.2">
      <c r="A5450" s="1">
        <v>5449</v>
      </c>
      <c r="B5450" t="s">
        <v>8776</v>
      </c>
      <c r="C5450" s="2">
        <v>42625</v>
      </c>
      <c r="D5450" s="8">
        <f>Table1[[#This Row],[Order Date]]</f>
        <v>42625</v>
      </c>
      <c r="E5450" s="2">
        <v>42632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">
        <v>4555</v>
      </c>
      <c r="P5450" s="1" t="s">
        <v>43</v>
      </c>
      <c r="Q5450" s="1" t="s">
        <v>512</v>
      </c>
      <c r="R5450" s="1" t="s">
        <v>4556</v>
      </c>
      <c r="S5450" s="1">
        <v>357.93</v>
      </c>
      <c r="T5450" s="1">
        <v>3</v>
      </c>
      <c r="U5450" s="1">
        <v>0</v>
      </c>
      <c r="V5450" s="1">
        <v>7.158600000000007</v>
      </c>
      <c r="W5450" t="str">
        <f>INDEX(People!$A$2:$A$5,MATCH(Orders!N5450,People!$B$2:$B$5,0))</f>
        <v>Kelly Williams</v>
      </c>
      <c r="X5450" t="str">
        <f>IFERROR(INDEX(Returns!A5450:A6249,MATCH(Orders!B5450,Returns!B5450:B6249,0)),"No")</f>
        <v>No</v>
      </c>
      <c r="Y5450">
        <f t="shared" si="85"/>
        <v>357.93</v>
      </c>
    </row>
    <row r="5451" spans="1:25" x14ac:dyDescent="0.2">
      <c r="A5451" s="1">
        <v>5450</v>
      </c>
      <c r="B5451" t="s">
        <v>8776</v>
      </c>
      <c r="C5451" s="2">
        <v>42625</v>
      </c>
      <c r="D5451" s="8">
        <f>Table1[[#This Row],[Order Date]]</f>
        <v>42625</v>
      </c>
      <c r="E5451" s="2">
        <v>42632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">
        <v>5380</v>
      </c>
      <c r="P5451" s="1" t="s">
        <v>66</v>
      </c>
      <c r="Q5451" s="1" t="s">
        <v>146</v>
      </c>
      <c r="R5451" s="1" t="s">
        <v>5381</v>
      </c>
      <c r="S5451" s="1">
        <v>57.400000000000006</v>
      </c>
      <c r="T5451" s="1">
        <v>5</v>
      </c>
      <c r="U5451" s="1">
        <v>0</v>
      </c>
      <c r="V5451" s="1">
        <v>10.905999999999993</v>
      </c>
      <c r="W5451" t="str">
        <f>INDEX(People!$A$2:$A$5,MATCH(Orders!N5451,People!$B$2:$B$5,0))</f>
        <v>Kelly Williams</v>
      </c>
      <c r="X5451" t="str">
        <f>IFERROR(INDEX(Returns!A5451:A6250,MATCH(Orders!B5451,Returns!B5451:B6250,0)),"No")</f>
        <v>No</v>
      </c>
      <c r="Y5451">
        <f t="shared" si="85"/>
        <v>57.400000000000006</v>
      </c>
    </row>
    <row r="5452" spans="1:25" x14ac:dyDescent="0.2">
      <c r="A5452" s="1">
        <v>5451</v>
      </c>
      <c r="B5452" t="s">
        <v>8776</v>
      </c>
      <c r="C5452" s="2">
        <v>42625</v>
      </c>
      <c r="D5452" s="8">
        <f>Table1[[#This Row],[Order Date]]</f>
        <v>42625</v>
      </c>
      <c r="E5452" s="2">
        <v>42632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">
        <v>2902</v>
      </c>
      <c r="P5452" s="1" t="s">
        <v>43</v>
      </c>
      <c r="Q5452" s="1" t="s">
        <v>70</v>
      </c>
      <c r="R5452" s="1" t="s">
        <v>2903</v>
      </c>
      <c r="S5452" s="1">
        <v>331.96</v>
      </c>
      <c r="T5452" s="1">
        <v>2</v>
      </c>
      <c r="U5452" s="1">
        <v>0</v>
      </c>
      <c r="V5452" s="1">
        <v>149.38199999999998</v>
      </c>
      <c r="W5452" t="str">
        <f>INDEX(People!$A$2:$A$5,MATCH(Orders!N5452,People!$B$2:$B$5,0))</f>
        <v>Kelly Williams</v>
      </c>
      <c r="X5452" t="str">
        <f>IFERROR(INDEX(Returns!A5452:A6251,MATCH(Orders!B5452,Returns!B5452:B6251,0)),"No")</f>
        <v>No</v>
      </c>
      <c r="Y5452">
        <f t="shared" si="85"/>
        <v>331.96</v>
      </c>
    </row>
    <row r="5453" spans="1:25" x14ac:dyDescent="0.2">
      <c r="A5453" s="1">
        <v>5452</v>
      </c>
      <c r="B5453" t="s">
        <v>8776</v>
      </c>
      <c r="C5453" s="2">
        <v>42625</v>
      </c>
      <c r="D5453" s="8">
        <f>Table1[[#This Row],[Order Date]]</f>
        <v>42625</v>
      </c>
      <c r="E5453" s="2">
        <v>42632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">
        <v>4790</v>
      </c>
      <c r="P5453" s="1" t="s">
        <v>30</v>
      </c>
      <c r="Q5453" s="1" t="s">
        <v>60</v>
      </c>
      <c r="R5453" s="1" t="s">
        <v>4791</v>
      </c>
      <c r="S5453" s="1">
        <v>40.56</v>
      </c>
      <c r="T5453" s="1">
        <v>2</v>
      </c>
      <c r="U5453" s="1">
        <v>0</v>
      </c>
      <c r="V5453" s="1">
        <v>12.979199999999999</v>
      </c>
      <c r="W5453" t="str">
        <f>INDEX(People!$A$2:$A$5,MATCH(Orders!N5453,People!$B$2:$B$5,0))</f>
        <v>Kelly Williams</v>
      </c>
      <c r="X5453" t="str">
        <f>IFERROR(INDEX(Returns!A5453:A6252,MATCH(Orders!B5453,Returns!B5453:B6252,0)),"No")</f>
        <v>No</v>
      </c>
      <c r="Y5453">
        <f t="shared" si="85"/>
        <v>40.56</v>
      </c>
    </row>
    <row r="5454" spans="1:25" x14ac:dyDescent="0.2">
      <c r="A5454" s="1">
        <v>5453</v>
      </c>
      <c r="B5454" t="s">
        <v>8777</v>
      </c>
      <c r="C5454" s="2">
        <v>43303</v>
      </c>
      <c r="D5454" s="8">
        <f>Table1[[#This Row],[Order Date]]</f>
        <v>43303</v>
      </c>
      <c r="E5454" s="2">
        <v>43310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">
        <v>2033</v>
      </c>
      <c r="P5454" s="1" t="s">
        <v>43</v>
      </c>
      <c r="Q5454" s="1" t="s">
        <v>512</v>
      </c>
      <c r="R5454" s="1" t="s">
        <v>2034</v>
      </c>
      <c r="S5454" s="1">
        <v>86.199999999999989</v>
      </c>
      <c r="T5454" s="1">
        <v>5</v>
      </c>
      <c r="U5454" s="1">
        <v>0</v>
      </c>
      <c r="V5454" s="1">
        <v>24.997999999999987</v>
      </c>
      <c r="W5454" t="str">
        <f>INDEX(People!$A$2:$A$5,MATCH(Orders!N5454,People!$B$2:$B$5,0))</f>
        <v>Anna Andreadi</v>
      </c>
      <c r="X5454" t="str">
        <f>IFERROR(INDEX(Returns!A5454:A6253,MATCH(Orders!B5454,Returns!B5454:B6253,0)),"No")</f>
        <v>No</v>
      </c>
      <c r="Y5454">
        <f t="shared" si="85"/>
        <v>86.199999999999989</v>
      </c>
    </row>
    <row r="5455" spans="1:25" x14ac:dyDescent="0.2">
      <c r="A5455" s="1">
        <v>5454</v>
      </c>
      <c r="B5455" t="s">
        <v>8778</v>
      </c>
      <c r="C5455" s="2">
        <v>43604</v>
      </c>
      <c r="D5455" s="8">
        <f>Table1[[#This Row],[Order Date]]</f>
        <v>43604</v>
      </c>
      <c r="E5455" s="2">
        <v>43608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">
        <v>5087</v>
      </c>
      <c r="P5455" s="1" t="s">
        <v>43</v>
      </c>
      <c r="Q5455" s="1" t="s">
        <v>84</v>
      </c>
      <c r="R5455" s="1" t="s">
        <v>5088</v>
      </c>
      <c r="S5455" s="1">
        <v>38.016000000000005</v>
      </c>
      <c r="T5455" s="1">
        <v>6</v>
      </c>
      <c r="U5455" s="1">
        <v>0.2</v>
      </c>
      <c r="V5455" s="1">
        <v>13.780799999999996</v>
      </c>
      <c r="W5455" t="str">
        <f>INDEX(People!$A$2:$A$5,MATCH(Orders!N5455,People!$B$2:$B$5,0))</f>
        <v>Kelly Williams</v>
      </c>
      <c r="X5455" t="str">
        <f>IFERROR(INDEX(Returns!A5455:A6254,MATCH(Orders!B5455,Returns!B5455:B6254,0)),"No")</f>
        <v>No</v>
      </c>
      <c r="Y5455">
        <f t="shared" si="85"/>
        <v>45.619200000000006</v>
      </c>
    </row>
    <row r="5456" spans="1:25" x14ac:dyDescent="0.2">
      <c r="A5456" s="1">
        <v>5455</v>
      </c>
      <c r="B5456" t="s">
        <v>8779</v>
      </c>
      <c r="C5456" s="2">
        <v>43583</v>
      </c>
      <c r="D5456" s="8">
        <f>Table1[[#This Row],[Order Date]]</f>
        <v>43583</v>
      </c>
      <c r="E5456" s="2">
        <v>43587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">
        <v>1580</v>
      </c>
      <c r="P5456" s="1" t="s">
        <v>43</v>
      </c>
      <c r="Q5456" s="1" t="s">
        <v>55</v>
      </c>
      <c r="R5456" s="1" t="s">
        <v>1581</v>
      </c>
      <c r="S5456" s="1">
        <v>8.3840000000000003</v>
      </c>
      <c r="T5456" s="1">
        <v>1</v>
      </c>
      <c r="U5456" s="1">
        <v>0.2</v>
      </c>
      <c r="V5456" s="1">
        <v>0.73360000000000003</v>
      </c>
      <c r="W5456" t="str">
        <f>INDEX(People!$A$2:$A$5,MATCH(Orders!N5456,People!$B$2:$B$5,0))</f>
        <v>Chuck Magee</v>
      </c>
      <c r="X5456" t="str">
        <f>IFERROR(INDEX(Returns!A5456:A6255,MATCH(Orders!B5456,Returns!B5456:B6255,0)),"No")</f>
        <v>No</v>
      </c>
      <c r="Y5456">
        <f t="shared" si="85"/>
        <v>10.0608</v>
      </c>
    </row>
    <row r="5457" spans="1:25" x14ac:dyDescent="0.2">
      <c r="A5457" s="1">
        <v>5456</v>
      </c>
      <c r="B5457" t="s">
        <v>8779</v>
      </c>
      <c r="C5457" s="2">
        <v>43583</v>
      </c>
      <c r="D5457" s="8">
        <f>Table1[[#This Row],[Order Date]]</f>
        <v>43583</v>
      </c>
      <c r="E5457" s="2">
        <v>43587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">
        <v>117</v>
      </c>
      <c r="P5457" s="1" t="s">
        <v>43</v>
      </c>
      <c r="Q5457" s="1" t="s">
        <v>63</v>
      </c>
      <c r="R5457" s="1" t="s">
        <v>118</v>
      </c>
      <c r="S5457" s="1">
        <v>6.8480000000000008</v>
      </c>
      <c r="T5457" s="1">
        <v>2</v>
      </c>
      <c r="U5457" s="1">
        <v>0.2</v>
      </c>
      <c r="V5457" s="1">
        <v>0.77039999999999909</v>
      </c>
      <c r="W5457" t="str">
        <f>INDEX(People!$A$2:$A$5,MATCH(Orders!N5457,People!$B$2:$B$5,0))</f>
        <v>Chuck Magee</v>
      </c>
      <c r="X5457" t="str">
        <f>IFERROR(INDEX(Returns!A5457:A6256,MATCH(Orders!B5457,Returns!B5457:B6256,0)),"No")</f>
        <v>No</v>
      </c>
      <c r="Y5457">
        <f t="shared" si="85"/>
        <v>8.2176000000000009</v>
      </c>
    </row>
    <row r="5458" spans="1:25" x14ac:dyDescent="0.2">
      <c r="A5458" s="1">
        <v>5457</v>
      </c>
      <c r="B5458" t="s">
        <v>6127</v>
      </c>
      <c r="C5458" s="2">
        <v>43828</v>
      </c>
      <c r="D5458" s="8">
        <f>Table1[[#This Row],[Order Date]]</f>
        <v>43828</v>
      </c>
      <c r="E5458" s="2">
        <v>43832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">
        <v>5545</v>
      </c>
      <c r="P5458" s="1" t="s">
        <v>43</v>
      </c>
      <c r="Q5458" s="1" t="s">
        <v>242</v>
      </c>
      <c r="R5458" s="1" t="s">
        <v>5546</v>
      </c>
      <c r="S5458" s="1">
        <v>19.600000000000001</v>
      </c>
      <c r="T5458" s="1">
        <v>5</v>
      </c>
      <c r="U5458" s="1">
        <v>0</v>
      </c>
      <c r="V5458" s="1">
        <v>9.6039999999999992</v>
      </c>
      <c r="W5458" t="str">
        <f>INDEX(People!$A$2:$A$5,MATCH(Orders!N5458,People!$B$2:$B$5,0))</f>
        <v>Anna Andreadi</v>
      </c>
      <c r="X5458" t="str">
        <f>IFERROR(INDEX(Returns!A5458:A6257,MATCH(Orders!B5458,Returns!B5458:B6257,0)),"No")</f>
        <v>No</v>
      </c>
      <c r="Y5458">
        <f t="shared" si="85"/>
        <v>19.600000000000001</v>
      </c>
    </row>
    <row r="5459" spans="1:25" x14ac:dyDescent="0.2">
      <c r="A5459" s="1">
        <v>5458</v>
      </c>
      <c r="B5459" t="s">
        <v>6127</v>
      </c>
      <c r="C5459" s="2">
        <v>43828</v>
      </c>
      <c r="D5459" s="8">
        <f>Table1[[#This Row],[Order Date]]</f>
        <v>43828</v>
      </c>
      <c r="E5459" s="2">
        <v>43832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">
        <v>3811</v>
      </c>
      <c r="P5459" s="1" t="s">
        <v>30</v>
      </c>
      <c r="Q5459" s="1" t="s">
        <v>60</v>
      </c>
      <c r="R5459" s="1" t="s">
        <v>3812</v>
      </c>
      <c r="S5459" s="1">
        <v>68.459999999999994</v>
      </c>
      <c r="T5459" s="1">
        <v>2</v>
      </c>
      <c r="U5459" s="1">
        <v>0</v>
      </c>
      <c r="V5459" s="1">
        <v>20.537999999999997</v>
      </c>
      <c r="W5459" t="str">
        <f>INDEX(People!$A$2:$A$5,MATCH(Orders!N5459,People!$B$2:$B$5,0))</f>
        <v>Anna Andreadi</v>
      </c>
      <c r="X5459" t="str">
        <f>IFERROR(INDEX(Returns!A5459:A6258,MATCH(Orders!B5459,Returns!B5459:B6258,0)),"No")</f>
        <v>No</v>
      </c>
      <c r="Y5459">
        <f t="shared" si="85"/>
        <v>68.459999999999994</v>
      </c>
    </row>
    <row r="5460" spans="1:25" x14ac:dyDescent="0.2">
      <c r="A5460" s="1">
        <v>5459</v>
      </c>
      <c r="B5460" t="s">
        <v>8780</v>
      </c>
      <c r="C5460" s="2">
        <v>43712</v>
      </c>
      <c r="D5460" s="8">
        <f>Table1[[#This Row],[Order Date]]</f>
        <v>43712</v>
      </c>
      <c r="E5460" s="2">
        <v>43714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">
        <v>2496</v>
      </c>
      <c r="P5460" s="1" t="s">
        <v>43</v>
      </c>
      <c r="Q5460" s="1" t="s">
        <v>70</v>
      </c>
      <c r="R5460" s="1" t="s">
        <v>2497</v>
      </c>
      <c r="S5460" s="1">
        <v>13.343999999999998</v>
      </c>
      <c r="T5460" s="1">
        <v>6</v>
      </c>
      <c r="U5460" s="1">
        <v>0.2</v>
      </c>
      <c r="V5460" s="1">
        <v>4.3367999999999993</v>
      </c>
      <c r="W5460" t="str">
        <f>INDEX(People!$A$2:$A$5,MATCH(Orders!N5460,People!$B$2:$B$5,0))</f>
        <v>Anna Andreadi</v>
      </c>
      <c r="X5460" t="str">
        <f>IFERROR(INDEX(Returns!A5460:A6259,MATCH(Orders!B5460,Returns!B5460:B6259,0)),"No")</f>
        <v>No</v>
      </c>
      <c r="Y5460">
        <f t="shared" si="85"/>
        <v>16.012799999999995</v>
      </c>
    </row>
    <row r="5461" spans="1:25" x14ac:dyDescent="0.2">
      <c r="A5461" s="1">
        <v>5460</v>
      </c>
      <c r="B5461" t="s">
        <v>8780</v>
      </c>
      <c r="C5461" s="2">
        <v>43712</v>
      </c>
      <c r="D5461" s="8">
        <f>Table1[[#This Row],[Order Date]]</f>
        <v>43712</v>
      </c>
      <c r="E5461" s="2">
        <v>43714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">
        <v>5547</v>
      </c>
      <c r="P5461" s="1" t="s">
        <v>30</v>
      </c>
      <c r="Q5461" s="1" t="s">
        <v>52</v>
      </c>
      <c r="R5461" s="1" t="s">
        <v>5548</v>
      </c>
      <c r="S5461" s="1">
        <v>1478.2719999999999</v>
      </c>
      <c r="T5461" s="1">
        <v>8</v>
      </c>
      <c r="U5461" s="1">
        <v>0.2</v>
      </c>
      <c r="V5461" s="1">
        <v>92.392000000000053</v>
      </c>
      <c r="W5461" t="str">
        <f>INDEX(People!$A$2:$A$5,MATCH(Orders!N5461,People!$B$2:$B$5,0))</f>
        <v>Anna Andreadi</v>
      </c>
      <c r="X5461" t="str">
        <f>IFERROR(INDEX(Returns!A5461:A6260,MATCH(Orders!B5461,Returns!B5461:B6260,0)),"No")</f>
        <v>No</v>
      </c>
      <c r="Y5461">
        <f t="shared" si="85"/>
        <v>1773.9263999999998</v>
      </c>
    </row>
    <row r="5462" spans="1:25" x14ac:dyDescent="0.2">
      <c r="A5462" s="1">
        <v>5461</v>
      </c>
      <c r="B5462" t="s">
        <v>8781</v>
      </c>
      <c r="C5462" s="2">
        <v>42450</v>
      </c>
      <c r="D5462" s="8">
        <f>Table1[[#This Row],[Order Date]]</f>
        <v>42450</v>
      </c>
      <c r="E5462" s="2">
        <v>42454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">
        <v>4849</v>
      </c>
      <c r="P5462" s="1" t="s">
        <v>43</v>
      </c>
      <c r="Q5462" s="1" t="s">
        <v>55</v>
      </c>
      <c r="R5462" s="1" t="s">
        <v>4850</v>
      </c>
      <c r="S5462" s="1">
        <v>16.272000000000002</v>
      </c>
      <c r="T5462" s="1">
        <v>1</v>
      </c>
      <c r="U5462" s="1">
        <v>0.2</v>
      </c>
      <c r="V5462" s="1">
        <v>-3.864600000000002</v>
      </c>
      <c r="W5462" t="str">
        <f>INDEX(People!$A$2:$A$5,MATCH(Orders!N5462,People!$B$2:$B$5,0))</f>
        <v>Cassandra Brandow</v>
      </c>
      <c r="X5462" t="str">
        <f>IFERROR(INDEX(Returns!A5462:A6261,MATCH(Orders!B5462,Returns!B5462:B6261,0)),"No")</f>
        <v>No</v>
      </c>
      <c r="Y5462">
        <f t="shared" si="85"/>
        <v>19.526400000000002</v>
      </c>
    </row>
    <row r="5463" spans="1:25" x14ac:dyDescent="0.2">
      <c r="A5463" s="1">
        <v>5462</v>
      </c>
      <c r="B5463" t="s">
        <v>6095</v>
      </c>
      <c r="C5463" s="2">
        <v>43736</v>
      </c>
      <c r="D5463" s="8">
        <f>Table1[[#This Row],[Order Date]]</f>
        <v>43736</v>
      </c>
      <c r="E5463" s="2">
        <v>43742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">
        <v>233</v>
      </c>
      <c r="P5463" s="1" t="s">
        <v>30</v>
      </c>
      <c r="Q5463" s="1" t="s">
        <v>60</v>
      </c>
      <c r="R5463" s="1" t="s">
        <v>234</v>
      </c>
      <c r="S5463" s="1">
        <v>9.24</v>
      </c>
      <c r="T5463" s="1">
        <v>3</v>
      </c>
      <c r="U5463" s="1">
        <v>0</v>
      </c>
      <c r="V5463" s="1">
        <v>4.4352</v>
      </c>
      <c r="W5463" t="str">
        <f>INDEX(People!$A$2:$A$5,MATCH(Orders!N5463,People!$B$2:$B$5,0))</f>
        <v>Anna Andreadi</v>
      </c>
      <c r="X5463" t="str">
        <f>IFERROR(INDEX(Returns!A5463:A6262,MATCH(Orders!B5463,Returns!B5463:B6262,0)),"No")</f>
        <v>No</v>
      </c>
      <c r="Y5463">
        <f t="shared" si="85"/>
        <v>9.24</v>
      </c>
    </row>
    <row r="5464" spans="1:25" x14ac:dyDescent="0.2">
      <c r="A5464" s="1">
        <v>5463</v>
      </c>
      <c r="B5464" t="s">
        <v>8782</v>
      </c>
      <c r="C5464" s="2">
        <v>42388</v>
      </c>
      <c r="D5464" s="8">
        <f>Table1[[#This Row],[Order Date]]</f>
        <v>42388</v>
      </c>
      <c r="E5464" s="2">
        <v>42389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">
        <v>2715</v>
      </c>
      <c r="P5464" s="1" t="s">
        <v>43</v>
      </c>
      <c r="Q5464" s="1" t="s">
        <v>70</v>
      </c>
      <c r="R5464" s="1" t="s">
        <v>2716</v>
      </c>
      <c r="S5464" s="1">
        <v>32.340000000000003</v>
      </c>
      <c r="T5464" s="1">
        <v>10</v>
      </c>
      <c r="U5464" s="1">
        <v>0.7</v>
      </c>
      <c r="V5464" s="1">
        <v>-23.716000000000001</v>
      </c>
      <c r="W5464" t="str">
        <f>INDEX(People!$A$2:$A$5,MATCH(Orders!N5464,People!$B$2:$B$5,0))</f>
        <v>Anna Andreadi</v>
      </c>
      <c r="X5464" t="str">
        <f>IFERROR(INDEX(Returns!A5464:A6263,MATCH(Orders!B5464,Returns!B5464:B6263,0)),"No")</f>
        <v>No</v>
      </c>
      <c r="Y5464">
        <f t="shared" si="85"/>
        <v>54.978000000000002</v>
      </c>
    </row>
    <row r="5465" spans="1:25" x14ac:dyDescent="0.2">
      <c r="A5465" s="1">
        <v>5464</v>
      </c>
      <c r="B5465" t="s">
        <v>8782</v>
      </c>
      <c r="C5465" s="2">
        <v>42388</v>
      </c>
      <c r="D5465" s="8">
        <f>Table1[[#This Row],[Order Date]]</f>
        <v>42388</v>
      </c>
      <c r="E5465" s="2">
        <v>42389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">
        <v>615</v>
      </c>
      <c r="P5465" s="1" t="s">
        <v>43</v>
      </c>
      <c r="Q5465" s="1" t="s">
        <v>84</v>
      </c>
      <c r="R5465" s="1" t="s">
        <v>4221</v>
      </c>
      <c r="S5465" s="1">
        <v>56.064</v>
      </c>
      <c r="T5465" s="1">
        <v>4</v>
      </c>
      <c r="U5465" s="1">
        <v>0.2</v>
      </c>
      <c r="V5465" s="1">
        <v>19.622399999999999</v>
      </c>
      <c r="W5465" t="str">
        <f>INDEX(People!$A$2:$A$5,MATCH(Orders!N5465,People!$B$2:$B$5,0))</f>
        <v>Anna Andreadi</v>
      </c>
      <c r="X5465" t="str">
        <f>IFERROR(INDEX(Returns!A5465:A6264,MATCH(Orders!B5465,Returns!B5465:B6264,0)),"No")</f>
        <v>No</v>
      </c>
      <c r="Y5465">
        <f t="shared" si="85"/>
        <v>67.276799999999994</v>
      </c>
    </row>
    <row r="5466" spans="1:25" x14ac:dyDescent="0.2">
      <c r="A5466" s="1">
        <v>5465</v>
      </c>
      <c r="B5466" t="s">
        <v>8782</v>
      </c>
      <c r="C5466" s="2">
        <v>42388</v>
      </c>
      <c r="D5466" s="8">
        <f>Table1[[#This Row],[Order Date]]</f>
        <v>42388</v>
      </c>
      <c r="E5466" s="2">
        <v>42389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">
        <v>447</v>
      </c>
      <c r="P5466" s="1" t="s">
        <v>43</v>
      </c>
      <c r="Q5466" s="1" t="s">
        <v>157</v>
      </c>
      <c r="R5466" s="1" t="s">
        <v>448</v>
      </c>
      <c r="S5466" s="1">
        <v>108.72</v>
      </c>
      <c r="T5466" s="1">
        <v>5</v>
      </c>
      <c r="U5466" s="1">
        <v>0.2</v>
      </c>
      <c r="V5466" s="1">
        <v>36.692999999999998</v>
      </c>
      <c r="W5466" t="str">
        <f>INDEX(People!$A$2:$A$5,MATCH(Orders!N5466,People!$B$2:$B$5,0))</f>
        <v>Anna Andreadi</v>
      </c>
      <c r="X5466" t="str">
        <f>IFERROR(INDEX(Returns!A5466:A6265,MATCH(Orders!B5466,Returns!B5466:B6265,0)),"No")</f>
        <v>No</v>
      </c>
      <c r="Y5466">
        <f t="shared" si="85"/>
        <v>130.464</v>
      </c>
    </row>
    <row r="5467" spans="1:25" x14ac:dyDescent="0.2">
      <c r="A5467" s="1">
        <v>5466</v>
      </c>
      <c r="B5467" t="s">
        <v>8782</v>
      </c>
      <c r="C5467" s="2">
        <v>42388</v>
      </c>
      <c r="D5467" s="8">
        <f>Table1[[#This Row],[Order Date]]</f>
        <v>42388</v>
      </c>
      <c r="E5467" s="2">
        <v>42389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">
        <v>1260</v>
      </c>
      <c r="P5467" s="1" t="s">
        <v>30</v>
      </c>
      <c r="Q5467" s="1" t="s">
        <v>31</v>
      </c>
      <c r="R5467" s="1" t="s">
        <v>1261</v>
      </c>
      <c r="S5467" s="1">
        <v>181.47000000000003</v>
      </c>
      <c r="T5467" s="1">
        <v>5</v>
      </c>
      <c r="U5467" s="1">
        <v>0.7</v>
      </c>
      <c r="V5467" s="1">
        <v>-320.59699999999998</v>
      </c>
      <c r="W5467" t="str">
        <f>INDEX(People!$A$2:$A$5,MATCH(Orders!N5467,People!$B$2:$B$5,0))</f>
        <v>Anna Andreadi</v>
      </c>
      <c r="X5467" t="str">
        <f>IFERROR(INDEX(Returns!A5467:A6266,MATCH(Orders!B5467,Returns!B5467:B6266,0)),"No")</f>
        <v>No</v>
      </c>
      <c r="Y5467">
        <f t="shared" si="85"/>
        <v>308.49900000000002</v>
      </c>
    </row>
    <row r="5468" spans="1:25" x14ac:dyDescent="0.2">
      <c r="A5468" s="1">
        <v>5467</v>
      </c>
      <c r="B5468" t="s">
        <v>8783</v>
      </c>
      <c r="C5468" s="2">
        <v>42414</v>
      </c>
      <c r="D5468" s="8">
        <f>Table1[[#This Row],[Order Date]]</f>
        <v>42414</v>
      </c>
      <c r="E5468" s="2">
        <v>42419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">
        <v>3081</v>
      </c>
      <c r="P5468" s="1" t="s">
        <v>43</v>
      </c>
      <c r="Q5468" s="1" t="s">
        <v>84</v>
      </c>
      <c r="R5468" s="1" t="s">
        <v>3082</v>
      </c>
      <c r="S5468" s="1">
        <v>16.176000000000002</v>
      </c>
      <c r="T5468" s="1">
        <v>3</v>
      </c>
      <c r="U5468" s="1">
        <v>0.2</v>
      </c>
      <c r="V5468" s="1">
        <v>6.0659999999999989</v>
      </c>
      <c r="W5468" t="str">
        <f>INDEX(People!$A$2:$A$5,MATCH(Orders!N5468,People!$B$2:$B$5,0))</f>
        <v>Kelly Williams</v>
      </c>
      <c r="X5468" t="str">
        <f>IFERROR(INDEX(Returns!A5468:A6267,MATCH(Orders!B5468,Returns!B5468:B6267,0)),"No")</f>
        <v>No</v>
      </c>
      <c r="Y5468">
        <f t="shared" si="85"/>
        <v>19.411200000000001</v>
      </c>
    </row>
    <row r="5469" spans="1:25" x14ac:dyDescent="0.2">
      <c r="A5469" s="1">
        <v>5468</v>
      </c>
      <c r="B5469" t="s">
        <v>8784</v>
      </c>
      <c r="C5469" s="2">
        <v>43260</v>
      </c>
      <c r="D5469" s="8">
        <f>Table1[[#This Row],[Order Date]]</f>
        <v>43260</v>
      </c>
      <c r="E5469" s="2">
        <v>43265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">
        <v>136</v>
      </c>
      <c r="P5469" s="1" t="s">
        <v>30</v>
      </c>
      <c r="Q5469" s="1" t="s">
        <v>34</v>
      </c>
      <c r="R5469" s="1" t="s">
        <v>137</v>
      </c>
      <c r="S5469" s="1">
        <v>122.352</v>
      </c>
      <c r="T5469" s="1">
        <v>3</v>
      </c>
      <c r="U5469" s="1">
        <v>0.2</v>
      </c>
      <c r="V5469" s="1">
        <v>13.764599999999994</v>
      </c>
      <c r="W5469" t="str">
        <f>INDEX(People!$A$2:$A$5,MATCH(Orders!N5469,People!$B$2:$B$5,0))</f>
        <v>Anna Andreadi</v>
      </c>
      <c r="X5469" t="str">
        <f>IFERROR(INDEX(Returns!A5469:A6268,MATCH(Orders!B5469,Returns!B5469:B6268,0)),"No")</f>
        <v>No</v>
      </c>
      <c r="Y5469">
        <f t="shared" si="85"/>
        <v>146.82239999999999</v>
      </c>
    </row>
    <row r="5470" spans="1:25" x14ac:dyDescent="0.2">
      <c r="A5470" s="1">
        <v>5469</v>
      </c>
      <c r="B5470" t="s">
        <v>8785</v>
      </c>
      <c r="C5470" s="2">
        <v>42639</v>
      </c>
      <c r="D5470" s="8">
        <f>Table1[[#This Row],[Order Date]]</f>
        <v>42639</v>
      </c>
      <c r="E5470" s="2">
        <v>42640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">
        <v>33</v>
      </c>
      <c r="P5470" s="1" t="s">
        <v>30</v>
      </c>
      <c r="Q5470" s="1" t="s">
        <v>34</v>
      </c>
      <c r="R5470" s="1" t="s">
        <v>35</v>
      </c>
      <c r="S5470" s="1">
        <v>585.55200000000002</v>
      </c>
      <c r="T5470" s="1">
        <v>3</v>
      </c>
      <c r="U5470" s="1">
        <v>0.2</v>
      </c>
      <c r="V5470" s="1">
        <v>73.19399999999996</v>
      </c>
      <c r="W5470" t="str">
        <f>INDEX(People!$A$2:$A$5,MATCH(Orders!N5470,People!$B$2:$B$5,0))</f>
        <v>Anna Andreadi</v>
      </c>
      <c r="X5470" t="str">
        <f>IFERROR(INDEX(Returns!A5470:A6269,MATCH(Orders!B5470,Returns!B5470:B6269,0)),"No")</f>
        <v>No</v>
      </c>
      <c r="Y5470">
        <f t="shared" si="85"/>
        <v>702.66240000000005</v>
      </c>
    </row>
    <row r="5471" spans="1:25" x14ac:dyDescent="0.2">
      <c r="A5471" s="1">
        <v>5470</v>
      </c>
      <c r="B5471" t="s">
        <v>8785</v>
      </c>
      <c r="C5471" s="2">
        <v>42639</v>
      </c>
      <c r="D5471" s="8">
        <f>Table1[[#This Row],[Order Date]]</f>
        <v>42639</v>
      </c>
      <c r="E5471" s="2">
        <v>42640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">
        <v>3158</v>
      </c>
      <c r="P5471" s="1" t="s">
        <v>43</v>
      </c>
      <c r="Q5471" s="1" t="s">
        <v>84</v>
      </c>
      <c r="R5471" s="1" t="s">
        <v>3159</v>
      </c>
      <c r="S5471" s="1">
        <v>19.440000000000001</v>
      </c>
      <c r="T5471" s="1">
        <v>3</v>
      </c>
      <c r="U5471" s="1">
        <v>0</v>
      </c>
      <c r="V5471" s="1">
        <v>9.3312000000000008</v>
      </c>
      <c r="W5471" t="str">
        <f>INDEX(People!$A$2:$A$5,MATCH(Orders!N5471,People!$B$2:$B$5,0))</f>
        <v>Anna Andreadi</v>
      </c>
      <c r="X5471" t="str">
        <f>IFERROR(INDEX(Returns!A5471:A6270,MATCH(Orders!B5471,Returns!B5471:B6270,0)),"No")</f>
        <v>No</v>
      </c>
      <c r="Y5471">
        <f t="shared" si="85"/>
        <v>19.440000000000001</v>
      </c>
    </row>
    <row r="5472" spans="1:25" x14ac:dyDescent="0.2">
      <c r="A5472" s="1">
        <v>5471</v>
      </c>
      <c r="B5472" t="s">
        <v>8786</v>
      </c>
      <c r="C5472" s="2">
        <v>43250</v>
      </c>
      <c r="D5472" s="8">
        <f>Table1[[#This Row],[Order Date]]</f>
        <v>43250</v>
      </c>
      <c r="E5472" s="2">
        <v>43255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">
        <v>4087</v>
      </c>
      <c r="P5472" s="1" t="s">
        <v>43</v>
      </c>
      <c r="Q5472" s="1" t="s">
        <v>73</v>
      </c>
      <c r="R5472" s="1" t="s">
        <v>4088</v>
      </c>
      <c r="S5472" s="1">
        <v>123.92000000000002</v>
      </c>
      <c r="T5472" s="1">
        <v>5</v>
      </c>
      <c r="U5472" s="1">
        <v>0.2</v>
      </c>
      <c r="V5472" s="1">
        <v>9.2939999999999969</v>
      </c>
      <c r="W5472" t="str">
        <f>INDEX(People!$A$2:$A$5,MATCH(Orders!N5472,People!$B$2:$B$5,0))</f>
        <v>Chuck Magee</v>
      </c>
      <c r="X5472" t="str">
        <f>IFERROR(INDEX(Returns!A5472:A6271,MATCH(Orders!B5472,Returns!B5472:B6271,0)),"No")</f>
        <v>No</v>
      </c>
      <c r="Y5472">
        <f t="shared" si="85"/>
        <v>148.70400000000001</v>
      </c>
    </row>
    <row r="5473" spans="1:25" x14ac:dyDescent="0.2">
      <c r="A5473" s="1">
        <v>5472</v>
      </c>
      <c r="B5473" t="s">
        <v>8787</v>
      </c>
      <c r="C5473" s="2">
        <v>43818</v>
      </c>
      <c r="D5473" s="8">
        <f>Table1[[#This Row],[Order Date]]</f>
        <v>43818</v>
      </c>
      <c r="E5473" s="2">
        <v>43822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">
        <v>4921</v>
      </c>
      <c r="P5473" s="1" t="s">
        <v>30</v>
      </c>
      <c r="Q5473" s="1" t="s">
        <v>60</v>
      </c>
      <c r="R5473" s="1" t="s">
        <v>4922</v>
      </c>
      <c r="S5473" s="1">
        <v>13.360000000000001</v>
      </c>
      <c r="T5473" s="1">
        <v>5</v>
      </c>
      <c r="U5473" s="1">
        <v>0.2</v>
      </c>
      <c r="V5473" s="1">
        <v>4.0080000000000009</v>
      </c>
      <c r="W5473" t="str">
        <f>INDEX(People!$A$2:$A$5,MATCH(Orders!N5473,People!$B$2:$B$5,0))</f>
        <v>Anna Andreadi</v>
      </c>
      <c r="X5473" t="str">
        <f>IFERROR(INDEX(Returns!A5473:A6272,MATCH(Orders!B5473,Returns!B5473:B6272,0)),"No")</f>
        <v>No</v>
      </c>
      <c r="Y5473">
        <f t="shared" si="85"/>
        <v>16.032</v>
      </c>
    </row>
    <row r="5474" spans="1:25" x14ac:dyDescent="0.2">
      <c r="A5474" s="1">
        <v>5473</v>
      </c>
      <c r="B5474" t="s">
        <v>8787</v>
      </c>
      <c r="C5474" s="2">
        <v>43818</v>
      </c>
      <c r="D5474" s="8">
        <f>Table1[[#This Row],[Order Date]]</f>
        <v>43818</v>
      </c>
      <c r="E5474" s="2">
        <v>43822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">
        <v>3761</v>
      </c>
      <c r="P5474" s="1" t="s">
        <v>43</v>
      </c>
      <c r="Q5474" s="1" t="s">
        <v>55</v>
      </c>
      <c r="R5474" s="1" t="s">
        <v>3762</v>
      </c>
      <c r="S5474" s="1">
        <v>78.256</v>
      </c>
      <c r="T5474" s="1">
        <v>2</v>
      </c>
      <c r="U5474" s="1">
        <v>0.2</v>
      </c>
      <c r="V5474" s="1">
        <v>-17.607599999999998</v>
      </c>
      <c r="W5474" t="str">
        <f>INDEX(People!$A$2:$A$5,MATCH(Orders!N5474,People!$B$2:$B$5,0))</f>
        <v>Anna Andreadi</v>
      </c>
      <c r="X5474" t="str">
        <f>IFERROR(INDEX(Returns!A5474:A6273,MATCH(Orders!B5474,Returns!B5474:B6273,0)),"No")</f>
        <v>No</v>
      </c>
      <c r="Y5474">
        <f t="shared" si="85"/>
        <v>93.907200000000003</v>
      </c>
    </row>
    <row r="5475" spans="1:25" x14ac:dyDescent="0.2">
      <c r="A5475" s="1">
        <v>5474</v>
      </c>
      <c r="B5475" t="s">
        <v>8787</v>
      </c>
      <c r="C5475" s="2">
        <v>43818</v>
      </c>
      <c r="D5475" s="8">
        <f>Table1[[#This Row],[Order Date]]</f>
        <v>43818</v>
      </c>
      <c r="E5475" s="2">
        <v>43822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">
        <v>3845</v>
      </c>
      <c r="P5475" s="1" t="s">
        <v>30</v>
      </c>
      <c r="Q5475" s="1" t="s">
        <v>31</v>
      </c>
      <c r="R5475" s="1" t="s">
        <v>3846</v>
      </c>
      <c r="S5475" s="1">
        <v>102.01800000000001</v>
      </c>
      <c r="T5475" s="1">
        <v>7</v>
      </c>
      <c r="U5475" s="1">
        <v>0.7</v>
      </c>
      <c r="V5475" s="1">
        <v>-183.6323999999999</v>
      </c>
      <c r="W5475" t="str">
        <f>INDEX(People!$A$2:$A$5,MATCH(Orders!N5475,People!$B$2:$B$5,0))</f>
        <v>Anna Andreadi</v>
      </c>
      <c r="X5475" t="str">
        <f>IFERROR(INDEX(Returns!A5475:A6274,MATCH(Orders!B5475,Returns!B5475:B6274,0)),"No")</f>
        <v>No</v>
      </c>
      <c r="Y5475">
        <f t="shared" si="85"/>
        <v>173.43060000000003</v>
      </c>
    </row>
    <row r="5476" spans="1:25" x14ac:dyDescent="0.2">
      <c r="A5476" s="1">
        <v>5475</v>
      </c>
      <c r="B5476" t="s">
        <v>8788</v>
      </c>
      <c r="C5476" s="2">
        <v>43825</v>
      </c>
      <c r="D5476" s="8">
        <f>Table1[[#This Row],[Order Date]]</f>
        <v>43825</v>
      </c>
      <c r="E5476" s="2">
        <v>43825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">
        <v>1535</v>
      </c>
      <c r="P5476" s="1" t="s">
        <v>43</v>
      </c>
      <c r="Q5476" s="1" t="s">
        <v>55</v>
      </c>
      <c r="R5476" s="1" t="s">
        <v>1536</v>
      </c>
      <c r="S5476" s="1">
        <v>750.68</v>
      </c>
      <c r="T5476" s="1">
        <v>2</v>
      </c>
      <c r="U5476" s="1">
        <v>0</v>
      </c>
      <c r="V5476" s="1">
        <v>37.533999999999992</v>
      </c>
      <c r="W5476" t="str">
        <f>INDEX(People!$A$2:$A$5,MATCH(Orders!N5476,People!$B$2:$B$5,0))</f>
        <v>Kelly Williams</v>
      </c>
      <c r="X5476" t="str">
        <f>IFERROR(INDEX(Returns!A5476:A6275,MATCH(Orders!B5476,Returns!B5476:B6275,0)),"No")</f>
        <v>No</v>
      </c>
      <c r="Y5476">
        <f t="shared" si="85"/>
        <v>750.68</v>
      </c>
    </row>
    <row r="5477" spans="1:25" x14ac:dyDescent="0.2">
      <c r="A5477" s="1">
        <v>5476</v>
      </c>
      <c r="B5477" t="s">
        <v>8789</v>
      </c>
      <c r="C5477" s="2">
        <v>43631</v>
      </c>
      <c r="D5477" s="8">
        <f>Table1[[#This Row],[Order Date]]</f>
        <v>43631</v>
      </c>
      <c r="E5477" s="2">
        <v>43634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">
        <v>1934</v>
      </c>
      <c r="P5477" s="1" t="s">
        <v>43</v>
      </c>
      <c r="Q5477" s="1" t="s">
        <v>44</v>
      </c>
      <c r="R5477" s="1" t="s">
        <v>1935</v>
      </c>
      <c r="S5477" s="1">
        <v>44.400000000000006</v>
      </c>
      <c r="T5477" s="1">
        <v>3</v>
      </c>
      <c r="U5477" s="1">
        <v>0</v>
      </c>
      <c r="V5477" s="1">
        <v>22.200000000000003</v>
      </c>
      <c r="W5477" t="str">
        <f>INDEX(People!$A$2:$A$5,MATCH(Orders!N5477,People!$B$2:$B$5,0))</f>
        <v>Kelly Williams</v>
      </c>
      <c r="X5477" t="str">
        <f>IFERROR(INDEX(Returns!A5477:A6276,MATCH(Orders!B5477,Returns!B5477:B6276,0)),"No")</f>
        <v>No</v>
      </c>
      <c r="Y5477">
        <f t="shared" si="85"/>
        <v>44.400000000000006</v>
      </c>
    </row>
    <row r="5478" spans="1:25" x14ac:dyDescent="0.2">
      <c r="A5478" s="1">
        <v>5477</v>
      </c>
      <c r="B5478" t="s">
        <v>8789</v>
      </c>
      <c r="C5478" s="2">
        <v>43631</v>
      </c>
      <c r="D5478" s="8">
        <f>Table1[[#This Row],[Order Date]]</f>
        <v>43631</v>
      </c>
      <c r="E5478" s="2">
        <v>43634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">
        <v>3368</v>
      </c>
      <c r="P5478" s="1" t="s">
        <v>43</v>
      </c>
      <c r="Q5478" s="1" t="s">
        <v>55</v>
      </c>
      <c r="R5478" s="1" t="s">
        <v>3369</v>
      </c>
      <c r="S5478" s="1">
        <v>84.55</v>
      </c>
      <c r="T5478" s="1">
        <v>5</v>
      </c>
      <c r="U5478" s="1">
        <v>0</v>
      </c>
      <c r="V5478" s="1">
        <v>22.828499999999998</v>
      </c>
      <c r="W5478" t="str">
        <f>INDEX(People!$A$2:$A$5,MATCH(Orders!N5478,People!$B$2:$B$5,0))</f>
        <v>Kelly Williams</v>
      </c>
      <c r="X5478" t="str">
        <f>IFERROR(INDEX(Returns!A5478:A6277,MATCH(Orders!B5478,Returns!B5478:B6277,0)),"No")</f>
        <v>No</v>
      </c>
      <c r="Y5478">
        <f t="shared" si="85"/>
        <v>84.55</v>
      </c>
    </row>
    <row r="5479" spans="1:25" x14ac:dyDescent="0.2">
      <c r="A5479" s="1">
        <v>5478</v>
      </c>
      <c r="B5479" t="s">
        <v>8789</v>
      </c>
      <c r="C5479" s="2">
        <v>43631</v>
      </c>
      <c r="D5479" s="8">
        <f>Table1[[#This Row],[Order Date]]</f>
        <v>43631</v>
      </c>
      <c r="E5479" s="2">
        <v>43634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">
        <v>5312</v>
      </c>
      <c r="P5479" s="1" t="s">
        <v>43</v>
      </c>
      <c r="Q5479" s="1" t="s">
        <v>84</v>
      </c>
      <c r="R5479" s="1" t="s">
        <v>5313</v>
      </c>
      <c r="S5479" s="1">
        <v>17.940000000000001</v>
      </c>
      <c r="T5479" s="1">
        <v>3</v>
      </c>
      <c r="U5479" s="1">
        <v>0</v>
      </c>
      <c r="V5479" s="1">
        <v>8.7906000000000013</v>
      </c>
      <c r="W5479" t="str">
        <f>INDEX(People!$A$2:$A$5,MATCH(Orders!N5479,People!$B$2:$B$5,0))</f>
        <v>Kelly Williams</v>
      </c>
      <c r="X5479" t="str">
        <f>IFERROR(INDEX(Returns!A5479:A6278,MATCH(Orders!B5479,Returns!B5479:B6278,0)),"No")</f>
        <v>No</v>
      </c>
      <c r="Y5479">
        <f t="shared" si="85"/>
        <v>17.940000000000001</v>
      </c>
    </row>
    <row r="5480" spans="1:25" x14ac:dyDescent="0.2">
      <c r="A5480" s="1">
        <v>5479</v>
      </c>
      <c r="B5480" t="s">
        <v>8790</v>
      </c>
      <c r="C5480" s="2">
        <v>43424</v>
      </c>
      <c r="D5480" s="8">
        <f>Table1[[#This Row],[Order Date]]</f>
        <v>43424</v>
      </c>
      <c r="E5480" s="2">
        <v>43428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">
        <v>3747</v>
      </c>
      <c r="P5480" s="1" t="s">
        <v>43</v>
      </c>
      <c r="Q5480" s="1" t="s">
        <v>70</v>
      </c>
      <c r="R5480" s="1" t="s">
        <v>3748</v>
      </c>
      <c r="S5480" s="1">
        <v>128.39999999999998</v>
      </c>
      <c r="T5480" s="1">
        <v>3</v>
      </c>
      <c r="U5480" s="1">
        <v>0</v>
      </c>
      <c r="V5480" s="1">
        <v>62.915999999999997</v>
      </c>
      <c r="W5480" t="str">
        <f>INDEX(People!$A$2:$A$5,MATCH(Orders!N5480,People!$B$2:$B$5,0))</f>
        <v>Chuck Magee</v>
      </c>
      <c r="X5480" t="str">
        <f>IFERROR(INDEX(Returns!A5480:A6279,MATCH(Orders!B5480,Returns!B5480:B6279,0)),"No")</f>
        <v>No</v>
      </c>
      <c r="Y5480">
        <f t="shared" si="85"/>
        <v>128.39999999999998</v>
      </c>
    </row>
    <row r="5481" spans="1:25" x14ac:dyDescent="0.2">
      <c r="A5481" s="1">
        <v>5480</v>
      </c>
      <c r="B5481" t="s">
        <v>8791</v>
      </c>
      <c r="C5481" s="2">
        <v>42460</v>
      </c>
      <c r="D5481" s="8">
        <f>Table1[[#This Row],[Order Date]]</f>
        <v>42460</v>
      </c>
      <c r="E5481" s="2">
        <v>42464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">
        <v>2623</v>
      </c>
      <c r="P5481" s="1" t="s">
        <v>43</v>
      </c>
      <c r="Q5481" s="1" t="s">
        <v>70</v>
      </c>
      <c r="R5481" s="1" t="s">
        <v>2624</v>
      </c>
      <c r="S5481" s="1">
        <v>1.8690000000000004</v>
      </c>
      <c r="T5481" s="1">
        <v>1</v>
      </c>
      <c r="U5481" s="1">
        <v>0.7</v>
      </c>
      <c r="V5481" s="1">
        <v>-1.3082999999999996</v>
      </c>
      <c r="W5481" t="str">
        <f>INDEX(People!$A$2:$A$5,MATCH(Orders!N5481,People!$B$2:$B$5,0))</f>
        <v>Cassandra Brandow</v>
      </c>
      <c r="X5481" t="str">
        <f>IFERROR(INDEX(Returns!A5481:A6280,MATCH(Orders!B5481,Returns!B5481:B6280,0)),"No")</f>
        <v>No</v>
      </c>
      <c r="Y5481">
        <f t="shared" si="85"/>
        <v>3.1773000000000007</v>
      </c>
    </row>
    <row r="5482" spans="1:25" x14ac:dyDescent="0.2">
      <c r="A5482" s="1">
        <v>5481</v>
      </c>
      <c r="B5482" t="s">
        <v>8792</v>
      </c>
      <c r="C5482" s="2">
        <v>43746</v>
      </c>
      <c r="D5482" s="8">
        <f>Table1[[#This Row],[Order Date]]</f>
        <v>43746</v>
      </c>
      <c r="E5482" s="2">
        <v>43752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">
        <v>3107</v>
      </c>
      <c r="P5482" s="1" t="s">
        <v>66</v>
      </c>
      <c r="Q5482" s="1" t="s">
        <v>67</v>
      </c>
      <c r="R5482" s="1" t="s">
        <v>3108</v>
      </c>
      <c r="S5482" s="1">
        <v>103.19200000000001</v>
      </c>
      <c r="T5482" s="1">
        <v>1</v>
      </c>
      <c r="U5482" s="1">
        <v>0.2</v>
      </c>
      <c r="V5482" s="1">
        <v>11.609099999999998</v>
      </c>
      <c r="W5482" t="str">
        <f>INDEX(People!$A$2:$A$5,MATCH(Orders!N5482,People!$B$2:$B$5,0))</f>
        <v>Anna Andreadi</v>
      </c>
      <c r="X5482" t="str">
        <f>IFERROR(INDEX(Returns!A5482:A6281,MATCH(Orders!B5482,Returns!B5482:B6281,0)),"No")</f>
        <v>No</v>
      </c>
      <c r="Y5482">
        <f t="shared" si="85"/>
        <v>123.8304</v>
      </c>
    </row>
    <row r="5483" spans="1:25" x14ac:dyDescent="0.2">
      <c r="A5483" s="1">
        <v>5482</v>
      </c>
      <c r="B5483" t="s">
        <v>8792</v>
      </c>
      <c r="C5483" s="2">
        <v>43746</v>
      </c>
      <c r="D5483" s="8">
        <f>Table1[[#This Row],[Order Date]]</f>
        <v>43746</v>
      </c>
      <c r="E5483" s="2">
        <v>43752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">
        <v>4956</v>
      </c>
      <c r="P5483" s="1" t="s">
        <v>66</v>
      </c>
      <c r="Q5483" s="1" t="s">
        <v>146</v>
      </c>
      <c r="R5483" s="1" t="s">
        <v>4957</v>
      </c>
      <c r="S5483" s="1">
        <v>36</v>
      </c>
      <c r="T5483" s="1">
        <v>2</v>
      </c>
      <c r="U5483" s="1">
        <v>0</v>
      </c>
      <c r="V5483" s="1">
        <v>6.4799999999999969</v>
      </c>
      <c r="W5483" t="str">
        <f>INDEX(People!$A$2:$A$5,MATCH(Orders!N5483,People!$B$2:$B$5,0))</f>
        <v>Anna Andreadi</v>
      </c>
      <c r="X5483" t="str">
        <f>IFERROR(INDEX(Returns!A5483:A6282,MATCH(Orders!B5483,Returns!B5483:B6282,0)),"No")</f>
        <v>No</v>
      </c>
      <c r="Y5483">
        <f t="shared" si="85"/>
        <v>36</v>
      </c>
    </row>
    <row r="5484" spans="1:25" x14ac:dyDescent="0.2">
      <c r="A5484" s="1">
        <v>5483</v>
      </c>
      <c r="B5484" t="s">
        <v>8792</v>
      </c>
      <c r="C5484" s="2">
        <v>43746</v>
      </c>
      <c r="D5484" s="8">
        <f>Table1[[#This Row],[Order Date]]</f>
        <v>43746</v>
      </c>
      <c r="E5484" s="2">
        <v>43752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">
        <v>2015</v>
      </c>
      <c r="P5484" s="1" t="s">
        <v>66</v>
      </c>
      <c r="Q5484" s="1" t="s">
        <v>146</v>
      </c>
      <c r="R5484" s="1" t="s">
        <v>2016</v>
      </c>
      <c r="S5484" s="1">
        <v>239.96</v>
      </c>
      <c r="T5484" s="1">
        <v>4</v>
      </c>
      <c r="U5484" s="1">
        <v>0</v>
      </c>
      <c r="V5484" s="1">
        <v>115.1808</v>
      </c>
      <c r="W5484" t="str">
        <f>INDEX(People!$A$2:$A$5,MATCH(Orders!N5484,People!$B$2:$B$5,0))</f>
        <v>Anna Andreadi</v>
      </c>
      <c r="X5484" t="str">
        <f>IFERROR(INDEX(Returns!A5484:A6283,MATCH(Orders!B5484,Returns!B5484:B6283,0)),"No")</f>
        <v>No</v>
      </c>
      <c r="Y5484">
        <f t="shared" si="85"/>
        <v>239.96</v>
      </c>
    </row>
    <row r="5485" spans="1:25" x14ac:dyDescent="0.2">
      <c r="A5485" s="1">
        <v>5484</v>
      </c>
      <c r="B5485" t="s">
        <v>8792</v>
      </c>
      <c r="C5485" s="2">
        <v>43746</v>
      </c>
      <c r="D5485" s="8">
        <f>Table1[[#This Row],[Order Date]]</f>
        <v>43746</v>
      </c>
      <c r="E5485" s="2">
        <v>43752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">
        <v>4849</v>
      </c>
      <c r="P5485" s="1" t="s">
        <v>43</v>
      </c>
      <c r="Q5485" s="1" t="s">
        <v>55</v>
      </c>
      <c r="R5485" s="1" t="s">
        <v>4850</v>
      </c>
      <c r="S5485" s="1">
        <v>40.68</v>
      </c>
      <c r="T5485" s="1">
        <v>2</v>
      </c>
      <c r="U5485" s="1">
        <v>0</v>
      </c>
      <c r="V5485" s="1">
        <v>0.40679999999999694</v>
      </c>
      <c r="W5485" t="str">
        <f>INDEX(People!$A$2:$A$5,MATCH(Orders!N5485,People!$B$2:$B$5,0))</f>
        <v>Anna Andreadi</v>
      </c>
      <c r="X5485" t="str">
        <f>IFERROR(INDEX(Returns!A5485:A6284,MATCH(Orders!B5485,Returns!B5485:B6284,0)),"No")</f>
        <v>No</v>
      </c>
      <c r="Y5485">
        <f t="shared" si="85"/>
        <v>40.68</v>
      </c>
    </row>
    <row r="5486" spans="1:25" x14ac:dyDescent="0.2">
      <c r="A5486" s="1">
        <v>5485</v>
      </c>
      <c r="B5486" t="s">
        <v>8793</v>
      </c>
      <c r="C5486" s="2">
        <v>43495</v>
      </c>
      <c r="D5486" s="8">
        <f>Table1[[#This Row],[Order Date]]</f>
        <v>43495</v>
      </c>
      <c r="E5486" s="2">
        <v>43500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">
        <v>5549</v>
      </c>
      <c r="P5486" s="1" t="s">
        <v>30</v>
      </c>
      <c r="Q5486" s="1" t="s">
        <v>34</v>
      </c>
      <c r="R5486" s="1" t="s">
        <v>5550</v>
      </c>
      <c r="S5486" s="1">
        <v>419.13599999999997</v>
      </c>
      <c r="T5486" s="1">
        <v>4</v>
      </c>
      <c r="U5486" s="1">
        <v>0.2</v>
      </c>
      <c r="V5486" s="1">
        <v>-68.1096</v>
      </c>
      <c r="W5486" t="str">
        <f>INDEX(People!$A$2:$A$5,MATCH(Orders!N5486,People!$B$2:$B$5,0))</f>
        <v>Cassandra Brandow</v>
      </c>
      <c r="X5486" t="str">
        <f>IFERROR(INDEX(Returns!A5486:A6285,MATCH(Orders!B5486,Returns!B5486:B6285,0)),"No")</f>
        <v>No</v>
      </c>
      <c r="Y5486">
        <f t="shared" si="85"/>
        <v>502.96319999999992</v>
      </c>
    </row>
    <row r="5487" spans="1:25" x14ac:dyDescent="0.2">
      <c r="A5487" s="1">
        <v>5486</v>
      </c>
      <c r="B5487" t="s">
        <v>8794</v>
      </c>
      <c r="C5487" s="2">
        <v>42716</v>
      </c>
      <c r="D5487" s="8">
        <f>Table1[[#This Row],[Order Date]]</f>
        <v>42716</v>
      </c>
      <c r="E5487" s="2">
        <v>42721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">
        <v>2335</v>
      </c>
      <c r="P5487" s="1" t="s">
        <v>43</v>
      </c>
      <c r="Q5487" s="1" t="s">
        <v>157</v>
      </c>
      <c r="R5487" s="1" t="s">
        <v>590</v>
      </c>
      <c r="S5487" s="1">
        <v>23.472000000000001</v>
      </c>
      <c r="T5487" s="1">
        <v>3</v>
      </c>
      <c r="U5487" s="1">
        <v>0.2</v>
      </c>
      <c r="V5487" s="1">
        <v>7.6283999999999974</v>
      </c>
      <c r="W5487" t="str">
        <f>INDEX(People!$A$2:$A$5,MATCH(Orders!N5487,People!$B$2:$B$5,0))</f>
        <v>Cassandra Brandow</v>
      </c>
      <c r="X5487" t="str">
        <f>IFERROR(INDEX(Returns!A5487:A6286,MATCH(Orders!B5487,Returns!B5487:B6286,0)),"No")</f>
        <v>No</v>
      </c>
      <c r="Y5487">
        <f t="shared" si="85"/>
        <v>28.166399999999999</v>
      </c>
    </row>
    <row r="5488" spans="1:25" x14ac:dyDescent="0.2">
      <c r="A5488" s="1">
        <v>5487</v>
      </c>
      <c r="B5488" t="s">
        <v>8795</v>
      </c>
      <c r="C5488" s="2">
        <v>43032</v>
      </c>
      <c r="D5488" s="8">
        <f>Table1[[#This Row],[Order Date]]</f>
        <v>43032</v>
      </c>
      <c r="E5488" s="2">
        <v>43037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">
        <v>1067</v>
      </c>
      <c r="P5488" s="1" t="s">
        <v>43</v>
      </c>
      <c r="Q5488" s="1" t="s">
        <v>70</v>
      </c>
      <c r="R5488" s="1" t="s">
        <v>1068</v>
      </c>
      <c r="S5488" s="1">
        <v>3.5919999999999992</v>
      </c>
      <c r="T5488" s="1">
        <v>4</v>
      </c>
      <c r="U5488" s="1">
        <v>0.8</v>
      </c>
      <c r="V5488" s="1">
        <v>-6.2860000000000031</v>
      </c>
      <c r="W5488" t="str">
        <f>INDEX(People!$A$2:$A$5,MATCH(Orders!N5488,People!$B$2:$B$5,0))</f>
        <v>Kelly Williams</v>
      </c>
      <c r="X5488" t="str">
        <f>IFERROR(INDEX(Returns!A5488:A6287,MATCH(Orders!B5488,Returns!B5488:B6287,0)),"No")</f>
        <v>No</v>
      </c>
      <c r="Y5488">
        <f t="shared" si="85"/>
        <v>6.4655999999999985</v>
      </c>
    </row>
    <row r="5489" spans="1:25" x14ac:dyDescent="0.2">
      <c r="A5489" s="1">
        <v>5488</v>
      </c>
      <c r="B5489" t="s">
        <v>8796</v>
      </c>
      <c r="C5489" s="2">
        <v>43556</v>
      </c>
      <c r="D5489" s="8">
        <f>Table1[[#This Row],[Order Date]]</f>
        <v>43556</v>
      </c>
      <c r="E5489" s="2">
        <v>43559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">
        <v>3680</v>
      </c>
      <c r="P5489" s="1" t="s">
        <v>66</v>
      </c>
      <c r="Q5489" s="1" t="s">
        <v>67</v>
      </c>
      <c r="R5489" s="1" t="s">
        <v>3681</v>
      </c>
      <c r="S5489" s="1">
        <v>23.976000000000003</v>
      </c>
      <c r="T5489" s="1">
        <v>3</v>
      </c>
      <c r="U5489" s="1">
        <v>0.2</v>
      </c>
      <c r="V5489" s="1">
        <v>-5.694300000000001</v>
      </c>
      <c r="W5489" t="str">
        <f>INDEX(People!$A$2:$A$5,MATCH(Orders!N5489,People!$B$2:$B$5,0))</f>
        <v>Cassandra Brandow</v>
      </c>
      <c r="X5489" t="str">
        <f>IFERROR(INDEX(Returns!A5489:A6288,MATCH(Orders!B5489,Returns!B5489:B6288,0)),"No")</f>
        <v>No</v>
      </c>
      <c r="Y5489">
        <f t="shared" si="85"/>
        <v>28.771200000000004</v>
      </c>
    </row>
    <row r="5490" spans="1:25" x14ac:dyDescent="0.2">
      <c r="A5490" s="1">
        <v>5489</v>
      </c>
      <c r="B5490" t="s">
        <v>8796</v>
      </c>
      <c r="C5490" s="2">
        <v>43556</v>
      </c>
      <c r="D5490" s="8">
        <f>Table1[[#This Row],[Order Date]]</f>
        <v>43556</v>
      </c>
      <c r="E5490" s="2">
        <v>43559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">
        <v>3079</v>
      </c>
      <c r="P5490" s="1" t="s">
        <v>43</v>
      </c>
      <c r="Q5490" s="1" t="s">
        <v>44</v>
      </c>
      <c r="R5490" s="1" t="s">
        <v>3080</v>
      </c>
      <c r="S5490" s="1">
        <v>6.2640000000000002</v>
      </c>
      <c r="T5490" s="1">
        <v>3</v>
      </c>
      <c r="U5490" s="1">
        <v>0.2</v>
      </c>
      <c r="V5490" s="1">
        <v>2.0358000000000001</v>
      </c>
      <c r="W5490" t="str">
        <f>INDEX(People!$A$2:$A$5,MATCH(Orders!N5490,People!$B$2:$B$5,0))</f>
        <v>Cassandra Brandow</v>
      </c>
      <c r="X5490" t="str">
        <f>IFERROR(INDEX(Returns!A5490:A6289,MATCH(Orders!B5490,Returns!B5490:B6289,0)),"No")</f>
        <v>No</v>
      </c>
      <c r="Y5490">
        <f t="shared" si="85"/>
        <v>7.5167999999999999</v>
      </c>
    </row>
    <row r="5491" spans="1:25" x14ac:dyDescent="0.2">
      <c r="A5491" s="1">
        <v>5490</v>
      </c>
      <c r="B5491" t="s">
        <v>8796</v>
      </c>
      <c r="C5491" s="2">
        <v>43556</v>
      </c>
      <c r="D5491" s="8">
        <f>Table1[[#This Row],[Order Date]]</f>
        <v>43556</v>
      </c>
      <c r="E5491" s="2">
        <v>43559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">
        <v>4171</v>
      </c>
      <c r="P5491" s="1" t="s">
        <v>43</v>
      </c>
      <c r="Q5491" s="1" t="s">
        <v>73</v>
      </c>
      <c r="R5491" s="1" t="s">
        <v>1246</v>
      </c>
      <c r="S5491" s="1">
        <v>20.808</v>
      </c>
      <c r="T5491" s="1">
        <v>3</v>
      </c>
      <c r="U5491" s="1">
        <v>0.2</v>
      </c>
      <c r="V5491" s="1">
        <v>1.8207000000000013</v>
      </c>
      <c r="W5491" t="str">
        <f>INDEX(People!$A$2:$A$5,MATCH(Orders!N5491,People!$B$2:$B$5,0))</f>
        <v>Cassandra Brandow</v>
      </c>
      <c r="X5491" t="str">
        <f>IFERROR(INDEX(Returns!A5491:A6290,MATCH(Orders!B5491,Returns!B5491:B6290,0)),"No")</f>
        <v>No</v>
      </c>
      <c r="Y5491">
        <f t="shared" si="85"/>
        <v>24.9696</v>
      </c>
    </row>
    <row r="5492" spans="1:25" x14ac:dyDescent="0.2">
      <c r="A5492" s="1">
        <v>5491</v>
      </c>
      <c r="B5492" t="s">
        <v>8796</v>
      </c>
      <c r="C5492" s="2">
        <v>43556</v>
      </c>
      <c r="D5492" s="8">
        <f>Table1[[#This Row],[Order Date]]</f>
        <v>43556</v>
      </c>
      <c r="E5492" s="2">
        <v>43559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">
        <v>3881</v>
      </c>
      <c r="P5492" s="1" t="s">
        <v>30</v>
      </c>
      <c r="Q5492" s="1" t="s">
        <v>34</v>
      </c>
      <c r="R5492" s="1" t="s">
        <v>3882</v>
      </c>
      <c r="S5492" s="1">
        <v>218.35200000000003</v>
      </c>
      <c r="T5492" s="1">
        <v>3</v>
      </c>
      <c r="U5492" s="1">
        <v>0.2</v>
      </c>
      <c r="V5492" s="1">
        <v>-19.105800000000016</v>
      </c>
      <c r="W5492" t="str">
        <f>INDEX(People!$A$2:$A$5,MATCH(Orders!N5492,People!$B$2:$B$5,0))</f>
        <v>Cassandra Brandow</v>
      </c>
      <c r="X5492" t="str">
        <f>IFERROR(INDEX(Returns!A5492:A6291,MATCH(Orders!B5492,Returns!B5492:B6291,0)),"No")</f>
        <v>No</v>
      </c>
      <c r="Y5492">
        <f t="shared" si="85"/>
        <v>262.0224</v>
      </c>
    </row>
    <row r="5493" spans="1:25" x14ac:dyDescent="0.2">
      <c r="A5493" s="1">
        <v>5492</v>
      </c>
      <c r="B5493" t="s">
        <v>8797</v>
      </c>
      <c r="C5493" s="2">
        <v>43491</v>
      </c>
      <c r="D5493" s="8">
        <f>Table1[[#This Row],[Order Date]]</f>
        <v>43491</v>
      </c>
      <c r="E5493" s="2">
        <v>43492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">
        <v>313</v>
      </c>
      <c r="P5493" s="1" t="s">
        <v>43</v>
      </c>
      <c r="Q5493" s="1" t="s">
        <v>55</v>
      </c>
      <c r="R5493" s="1" t="s">
        <v>314</v>
      </c>
      <c r="S5493" s="1">
        <v>18.16</v>
      </c>
      <c r="T5493" s="1">
        <v>2</v>
      </c>
      <c r="U5493" s="1">
        <v>0.2</v>
      </c>
      <c r="V5493" s="1">
        <v>1.8160000000000016</v>
      </c>
      <c r="W5493" t="str">
        <f>INDEX(People!$A$2:$A$5,MATCH(Orders!N5493,People!$B$2:$B$5,0))</f>
        <v>Kelly Williams</v>
      </c>
      <c r="X5493" t="str">
        <f>IFERROR(INDEX(Returns!A5493:A6292,MATCH(Orders!B5493,Returns!B5493:B6292,0)),"No")</f>
        <v>No</v>
      </c>
      <c r="Y5493">
        <f t="shared" si="85"/>
        <v>21.791999999999998</v>
      </c>
    </row>
    <row r="5494" spans="1:25" x14ac:dyDescent="0.2">
      <c r="A5494" s="1">
        <v>5493</v>
      </c>
      <c r="B5494" t="s">
        <v>8798</v>
      </c>
      <c r="C5494" s="2">
        <v>42702</v>
      </c>
      <c r="D5494" s="8">
        <f>Table1[[#This Row],[Order Date]]</f>
        <v>42702</v>
      </c>
      <c r="E5494" s="2">
        <v>42702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">
        <v>1132</v>
      </c>
      <c r="P5494" s="1" t="s">
        <v>43</v>
      </c>
      <c r="Q5494" s="1" t="s">
        <v>512</v>
      </c>
      <c r="R5494" s="1" t="s">
        <v>1133</v>
      </c>
      <c r="S5494" s="1">
        <v>7.36</v>
      </c>
      <c r="T5494" s="1">
        <v>2</v>
      </c>
      <c r="U5494" s="1">
        <v>0</v>
      </c>
      <c r="V5494" s="1">
        <v>0.14719999999999978</v>
      </c>
      <c r="W5494" t="str">
        <f>INDEX(People!$A$2:$A$5,MATCH(Orders!N5494,People!$B$2:$B$5,0))</f>
        <v>Anna Andreadi</v>
      </c>
      <c r="X5494" t="str">
        <f>IFERROR(INDEX(Returns!A5494:A6293,MATCH(Orders!B5494,Returns!B5494:B6293,0)),"No")</f>
        <v>No</v>
      </c>
      <c r="Y5494">
        <f t="shared" si="85"/>
        <v>7.36</v>
      </c>
    </row>
    <row r="5495" spans="1:25" x14ac:dyDescent="0.2">
      <c r="A5495" s="1">
        <v>5494</v>
      </c>
      <c r="B5495" t="s">
        <v>8798</v>
      </c>
      <c r="C5495" s="2">
        <v>42702</v>
      </c>
      <c r="D5495" s="8">
        <f>Table1[[#This Row],[Order Date]]</f>
        <v>42702</v>
      </c>
      <c r="E5495" s="2">
        <v>42702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">
        <v>913</v>
      </c>
      <c r="P5495" s="1" t="s">
        <v>43</v>
      </c>
      <c r="Q5495" s="1" t="s">
        <v>44</v>
      </c>
      <c r="R5495" s="1" t="s">
        <v>914</v>
      </c>
      <c r="S5495" s="1">
        <v>41.4</v>
      </c>
      <c r="T5495" s="1">
        <v>4</v>
      </c>
      <c r="U5495" s="1">
        <v>0</v>
      </c>
      <c r="V5495" s="1">
        <v>19.872</v>
      </c>
      <c r="W5495" t="str">
        <f>INDEX(People!$A$2:$A$5,MATCH(Orders!N5495,People!$B$2:$B$5,0))</f>
        <v>Anna Andreadi</v>
      </c>
      <c r="X5495" t="str">
        <f>IFERROR(INDEX(Returns!A5495:A6294,MATCH(Orders!B5495,Returns!B5495:B6294,0)),"No")</f>
        <v>No</v>
      </c>
      <c r="Y5495">
        <f t="shared" si="85"/>
        <v>41.4</v>
      </c>
    </row>
    <row r="5496" spans="1:25" x14ac:dyDescent="0.2">
      <c r="A5496" s="1">
        <v>5495</v>
      </c>
      <c r="B5496" t="s">
        <v>8798</v>
      </c>
      <c r="C5496" s="2">
        <v>42702</v>
      </c>
      <c r="D5496" s="8">
        <f>Table1[[#This Row],[Order Date]]</f>
        <v>42702</v>
      </c>
      <c r="E5496" s="2">
        <v>42702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">
        <v>3624</v>
      </c>
      <c r="P5496" s="1" t="s">
        <v>30</v>
      </c>
      <c r="Q5496" s="1" t="s">
        <v>31</v>
      </c>
      <c r="R5496" s="1" t="s">
        <v>3625</v>
      </c>
      <c r="S5496" s="1">
        <v>411.33199999999999</v>
      </c>
      <c r="T5496" s="1">
        <v>4</v>
      </c>
      <c r="U5496" s="1">
        <v>0.15</v>
      </c>
      <c r="V5496" s="1">
        <v>-4.8391999999999769</v>
      </c>
      <c r="W5496" t="str">
        <f>INDEX(People!$A$2:$A$5,MATCH(Orders!N5496,People!$B$2:$B$5,0))</f>
        <v>Anna Andreadi</v>
      </c>
      <c r="X5496" t="str">
        <f>IFERROR(INDEX(Returns!A5496:A6295,MATCH(Orders!B5496,Returns!B5496:B6295,0)),"No")</f>
        <v>No</v>
      </c>
      <c r="Y5496">
        <f t="shared" si="85"/>
        <v>473.03179999999998</v>
      </c>
    </row>
    <row r="5497" spans="1:25" x14ac:dyDescent="0.2">
      <c r="A5497" s="1">
        <v>5496</v>
      </c>
      <c r="B5497" t="s">
        <v>8799</v>
      </c>
      <c r="C5497" s="2">
        <v>42982</v>
      </c>
      <c r="D5497" s="8">
        <f>Table1[[#This Row],[Order Date]]</f>
        <v>42982</v>
      </c>
      <c r="E5497" s="2">
        <v>42986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">
        <v>3875</v>
      </c>
      <c r="P5497" s="1" t="s">
        <v>43</v>
      </c>
      <c r="Q5497" s="1" t="s">
        <v>70</v>
      </c>
      <c r="R5497" s="1" t="s">
        <v>3876</v>
      </c>
      <c r="S5497" s="1">
        <v>7.6560000000000006</v>
      </c>
      <c r="T5497" s="1">
        <v>4</v>
      </c>
      <c r="U5497" s="1">
        <v>0.7</v>
      </c>
      <c r="V5497" s="1">
        <v>-6.1247999999999987</v>
      </c>
      <c r="W5497" t="str">
        <f>INDEX(People!$A$2:$A$5,MATCH(Orders!N5497,People!$B$2:$B$5,0))</f>
        <v>Chuck Magee</v>
      </c>
      <c r="X5497" t="str">
        <f>IFERROR(INDEX(Returns!A5497:A6296,MATCH(Orders!B5497,Returns!B5497:B6296,0)),"No")</f>
        <v>No</v>
      </c>
      <c r="Y5497">
        <f t="shared" si="85"/>
        <v>13.0152</v>
      </c>
    </row>
    <row r="5498" spans="1:25" x14ac:dyDescent="0.2">
      <c r="A5498" s="1">
        <v>5497</v>
      </c>
      <c r="B5498" t="s">
        <v>8800</v>
      </c>
      <c r="C5498" s="2">
        <v>43628</v>
      </c>
      <c r="D5498" s="8">
        <f>Table1[[#This Row],[Order Date]]</f>
        <v>43628</v>
      </c>
      <c r="E5498" s="2">
        <v>43632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">
        <v>871</v>
      </c>
      <c r="P5498" s="1" t="s">
        <v>66</v>
      </c>
      <c r="Q5498" s="1" t="s">
        <v>146</v>
      </c>
      <c r="R5498" s="1" t="s">
        <v>872</v>
      </c>
      <c r="S5498" s="1">
        <v>63.920000000000009</v>
      </c>
      <c r="T5498" s="1">
        <v>2</v>
      </c>
      <c r="U5498" s="1">
        <v>0.2</v>
      </c>
      <c r="V5498" s="1">
        <v>19.176000000000002</v>
      </c>
      <c r="W5498" t="str">
        <f>INDEX(People!$A$2:$A$5,MATCH(Orders!N5498,People!$B$2:$B$5,0))</f>
        <v>Chuck Magee</v>
      </c>
      <c r="X5498" t="str">
        <f>IFERROR(INDEX(Returns!A5498:A6297,MATCH(Orders!B5498,Returns!B5498:B6297,0)),"No")</f>
        <v>No</v>
      </c>
      <c r="Y5498">
        <f t="shared" si="85"/>
        <v>76.704000000000008</v>
      </c>
    </row>
    <row r="5499" spans="1:25" x14ac:dyDescent="0.2">
      <c r="A5499" s="1">
        <v>5498</v>
      </c>
      <c r="B5499" t="s">
        <v>8801</v>
      </c>
      <c r="C5499" s="2">
        <v>43661</v>
      </c>
      <c r="D5499" s="8">
        <f>Table1[[#This Row],[Order Date]]</f>
        <v>43661</v>
      </c>
      <c r="E5499" s="2">
        <v>43664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">
        <v>3980</v>
      </c>
      <c r="P5499" s="1" t="s">
        <v>43</v>
      </c>
      <c r="Q5499" s="1" t="s">
        <v>63</v>
      </c>
      <c r="R5499" s="1" t="s">
        <v>3981</v>
      </c>
      <c r="S5499" s="1">
        <v>6.56</v>
      </c>
      <c r="T5499" s="1">
        <v>2</v>
      </c>
      <c r="U5499" s="1">
        <v>0</v>
      </c>
      <c r="V5499" s="1">
        <v>1.9023999999999992</v>
      </c>
      <c r="W5499" t="str">
        <f>INDEX(People!$A$2:$A$5,MATCH(Orders!N5499,People!$B$2:$B$5,0))</f>
        <v>Chuck Magee</v>
      </c>
      <c r="X5499" t="str">
        <f>IFERROR(INDEX(Returns!A5499:A6298,MATCH(Orders!B5499,Returns!B5499:B6298,0)),"No")</f>
        <v>No</v>
      </c>
      <c r="Y5499">
        <f t="shared" si="85"/>
        <v>6.56</v>
      </c>
    </row>
    <row r="5500" spans="1:25" x14ac:dyDescent="0.2">
      <c r="A5500" s="1">
        <v>5499</v>
      </c>
      <c r="B5500" t="s">
        <v>8801</v>
      </c>
      <c r="C5500" s="2">
        <v>43661</v>
      </c>
      <c r="D5500" s="8">
        <f>Table1[[#This Row],[Order Date]]</f>
        <v>43661</v>
      </c>
      <c r="E5500" s="2">
        <v>43664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">
        <v>999</v>
      </c>
      <c r="P5500" s="1" t="s">
        <v>43</v>
      </c>
      <c r="Q5500" s="1" t="s">
        <v>44</v>
      </c>
      <c r="R5500" s="1" t="s">
        <v>1000</v>
      </c>
      <c r="S5500" s="1">
        <v>7.83</v>
      </c>
      <c r="T5500" s="1">
        <v>3</v>
      </c>
      <c r="U5500" s="1">
        <v>0</v>
      </c>
      <c r="V5500" s="1">
        <v>3.6017999999999999</v>
      </c>
      <c r="W5500" t="str">
        <f>INDEX(People!$A$2:$A$5,MATCH(Orders!N5500,People!$B$2:$B$5,0))</f>
        <v>Chuck Magee</v>
      </c>
      <c r="X5500" t="str">
        <f>IFERROR(INDEX(Returns!A5500:A6299,MATCH(Orders!B5500,Returns!B5500:B6299,0)),"No")</f>
        <v>No</v>
      </c>
      <c r="Y5500">
        <f t="shared" si="85"/>
        <v>7.83</v>
      </c>
    </row>
    <row r="5501" spans="1:25" x14ac:dyDescent="0.2">
      <c r="A5501" s="1">
        <v>5500</v>
      </c>
      <c r="B5501" t="s">
        <v>8801</v>
      </c>
      <c r="C5501" s="2">
        <v>43661</v>
      </c>
      <c r="D5501" s="8">
        <f>Table1[[#This Row],[Order Date]]</f>
        <v>43661</v>
      </c>
      <c r="E5501" s="2">
        <v>43664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">
        <v>1177</v>
      </c>
      <c r="P5501" s="1" t="s">
        <v>66</v>
      </c>
      <c r="Q5501" s="1" t="s">
        <v>146</v>
      </c>
      <c r="R5501" s="1" t="s">
        <v>1178</v>
      </c>
      <c r="S5501" s="1">
        <v>41.9</v>
      </c>
      <c r="T5501" s="1">
        <v>2</v>
      </c>
      <c r="U5501" s="1">
        <v>0</v>
      </c>
      <c r="V5501" s="1">
        <v>8.7989999999999995</v>
      </c>
      <c r="W5501" t="str">
        <f>INDEX(People!$A$2:$A$5,MATCH(Orders!N5501,People!$B$2:$B$5,0))</f>
        <v>Chuck Magee</v>
      </c>
      <c r="X5501" t="str">
        <f>IFERROR(INDEX(Returns!A5501:A6300,MATCH(Orders!B5501,Returns!B5501:B6300,0)),"No")</f>
        <v>No</v>
      </c>
      <c r="Y5501">
        <f t="shared" si="85"/>
        <v>41.9</v>
      </c>
    </row>
    <row r="5502" spans="1:25" x14ac:dyDescent="0.2">
      <c r="A5502" s="1">
        <v>5501</v>
      </c>
      <c r="B5502" t="s">
        <v>8801</v>
      </c>
      <c r="C5502" s="2">
        <v>43661</v>
      </c>
      <c r="D5502" s="8">
        <f>Table1[[#This Row],[Order Date]]</f>
        <v>43661</v>
      </c>
      <c r="E5502" s="2">
        <v>43664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">
        <v>4065</v>
      </c>
      <c r="P5502" s="1" t="s">
        <v>30</v>
      </c>
      <c r="Q5502" s="1" t="s">
        <v>34</v>
      </c>
      <c r="R5502" s="1" t="s">
        <v>4066</v>
      </c>
      <c r="S5502" s="1">
        <v>664.14599999999996</v>
      </c>
      <c r="T5502" s="1">
        <v>6</v>
      </c>
      <c r="U5502" s="1">
        <v>0.1</v>
      </c>
      <c r="V5502" s="1">
        <v>88.552800000000005</v>
      </c>
      <c r="W5502" t="str">
        <f>INDEX(People!$A$2:$A$5,MATCH(Orders!N5502,People!$B$2:$B$5,0))</f>
        <v>Chuck Magee</v>
      </c>
      <c r="X5502" t="str">
        <f>IFERROR(INDEX(Returns!A5502:A6301,MATCH(Orders!B5502,Returns!B5502:B6301,0)),"No")</f>
        <v>No</v>
      </c>
      <c r="Y5502">
        <f t="shared" si="85"/>
        <v>730.56060000000002</v>
      </c>
    </row>
    <row r="5503" spans="1:25" x14ac:dyDescent="0.2">
      <c r="A5503" s="1">
        <v>5502</v>
      </c>
      <c r="B5503" t="s">
        <v>8801</v>
      </c>
      <c r="C5503" s="2">
        <v>43661</v>
      </c>
      <c r="D5503" s="8">
        <f>Table1[[#This Row],[Order Date]]</f>
        <v>43661</v>
      </c>
      <c r="E5503" s="2">
        <v>43664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">
        <v>3438</v>
      </c>
      <c r="P5503" s="1" t="s">
        <v>43</v>
      </c>
      <c r="Q5503" s="1" t="s">
        <v>84</v>
      </c>
      <c r="R5503" s="1" t="s">
        <v>3439</v>
      </c>
      <c r="S5503" s="1">
        <v>8.9600000000000009</v>
      </c>
      <c r="T5503" s="1">
        <v>2</v>
      </c>
      <c r="U5503" s="1">
        <v>0</v>
      </c>
      <c r="V5503" s="1">
        <v>4.3904000000000005</v>
      </c>
      <c r="W5503" t="str">
        <f>INDEX(People!$A$2:$A$5,MATCH(Orders!N5503,People!$B$2:$B$5,0))</f>
        <v>Chuck Magee</v>
      </c>
      <c r="X5503" t="str">
        <f>IFERROR(INDEX(Returns!A5503:A6302,MATCH(Orders!B5503,Returns!B5503:B6302,0)),"No")</f>
        <v>No</v>
      </c>
      <c r="Y5503">
        <f t="shared" si="85"/>
        <v>8.9600000000000009</v>
      </c>
    </row>
    <row r="5504" spans="1:25" x14ac:dyDescent="0.2">
      <c r="A5504" s="1">
        <v>5503</v>
      </c>
      <c r="B5504" t="s">
        <v>8802</v>
      </c>
      <c r="C5504" s="2">
        <v>43771</v>
      </c>
      <c r="D5504" s="8">
        <f>Table1[[#This Row],[Order Date]]</f>
        <v>43771</v>
      </c>
      <c r="E5504" s="2">
        <v>43775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">
        <v>4425</v>
      </c>
      <c r="P5504" s="1" t="s">
        <v>30</v>
      </c>
      <c r="Q5504" s="1" t="s">
        <v>60</v>
      </c>
      <c r="R5504" s="1" t="s">
        <v>4426</v>
      </c>
      <c r="S5504" s="1">
        <v>3.3119999999999998</v>
      </c>
      <c r="T5504" s="1">
        <v>1</v>
      </c>
      <c r="U5504" s="1">
        <v>0.2</v>
      </c>
      <c r="V5504" s="1">
        <v>0.66239999999999977</v>
      </c>
      <c r="W5504" t="str">
        <f>INDEX(People!$A$2:$A$5,MATCH(Orders!N5504,People!$B$2:$B$5,0))</f>
        <v>Chuck Magee</v>
      </c>
      <c r="X5504" t="str">
        <f>IFERROR(INDEX(Returns!A5504:A6303,MATCH(Orders!B5504,Returns!B5504:B6303,0)),"No")</f>
        <v>No</v>
      </c>
      <c r="Y5504">
        <f t="shared" si="85"/>
        <v>3.9743999999999997</v>
      </c>
    </row>
    <row r="5505" spans="1:25" x14ac:dyDescent="0.2">
      <c r="A5505" s="1">
        <v>5504</v>
      </c>
      <c r="B5505" t="s">
        <v>8802</v>
      </c>
      <c r="C5505" s="2">
        <v>43771</v>
      </c>
      <c r="D5505" s="8">
        <f>Table1[[#This Row],[Order Date]]</f>
        <v>43771</v>
      </c>
      <c r="E5505" s="2">
        <v>43775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">
        <v>5152</v>
      </c>
      <c r="P5505" s="1" t="s">
        <v>43</v>
      </c>
      <c r="Q5505" s="1" t="s">
        <v>73</v>
      </c>
      <c r="R5505" s="1" t="s">
        <v>5153</v>
      </c>
      <c r="S5505" s="1">
        <v>20.136000000000003</v>
      </c>
      <c r="T5505" s="1">
        <v>3</v>
      </c>
      <c r="U5505" s="1">
        <v>0.2</v>
      </c>
      <c r="V5505" s="1">
        <v>1.2584999999999997</v>
      </c>
      <c r="W5505" t="str">
        <f>INDEX(People!$A$2:$A$5,MATCH(Orders!N5505,People!$B$2:$B$5,0))</f>
        <v>Chuck Magee</v>
      </c>
      <c r="X5505" t="str">
        <f>IFERROR(INDEX(Returns!A5505:A6304,MATCH(Orders!B5505,Returns!B5505:B6304,0)),"No")</f>
        <v>No</v>
      </c>
      <c r="Y5505">
        <f t="shared" si="85"/>
        <v>24.163200000000003</v>
      </c>
    </row>
    <row r="5506" spans="1:25" x14ac:dyDescent="0.2">
      <c r="A5506" s="1">
        <v>5505</v>
      </c>
      <c r="B5506" t="s">
        <v>8802</v>
      </c>
      <c r="C5506" s="2">
        <v>43771</v>
      </c>
      <c r="D5506" s="8">
        <f>Table1[[#This Row],[Order Date]]</f>
        <v>43771</v>
      </c>
      <c r="E5506" s="2">
        <v>43775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">
        <v>1468</v>
      </c>
      <c r="P5506" s="1" t="s">
        <v>43</v>
      </c>
      <c r="Q5506" s="1" t="s">
        <v>157</v>
      </c>
      <c r="R5506" s="1" t="s">
        <v>1469</v>
      </c>
      <c r="S5506" s="1">
        <v>8.8559999999999999</v>
      </c>
      <c r="T5506" s="1">
        <v>3</v>
      </c>
      <c r="U5506" s="1">
        <v>0.2</v>
      </c>
      <c r="V5506" s="1">
        <v>2.8781999999999992</v>
      </c>
      <c r="W5506" t="str">
        <f>INDEX(People!$A$2:$A$5,MATCH(Orders!N5506,People!$B$2:$B$5,0))</f>
        <v>Chuck Magee</v>
      </c>
      <c r="X5506" t="str">
        <f>IFERROR(INDEX(Returns!A5506:A6305,MATCH(Orders!B5506,Returns!B5506:B6305,0)),"No")</f>
        <v>No</v>
      </c>
      <c r="Y5506">
        <f t="shared" si="85"/>
        <v>10.6272</v>
      </c>
    </row>
    <row r="5507" spans="1:25" x14ac:dyDescent="0.2">
      <c r="A5507" s="1">
        <v>5506</v>
      </c>
      <c r="B5507" t="s">
        <v>8802</v>
      </c>
      <c r="C5507" s="2">
        <v>43771</v>
      </c>
      <c r="D5507" s="8">
        <f>Table1[[#This Row],[Order Date]]</f>
        <v>43771</v>
      </c>
      <c r="E5507" s="2">
        <v>43775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">
        <v>3620</v>
      </c>
      <c r="P5507" s="1" t="s">
        <v>66</v>
      </c>
      <c r="Q5507" s="1" t="s">
        <v>67</v>
      </c>
      <c r="R5507" s="1" t="s">
        <v>3621</v>
      </c>
      <c r="S5507" s="1">
        <v>859.19999999999993</v>
      </c>
      <c r="T5507" s="1">
        <v>4</v>
      </c>
      <c r="U5507" s="1">
        <v>0.4</v>
      </c>
      <c r="V5507" s="1">
        <v>-186.15999999999997</v>
      </c>
      <c r="W5507" t="str">
        <f>INDEX(People!$A$2:$A$5,MATCH(Orders!N5507,People!$B$2:$B$5,0))</f>
        <v>Chuck Magee</v>
      </c>
      <c r="X5507" t="str">
        <f>IFERROR(INDEX(Returns!A5507:A6306,MATCH(Orders!B5507,Returns!B5507:B6306,0)),"No")</f>
        <v>No</v>
      </c>
      <c r="Y5507">
        <f t="shared" ref="Y5507:Y5570" si="86">S5507*(1+U5507)</f>
        <v>1202.8799999999999</v>
      </c>
    </row>
    <row r="5508" spans="1:25" x14ac:dyDescent="0.2">
      <c r="A5508" s="1">
        <v>5507</v>
      </c>
      <c r="B5508" t="s">
        <v>8803</v>
      </c>
      <c r="C5508" s="2">
        <v>43381</v>
      </c>
      <c r="D5508" s="8">
        <f>Table1[[#This Row],[Order Date]]</f>
        <v>43381</v>
      </c>
      <c r="E5508" s="2">
        <v>43381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">
        <v>3538</v>
      </c>
      <c r="P5508" s="1" t="s">
        <v>43</v>
      </c>
      <c r="Q5508" s="1" t="s">
        <v>84</v>
      </c>
      <c r="R5508" s="1" t="s">
        <v>3539</v>
      </c>
      <c r="S5508" s="1">
        <v>61.96</v>
      </c>
      <c r="T5508" s="1">
        <v>2</v>
      </c>
      <c r="U5508" s="1">
        <v>0</v>
      </c>
      <c r="V5508" s="1">
        <v>27.881999999999998</v>
      </c>
      <c r="W5508" t="str">
        <f>INDEX(People!$A$2:$A$5,MATCH(Orders!N5508,People!$B$2:$B$5,0))</f>
        <v>Anna Andreadi</v>
      </c>
      <c r="X5508" t="str">
        <f>IFERROR(INDEX(Returns!A5508:A6307,MATCH(Orders!B5508,Returns!B5508:B6307,0)),"No")</f>
        <v>No</v>
      </c>
      <c r="Y5508">
        <f t="shared" si="86"/>
        <v>61.96</v>
      </c>
    </row>
    <row r="5509" spans="1:25" x14ac:dyDescent="0.2">
      <c r="A5509" s="1">
        <v>5508</v>
      </c>
      <c r="B5509" t="s">
        <v>8804</v>
      </c>
      <c r="C5509" s="2">
        <v>43198</v>
      </c>
      <c r="D5509" s="8">
        <f>Table1[[#This Row],[Order Date]]</f>
        <v>43198</v>
      </c>
      <c r="E5509" s="2">
        <v>43204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">
        <v>4314</v>
      </c>
      <c r="P5509" s="1" t="s">
        <v>43</v>
      </c>
      <c r="Q5509" s="1" t="s">
        <v>157</v>
      </c>
      <c r="R5509" s="1" t="s">
        <v>4315</v>
      </c>
      <c r="S5509" s="1">
        <v>17.920000000000002</v>
      </c>
      <c r="T5509" s="1">
        <v>4</v>
      </c>
      <c r="U5509" s="1">
        <v>0</v>
      </c>
      <c r="V5509" s="1">
        <v>8.6016000000000012</v>
      </c>
      <c r="W5509" t="str">
        <f>INDEX(People!$A$2:$A$5,MATCH(Orders!N5509,People!$B$2:$B$5,0))</f>
        <v>Cassandra Brandow</v>
      </c>
      <c r="X5509" t="str">
        <f>IFERROR(INDEX(Returns!A5509:A6308,MATCH(Orders!B5509,Returns!B5509:B6308,0)),"No")</f>
        <v>No</v>
      </c>
      <c r="Y5509">
        <f t="shared" si="86"/>
        <v>17.920000000000002</v>
      </c>
    </row>
    <row r="5510" spans="1:25" x14ac:dyDescent="0.2">
      <c r="A5510" s="1">
        <v>5509</v>
      </c>
      <c r="B5510" t="s">
        <v>8805</v>
      </c>
      <c r="C5510" s="2">
        <v>43016</v>
      </c>
      <c r="D5510" s="8">
        <f>Table1[[#This Row],[Order Date]]</f>
        <v>43016</v>
      </c>
      <c r="E5510" s="2">
        <v>43020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">
        <v>1004</v>
      </c>
      <c r="P5510" s="1" t="s">
        <v>30</v>
      </c>
      <c r="Q5510" s="1" t="s">
        <v>60</v>
      </c>
      <c r="R5510" s="1" t="s">
        <v>1005</v>
      </c>
      <c r="S5510" s="1">
        <v>145.9</v>
      </c>
      <c r="T5510" s="1">
        <v>5</v>
      </c>
      <c r="U5510" s="1">
        <v>0</v>
      </c>
      <c r="V5510" s="1">
        <v>62.736999999999995</v>
      </c>
      <c r="W5510" t="str">
        <f>INDEX(People!$A$2:$A$5,MATCH(Orders!N5510,People!$B$2:$B$5,0))</f>
        <v>Anna Andreadi</v>
      </c>
      <c r="X5510" t="str">
        <f>IFERROR(INDEX(Returns!A5510:A6309,MATCH(Orders!B5510,Returns!B5510:B6309,0)),"No")</f>
        <v>No</v>
      </c>
      <c r="Y5510">
        <f t="shared" si="86"/>
        <v>145.9</v>
      </c>
    </row>
    <row r="5511" spans="1:25" x14ac:dyDescent="0.2">
      <c r="A5511" s="1">
        <v>5510</v>
      </c>
      <c r="B5511" t="s">
        <v>8806</v>
      </c>
      <c r="C5511" s="2">
        <v>43600</v>
      </c>
      <c r="D5511" s="8">
        <f>Table1[[#This Row],[Order Date]]</f>
        <v>43600</v>
      </c>
      <c r="E5511" s="2">
        <v>43605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">
        <v>503</v>
      </c>
      <c r="P5511" s="1" t="s">
        <v>43</v>
      </c>
      <c r="Q5511" s="1" t="s">
        <v>84</v>
      </c>
      <c r="R5511" s="1" t="s">
        <v>504</v>
      </c>
      <c r="S5511" s="1">
        <v>56.704000000000001</v>
      </c>
      <c r="T5511" s="1">
        <v>2</v>
      </c>
      <c r="U5511" s="1">
        <v>0.2</v>
      </c>
      <c r="V5511" s="1">
        <v>19.137599999999992</v>
      </c>
      <c r="W5511" t="str">
        <f>INDEX(People!$A$2:$A$5,MATCH(Orders!N5511,People!$B$2:$B$5,0))</f>
        <v>Kelly Williams</v>
      </c>
      <c r="X5511" t="str">
        <f>IFERROR(INDEX(Returns!A5511:A6310,MATCH(Orders!B5511,Returns!B5511:B6310,0)),"No")</f>
        <v>No</v>
      </c>
      <c r="Y5511">
        <f t="shared" si="86"/>
        <v>68.044799999999995</v>
      </c>
    </row>
    <row r="5512" spans="1:25" x14ac:dyDescent="0.2">
      <c r="A5512" s="1">
        <v>5511</v>
      </c>
      <c r="B5512" t="s">
        <v>8806</v>
      </c>
      <c r="C5512" s="2">
        <v>43600</v>
      </c>
      <c r="D5512" s="8">
        <f>Table1[[#This Row],[Order Date]]</f>
        <v>43600</v>
      </c>
      <c r="E5512" s="2">
        <v>43605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">
        <v>3540</v>
      </c>
      <c r="P5512" s="1" t="s">
        <v>66</v>
      </c>
      <c r="Q5512" s="1" t="s">
        <v>67</v>
      </c>
      <c r="R5512" s="1" t="s">
        <v>3541</v>
      </c>
      <c r="S5512" s="1">
        <v>11.120000000000001</v>
      </c>
      <c r="T5512" s="1">
        <v>2</v>
      </c>
      <c r="U5512" s="1">
        <v>0.2</v>
      </c>
      <c r="V5512" s="1">
        <v>3.4749999999999996</v>
      </c>
      <c r="W5512" t="str">
        <f>INDEX(People!$A$2:$A$5,MATCH(Orders!N5512,People!$B$2:$B$5,0))</f>
        <v>Kelly Williams</v>
      </c>
      <c r="X5512" t="str">
        <f>IFERROR(INDEX(Returns!A5512:A6311,MATCH(Orders!B5512,Returns!B5512:B6311,0)),"No")</f>
        <v>No</v>
      </c>
      <c r="Y5512">
        <f t="shared" si="86"/>
        <v>13.344000000000001</v>
      </c>
    </row>
    <row r="5513" spans="1:25" x14ac:dyDescent="0.2">
      <c r="A5513" s="1">
        <v>5512</v>
      </c>
      <c r="B5513" t="s">
        <v>8807</v>
      </c>
      <c r="C5513" s="2">
        <v>42424</v>
      </c>
      <c r="D5513" s="8">
        <f>Table1[[#This Row],[Order Date]]</f>
        <v>42424</v>
      </c>
      <c r="E5513" s="2">
        <v>42431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">
        <v>4931</v>
      </c>
      <c r="P5513" s="1" t="s">
        <v>43</v>
      </c>
      <c r="Q5513" s="1" t="s">
        <v>84</v>
      </c>
      <c r="R5513" s="1" t="s">
        <v>4932</v>
      </c>
      <c r="S5513" s="1">
        <v>32.896000000000001</v>
      </c>
      <c r="T5513" s="1">
        <v>4</v>
      </c>
      <c r="U5513" s="1">
        <v>0.2</v>
      </c>
      <c r="V5513" s="1">
        <v>11.102399999999996</v>
      </c>
      <c r="W5513" t="str">
        <f>INDEX(People!$A$2:$A$5,MATCH(Orders!N5513,People!$B$2:$B$5,0))</f>
        <v>Anna Andreadi</v>
      </c>
      <c r="X5513" t="str">
        <f>IFERROR(INDEX(Returns!A5513:A6312,MATCH(Orders!B5513,Returns!B5513:B6312,0)),"No")</f>
        <v>No</v>
      </c>
      <c r="Y5513">
        <f t="shared" si="86"/>
        <v>39.475200000000001</v>
      </c>
    </row>
    <row r="5514" spans="1:25" x14ac:dyDescent="0.2">
      <c r="A5514" s="1">
        <v>5513</v>
      </c>
      <c r="B5514" t="s">
        <v>8807</v>
      </c>
      <c r="C5514" s="2">
        <v>42424</v>
      </c>
      <c r="D5514" s="8">
        <f>Table1[[#This Row],[Order Date]]</f>
        <v>42424</v>
      </c>
      <c r="E5514" s="2">
        <v>42431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">
        <v>5082</v>
      </c>
      <c r="P5514" s="1" t="s">
        <v>43</v>
      </c>
      <c r="Q5514" s="1" t="s">
        <v>84</v>
      </c>
      <c r="R5514" s="1" t="s">
        <v>5083</v>
      </c>
      <c r="S5514" s="1">
        <v>22.776000000000003</v>
      </c>
      <c r="T5514" s="1">
        <v>3</v>
      </c>
      <c r="U5514" s="1">
        <v>0.2</v>
      </c>
      <c r="V5514" s="1">
        <v>7.6868999999999996</v>
      </c>
      <c r="W5514" t="str">
        <f>INDEX(People!$A$2:$A$5,MATCH(Orders!N5514,People!$B$2:$B$5,0))</f>
        <v>Anna Andreadi</v>
      </c>
      <c r="X5514" t="str">
        <f>IFERROR(INDEX(Returns!A5514:A6313,MATCH(Orders!B5514,Returns!B5514:B6313,0)),"No")</f>
        <v>No</v>
      </c>
      <c r="Y5514">
        <f t="shared" si="86"/>
        <v>27.331200000000003</v>
      </c>
    </row>
    <row r="5515" spans="1:25" x14ac:dyDescent="0.2">
      <c r="A5515" s="1">
        <v>5514</v>
      </c>
      <c r="B5515" t="s">
        <v>8808</v>
      </c>
      <c r="C5515" s="2">
        <v>42885</v>
      </c>
      <c r="D5515" s="8">
        <f>Table1[[#This Row],[Order Date]]</f>
        <v>42885</v>
      </c>
      <c r="E5515" s="2">
        <v>42887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">
        <v>2154</v>
      </c>
      <c r="P5515" s="1" t="s">
        <v>66</v>
      </c>
      <c r="Q5515" s="1" t="s">
        <v>67</v>
      </c>
      <c r="R5515" s="1" t="s">
        <v>5553</v>
      </c>
      <c r="S5515" s="1">
        <v>239.96999999999997</v>
      </c>
      <c r="T5515" s="1">
        <v>3</v>
      </c>
      <c r="U5515" s="1">
        <v>0</v>
      </c>
      <c r="V5515" s="1">
        <v>2.3996999999999815</v>
      </c>
      <c r="W5515" t="str">
        <f>INDEX(People!$A$2:$A$5,MATCH(Orders!N5515,People!$B$2:$B$5,0))</f>
        <v>Chuck Magee</v>
      </c>
      <c r="X5515" t="str">
        <f>IFERROR(INDEX(Returns!A5515:A6314,MATCH(Orders!B5515,Returns!B5515:B6314,0)),"No")</f>
        <v>No</v>
      </c>
      <c r="Y5515">
        <f t="shared" si="86"/>
        <v>239.96999999999997</v>
      </c>
    </row>
    <row r="5516" spans="1:25" x14ac:dyDescent="0.2">
      <c r="A5516" s="1">
        <v>5515</v>
      </c>
      <c r="B5516" t="s">
        <v>8808</v>
      </c>
      <c r="C5516" s="2">
        <v>42885</v>
      </c>
      <c r="D5516" s="8">
        <f>Table1[[#This Row],[Order Date]]</f>
        <v>42885</v>
      </c>
      <c r="E5516" s="2">
        <v>42887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">
        <v>4238</v>
      </c>
      <c r="P5516" s="1" t="s">
        <v>43</v>
      </c>
      <c r="Q5516" s="1" t="s">
        <v>73</v>
      </c>
      <c r="R5516" s="1" t="s">
        <v>4239</v>
      </c>
      <c r="S5516" s="1">
        <v>160.32</v>
      </c>
      <c r="T5516" s="1">
        <v>2</v>
      </c>
      <c r="U5516" s="1">
        <v>0</v>
      </c>
      <c r="V5516" s="1">
        <v>44.889600000000002</v>
      </c>
      <c r="W5516" t="str">
        <f>INDEX(People!$A$2:$A$5,MATCH(Orders!N5516,People!$B$2:$B$5,0))</f>
        <v>Chuck Magee</v>
      </c>
      <c r="X5516" t="str">
        <f>IFERROR(INDEX(Returns!A5516:A6315,MATCH(Orders!B5516,Returns!B5516:B6315,0)),"No")</f>
        <v>No</v>
      </c>
      <c r="Y5516">
        <f t="shared" si="86"/>
        <v>160.32</v>
      </c>
    </row>
    <row r="5517" spans="1:25" x14ac:dyDescent="0.2">
      <c r="A5517" s="1">
        <v>5516</v>
      </c>
      <c r="B5517" t="s">
        <v>8808</v>
      </c>
      <c r="C5517" s="2">
        <v>42885</v>
      </c>
      <c r="D5517" s="8">
        <f>Table1[[#This Row],[Order Date]]</f>
        <v>42885</v>
      </c>
      <c r="E5517" s="2">
        <v>42887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">
        <v>4184</v>
      </c>
      <c r="P5517" s="1" t="s">
        <v>66</v>
      </c>
      <c r="Q5517" s="1" t="s">
        <v>67</v>
      </c>
      <c r="R5517" s="1" t="s">
        <v>4185</v>
      </c>
      <c r="S5517" s="1">
        <v>128.85000000000002</v>
      </c>
      <c r="T5517" s="1">
        <v>3</v>
      </c>
      <c r="U5517" s="1">
        <v>0</v>
      </c>
      <c r="V5517" s="1">
        <v>3.8654999999999973</v>
      </c>
      <c r="W5517" t="str">
        <f>INDEX(People!$A$2:$A$5,MATCH(Orders!N5517,People!$B$2:$B$5,0))</f>
        <v>Chuck Magee</v>
      </c>
      <c r="X5517" t="str">
        <f>IFERROR(INDEX(Returns!A5517:A6316,MATCH(Orders!B5517,Returns!B5517:B6316,0)),"No")</f>
        <v>No</v>
      </c>
      <c r="Y5517">
        <f t="shared" si="86"/>
        <v>128.85000000000002</v>
      </c>
    </row>
    <row r="5518" spans="1:25" x14ac:dyDescent="0.2">
      <c r="A5518" s="1">
        <v>5517</v>
      </c>
      <c r="B5518" t="s">
        <v>8809</v>
      </c>
      <c r="C5518" s="2">
        <v>43422</v>
      </c>
      <c r="D5518" s="8">
        <f>Table1[[#This Row],[Order Date]]</f>
        <v>43422</v>
      </c>
      <c r="E5518" s="2">
        <v>43425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">
        <v>5530</v>
      </c>
      <c r="P5518" s="1" t="s">
        <v>66</v>
      </c>
      <c r="Q5518" s="1" t="s">
        <v>146</v>
      </c>
      <c r="R5518" s="1" t="s">
        <v>5531</v>
      </c>
      <c r="S5518" s="1">
        <v>1319.96</v>
      </c>
      <c r="T5518" s="1">
        <v>4</v>
      </c>
      <c r="U5518" s="1">
        <v>0</v>
      </c>
      <c r="V5518" s="1">
        <v>527.98400000000004</v>
      </c>
      <c r="W5518" t="str">
        <f>INDEX(People!$A$2:$A$5,MATCH(Orders!N5518,People!$B$2:$B$5,0))</f>
        <v>Cassandra Brandow</v>
      </c>
      <c r="X5518" t="str">
        <f>IFERROR(INDEX(Returns!A5518:A6317,MATCH(Orders!B5518,Returns!B5518:B6317,0)),"No")</f>
        <v>No</v>
      </c>
      <c r="Y5518">
        <f t="shared" si="86"/>
        <v>1319.96</v>
      </c>
    </row>
    <row r="5519" spans="1:25" x14ac:dyDescent="0.2">
      <c r="A5519" s="1">
        <v>5518</v>
      </c>
      <c r="B5519" t="s">
        <v>8810</v>
      </c>
      <c r="C5519" s="2">
        <v>43803</v>
      </c>
      <c r="D5519" s="8">
        <f>Table1[[#This Row],[Order Date]]</f>
        <v>43803</v>
      </c>
      <c r="E5519" s="2">
        <v>43808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">
        <v>2849</v>
      </c>
      <c r="P5519" s="1" t="s">
        <v>30</v>
      </c>
      <c r="Q5519" s="1" t="s">
        <v>34</v>
      </c>
      <c r="R5519" s="1" t="s">
        <v>2850</v>
      </c>
      <c r="S5519" s="1">
        <v>239.95999999999998</v>
      </c>
      <c r="T5519" s="1">
        <v>10</v>
      </c>
      <c r="U5519" s="1">
        <v>0.3</v>
      </c>
      <c r="V5519" s="1">
        <v>-10.283999999999992</v>
      </c>
      <c r="W5519" t="str">
        <f>INDEX(People!$A$2:$A$5,MATCH(Orders!N5519,People!$B$2:$B$5,0))</f>
        <v>Chuck Magee</v>
      </c>
      <c r="X5519" t="str">
        <f>IFERROR(INDEX(Returns!A5519:A6318,MATCH(Orders!B5519,Returns!B5519:B6318,0)),"No")</f>
        <v>No</v>
      </c>
      <c r="Y5519">
        <f t="shared" si="86"/>
        <v>311.94799999999998</v>
      </c>
    </row>
    <row r="5520" spans="1:25" x14ac:dyDescent="0.2">
      <c r="A5520" s="1">
        <v>5519</v>
      </c>
      <c r="B5520" t="s">
        <v>8810</v>
      </c>
      <c r="C5520" s="2">
        <v>43803</v>
      </c>
      <c r="D5520" s="8">
        <f>Table1[[#This Row],[Order Date]]</f>
        <v>43803</v>
      </c>
      <c r="E5520" s="2">
        <v>43808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">
        <v>3811</v>
      </c>
      <c r="P5520" s="1" t="s">
        <v>30</v>
      </c>
      <c r="Q5520" s="1" t="s">
        <v>60</v>
      </c>
      <c r="R5520" s="1" t="s">
        <v>3812</v>
      </c>
      <c r="S5520" s="1">
        <v>54.768000000000001</v>
      </c>
      <c r="T5520" s="1">
        <v>2</v>
      </c>
      <c r="U5520" s="1">
        <v>0.2</v>
      </c>
      <c r="V5520" s="1">
        <v>6.8459999999999965</v>
      </c>
      <c r="W5520" t="str">
        <f>INDEX(People!$A$2:$A$5,MATCH(Orders!N5520,People!$B$2:$B$5,0))</f>
        <v>Chuck Magee</v>
      </c>
      <c r="X5520" t="str">
        <f>IFERROR(INDEX(Returns!A5520:A6319,MATCH(Orders!B5520,Returns!B5520:B6319,0)),"No")</f>
        <v>No</v>
      </c>
      <c r="Y5520">
        <f t="shared" si="86"/>
        <v>65.721599999999995</v>
      </c>
    </row>
    <row r="5521" spans="1:25" x14ac:dyDescent="0.2">
      <c r="A5521" s="1">
        <v>5520</v>
      </c>
      <c r="B5521" t="s">
        <v>8810</v>
      </c>
      <c r="C5521" s="2">
        <v>43803</v>
      </c>
      <c r="D5521" s="8">
        <f>Table1[[#This Row],[Order Date]]</f>
        <v>43803</v>
      </c>
      <c r="E5521" s="2">
        <v>43808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">
        <v>2617</v>
      </c>
      <c r="P5521" s="1" t="s">
        <v>43</v>
      </c>
      <c r="Q5521" s="1" t="s">
        <v>63</v>
      </c>
      <c r="R5521" s="1" t="s">
        <v>2618</v>
      </c>
      <c r="S5521" s="1">
        <v>13.392000000000001</v>
      </c>
      <c r="T5521" s="1">
        <v>3</v>
      </c>
      <c r="U5521" s="1">
        <v>0.2</v>
      </c>
      <c r="V5521" s="1">
        <v>3.1806000000000005</v>
      </c>
      <c r="W5521" t="str">
        <f>INDEX(People!$A$2:$A$5,MATCH(Orders!N5521,People!$B$2:$B$5,0))</f>
        <v>Chuck Magee</v>
      </c>
      <c r="X5521" t="str">
        <f>IFERROR(INDEX(Returns!A5521:A6320,MATCH(Orders!B5521,Returns!B5521:B6320,0)),"No")</f>
        <v>No</v>
      </c>
      <c r="Y5521">
        <f t="shared" si="86"/>
        <v>16.070399999999999</v>
      </c>
    </row>
    <row r="5522" spans="1:25" x14ac:dyDescent="0.2">
      <c r="A5522" s="1">
        <v>5521</v>
      </c>
      <c r="B5522" t="s">
        <v>8810</v>
      </c>
      <c r="C5522" s="2">
        <v>43803</v>
      </c>
      <c r="D5522" s="8">
        <f>Table1[[#This Row],[Order Date]]</f>
        <v>43803</v>
      </c>
      <c r="E5522" s="2">
        <v>43808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">
        <v>5352</v>
      </c>
      <c r="P5522" s="1" t="s">
        <v>43</v>
      </c>
      <c r="Q5522" s="1" t="s">
        <v>84</v>
      </c>
      <c r="R5522" s="1" t="s">
        <v>5353</v>
      </c>
      <c r="S5522" s="1">
        <v>23.92</v>
      </c>
      <c r="T5522" s="1">
        <v>5</v>
      </c>
      <c r="U5522" s="1">
        <v>0.2</v>
      </c>
      <c r="V5522" s="1">
        <v>8.6709999999999994</v>
      </c>
      <c r="W5522" t="str">
        <f>INDEX(People!$A$2:$A$5,MATCH(Orders!N5522,People!$B$2:$B$5,0))</f>
        <v>Chuck Magee</v>
      </c>
      <c r="X5522" t="str">
        <f>IFERROR(INDEX(Returns!A5522:A6321,MATCH(Orders!B5522,Returns!B5522:B6321,0)),"No")</f>
        <v>No</v>
      </c>
      <c r="Y5522">
        <f t="shared" si="86"/>
        <v>28.704000000000001</v>
      </c>
    </row>
    <row r="5523" spans="1:25" x14ac:dyDescent="0.2">
      <c r="A5523" s="1">
        <v>5522</v>
      </c>
      <c r="B5523" t="s">
        <v>8810</v>
      </c>
      <c r="C5523" s="2">
        <v>43803</v>
      </c>
      <c r="D5523" s="8">
        <f>Table1[[#This Row],[Order Date]]</f>
        <v>43803</v>
      </c>
      <c r="E5523" s="2">
        <v>43808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">
        <v>2956</v>
      </c>
      <c r="P5523" s="1" t="s">
        <v>66</v>
      </c>
      <c r="Q5523" s="1" t="s">
        <v>146</v>
      </c>
      <c r="R5523" s="1" t="s">
        <v>2957</v>
      </c>
      <c r="S5523" s="1">
        <v>255.96799999999999</v>
      </c>
      <c r="T5523" s="1">
        <v>4</v>
      </c>
      <c r="U5523" s="1">
        <v>0.2</v>
      </c>
      <c r="V5523" s="1">
        <v>-28.796399999999984</v>
      </c>
      <c r="W5523" t="str">
        <f>INDEX(People!$A$2:$A$5,MATCH(Orders!N5523,People!$B$2:$B$5,0))</f>
        <v>Chuck Magee</v>
      </c>
      <c r="X5523" t="str">
        <f>IFERROR(INDEX(Returns!A5523:A6322,MATCH(Orders!B5523,Returns!B5523:B6322,0)),"No")</f>
        <v>No</v>
      </c>
      <c r="Y5523">
        <f t="shared" si="86"/>
        <v>307.16159999999996</v>
      </c>
    </row>
    <row r="5524" spans="1:25" x14ac:dyDescent="0.2">
      <c r="A5524" s="1">
        <v>5523</v>
      </c>
      <c r="B5524" t="s">
        <v>8811</v>
      </c>
      <c r="C5524" s="2">
        <v>43256</v>
      </c>
      <c r="D5524" s="8">
        <f>Table1[[#This Row],[Order Date]]</f>
        <v>43256</v>
      </c>
      <c r="E5524" s="2">
        <v>43258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">
        <v>4385</v>
      </c>
      <c r="P5524" s="1" t="s">
        <v>43</v>
      </c>
      <c r="Q5524" s="1" t="s">
        <v>70</v>
      </c>
      <c r="R5524" s="1" t="s">
        <v>1068</v>
      </c>
      <c r="S5524" s="1">
        <v>21.552000000000003</v>
      </c>
      <c r="T5524" s="1">
        <v>6</v>
      </c>
      <c r="U5524" s="1">
        <v>0.2</v>
      </c>
      <c r="V5524" s="1">
        <v>7.0043999999999977</v>
      </c>
      <c r="W5524" t="str">
        <f>INDEX(People!$A$2:$A$5,MATCH(Orders!N5524,People!$B$2:$B$5,0))</f>
        <v>Anna Andreadi</v>
      </c>
      <c r="X5524" t="str">
        <f>IFERROR(INDEX(Returns!A5524:A6323,MATCH(Orders!B5524,Returns!B5524:B6323,0)),"No")</f>
        <v>No</v>
      </c>
      <c r="Y5524">
        <f t="shared" si="86"/>
        <v>25.862400000000004</v>
      </c>
    </row>
    <row r="5525" spans="1:25" x14ac:dyDescent="0.2">
      <c r="A5525" s="1">
        <v>5524</v>
      </c>
      <c r="B5525" t="s">
        <v>8811</v>
      </c>
      <c r="C5525" s="2">
        <v>43256</v>
      </c>
      <c r="D5525" s="8">
        <f>Table1[[#This Row],[Order Date]]</f>
        <v>43256</v>
      </c>
      <c r="E5525" s="2">
        <v>43258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">
        <v>3033</v>
      </c>
      <c r="P5525" s="1" t="s">
        <v>43</v>
      </c>
      <c r="Q5525" s="1" t="s">
        <v>73</v>
      </c>
      <c r="R5525" s="1" t="s">
        <v>3034</v>
      </c>
      <c r="S5525" s="1">
        <v>58.24</v>
      </c>
      <c r="T5525" s="1">
        <v>4</v>
      </c>
      <c r="U5525" s="1">
        <v>0</v>
      </c>
      <c r="V5525" s="1">
        <v>15.724800000000002</v>
      </c>
      <c r="W5525" t="str">
        <f>INDEX(People!$A$2:$A$5,MATCH(Orders!N5525,People!$B$2:$B$5,0))</f>
        <v>Anna Andreadi</v>
      </c>
      <c r="X5525" t="str">
        <f>IFERROR(INDEX(Returns!A5525:A6324,MATCH(Orders!B5525,Returns!B5525:B6324,0)),"No")</f>
        <v>No</v>
      </c>
      <c r="Y5525">
        <f t="shared" si="86"/>
        <v>58.24</v>
      </c>
    </row>
    <row r="5526" spans="1:25" x14ac:dyDescent="0.2">
      <c r="A5526" s="1">
        <v>5525</v>
      </c>
      <c r="B5526" t="s">
        <v>8812</v>
      </c>
      <c r="C5526" s="2">
        <v>43444</v>
      </c>
      <c r="D5526" s="8">
        <f>Table1[[#This Row],[Order Date]]</f>
        <v>43444</v>
      </c>
      <c r="E5526" s="2">
        <v>43446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">
        <v>3471</v>
      </c>
      <c r="P5526" s="1" t="s">
        <v>43</v>
      </c>
      <c r="Q5526" s="1" t="s">
        <v>84</v>
      </c>
      <c r="R5526" s="1" t="s">
        <v>3472</v>
      </c>
      <c r="S5526" s="1">
        <v>80.28</v>
      </c>
      <c r="T5526" s="1">
        <v>12</v>
      </c>
      <c r="U5526" s="1">
        <v>0</v>
      </c>
      <c r="V5526" s="1">
        <v>36.928799999999995</v>
      </c>
      <c r="W5526" t="str">
        <f>INDEX(People!$A$2:$A$5,MATCH(Orders!N5526,People!$B$2:$B$5,0))</f>
        <v>Anna Andreadi</v>
      </c>
      <c r="X5526" t="str">
        <f>IFERROR(INDEX(Returns!A5526:A6325,MATCH(Orders!B5526,Returns!B5526:B6325,0)),"No")</f>
        <v>No</v>
      </c>
      <c r="Y5526">
        <f t="shared" si="86"/>
        <v>80.28</v>
      </c>
    </row>
    <row r="5527" spans="1:25" x14ac:dyDescent="0.2">
      <c r="A5527" s="1">
        <v>5526</v>
      </c>
      <c r="B5527" t="s">
        <v>8813</v>
      </c>
      <c r="C5527" s="2">
        <v>43585</v>
      </c>
      <c r="D5527" s="8">
        <f>Table1[[#This Row],[Order Date]]</f>
        <v>43585</v>
      </c>
      <c r="E5527" s="2">
        <v>43590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">
        <v>988</v>
      </c>
      <c r="P5527" s="1" t="s">
        <v>43</v>
      </c>
      <c r="Q5527" s="1" t="s">
        <v>63</v>
      </c>
      <c r="R5527" s="1" t="s">
        <v>989</v>
      </c>
      <c r="S5527" s="1">
        <v>9.7799999999999994</v>
      </c>
      <c r="T5527" s="1">
        <v>2</v>
      </c>
      <c r="U5527" s="1">
        <v>0</v>
      </c>
      <c r="V5527" s="1">
        <v>4.0098000000000003</v>
      </c>
      <c r="W5527" t="str">
        <f>INDEX(People!$A$2:$A$5,MATCH(Orders!N5527,People!$B$2:$B$5,0))</f>
        <v>Anna Andreadi</v>
      </c>
      <c r="X5527" t="str">
        <f>IFERROR(INDEX(Returns!A5527:A6326,MATCH(Orders!B5527,Returns!B5527:B6326,0)),"No")</f>
        <v>No</v>
      </c>
      <c r="Y5527">
        <f t="shared" si="86"/>
        <v>9.7799999999999994</v>
      </c>
    </row>
    <row r="5528" spans="1:25" x14ac:dyDescent="0.2">
      <c r="A5528" s="1">
        <v>5527</v>
      </c>
      <c r="B5528" t="s">
        <v>8814</v>
      </c>
      <c r="C5528" s="2">
        <v>43579</v>
      </c>
      <c r="D5528" s="8">
        <f>Table1[[#This Row],[Order Date]]</f>
        <v>43579</v>
      </c>
      <c r="E5528" s="2">
        <v>43583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">
        <v>3534</v>
      </c>
      <c r="P5528" s="1" t="s">
        <v>43</v>
      </c>
      <c r="Q5528" s="1" t="s">
        <v>242</v>
      </c>
      <c r="R5528" s="1" t="s">
        <v>3535</v>
      </c>
      <c r="S5528" s="1">
        <v>1.81</v>
      </c>
      <c r="T5528" s="1">
        <v>1</v>
      </c>
      <c r="U5528" s="1">
        <v>0</v>
      </c>
      <c r="V5528" s="1">
        <v>0.65159999999999996</v>
      </c>
      <c r="W5528" t="str">
        <f>INDEX(People!$A$2:$A$5,MATCH(Orders!N5528,People!$B$2:$B$5,0))</f>
        <v>Anna Andreadi</v>
      </c>
      <c r="X5528" t="str">
        <f>IFERROR(INDEX(Returns!A5528:A6327,MATCH(Orders!B5528,Returns!B5528:B6327,0)),"No")</f>
        <v>No</v>
      </c>
      <c r="Y5528">
        <f t="shared" si="86"/>
        <v>1.81</v>
      </c>
    </row>
    <row r="5529" spans="1:25" x14ac:dyDescent="0.2">
      <c r="A5529" s="1">
        <v>5528</v>
      </c>
      <c r="B5529" t="s">
        <v>8815</v>
      </c>
      <c r="C5529" s="2">
        <v>42863</v>
      </c>
      <c r="D5529" s="8">
        <f>Table1[[#This Row],[Order Date]]</f>
        <v>42863</v>
      </c>
      <c r="E5529" s="2">
        <v>42865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">
        <v>1425</v>
      </c>
      <c r="P5529" s="1" t="s">
        <v>43</v>
      </c>
      <c r="Q5529" s="1" t="s">
        <v>84</v>
      </c>
      <c r="R5529" s="1" t="s">
        <v>1426</v>
      </c>
      <c r="S5529" s="1">
        <v>37.94</v>
      </c>
      <c r="T5529" s="1">
        <v>2</v>
      </c>
      <c r="U5529" s="1">
        <v>0</v>
      </c>
      <c r="V5529" s="1">
        <v>18.211199999999998</v>
      </c>
      <c r="W5529" t="str">
        <f>INDEX(People!$A$2:$A$5,MATCH(Orders!N5529,People!$B$2:$B$5,0))</f>
        <v>Chuck Magee</v>
      </c>
      <c r="X5529" t="str">
        <f>IFERROR(INDEX(Returns!A5529:A6328,MATCH(Orders!B5529,Returns!B5529:B6328,0)),"No")</f>
        <v>No</v>
      </c>
      <c r="Y5529">
        <f t="shared" si="86"/>
        <v>37.94</v>
      </c>
    </row>
    <row r="5530" spans="1:25" x14ac:dyDescent="0.2">
      <c r="A5530" s="1">
        <v>5529</v>
      </c>
      <c r="B5530" t="s">
        <v>8816</v>
      </c>
      <c r="C5530" s="2">
        <v>42825</v>
      </c>
      <c r="D5530" s="8">
        <f>Table1[[#This Row],[Order Date]]</f>
        <v>42825</v>
      </c>
      <c r="E5530" s="2">
        <v>42829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">
        <v>812</v>
      </c>
      <c r="P5530" s="1" t="s">
        <v>66</v>
      </c>
      <c r="Q5530" s="1" t="s">
        <v>67</v>
      </c>
      <c r="R5530" s="1" t="s">
        <v>813</v>
      </c>
      <c r="S5530" s="1">
        <v>79.959999999999994</v>
      </c>
      <c r="T5530" s="1">
        <v>5</v>
      </c>
      <c r="U5530" s="1">
        <v>0.2</v>
      </c>
      <c r="V5530" s="1">
        <v>27.985999999999994</v>
      </c>
      <c r="W5530" t="str">
        <f>INDEX(People!$A$2:$A$5,MATCH(Orders!N5530,People!$B$2:$B$5,0))</f>
        <v>Cassandra Brandow</v>
      </c>
      <c r="X5530" t="str">
        <f>IFERROR(INDEX(Returns!A5530:A6329,MATCH(Orders!B5530,Returns!B5530:B6329,0)),"No")</f>
        <v>No</v>
      </c>
      <c r="Y5530">
        <f t="shared" si="86"/>
        <v>95.951999999999984</v>
      </c>
    </row>
    <row r="5531" spans="1:25" x14ac:dyDescent="0.2">
      <c r="A5531" s="1">
        <v>5530</v>
      </c>
      <c r="B5531" t="s">
        <v>8817</v>
      </c>
      <c r="C5531" s="2">
        <v>43683</v>
      </c>
      <c r="D5531" s="8">
        <f>Table1[[#This Row],[Order Date]]</f>
        <v>43683</v>
      </c>
      <c r="E5531" s="2">
        <v>43688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">
        <v>5397</v>
      </c>
      <c r="P5531" s="1" t="s">
        <v>43</v>
      </c>
      <c r="Q5531" s="1" t="s">
        <v>84</v>
      </c>
      <c r="R5531" s="1" t="s">
        <v>5398</v>
      </c>
      <c r="S5531" s="1">
        <v>115.29600000000001</v>
      </c>
      <c r="T5531" s="1">
        <v>3</v>
      </c>
      <c r="U5531" s="1">
        <v>0.2</v>
      </c>
      <c r="V5531" s="1">
        <v>40.353599999999986</v>
      </c>
      <c r="W5531" t="str">
        <f>INDEX(People!$A$2:$A$5,MATCH(Orders!N5531,People!$B$2:$B$5,0))</f>
        <v>Kelly Williams</v>
      </c>
      <c r="X5531" t="str">
        <f>IFERROR(INDEX(Returns!A5531:A6330,MATCH(Orders!B5531,Returns!B5531:B6330,0)),"No")</f>
        <v>No</v>
      </c>
      <c r="Y5531">
        <f t="shared" si="86"/>
        <v>138.3552</v>
      </c>
    </row>
    <row r="5532" spans="1:25" x14ac:dyDescent="0.2">
      <c r="A5532" s="1">
        <v>5531</v>
      </c>
      <c r="B5532" t="s">
        <v>8818</v>
      </c>
      <c r="C5532" s="2">
        <v>43801</v>
      </c>
      <c r="D5532" s="8">
        <f>Table1[[#This Row],[Order Date]]</f>
        <v>43801</v>
      </c>
      <c r="E5532" s="2">
        <v>43805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">
        <v>2154</v>
      </c>
      <c r="P5532" s="1" t="s">
        <v>66</v>
      </c>
      <c r="Q5532" s="1" t="s">
        <v>67</v>
      </c>
      <c r="R5532" s="1" t="s">
        <v>2155</v>
      </c>
      <c r="S5532" s="1">
        <v>2479.96</v>
      </c>
      <c r="T5532" s="1">
        <v>4</v>
      </c>
      <c r="U5532" s="1">
        <v>0</v>
      </c>
      <c r="V5532" s="1">
        <v>743.98799999999983</v>
      </c>
      <c r="W5532" t="str">
        <f>INDEX(People!$A$2:$A$5,MATCH(Orders!N5532,People!$B$2:$B$5,0))</f>
        <v>Kelly Williams</v>
      </c>
      <c r="X5532" t="str">
        <f>IFERROR(INDEX(Returns!A5532:A6331,MATCH(Orders!B5532,Returns!B5532:B6331,0)),"No")</f>
        <v>No</v>
      </c>
      <c r="Y5532">
        <f t="shared" si="86"/>
        <v>2479.96</v>
      </c>
    </row>
    <row r="5533" spans="1:25" x14ac:dyDescent="0.2">
      <c r="A5533" s="1">
        <v>5532</v>
      </c>
      <c r="B5533" t="s">
        <v>8819</v>
      </c>
      <c r="C5533" s="2">
        <v>43257</v>
      </c>
      <c r="D5533" s="8">
        <f>Table1[[#This Row],[Order Date]]</f>
        <v>43257</v>
      </c>
      <c r="E5533" s="2">
        <v>43258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">
        <v>3292</v>
      </c>
      <c r="P5533" s="1" t="s">
        <v>66</v>
      </c>
      <c r="Q5533" s="1" t="s">
        <v>146</v>
      </c>
      <c r="R5533" s="1" t="s">
        <v>3293</v>
      </c>
      <c r="S5533" s="1">
        <v>179.94</v>
      </c>
      <c r="T5533" s="1">
        <v>6</v>
      </c>
      <c r="U5533" s="1">
        <v>0</v>
      </c>
      <c r="V5533" s="1">
        <v>75.57480000000001</v>
      </c>
      <c r="W5533" t="str">
        <f>INDEX(People!$A$2:$A$5,MATCH(Orders!N5533,People!$B$2:$B$5,0))</f>
        <v>Cassandra Brandow</v>
      </c>
      <c r="X5533" t="str">
        <f>IFERROR(INDEX(Returns!A5533:A6332,MATCH(Orders!B5533,Returns!B5533:B6332,0)),"No")</f>
        <v>No</v>
      </c>
      <c r="Y5533">
        <f t="shared" si="86"/>
        <v>179.94</v>
      </c>
    </row>
    <row r="5534" spans="1:25" x14ac:dyDescent="0.2">
      <c r="A5534" s="1">
        <v>5533</v>
      </c>
      <c r="B5534" t="s">
        <v>8819</v>
      </c>
      <c r="C5534" s="2">
        <v>43257</v>
      </c>
      <c r="D5534" s="8">
        <f>Table1[[#This Row],[Order Date]]</f>
        <v>43257</v>
      </c>
      <c r="E5534" s="2">
        <v>43258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">
        <v>3402</v>
      </c>
      <c r="P5534" s="1" t="s">
        <v>66</v>
      </c>
      <c r="Q5534" s="1" t="s">
        <v>146</v>
      </c>
      <c r="R5534" s="1" t="s">
        <v>3403</v>
      </c>
      <c r="S5534" s="1">
        <v>26.849999999999998</v>
      </c>
      <c r="T5534" s="1">
        <v>3</v>
      </c>
      <c r="U5534" s="1">
        <v>0</v>
      </c>
      <c r="V5534" s="1">
        <v>5.101499999999997</v>
      </c>
      <c r="W5534" t="str">
        <f>INDEX(People!$A$2:$A$5,MATCH(Orders!N5534,People!$B$2:$B$5,0))</f>
        <v>Cassandra Brandow</v>
      </c>
      <c r="X5534" t="str">
        <f>IFERROR(INDEX(Returns!A5534:A6333,MATCH(Orders!B5534,Returns!B5534:B6333,0)),"No")</f>
        <v>No</v>
      </c>
      <c r="Y5534">
        <f t="shared" si="86"/>
        <v>26.849999999999998</v>
      </c>
    </row>
    <row r="5535" spans="1:25" x14ac:dyDescent="0.2">
      <c r="A5535" s="1">
        <v>5534</v>
      </c>
      <c r="B5535" t="s">
        <v>8819</v>
      </c>
      <c r="C5535" s="2">
        <v>43257</v>
      </c>
      <c r="D5535" s="8">
        <f>Table1[[#This Row],[Order Date]]</f>
        <v>43257</v>
      </c>
      <c r="E5535" s="2">
        <v>43258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">
        <v>2071</v>
      </c>
      <c r="P5535" s="1" t="s">
        <v>66</v>
      </c>
      <c r="Q5535" s="1" t="s">
        <v>146</v>
      </c>
      <c r="R5535" s="1" t="s">
        <v>2072</v>
      </c>
      <c r="S5535" s="1">
        <v>323.37</v>
      </c>
      <c r="T5535" s="1">
        <v>3</v>
      </c>
      <c r="U5535" s="1">
        <v>0</v>
      </c>
      <c r="V5535" s="1">
        <v>129.34800000000001</v>
      </c>
      <c r="W5535" t="str">
        <f>INDEX(People!$A$2:$A$5,MATCH(Orders!N5535,People!$B$2:$B$5,0))</f>
        <v>Cassandra Brandow</v>
      </c>
      <c r="X5535" t="str">
        <f>IFERROR(INDEX(Returns!A5535:A6334,MATCH(Orders!B5535,Returns!B5535:B6334,0)),"No")</f>
        <v>No</v>
      </c>
      <c r="Y5535">
        <f t="shared" si="86"/>
        <v>323.37</v>
      </c>
    </row>
    <row r="5536" spans="1:25" x14ac:dyDescent="0.2">
      <c r="A5536" s="1">
        <v>5535</v>
      </c>
      <c r="B5536" t="s">
        <v>8819</v>
      </c>
      <c r="C5536" s="2">
        <v>43257</v>
      </c>
      <c r="D5536" s="8">
        <f>Table1[[#This Row],[Order Date]]</f>
        <v>43257</v>
      </c>
      <c r="E5536" s="2">
        <v>43258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">
        <v>1266</v>
      </c>
      <c r="P5536" s="1" t="s">
        <v>43</v>
      </c>
      <c r="Q5536" s="1" t="s">
        <v>84</v>
      </c>
      <c r="R5536" s="1" t="s">
        <v>1267</v>
      </c>
      <c r="S5536" s="1">
        <v>59.94</v>
      </c>
      <c r="T5536" s="1">
        <v>3</v>
      </c>
      <c r="U5536" s="1">
        <v>0</v>
      </c>
      <c r="V5536" s="1">
        <v>28.171799999999998</v>
      </c>
      <c r="W5536" t="str">
        <f>INDEX(People!$A$2:$A$5,MATCH(Orders!N5536,People!$B$2:$B$5,0))</f>
        <v>Cassandra Brandow</v>
      </c>
      <c r="X5536" t="str">
        <f>IFERROR(INDEX(Returns!A5536:A6335,MATCH(Orders!B5536,Returns!B5536:B6335,0)),"No")</f>
        <v>No</v>
      </c>
      <c r="Y5536">
        <f t="shared" si="86"/>
        <v>59.94</v>
      </c>
    </row>
    <row r="5537" spans="1:25" x14ac:dyDescent="0.2">
      <c r="A5537" s="1">
        <v>5536</v>
      </c>
      <c r="B5537" t="s">
        <v>8819</v>
      </c>
      <c r="C5537" s="2">
        <v>43257</v>
      </c>
      <c r="D5537" s="8">
        <f>Table1[[#This Row],[Order Date]]</f>
        <v>43257</v>
      </c>
      <c r="E5537" s="2">
        <v>43258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">
        <v>382</v>
      </c>
      <c r="P5537" s="1" t="s">
        <v>43</v>
      </c>
      <c r="Q5537" s="1" t="s">
        <v>70</v>
      </c>
      <c r="R5537" s="1" t="s">
        <v>383</v>
      </c>
      <c r="S5537" s="1">
        <v>64.14</v>
      </c>
      <c r="T5537" s="1">
        <v>3</v>
      </c>
      <c r="U5537" s="1">
        <v>0</v>
      </c>
      <c r="V5537" s="1">
        <v>30.787199999999999</v>
      </c>
      <c r="W5537" t="str">
        <f>INDEX(People!$A$2:$A$5,MATCH(Orders!N5537,People!$B$2:$B$5,0))</f>
        <v>Cassandra Brandow</v>
      </c>
      <c r="X5537" t="str">
        <f>IFERROR(INDEX(Returns!A5537:A6336,MATCH(Orders!B5537,Returns!B5537:B6336,0)),"No")</f>
        <v>No</v>
      </c>
      <c r="Y5537">
        <f t="shared" si="86"/>
        <v>64.14</v>
      </c>
    </row>
    <row r="5538" spans="1:25" x14ac:dyDescent="0.2">
      <c r="A5538" s="1">
        <v>5537</v>
      </c>
      <c r="B5538" t="s">
        <v>8819</v>
      </c>
      <c r="C5538" s="2">
        <v>43257</v>
      </c>
      <c r="D5538" s="8">
        <f>Table1[[#This Row],[Order Date]]</f>
        <v>43257</v>
      </c>
      <c r="E5538" s="2">
        <v>43258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">
        <v>3459</v>
      </c>
      <c r="P5538" s="1" t="s">
        <v>43</v>
      </c>
      <c r="Q5538" s="1" t="s">
        <v>70</v>
      </c>
      <c r="R5538" s="1" t="s">
        <v>3460</v>
      </c>
      <c r="S5538" s="1">
        <v>11.67</v>
      </c>
      <c r="T5538" s="1">
        <v>3</v>
      </c>
      <c r="U5538" s="1">
        <v>0</v>
      </c>
      <c r="V5538" s="1">
        <v>5.6015999999999995</v>
      </c>
      <c r="W5538" t="str">
        <f>INDEX(People!$A$2:$A$5,MATCH(Orders!N5538,People!$B$2:$B$5,0))</f>
        <v>Cassandra Brandow</v>
      </c>
      <c r="X5538" t="str">
        <f>IFERROR(INDEX(Returns!A5538:A6337,MATCH(Orders!B5538,Returns!B5538:B6337,0)),"No")</f>
        <v>No</v>
      </c>
      <c r="Y5538">
        <f t="shared" si="86"/>
        <v>11.67</v>
      </c>
    </row>
    <row r="5539" spans="1:25" x14ac:dyDescent="0.2">
      <c r="A5539" s="1">
        <v>5538</v>
      </c>
      <c r="B5539" t="s">
        <v>8819</v>
      </c>
      <c r="C5539" s="2">
        <v>43257</v>
      </c>
      <c r="D5539" s="8">
        <f>Table1[[#This Row],[Order Date]]</f>
        <v>43257</v>
      </c>
      <c r="E5539" s="2">
        <v>43258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">
        <v>4765</v>
      </c>
      <c r="P5539" s="1" t="s">
        <v>43</v>
      </c>
      <c r="Q5539" s="1" t="s">
        <v>84</v>
      </c>
      <c r="R5539" s="1" t="s">
        <v>4766</v>
      </c>
      <c r="S5539" s="1">
        <v>12.96</v>
      </c>
      <c r="T5539" s="1">
        <v>2</v>
      </c>
      <c r="U5539" s="1">
        <v>0</v>
      </c>
      <c r="V5539" s="1">
        <v>6.2208000000000006</v>
      </c>
      <c r="W5539" t="str">
        <f>INDEX(People!$A$2:$A$5,MATCH(Orders!N5539,People!$B$2:$B$5,0))</f>
        <v>Cassandra Brandow</v>
      </c>
      <c r="X5539" t="str">
        <f>IFERROR(INDEX(Returns!A5539:A6338,MATCH(Orders!B5539,Returns!B5539:B6338,0)),"No")</f>
        <v>No</v>
      </c>
      <c r="Y5539">
        <f t="shared" si="86"/>
        <v>12.96</v>
      </c>
    </row>
    <row r="5540" spans="1:25" x14ac:dyDescent="0.2">
      <c r="A5540" s="1">
        <v>5539</v>
      </c>
      <c r="B5540" t="s">
        <v>8820</v>
      </c>
      <c r="C5540" s="2">
        <v>42838</v>
      </c>
      <c r="D5540" s="8">
        <f>Table1[[#This Row],[Order Date]]</f>
        <v>42838</v>
      </c>
      <c r="E5540" s="2">
        <v>42845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">
        <v>2314</v>
      </c>
      <c r="P5540" s="1" t="s">
        <v>43</v>
      </c>
      <c r="Q5540" s="1" t="s">
        <v>70</v>
      </c>
      <c r="R5540" s="1" t="s">
        <v>2315</v>
      </c>
      <c r="S5540" s="1">
        <v>17.43</v>
      </c>
      <c r="T5540" s="1">
        <v>3</v>
      </c>
      <c r="U5540" s="1">
        <v>0</v>
      </c>
      <c r="V5540" s="1">
        <v>8.0177999999999994</v>
      </c>
      <c r="W5540" t="str">
        <f>INDEX(People!$A$2:$A$5,MATCH(Orders!N5540,People!$B$2:$B$5,0))</f>
        <v>Kelly Williams</v>
      </c>
      <c r="X5540" t="str">
        <f>IFERROR(INDEX(Returns!A5540:A6339,MATCH(Orders!B5540,Returns!B5540:B6339,0)),"No")</f>
        <v>No</v>
      </c>
      <c r="Y5540">
        <f t="shared" si="86"/>
        <v>17.43</v>
      </c>
    </row>
    <row r="5541" spans="1:25" x14ac:dyDescent="0.2">
      <c r="A5541" s="1">
        <v>5540</v>
      </c>
      <c r="B5541" t="s">
        <v>8821</v>
      </c>
      <c r="C5541" s="2">
        <v>43607</v>
      </c>
      <c r="D5541" s="8">
        <f>Table1[[#This Row],[Order Date]]</f>
        <v>43607</v>
      </c>
      <c r="E5541" s="2">
        <v>43611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">
        <v>301</v>
      </c>
      <c r="P5541" s="1" t="s">
        <v>30</v>
      </c>
      <c r="Q5541" s="1" t="s">
        <v>34</v>
      </c>
      <c r="R5541" s="1" t="s">
        <v>302</v>
      </c>
      <c r="S5541" s="1">
        <v>181.98599999999999</v>
      </c>
      <c r="T5541" s="1">
        <v>2</v>
      </c>
      <c r="U5541" s="1">
        <v>0.3</v>
      </c>
      <c r="V5541" s="1">
        <v>-54.595799999999997</v>
      </c>
      <c r="W5541" t="str">
        <f>INDEX(People!$A$2:$A$5,MATCH(Orders!N5541,People!$B$2:$B$5,0))</f>
        <v>Kelly Williams</v>
      </c>
      <c r="X5541" t="str">
        <f>IFERROR(INDEX(Returns!A5541:A6340,MATCH(Orders!B5541,Returns!B5541:B6340,0)),"No")</f>
        <v>No</v>
      </c>
      <c r="Y5541">
        <f t="shared" si="86"/>
        <v>236.58179999999999</v>
      </c>
    </row>
    <row r="5542" spans="1:25" x14ac:dyDescent="0.2">
      <c r="A5542" s="1">
        <v>5541</v>
      </c>
      <c r="B5542" t="s">
        <v>8821</v>
      </c>
      <c r="C5542" s="2">
        <v>43607</v>
      </c>
      <c r="D5542" s="8">
        <f>Table1[[#This Row],[Order Date]]</f>
        <v>43607</v>
      </c>
      <c r="E5542" s="2">
        <v>43611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">
        <v>481</v>
      </c>
      <c r="P5542" s="1" t="s">
        <v>43</v>
      </c>
      <c r="Q5542" s="1" t="s">
        <v>70</v>
      </c>
      <c r="R5542" s="1" t="s">
        <v>482</v>
      </c>
      <c r="S5542" s="1">
        <v>1.5919999999999996</v>
      </c>
      <c r="T5542" s="1">
        <v>2</v>
      </c>
      <c r="U5542" s="1">
        <v>0.8</v>
      </c>
      <c r="V5542" s="1">
        <v>-2.6268000000000002</v>
      </c>
      <c r="W5542" t="str">
        <f>INDEX(People!$A$2:$A$5,MATCH(Orders!N5542,People!$B$2:$B$5,0))</f>
        <v>Kelly Williams</v>
      </c>
      <c r="X5542" t="str">
        <f>IFERROR(INDEX(Returns!A5542:A6341,MATCH(Orders!B5542,Returns!B5542:B6341,0)),"No")</f>
        <v>No</v>
      </c>
      <c r="Y5542">
        <f t="shared" si="86"/>
        <v>2.8655999999999993</v>
      </c>
    </row>
    <row r="5543" spans="1:25" x14ac:dyDescent="0.2">
      <c r="A5543" s="1">
        <v>5542</v>
      </c>
      <c r="B5543" t="s">
        <v>8821</v>
      </c>
      <c r="C5543" s="2">
        <v>43607</v>
      </c>
      <c r="D5543" s="8">
        <f>Table1[[#This Row],[Order Date]]</f>
        <v>43607</v>
      </c>
      <c r="E5543" s="2">
        <v>43611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">
        <v>2192</v>
      </c>
      <c r="P5543" s="1" t="s">
        <v>43</v>
      </c>
      <c r="Q5543" s="1" t="s">
        <v>512</v>
      </c>
      <c r="R5543" s="1" t="s">
        <v>2193</v>
      </c>
      <c r="S5543" s="1">
        <v>22.344000000000001</v>
      </c>
      <c r="T5543" s="1">
        <v>3</v>
      </c>
      <c r="U5543" s="1">
        <v>0.2</v>
      </c>
      <c r="V5543" s="1">
        <v>2.5136999999999983</v>
      </c>
      <c r="W5543" t="str">
        <f>INDEX(People!$A$2:$A$5,MATCH(Orders!N5543,People!$B$2:$B$5,0))</f>
        <v>Kelly Williams</v>
      </c>
      <c r="X5543" t="str">
        <f>IFERROR(INDEX(Returns!A5543:A6342,MATCH(Orders!B5543,Returns!B5543:B6342,0)),"No")</f>
        <v>No</v>
      </c>
      <c r="Y5543">
        <f t="shared" si="86"/>
        <v>26.812799999999999</v>
      </c>
    </row>
    <row r="5544" spans="1:25" x14ac:dyDescent="0.2">
      <c r="A5544" s="1">
        <v>5543</v>
      </c>
      <c r="B5544" t="s">
        <v>8822</v>
      </c>
      <c r="C5544" s="2">
        <v>43453</v>
      </c>
      <c r="D5544" s="8">
        <f>Table1[[#This Row],[Order Date]]</f>
        <v>43453</v>
      </c>
      <c r="E5544" s="2">
        <v>43459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">
        <v>5559</v>
      </c>
      <c r="P5544" s="1" t="s">
        <v>30</v>
      </c>
      <c r="Q5544" s="1" t="s">
        <v>52</v>
      </c>
      <c r="R5544" s="1" t="s">
        <v>5560</v>
      </c>
      <c r="S5544" s="1">
        <v>455.97</v>
      </c>
      <c r="T5544" s="1">
        <v>6</v>
      </c>
      <c r="U5544" s="1">
        <v>0.5</v>
      </c>
      <c r="V5544" s="1">
        <v>-218.86559999999997</v>
      </c>
      <c r="W5544" t="str">
        <f>INDEX(People!$A$2:$A$5,MATCH(Orders!N5544,People!$B$2:$B$5,0))</f>
        <v>Anna Andreadi</v>
      </c>
      <c r="X5544" t="str">
        <f>IFERROR(INDEX(Returns!A5544:A6343,MATCH(Orders!B5544,Returns!B5544:B6343,0)),"No")</f>
        <v>No</v>
      </c>
      <c r="Y5544">
        <f t="shared" si="86"/>
        <v>683.95500000000004</v>
      </c>
    </row>
    <row r="5545" spans="1:25" x14ac:dyDescent="0.2">
      <c r="A5545" s="1">
        <v>5544</v>
      </c>
      <c r="B5545" t="s">
        <v>8822</v>
      </c>
      <c r="C5545" s="2">
        <v>43453</v>
      </c>
      <c r="D5545" s="8">
        <f>Table1[[#This Row],[Order Date]]</f>
        <v>43453</v>
      </c>
      <c r="E5545" s="2">
        <v>43459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">
        <v>4679</v>
      </c>
      <c r="P5545" s="1" t="s">
        <v>43</v>
      </c>
      <c r="Q5545" s="1" t="s">
        <v>70</v>
      </c>
      <c r="R5545" s="1" t="s">
        <v>4680</v>
      </c>
      <c r="S5545" s="1">
        <v>10.440000000000001</v>
      </c>
      <c r="T5545" s="1">
        <v>6</v>
      </c>
      <c r="U5545" s="1">
        <v>0.7</v>
      </c>
      <c r="V5545" s="1">
        <v>-7.6559999999999988</v>
      </c>
      <c r="W5545" t="str">
        <f>INDEX(People!$A$2:$A$5,MATCH(Orders!N5545,People!$B$2:$B$5,0))</f>
        <v>Anna Andreadi</v>
      </c>
      <c r="X5545" t="str">
        <f>IFERROR(INDEX(Returns!A5545:A6344,MATCH(Orders!B5545,Returns!B5545:B6344,0)),"No")</f>
        <v>No</v>
      </c>
      <c r="Y5545">
        <f t="shared" si="86"/>
        <v>17.748000000000001</v>
      </c>
    </row>
    <row r="5546" spans="1:25" x14ac:dyDescent="0.2">
      <c r="A5546" s="1">
        <v>5545</v>
      </c>
      <c r="B5546" t="s">
        <v>8822</v>
      </c>
      <c r="C5546" s="2">
        <v>43453</v>
      </c>
      <c r="D5546" s="8">
        <f>Table1[[#This Row],[Order Date]]</f>
        <v>43453</v>
      </c>
      <c r="E5546" s="2">
        <v>43459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">
        <v>1771</v>
      </c>
      <c r="P5546" s="1" t="s">
        <v>43</v>
      </c>
      <c r="Q5546" s="1" t="s">
        <v>70</v>
      </c>
      <c r="R5546" s="1" t="s">
        <v>1772</v>
      </c>
      <c r="S5546" s="1">
        <v>5.2140000000000004</v>
      </c>
      <c r="T5546" s="1">
        <v>2</v>
      </c>
      <c r="U5546" s="1">
        <v>0.7</v>
      </c>
      <c r="V5546" s="1">
        <v>-4.1711999999999989</v>
      </c>
      <c r="W5546" t="str">
        <f>INDEX(People!$A$2:$A$5,MATCH(Orders!N5546,People!$B$2:$B$5,0))</f>
        <v>Anna Andreadi</v>
      </c>
      <c r="X5546" t="str">
        <f>IFERROR(INDEX(Returns!A5546:A6345,MATCH(Orders!B5546,Returns!B5546:B6345,0)),"No")</f>
        <v>No</v>
      </c>
      <c r="Y5546">
        <f t="shared" si="86"/>
        <v>8.8638000000000012</v>
      </c>
    </row>
    <row r="5547" spans="1:25" x14ac:dyDescent="0.2">
      <c r="A5547" s="1">
        <v>5546</v>
      </c>
      <c r="B5547" t="s">
        <v>8823</v>
      </c>
      <c r="C5547" s="2">
        <v>43730</v>
      </c>
      <c r="D5547" s="8">
        <f>Table1[[#This Row],[Order Date]]</f>
        <v>43730</v>
      </c>
      <c r="E5547" s="2">
        <v>43734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">
        <v>561</v>
      </c>
      <c r="P5547" s="1" t="s">
        <v>43</v>
      </c>
      <c r="Q5547" s="1" t="s">
        <v>55</v>
      </c>
      <c r="R5547" s="1" t="s">
        <v>562</v>
      </c>
      <c r="S5547" s="1">
        <v>67.400000000000006</v>
      </c>
      <c r="T5547" s="1">
        <v>5</v>
      </c>
      <c r="U5547" s="1">
        <v>0</v>
      </c>
      <c r="V5547" s="1">
        <v>17.523999999999997</v>
      </c>
      <c r="W5547" t="str">
        <f>INDEX(People!$A$2:$A$5,MATCH(Orders!N5547,People!$B$2:$B$5,0))</f>
        <v>Chuck Magee</v>
      </c>
      <c r="X5547" t="str">
        <f>IFERROR(INDEX(Returns!A5547:A6346,MATCH(Orders!B5547,Returns!B5547:B6346,0)),"No")</f>
        <v>No</v>
      </c>
      <c r="Y5547">
        <f t="shared" si="86"/>
        <v>67.400000000000006</v>
      </c>
    </row>
    <row r="5548" spans="1:25" x14ac:dyDescent="0.2">
      <c r="A5548" s="1">
        <v>5547</v>
      </c>
      <c r="B5548" t="s">
        <v>8824</v>
      </c>
      <c r="C5548" s="2">
        <v>43715</v>
      </c>
      <c r="D5548" s="8">
        <f>Table1[[#This Row],[Order Date]]</f>
        <v>43715</v>
      </c>
      <c r="E5548" s="2">
        <v>43716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">
        <v>5115</v>
      </c>
      <c r="P5548" s="1" t="s">
        <v>30</v>
      </c>
      <c r="Q5548" s="1" t="s">
        <v>60</v>
      </c>
      <c r="R5548" s="1" t="s">
        <v>5116</v>
      </c>
      <c r="S5548" s="1">
        <v>25.16</v>
      </c>
      <c r="T5548" s="1">
        <v>2</v>
      </c>
      <c r="U5548" s="1">
        <v>0</v>
      </c>
      <c r="V5548" s="1">
        <v>10.567200000000001</v>
      </c>
      <c r="W5548" t="str">
        <f>INDEX(People!$A$2:$A$5,MATCH(Orders!N5548,People!$B$2:$B$5,0))</f>
        <v>Anna Andreadi</v>
      </c>
      <c r="X5548" t="str">
        <f>IFERROR(INDEX(Returns!A5548:A6347,MATCH(Orders!B5548,Returns!B5548:B6347,0)),"No")</f>
        <v>No</v>
      </c>
      <c r="Y5548">
        <f t="shared" si="86"/>
        <v>25.16</v>
      </c>
    </row>
    <row r="5549" spans="1:25" x14ac:dyDescent="0.2">
      <c r="A5549" s="1">
        <v>5548</v>
      </c>
      <c r="B5549" t="s">
        <v>8824</v>
      </c>
      <c r="C5549" s="2">
        <v>43715</v>
      </c>
      <c r="D5549" s="8">
        <f>Table1[[#This Row],[Order Date]]</f>
        <v>43715</v>
      </c>
      <c r="E5549" s="2">
        <v>43716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">
        <v>4025</v>
      </c>
      <c r="P5549" s="1" t="s">
        <v>66</v>
      </c>
      <c r="Q5549" s="1" t="s">
        <v>67</v>
      </c>
      <c r="R5549" s="1" t="s">
        <v>4026</v>
      </c>
      <c r="S5549" s="1">
        <v>126.56</v>
      </c>
      <c r="T5549" s="1">
        <v>4</v>
      </c>
      <c r="U5549" s="1">
        <v>0.2</v>
      </c>
      <c r="V5549" s="1">
        <v>47.459999999999994</v>
      </c>
      <c r="W5549" t="str">
        <f>INDEX(People!$A$2:$A$5,MATCH(Orders!N5549,People!$B$2:$B$5,0))</f>
        <v>Anna Andreadi</v>
      </c>
      <c r="X5549" t="str">
        <f>IFERROR(INDEX(Returns!A5549:A6348,MATCH(Orders!B5549,Returns!B5549:B6348,0)),"No")</f>
        <v>No</v>
      </c>
      <c r="Y5549">
        <f t="shared" si="86"/>
        <v>151.87199999999999</v>
      </c>
    </row>
    <row r="5550" spans="1:25" x14ac:dyDescent="0.2">
      <c r="A5550" s="1">
        <v>5549</v>
      </c>
      <c r="B5550" t="s">
        <v>8825</v>
      </c>
      <c r="C5550" s="2">
        <v>42702</v>
      </c>
      <c r="D5550" s="8">
        <f>Table1[[#This Row],[Order Date]]</f>
        <v>42702</v>
      </c>
      <c r="E5550" s="2">
        <v>42705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">
        <v>3033</v>
      </c>
      <c r="P5550" s="1" t="s">
        <v>43</v>
      </c>
      <c r="Q5550" s="1" t="s">
        <v>73</v>
      </c>
      <c r="R5550" s="1" t="s">
        <v>3034</v>
      </c>
      <c r="S5550" s="1">
        <v>43.68</v>
      </c>
      <c r="T5550" s="1">
        <v>3</v>
      </c>
      <c r="U5550" s="1">
        <v>0</v>
      </c>
      <c r="V5550" s="1">
        <v>11.793600000000001</v>
      </c>
      <c r="W5550" t="str">
        <f>INDEX(People!$A$2:$A$5,MATCH(Orders!N5550,People!$B$2:$B$5,0))</f>
        <v>Anna Andreadi</v>
      </c>
      <c r="X5550" t="str">
        <f>IFERROR(INDEX(Returns!A5550:A6349,MATCH(Orders!B5550,Returns!B5550:B6349,0)),"No")</f>
        <v>No</v>
      </c>
      <c r="Y5550">
        <f t="shared" si="86"/>
        <v>43.68</v>
      </c>
    </row>
    <row r="5551" spans="1:25" x14ac:dyDescent="0.2">
      <c r="A5551" s="1">
        <v>5550</v>
      </c>
      <c r="B5551" t="s">
        <v>8825</v>
      </c>
      <c r="C5551" s="2">
        <v>42702</v>
      </c>
      <c r="D5551" s="8">
        <f>Table1[[#This Row],[Order Date]]</f>
        <v>42702</v>
      </c>
      <c r="E5551" s="2">
        <v>42705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">
        <v>2658</v>
      </c>
      <c r="P5551" s="1" t="s">
        <v>66</v>
      </c>
      <c r="Q5551" s="1" t="s">
        <v>146</v>
      </c>
      <c r="R5551" s="1" t="s">
        <v>2659</v>
      </c>
      <c r="S5551" s="1">
        <v>139.92999999999998</v>
      </c>
      <c r="T5551" s="1">
        <v>7</v>
      </c>
      <c r="U5551" s="1">
        <v>0</v>
      </c>
      <c r="V5551" s="1">
        <v>34.982499999999987</v>
      </c>
      <c r="W5551" t="str">
        <f>INDEX(People!$A$2:$A$5,MATCH(Orders!N5551,People!$B$2:$B$5,0))</f>
        <v>Anna Andreadi</v>
      </c>
      <c r="X5551" t="str">
        <f>IFERROR(INDEX(Returns!A5551:A6350,MATCH(Orders!B5551,Returns!B5551:B6350,0)),"No")</f>
        <v>No</v>
      </c>
      <c r="Y5551">
        <f t="shared" si="86"/>
        <v>139.92999999999998</v>
      </c>
    </row>
    <row r="5552" spans="1:25" x14ac:dyDescent="0.2">
      <c r="A5552" s="1">
        <v>5551</v>
      </c>
      <c r="B5552" t="s">
        <v>8826</v>
      </c>
      <c r="C5552" s="2">
        <v>42686</v>
      </c>
      <c r="D5552" s="8">
        <f>Table1[[#This Row],[Order Date]]</f>
        <v>42686</v>
      </c>
      <c r="E5552" s="2">
        <v>42690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">
        <v>4530</v>
      </c>
      <c r="P5552" s="1" t="s">
        <v>43</v>
      </c>
      <c r="Q5552" s="1" t="s">
        <v>63</v>
      </c>
      <c r="R5552" s="1" t="s">
        <v>4531</v>
      </c>
      <c r="S5552" s="1">
        <v>2.6720000000000002</v>
      </c>
      <c r="T5552" s="1">
        <v>1</v>
      </c>
      <c r="U5552" s="1">
        <v>0.2</v>
      </c>
      <c r="V5552" s="1">
        <v>0.33399999999999974</v>
      </c>
      <c r="W5552" t="str">
        <f>INDEX(People!$A$2:$A$5,MATCH(Orders!N5552,People!$B$2:$B$5,0))</f>
        <v>Kelly Williams</v>
      </c>
      <c r="X5552" t="str">
        <f>IFERROR(INDEX(Returns!A5552:A6351,MATCH(Orders!B5552,Returns!B5552:B6351,0)),"No")</f>
        <v>No</v>
      </c>
      <c r="Y5552">
        <f t="shared" si="86"/>
        <v>3.2063999999999999</v>
      </c>
    </row>
    <row r="5553" spans="1:25" x14ac:dyDescent="0.2">
      <c r="A5553" s="1">
        <v>5552</v>
      </c>
      <c r="B5553" t="s">
        <v>8826</v>
      </c>
      <c r="C5553" s="2">
        <v>42686</v>
      </c>
      <c r="D5553" s="8">
        <f>Table1[[#This Row],[Order Date]]</f>
        <v>42686</v>
      </c>
      <c r="E5553" s="2">
        <v>42690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">
        <v>5025</v>
      </c>
      <c r="P5553" s="1" t="s">
        <v>43</v>
      </c>
      <c r="Q5553" s="1" t="s">
        <v>512</v>
      </c>
      <c r="R5553" s="1" t="s">
        <v>5026</v>
      </c>
      <c r="S5553" s="1">
        <v>16.656000000000002</v>
      </c>
      <c r="T5553" s="1">
        <v>6</v>
      </c>
      <c r="U5553" s="1">
        <v>0.2</v>
      </c>
      <c r="V5553" s="1">
        <v>-3.123000000000002</v>
      </c>
      <c r="W5553" t="str">
        <f>INDEX(People!$A$2:$A$5,MATCH(Orders!N5553,People!$B$2:$B$5,0))</f>
        <v>Kelly Williams</v>
      </c>
      <c r="X5553" t="str">
        <f>IFERROR(INDEX(Returns!A5553:A6352,MATCH(Orders!B5553,Returns!B5553:B6352,0)),"No")</f>
        <v>No</v>
      </c>
      <c r="Y5553">
        <f t="shared" si="86"/>
        <v>19.987200000000001</v>
      </c>
    </row>
    <row r="5554" spans="1:25" x14ac:dyDescent="0.2">
      <c r="A5554" s="1">
        <v>5553</v>
      </c>
      <c r="B5554" t="s">
        <v>8826</v>
      </c>
      <c r="C5554" s="2">
        <v>42686</v>
      </c>
      <c r="D5554" s="8">
        <f>Table1[[#This Row],[Order Date]]</f>
        <v>42686</v>
      </c>
      <c r="E5554" s="2">
        <v>42690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">
        <v>797</v>
      </c>
      <c r="P5554" s="1" t="s">
        <v>66</v>
      </c>
      <c r="Q5554" s="1" t="s">
        <v>146</v>
      </c>
      <c r="R5554" s="1" t="s">
        <v>1547</v>
      </c>
      <c r="S5554" s="1">
        <v>79.512000000000015</v>
      </c>
      <c r="T5554" s="1">
        <v>3</v>
      </c>
      <c r="U5554" s="1">
        <v>0.2</v>
      </c>
      <c r="V5554" s="1">
        <v>20.8719</v>
      </c>
      <c r="W5554" t="str">
        <f>INDEX(People!$A$2:$A$5,MATCH(Orders!N5554,People!$B$2:$B$5,0))</f>
        <v>Kelly Williams</v>
      </c>
      <c r="X5554" t="str">
        <f>IFERROR(INDEX(Returns!A5554:A6353,MATCH(Orders!B5554,Returns!B5554:B6353,0)),"No")</f>
        <v>No</v>
      </c>
      <c r="Y5554">
        <f t="shared" si="86"/>
        <v>95.414400000000015</v>
      </c>
    </row>
    <row r="5555" spans="1:25" x14ac:dyDescent="0.2">
      <c r="A5555" s="1">
        <v>5554</v>
      </c>
      <c r="B5555" t="s">
        <v>8826</v>
      </c>
      <c r="C5555" s="2">
        <v>42686</v>
      </c>
      <c r="D5555" s="8">
        <f>Table1[[#This Row],[Order Date]]</f>
        <v>42686</v>
      </c>
      <c r="E5555" s="2">
        <v>42690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">
        <v>926</v>
      </c>
      <c r="P5555" s="1" t="s">
        <v>43</v>
      </c>
      <c r="Q5555" s="1" t="s">
        <v>84</v>
      </c>
      <c r="R5555" s="1" t="s">
        <v>927</v>
      </c>
      <c r="S5555" s="1">
        <v>36.288000000000011</v>
      </c>
      <c r="T5555" s="1">
        <v>7</v>
      </c>
      <c r="U5555" s="1">
        <v>0.2</v>
      </c>
      <c r="V5555" s="1">
        <v>12.700800000000001</v>
      </c>
      <c r="W5555" t="str">
        <f>INDEX(People!$A$2:$A$5,MATCH(Orders!N5555,People!$B$2:$B$5,0))</f>
        <v>Kelly Williams</v>
      </c>
      <c r="X5555" t="str">
        <f>IFERROR(INDEX(Returns!A5555:A6354,MATCH(Orders!B5555,Returns!B5555:B6354,0)),"No")</f>
        <v>No</v>
      </c>
      <c r="Y5555">
        <f t="shared" si="86"/>
        <v>43.545600000000015</v>
      </c>
    </row>
    <row r="5556" spans="1:25" x14ac:dyDescent="0.2">
      <c r="A5556" s="1">
        <v>5555</v>
      </c>
      <c r="B5556" t="s">
        <v>8826</v>
      </c>
      <c r="C5556" s="2">
        <v>42686</v>
      </c>
      <c r="D5556" s="8">
        <f>Table1[[#This Row],[Order Date]]</f>
        <v>42686</v>
      </c>
      <c r="E5556" s="2">
        <v>42690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">
        <v>2914</v>
      </c>
      <c r="P5556" s="1" t="s">
        <v>30</v>
      </c>
      <c r="Q5556" s="1" t="s">
        <v>31</v>
      </c>
      <c r="R5556" s="1" t="s">
        <v>2915</v>
      </c>
      <c r="S5556" s="1">
        <v>67.993199999999987</v>
      </c>
      <c r="T5556" s="1">
        <v>1</v>
      </c>
      <c r="U5556" s="1">
        <v>0.32</v>
      </c>
      <c r="V5556" s="1">
        <v>-12.998700000000007</v>
      </c>
      <c r="W5556" t="str">
        <f>INDEX(People!$A$2:$A$5,MATCH(Orders!N5556,People!$B$2:$B$5,0))</f>
        <v>Kelly Williams</v>
      </c>
      <c r="X5556" t="str">
        <f>IFERROR(INDEX(Returns!A5556:A6355,MATCH(Orders!B5556,Returns!B5556:B6355,0)),"No")</f>
        <v>No</v>
      </c>
      <c r="Y5556">
        <f t="shared" si="86"/>
        <v>89.751023999999987</v>
      </c>
    </row>
    <row r="5557" spans="1:25" x14ac:dyDescent="0.2">
      <c r="A5557" s="1">
        <v>5556</v>
      </c>
      <c r="B5557" t="s">
        <v>8827</v>
      </c>
      <c r="C5557" s="2">
        <v>43740</v>
      </c>
      <c r="D5557" s="8">
        <f>Table1[[#This Row],[Order Date]]</f>
        <v>43740</v>
      </c>
      <c r="E5557" s="2">
        <v>43744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">
        <v>4893</v>
      </c>
      <c r="P5557" s="1" t="s">
        <v>30</v>
      </c>
      <c r="Q5557" s="1" t="s">
        <v>60</v>
      </c>
      <c r="R5557" s="1" t="s">
        <v>4894</v>
      </c>
      <c r="S5557" s="1">
        <v>10.16</v>
      </c>
      <c r="T5557" s="1">
        <v>2</v>
      </c>
      <c r="U5557" s="1">
        <v>0</v>
      </c>
      <c r="V5557" s="1">
        <v>3.4543999999999997</v>
      </c>
      <c r="W5557" t="str">
        <f>INDEX(People!$A$2:$A$5,MATCH(Orders!N5557,People!$B$2:$B$5,0))</f>
        <v>Cassandra Brandow</v>
      </c>
      <c r="X5557" t="str">
        <f>IFERROR(INDEX(Returns!A5557:A6356,MATCH(Orders!B5557,Returns!B5557:B6356,0)),"No")</f>
        <v>No</v>
      </c>
      <c r="Y5557">
        <f t="shared" si="86"/>
        <v>10.16</v>
      </c>
    </row>
    <row r="5558" spans="1:25" x14ac:dyDescent="0.2">
      <c r="A5558" s="1">
        <v>5557</v>
      </c>
      <c r="B5558" t="s">
        <v>8828</v>
      </c>
      <c r="C5558" s="2">
        <v>43083</v>
      </c>
      <c r="D5558" s="8">
        <f>Table1[[#This Row],[Order Date]]</f>
        <v>43083</v>
      </c>
      <c r="E5558" s="2">
        <v>43087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">
        <v>4469</v>
      </c>
      <c r="P5558" s="1" t="s">
        <v>30</v>
      </c>
      <c r="Q5558" s="1" t="s">
        <v>60</v>
      </c>
      <c r="R5558" s="1" t="s">
        <v>4470</v>
      </c>
      <c r="S5558" s="1">
        <v>6.16</v>
      </c>
      <c r="T5558" s="1">
        <v>2</v>
      </c>
      <c r="U5558" s="1">
        <v>0</v>
      </c>
      <c r="V5558" s="1">
        <v>1.9711999999999996</v>
      </c>
      <c r="W5558" t="str">
        <f>INDEX(People!$A$2:$A$5,MATCH(Orders!N5558,People!$B$2:$B$5,0))</f>
        <v>Cassandra Brandow</v>
      </c>
      <c r="X5558" t="str">
        <f>IFERROR(INDEX(Returns!A5558:A6357,MATCH(Orders!B5558,Returns!B5558:B6357,0)),"No")</f>
        <v>No</v>
      </c>
      <c r="Y5558">
        <f t="shared" si="86"/>
        <v>6.16</v>
      </c>
    </row>
    <row r="5559" spans="1:25" x14ac:dyDescent="0.2">
      <c r="A5559" s="1">
        <v>5558</v>
      </c>
      <c r="B5559" t="s">
        <v>8828</v>
      </c>
      <c r="C5559" s="2">
        <v>43083</v>
      </c>
      <c r="D5559" s="8">
        <f>Table1[[#This Row],[Order Date]]</f>
        <v>43083</v>
      </c>
      <c r="E5559" s="2">
        <v>43087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">
        <v>4734</v>
      </c>
      <c r="P5559" s="1" t="s">
        <v>43</v>
      </c>
      <c r="Q5559" s="1" t="s">
        <v>63</v>
      </c>
      <c r="R5559" s="1" t="s">
        <v>4735</v>
      </c>
      <c r="S5559" s="1">
        <v>56.3</v>
      </c>
      <c r="T5559" s="1">
        <v>2</v>
      </c>
      <c r="U5559" s="1">
        <v>0</v>
      </c>
      <c r="V5559" s="1">
        <v>15.764000000000003</v>
      </c>
      <c r="W5559" t="str">
        <f>INDEX(People!$A$2:$A$5,MATCH(Orders!N5559,People!$B$2:$B$5,0))</f>
        <v>Cassandra Brandow</v>
      </c>
      <c r="X5559" t="str">
        <f>IFERROR(INDEX(Returns!A5559:A6358,MATCH(Orders!B5559,Returns!B5559:B6358,0)),"No")</f>
        <v>No</v>
      </c>
      <c r="Y5559">
        <f t="shared" si="86"/>
        <v>56.3</v>
      </c>
    </row>
    <row r="5560" spans="1:25" x14ac:dyDescent="0.2">
      <c r="A5560" s="1">
        <v>5559</v>
      </c>
      <c r="B5560" t="s">
        <v>8829</v>
      </c>
      <c r="C5560" s="2">
        <v>43075</v>
      </c>
      <c r="D5560" s="8">
        <f>Table1[[#This Row],[Order Date]]</f>
        <v>43075</v>
      </c>
      <c r="E5560" s="2">
        <v>43079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">
        <v>5562</v>
      </c>
      <c r="P5560" s="1" t="s">
        <v>43</v>
      </c>
      <c r="Q5560" s="1" t="s">
        <v>84</v>
      </c>
      <c r="R5560" s="1" t="s">
        <v>5563</v>
      </c>
      <c r="S5560" s="1">
        <v>6.48</v>
      </c>
      <c r="T5560" s="1">
        <v>1</v>
      </c>
      <c r="U5560" s="1">
        <v>0</v>
      </c>
      <c r="V5560" s="1">
        <v>3.1104000000000003</v>
      </c>
      <c r="W5560" t="str">
        <f>INDEX(People!$A$2:$A$5,MATCH(Orders!N5560,People!$B$2:$B$5,0))</f>
        <v>Anna Andreadi</v>
      </c>
      <c r="X5560" t="str">
        <f>IFERROR(INDEX(Returns!A5560:A6359,MATCH(Orders!B5560,Returns!B5560:B6359,0)),"No")</f>
        <v>No</v>
      </c>
      <c r="Y5560">
        <f t="shared" si="86"/>
        <v>6.48</v>
      </c>
    </row>
    <row r="5561" spans="1:25" x14ac:dyDescent="0.2">
      <c r="A5561" s="1">
        <v>5560</v>
      </c>
      <c r="B5561" t="s">
        <v>8829</v>
      </c>
      <c r="C5561" s="2">
        <v>43075</v>
      </c>
      <c r="D5561" s="8">
        <f>Table1[[#This Row],[Order Date]]</f>
        <v>43075</v>
      </c>
      <c r="E5561" s="2">
        <v>43079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">
        <v>3986</v>
      </c>
      <c r="P5561" s="1" t="s">
        <v>43</v>
      </c>
      <c r="Q5561" s="1" t="s">
        <v>55</v>
      </c>
      <c r="R5561" s="1" t="s">
        <v>3987</v>
      </c>
      <c r="S5561" s="1">
        <v>1325.8500000000001</v>
      </c>
      <c r="T5561" s="1">
        <v>5</v>
      </c>
      <c r="U5561" s="1">
        <v>0</v>
      </c>
      <c r="V5561" s="1">
        <v>238.65299999999991</v>
      </c>
      <c r="W5561" t="str">
        <f>INDEX(People!$A$2:$A$5,MATCH(Orders!N5561,People!$B$2:$B$5,0))</f>
        <v>Anna Andreadi</v>
      </c>
      <c r="X5561" t="str">
        <f>IFERROR(INDEX(Returns!A5561:A6360,MATCH(Orders!B5561,Returns!B5561:B6360,0)),"No")</f>
        <v>No</v>
      </c>
      <c r="Y5561">
        <f t="shared" si="86"/>
        <v>1325.8500000000001</v>
      </c>
    </row>
    <row r="5562" spans="1:25" x14ac:dyDescent="0.2">
      <c r="A5562" s="1">
        <v>5561</v>
      </c>
      <c r="B5562" t="s">
        <v>8829</v>
      </c>
      <c r="C5562" s="2">
        <v>43075</v>
      </c>
      <c r="D5562" s="8">
        <f>Table1[[#This Row],[Order Date]]</f>
        <v>43075</v>
      </c>
      <c r="E5562" s="2">
        <v>43079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">
        <v>2281</v>
      </c>
      <c r="P5562" s="1" t="s">
        <v>43</v>
      </c>
      <c r="Q5562" s="1" t="s">
        <v>44</v>
      </c>
      <c r="R5562" s="1" t="s">
        <v>2282</v>
      </c>
      <c r="S5562" s="1">
        <v>14.940000000000001</v>
      </c>
      <c r="T5562" s="1">
        <v>3</v>
      </c>
      <c r="U5562" s="1">
        <v>0</v>
      </c>
      <c r="V5562" s="1">
        <v>6.8723999999999998</v>
      </c>
      <c r="W5562" t="str">
        <f>INDEX(People!$A$2:$A$5,MATCH(Orders!N5562,People!$B$2:$B$5,0))</f>
        <v>Anna Andreadi</v>
      </c>
      <c r="X5562" t="str">
        <f>IFERROR(INDEX(Returns!A5562:A6361,MATCH(Orders!B5562,Returns!B5562:B6361,0)),"No")</f>
        <v>No</v>
      </c>
      <c r="Y5562">
        <f t="shared" si="86"/>
        <v>14.940000000000001</v>
      </c>
    </row>
    <row r="5563" spans="1:25" x14ac:dyDescent="0.2">
      <c r="A5563" s="1">
        <v>5562</v>
      </c>
      <c r="B5563" t="s">
        <v>8830</v>
      </c>
      <c r="C5563" s="2">
        <v>43555</v>
      </c>
      <c r="D5563" s="8">
        <f>Table1[[#This Row],[Order Date]]</f>
        <v>43555</v>
      </c>
      <c r="E5563" s="2">
        <v>43557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">
        <v>1056</v>
      </c>
      <c r="P5563" s="1" t="s">
        <v>43</v>
      </c>
      <c r="Q5563" s="1" t="s">
        <v>70</v>
      </c>
      <c r="R5563" s="1" t="s">
        <v>1057</v>
      </c>
      <c r="S5563" s="1">
        <v>34.54</v>
      </c>
      <c r="T5563" s="1">
        <v>1</v>
      </c>
      <c r="U5563" s="1">
        <v>0</v>
      </c>
      <c r="V5563" s="1">
        <v>17.27</v>
      </c>
      <c r="W5563" t="str">
        <f>INDEX(People!$A$2:$A$5,MATCH(Orders!N5563,People!$B$2:$B$5,0))</f>
        <v>Cassandra Brandow</v>
      </c>
      <c r="X5563" t="str">
        <f>IFERROR(INDEX(Returns!A5563:A6362,MATCH(Orders!B5563,Returns!B5563:B6362,0)),"No")</f>
        <v>No</v>
      </c>
      <c r="Y5563">
        <f t="shared" si="86"/>
        <v>34.54</v>
      </c>
    </row>
    <row r="5564" spans="1:25" x14ac:dyDescent="0.2">
      <c r="A5564" s="1">
        <v>5563</v>
      </c>
      <c r="B5564" t="s">
        <v>8830</v>
      </c>
      <c r="C5564" s="2">
        <v>43555</v>
      </c>
      <c r="D5564" s="8">
        <f>Table1[[#This Row],[Order Date]]</f>
        <v>43555</v>
      </c>
      <c r="E5564" s="2">
        <v>43557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">
        <v>1064</v>
      </c>
      <c r="P5564" s="1" t="s">
        <v>66</v>
      </c>
      <c r="Q5564" s="1" t="s">
        <v>1065</v>
      </c>
      <c r="R5564" s="1" t="s">
        <v>1066</v>
      </c>
      <c r="S5564" s="1">
        <v>2999.95</v>
      </c>
      <c r="T5564" s="1">
        <v>5</v>
      </c>
      <c r="U5564" s="1">
        <v>0</v>
      </c>
      <c r="V5564" s="1">
        <v>1439.9760000000001</v>
      </c>
      <c r="W5564" t="str">
        <f>INDEX(People!$A$2:$A$5,MATCH(Orders!N5564,People!$B$2:$B$5,0))</f>
        <v>Cassandra Brandow</v>
      </c>
      <c r="X5564" t="str">
        <f>IFERROR(INDEX(Returns!A5564:A6363,MATCH(Orders!B5564,Returns!B5564:B6363,0)),"No")</f>
        <v>No</v>
      </c>
      <c r="Y5564">
        <f t="shared" si="86"/>
        <v>2999.95</v>
      </c>
    </row>
    <row r="5565" spans="1:25" x14ac:dyDescent="0.2">
      <c r="A5565" s="1">
        <v>5564</v>
      </c>
      <c r="B5565" t="s">
        <v>8830</v>
      </c>
      <c r="C5565" s="2">
        <v>43555</v>
      </c>
      <c r="D5565" s="8">
        <f>Table1[[#This Row],[Order Date]]</f>
        <v>43555</v>
      </c>
      <c r="E5565" s="2">
        <v>43557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">
        <v>152</v>
      </c>
      <c r="P5565" s="1" t="s">
        <v>43</v>
      </c>
      <c r="Q5565" s="1" t="s">
        <v>70</v>
      </c>
      <c r="R5565" s="1" t="s">
        <v>153</v>
      </c>
      <c r="S5565" s="1">
        <v>64.12</v>
      </c>
      <c r="T5565" s="1">
        <v>4</v>
      </c>
      <c r="U5565" s="1">
        <v>0</v>
      </c>
      <c r="V5565" s="1">
        <v>30.7776</v>
      </c>
      <c r="W5565" t="str">
        <f>INDEX(People!$A$2:$A$5,MATCH(Orders!N5565,People!$B$2:$B$5,0))</f>
        <v>Cassandra Brandow</v>
      </c>
      <c r="X5565" t="str">
        <f>IFERROR(INDEX(Returns!A5565:A6364,MATCH(Orders!B5565,Returns!B5565:B6364,0)),"No")</f>
        <v>No</v>
      </c>
      <c r="Y5565">
        <f t="shared" si="86"/>
        <v>64.12</v>
      </c>
    </row>
    <row r="5566" spans="1:25" x14ac:dyDescent="0.2">
      <c r="A5566" s="1">
        <v>5565</v>
      </c>
      <c r="B5566" t="s">
        <v>8831</v>
      </c>
      <c r="C5566" s="2">
        <v>43537</v>
      </c>
      <c r="D5566" s="8">
        <f>Table1[[#This Row],[Order Date]]</f>
        <v>43537</v>
      </c>
      <c r="E5566" s="2">
        <v>43537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">
        <v>4861</v>
      </c>
      <c r="P5566" s="1" t="s">
        <v>43</v>
      </c>
      <c r="Q5566" s="1" t="s">
        <v>63</v>
      </c>
      <c r="R5566" s="1" t="s">
        <v>4862</v>
      </c>
      <c r="S5566" s="1">
        <v>19.456000000000003</v>
      </c>
      <c r="T5566" s="1">
        <v>4</v>
      </c>
      <c r="U5566" s="1">
        <v>0.2</v>
      </c>
      <c r="V5566" s="1">
        <v>2.188799999999997</v>
      </c>
      <c r="W5566" t="str">
        <f>INDEX(People!$A$2:$A$5,MATCH(Orders!N5566,People!$B$2:$B$5,0))</f>
        <v>Kelly Williams</v>
      </c>
      <c r="X5566" t="str">
        <f>IFERROR(INDEX(Returns!A5566:A6365,MATCH(Orders!B5566,Returns!B5566:B6365,0)),"No")</f>
        <v>No</v>
      </c>
      <c r="Y5566">
        <f t="shared" si="86"/>
        <v>23.347200000000004</v>
      </c>
    </row>
    <row r="5567" spans="1:25" x14ac:dyDescent="0.2">
      <c r="A5567" s="1">
        <v>5566</v>
      </c>
      <c r="B5567" t="s">
        <v>8831</v>
      </c>
      <c r="C5567" s="2">
        <v>43537</v>
      </c>
      <c r="D5567" s="8">
        <f>Table1[[#This Row],[Order Date]]</f>
        <v>43537</v>
      </c>
      <c r="E5567" s="2">
        <v>43537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">
        <v>5564</v>
      </c>
      <c r="P5567" s="1" t="s">
        <v>66</v>
      </c>
      <c r="Q5567" s="1" t="s">
        <v>601</v>
      </c>
      <c r="R5567" s="1" t="s">
        <v>5565</v>
      </c>
      <c r="S5567" s="1">
        <v>209.98599999999999</v>
      </c>
      <c r="T5567" s="1">
        <v>2</v>
      </c>
      <c r="U5567" s="1">
        <v>0.3</v>
      </c>
      <c r="V5567" s="1">
        <v>8.9993999999999801</v>
      </c>
      <c r="W5567" t="str">
        <f>INDEX(People!$A$2:$A$5,MATCH(Orders!N5567,People!$B$2:$B$5,0))</f>
        <v>Kelly Williams</v>
      </c>
      <c r="X5567" t="str">
        <f>IFERROR(INDEX(Returns!A5567:A6366,MATCH(Orders!B5567,Returns!B5567:B6366,0)),"No")</f>
        <v>No</v>
      </c>
      <c r="Y5567">
        <f t="shared" si="86"/>
        <v>272.98180000000002</v>
      </c>
    </row>
    <row r="5568" spans="1:25" x14ac:dyDescent="0.2">
      <c r="A5568" s="1">
        <v>5567</v>
      </c>
      <c r="B5568" t="s">
        <v>8831</v>
      </c>
      <c r="C5568" s="2">
        <v>43537</v>
      </c>
      <c r="D5568" s="8">
        <f>Table1[[#This Row],[Order Date]]</f>
        <v>43537</v>
      </c>
      <c r="E5568" s="2">
        <v>43537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">
        <v>4666</v>
      </c>
      <c r="P5568" s="1" t="s">
        <v>43</v>
      </c>
      <c r="Q5568" s="1" t="s">
        <v>63</v>
      </c>
      <c r="R5568" s="1" t="s">
        <v>4667</v>
      </c>
      <c r="S5568" s="1">
        <v>29.760000000000005</v>
      </c>
      <c r="T5568" s="1">
        <v>5</v>
      </c>
      <c r="U5568" s="1">
        <v>0.2</v>
      </c>
      <c r="V5568" s="1">
        <v>1.8599999999999994</v>
      </c>
      <c r="W5568" t="str">
        <f>INDEX(People!$A$2:$A$5,MATCH(Orders!N5568,People!$B$2:$B$5,0))</f>
        <v>Kelly Williams</v>
      </c>
      <c r="X5568" t="str">
        <f>IFERROR(INDEX(Returns!A5568:A6367,MATCH(Orders!B5568,Returns!B5568:B6367,0)),"No")</f>
        <v>No</v>
      </c>
      <c r="Y5568">
        <f t="shared" si="86"/>
        <v>35.712000000000003</v>
      </c>
    </row>
    <row r="5569" spans="1:25" x14ac:dyDescent="0.2">
      <c r="A5569" s="1">
        <v>5568</v>
      </c>
      <c r="B5569" t="s">
        <v>8831</v>
      </c>
      <c r="C5569" s="2">
        <v>43537</v>
      </c>
      <c r="D5569" s="8">
        <f>Table1[[#This Row],[Order Date]]</f>
        <v>43537</v>
      </c>
      <c r="E5569" s="2">
        <v>43537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">
        <v>5076</v>
      </c>
      <c r="P5569" s="1" t="s">
        <v>30</v>
      </c>
      <c r="Q5569" s="1" t="s">
        <v>34</v>
      </c>
      <c r="R5569" s="1" t="s">
        <v>5077</v>
      </c>
      <c r="S5569" s="1">
        <v>89.768000000000001</v>
      </c>
      <c r="T5569" s="1">
        <v>1</v>
      </c>
      <c r="U5569" s="1">
        <v>0.3</v>
      </c>
      <c r="V5569" s="1">
        <v>-2.5647999999999982</v>
      </c>
      <c r="W5569" t="str">
        <f>INDEX(People!$A$2:$A$5,MATCH(Orders!N5569,People!$B$2:$B$5,0))</f>
        <v>Kelly Williams</v>
      </c>
      <c r="X5569" t="str">
        <f>IFERROR(INDEX(Returns!A5569:A6368,MATCH(Orders!B5569,Returns!B5569:B6368,0)),"No")</f>
        <v>No</v>
      </c>
      <c r="Y5569">
        <f t="shared" si="86"/>
        <v>116.69840000000001</v>
      </c>
    </row>
    <row r="5570" spans="1:25" x14ac:dyDescent="0.2">
      <c r="A5570" s="1">
        <v>5569</v>
      </c>
      <c r="B5570" t="s">
        <v>8831</v>
      </c>
      <c r="C5570" s="2">
        <v>43537</v>
      </c>
      <c r="D5570" s="8">
        <f>Table1[[#This Row],[Order Date]]</f>
        <v>43537</v>
      </c>
      <c r="E5570" s="2">
        <v>43537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">
        <v>1064</v>
      </c>
      <c r="P5570" s="1" t="s">
        <v>66</v>
      </c>
      <c r="Q5570" s="1" t="s">
        <v>1065</v>
      </c>
      <c r="R5570" s="1" t="s">
        <v>1066</v>
      </c>
      <c r="S5570" s="1">
        <v>959.98400000000004</v>
      </c>
      <c r="T5570" s="1">
        <v>2</v>
      </c>
      <c r="U5570" s="1">
        <v>0.2</v>
      </c>
      <c r="V5570" s="1">
        <v>335.99440000000004</v>
      </c>
      <c r="W5570" t="str">
        <f>INDEX(People!$A$2:$A$5,MATCH(Orders!N5570,People!$B$2:$B$5,0))</f>
        <v>Kelly Williams</v>
      </c>
      <c r="X5570" t="str">
        <f>IFERROR(INDEX(Returns!A5570:A6369,MATCH(Orders!B5570,Returns!B5570:B6369,0)),"No")</f>
        <v>No</v>
      </c>
      <c r="Y5570">
        <f t="shared" si="86"/>
        <v>1151.9808</v>
      </c>
    </row>
    <row r="5571" spans="1:25" x14ac:dyDescent="0.2">
      <c r="A5571" s="1">
        <v>5570</v>
      </c>
      <c r="B5571" t="s">
        <v>8831</v>
      </c>
      <c r="C5571" s="2">
        <v>43537</v>
      </c>
      <c r="D5571" s="8">
        <f>Table1[[#This Row],[Order Date]]</f>
        <v>43537</v>
      </c>
      <c r="E5571" s="2">
        <v>43537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">
        <v>1831</v>
      </c>
      <c r="P5571" s="1" t="s">
        <v>43</v>
      </c>
      <c r="Q5571" s="1" t="s">
        <v>84</v>
      </c>
      <c r="R5571" s="1" t="s">
        <v>1832</v>
      </c>
      <c r="S5571" s="1">
        <v>15.552000000000003</v>
      </c>
      <c r="T5571" s="1">
        <v>3</v>
      </c>
      <c r="U5571" s="1">
        <v>0.2</v>
      </c>
      <c r="V5571" s="1">
        <v>5.6375999999999999</v>
      </c>
      <c r="W5571" t="str">
        <f>INDEX(People!$A$2:$A$5,MATCH(Orders!N5571,People!$B$2:$B$5,0))</f>
        <v>Kelly Williams</v>
      </c>
      <c r="X5571" t="str">
        <f>IFERROR(INDEX(Returns!A5571:A6370,MATCH(Orders!B5571,Returns!B5571:B6370,0)),"No")</f>
        <v>No</v>
      </c>
      <c r="Y5571">
        <f t="shared" ref="Y5571:Y5634" si="87">S5571*(1+U5571)</f>
        <v>18.662400000000002</v>
      </c>
    </row>
    <row r="5572" spans="1:25" x14ac:dyDescent="0.2">
      <c r="A5572" s="1">
        <v>5571</v>
      </c>
      <c r="B5572" t="s">
        <v>8831</v>
      </c>
      <c r="C5572" s="2">
        <v>43537</v>
      </c>
      <c r="D5572" s="8">
        <f>Table1[[#This Row],[Order Date]]</f>
        <v>43537</v>
      </c>
      <c r="E5572" s="2">
        <v>43537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">
        <v>4184</v>
      </c>
      <c r="P5572" s="1" t="s">
        <v>66</v>
      </c>
      <c r="Q5572" s="1" t="s">
        <v>67</v>
      </c>
      <c r="R5572" s="1" t="s">
        <v>4185</v>
      </c>
      <c r="S5572" s="1">
        <v>34.360000000000007</v>
      </c>
      <c r="T5572" s="1">
        <v>1</v>
      </c>
      <c r="U5572" s="1">
        <v>0.2</v>
      </c>
      <c r="V5572" s="1">
        <v>-7.3015000000000025</v>
      </c>
      <c r="W5572" t="str">
        <f>INDEX(People!$A$2:$A$5,MATCH(Orders!N5572,People!$B$2:$B$5,0))</f>
        <v>Kelly Williams</v>
      </c>
      <c r="X5572" t="str">
        <f>IFERROR(INDEX(Returns!A5572:A6371,MATCH(Orders!B5572,Returns!B5572:B6371,0)),"No")</f>
        <v>No</v>
      </c>
      <c r="Y5572">
        <f t="shared" si="87"/>
        <v>41.232000000000006</v>
      </c>
    </row>
    <row r="5573" spans="1:25" x14ac:dyDescent="0.2">
      <c r="A5573" s="1">
        <v>5572</v>
      </c>
      <c r="B5573" t="s">
        <v>5967</v>
      </c>
      <c r="C5573" s="2">
        <v>42709</v>
      </c>
      <c r="D5573" s="8">
        <f>Table1[[#This Row],[Order Date]]</f>
        <v>42709</v>
      </c>
      <c r="E5573" s="2">
        <v>42713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">
        <v>4889</v>
      </c>
      <c r="P5573" s="1" t="s">
        <v>43</v>
      </c>
      <c r="Q5573" s="1" t="s">
        <v>84</v>
      </c>
      <c r="R5573" s="1" t="s">
        <v>4890</v>
      </c>
      <c r="S5573" s="1">
        <v>98.376000000000005</v>
      </c>
      <c r="T5573" s="1">
        <v>3</v>
      </c>
      <c r="U5573" s="1">
        <v>0.2</v>
      </c>
      <c r="V5573" s="1">
        <v>35.661300000000004</v>
      </c>
      <c r="W5573" t="str">
        <f>INDEX(People!$A$2:$A$5,MATCH(Orders!N5573,People!$B$2:$B$5,0))</f>
        <v>Chuck Magee</v>
      </c>
      <c r="X5573" t="str">
        <f>IFERROR(INDEX(Returns!A5573:A6372,MATCH(Orders!B5573,Returns!B5573:B6372,0)),"No")</f>
        <v>No</v>
      </c>
      <c r="Y5573">
        <f t="shared" si="87"/>
        <v>118.05119999999999</v>
      </c>
    </row>
    <row r="5574" spans="1:25" x14ac:dyDescent="0.2">
      <c r="A5574" s="1">
        <v>5573</v>
      </c>
      <c r="B5574" t="s">
        <v>5967</v>
      </c>
      <c r="C5574" s="2">
        <v>42709</v>
      </c>
      <c r="D5574" s="8">
        <f>Table1[[#This Row],[Order Date]]</f>
        <v>42709</v>
      </c>
      <c r="E5574" s="2">
        <v>42713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">
        <v>2285</v>
      </c>
      <c r="P5574" s="1" t="s">
        <v>43</v>
      </c>
      <c r="Q5574" s="1" t="s">
        <v>70</v>
      </c>
      <c r="R5574" s="1" t="s">
        <v>2286</v>
      </c>
      <c r="S5574" s="1">
        <v>29.940000000000005</v>
      </c>
      <c r="T5574" s="1">
        <v>4</v>
      </c>
      <c r="U5574" s="1">
        <v>0.7</v>
      </c>
      <c r="V5574" s="1">
        <v>-23.952000000000005</v>
      </c>
      <c r="W5574" t="str">
        <f>INDEX(People!$A$2:$A$5,MATCH(Orders!N5574,People!$B$2:$B$5,0))</f>
        <v>Chuck Magee</v>
      </c>
      <c r="X5574" t="str">
        <f>IFERROR(INDEX(Returns!A5574:A6373,MATCH(Orders!B5574,Returns!B5574:B6373,0)),"No")</f>
        <v>No</v>
      </c>
      <c r="Y5574">
        <f t="shared" si="87"/>
        <v>50.89800000000001</v>
      </c>
    </row>
    <row r="5575" spans="1:25" x14ac:dyDescent="0.2">
      <c r="A5575" s="1">
        <v>5574</v>
      </c>
      <c r="B5575" t="s">
        <v>5967</v>
      </c>
      <c r="C5575" s="2">
        <v>42709</v>
      </c>
      <c r="D5575" s="8">
        <f>Table1[[#This Row],[Order Date]]</f>
        <v>42709</v>
      </c>
      <c r="E5575" s="2">
        <v>42713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">
        <v>5566</v>
      </c>
      <c r="P5575" s="1" t="s">
        <v>43</v>
      </c>
      <c r="Q5575" s="1" t="s">
        <v>84</v>
      </c>
      <c r="R5575" s="1" t="s">
        <v>5567</v>
      </c>
      <c r="S5575" s="1">
        <v>17.472000000000001</v>
      </c>
      <c r="T5575" s="1">
        <v>3</v>
      </c>
      <c r="U5575" s="1">
        <v>0.2</v>
      </c>
      <c r="V5575" s="1">
        <v>5.6783999999999981</v>
      </c>
      <c r="W5575" t="str">
        <f>INDEX(People!$A$2:$A$5,MATCH(Orders!N5575,People!$B$2:$B$5,0))</f>
        <v>Chuck Magee</v>
      </c>
      <c r="X5575" t="str">
        <f>IFERROR(INDEX(Returns!A5575:A6374,MATCH(Orders!B5575,Returns!B5575:B6374,0)),"No")</f>
        <v>No</v>
      </c>
      <c r="Y5575">
        <f t="shared" si="87"/>
        <v>20.9664</v>
      </c>
    </row>
    <row r="5576" spans="1:25" x14ac:dyDescent="0.2">
      <c r="A5576" s="1">
        <v>5575</v>
      </c>
      <c r="B5576" t="s">
        <v>5967</v>
      </c>
      <c r="C5576" s="2">
        <v>42709</v>
      </c>
      <c r="D5576" s="8">
        <f>Table1[[#This Row],[Order Date]]</f>
        <v>42709</v>
      </c>
      <c r="E5576" s="2">
        <v>42713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">
        <v>5568</v>
      </c>
      <c r="P5576" s="1" t="s">
        <v>66</v>
      </c>
      <c r="Q5576" s="1" t="s">
        <v>67</v>
      </c>
      <c r="R5576" s="1" t="s">
        <v>5569</v>
      </c>
      <c r="S5576" s="1">
        <v>36.738</v>
      </c>
      <c r="T5576" s="1">
        <v>1</v>
      </c>
      <c r="U5576" s="1">
        <v>0.4</v>
      </c>
      <c r="V5576" s="1">
        <v>-9.1845000000000034</v>
      </c>
      <c r="W5576" t="str">
        <f>INDEX(People!$A$2:$A$5,MATCH(Orders!N5576,People!$B$2:$B$5,0))</f>
        <v>Chuck Magee</v>
      </c>
      <c r="X5576" t="str">
        <f>IFERROR(INDEX(Returns!A5576:A6375,MATCH(Orders!B5576,Returns!B5576:B6375,0)),"No")</f>
        <v>No</v>
      </c>
      <c r="Y5576">
        <f t="shared" si="87"/>
        <v>51.433199999999999</v>
      </c>
    </row>
    <row r="5577" spans="1:25" x14ac:dyDescent="0.2">
      <c r="A5577" s="1">
        <v>5576</v>
      </c>
      <c r="B5577" t="s">
        <v>5967</v>
      </c>
      <c r="C5577" s="2">
        <v>42709</v>
      </c>
      <c r="D5577" s="8">
        <f>Table1[[#This Row],[Order Date]]</f>
        <v>42709</v>
      </c>
      <c r="E5577" s="2">
        <v>42713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">
        <v>3825</v>
      </c>
      <c r="P5577" s="1" t="s">
        <v>66</v>
      </c>
      <c r="Q5577" s="1" t="s">
        <v>67</v>
      </c>
      <c r="R5577" s="1" t="s">
        <v>3826</v>
      </c>
      <c r="S5577" s="1">
        <v>179.93999999999997</v>
      </c>
      <c r="T5577" s="1">
        <v>2</v>
      </c>
      <c r="U5577" s="1">
        <v>0.4</v>
      </c>
      <c r="V5577" s="1">
        <v>-44.984999999999999</v>
      </c>
      <c r="W5577" t="str">
        <f>INDEX(People!$A$2:$A$5,MATCH(Orders!N5577,People!$B$2:$B$5,0))</f>
        <v>Chuck Magee</v>
      </c>
      <c r="X5577" t="str">
        <f>IFERROR(INDEX(Returns!A5577:A6376,MATCH(Orders!B5577,Returns!B5577:B6376,0)),"No")</f>
        <v>No</v>
      </c>
      <c r="Y5577">
        <f t="shared" si="87"/>
        <v>251.91599999999994</v>
      </c>
    </row>
    <row r="5578" spans="1:25" x14ac:dyDescent="0.2">
      <c r="A5578" s="1">
        <v>5577</v>
      </c>
      <c r="B5578" t="s">
        <v>8832</v>
      </c>
      <c r="C5578" s="2">
        <v>43446</v>
      </c>
      <c r="D5578" s="8">
        <f>Table1[[#This Row],[Order Date]]</f>
        <v>43446</v>
      </c>
      <c r="E5578" s="2">
        <v>43450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">
        <v>1487</v>
      </c>
      <c r="P5578" s="1" t="s">
        <v>30</v>
      </c>
      <c r="Q5578" s="1" t="s">
        <v>60</v>
      </c>
      <c r="R5578" s="1" t="s">
        <v>1488</v>
      </c>
      <c r="S5578" s="1">
        <v>383.64</v>
      </c>
      <c r="T5578" s="1">
        <v>6</v>
      </c>
      <c r="U5578" s="1">
        <v>0</v>
      </c>
      <c r="V5578" s="1">
        <v>122.76479999999999</v>
      </c>
      <c r="W5578" t="str">
        <f>INDEX(People!$A$2:$A$5,MATCH(Orders!N5578,People!$B$2:$B$5,0))</f>
        <v>Anna Andreadi</v>
      </c>
      <c r="X5578" t="str">
        <f>IFERROR(INDEX(Returns!A5578:A6377,MATCH(Orders!B5578,Returns!B5578:B6377,0)),"No")</f>
        <v>No</v>
      </c>
      <c r="Y5578">
        <f t="shared" si="87"/>
        <v>383.64</v>
      </c>
    </row>
    <row r="5579" spans="1:25" x14ac:dyDescent="0.2">
      <c r="A5579" s="1">
        <v>5578</v>
      </c>
      <c r="B5579" t="s">
        <v>8832</v>
      </c>
      <c r="C5579" s="2">
        <v>43446</v>
      </c>
      <c r="D5579" s="8">
        <f>Table1[[#This Row],[Order Date]]</f>
        <v>43446</v>
      </c>
      <c r="E5579" s="2">
        <v>43450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">
        <v>1839</v>
      </c>
      <c r="P5579" s="1" t="s">
        <v>43</v>
      </c>
      <c r="Q5579" s="1" t="s">
        <v>73</v>
      </c>
      <c r="R5579" s="1" t="s">
        <v>1840</v>
      </c>
      <c r="S5579" s="1">
        <v>56.519999999999996</v>
      </c>
      <c r="T5579" s="1">
        <v>3</v>
      </c>
      <c r="U5579" s="1">
        <v>0</v>
      </c>
      <c r="V5579" s="1">
        <v>15.8256</v>
      </c>
      <c r="W5579" t="str">
        <f>INDEX(People!$A$2:$A$5,MATCH(Orders!N5579,People!$B$2:$B$5,0))</f>
        <v>Anna Andreadi</v>
      </c>
      <c r="X5579" t="str">
        <f>IFERROR(INDEX(Returns!A5579:A6378,MATCH(Orders!B5579,Returns!B5579:B6378,0)),"No")</f>
        <v>No</v>
      </c>
      <c r="Y5579">
        <f t="shared" si="87"/>
        <v>56.519999999999996</v>
      </c>
    </row>
    <row r="5580" spans="1:25" x14ac:dyDescent="0.2">
      <c r="A5580" s="1">
        <v>5579</v>
      </c>
      <c r="B5580" t="s">
        <v>8833</v>
      </c>
      <c r="C5580" s="2">
        <v>43717</v>
      </c>
      <c r="D5580" s="8">
        <f>Table1[[#This Row],[Order Date]]</f>
        <v>43717</v>
      </c>
      <c r="E5580" s="2">
        <v>43722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">
        <v>3083</v>
      </c>
      <c r="P5580" s="1" t="s">
        <v>43</v>
      </c>
      <c r="Q5580" s="1" t="s">
        <v>63</v>
      </c>
      <c r="R5580" s="1" t="s">
        <v>3084</v>
      </c>
      <c r="S5580" s="1">
        <v>6.56</v>
      </c>
      <c r="T5580" s="1">
        <v>2</v>
      </c>
      <c r="U5580" s="1">
        <v>0</v>
      </c>
      <c r="V5580" s="1">
        <v>1.9023999999999992</v>
      </c>
      <c r="W5580" t="str">
        <f>INDEX(People!$A$2:$A$5,MATCH(Orders!N5580,People!$B$2:$B$5,0))</f>
        <v>Anna Andreadi</v>
      </c>
      <c r="X5580" t="str">
        <f>IFERROR(INDEX(Returns!A5580:A6379,MATCH(Orders!B5580,Returns!B5580:B6379,0)),"No")</f>
        <v>No</v>
      </c>
      <c r="Y5580">
        <f t="shared" si="87"/>
        <v>6.56</v>
      </c>
    </row>
    <row r="5581" spans="1:25" x14ac:dyDescent="0.2">
      <c r="A5581" s="1">
        <v>5580</v>
      </c>
      <c r="B5581" t="s">
        <v>8833</v>
      </c>
      <c r="C5581" s="2">
        <v>43717</v>
      </c>
      <c r="D5581" s="8">
        <f>Table1[[#This Row],[Order Date]]</f>
        <v>43717</v>
      </c>
      <c r="E5581" s="2">
        <v>43722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">
        <v>3936</v>
      </c>
      <c r="P5581" s="1" t="s">
        <v>30</v>
      </c>
      <c r="Q5581" s="1" t="s">
        <v>34</v>
      </c>
      <c r="R5581" s="1" t="s">
        <v>3937</v>
      </c>
      <c r="S5581" s="1">
        <v>243.92</v>
      </c>
      <c r="T5581" s="1">
        <v>5</v>
      </c>
      <c r="U5581" s="1">
        <v>0.2</v>
      </c>
      <c r="V5581" s="1">
        <v>-15.245000000000005</v>
      </c>
      <c r="W5581" t="str">
        <f>INDEX(People!$A$2:$A$5,MATCH(Orders!N5581,People!$B$2:$B$5,0))</f>
        <v>Anna Andreadi</v>
      </c>
      <c r="X5581" t="str">
        <f>IFERROR(INDEX(Returns!A5581:A6380,MATCH(Orders!B5581,Returns!B5581:B6380,0)),"No")</f>
        <v>No</v>
      </c>
      <c r="Y5581">
        <f t="shared" si="87"/>
        <v>292.70399999999995</v>
      </c>
    </row>
    <row r="5582" spans="1:25" x14ac:dyDescent="0.2">
      <c r="A5582" s="1">
        <v>5581</v>
      </c>
      <c r="B5582" t="s">
        <v>8833</v>
      </c>
      <c r="C5582" s="2">
        <v>43717</v>
      </c>
      <c r="D5582" s="8">
        <f>Table1[[#This Row],[Order Date]]</f>
        <v>43717</v>
      </c>
      <c r="E5582" s="2">
        <v>43722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">
        <v>5455</v>
      </c>
      <c r="P5582" s="1" t="s">
        <v>43</v>
      </c>
      <c r="Q5582" s="1" t="s">
        <v>84</v>
      </c>
      <c r="R5582" s="1" t="s">
        <v>5456</v>
      </c>
      <c r="S5582" s="1">
        <v>47.52</v>
      </c>
      <c r="T5582" s="1">
        <v>9</v>
      </c>
      <c r="U5582" s="1">
        <v>0</v>
      </c>
      <c r="V5582" s="1">
        <v>22.809600000000003</v>
      </c>
      <c r="W5582" t="str">
        <f>INDEX(People!$A$2:$A$5,MATCH(Orders!N5582,People!$B$2:$B$5,0))</f>
        <v>Anna Andreadi</v>
      </c>
      <c r="X5582" t="str">
        <f>IFERROR(INDEX(Returns!A5582:A6381,MATCH(Orders!B5582,Returns!B5582:B6381,0)),"No")</f>
        <v>No</v>
      </c>
      <c r="Y5582">
        <f t="shared" si="87"/>
        <v>47.52</v>
      </c>
    </row>
    <row r="5583" spans="1:25" x14ac:dyDescent="0.2">
      <c r="A5583" s="1">
        <v>5582</v>
      </c>
      <c r="B5583" t="s">
        <v>8834</v>
      </c>
      <c r="C5583" s="2">
        <v>43742</v>
      </c>
      <c r="D5583" s="8">
        <f>Table1[[#This Row],[Order Date]]</f>
        <v>43742</v>
      </c>
      <c r="E5583" s="2">
        <v>43746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">
        <v>2890</v>
      </c>
      <c r="P5583" s="1" t="s">
        <v>30</v>
      </c>
      <c r="Q5583" s="1" t="s">
        <v>60</v>
      </c>
      <c r="R5583" s="1" t="s">
        <v>2891</v>
      </c>
      <c r="S5583" s="1">
        <v>19.98</v>
      </c>
      <c r="T5583" s="1">
        <v>1</v>
      </c>
      <c r="U5583" s="1">
        <v>0</v>
      </c>
      <c r="V5583" s="1">
        <v>8.5914000000000019</v>
      </c>
      <c r="W5583" t="str">
        <f>INDEX(People!$A$2:$A$5,MATCH(Orders!N5583,People!$B$2:$B$5,0))</f>
        <v>Chuck Magee</v>
      </c>
      <c r="X5583" t="str">
        <f>IFERROR(INDEX(Returns!A5583:A6382,MATCH(Orders!B5583,Returns!B5583:B6382,0)),"No")</f>
        <v>No</v>
      </c>
      <c r="Y5583">
        <f t="shared" si="87"/>
        <v>19.98</v>
      </c>
    </row>
    <row r="5584" spans="1:25" x14ac:dyDescent="0.2">
      <c r="A5584" s="1">
        <v>5583</v>
      </c>
      <c r="B5584" t="s">
        <v>8835</v>
      </c>
      <c r="C5584" s="2">
        <v>43229</v>
      </c>
      <c r="D5584" s="8">
        <f>Table1[[#This Row],[Order Date]]</f>
        <v>43229</v>
      </c>
      <c r="E5584" s="2">
        <v>43233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">
        <v>2919</v>
      </c>
      <c r="P5584" s="1" t="s">
        <v>43</v>
      </c>
      <c r="Q5584" s="1" t="s">
        <v>63</v>
      </c>
      <c r="R5584" s="1" t="s">
        <v>2920</v>
      </c>
      <c r="S5584" s="1">
        <v>8</v>
      </c>
      <c r="T5584" s="1">
        <v>5</v>
      </c>
      <c r="U5584" s="1">
        <v>0</v>
      </c>
      <c r="V5584" s="1">
        <v>3.4400000000000008</v>
      </c>
      <c r="W5584" t="str">
        <f>INDEX(People!$A$2:$A$5,MATCH(Orders!N5584,People!$B$2:$B$5,0))</f>
        <v>Chuck Magee</v>
      </c>
      <c r="X5584" t="str">
        <f>IFERROR(INDEX(Returns!A5584:A6383,MATCH(Orders!B5584,Returns!B5584:B6383,0)),"No")</f>
        <v>No</v>
      </c>
      <c r="Y5584">
        <f t="shared" si="87"/>
        <v>8</v>
      </c>
    </row>
    <row r="5585" spans="1:25" x14ac:dyDescent="0.2">
      <c r="A5585" s="1">
        <v>5584</v>
      </c>
      <c r="B5585" t="s">
        <v>8836</v>
      </c>
      <c r="C5585" s="2">
        <v>42719</v>
      </c>
      <c r="D5585" s="8">
        <f>Table1[[#This Row],[Order Date]]</f>
        <v>42719</v>
      </c>
      <c r="E5585" s="2">
        <v>42723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">
        <v>4469</v>
      </c>
      <c r="P5585" s="1" t="s">
        <v>30</v>
      </c>
      <c r="Q5585" s="1" t="s">
        <v>60</v>
      </c>
      <c r="R5585" s="1" t="s">
        <v>4470</v>
      </c>
      <c r="S5585" s="1">
        <v>6.16</v>
      </c>
      <c r="T5585" s="1">
        <v>2</v>
      </c>
      <c r="U5585" s="1">
        <v>0</v>
      </c>
      <c r="V5585" s="1">
        <v>1.9711999999999996</v>
      </c>
      <c r="W5585" t="str">
        <f>INDEX(People!$A$2:$A$5,MATCH(Orders!N5585,People!$B$2:$B$5,0))</f>
        <v>Anna Andreadi</v>
      </c>
      <c r="X5585" t="str">
        <f>IFERROR(INDEX(Returns!A5585:A6384,MATCH(Orders!B5585,Returns!B5585:B6384,0)),"No")</f>
        <v>No</v>
      </c>
      <c r="Y5585">
        <f t="shared" si="87"/>
        <v>6.16</v>
      </c>
    </row>
    <row r="5586" spans="1:25" x14ac:dyDescent="0.2">
      <c r="A5586" s="1">
        <v>5585</v>
      </c>
      <c r="B5586" t="s">
        <v>8837</v>
      </c>
      <c r="C5586" s="2">
        <v>43799</v>
      </c>
      <c r="D5586" s="8">
        <f>Table1[[#This Row],[Order Date]]</f>
        <v>43799</v>
      </c>
      <c r="E5586" s="2">
        <v>43803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">
        <v>5570</v>
      </c>
      <c r="P5586" s="1" t="s">
        <v>43</v>
      </c>
      <c r="Q5586" s="1" t="s">
        <v>55</v>
      </c>
      <c r="R5586" s="1" t="s">
        <v>5571</v>
      </c>
      <c r="S5586" s="1">
        <v>83.56</v>
      </c>
      <c r="T5586" s="1">
        <v>4</v>
      </c>
      <c r="U5586" s="1">
        <v>0</v>
      </c>
      <c r="V5586" s="1">
        <v>1.6711999999999989</v>
      </c>
      <c r="W5586" t="str">
        <f>INDEX(People!$A$2:$A$5,MATCH(Orders!N5586,People!$B$2:$B$5,0))</f>
        <v>Chuck Magee</v>
      </c>
      <c r="X5586" t="str">
        <f>IFERROR(INDEX(Returns!A5586:A6385,MATCH(Orders!B5586,Returns!B5586:B6385,0)),"No")</f>
        <v>No</v>
      </c>
      <c r="Y5586">
        <f t="shared" si="87"/>
        <v>83.56</v>
      </c>
    </row>
    <row r="5587" spans="1:25" x14ac:dyDescent="0.2">
      <c r="A5587" s="1">
        <v>5586</v>
      </c>
      <c r="B5587" t="s">
        <v>8837</v>
      </c>
      <c r="C5587" s="2">
        <v>43799</v>
      </c>
      <c r="D5587" s="8">
        <f>Table1[[#This Row],[Order Date]]</f>
        <v>43799</v>
      </c>
      <c r="E5587" s="2">
        <v>43803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">
        <v>5572</v>
      </c>
      <c r="P5587" s="1" t="s">
        <v>66</v>
      </c>
      <c r="Q5587" s="1" t="s">
        <v>67</v>
      </c>
      <c r="R5587" s="1" t="s">
        <v>5573</v>
      </c>
      <c r="S5587" s="1">
        <v>546.06000000000006</v>
      </c>
      <c r="T5587" s="1">
        <v>3</v>
      </c>
      <c r="U5587" s="1">
        <v>0</v>
      </c>
      <c r="V5587" s="1">
        <v>163.81799999999998</v>
      </c>
      <c r="W5587" t="str">
        <f>INDEX(People!$A$2:$A$5,MATCH(Orders!N5587,People!$B$2:$B$5,0))</f>
        <v>Chuck Magee</v>
      </c>
      <c r="X5587" t="str">
        <f>IFERROR(INDEX(Returns!A5587:A6386,MATCH(Orders!B5587,Returns!B5587:B6386,0)),"No")</f>
        <v>No</v>
      </c>
      <c r="Y5587">
        <f t="shared" si="87"/>
        <v>546.06000000000006</v>
      </c>
    </row>
    <row r="5588" spans="1:25" x14ac:dyDescent="0.2">
      <c r="A5588" s="1">
        <v>5587</v>
      </c>
      <c r="B5588" t="s">
        <v>8837</v>
      </c>
      <c r="C5588" s="2">
        <v>43799</v>
      </c>
      <c r="D5588" s="8">
        <f>Table1[[#This Row],[Order Date]]</f>
        <v>43799</v>
      </c>
      <c r="E5588" s="2">
        <v>43803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">
        <v>1466</v>
      </c>
      <c r="P5588" s="1" t="s">
        <v>43</v>
      </c>
      <c r="Q5588" s="1" t="s">
        <v>55</v>
      </c>
      <c r="R5588" s="1" t="s">
        <v>1467</v>
      </c>
      <c r="S5588" s="1">
        <v>269.49</v>
      </c>
      <c r="T5588" s="1">
        <v>3</v>
      </c>
      <c r="U5588" s="1">
        <v>0</v>
      </c>
      <c r="V5588" s="1">
        <v>5.3897999999999939</v>
      </c>
      <c r="W5588" t="str">
        <f>INDEX(People!$A$2:$A$5,MATCH(Orders!N5588,People!$B$2:$B$5,0))</f>
        <v>Chuck Magee</v>
      </c>
      <c r="X5588" t="str">
        <f>IFERROR(INDEX(Returns!A5588:A6387,MATCH(Orders!B5588,Returns!B5588:B6387,0)),"No")</f>
        <v>No</v>
      </c>
      <c r="Y5588">
        <f t="shared" si="87"/>
        <v>269.49</v>
      </c>
    </row>
    <row r="5589" spans="1:25" x14ac:dyDescent="0.2">
      <c r="A5589" s="1">
        <v>5588</v>
      </c>
      <c r="B5589" t="s">
        <v>8838</v>
      </c>
      <c r="C5589" s="2">
        <v>42813</v>
      </c>
      <c r="D5589" s="8">
        <f>Table1[[#This Row],[Order Date]]</f>
        <v>42813</v>
      </c>
      <c r="E5589" s="2">
        <v>42814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">
        <v>2759</v>
      </c>
      <c r="P5589" s="1" t="s">
        <v>43</v>
      </c>
      <c r="Q5589" s="1" t="s">
        <v>242</v>
      </c>
      <c r="R5589" s="1" t="s">
        <v>2760</v>
      </c>
      <c r="S5589" s="1">
        <v>10.9</v>
      </c>
      <c r="T5589" s="1">
        <v>5</v>
      </c>
      <c r="U5589" s="1">
        <v>0</v>
      </c>
      <c r="V5589" s="1">
        <v>3.5970000000000004</v>
      </c>
      <c r="W5589" t="str">
        <f>INDEX(People!$A$2:$A$5,MATCH(Orders!N5589,People!$B$2:$B$5,0))</f>
        <v>Anna Andreadi</v>
      </c>
      <c r="X5589" t="str">
        <f>IFERROR(INDEX(Returns!A5589:A6388,MATCH(Orders!B5589,Returns!B5589:B6388,0)),"No")</f>
        <v>No</v>
      </c>
      <c r="Y5589">
        <f t="shared" si="87"/>
        <v>10.9</v>
      </c>
    </row>
    <row r="5590" spans="1:25" x14ac:dyDescent="0.2">
      <c r="A5590" s="1">
        <v>5589</v>
      </c>
      <c r="B5590" t="s">
        <v>8839</v>
      </c>
      <c r="C5590" s="2">
        <v>42570</v>
      </c>
      <c r="D5590" s="8">
        <f>Table1[[#This Row],[Order Date]]</f>
        <v>42570</v>
      </c>
      <c r="E5590" s="2">
        <v>42575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">
        <v>2423</v>
      </c>
      <c r="P5590" s="1" t="s">
        <v>43</v>
      </c>
      <c r="Q5590" s="1" t="s">
        <v>70</v>
      </c>
      <c r="R5590" s="1" t="s">
        <v>2424</v>
      </c>
      <c r="S5590" s="1">
        <v>6.0960000000000001</v>
      </c>
      <c r="T5590" s="1">
        <v>2</v>
      </c>
      <c r="U5590" s="1">
        <v>0.2</v>
      </c>
      <c r="V5590" s="1">
        <v>2.2098</v>
      </c>
      <c r="W5590" t="str">
        <f>INDEX(People!$A$2:$A$5,MATCH(Orders!N5590,People!$B$2:$B$5,0))</f>
        <v>Anna Andreadi</v>
      </c>
      <c r="X5590" t="str">
        <f>IFERROR(INDEX(Returns!A5590:A6389,MATCH(Orders!B5590,Returns!B5590:B6389,0)),"No")</f>
        <v>No</v>
      </c>
      <c r="Y5590">
        <f t="shared" si="87"/>
        <v>7.3151999999999999</v>
      </c>
    </row>
    <row r="5591" spans="1:25" x14ac:dyDescent="0.2">
      <c r="A5591" s="1">
        <v>5590</v>
      </c>
      <c r="B5591" t="s">
        <v>8840</v>
      </c>
      <c r="C5591" s="2">
        <v>43442</v>
      </c>
      <c r="D5591" s="8">
        <f>Table1[[#This Row],[Order Date]]</f>
        <v>43442</v>
      </c>
      <c r="E5591" s="2">
        <v>43445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">
        <v>313</v>
      </c>
      <c r="P5591" s="1" t="s">
        <v>43</v>
      </c>
      <c r="Q5591" s="1" t="s">
        <v>55</v>
      </c>
      <c r="R5591" s="1" t="s">
        <v>314</v>
      </c>
      <c r="S5591" s="1">
        <v>34.049999999999997</v>
      </c>
      <c r="T5591" s="1">
        <v>3</v>
      </c>
      <c r="U5591" s="1">
        <v>0</v>
      </c>
      <c r="V5591" s="1">
        <v>9.5340000000000025</v>
      </c>
      <c r="W5591" t="str">
        <f>INDEX(People!$A$2:$A$5,MATCH(Orders!N5591,People!$B$2:$B$5,0))</f>
        <v>Anna Andreadi</v>
      </c>
      <c r="X5591" t="str">
        <f>IFERROR(INDEX(Returns!A5591:A6390,MATCH(Orders!B5591,Returns!B5591:B6390,0)),"No")</f>
        <v>No</v>
      </c>
      <c r="Y5591">
        <f t="shared" si="87"/>
        <v>34.049999999999997</v>
      </c>
    </row>
    <row r="5592" spans="1:25" x14ac:dyDescent="0.2">
      <c r="A5592" s="1">
        <v>5591</v>
      </c>
      <c r="B5592" t="s">
        <v>8840</v>
      </c>
      <c r="C5592" s="2">
        <v>43442</v>
      </c>
      <c r="D5592" s="8">
        <f>Table1[[#This Row],[Order Date]]</f>
        <v>43442</v>
      </c>
      <c r="E5592" s="2">
        <v>43445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">
        <v>2367</v>
      </c>
      <c r="P5592" s="1" t="s">
        <v>43</v>
      </c>
      <c r="Q5592" s="1" t="s">
        <v>55</v>
      </c>
      <c r="R5592" s="1" t="s">
        <v>2368</v>
      </c>
      <c r="S5592" s="1">
        <v>352.38</v>
      </c>
      <c r="T5592" s="1">
        <v>2</v>
      </c>
      <c r="U5592" s="1">
        <v>0</v>
      </c>
      <c r="V5592" s="1">
        <v>81.047399999999982</v>
      </c>
      <c r="W5592" t="str">
        <f>INDEX(People!$A$2:$A$5,MATCH(Orders!N5592,People!$B$2:$B$5,0))</f>
        <v>Anna Andreadi</v>
      </c>
      <c r="X5592" t="str">
        <f>IFERROR(INDEX(Returns!A5592:A6391,MATCH(Orders!B5592,Returns!B5592:B6391,0)),"No")</f>
        <v>No</v>
      </c>
      <c r="Y5592">
        <f t="shared" si="87"/>
        <v>352.38</v>
      </c>
    </row>
    <row r="5593" spans="1:25" x14ac:dyDescent="0.2">
      <c r="A5593" s="1">
        <v>5592</v>
      </c>
      <c r="B5593" t="s">
        <v>8841</v>
      </c>
      <c r="C5593" s="2">
        <v>42656</v>
      </c>
      <c r="D5593" s="8">
        <f>Table1[[#This Row],[Order Date]]</f>
        <v>42656</v>
      </c>
      <c r="E5593" s="2">
        <v>42661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">
        <v>2671</v>
      </c>
      <c r="P5593" s="1" t="s">
        <v>30</v>
      </c>
      <c r="Q5593" s="1" t="s">
        <v>34</v>
      </c>
      <c r="R5593" s="1" t="s">
        <v>2672</v>
      </c>
      <c r="S5593" s="1">
        <v>245.98</v>
      </c>
      <c r="T5593" s="1">
        <v>2</v>
      </c>
      <c r="U5593" s="1">
        <v>0</v>
      </c>
      <c r="V5593" s="1">
        <v>27.057799999999986</v>
      </c>
      <c r="W5593" t="str">
        <f>INDEX(People!$A$2:$A$5,MATCH(Orders!N5593,People!$B$2:$B$5,0))</f>
        <v>Chuck Magee</v>
      </c>
      <c r="X5593" t="str">
        <f>IFERROR(INDEX(Returns!A5593:A6392,MATCH(Orders!B5593,Returns!B5593:B6392,0)),"No")</f>
        <v>No</v>
      </c>
      <c r="Y5593">
        <f t="shared" si="87"/>
        <v>245.98</v>
      </c>
    </row>
    <row r="5594" spans="1:25" x14ac:dyDescent="0.2">
      <c r="A5594" s="1">
        <v>5593</v>
      </c>
      <c r="B5594" t="s">
        <v>8841</v>
      </c>
      <c r="C5594" s="2">
        <v>42656</v>
      </c>
      <c r="D5594" s="8">
        <f>Table1[[#This Row],[Order Date]]</f>
        <v>42656</v>
      </c>
      <c r="E5594" s="2">
        <v>42661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">
        <v>374</v>
      </c>
      <c r="P5594" s="1" t="s">
        <v>43</v>
      </c>
      <c r="Q5594" s="1" t="s">
        <v>70</v>
      </c>
      <c r="R5594" s="1" t="s">
        <v>375</v>
      </c>
      <c r="S5594" s="1">
        <v>18.940000000000001</v>
      </c>
      <c r="T5594" s="1">
        <v>1</v>
      </c>
      <c r="U5594" s="1">
        <v>0</v>
      </c>
      <c r="V5594" s="1">
        <v>9.4700000000000006</v>
      </c>
      <c r="W5594" t="str">
        <f>INDEX(People!$A$2:$A$5,MATCH(Orders!N5594,People!$B$2:$B$5,0))</f>
        <v>Chuck Magee</v>
      </c>
      <c r="X5594" t="str">
        <f>IFERROR(INDEX(Returns!A5594:A6393,MATCH(Orders!B5594,Returns!B5594:B6393,0)),"No")</f>
        <v>No</v>
      </c>
      <c r="Y5594">
        <f t="shared" si="87"/>
        <v>18.940000000000001</v>
      </c>
    </row>
    <row r="5595" spans="1:25" x14ac:dyDescent="0.2">
      <c r="A5595" s="1">
        <v>5594</v>
      </c>
      <c r="B5595" t="s">
        <v>8842</v>
      </c>
      <c r="C5595" s="2">
        <v>43788</v>
      </c>
      <c r="D5595" s="8">
        <f>Table1[[#This Row],[Order Date]]</f>
        <v>43788</v>
      </c>
      <c r="E5595" s="2">
        <v>43794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">
        <v>2304</v>
      </c>
      <c r="P5595" s="1" t="s">
        <v>43</v>
      </c>
      <c r="Q5595" s="1" t="s">
        <v>70</v>
      </c>
      <c r="R5595" s="1" t="s">
        <v>2305</v>
      </c>
      <c r="S5595" s="1">
        <v>59.913000000000011</v>
      </c>
      <c r="T5595" s="1">
        <v>7</v>
      </c>
      <c r="U5595" s="1">
        <v>0.7</v>
      </c>
      <c r="V5595" s="1">
        <v>-45.933299999999988</v>
      </c>
      <c r="W5595" t="str">
        <f>INDEX(People!$A$2:$A$5,MATCH(Orders!N5595,People!$B$2:$B$5,0))</f>
        <v>Chuck Magee</v>
      </c>
      <c r="X5595" t="str">
        <f>IFERROR(INDEX(Returns!A5595:A6394,MATCH(Orders!B5595,Returns!B5595:B6394,0)),"No")</f>
        <v>No</v>
      </c>
      <c r="Y5595">
        <f t="shared" si="87"/>
        <v>101.85210000000002</v>
      </c>
    </row>
    <row r="5596" spans="1:25" x14ac:dyDescent="0.2">
      <c r="A5596" s="1">
        <v>5595</v>
      </c>
      <c r="B5596" t="s">
        <v>8843</v>
      </c>
      <c r="C5596" s="2">
        <v>43732</v>
      </c>
      <c r="D5596" s="8">
        <f>Table1[[#This Row],[Order Date]]</f>
        <v>43732</v>
      </c>
      <c r="E5596" s="2">
        <v>43732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">
        <v>1575</v>
      </c>
      <c r="P5596" s="1" t="s">
        <v>66</v>
      </c>
      <c r="Q5596" s="1" t="s">
        <v>67</v>
      </c>
      <c r="R5596" s="1" t="s">
        <v>1576</v>
      </c>
      <c r="S5596" s="1">
        <v>391.98</v>
      </c>
      <c r="T5596" s="1">
        <v>2</v>
      </c>
      <c r="U5596" s="1">
        <v>0</v>
      </c>
      <c r="V5596" s="1">
        <v>109.75440000000003</v>
      </c>
      <c r="W5596" t="str">
        <f>INDEX(People!$A$2:$A$5,MATCH(Orders!N5596,People!$B$2:$B$5,0))</f>
        <v>Chuck Magee</v>
      </c>
      <c r="X5596" t="str">
        <f>IFERROR(INDEX(Returns!A5596:A6395,MATCH(Orders!B5596,Returns!B5596:B6395,0)),"No")</f>
        <v>No</v>
      </c>
      <c r="Y5596">
        <f t="shared" si="87"/>
        <v>391.98</v>
      </c>
    </row>
    <row r="5597" spans="1:25" x14ac:dyDescent="0.2">
      <c r="A5597" s="1">
        <v>5596</v>
      </c>
      <c r="B5597" t="s">
        <v>8843</v>
      </c>
      <c r="C5597" s="2">
        <v>43732</v>
      </c>
      <c r="D5597" s="8">
        <f>Table1[[#This Row],[Order Date]]</f>
        <v>43732</v>
      </c>
      <c r="E5597" s="2">
        <v>43732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">
        <v>4137</v>
      </c>
      <c r="P5597" s="1" t="s">
        <v>66</v>
      </c>
      <c r="Q5597" s="1" t="s">
        <v>67</v>
      </c>
      <c r="R5597" s="1" t="s">
        <v>4138</v>
      </c>
      <c r="S5597" s="1">
        <v>437.84999999999997</v>
      </c>
      <c r="T5597" s="1">
        <v>3</v>
      </c>
      <c r="U5597" s="1">
        <v>0</v>
      </c>
      <c r="V5597" s="1">
        <v>131.35499999999996</v>
      </c>
      <c r="W5597" t="str">
        <f>INDEX(People!$A$2:$A$5,MATCH(Orders!N5597,People!$B$2:$B$5,0))</f>
        <v>Chuck Magee</v>
      </c>
      <c r="X5597" t="str">
        <f>IFERROR(INDEX(Returns!A5597:A6396,MATCH(Orders!B5597,Returns!B5597:B6396,0)),"No")</f>
        <v>No</v>
      </c>
      <c r="Y5597">
        <f t="shared" si="87"/>
        <v>437.84999999999997</v>
      </c>
    </row>
    <row r="5598" spans="1:25" x14ac:dyDescent="0.2">
      <c r="A5598" s="1">
        <v>5597</v>
      </c>
      <c r="B5598" t="s">
        <v>8844</v>
      </c>
      <c r="C5598" s="2">
        <v>43003</v>
      </c>
      <c r="D5598" s="8">
        <f>Table1[[#This Row],[Order Date]]</f>
        <v>43003</v>
      </c>
      <c r="E5598" s="2">
        <v>43007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">
        <v>545</v>
      </c>
      <c r="P5598" s="1" t="s">
        <v>43</v>
      </c>
      <c r="Q5598" s="1" t="s">
        <v>70</v>
      </c>
      <c r="R5598" s="1" t="s">
        <v>546</v>
      </c>
      <c r="S5598" s="1">
        <v>68.62</v>
      </c>
      <c r="T5598" s="1">
        <v>2</v>
      </c>
      <c r="U5598" s="1">
        <v>0</v>
      </c>
      <c r="V5598" s="1">
        <v>32.251400000000004</v>
      </c>
      <c r="W5598" t="str">
        <f>INDEX(People!$A$2:$A$5,MATCH(Orders!N5598,People!$B$2:$B$5,0))</f>
        <v>Chuck Magee</v>
      </c>
      <c r="X5598" t="str">
        <f>IFERROR(INDEX(Returns!A5598:A6397,MATCH(Orders!B5598,Returns!B5598:B6397,0)),"No")</f>
        <v>No</v>
      </c>
      <c r="Y5598">
        <f t="shared" si="87"/>
        <v>68.62</v>
      </c>
    </row>
    <row r="5599" spans="1:25" x14ac:dyDescent="0.2">
      <c r="A5599" s="1">
        <v>5598</v>
      </c>
      <c r="B5599" t="s">
        <v>8845</v>
      </c>
      <c r="C5599" s="2">
        <v>43509</v>
      </c>
      <c r="D5599" s="8">
        <f>Table1[[#This Row],[Order Date]]</f>
        <v>43509</v>
      </c>
      <c r="E5599" s="2">
        <v>43516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">
        <v>3447</v>
      </c>
      <c r="P5599" s="1" t="s">
        <v>43</v>
      </c>
      <c r="Q5599" s="1" t="s">
        <v>512</v>
      </c>
      <c r="R5599" s="1" t="s">
        <v>3448</v>
      </c>
      <c r="S5599" s="1">
        <v>25.02</v>
      </c>
      <c r="T5599" s="1">
        <v>3</v>
      </c>
      <c r="U5599" s="1">
        <v>0</v>
      </c>
      <c r="V5599" s="1">
        <v>6.5052000000000003</v>
      </c>
      <c r="W5599" t="str">
        <f>INDEX(People!$A$2:$A$5,MATCH(Orders!N5599,People!$B$2:$B$5,0))</f>
        <v>Chuck Magee</v>
      </c>
      <c r="X5599" t="str">
        <f>IFERROR(INDEX(Returns!A5599:A6398,MATCH(Orders!B5599,Returns!B5599:B6398,0)),"No")</f>
        <v>No</v>
      </c>
      <c r="Y5599">
        <f t="shared" si="87"/>
        <v>25.02</v>
      </c>
    </row>
    <row r="5600" spans="1:25" x14ac:dyDescent="0.2">
      <c r="A5600" s="1">
        <v>5599</v>
      </c>
      <c r="B5600" t="s">
        <v>8845</v>
      </c>
      <c r="C5600" s="2">
        <v>43509</v>
      </c>
      <c r="D5600" s="8">
        <f>Table1[[#This Row],[Order Date]]</f>
        <v>43509</v>
      </c>
      <c r="E5600" s="2">
        <v>43516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">
        <v>5543</v>
      </c>
      <c r="P5600" s="1" t="s">
        <v>43</v>
      </c>
      <c r="Q5600" s="1" t="s">
        <v>63</v>
      </c>
      <c r="R5600" s="1" t="s">
        <v>5544</v>
      </c>
      <c r="S5600" s="1">
        <v>10.709999999999999</v>
      </c>
      <c r="T5600" s="1">
        <v>3</v>
      </c>
      <c r="U5600" s="1">
        <v>0</v>
      </c>
      <c r="V5600" s="1">
        <v>2.7845999999999997</v>
      </c>
      <c r="W5600" t="str">
        <f>INDEX(People!$A$2:$A$5,MATCH(Orders!N5600,People!$B$2:$B$5,0))</f>
        <v>Chuck Magee</v>
      </c>
      <c r="X5600" t="str">
        <f>IFERROR(INDEX(Returns!A5600:A6399,MATCH(Orders!B5600,Returns!B5600:B6399,0)),"No")</f>
        <v>No</v>
      </c>
      <c r="Y5600">
        <f t="shared" si="87"/>
        <v>10.709999999999999</v>
      </c>
    </row>
    <row r="5601" spans="1:25" x14ac:dyDescent="0.2">
      <c r="A5601" s="1">
        <v>5600</v>
      </c>
      <c r="B5601" t="s">
        <v>8846</v>
      </c>
      <c r="C5601" s="2">
        <v>42646</v>
      </c>
      <c r="D5601" s="8">
        <f>Table1[[#This Row],[Order Date]]</f>
        <v>42646</v>
      </c>
      <c r="E5601" s="2">
        <v>42646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">
        <v>5576</v>
      </c>
      <c r="P5601" s="1" t="s">
        <v>43</v>
      </c>
      <c r="Q5601" s="1" t="s">
        <v>63</v>
      </c>
      <c r="R5601" s="1" t="s">
        <v>5577</v>
      </c>
      <c r="S5601" s="1">
        <v>55.984000000000009</v>
      </c>
      <c r="T5601" s="1">
        <v>2</v>
      </c>
      <c r="U5601" s="1">
        <v>0.2</v>
      </c>
      <c r="V5601" s="1">
        <v>4.1987999999999985</v>
      </c>
      <c r="W5601" t="str">
        <f>INDEX(People!$A$2:$A$5,MATCH(Orders!N5601,People!$B$2:$B$5,0))</f>
        <v>Chuck Magee</v>
      </c>
      <c r="X5601" t="str">
        <f>IFERROR(INDEX(Returns!A5601:A6400,MATCH(Orders!B5601,Returns!B5601:B6400,0)),"No")</f>
        <v>No</v>
      </c>
      <c r="Y5601">
        <f t="shared" si="87"/>
        <v>67.180800000000005</v>
      </c>
    </row>
    <row r="5602" spans="1:25" x14ac:dyDescent="0.2">
      <c r="A5602" s="1">
        <v>5601</v>
      </c>
      <c r="B5602" t="s">
        <v>8846</v>
      </c>
      <c r="C5602" s="2">
        <v>42646</v>
      </c>
      <c r="D5602" s="8">
        <f>Table1[[#This Row],[Order Date]]</f>
        <v>42646</v>
      </c>
      <c r="E5602" s="2">
        <v>42646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">
        <v>520</v>
      </c>
      <c r="P5602" s="1" t="s">
        <v>43</v>
      </c>
      <c r="Q5602" s="1" t="s">
        <v>157</v>
      </c>
      <c r="R5602" s="1" t="s">
        <v>521</v>
      </c>
      <c r="S5602" s="1">
        <v>14.480000000000002</v>
      </c>
      <c r="T5602" s="1">
        <v>5</v>
      </c>
      <c r="U5602" s="1">
        <v>0.2</v>
      </c>
      <c r="V5602" s="1">
        <v>4.8869999999999987</v>
      </c>
      <c r="W5602" t="str">
        <f>INDEX(People!$A$2:$A$5,MATCH(Orders!N5602,People!$B$2:$B$5,0))</f>
        <v>Chuck Magee</v>
      </c>
      <c r="X5602" t="str">
        <f>IFERROR(INDEX(Returns!A5602:A6401,MATCH(Orders!B5602,Returns!B5602:B6401,0)),"No")</f>
        <v>No</v>
      </c>
      <c r="Y5602">
        <f t="shared" si="87"/>
        <v>17.376000000000001</v>
      </c>
    </row>
    <row r="5603" spans="1:25" x14ac:dyDescent="0.2">
      <c r="A5603" s="1">
        <v>5602</v>
      </c>
      <c r="B5603" t="s">
        <v>8846</v>
      </c>
      <c r="C5603" s="2">
        <v>42646</v>
      </c>
      <c r="D5603" s="8">
        <f>Table1[[#This Row],[Order Date]]</f>
        <v>42646</v>
      </c>
      <c r="E5603" s="2">
        <v>42646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">
        <v>3536</v>
      </c>
      <c r="P5603" s="1" t="s">
        <v>66</v>
      </c>
      <c r="Q5603" s="1" t="s">
        <v>146</v>
      </c>
      <c r="R5603" s="1" t="s">
        <v>3537</v>
      </c>
      <c r="S5603" s="1">
        <v>142.488</v>
      </c>
      <c r="T5603" s="1">
        <v>3</v>
      </c>
      <c r="U5603" s="1">
        <v>0.2</v>
      </c>
      <c r="V5603" s="1">
        <v>-3.5622000000000043</v>
      </c>
      <c r="W5603" t="str">
        <f>INDEX(People!$A$2:$A$5,MATCH(Orders!N5603,People!$B$2:$B$5,0))</f>
        <v>Chuck Magee</v>
      </c>
      <c r="X5603" t="str">
        <f>IFERROR(INDEX(Returns!A5603:A6402,MATCH(Orders!B5603,Returns!B5603:B6402,0)),"No")</f>
        <v>No</v>
      </c>
      <c r="Y5603">
        <f t="shared" si="87"/>
        <v>170.98560000000001</v>
      </c>
    </row>
    <row r="5604" spans="1:25" x14ac:dyDescent="0.2">
      <c r="A5604" s="1">
        <v>5603</v>
      </c>
      <c r="B5604" t="s">
        <v>8847</v>
      </c>
      <c r="C5604" s="2">
        <v>43339</v>
      </c>
      <c r="D5604" s="8">
        <f>Table1[[#This Row],[Order Date]]</f>
        <v>43339</v>
      </c>
      <c r="E5604" s="2">
        <v>43341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">
        <v>5578</v>
      </c>
      <c r="P5604" s="1" t="s">
        <v>43</v>
      </c>
      <c r="Q5604" s="1" t="s">
        <v>55</v>
      </c>
      <c r="R5604" s="1" t="s">
        <v>5579</v>
      </c>
      <c r="S5604" s="1">
        <v>14.16</v>
      </c>
      <c r="T5604" s="1">
        <v>1</v>
      </c>
      <c r="U5604" s="1">
        <v>0.2</v>
      </c>
      <c r="V5604" s="1">
        <v>1.0620000000000003</v>
      </c>
      <c r="W5604" t="str">
        <f>INDEX(People!$A$2:$A$5,MATCH(Orders!N5604,People!$B$2:$B$5,0))</f>
        <v>Kelly Williams</v>
      </c>
      <c r="X5604" t="str">
        <f>IFERROR(INDEX(Returns!A5604:A6403,MATCH(Orders!B5604,Returns!B5604:B6403,0)),"No")</f>
        <v>No</v>
      </c>
      <c r="Y5604">
        <f t="shared" si="87"/>
        <v>16.992000000000001</v>
      </c>
    </row>
    <row r="5605" spans="1:25" x14ac:dyDescent="0.2">
      <c r="A5605" s="1">
        <v>5604</v>
      </c>
      <c r="B5605" t="s">
        <v>8847</v>
      </c>
      <c r="C5605" s="2">
        <v>43339</v>
      </c>
      <c r="D5605" s="8">
        <f>Table1[[#This Row],[Order Date]]</f>
        <v>43339</v>
      </c>
      <c r="E5605" s="2">
        <v>43341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">
        <v>5336</v>
      </c>
      <c r="P5605" s="1" t="s">
        <v>43</v>
      </c>
      <c r="Q5605" s="1" t="s">
        <v>84</v>
      </c>
      <c r="R5605" s="1" t="s">
        <v>5337</v>
      </c>
      <c r="S5605" s="1">
        <v>79.920000000000016</v>
      </c>
      <c r="T5605" s="1">
        <v>5</v>
      </c>
      <c r="U5605" s="1">
        <v>0.2</v>
      </c>
      <c r="V5605" s="1">
        <v>27.972000000000001</v>
      </c>
      <c r="W5605" t="str">
        <f>INDEX(People!$A$2:$A$5,MATCH(Orders!N5605,People!$B$2:$B$5,0))</f>
        <v>Kelly Williams</v>
      </c>
      <c r="X5605" t="str">
        <f>IFERROR(INDEX(Returns!A5605:A6404,MATCH(Orders!B5605,Returns!B5605:B6404,0)),"No")</f>
        <v>No</v>
      </c>
      <c r="Y5605">
        <f t="shared" si="87"/>
        <v>95.904000000000011</v>
      </c>
    </row>
    <row r="5606" spans="1:25" x14ac:dyDescent="0.2">
      <c r="A5606" s="1">
        <v>5605</v>
      </c>
      <c r="B5606" t="s">
        <v>8848</v>
      </c>
      <c r="C5606" s="2">
        <v>43072</v>
      </c>
      <c r="D5606" s="8">
        <f>Table1[[#This Row],[Order Date]]</f>
        <v>43072</v>
      </c>
      <c r="E5606" s="2">
        <v>43076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">
        <v>5360</v>
      </c>
      <c r="P5606" s="1" t="s">
        <v>43</v>
      </c>
      <c r="Q5606" s="1" t="s">
        <v>70</v>
      </c>
      <c r="R5606" s="1" t="s">
        <v>5361</v>
      </c>
      <c r="S5606" s="1">
        <v>590.35199999999998</v>
      </c>
      <c r="T5606" s="1">
        <v>6</v>
      </c>
      <c r="U5606" s="1">
        <v>0.2</v>
      </c>
      <c r="V5606" s="1">
        <v>206.62319999999997</v>
      </c>
      <c r="W5606" t="str">
        <f>INDEX(People!$A$2:$A$5,MATCH(Orders!N5606,People!$B$2:$B$5,0))</f>
        <v>Chuck Magee</v>
      </c>
      <c r="X5606" t="str">
        <f>IFERROR(INDEX(Returns!A5606:A6405,MATCH(Orders!B5606,Returns!B5606:B6405,0)),"No")</f>
        <v>No</v>
      </c>
      <c r="Y5606">
        <f t="shared" si="87"/>
        <v>708.42239999999993</v>
      </c>
    </row>
    <row r="5607" spans="1:25" x14ac:dyDescent="0.2">
      <c r="A5607" s="1">
        <v>5606</v>
      </c>
      <c r="B5607" t="s">
        <v>8849</v>
      </c>
      <c r="C5607" s="2">
        <v>43363</v>
      </c>
      <c r="D5607" s="8">
        <f>Table1[[#This Row],[Order Date]]</f>
        <v>43363</v>
      </c>
      <c r="E5607" s="2">
        <v>43368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">
        <v>4642</v>
      </c>
      <c r="P5607" s="1" t="s">
        <v>30</v>
      </c>
      <c r="Q5607" s="1" t="s">
        <v>60</v>
      </c>
      <c r="R5607" s="1" t="s">
        <v>4643</v>
      </c>
      <c r="S5607" s="1">
        <v>17.088000000000001</v>
      </c>
      <c r="T5607" s="1">
        <v>2</v>
      </c>
      <c r="U5607" s="1">
        <v>0.2</v>
      </c>
      <c r="V5607" s="1">
        <v>1.0679999999999996</v>
      </c>
      <c r="W5607" t="str">
        <f>INDEX(People!$A$2:$A$5,MATCH(Orders!N5607,People!$B$2:$B$5,0))</f>
        <v>Cassandra Brandow</v>
      </c>
      <c r="X5607" t="str">
        <f>IFERROR(INDEX(Returns!A5607:A6406,MATCH(Orders!B5607,Returns!B5607:B6406,0)),"No")</f>
        <v>No</v>
      </c>
      <c r="Y5607">
        <f t="shared" si="87"/>
        <v>20.505600000000001</v>
      </c>
    </row>
    <row r="5608" spans="1:25" x14ac:dyDescent="0.2">
      <c r="A5608" s="1">
        <v>5607</v>
      </c>
      <c r="B5608" t="s">
        <v>8849</v>
      </c>
      <c r="C5608" s="2">
        <v>43363</v>
      </c>
      <c r="D5608" s="8">
        <f>Table1[[#This Row],[Order Date]]</f>
        <v>43363</v>
      </c>
      <c r="E5608" s="2">
        <v>43368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">
        <v>2671</v>
      </c>
      <c r="P5608" s="1" t="s">
        <v>30</v>
      </c>
      <c r="Q5608" s="1" t="s">
        <v>34</v>
      </c>
      <c r="R5608" s="1" t="s">
        <v>2672</v>
      </c>
      <c r="S5608" s="1">
        <v>98.391999999999996</v>
      </c>
      <c r="T5608" s="1">
        <v>1</v>
      </c>
      <c r="U5608" s="1">
        <v>0.2</v>
      </c>
      <c r="V5608" s="1">
        <v>-11.069100000000006</v>
      </c>
      <c r="W5608" t="str">
        <f>INDEX(People!$A$2:$A$5,MATCH(Orders!N5608,People!$B$2:$B$5,0))</f>
        <v>Cassandra Brandow</v>
      </c>
      <c r="X5608" t="str">
        <f>IFERROR(INDEX(Returns!A5608:A6407,MATCH(Orders!B5608,Returns!B5608:B6407,0)),"No")</f>
        <v>No</v>
      </c>
      <c r="Y5608">
        <f t="shared" si="87"/>
        <v>118.07039999999999</v>
      </c>
    </row>
    <row r="5609" spans="1:25" x14ac:dyDescent="0.2">
      <c r="A5609" s="1">
        <v>5608</v>
      </c>
      <c r="B5609" t="s">
        <v>8850</v>
      </c>
      <c r="C5609" s="2">
        <v>43549</v>
      </c>
      <c r="D5609" s="8">
        <f>Table1[[#This Row],[Order Date]]</f>
        <v>43549</v>
      </c>
      <c r="E5609" s="2">
        <v>43555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">
        <v>565</v>
      </c>
      <c r="P5609" s="1" t="s">
        <v>43</v>
      </c>
      <c r="Q5609" s="1" t="s">
        <v>63</v>
      </c>
      <c r="R5609" s="1" t="s">
        <v>566</v>
      </c>
      <c r="S5609" s="1">
        <v>11.05</v>
      </c>
      <c r="T5609" s="1">
        <v>5</v>
      </c>
      <c r="U5609" s="1">
        <v>0</v>
      </c>
      <c r="V5609" s="1">
        <v>2.9835000000000003</v>
      </c>
      <c r="W5609" t="str">
        <f>INDEX(People!$A$2:$A$5,MATCH(Orders!N5609,People!$B$2:$B$5,0))</f>
        <v>Chuck Magee</v>
      </c>
      <c r="X5609" t="str">
        <f>IFERROR(INDEX(Returns!A5609:A6408,MATCH(Orders!B5609,Returns!B5609:B6408,0)),"No")</f>
        <v>No</v>
      </c>
      <c r="Y5609">
        <f t="shared" si="87"/>
        <v>11.05</v>
      </c>
    </row>
    <row r="5610" spans="1:25" x14ac:dyDescent="0.2">
      <c r="A5610" s="1">
        <v>5609</v>
      </c>
      <c r="B5610" t="s">
        <v>8851</v>
      </c>
      <c r="C5610" s="2">
        <v>43075</v>
      </c>
      <c r="D5610" s="8">
        <f>Table1[[#This Row],[Order Date]]</f>
        <v>43075</v>
      </c>
      <c r="E5610" s="2">
        <v>43080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">
        <v>3359</v>
      </c>
      <c r="P5610" s="1" t="s">
        <v>43</v>
      </c>
      <c r="Q5610" s="1" t="s">
        <v>73</v>
      </c>
      <c r="R5610" s="1" t="s">
        <v>3360</v>
      </c>
      <c r="S5610" s="1">
        <v>7.78</v>
      </c>
      <c r="T5610" s="1">
        <v>2</v>
      </c>
      <c r="U5610" s="1">
        <v>0</v>
      </c>
      <c r="V5610" s="1">
        <v>2.0228000000000002</v>
      </c>
      <c r="W5610" t="str">
        <f>INDEX(People!$A$2:$A$5,MATCH(Orders!N5610,People!$B$2:$B$5,0))</f>
        <v>Anna Andreadi</v>
      </c>
      <c r="X5610" t="str">
        <f>IFERROR(INDEX(Returns!A5610:A6409,MATCH(Orders!B5610,Returns!B5610:B6409,0)),"No")</f>
        <v>No</v>
      </c>
      <c r="Y5610">
        <f t="shared" si="87"/>
        <v>7.78</v>
      </c>
    </row>
    <row r="5611" spans="1:25" x14ac:dyDescent="0.2">
      <c r="A5611" s="1">
        <v>5610</v>
      </c>
      <c r="B5611" t="s">
        <v>8852</v>
      </c>
      <c r="C5611" s="2">
        <v>43708</v>
      </c>
      <c r="D5611" s="8">
        <f>Table1[[#This Row],[Order Date]]</f>
        <v>43708</v>
      </c>
      <c r="E5611" s="2">
        <v>43713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">
        <v>2518</v>
      </c>
      <c r="P5611" s="1" t="s">
        <v>66</v>
      </c>
      <c r="Q5611" s="1" t="s">
        <v>146</v>
      </c>
      <c r="R5611" s="1" t="s">
        <v>2519</v>
      </c>
      <c r="S5611" s="1">
        <v>659.9</v>
      </c>
      <c r="T5611" s="1">
        <v>2</v>
      </c>
      <c r="U5611" s="1">
        <v>0</v>
      </c>
      <c r="V5611" s="1">
        <v>217.76699999999994</v>
      </c>
      <c r="W5611" t="str">
        <f>INDEX(People!$A$2:$A$5,MATCH(Orders!N5611,People!$B$2:$B$5,0))</f>
        <v>Cassandra Brandow</v>
      </c>
      <c r="X5611" t="str">
        <f>IFERROR(INDEX(Returns!A5611:A6410,MATCH(Orders!B5611,Returns!B5611:B6410,0)),"No")</f>
        <v>No</v>
      </c>
      <c r="Y5611">
        <f t="shared" si="87"/>
        <v>659.9</v>
      </c>
    </row>
    <row r="5612" spans="1:25" x14ac:dyDescent="0.2">
      <c r="A5612" s="1">
        <v>5611</v>
      </c>
      <c r="B5612" t="s">
        <v>8853</v>
      </c>
      <c r="C5612" s="2">
        <v>43013</v>
      </c>
      <c r="D5612" s="8">
        <f>Table1[[#This Row],[Order Date]]</f>
        <v>43013</v>
      </c>
      <c r="E5612" s="2">
        <v>43015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">
        <v>663</v>
      </c>
      <c r="P5612" s="1" t="s">
        <v>66</v>
      </c>
      <c r="Q5612" s="1" t="s">
        <v>146</v>
      </c>
      <c r="R5612" s="1" t="s">
        <v>664</v>
      </c>
      <c r="S5612" s="1">
        <v>53.040000000000006</v>
      </c>
      <c r="T5612" s="1">
        <v>3</v>
      </c>
      <c r="U5612" s="1">
        <v>0.2</v>
      </c>
      <c r="V5612" s="1">
        <v>-4.6409999999999982</v>
      </c>
      <c r="W5612" t="str">
        <f>INDEX(People!$A$2:$A$5,MATCH(Orders!N5612,People!$B$2:$B$5,0))</f>
        <v>Chuck Magee</v>
      </c>
      <c r="X5612" t="str">
        <f>IFERROR(INDEX(Returns!A5612:A6411,MATCH(Orders!B5612,Returns!B5612:B6411,0)),"No")</f>
        <v>No</v>
      </c>
      <c r="Y5612">
        <f t="shared" si="87"/>
        <v>63.648000000000003</v>
      </c>
    </row>
    <row r="5613" spans="1:25" x14ac:dyDescent="0.2">
      <c r="A5613" s="1">
        <v>5612</v>
      </c>
      <c r="B5613" t="s">
        <v>8854</v>
      </c>
      <c r="C5613" s="2">
        <v>43695</v>
      </c>
      <c r="D5613" s="8">
        <f>Table1[[#This Row],[Order Date]]</f>
        <v>43695</v>
      </c>
      <c r="E5613" s="2">
        <v>43699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">
        <v>2298</v>
      </c>
      <c r="P5613" s="1" t="s">
        <v>66</v>
      </c>
      <c r="Q5613" s="1" t="s">
        <v>146</v>
      </c>
      <c r="R5613" s="1" t="s">
        <v>3482</v>
      </c>
      <c r="S5613" s="1">
        <v>843.9</v>
      </c>
      <c r="T5613" s="1">
        <v>2</v>
      </c>
      <c r="U5613" s="1">
        <v>0</v>
      </c>
      <c r="V5613" s="1">
        <v>371.31600000000003</v>
      </c>
      <c r="W5613" t="str">
        <f>INDEX(People!$A$2:$A$5,MATCH(Orders!N5613,People!$B$2:$B$5,0))</f>
        <v>Anna Andreadi</v>
      </c>
      <c r="X5613" t="str">
        <f>IFERROR(INDEX(Returns!A5613:A6412,MATCH(Orders!B5613,Returns!B5613:B6412,0)),"No")</f>
        <v>No</v>
      </c>
      <c r="Y5613">
        <f t="shared" si="87"/>
        <v>843.9</v>
      </c>
    </row>
    <row r="5614" spans="1:25" x14ac:dyDescent="0.2">
      <c r="A5614" s="1">
        <v>5613</v>
      </c>
      <c r="B5614" t="s">
        <v>8854</v>
      </c>
      <c r="C5614" s="2">
        <v>43695</v>
      </c>
      <c r="D5614" s="8">
        <f>Table1[[#This Row],[Order Date]]</f>
        <v>43695</v>
      </c>
      <c r="E5614" s="2">
        <v>43699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">
        <v>1927</v>
      </c>
      <c r="P5614" s="1" t="s">
        <v>66</v>
      </c>
      <c r="Q5614" s="1" t="s">
        <v>146</v>
      </c>
      <c r="R5614" s="1" t="s">
        <v>1928</v>
      </c>
      <c r="S5614" s="1">
        <v>1496.16</v>
      </c>
      <c r="T5614" s="1">
        <v>9</v>
      </c>
      <c r="U5614" s="1">
        <v>0</v>
      </c>
      <c r="V5614" s="1">
        <v>224.42400000000006</v>
      </c>
      <c r="W5614" t="str">
        <f>INDEX(People!$A$2:$A$5,MATCH(Orders!N5614,People!$B$2:$B$5,0))</f>
        <v>Anna Andreadi</v>
      </c>
      <c r="X5614" t="str">
        <f>IFERROR(INDEX(Returns!A5614:A6413,MATCH(Orders!B5614,Returns!B5614:B6413,0)),"No")</f>
        <v>No</v>
      </c>
      <c r="Y5614">
        <f t="shared" si="87"/>
        <v>1496.16</v>
      </c>
    </row>
    <row r="5615" spans="1:25" x14ac:dyDescent="0.2">
      <c r="A5615" s="1">
        <v>5614</v>
      </c>
      <c r="B5615" t="s">
        <v>8855</v>
      </c>
      <c r="C5615" s="2">
        <v>43133</v>
      </c>
      <c r="D5615" s="8">
        <f>Table1[[#This Row],[Order Date]]</f>
        <v>43133</v>
      </c>
      <c r="E5615" s="2">
        <v>43138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">
        <v>5582</v>
      </c>
      <c r="P5615" s="1" t="s">
        <v>43</v>
      </c>
      <c r="Q5615" s="1" t="s">
        <v>55</v>
      </c>
      <c r="R5615" s="1" t="s">
        <v>5583</v>
      </c>
      <c r="S5615" s="1">
        <v>117.96</v>
      </c>
      <c r="T5615" s="1">
        <v>2</v>
      </c>
      <c r="U5615" s="1">
        <v>0</v>
      </c>
      <c r="V5615" s="1">
        <v>5.8979999999999961</v>
      </c>
      <c r="W5615" t="str">
        <f>INDEX(People!$A$2:$A$5,MATCH(Orders!N5615,People!$B$2:$B$5,0))</f>
        <v>Chuck Magee</v>
      </c>
      <c r="X5615" t="str">
        <f>IFERROR(INDEX(Returns!A5615:A6414,MATCH(Orders!B5615,Returns!B5615:B6414,0)),"No")</f>
        <v>No</v>
      </c>
      <c r="Y5615">
        <f t="shared" si="87"/>
        <v>117.96</v>
      </c>
    </row>
    <row r="5616" spans="1:25" x14ac:dyDescent="0.2">
      <c r="A5616" s="1">
        <v>5615</v>
      </c>
      <c r="B5616" t="s">
        <v>8856</v>
      </c>
      <c r="C5616" s="2">
        <v>43335</v>
      </c>
      <c r="D5616" s="8">
        <f>Table1[[#This Row],[Order Date]]</f>
        <v>43335</v>
      </c>
      <c r="E5616" s="2">
        <v>43339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">
        <v>1105</v>
      </c>
      <c r="P5616" s="1" t="s">
        <v>43</v>
      </c>
      <c r="Q5616" s="1" t="s">
        <v>63</v>
      </c>
      <c r="R5616" s="1" t="s">
        <v>1106</v>
      </c>
      <c r="S5616" s="1">
        <v>21.299999999999997</v>
      </c>
      <c r="T5616" s="1">
        <v>5</v>
      </c>
      <c r="U5616" s="1">
        <v>0</v>
      </c>
      <c r="V5616" s="1">
        <v>8.7330000000000005</v>
      </c>
      <c r="W5616" t="str">
        <f>INDEX(People!$A$2:$A$5,MATCH(Orders!N5616,People!$B$2:$B$5,0))</f>
        <v>Chuck Magee</v>
      </c>
      <c r="X5616" t="str">
        <f>IFERROR(INDEX(Returns!A5616:A6415,MATCH(Orders!B5616,Returns!B5616:B6415,0)),"No")</f>
        <v>No</v>
      </c>
      <c r="Y5616">
        <f t="shared" si="87"/>
        <v>21.299999999999997</v>
      </c>
    </row>
    <row r="5617" spans="1:25" x14ac:dyDescent="0.2">
      <c r="A5617" s="1">
        <v>5616</v>
      </c>
      <c r="B5617" t="s">
        <v>8856</v>
      </c>
      <c r="C5617" s="2">
        <v>43335</v>
      </c>
      <c r="D5617" s="8">
        <f>Table1[[#This Row],[Order Date]]</f>
        <v>43335</v>
      </c>
      <c r="E5617" s="2">
        <v>43339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">
        <v>321</v>
      </c>
      <c r="P5617" s="1" t="s">
        <v>43</v>
      </c>
      <c r="Q5617" s="1" t="s">
        <v>73</v>
      </c>
      <c r="R5617" s="1" t="s">
        <v>322</v>
      </c>
      <c r="S5617" s="1">
        <v>1040.8</v>
      </c>
      <c r="T5617" s="1">
        <v>5</v>
      </c>
      <c r="U5617" s="1">
        <v>0</v>
      </c>
      <c r="V5617" s="1">
        <v>281.01600000000008</v>
      </c>
      <c r="W5617" t="str">
        <f>INDEX(People!$A$2:$A$5,MATCH(Orders!N5617,People!$B$2:$B$5,0))</f>
        <v>Chuck Magee</v>
      </c>
      <c r="X5617" t="str">
        <f>IFERROR(INDEX(Returns!A5617:A6416,MATCH(Orders!B5617,Returns!B5617:B6416,0)),"No")</f>
        <v>No</v>
      </c>
      <c r="Y5617">
        <f t="shared" si="87"/>
        <v>1040.8</v>
      </c>
    </row>
    <row r="5618" spans="1:25" x14ac:dyDescent="0.2">
      <c r="A5618" s="1">
        <v>5617</v>
      </c>
      <c r="B5618" t="s">
        <v>8856</v>
      </c>
      <c r="C5618" s="2">
        <v>43335</v>
      </c>
      <c r="D5618" s="8">
        <f>Table1[[#This Row],[Order Date]]</f>
        <v>43335</v>
      </c>
      <c r="E5618" s="2">
        <v>43339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">
        <v>1880</v>
      </c>
      <c r="P5618" s="1" t="s">
        <v>43</v>
      </c>
      <c r="Q5618" s="1" t="s">
        <v>63</v>
      </c>
      <c r="R5618" s="1" t="s">
        <v>1881</v>
      </c>
      <c r="S5618" s="1">
        <v>29.339999999999996</v>
      </c>
      <c r="T5618" s="1">
        <v>6</v>
      </c>
      <c r="U5618" s="1">
        <v>0</v>
      </c>
      <c r="V5618" s="1">
        <v>7.9218000000000002</v>
      </c>
      <c r="W5618" t="str">
        <f>INDEX(People!$A$2:$A$5,MATCH(Orders!N5618,People!$B$2:$B$5,0))</f>
        <v>Chuck Magee</v>
      </c>
      <c r="X5618" t="str">
        <f>IFERROR(INDEX(Returns!A5618:A6417,MATCH(Orders!B5618,Returns!B5618:B6417,0)),"No")</f>
        <v>No</v>
      </c>
      <c r="Y5618">
        <f t="shared" si="87"/>
        <v>29.339999999999996</v>
      </c>
    </row>
    <row r="5619" spans="1:25" x14ac:dyDescent="0.2">
      <c r="A5619" s="1">
        <v>5618</v>
      </c>
      <c r="B5619" t="s">
        <v>8857</v>
      </c>
      <c r="C5619" s="2">
        <v>43646</v>
      </c>
      <c r="D5619" s="8">
        <f>Table1[[#This Row],[Order Date]]</f>
        <v>43646</v>
      </c>
      <c r="E5619" s="2">
        <v>43650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">
        <v>3632</v>
      </c>
      <c r="P5619" s="1" t="s">
        <v>30</v>
      </c>
      <c r="Q5619" s="1" t="s">
        <v>60</v>
      </c>
      <c r="R5619" s="1" t="s">
        <v>3633</v>
      </c>
      <c r="S5619" s="1">
        <v>19.52</v>
      </c>
      <c r="T5619" s="1">
        <v>2</v>
      </c>
      <c r="U5619" s="1">
        <v>0.2</v>
      </c>
      <c r="V5619" s="1">
        <v>5.3680000000000012</v>
      </c>
      <c r="W5619" t="str">
        <f>INDEX(People!$A$2:$A$5,MATCH(Orders!N5619,People!$B$2:$B$5,0))</f>
        <v>Cassandra Brandow</v>
      </c>
      <c r="X5619" t="str">
        <f>IFERROR(INDEX(Returns!A5619:A6418,MATCH(Orders!B5619,Returns!B5619:B6418,0)),"No")</f>
        <v>No</v>
      </c>
      <c r="Y5619">
        <f t="shared" si="87"/>
        <v>23.423999999999999</v>
      </c>
    </row>
    <row r="5620" spans="1:25" x14ac:dyDescent="0.2">
      <c r="A5620" s="1">
        <v>5619</v>
      </c>
      <c r="B5620" t="s">
        <v>8858</v>
      </c>
      <c r="C5620" s="2">
        <v>42996</v>
      </c>
      <c r="D5620" s="8">
        <f>Table1[[#This Row],[Order Date]]</f>
        <v>42996</v>
      </c>
      <c r="E5620" s="2">
        <v>42999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">
        <v>106</v>
      </c>
      <c r="P5620" s="1" t="s">
        <v>43</v>
      </c>
      <c r="Q5620" s="1" t="s">
        <v>55</v>
      </c>
      <c r="R5620" s="1" t="s">
        <v>107</v>
      </c>
      <c r="S5620" s="1">
        <v>443.92</v>
      </c>
      <c r="T5620" s="1">
        <v>4</v>
      </c>
      <c r="U5620" s="1">
        <v>0</v>
      </c>
      <c r="V5620" s="1">
        <v>8.8783999999999992</v>
      </c>
      <c r="W5620" t="str">
        <f>INDEX(People!$A$2:$A$5,MATCH(Orders!N5620,People!$B$2:$B$5,0))</f>
        <v>Anna Andreadi</v>
      </c>
      <c r="X5620" t="str">
        <f>IFERROR(INDEX(Returns!A5620:A6419,MATCH(Orders!B5620,Returns!B5620:B6419,0)),"No")</f>
        <v>No</v>
      </c>
      <c r="Y5620">
        <f t="shared" si="87"/>
        <v>443.92</v>
      </c>
    </row>
    <row r="5621" spans="1:25" x14ac:dyDescent="0.2">
      <c r="A5621" s="1">
        <v>5620</v>
      </c>
      <c r="B5621" t="s">
        <v>8859</v>
      </c>
      <c r="C5621" s="2">
        <v>43368</v>
      </c>
      <c r="D5621" s="8">
        <f>Table1[[#This Row],[Order Date]]</f>
        <v>43368</v>
      </c>
      <c r="E5621" s="2">
        <v>43373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">
        <v>1033</v>
      </c>
      <c r="P5621" s="1" t="s">
        <v>66</v>
      </c>
      <c r="Q5621" s="1" t="s">
        <v>146</v>
      </c>
      <c r="R5621" s="1" t="s">
        <v>1034</v>
      </c>
      <c r="S5621" s="1">
        <v>499.95</v>
      </c>
      <c r="T5621" s="1">
        <v>5</v>
      </c>
      <c r="U5621" s="1">
        <v>0</v>
      </c>
      <c r="V5621" s="1">
        <v>174.98249999999999</v>
      </c>
      <c r="W5621" t="str">
        <f>INDEX(People!$A$2:$A$5,MATCH(Orders!N5621,People!$B$2:$B$5,0))</f>
        <v>Kelly Williams</v>
      </c>
      <c r="X5621" t="str">
        <f>IFERROR(INDEX(Returns!A5621:A6420,MATCH(Orders!B5621,Returns!B5621:B6420,0)),"No")</f>
        <v>No</v>
      </c>
      <c r="Y5621">
        <f t="shared" si="87"/>
        <v>499.95</v>
      </c>
    </row>
    <row r="5622" spans="1:25" x14ac:dyDescent="0.2">
      <c r="A5622" s="1">
        <v>5621</v>
      </c>
      <c r="B5622" t="s">
        <v>8859</v>
      </c>
      <c r="C5622" s="2">
        <v>43368</v>
      </c>
      <c r="D5622" s="8">
        <f>Table1[[#This Row],[Order Date]]</f>
        <v>43368</v>
      </c>
      <c r="E5622" s="2">
        <v>43373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">
        <v>4116</v>
      </c>
      <c r="P5622" s="1" t="s">
        <v>43</v>
      </c>
      <c r="Q5622" s="1" t="s">
        <v>63</v>
      </c>
      <c r="R5622" s="1" t="s">
        <v>4117</v>
      </c>
      <c r="S5622" s="1">
        <v>3.04</v>
      </c>
      <c r="T5622" s="1">
        <v>1</v>
      </c>
      <c r="U5622" s="1">
        <v>0</v>
      </c>
      <c r="V5622" s="1">
        <v>1.0335999999999999</v>
      </c>
      <c r="W5622" t="str">
        <f>INDEX(People!$A$2:$A$5,MATCH(Orders!N5622,People!$B$2:$B$5,0))</f>
        <v>Kelly Williams</v>
      </c>
      <c r="X5622" t="str">
        <f>IFERROR(INDEX(Returns!A5622:A6421,MATCH(Orders!B5622,Returns!B5622:B6421,0)),"No")</f>
        <v>No</v>
      </c>
      <c r="Y5622">
        <f t="shared" si="87"/>
        <v>3.04</v>
      </c>
    </row>
    <row r="5623" spans="1:25" x14ac:dyDescent="0.2">
      <c r="A5623" s="1">
        <v>5622</v>
      </c>
      <c r="B5623" t="s">
        <v>8859</v>
      </c>
      <c r="C5623" s="2">
        <v>43368</v>
      </c>
      <c r="D5623" s="8">
        <f>Table1[[#This Row],[Order Date]]</f>
        <v>43368</v>
      </c>
      <c r="E5623" s="2">
        <v>43373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">
        <v>184</v>
      </c>
      <c r="P5623" s="1" t="s">
        <v>30</v>
      </c>
      <c r="Q5623" s="1" t="s">
        <v>34</v>
      </c>
      <c r="R5623" s="1" t="s">
        <v>185</v>
      </c>
      <c r="S5623" s="1">
        <v>201.96</v>
      </c>
      <c r="T5623" s="1">
        <v>2</v>
      </c>
      <c r="U5623" s="1">
        <v>0</v>
      </c>
      <c r="V5623" s="1">
        <v>50.490000000000009</v>
      </c>
      <c r="W5623" t="str">
        <f>INDEX(People!$A$2:$A$5,MATCH(Orders!N5623,People!$B$2:$B$5,0))</f>
        <v>Kelly Williams</v>
      </c>
      <c r="X5623" t="str">
        <f>IFERROR(INDEX(Returns!A5623:A6422,MATCH(Orders!B5623,Returns!B5623:B6422,0)),"No")</f>
        <v>No</v>
      </c>
      <c r="Y5623">
        <f t="shared" si="87"/>
        <v>201.96</v>
      </c>
    </row>
    <row r="5624" spans="1:25" x14ac:dyDescent="0.2">
      <c r="A5624" s="1">
        <v>5623</v>
      </c>
      <c r="B5624" t="s">
        <v>8859</v>
      </c>
      <c r="C5624" s="2">
        <v>43368</v>
      </c>
      <c r="D5624" s="8">
        <f>Table1[[#This Row],[Order Date]]</f>
        <v>43368</v>
      </c>
      <c r="E5624" s="2">
        <v>43373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">
        <v>4706</v>
      </c>
      <c r="P5624" s="1" t="s">
        <v>30</v>
      </c>
      <c r="Q5624" s="1" t="s">
        <v>60</v>
      </c>
      <c r="R5624" s="1" t="s">
        <v>4707</v>
      </c>
      <c r="S5624" s="1">
        <v>68.64</v>
      </c>
      <c r="T5624" s="1">
        <v>11</v>
      </c>
      <c r="U5624" s="1">
        <v>0</v>
      </c>
      <c r="V5624" s="1">
        <v>17.160000000000004</v>
      </c>
      <c r="W5624" t="str">
        <f>INDEX(People!$A$2:$A$5,MATCH(Orders!N5624,People!$B$2:$B$5,0))</f>
        <v>Kelly Williams</v>
      </c>
      <c r="X5624" t="str">
        <f>IFERROR(INDEX(Returns!A5624:A6423,MATCH(Orders!B5624,Returns!B5624:B6423,0)),"No")</f>
        <v>No</v>
      </c>
      <c r="Y5624">
        <f t="shared" si="87"/>
        <v>68.64</v>
      </c>
    </row>
    <row r="5625" spans="1:25" x14ac:dyDescent="0.2">
      <c r="A5625" s="1">
        <v>5624</v>
      </c>
      <c r="B5625" t="s">
        <v>8860</v>
      </c>
      <c r="C5625" s="2">
        <v>43397</v>
      </c>
      <c r="D5625" s="8">
        <f>Table1[[#This Row],[Order Date]]</f>
        <v>43397</v>
      </c>
      <c r="E5625" s="2">
        <v>43401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">
        <v>3478</v>
      </c>
      <c r="P5625" s="1" t="s">
        <v>66</v>
      </c>
      <c r="Q5625" s="1" t="s">
        <v>146</v>
      </c>
      <c r="R5625" s="1" t="s">
        <v>3479</v>
      </c>
      <c r="S5625" s="1">
        <v>100</v>
      </c>
      <c r="T5625" s="1">
        <v>4</v>
      </c>
      <c r="U5625" s="1">
        <v>0</v>
      </c>
      <c r="V5625" s="1">
        <v>21</v>
      </c>
      <c r="W5625" t="str">
        <f>INDEX(People!$A$2:$A$5,MATCH(Orders!N5625,People!$B$2:$B$5,0))</f>
        <v>Anna Andreadi</v>
      </c>
      <c r="X5625" t="str">
        <f>IFERROR(INDEX(Returns!A5625:A6424,MATCH(Orders!B5625,Returns!B5625:B6424,0)),"No")</f>
        <v>No</v>
      </c>
      <c r="Y5625">
        <f t="shared" si="87"/>
        <v>100</v>
      </c>
    </row>
    <row r="5626" spans="1:25" x14ac:dyDescent="0.2">
      <c r="A5626" s="1">
        <v>5625</v>
      </c>
      <c r="B5626" t="s">
        <v>8860</v>
      </c>
      <c r="C5626" s="2">
        <v>43397</v>
      </c>
      <c r="D5626" s="8">
        <f>Table1[[#This Row],[Order Date]]</f>
        <v>43397</v>
      </c>
      <c r="E5626" s="2">
        <v>43401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">
        <v>4273</v>
      </c>
      <c r="P5626" s="1" t="s">
        <v>66</v>
      </c>
      <c r="Q5626" s="1" t="s">
        <v>146</v>
      </c>
      <c r="R5626" s="1" t="s">
        <v>4274</v>
      </c>
      <c r="S5626" s="1">
        <v>359.98</v>
      </c>
      <c r="T5626" s="1">
        <v>2</v>
      </c>
      <c r="U5626" s="1">
        <v>0</v>
      </c>
      <c r="V5626" s="1">
        <v>21.598799999999983</v>
      </c>
      <c r="W5626" t="str">
        <f>INDEX(People!$A$2:$A$5,MATCH(Orders!N5626,People!$B$2:$B$5,0))</f>
        <v>Anna Andreadi</v>
      </c>
      <c r="X5626" t="str">
        <f>IFERROR(INDEX(Returns!A5626:A6425,MATCH(Orders!B5626,Returns!B5626:B6425,0)),"No")</f>
        <v>No</v>
      </c>
      <c r="Y5626">
        <f t="shared" si="87"/>
        <v>359.98</v>
      </c>
    </row>
    <row r="5627" spans="1:25" x14ac:dyDescent="0.2">
      <c r="A5627" s="1">
        <v>5626</v>
      </c>
      <c r="B5627" t="s">
        <v>8861</v>
      </c>
      <c r="C5627" s="2">
        <v>42642</v>
      </c>
      <c r="D5627" s="8">
        <f>Table1[[#This Row],[Order Date]]</f>
        <v>42642</v>
      </c>
      <c r="E5627" s="2">
        <v>42644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">
        <v>233</v>
      </c>
      <c r="P5627" s="1" t="s">
        <v>30</v>
      </c>
      <c r="Q5627" s="1" t="s">
        <v>60</v>
      </c>
      <c r="R5627" s="1" t="s">
        <v>234</v>
      </c>
      <c r="S5627" s="1">
        <v>6.16</v>
      </c>
      <c r="T5627" s="1">
        <v>2</v>
      </c>
      <c r="U5627" s="1">
        <v>0</v>
      </c>
      <c r="V5627" s="1">
        <v>2.9567999999999999</v>
      </c>
      <c r="W5627" t="str">
        <f>INDEX(People!$A$2:$A$5,MATCH(Orders!N5627,People!$B$2:$B$5,0))</f>
        <v>Anna Andreadi</v>
      </c>
      <c r="X5627" t="str">
        <f>IFERROR(INDEX(Returns!A5627:A6426,MATCH(Orders!B5627,Returns!B5627:B6426,0)),"No")</f>
        <v>No</v>
      </c>
      <c r="Y5627">
        <f t="shared" si="87"/>
        <v>6.16</v>
      </c>
    </row>
    <row r="5628" spans="1:25" x14ac:dyDescent="0.2">
      <c r="A5628" s="1">
        <v>5627</v>
      </c>
      <c r="B5628" t="s">
        <v>8861</v>
      </c>
      <c r="C5628" s="2">
        <v>42642</v>
      </c>
      <c r="D5628" s="8">
        <f>Table1[[#This Row],[Order Date]]</f>
        <v>42642</v>
      </c>
      <c r="E5628" s="2">
        <v>42644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">
        <v>3152</v>
      </c>
      <c r="P5628" s="1" t="s">
        <v>30</v>
      </c>
      <c r="Q5628" s="1" t="s">
        <v>52</v>
      </c>
      <c r="R5628" s="1" t="s">
        <v>3153</v>
      </c>
      <c r="S5628" s="1">
        <v>2348.8200000000002</v>
      </c>
      <c r="T5628" s="1">
        <v>9</v>
      </c>
      <c r="U5628" s="1">
        <v>0</v>
      </c>
      <c r="V5628" s="1">
        <v>399.29939999999976</v>
      </c>
      <c r="W5628" t="str">
        <f>INDEX(People!$A$2:$A$5,MATCH(Orders!N5628,People!$B$2:$B$5,0))</f>
        <v>Anna Andreadi</v>
      </c>
      <c r="X5628" t="str">
        <f>IFERROR(INDEX(Returns!A5628:A6427,MATCH(Orders!B5628,Returns!B5628:B6427,0)),"No")</f>
        <v>No</v>
      </c>
      <c r="Y5628">
        <f t="shared" si="87"/>
        <v>2348.8200000000002</v>
      </c>
    </row>
    <row r="5629" spans="1:25" x14ac:dyDescent="0.2">
      <c r="A5629" s="1">
        <v>5628</v>
      </c>
      <c r="B5629" t="s">
        <v>8862</v>
      </c>
      <c r="C5629" s="2">
        <v>43642</v>
      </c>
      <c r="D5629" s="8">
        <f>Table1[[#This Row],[Order Date]]</f>
        <v>43642</v>
      </c>
      <c r="E5629" s="2">
        <v>43647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">
        <v>939</v>
      </c>
      <c r="P5629" s="1" t="s">
        <v>43</v>
      </c>
      <c r="Q5629" s="1" t="s">
        <v>44</v>
      </c>
      <c r="R5629" s="1" t="s">
        <v>940</v>
      </c>
      <c r="S5629" s="1">
        <v>13.872000000000002</v>
      </c>
      <c r="T5629" s="1">
        <v>6</v>
      </c>
      <c r="U5629" s="1">
        <v>0.2</v>
      </c>
      <c r="V5629" s="1">
        <v>4.6818000000000008</v>
      </c>
      <c r="W5629" t="str">
        <f>INDEX(People!$A$2:$A$5,MATCH(Orders!N5629,People!$B$2:$B$5,0))</f>
        <v>Cassandra Brandow</v>
      </c>
      <c r="X5629" t="str">
        <f>IFERROR(INDEX(Returns!A5629:A6428,MATCH(Orders!B5629,Returns!B5629:B6428,0)),"No")</f>
        <v>No</v>
      </c>
      <c r="Y5629">
        <f t="shared" si="87"/>
        <v>16.6464</v>
      </c>
    </row>
    <row r="5630" spans="1:25" x14ac:dyDescent="0.2">
      <c r="A5630" s="1">
        <v>5629</v>
      </c>
      <c r="B5630" t="s">
        <v>8862</v>
      </c>
      <c r="C5630" s="2">
        <v>43642</v>
      </c>
      <c r="D5630" s="8">
        <f>Table1[[#This Row],[Order Date]]</f>
        <v>43642</v>
      </c>
      <c r="E5630" s="2">
        <v>43647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">
        <v>5584</v>
      </c>
      <c r="P5630" s="1" t="s">
        <v>30</v>
      </c>
      <c r="Q5630" s="1" t="s">
        <v>34</v>
      </c>
      <c r="R5630" s="1" t="s">
        <v>5585</v>
      </c>
      <c r="S5630" s="1">
        <v>273.55200000000002</v>
      </c>
      <c r="T5630" s="1">
        <v>3</v>
      </c>
      <c r="U5630" s="1">
        <v>0.2</v>
      </c>
      <c r="V5630" s="1">
        <v>-13.677599999999998</v>
      </c>
      <c r="W5630" t="str">
        <f>INDEX(People!$A$2:$A$5,MATCH(Orders!N5630,People!$B$2:$B$5,0))</f>
        <v>Cassandra Brandow</v>
      </c>
      <c r="X5630" t="str">
        <f>IFERROR(INDEX(Returns!A5630:A6429,MATCH(Orders!B5630,Returns!B5630:B6429,0)),"No")</f>
        <v>No</v>
      </c>
      <c r="Y5630">
        <f t="shared" si="87"/>
        <v>328.26240000000001</v>
      </c>
    </row>
    <row r="5631" spans="1:25" x14ac:dyDescent="0.2">
      <c r="A5631" s="1">
        <v>5630</v>
      </c>
      <c r="B5631" t="s">
        <v>8863</v>
      </c>
      <c r="C5631" s="2">
        <v>43333</v>
      </c>
      <c r="D5631" s="8">
        <f>Table1[[#This Row],[Order Date]]</f>
        <v>43333</v>
      </c>
      <c r="E5631" s="2">
        <v>43335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">
        <v>3238</v>
      </c>
      <c r="P5631" s="1" t="s">
        <v>30</v>
      </c>
      <c r="Q5631" s="1" t="s">
        <v>52</v>
      </c>
      <c r="R5631" s="1" t="s">
        <v>3239</v>
      </c>
      <c r="S5631" s="1">
        <v>815.29199999999992</v>
      </c>
      <c r="T5631" s="1">
        <v>9</v>
      </c>
      <c r="U5631" s="1">
        <v>0.4</v>
      </c>
      <c r="V5631" s="1">
        <v>-339.7050000000001</v>
      </c>
      <c r="W5631" t="str">
        <f>INDEX(People!$A$2:$A$5,MATCH(Orders!N5631,People!$B$2:$B$5,0))</f>
        <v>Chuck Magee</v>
      </c>
      <c r="X5631" t="str">
        <f>IFERROR(INDEX(Returns!A5631:A6430,MATCH(Orders!B5631,Returns!B5631:B6430,0)),"No")</f>
        <v>No</v>
      </c>
      <c r="Y5631">
        <f t="shared" si="87"/>
        <v>1141.4087999999997</v>
      </c>
    </row>
    <row r="5632" spans="1:25" x14ac:dyDescent="0.2">
      <c r="A5632" s="1">
        <v>5631</v>
      </c>
      <c r="B5632" t="s">
        <v>8864</v>
      </c>
      <c r="C5632" s="2">
        <v>42411</v>
      </c>
      <c r="D5632" s="8">
        <f>Table1[[#This Row],[Order Date]]</f>
        <v>42411</v>
      </c>
      <c r="E5632" s="2">
        <v>42415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">
        <v>1597</v>
      </c>
      <c r="P5632" s="1" t="s">
        <v>66</v>
      </c>
      <c r="Q5632" s="1" t="s">
        <v>146</v>
      </c>
      <c r="R5632" s="1" t="s">
        <v>1598</v>
      </c>
      <c r="S5632" s="1">
        <v>234.45000000000002</v>
      </c>
      <c r="T5632" s="1">
        <v>3</v>
      </c>
      <c r="U5632" s="1">
        <v>0</v>
      </c>
      <c r="V5632" s="1">
        <v>103.15800000000003</v>
      </c>
      <c r="W5632" t="str">
        <f>INDEX(People!$A$2:$A$5,MATCH(Orders!N5632,People!$B$2:$B$5,0))</f>
        <v>Cassandra Brandow</v>
      </c>
      <c r="X5632" t="str">
        <f>IFERROR(INDEX(Returns!A5632:A6431,MATCH(Orders!B5632,Returns!B5632:B6431,0)),"No")</f>
        <v>No</v>
      </c>
      <c r="Y5632">
        <f t="shared" si="87"/>
        <v>234.45000000000002</v>
      </c>
    </row>
    <row r="5633" spans="1:25" x14ac:dyDescent="0.2">
      <c r="A5633" s="1">
        <v>5632</v>
      </c>
      <c r="B5633" t="s">
        <v>8864</v>
      </c>
      <c r="C5633" s="2">
        <v>42411</v>
      </c>
      <c r="D5633" s="8">
        <f>Table1[[#This Row],[Order Date]]</f>
        <v>42411</v>
      </c>
      <c r="E5633" s="2">
        <v>42415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">
        <v>3313</v>
      </c>
      <c r="P5633" s="1" t="s">
        <v>30</v>
      </c>
      <c r="Q5633" s="1" t="s">
        <v>52</v>
      </c>
      <c r="R5633" s="1" t="s">
        <v>3314</v>
      </c>
      <c r="S5633" s="1">
        <v>1256.22</v>
      </c>
      <c r="T5633" s="1">
        <v>6</v>
      </c>
      <c r="U5633" s="1">
        <v>0</v>
      </c>
      <c r="V5633" s="1">
        <v>75.37319999999994</v>
      </c>
      <c r="W5633" t="str">
        <f>INDEX(People!$A$2:$A$5,MATCH(Orders!N5633,People!$B$2:$B$5,0))</f>
        <v>Cassandra Brandow</v>
      </c>
      <c r="X5633" t="str">
        <f>IFERROR(INDEX(Returns!A5633:A6432,MATCH(Orders!B5633,Returns!B5633:B6432,0)),"No")</f>
        <v>No</v>
      </c>
      <c r="Y5633">
        <f t="shared" si="87"/>
        <v>1256.22</v>
      </c>
    </row>
    <row r="5634" spans="1:25" x14ac:dyDescent="0.2">
      <c r="A5634" s="1">
        <v>5633</v>
      </c>
      <c r="B5634" t="s">
        <v>8864</v>
      </c>
      <c r="C5634" s="2">
        <v>42411</v>
      </c>
      <c r="D5634" s="8">
        <f>Table1[[#This Row],[Order Date]]</f>
        <v>42411</v>
      </c>
      <c r="E5634" s="2">
        <v>42415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">
        <v>209</v>
      </c>
      <c r="P5634" s="1" t="s">
        <v>43</v>
      </c>
      <c r="Q5634" s="1" t="s">
        <v>70</v>
      </c>
      <c r="R5634" s="1" t="s">
        <v>210</v>
      </c>
      <c r="S5634" s="1">
        <v>17.46</v>
      </c>
      <c r="T5634" s="1">
        <v>2</v>
      </c>
      <c r="U5634" s="1">
        <v>0</v>
      </c>
      <c r="V5634" s="1">
        <v>8.2061999999999991</v>
      </c>
      <c r="W5634" t="str">
        <f>INDEX(People!$A$2:$A$5,MATCH(Orders!N5634,People!$B$2:$B$5,0))</f>
        <v>Cassandra Brandow</v>
      </c>
      <c r="X5634" t="str">
        <f>IFERROR(INDEX(Returns!A5634:A6433,MATCH(Orders!B5634,Returns!B5634:B6433,0)),"No")</f>
        <v>No</v>
      </c>
      <c r="Y5634">
        <f t="shared" si="87"/>
        <v>17.46</v>
      </c>
    </row>
    <row r="5635" spans="1:25" x14ac:dyDescent="0.2">
      <c r="A5635" s="1">
        <v>5634</v>
      </c>
      <c r="B5635" t="s">
        <v>8865</v>
      </c>
      <c r="C5635" s="2">
        <v>43366</v>
      </c>
      <c r="D5635" s="8">
        <f>Table1[[#This Row],[Order Date]]</f>
        <v>43366</v>
      </c>
      <c r="E5635" s="2">
        <v>43371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">
        <v>2073</v>
      </c>
      <c r="P5635" s="1" t="s">
        <v>43</v>
      </c>
      <c r="Q5635" s="1" t="s">
        <v>70</v>
      </c>
      <c r="R5635" s="1" t="s">
        <v>2074</v>
      </c>
      <c r="S5635" s="1">
        <v>10.528</v>
      </c>
      <c r="T5635" s="1">
        <v>7</v>
      </c>
      <c r="U5635" s="1">
        <v>0.2</v>
      </c>
      <c r="V5635" s="1">
        <v>3.6847999999999987</v>
      </c>
      <c r="W5635" t="str">
        <f>INDEX(People!$A$2:$A$5,MATCH(Orders!N5635,People!$B$2:$B$5,0))</f>
        <v>Chuck Magee</v>
      </c>
      <c r="X5635" t="str">
        <f>IFERROR(INDEX(Returns!A5635:A6434,MATCH(Orders!B5635,Returns!B5635:B6434,0)),"No")</f>
        <v>No</v>
      </c>
      <c r="Y5635">
        <f t="shared" ref="Y5635:Y5698" si="88">S5635*(1+U5635)</f>
        <v>12.633599999999999</v>
      </c>
    </row>
    <row r="5636" spans="1:25" x14ac:dyDescent="0.2">
      <c r="A5636" s="1">
        <v>5635</v>
      </c>
      <c r="B5636" t="s">
        <v>8866</v>
      </c>
      <c r="C5636" s="2">
        <v>43074</v>
      </c>
      <c r="D5636" s="8">
        <f>Table1[[#This Row],[Order Date]]</f>
        <v>43074</v>
      </c>
      <c r="E5636" s="2">
        <v>43075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">
        <v>3230</v>
      </c>
      <c r="P5636" s="1" t="s">
        <v>43</v>
      </c>
      <c r="Q5636" s="1" t="s">
        <v>70</v>
      </c>
      <c r="R5636" s="1" t="s">
        <v>3231</v>
      </c>
      <c r="S5636" s="1">
        <v>152.79999999999998</v>
      </c>
      <c r="T5636" s="1">
        <v>5</v>
      </c>
      <c r="U5636" s="1">
        <v>0</v>
      </c>
      <c r="V5636" s="1">
        <v>76.399999999999991</v>
      </c>
      <c r="W5636" t="str">
        <f>INDEX(People!$A$2:$A$5,MATCH(Orders!N5636,People!$B$2:$B$5,0))</f>
        <v>Kelly Williams</v>
      </c>
      <c r="X5636" t="str">
        <f>IFERROR(INDEX(Returns!A5636:A6435,MATCH(Orders!B5636,Returns!B5636:B6435,0)),"No")</f>
        <v>No</v>
      </c>
      <c r="Y5636">
        <f t="shared" si="88"/>
        <v>152.79999999999998</v>
      </c>
    </row>
    <row r="5637" spans="1:25" x14ac:dyDescent="0.2">
      <c r="A5637" s="1">
        <v>5636</v>
      </c>
      <c r="B5637" t="s">
        <v>8867</v>
      </c>
      <c r="C5637" s="2">
        <v>43711</v>
      </c>
      <c r="D5637" s="8">
        <f>Table1[[#This Row],[Order Date]]</f>
        <v>43711</v>
      </c>
      <c r="E5637" s="2">
        <v>43716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">
        <v>1173</v>
      </c>
      <c r="P5637" s="1" t="s">
        <v>43</v>
      </c>
      <c r="Q5637" s="1" t="s">
        <v>70</v>
      </c>
      <c r="R5637" s="1" t="s">
        <v>1174</v>
      </c>
      <c r="S5637" s="1">
        <v>82.56</v>
      </c>
      <c r="T5637" s="1">
        <v>5</v>
      </c>
      <c r="U5637" s="1">
        <v>0.2</v>
      </c>
      <c r="V5637" s="1">
        <v>28.896000000000001</v>
      </c>
      <c r="W5637" t="str">
        <f>INDEX(People!$A$2:$A$5,MATCH(Orders!N5637,People!$B$2:$B$5,0))</f>
        <v>Anna Andreadi</v>
      </c>
      <c r="X5637" t="str">
        <f>IFERROR(INDEX(Returns!A5637:A6436,MATCH(Orders!B5637,Returns!B5637:B6436,0)),"No")</f>
        <v>No</v>
      </c>
      <c r="Y5637">
        <f t="shared" si="88"/>
        <v>99.072000000000003</v>
      </c>
    </row>
    <row r="5638" spans="1:25" x14ac:dyDescent="0.2">
      <c r="A5638" s="1">
        <v>5637</v>
      </c>
      <c r="B5638" t="s">
        <v>8867</v>
      </c>
      <c r="C5638" s="2">
        <v>43711</v>
      </c>
      <c r="D5638" s="8">
        <f>Table1[[#This Row],[Order Date]]</f>
        <v>43711</v>
      </c>
      <c r="E5638" s="2">
        <v>43716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">
        <v>4891</v>
      </c>
      <c r="P5638" s="1" t="s">
        <v>66</v>
      </c>
      <c r="Q5638" s="1" t="s">
        <v>146</v>
      </c>
      <c r="R5638" s="1" t="s">
        <v>4892</v>
      </c>
      <c r="S5638" s="1">
        <v>284.96999999999997</v>
      </c>
      <c r="T5638" s="1">
        <v>3</v>
      </c>
      <c r="U5638" s="1">
        <v>0</v>
      </c>
      <c r="V5638" s="1">
        <v>85.490999999999957</v>
      </c>
      <c r="W5638" t="str">
        <f>INDEX(People!$A$2:$A$5,MATCH(Orders!N5638,People!$B$2:$B$5,0))</f>
        <v>Anna Andreadi</v>
      </c>
      <c r="X5638" t="str">
        <f>IFERROR(INDEX(Returns!A5638:A6437,MATCH(Orders!B5638,Returns!B5638:B6437,0)),"No")</f>
        <v>No</v>
      </c>
      <c r="Y5638">
        <f t="shared" si="88"/>
        <v>284.96999999999997</v>
      </c>
    </row>
    <row r="5639" spans="1:25" x14ac:dyDescent="0.2">
      <c r="A5639" s="1">
        <v>5638</v>
      </c>
      <c r="B5639" t="s">
        <v>8868</v>
      </c>
      <c r="C5639" s="2">
        <v>43550</v>
      </c>
      <c r="D5639" s="8">
        <f>Table1[[#This Row],[Order Date]]</f>
        <v>43550</v>
      </c>
      <c r="E5639" s="2">
        <v>43557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">
        <v>5588</v>
      </c>
      <c r="P5639" s="1" t="s">
        <v>30</v>
      </c>
      <c r="Q5639" s="1" t="s">
        <v>60</v>
      </c>
      <c r="R5639" s="1" t="s">
        <v>5589</v>
      </c>
      <c r="S5639" s="1">
        <v>60.84</v>
      </c>
      <c r="T5639" s="1">
        <v>3</v>
      </c>
      <c r="U5639" s="1">
        <v>0</v>
      </c>
      <c r="V5639" s="1">
        <v>23.119199999999999</v>
      </c>
      <c r="W5639" t="str">
        <f>INDEX(People!$A$2:$A$5,MATCH(Orders!N5639,People!$B$2:$B$5,0))</f>
        <v>Kelly Williams</v>
      </c>
      <c r="X5639" t="str">
        <f>IFERROR(INDEX(Returns!A5639:A6438,MATCH(Orders!B5639,Returns!B5639:B6438,0)),"No")</f>
        <v>No</v>
      </c>
      <c r="Y5639">
        <f t="shared" si="88"/>
        <v>60.84</v>
      </c>
    </row>
    <row r="5640" spans="1:25" x14ac:dyDescent="0.2">
      <c r="A5640" s="1">
        <v>5639</v>
      </c>
      <c r="B5640" t="s">
        <v>8869</v>
      </c>
      <c r="C5640" s="2">
        <v>42725</v>
      </c>
      <c r="D5640" s="8">
        <f>Table1[[#This Row],[Order Date]]</f>
        <v>42725</v>
      </c>
      <c r="E5640" s="2">
        <v>42731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">
        <v>605</v>
      </c>
      <c r="P5640" s="1" t="s">
        <v>30</v>
      </c>
      <c r="Q5640" s="1" t="s">
        <v>34</v>
      </c>
      <c r="R5640" s="1" t="s">
        <v>606</v>
      </c>
      <c r="S5640" s="1">
        <v>1325.76</v>
      </c>
      <c r="T5640" s="1">
        <v>6</v>
      </c>
      <c r="U5640" s="1">
        <v>0.2</v>
      </c>
      <c r="V5640" s="1">
        <v>149.14799999999991</v>
      </c>
      <c r="W5640" t="str">
        <f>INDEX(People!$A$2:$A$5,MATCH(Orders!N5640,People!$B$2:$B$5,0))</f>
        <v>Anna Andreadi</v>
      </c>
      <c r="X5640" t="str">
        <f>IFERROR(INDEX(Returns!A5640:A6439,MATCH(Orders!B5640,Returns!B5640:B6439,0)),"No")</f>
        <v>No</v>
      </c>
      <c r="Y5640">
        <f t="shared" si="88"/>
        <v>1590.912</v>
      </c>
    </row>
    <row r="5641" spans="1:25" x14ac:dyDescent="0.2">
      <c r="A5641" s="1">
        <v>5640</v>
      </c>
      <c r="B5641" t="s">
        <v>8869</v>
      </c>
      <c r="C5641" s="2">
        <v>42725</v>
      </c>
      <c r="D5641" s="8">
        <f>Table1[[#This Row],[Order Date]]</f>
        <v>42725</v>
      </c>
      <c r="E5641" s="2">
        <v>42731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">
        <v>1566</v>
      </c>
      <c r="P5641" s="1" t="s">
        <v>30</v>
      </c>
      <c r="Q5641" s="1" t="s">
        <v>34</v>
      </c>
      <c r="R5641" s="1" t="s">
        <v>1567</v>
      </c>
      <c r="S5641" s="1">
        <v>572.16000000000008</v>
      </c>
      <c r="T5641" s="1">
        <v>3</v>
      </c>
      <c r="U5641" s="1">
        <v>0.2</v>
      </c>
      <c r="V5641" s="1">
        <v>35.759999999999962</v>
      </c>
      <c r="W5641" t="str">
        <f>INDEX(People!$A$2:$A$5,MATCH(Orders!N5641,People!$B$2:$B$5,0))</f>
        <v>Anna Andreadi</v>
      </c>
      <c r="X5641" t="str">
        <f>IFERROR(INDEX(Returns!A5641:A6440,MATCH(Orders!B5641,Returns!B5641:B6440,0)),"No")</f>
        <v>No</v>
      </c>
      <c r="Y5641">
        <f t="shared" si="88"/>
        <v>686.5920000000001</v>
      </c>
    </row>
    <row r="5642" spans="1:25" x14ac:dyDescent="0.2">
      <c r="A5642" s="1">
        <v>5641</v>
      </c>
      <c r="B5642" t="s">
        <v>8870</v>
      </c>
      <c r="C5642" s="2">
        <v>42636</v>
      </c>
      <c r="D5642" s="8">
        <f>Table1[[#This Row],[Order Date]]</f>
        <v>42636</v>
      </c>
      <c r="E5642" s="2">
        <v>42641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">
        <v>5511</v>
      </c>
      <c r="P5642" s="1" t="s">
        <v>43</v>
      </c>
      <c r="Q5642" s="1" t="s">
        <v>84</v>
      </c>
      <c r="R5642" s="1" t="s">
        <v>5512</v>
      </c>
      <c r="S5642" s="1">
        <v>28.8</v>
      </c>
      <c r="T5642" s="1">
        <v>9</v>
      </c>
      <c r="U5642" s="1">
        <v>0.2</v>
      </c>
      <c r="V5642" s="1">
        <v>10.080000000000002</v>
      </c>
      <c r="W5642" t="str">
        <f>INDEX(People!$A$2:$A$5,MATCH(Orders!N5642,People!$B$2:$B$5,0))</f>
        <v>Chuck Magee</v>
      </c>
      <c r="X5642" t="str">
        <f>IFERROR(INDEX(Returns!A5642:A6441,MATCH(Orders!B5642,Returns!B5642:B6441,0)),"No")</f>
        <v>No</v>
      </c>
      <c r="Y5642">
        <f t="shared" si="88"/>
        <v>34.56</v>
      </c>
    </row>
    <row r="5643" spans="1:25" x14ac:dyDescent="0.2">
      <c r="A5643" s="1">
        <v>5642</v>
      </c>
      <c r="B5643" t="s">
        <v>8871</v>
      </c>
      <c r="C5643" s="2">
        <v>43557</v>
      </c>
      <c r="D5643" s="8">
        <f>Table1[[#This Row],[Order Date]]</f>
        <v>43557</v>
      </c>
      <c r="E5643" s="2">
        <v>43560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">
        <v>127</v>
      </c>
      <c r="P5643" s="1" t="s">
        <v>43</v>
      </c>
      <c r="Q5643" s="1" t="s">
        <v>63</v>
      </c>
      <c r="R5643" s="1" t="s">
        <v>128</v>
      </c>
      <c r="S5643" s="1">
        <v>11.12</v>
      </c>
      <c r="T5643" s="1">
        <v>4</v>
      </c>
      <c r="U5643" s="1">
        <v>0</v>
      </c>
      <c r="V5643" s="1">
        <v>2.8911999999999995</v>
      </c>
      <c r="W5643" t="str">
        <f>INDEX(People!$A$2:$A$5,MATCH(Orders!N5643,People!$B$2:$B$5,0))</f>
        <v>Chuck Magee</v>
      </c>
      <c r="X5643" t="str">
        <f>IFERROR(INDEX(Returns!A5643:A6442,MATCH(Orders!B5643,Returns!B5643:B6442,0)),"No")</f>
        <v>No</v>
      </c>
      <c r="Y5643">
        <f t="shared" si="88"/>
        <v>11.12</v>
      </c>
    </row>
    <row r="5644" spans="1:25" x14ac:dyDescent="0.2">
      <c r="A5644" s="1">
        <v>5643</v>
      </c>
      <c r="B5644" t="s">
        <v>8872</v>
      </c>
      <c r="C5644" s="2">
        <v>43191</v>
      </c>
      <c r="D5644" s="8">
        <f>Table1[[#This Row],[Order Date]]</f>
        <v>43191</v>
      </c>
      <c r="E5644" s="2">
        <v>43195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">
        <v>894</v>
      </c>
      <c r="P5644" s="1" t="s">
        <v>30</v>
      </c>
      <c r="Q5644" s="1" t="s">
        <v>60</v>
      </c>
      <c r="R5644" s="1" t="s">
        <v>895</v>
      </c>
      <c r="S5644" s="1">
        <v>7.04</v>
      </c>
      <c r="T5644" s="1">
        <v>4</v>
      </c>
      <c r="U5644" s="1">
        <v>0</v>
      </c>
      <c r="V5644" s="1">
        <v>3.0976000000000004</v>
      </c>
      <c r="W5644" t="str">
        <f>INDEX(People!$A$2:$A$5,MATCH(Orders!N5644,People!$B$2:$B$5,0))</f>
        <v>Cassandra Brandow</v>
      </c>
      <c r="X5644" t="str">
        <f>IFERROR(INDEX(Returns!A5644:A6443,MATCH(Orders!B5644,Returns!B5644:B6443,0)),"No")</f>
        <v>No</v>
      </c>
      <c r="Y5644">
        <f t="shared" si="88"/>
        <v>7.04</v>
      </c>
    </row>
    <row r="5645" spans="1:25" x14ac:dyDescent="0.2">
      <c r="A5645" s="1">
        <v>5644</v>
      </c>
      <c r="B5645" t="s">
        <v>8873</v>
      </c>
      <c r="C5645" s="2">
        <v>42870</v>
      </c>
      <c r="D5645" s="8">
        <f>Table1[[#This Row],[Order Date]]</f>
        <v>42870</v>
      </c>
      <c r="E5645" s="2">
        <v>42875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">
        <v>4204</v>
      </c>
      <c r="P5645" s="1" t="s">
        <v>43</v>
      </c>
      <c r="Q5645" s="1" t="s">
        <v>157</v>
      </c>
      <c r="R5645" s="1" t="s">
        <v>4205</v>
      </c>
      <c r="S5645" s="1">
        <v>17.940000000000001</v>
      </c>
      <c r="T5645" s="1">
        <v>3</v>
      </c>
      <c r="U5645" s="1">
        <v>0</v>
      </c>
      <c r="V5645" s="1">
        <v>8.7906000000000013</v>
      </c>
      <c r="W5645" t="str">
        <f>INDEX(People!$A$2:$A$5,MATCH(Orders!N5645,People!$B$2:$B$5,0))</f>
        <v>Cassandra Brandow</v>
      </c>
      <c r="X5645" t="str">
        <f>IFERROR(INDEX(Returns!A5645:A6444,MATCH(Orders!B5645,Returns!B5645:B6444,0)),"No")</f>
        <v>No</v>
      </c>
      <c r="Y5645">
        <f t="shared" si="88"/>
        <v>17.940000000000001</v>
      </c>
    </row>
    <row r="5646" spans="1:25" x14ac:dyDescent="0.2">
      <c r="A5646" s="1">
        <v>5645</v>
      </c>
      <c r="B5646" t="s">
        <v>8874</v>
      </c>
      <c r="C5646" s="2">
        <v>43547</v>
      </c>
      <c r="D5646" s="8">
        <f>Table1[[#This Row],[Order Date]]</f>
        <v>43547</v>
      </c>
      <c r="E5646" s="2">
        <v>43550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">
        <v>1771</v>
      </c>
      <c r="P5646" s="1" t="s">
        <v>43</v>
      </c>
      <c r="Q5646" s="1" t="s">
        <v>70</v>
      </c>
      <c r="R5646" s="1" t="s">
        <v>1772</v>
      </c>
      <c r="S5646" s="1">
        <v>34.76</v>
      </c>
      <c r="T5646" s="1">
        <v>5</v>
      </c>
      <c r="U5646" s="1">
        <v>0.2</v>
      </c>
      <c r="V5646" s="1">
        <v>11.296999999999999</v>
      </c>
      <c r="W5646" t="str">
        <f>INDEX(People!$A$2:$A$5,MATCH(Orders!N5646,People!$B$2:$B$5,0))</f>
        <v>Anna Andreadi</v>
      </c>
      <c r="X5646" t="str">
        <f>IFERROR(INDEX(Returns!A5646:A6445,MATCH(Orders!B5646,Returns!B5646:B6445,0)),"No")</f>
        <v>No</v>
      </c>
      <c r="Y5646">
        <f t="shared" si="88"/>
        <v>41.711999999999996</v>
      </c>
    </row>
    <row r="5647" spans="1:25" x14ac:dyDescent="0.2">
      <c r="A5647" s="1">
        <v>5646</v>
      </c>
      <c r="B5647" t="s">
        <v>8875</v>
      </c>
      <c r="C5647" s="2">
        <v>43569</v>
      </c>
      <c r="D5647" s="8">
        <f>Table1[[#This Row],[Order Date]]</f>
        <v>43569</v>
      </c>
      <c r="E5647" s="2">
        <v>43574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">
        <v>3066</v>
      </c>
      <c r="P5647" s="1" t="s">
        <v>30</v>
      </c>
      <c r="Q5647" s="1" t="s">
        <v>60</v>
      </c>
      <c r="R5647" s="1" t="s">
        <v>3067</v>
      </c>
      <c r="S5647" s="1">
        <v>74.45</v>
      </c>
      <c r="T5647" s="1">
        <v>5</v>
      </c>
      <c r="U5647" s="1">
        <v>0</v>
      </c>
      <c r="V5647" s="1">
        <v>20.101500000000001</v>
      </c>
      <c r="W5647" t="str">
        <f>INDEX(People!$A$2:$A$5,MATCH(Orders!N5647,People!$B$2:$B$5,0))</f>
        <v>Chuck Magee</v>
      </c>
      <c r="X5647" t="str">
        <f>IFERROR(INDEX(Returns!A5647:A6446,MATCH(Orders!B5647,Returns!B5647:B6446,0)),"No")</f>
        <v>No</v>
      </c>
      <c r="Y5647">
        <f t="shared" si="88"/>
        <v>74.45</v>
      </c>
    </row>
    <row r="5648" spans="1:25" x14ac:dyDescent="0.2">
      <c r="A5648" s="1">
        <v>5647</v>
      </c>
      <c r="B5648" t="s">
        <v>8876</v>
      </c>
      <c r="C5648" s="2">
        <v>42739</v>
      </c>
      <c r="D5648" s="8">
        <f>Table1[[#This Row],[Order Date]]</f>
        <v>42739</v>
      </c>
      <c r="E5648" s="2">
        <v>42744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">
        <v>3244</v>
      </c>
      <c r="P5648" s="1" t="s">
        <v>30</v>
      </c>
      <c r="Q5648" s="1" t="s">
        <v>60</v>
      </c>
      <c r="R5648" s="1" t="s">
        <v>3245</v>
      </c>
      <c r="S5648" s="1">
        <v>192.22</v>
      </c>
      <c r="T5648" s="1">
        <v>14</v>
      </c>
      <c r="U5648" s="1">
        <v>0</v>
      </c>
      <c r="V5648" s="1">
        <v>69.199200000000005</v>
      </c>
      <c r="W5648" t="str">
        <f>INDEX(People!$A$2:$A$5,MATCH(Orders!N5648,People!$B$2:$B$5,0))</f>
        <v>Cassandra Brandow</v>
      </c>
      <c r="X5648" t="str">
        <f>IFERROR(INDEX(Returns!A5648:A6447,MATCH(Orders!B5648,Returns!B5648:B6447,0)),"No")</f>
        <v>No</v>
      </c>
      <c r="Y5648">
        <f t="shared" si="88"/>
        <v>192.22</v>
      </c>
    </row>
    <row r="5649" spans="1:25" x14ac:dyDescent="0.2">
      <c r="A5649" s="1">
        <v>5648</v>
      </c>
      <c r="B5649" t="s">
        <v>8877</v>
      </c>
      <c r="C5649" s="2">
        <v>43771</v>
      </c>
      <c r="D5649" s="8">
        <f>Table1[[#This Row],[Order Date]]</f>
        <v>43771</v>
      </c>
      <c r="E5649" s="2">
        <v>43776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">
        <v>1951</v>
      </c>
      <c r="P5649" s="1" t="s">
        <v>43</v>
      </c>
      <c r="Q5649" s="1" t="s">
        <v>84</v>
      </c>
      <c r="R5649" s="1" t="s">
        <v>1952</v>
      </c>
      <c r="S5649" s="1">
        <v>19.440000000000001</v>
      </c>
      <c r="T5649" s="1">
        <v>3</v>
      </c>
      <c r="U5649" s="1">
        <v>0</v>
      </c>
      <c r="V5649" s="1">
        <v>9.3312000000000008</v>
      </c>
      <c r="W5649" t="str">
        <f>INDEX(People!$A$2:$A$5,MATCH(Orders!N5649,People!$B$2:$B$5,0))</f>
        <v>Anna Andreadi</v>
      </c>
      <c r="X5649" t="str">
        <f>IFERROR(INDEX(Returns!A5649:A6448,MATCH(Orders!B5649,Returns!B5649:B6448,0)),"No")</f>
        <v>No</v>
      </c>
      <c r="Y5649">
        <f t="shared" si="88"/>
        <v>19.440000000000001</v>
      </c>
    </row>
    <row r="5650" spans="1:25" x14ac:dyDescent="0.2">
      <c r="A5650" s="1">
        <v>5649</v>
      </c>
      <c r="B5650" t="s">
        <v>6150</v>
      </c>
      <c r="C5650" s="2">
        <v>43663</v>
      </c>
      <c r="D5650" s="8">
        <f>Table1[[#This Row],[Order Date]]</f>
        <v>43663</v>
      </c>
      <c r="E5650" s="2">
        <v>43665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">
        <v>4870</v>
      </c>
      <c r="P5650" s="1" t="s">
        <v>43</v>
      </c>
      <c r="Q5650" s="1" t="s">
        <v>84</v>
      </c>
      <c r="R5650" s="1" t="s">
        <v>4871</v>
      </c>
      <c r="S5650" s="1">
        <v>32.400000000000006</v>
      </c>
      <c r="T5650" s="1">
        <v>5</v>
      </c>
      <c r="U5650" s="1">
        <v>0</v>
      </c>
      <c r="V5650" s="1">
        <v>15.552000000000001</v>
      </c>
      <c r="W5650" t="str">
        <f>INDEX(People!$A$2:$A$5,MATCH(Orders!N5650,People!$B$2:$B$5,0))</f>
        <v>Anna Andreadi</v>
      </c>
      <c r="X5650" t="str">
        <f>IFERROR(INDEX(Returns!A5650:A6449,MATCH(Orders!B5650,Returns!B5650:B6449,0)),"No")</f>
        <v>No</v>
      </c>
      <c r="Y5650">
        <f t="shared" si="88"/>
        <v>32.400000000000006</v>
      </c>
    </row>
    <row r="5651" spans="1:25" x14ac:dyDescent="0.2">
      <c r="A5651" s="1">
        <v>5650</v>
      </c>
      <c r="B5651" t="s">
        <v>6150</v>
      </c>
      <c r="C5651" s="2">
        <v>43663</v>
      </c>
      <c r="D5651" s="8">
        <f>Table1[[#This Row],[Order Date]]</f>
        <v>43663</v>
      </c>
      <c r="E5651" s="2">
        <v>43665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">
        <v>5590</v>
      </c>
      <c r="P5651" s="1" t="s">
        <v>43</v>
      </c>
      <c r="Q5651" s="1" t="s">
        <v>157</v>
      </c>
      <c r="R5651" s="1" t="s">
        <v>5489</v>
      </c>
      <c r="S5651" s="1">
        <v>57.9</v>
      </c>
      <c r="T5651" s="1">
        <v>5</v>
      </c>
      <c r="U5651" s="1">
        <v>0</v>
      </c>
      <c r="V5651" s="1">
        <v>28.95</v>
      </c>
      <c r="W5651" t="str">
        <f>INDEX(People!$A$2:$A$5,MATCH(Orders!N5651,People!$B$2:$B$5,0))</f>
        <v>Anna Andreadi</v>
      </c>
      <c r="X5651" t="str">
        <f>IFERROR(INDEX(Returns!A5651:A6450,MATCH(Orders!B5651,Returns!B5651:B6450,0)),"No")</f>
        <v>No</v>
      </c>
      <c r="Y5651">
        <f t="shared" si="88"/>
        <v>57.9</v>
      </c>
    </row>
    <row r="5652" spans="1:25" x14ac:dyDescent="0.2">
      <c r="A5652" s="1">
        <v>5651</v>
      </c>
      <c r="B5652" t="s">
        <v>6150</v>
      </c>
      <c r="C5652" s="2">
        <v>43663</v>
      </c>
      <c r="D5652" s="8">
        <f>Table1[[#This Row],[Order Date]]</f>
        <v>43663</v>
      </c>
      <c r="E5652" s="2">
        <v>43665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">
        <v>4828</v>
      </c>
      <c r="P5652" s="1" t="s">
        <v>43</v>
      </c>
      <c r="Q5652" s="1" t="s">
        <v>55</v>
      </c>
      <c r="R5652" s="1" t="s">
        <v>4829</v>
      </c>
      <c r="S5652" s="1">
        <v>10.56</v>
      </c>
      <c r="T5652" s="1">
        <v>2</v>
      </c>
      <c r="U5652" s="1">
        <v>0</v>
      </c>
      <c r="V5652" s="1">
        <v>0</v>
      </c>
      <c r="W5652" t="str">
        <f>INDEX(People!$A$2:$A$5,MATCH(Orders!N5652,People!$B$2:$B$5,0))</f>
        <v>Anna Andreadi</v>
      </c>
      <c r="X5652" t="str">
        <f>IFERROR(INDEX(Returns!A5652:A6451,MATCH(Orders!B5652,Returns!B5652:B6451,0)),"No")</f>
        <v>No</v>
      </c>
      <c r="Y5652">
        <f t="shared" si="88"/>
        <v>10.56</v>
      </c>
    </row>
    <row r="5653" spans="1:25" x14ac:dyDescent="0.2">
      <c r="A5653" s="1">
        <v>5652</v>
      </c>
      <c r="B5653" t="s">
        <v>6150</v>
      </c>
      <c r="C5653" s="2">
        <v>43663</v>
      </c>
      <c r="D5653" s="8">
        <f>Table1[[#This Row],[Order Date]]</f>
        <v>43663</v>
      </c>
      <c r="E5653" s="2">
        <v>43665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">
        <v>672</v>
      </c>
      <c r="P5653" s="1" t="s">
        <v>30</v>
      </c>
      <c r="Q5653" s="1" t="s">
        <v>31</v>
      </c>
      <c r="R5653" s="1" t="s">
        <v>673</v>
      </c>
      <c r="S5653" s="1">
        <v>1194.165</v>
      </c>
      <c r="T5653" s="1">
        <v>5</v>
      </c>
      <c r="U5653" s="1">
        <v>0.15</v>
      </c>
      <c r="V5653" s="1">
        <v>210.73499999999993</v>
      </c>
      <c r="W5653" t="str">
        <f>INDEX(People!$A$2:$A$5,MATCH(Orders!N5653,People!$B$2:$B$5,0))</f>
        <v>Anna Andreadi</v>
      </c>
      <c r="X5653" t="str">
        <f>IFERROR(INDEX(Returns!A5653:A6452,MATCH(Orders!B5653,Returns!B5653:B6452,0)),"No")</f>
        <v>No</v>
      </c>
      <c r="Y5653">
        <f t="shared" si="88"/>
        <v>1373.2897499999999</v>
      </c>
    </row>
    <row r="5654" spans="1:25" x14ac:dyDescent="0.2">
      <c r="A5654" s="1">
        <v>5653</v>
      </c>
      <c r="B5654" t="s">
        <v>8878</v>
      </c>
      <c r="C5654" s="2">
        <v>43744</v>
      </c>
      <c r="D5654" s="8">
        <f>Table1[[#This Row],[Order Date]]</f>
        <v>43744</v>
      </c>
      <c r="E5654" s="2">
        <v>43749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">
        <v>4889</v>
      </c>
      <c r="P5654" s="1" t="s">
        <v>43</v>
      </c>
      <c r="Q5654" s="1" t="s">
        <v>84</v>
      </c>
      <c r="R5654" s="1" t="s">
        <v>4890</v>
      </c>
      <c r="S5654" s="1">
        <v>40.99</v>
      </c>
      <c r="T5654" s="1">
        <v>1</v>
      </c>
      <c r="U5654" s="1">
        <v>0</v>
      </c>
      <c r="V5654" s="1">
        <v>20.085100000000001</v>
      </c>
      <c r="W5654" t="str">
        <f>INDEX(People!$A$2:$A$5,MATCH(Orders!N5654,People!$B$2:$B$5,0))</f>
        <v>Chuck Magee</v>
      </c>
      <c r="X5654" t="str">
        <f>IFERROR(INDEX(Returns!A5654:A6453,MATCH(Orders!B5654,Returns!B5654:B6453,0)),"No")</f>
        <v>No</v>
      </c>
      <c r="Y5654">
        <f t="shared" si="88"/>
        <v>40.99</v>
      </c>
    </row>
    <row r="5655" spans="1:25" x14ac:dyDescent="0.2">
      <c r="A5655" s="1">
        <v>5654</v>
      </c>
      <c r="B5655" t="s">
        <v>8879</v>
      </c>
      <c r="C5655" s="2">
        <v>42678</v>
      </c>
      <c r="D5655" s="8">
        <f>Table1[[#This Row],[Order Date]]</f>
        <v>42678</v>
      </c>
      <c r="E5655" s="2">
        <v>42685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">
        <v>518</v>
      </c>
      <c r="P5655" s="1" t="s">
        <v>43</v>
      </c>
      <c r="Q5655" s="1" t="s">
        <v>63</v>
      </c>
      <c r="R5655" s="1" t="s">
        <v>519</v>
      </c>
      <c r="S5655" s="1">
        <v>2.94</v>
      </c>
      <c r="T5655" s="1">
        <v>1</v>
      </c>
      <c r="U5655" s="1">
        <v>0</v>
      </c>
      <c r="V5655" s="1">
        <v>0.79380000000000006</v>
      </c>
      <c r="W5655" t="str">
        <f>INDEX(People!$A$2:$A$5,MATCH(Orders!N5655,People!$B$2:$B$5,0))</f>
        <v>Anna Andreadi</v>
      </c>
      <c r="X5655" t="str">
        <f>IFERROR(INDEX(Returns!A5655:A6454,MATCH(Orders!B5655,Returns!B5655:B6454,0)),"No")</f>
        <v>No</v>
      </c>
      <c r="Y5655">
        <f t="shared" si="88"/>
        <v>2.94</v>
      </c>
    </row>
    <row r="5656" spans="1:25" x14ac:dyDescent="0.2">
      <c r="A5656" s="1">
        <v>5655</v>
      </c>
      <c r="B5656" t="s">
        <v>6071</v>
      </c>
      <c r="C5656" s="2">
        <v>43452</v>
      </c>
      <c r="D5656" s="8">
        <f>Table1[[#This Row],[Order Date]]</f>
        <v>43452</v>
      </c>
      <c r="E5656" s="2">
        <v>43455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">
        <v>1494</v>
      </c>
      <c r="P5656" s="1" t="s">
        <v>43</v>
      </c>
      <c r="Q5656" s="1" t="s">
        <v>70</v>
      </c>
      <c r="R5656" s="1" t="s">
        <v>1495</v>
      </c>
      <c r="S5656" s="1">
        <v>45.240000000000009</v>
      </c>
      <c r="T5656" s="1">
        <v>4</v>
      </c>
      <c r="U5656" s="1">
        <v>0.7</v>
      </c>
      <c r="V5656" s="1">
        <v>-30.159999999999997</v>
      </c>
      <c r="W5656" t="str">
        <f>INDEX(People!$A$2:$A$5,MATCH(Orders!N5656,People!$B$2:$B$5,0))</f>
        <v>Anna Andreadi</v>
      </c>
      <c r="X5656" t="str">
        <f>IFERROR(INDEX(Returns!A5656:A6455,MATCH(Orders!B5656,Returns!B5656:B6455,0)),"No")</f>
        <v>No</v>
      </c>
      <c r="Y5656">
        <f t="shared" si="88"/>
        <v>76.908000000000015</v>
      </c>
    </row>
    <row r="5657" spans="1:25" x14ac:dyDescent="0.2">
      <c r="A5657" s="1">
        <v>5656</v>
      </c>
      <c r="B5657" t="s">
        <v>6071</v>
      </c>
      <c r="C5657" s="2">
        <v>43452</v>
      </c>
      <c r="D5657" s="8">
        <f>Table1[[#This Row],[Order Date]]</f>
        <v>43452</v>
      </c>
      <c r="E5657" s="2">
        <v>43455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">
        <v>1714</v>
      </c>
      <c r="P5657" s="1" t="s">
        <v>43</v>
      </c>
      <c r="Q5657" s="1" t="s">
        <v>63</v>
      </c>
      <c r="R5657" s="1" t="s">
        <v>1715</v>
      </c>
      <c r="S5657" s="1">
        <v>18.687999999999999</v>
      </c>
      <c r="T5657" s="1">
        <v>4</v>
      </c>
      <c r="U5657" s="1">
        <v>0.2</v>
      </c>
      <c r="V5657" s="1">
        <v>2.3359999999999994</v>
      </c>
      <c r="W5657" t="str">
        <f>INDEX(People!$A$2:$A$5,MATCH(Orders!N5657,People!$B$2:$B$5,0))</f>
        <v>Anna Andreadi</v>
      </c>
      <c r="X5657" t="str">
        <f>IFERROR(INDEX(Returns!A5657:A6456,MATCH(Orders!B5657,Returns!B5657:B6456,0)),"No")</f>
        <v>No</v>
      </c>
      <c r="Y5657">
        <f t="shared" si="88"/>
        <v>22.425599999999999</v>
      </c>
    </row>
    <row r="5658" spans="1:25" x14ac:dyDescent="0.2">
      <c r="A5658" s="1">
        <v>5657</v>
      </c>
      <c r="B5658" t="s">
        <v>6071</v>
      </c>
      <c r="C5658" s="2">
        <v>43452</v>
      </c>
      <c r="D5658" s="8">
        <f>Table1[[#This Row],[Order Date]]</f>
        <v>43452</v>
      </c>
      <c r="E5658" s="2">
        <v>43455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">
        <v>5566</v>
      </c>
      <c r="P5658" s="1" t="s">
        <v>43</v>
      </c>
      <c r="Q5658" s="1" t="s">
        <v>84</v>
      </c>
      <c r="R5658" s="1" t="s">
        <v>5567</v>
      </c>
      <c r="S5658" s="1">
        <v>11.648000000000001</v>
      </c>
      <c r="T5658" s="1">
        <v>2</v>
      </c>
      <c r="U5658" s="1">
        <v>0.2</v>
      </c>
      <c r="V5658" s="1">
        <v>3.7855999999999992</v>
      </c>
      <c r="W5658" t="str">
        <f>INDEX(People!$A$2:$A$5,MATCH(Orders!N5658,People!$B$2:$B$5,0))</f>
        <v>Anna Andreadi</v>
      </c>
      <c r="X5658" t="str">
        <f>IFERROR(INDEX(Returns!A5658:A6457,MATCH(Orders!B5658,Returns!B5658:B6457,0)),"No")</f>
        <v>No</v>
      </c>
      <c r="Y5658">
        <f t="shared" si="88"/>
        <v>13.977600000000001</v>
      </c>
    </row>
    <row r="5659" spans="1:25" x14ac:dyDescent="0.2">
      <c r="A5659" s="1">
        <v>5658</v>
      </c>
      <c r="B5659" t="s">
        <v>6071</v>
      </c>
      <c r="C5659" s="2">
        <v>43452</v>
      </c>
      <c r="D5659" s="8">
        <f>Table1[[#This Row],[Order Date]]</f>
        <v>43452</v>
      </c>
      <c r="E5659" s="2">
        <v>43455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">
        <v>1472</v>
      </c>
      <c r="P5659" s="1" t="s">
        <v>66</v>
      </c>
      <c r="Q5659" s="1" t="s">
        <v>146</v>
      </c>
      <c r="R5659" s="1" t="s">
        <v>1473</v>
      </c>
      <c r="S5659" s="1">
        <v>112.77600000000001</v>
      </c>
      <c r="T5659" s="1">
        <v>3</v>
      </c>
      <c r="U5659" s="1">
        <v>0.2</v>
      </c>
      <c r="V5659" s="1">
        <v>-8.4581999999999979</v>
      </c>
      <c r="W5659" t="str">
        <f>INDEX(People!$A$2:$A$5,MATCH(Orders!N5659,People!$B$2:$B$5,0))</f>
        <v>Anna Andreadi</v>
      </c>
      <c r="X5659" t="str">
        <f>IFERROR(INDEX(Returns!A5659:A6458,MATCH(Orders!B5659,Returns!B5659:B6458,0)),"No")</f>
        <v>No</v>
      </c>
      <c r="Y5659">
        <f t="shared" si="88"/>
        <v>135.3312</v>
      </c>
    </row>
    <row r="5660" spans="1:25" x14ac:dyDescent="0.2">
      <c r="A5660" s="1">
        <v>5659</v>
      </c>
      <c r="B5660" t="s">
        <v>6071</v>
      </c>
      <c r="C5660" s="2">
        <v>43452</v>
      </c>
      <c r="D5660" s="8">
        <f>Table1[[#This Row],[Order Date]]</f>
        <v>43452</v>
      </c>
      <c r="E5660" s="2">
        <v>43455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">
        <v>3238</v>
      </c>
      <c r="P5660" s="1" t="s">
        <v>30</v>
      </c>
      <c r="Q5660" s="1" t="s">
        <v>52</v>
      </c>
      <c r="R5660" s="1" t="s">
        <v>3239</v>
      </c>
      <c r="S5660" s="1">
        <v>377.45</v>
      </c>
      <c r="T5660" s="1">
        <v>5</v>
      </c>
      <c r="U5660" s="1">
        <v>0.5</v>
      </c>
      <c r="V5660" s="1">
        <v>-264.21500000000003</v>
      </c>
      <c r="W5660" t="str">
        <f>INDEX(People!$A$2:$A$5,MATCH(Orders!N5660,People!$B$2:$B$5,0))</f>
        <v>Anna Andreadi</v>
      </c>
      <c r="X5660" t="str">
        <f>IFERROR(INDEX(Returns!A5660:A6459,MATCH(Orders!B5660,Returns!B5660:B6459,0)),"No")</f>
        <v>No</v>
      </c>
      <c r="Y5660">
        <f t="shared" si="88"/>
        <v>566.17499999999995</v>
      </c>
    </row>
    <row r="5661" spans="1:25" x14ac:dyDescent="0.2">
      <c r="A5661" s="1">
        <v>5660</v>
      </c>
      <c r="B5661" t="s">
        <v>6071</v>
      </c>
      <c r="C5661" s="2">
        <v>43452</v>
      </c>
      <c r="D5661" s="8">
        <f>Table1[[#This Row],[Order Date]]</f>
        <v>43452</v>
      </c>
      <c r="E5661" s="2">
        <v>43455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">
        <v>4839</v>
      </c>
      <c r="P5661" s="1" t="s">
        <v>43</v>
      </c>
      <c r="Q5661" s="1" t="s">
        <v>44</v>
      </c>
      <c r="R5661" s="1" t="s">
        <v>4840</v>
      </c>
      <c r="S5661" s="1">
        <v>15.936000000000002</v>
      </c>
      <c r="T5661" s="1">
        <v>4</v>
      </c>
      <c r="U5661" s="1">
        <v>0.2</v>
      </c>
      <c r="V5661" s="1">
        <v>5.1791999999999998</v>
      </c>
      <c r="W5661" t="str">
        <f>INDEX(People!$A$2:$A$5,MATCH(Orders!N5661,People!$B$2:$B$5,0))</f>
        <v>Anna Andreadi</v>
      </c>
      <c r="X5661" t="str">
        <f>IFERROR(INDEX(Returns!A5661:A6460,MATCH(Orders!B5661,Returns!B5661:B6460,0)),"No")</f>
        <v>No</v>
      </c>
      <c r="Y5661">
        <f t="shared" si="88"/>
        <v>19.123200000000001</v>
      </c>
    </row>
    <row r="5662" spans="1:25" x14ac:dyDescent="0.2">
      <c r="A5662" s="1">
        <v>5661</v>
      </c>
      <c r="B5662" t="s">
        <v>6071</v>
      </c>
      <c r="C5662" s="2">
        <v>43452</v>
      </c>
      <c r="D5662" s="8">
        <f>Table1[[#This Row],[Order Date]]</f>
        <v>43452</v>
      </c>
      <c r="E5662" s="2">
        <v>43455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">
        <v>4423</v>
      </c>
      <c r="P5662" s="1" t="s">
        <v>66</v>
      </c>
      <c r="Q5662" s="1" t="s">
        <v>67</v>
      </c>
      <c r="R5662" s="1" t="s">
        <v>4424</v>
      </c>
      <c r="S5662" s="1">
        <v>28.68</v>
      </c>
      <c r="T5662" s="1">
        <v>3</v>
      </c>
      <c r="U5662" s="1">
        <v>0.2</v>
      </c>
      <c r="V5662" s="1">
        <v>-7.17</v>
      </c>
      <c r="W5662" t="str">
        <f>INDEX(People!$A$2:$A$5,MATCH(Orders!N5662,People!$B$2:$B$5,0))</f>
        <v>Anna Andreadi</v>
      </c>
      <c r="X5662" t="str">
        <f>IFERROR(INDEX(Returns!A5662:A6461,MATCH(Orders!B5662,Returns!B5662:B6461,0)),"No")</f>
        <v>No</v>
      </c>
      <c r="Y5662">
        <f t="shared" si="88"/>
        <v>34.415999999999997</v>
      </c>
    </row>
    <row r="5663" spans="1:25" x14ac:dyDescent="0.2">
      <c r="A5663" s="1">
        <v>5662</v>
      </c>
      <c r="B5663" t="s">
        <v>8880</v>
      </c>
      <c r="C5663" s="2">
        <v>43367</v>
      </c>
      <c r="D5663" s="8">
        <f>Table1[[#This Row],[Order Date]]</f>
        <v>43367</v>
      </c>
      <c r="E5663" s="2">
        <v>43374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">
        <v>973</v>
      </c>
      <c r="P5663" s="1" t="s">
        <v>30</v>
      </c>
      <c r="Q5663" s="1" t="s">
        <v>60</v>
      </c>
      <c r="R5663" s="1" t="s">
        <v>974</v>
      </c>
      <c r="S5663" s="1">
        <v>21.44</v>
      </c>
      <c r="T5663" s="1">
        <v>2</v>
      </c>
      <c r="U5663" s="1">
        <v>0.2</v>
      </c>
      <c r="V5663" s="1">
        <v>7.5039999999999987</v>
      </c>
      <c r="W5663" t="str">
        <f>INDEX(People!$A$2:$A$5,MATCH(Orders!N5663,People!$B$2:$B$5,0))</f>
        <v>Anna Andreadi</v>
      </c>
      <c r="X5663" t="str">
        <f>IFERROR(INDEX(Returns!A5663:A6462,MATCH(Orders!B5663,Returns!B5663:B6462,0)),"No")</f>
        <v>No</v>
      </c>
      <c r="Y5663">
        <f t="shared" si="88"/>
        <v>25.728000000000002</v>
      </c>
    </row>
    <row r="5664" spans="1:25" x14ac:dyDescent="0.2">
      <c r="A5664" s="1">
        <v>5663</v>
      </c>
      <c r="B5664" t="s">
        <v>8880</v>
      </c>
      <c r="C5664" s="2">
        <v>43367</v>
      </c>
      <c r="D5664" s="8">
        <f>Table1[[#This Row],[Order Date]]</f>
        <v>43367</v>
      </c>
      <c r="E5664" s="2">
        <v>43374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">
        <v>3397</v>
      </c>
      <c r="P5664" s="1" t="s">
        <v>43</v>
      </c>
      <c r="Q5664" s="1" t="s">
        <v>55</v>
      </c>
      <c r="R5664" s="1" t="s">
        <v>3398</v>
      </c>
      <c r="S5664" s="1">
        <v>511.05600000000004</v>
      </c>
      <c r="T5664" s="1">
        <v>9</v>
      </c>
      <c r="U5664" s="1">
        <v>0.2</v>
      </c>
      <c r="V5664" s="1">
        <v>-95.823000000000079</v>
      </c>
      <c r="W5664" t="str">
        <f>INDEX(People!$A$2:$A$5,MATCH(Orders!N5664,People!$B$2:$B$5,0))</f>
        <v>Anna Andreadi</v>
      </c>
      <c r="X5664" t="str">
        <f>IFERROR(INDEX(Returns!A5664:A6463,MATCH(Orders!B5664,Returns!B5664:B6463,0)),"No")</f>
        <v>No</v>
      </c>
      <c r="Y5664">
        <f t="shared" si="88"/>
        <v>613.2672</v>
      </c>
    </row>
    <row r="5665" spans="1:25" x14ac:dyDescent="0.2">
      <c r="A5665" s="1">
        <v>5664</v>
      </c>
      <c r="B5665" t="s">
        <v>8881</v>
      </c>
      <c r="C5665" s="2">
        <v>43302</v>
      </c>
      <c r="D5665" s="8">
        <f>Table1[[#This Row],[Order Date]]</f>
        <v>43302</v>
      </c>
      <c r="E5665" s="2">
        <v>43302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">
        <v>5591</v>
      </c>
      <c r="P5665" s="1" t="s">
        <v>43</v>
      </c>
      <c r="Q5665" s="1" t="s">
        <v>63</v>
      </c>
      <c r="R5665" s="1" t="s">
        <v>5592</v>
      </c>
      <c r="S5665" s="1">
        <v>18.656000000000002</v>
      </c>
      <c r="T5665" s="1">
        <v>2</v>
      </c>
      <c r="U5665" s="1">
        <v>0.2</v>
      </c>
      <c r="V5665" s="1">
        <v>1.3992000000000013</v>
      </c>
      <c r="W5665" t="str">
        <f>INDEX(People!$A$2:$A$5,MATCH(Orders!N5665,People!$B$2:$B$5,0))</f>
        <v>Chuck Magee</v>
      </c>
      <c r="X5665" t="str">
        <f>IFERROR(INDEX(Returns!A5665:A6464,MATCH(Orders!B5665,Returns!B5665:B6464,0)),"No")</f>
        <v>No</v>
      </c>
      <c r="Y5665">
        <f t="shared" si="88"/>
        <v>22.387200000000004</v>
      </c>
    </row>
    <row r="5666" spans="1:25" x14ac:dyDescent="0.2">
      <c r="A5666" s="1">
        <v>5665</v>
      </c>
      <c r="B5666" t="s">
        <v>8881</v>
      </c>
      <c r="C5666" s="2">
        <v>43302</v>
      </c>
      <c r="D5666" s="8">
        <f>Table1[[#This Row],[Order Date]]</f>
        <v>43302</v>
      </c>
      <c r="E5666" s="2">
        <v>43302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">
        <v>3522</v>
      </c>
      <c r="P5666" s="1" t="s">
        <v>43</v>
      </c>
      <c r="Q5666" s="1" t="s">
        <v>70</v>
      </c>
      <c r="R5666" s="1" t="s">
        <v>3523</v>
      </c>
      <c r="S5666" s="1">
        <v>11.088000000000003</v>
      </c>
      <c r="T5666" s="1">
        <v>7</v>
      </c>
      <c r="U5666" s="1">
        <v>0.7</v>
      </c>
      <c r="V5666" s="1">
        <v>-8.1311999999999998</v>
      </c>
      <c r="W5666" t="str">
        <f>INDEX(People!$A$2:$A$5,MATCH(Orders!N5666,People!$B$2:$B$5,0))</f>
        <v>Chuck Magee</v>
      </c>
      <c r="X5666" t="str">
        <f>IFERROR(INDEX(Returns!A5666:A6465,MATCH(Orders!B5666,Returns!B5666:B6465,0)),"No")</f>
        <v>No</v>
      </c>
      <c r="Y5666">
        <f t="shared" si="88"/>
        <v>18.849600000000006</v>
      </c>
    </row>
    <row r="5667" spans="1:25" x14ac:dyDescent="0.2">
      <c r="A5667" s="1">
        <v>5666</v>
      </c>
      <c r="B5667" t="s">
        <v>8881</v>
      </c>
      <c r="C5667" s="2">
        <v>43302</v>
      </c>
      <c r="D5667" s="8">
        <f>Table1[[#This Row],[Order Date]]</f>
        <v>43302</v>
      </c>
      <c r="E5667" s="2">
        <v>43302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">
        <v>821</v>
      </c>
      <c r="P5667" s="1" t="s">
        <v>43</v>
      </c>
      <c r="Q5667" s="1" t="s">
        <v>55</v>
      </c>
      <c r="R5667" s="1" t="s">
        <v>822</v>
      </c>
      <c r="S5667" s="1">
        <v>66.688000000000002</v>
      </c>
      <c r="T5667" s="1">
        <v>1</v>
      </c>
      <c r="U5667" s="1">
        <v>0.2</v>
      </c>
      <c r="V5667" s="1">
        <v>4.1680000000000028</v>
      </c>
      <c r="W5667" t="str">
        <f>INDEX(People!$A$2:$A$5,MATCH(Orders!N5667,People!$B$2:$B$5,0))</f>
        <v>Chuck Magee</v>
      </c>
      <c r="X5667" t="str">
        <f>IFERROR(INDEX(Returns!A5667:A6466,MATCH(Orders!B5667,Returns!B5667:B6466,0)),"No")</f>
        <v>No</v>
      </c>
      <c r="Y5667">
        <f t="shared" si="88"/>
        <v>80.025599999999997</v>
      </c>
    </row>
    <row r="5668" spans="1:25" x14ac:dyDescent="0.2">
      <c r="A5668" s="1">
        <v>5667</v>
      </c>
      <c r="B5668" t="s">
        <v>8881</v>
      </c>
      <c r="C5668" s="2">
        <v>43302</v>
      </c>
      <c r="D5668" s="8">
        <f>Table1[[#This Row],[Order Date]]</f>
        <v>43302</v>
      </c>
      <c r="E5668" s="2">
        <v>43302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">
        <v>2697</v>
      </c>
      <c r="P5668" s="1" t="s">
        <v>43</v>
      </c>
      <c r="Q5668" s="1" t="s">
        <v>55</v>
      </c>
      <c r="R5668" s="1" t="s">
        <v>2698</v>
      </c>
      <c r="S5668" s="1">
        <v>99.488</v>
      </c>
      <c r="T5668" s="1">
        <v>2</v>
      </c>
      <c r="U5668" s="1">
        <v>0.2</v>
      </c>
      <c r="V5668" s="1">
        <v>8.7052000000000049</v>
      </c>
      <c r="W5668" t="str">
        <f>INDEX(People!$A$2:$A$5,MATCH(Orders!N5668,People!$B$2:$B$5,0))</f>
        <v>Chuck Magee</v>
      </c>
      <c r="X5668" t="str">
        <f>IFERROR(INDEX(Returns!A5668:A6467,MATCH(Orders!B5668,Returns!B5668:B6467,0)),"No")</f>
        <v>No</v>
      </c>
      <c r="Y5668">
        <f t="shared" si="88"/>
        <v>119.3856</v>
      </c>
    </row>
    <row r="5669" spans="1:25" x14ac:dyDescent="0.2">
      <c r="A5669" s="1">
        <v>5668</v>
      </c>
      <c r="B5669" t="s">
        <v>8882</v>
      </c>
      <c r="C5669" s="2">
        <v>43262</v>
      </c>
      <c r="D5669" s="8">
        <f>Table1[[#This Row],[Order Date]]</f>
        <v>43262</v>
      </c>
      <c r="E5669" s="2">
        <v>43266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">
        <v>2231</v>
      </c>
      <c r="P5669" s="1" t="s">
        <v>43</v>
      </c>
      <c r="Q5669" s="1" t="s">
        <v>44</v>
      </c>
      <c r="R5669" s="1" t="s">
        <v>2232</v>
      </c>
      <c r="S5669" s="1">
        <v>14.62</v>
      </c>
      <c r="T5669" s="1">
        <v>2</v>
      </c>
      <c r="U5669" s="1">
        <v>0</v>
      </c>
      <c r="V5669" s="1">
        <v>6.8713999999999995</v>
      </c>
      <c r="W5669" t="str">
        <f>INDEX(People!$A$2:$A$5,MATCH(Orders!N5669,People!$B$2:$B$5,0))</f>
        <v>Anna Andreadi</v>
      </c>
      <c r="X5669" t="str">
        <f>IFERROR(INDEX(Returns!A5669:A6468,MATCH(Orders!B5669,Returns!B5669:B6468,0)),"No")</f>
        <v>No</v>
      </c>
      <c r="Y5669">
        <f t="shared" si="88"/>
        <v>14.62</v>
      </c>
    </row>
    <row r="5670" spans="1:25" x14ac:dyDescent="0.2">
      <c r="A5670" s="1">
        <v>5669</v>
      </c>
      <c r="B5670" t="s">
        <v>8882</v>
      </c>
      <c r="C5670" s="2">
        <v>43262</v>
      </c>
      <c r="D5670" s="8">
        <f>Table1[[#This Row],[Order Date]]</f>
        <v>43262</v>
      </c>
      <c r="E5670" s="2">
        <v>43266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">
        <v>1814</v>
      </c>
      <c r="P5670" s="1" t="s">
        <v>43</v>
      </c>
      <c r="Q5670" s="1" t="s">
        <v>70</v>
      </c>
      <c r="R5670" s="1" t="s">
        <v>1815</v>
      </c>
      <c r="S5670" s="1">
        <v>53.984000000000002</v>
      </c>
      <c r="T5670" s="1">
        <v>14</v>
      </c>
      <c r="U5670" s="1">
        <v>0.2</v>
      </c>
      <c r="V5670" s="1">
        <v>17.544800000000002</v>
      </c>
      <c r="W5670" t="str">
        <f>INDEX(People!$A$2:$A$5,MATCH(Orders!N5670,People!$B$2:$B$5,0))</f>
        <v>Anna Andreadi</v>
      </c>
      <c r="X5670" t="str">
        <f>IFERROR(INDEX(Returns!A5670:A6469,MATCH(Orders!B5670,Returns!B5670:B6469,0)),"No")</f>
        <v>No</v>
      </c>
      <c r="Y5670">
        <f t="shared" si="88"/>
        <v>64.780799999999999</v>
      </c>
    </row>
    <row r="5671" spans="1:25" x14ac:dyDescent="0.2">
      <c r="A5671" s="1">
        <v>5670</v>
      </c>
      <c r="B5671" t="s">
        <v>8882</v>
      </c>
      <c r="C5671" s="2">
        <v>43262</v>
      </c>
      <c r="D5671" s="8">
        <f>Table1[[#This Row],[Order Date]]</f>
        <v>43262</v>
      </c>
      <c r="E5671" s="2">
        <v>43266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">
        <v>4195</v>
      </c>
      <c r="P5671" s="1" t="s">
        <v>66</v>
      </c>
      <c r="Q5671" s="1" t="s">
        <v>146</v>
      </c>
      <c r="R5671" s="1" t="s">
        <v>4196</v>
      </c>
      <c r="S5671" s="1">
        <v>389.97</v>
      </c>
      <c r="T5671" s="1">
        <v>3</v>
      </c>
      <c r="U5671" s="1">
        <v>0</v>
      </c>
      <c r="V5671" s="1">
        <v>132.58980000000003</v>
      </c>
      <c r="W5671" t="str">
        <f>INDEX(People!$A$2:$A$5,MATCH(Orders!N5671,People!$B$2:$B$5,0))</f>
        <v>Anna Andreadi</v>
      </c>
      <c r="X5671" t="str">
        <f>IFERROR(INDEX(Returns!A5671:A6470,MATCH(Orders!B5671,Returns!B5671:B6470,0)),"No")</f>
        <v>No</v>
      </c>
      <c r="Y5671">
        <f t="shared" si="88"/>
        <v>389.97</v>
      </c>
    </row>
    <row r="5672" spans="1:25" x14ac:dyDescent="0.2">
      <c r="A5672" s="1">
        <v>5671</v>
      </c>
      <c r="B5672" t="s">
        <v>8883</v>
      </c>
      <c r="C5672" s="2">
        <v>42895</v>
      </c>
      <c r="D5672" s="8">
        <f>Table1[[#This Row],[Order Date]]</f>
        <v>42895</v>
      </c>
      <c r="E5672" s="2">
        <v>42897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">
        <v>5538</v>
      </c>
      <c r="P5672" s="1" t="s">
        <v>30</v>
      </c>
      <c r="Q5672" s="1" t="s">
        <v>60</v>
      </c>
      <c r="R5672" s="1" t="s">
        <v>5539</v>
      </c>
      <c r="S5672" s="1">
        <v>355.36</v>
      </c>
      <c r="T5672" s="1">
        <v>4</v>
      </c>
      <c r="U5672" s="1">
        <v>0</v>
      </c>
      <c r="V5672" s="1">
        <v>92.393599999999992</v>
      </c>
      <c r="W5672" t="str">
        <f>INDEX(People!$A$2:$A$5,MATCH(Orders!N5672,People!$B$2:$B$5,0))</f>
        <v>Anna Andreadi</v>
      </c>
      <c r="X5672" t="str">
        <f>IFERROR(INDEX(Returns!A5672:A6471,MATCH(Orders!B5672,Returns!B5672:B6471,0)),"No")</f>
        <v>No</v>
      </c>
      <c r="Y5672">
        <f t="shared" si="88"/>
        <v>355.36</v>
      </c>
    </row>
    <row r="5673" spans="1:25" x14ac:dyDescent="0.2">
      <c r="A5673" s="1">
        <v>5672</v>
      </c>
      <c r="B5673" t="s">
        <v>8883</v>
      </c>
      <c r="C5673" s="2">
        <v>42895</v>
      </c>
      <c r="D5673" s="8">
        <f>Table1[[#This Row],[Order Date]]</f>
        <v>42895</v>
      </c>
      <c r="E5673" s="2">
        <v>42897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">
        <v>5463</v>
      </c>
      <c r="P5673" s="1" t="s">
        <v>66</v>
      </c>
      <c r="Q5673" s="1" t="s">
        <v>67</v>
      </c>
      <c r="R5673" s="1" t="s">
        <v>5464</v>
      </c>
      <c r="S5673" s="1">
        <v>140.376</v>
      </c>
      <c r="T5673" s="1">
        <v>3</v>
      </c>
      <c r="U5673" s="1">
        <v>0.2</v>
      </c>
      <c r="V5673" s="1">
        <v>8.7735000000000056</v>
      </c>
      <c r="W5673" t="str">
        <f>INDEX(People!$A$2:$A$5,MATCH(Orders!N5673,People!$B$2:$B$5,0))</f>
        <v>Anna Andreadi</v>
      </c>
      <c r="X5673" t="str">
        <f>IFERROR(INDEX(Returns!A5673:A6472,MATCH(Orders!B5673,Returns!B5673:B6472,0)),"No")</f>
        <v>No</v>
      </c>
      <c r="Y5673">
        <f t="shared" si="88"/>
        <v>168.4512</v>
      </c>
    </row>
    <row r="5674" spans="1:25" x14ac:dyDescent="0.2">
      <c r="A5674" s="1">
        <v>5673</v>
      </c>
      <c r="B5674" t="s">
        <v>8884</v>
      </c>
      <c r="C5674" s="2">
        <v>43765</v>
      </c>
      <c r="D5674" s="8">
        <f>Table1[[#This Row],[Order Date]]</f>
        <v>43765</v>
      </c>
      <c r="E5674" s="2">
        <v>43772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">
        <v>5278</v>
      </c>
      <c r="P5674" s="1" t="s">
        <v>43</v>
      </c>
      <c r="Q5674" s="1" t="s">
        <v>157</v>
      </c>
      <c r="R5674" s="1" t="s">
        <v>5279</v>
      </c>
      <c r="S5674" s="1">
        <v>15.840000000000002</v>
      </c>
      <c r="T5674" s="1">
        <v>2</v>
      </c>
      <c r="U5674" s="1">
        <v>0.2</v>
      </c>
      <c r="V5674" s="1">
        <v>5.5439999999999987</v>
      </c>
      <c r="W5674" t="str">
        <f>INDEX(People!$A$2:$A$5,MATCH(Orders!N5674,People!$B$2:$B$5,0))</f>
        <v>Kelly Williams</v>
      </c>
      <c r="X5674" t="str">
        <f>IFERROR(INDEX(Returns!A5674:A6473,MATCH(Orders!B5674,Returns!B5674:B6473,0)),"No")</f>
        <v>No</v>
      </c>
      <c r="Y5674">
        <f t="shared" si="88"/>
        <v>19.008000000000003</v>
      </c>
    </row>
    <row r="5675" spans="1:25" x14ac:dyDescent="0.2">
      <c r="A5675" s="1">
        <v>5674</v>
      </c>
      <c r="B5675" t="s">
        <v>8884</v>
      </c>
      <c r="C5675" s="2">
        <v>43765</v>
      </c>
      <c r="D5675" s="8">
        <f>Table1[[#This Row],[Order Date]]</f>
        <v>43765</v>
      </c>
      <c r="E5675" s="2">
        <v>43772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">
        <v>1750</v>
      </c>
      <c r="P5675" s="1" t="s">
        <v>43</v>
      </c>
      <c r="Q5675" s="1" t="s">
        <v>84</v>
      </c>
      <c r="R5675" s="1" t="s">
        <v>1751</v>
      </c>
      <c r="S5675" s="1">
        <v>8.4480000000000004</v>
      </c>
      <c r="T5675" s="1">
        <v>2</v>
      </c>
      <c r="U5675" s="1">
        <v>0.2</v>
      </c>
      <c r="V5675" s="1">
        <v>2.6399999999999997</v>
      </c>
      <c r="W5675" t="str">
        <f>INDEX(People!$A$2:$A$5,MATCH(Orders!N5675,People!$B$2:$B$5,0))</f>
        <v>Kelly Williams</v>
      </c>
      <c r="X5675" t="str">
        <f>IFERROR(INDEX(Returns!A5675:A6474,MATCH(Orders!B5675,Returns!B5675:B6474,0)),"No")</f>
        <v>No</v>
      </c>
      <c r="Y5675">
        <f t="shared" si="88"/>
        <v>10.137600000000001</v>
      </c>
    </row>
    <row r="5676" spans="1:25" x14ac:dyDescent="0.2">
      <c r="A5676" s="1">
        <v>5675</v>
      </c>
      <c r="B5676" t="s">
        <v>8885</v>
      </c>
      <c r="C5676" s="2">
        <v>43122</v>
      </c>
      <c r="D5676" s="8">
        <f>Table1[[#This Row],[Order Date]]</f>
        <v>43122</v>
      </c>
      <c r="E5676" s="2">
        <v>43127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">
        <v>2146</v>
      </c>
      <c r="P5676" s="1" t="s">
        <v>43</v>
      </c>
      <c r="Q5676" s="1" t="s">
        <v>84</v>
      </c>
      <c r="R5676" s="1" t="s">
        <v>2147</v>
      </c>
      <c r="S5676" s="1">
        <v>12.96</v>
      </c>
      <c r="T5676" s="1">
        <v>2</v>
      </c>
      <c r="U5676" s="1">
        <v>0</v>
      </c>
      <c r="V5676" s="1">
        <v>6.2208000000000006</v>
      </c>
      <c r="W5676" t="str">
        <f>INDEX(People!$A$2:$A$5,MATCH(Orders!N5676,People!$B$2:$B$5,0))</f>
        <v>Anna Andreadi</v>
      </c>
      <c r="X5676" t="str">
        <f>IFERROR(INDEX(Returns!A5676:A6475,MATCH(Orders!B5676,Returns!B5676:B6475,0)),"No")</f>
        <v>No</v>
      </c>
      <c r="Y5676">
        <f t="shared" si="88"/>
        <v>12.96</v>
      </c>
    </row>
    <row r="5677" spans="1:25" x14ac:dyDescent="0.2">
      <c r="A5677" s="1">
        <v>5676</v>
      </c>
      <c r="B5677" t="s">
        <v>8886</v>
      </c>
      <c r="C5677" s="2">
        <v>42518</v>
      </c>
      <c r="D5677" s="8">
        <f>Table1[[#This Row],[Order Date]]</f>
        <v>42518</v>
      </c>
      <c r="E5677" s="2">
        <v>42523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">
        <v>674</v>
      </c>
      <c r="P5677" s="1" t="s">
        <v>66</v>
      </c>
      <c r="Q5677" s="1" t="s">
        <v>67</v>
      </c>
      <c r="R5677" s="1" t="s">
        <v>675</v>
      </c>
      <c r="S5677" s="1">
        <v>57.408000000000008</v>
      </c>
      <c r="T5677" s="1">
        <v>6</v>
      </c>
      <c r="U5677" s="1">
        <v>0.2</v>
      </c>
      <c r="V5677" s="1">
        <v>5.7408000000000019</v>
      </c>
      <c r="W5677" t="str">
        <f>INDEX(People!$A$2:$A$5,MATCH(Orders!N5677,People!$B$2:$B$5,0))</f>
        <v>Anna Andreadi</v>
      </c>
      <c r="X5677" t="str">
        <f>IFERROR(INDEX(Returns!A5677:A6476,MATCH(Orders!B5677,Returns!B5677:B6476,0)),"No")</f>
        <v>No</v>
      </c>
      <c r="Y5677">
        <f t="shared" si="88"/>
        <v>68.889600000000002</v>
      </c>
    </row>
    <row r="5678" spans="1:25" x14ac:dyDescent="0.2">
      <c r="A5678" s="1">
        <v>5677</v>
      </c>
      <c r="B5678" t="s">
        <v>8886</v>
      </c>
      <c r="C5678" s="2">
        <v>42518</v>
      </c>
      <c r="D5678" s="8">
        <f>Table1[[#This Row],[Order Date]]</f>
        <v>42518</v>
      </c>
      <c r="E5678" s="2">
        <v>42523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">
        <v>5383</v>
      </c>
      <c r="P5678" s="1" t="s">
        <v>66</v>
      </c>
      <c r="Q5678" s="1" t="s">
        <v>146</v>
      </c>
      <c r="R5678" s="1" t="s">
        <v>5384</v>
      </c>
      <c r="S5678" s="1">
        <v>27.6</v>
      </c>
      <c r="T5678" s="1">
        <v>4</v>
      </c>
      <c r="U5678" s="1">
        <v>0</v>
      </c>
      <c r="V5678" s="1">
        <v>2.2079999999999984</v>
      </c>
      <c r="W5678" t="str">
        <f>INDEX(People!$A$2:$A$5,MATCH(Orders!N5678,People!$B$2:$B$5,0))</f>
        <v>Anna Andreadi</v>
      </c>
      <c r="X5678" t="str">
        <f>IFERROR(INDEX(Returns!A5678:A6477,MATCH(Orders!B5678,Returns!B5678:B6477,0)),"No")</f>
        <v>No</v>
      </c>
      <c r="Y5678">
        <f t="shared" si="88"/>
        <v>27.6</v>
      </c>
    </row>
    <row r="5679" spans="1:25" x14ac:dyDescent="0.2">
      <c r="A5679" s="1">
        <v>5678</v>
      </c>
      <c r="B5679" t="s">
        <v>8887</v>
      </c>
      <c r="C5679" s="2">
        <v>42733</v>
      </c>
      <c r="D5679" s="8">
        <f>Table1[[#This Row],[Order Date]]</f>
        <v>42733</v>
      </c>
      <c r="E5679" s="2">
        <v>42740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">
        <v>4897</v>
      </c>
      <c r="P5679" s="1" t="s">
        <v>30</v>
      </c>
      <c r="Q5679" s="1" t="s">
        <v>60</v>
      </c>
      <c r="R5679" s="1" t="s">
        <v>4898</v>
      </c>
      <c r="S5679" s="1">
        <v>38.975999999999999</v>
      </c>
      <c r="T5679" s="1">
        <v>3</v>
      </c>
      <c r="U5679" s="1">
        <v>0.6</v>
      </c>
      <c r="V5679" s="1">
        <v>-50.66879999999999</v>
      </c>
      <c r="W5679" t="str">
        <f>INDEX(People!$A$2:$A$5,MATCH(Orders!N5679,People!$B$2:$B$5,0))</f>
        <v>Kelly Williams</v>
      </c>
      <c r="X5679" t="str">
        <f>IFERROR(INDEX(Returns!A5679:A6478,MATCH(Orders!B5679,Returns!B5679:B6478,0)),"No")</f>
        <v>No</v>
      </c>
      <c r="Y5679">
        <f t="shared" si="88"/>
        <v>62.361600000000003</v>
      </c>
    </row>
    <row r="5680" spans="1:25" x14ac:dyDescent="0.2">
      <c r="A5680" s="1">
        <v>5679</v>
      </c>
      <c r="B5680" t="s">
        <v>8888</v>
      </c>
      <c r="C5680" s="2">
        <v>43309</v>
      </c>
      <c r="D5680" s="8">
        <f>Table1[[#This Row],[Order Date]]</f>
        <v>43309</v>
      </c>
      <c r="E5680" s="2">
        <v>43315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">
        <v>2768</v>
      </c>
      <c r="P5680" s="1" t="s">
        <v>43</v>
      </c>
      <c r="Q5680" s="1" t="s">
        <v>242</v>
      </c>
      <c r="R5680" s="1" t="s">
        <v>497</v>
      </c>
      <c r="S5680" s="1">
        <v>20.439999999999998</v>
      </c>
      <c r="T5680" s="1">
        <v>7</v>
      </c>
      <c r="U5680" s="1">
        <v>0</v>
      </c>
      <c r="V5680" s="1">
        <v>9.1979999999999986</v>
      </c>
      <c r="W5680" t="str">
        <f>INDEX(People!$A$2:$A$5,MATCH(Orders!N5680,People!$B$2:$B$5,0))</f>
        <v>Kelly Williams</v>
      </c>
      <c r="X5680" t="str">
        <f>IFERROR(INDEX(Returns!A5680:A6479,MATCH(Orders!B5680,Returns!B5680:B6479,0)),"No")</f>
        <v>No</v>
      </c>
      <c r="Y5680">
        <f t="shared" si="88"/>
        <v>20.439999999999998</v>
      </c>
    </row>
    <row r="5681" spans="1:25" x14ac:dyDescent="0.2">
      <c r="A5681" s="1">
        <v>5680</v>
      </c>
      <c r="B5681" t="s">
        <v>8888</v>
      </c>
      <c r="C5681" s="2">
        <v>43309</v>
      </c>
      <c r="D5681" s="8">
        <f>Table1[[#This Row],[Order Date]]</f>
        <v>43309</v>
      </c>
      <c r="E5681" s="2">
        <v>43315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">
        <v>1736</v>
      </c>
      <c r="P5681" s="1" t="s">
        <v>43</v>
      </c>
      <c r="Q5681" s="1" t="s">
        <v>84</v>
      </c>
      <c r="R5681" s="1" t="s">
        <v>1737</v>
      </c>
      <c r="S5681" s="1">
        <v>109.92</v>
      </c>
      <c r="T5681" s="1">
        <v>2</v>
      </c>
      <c r="U5681" s="1">
        <v>0</v>
      </c>
      <c r="V5681" s="1">
        <v>53.860799999999998</v>
      </c>
      <c r="W5681" t="str">
        <f>INDEX(People!$A$2:$A$5,MATCH(Orders!N5681,People!$B$2:$B$5,0))</f>
        <v>Kelly Williams</v>
      </c>
      <c r="X5681" t="str">
        <f>IFERROR(INDEX(Returns!A5681:A6480,MATCH(Orders!B5681,Returns!B5681:B6480,0)),"No")</f>
        <v>No</v>
      </c>
      <c r="Y5681">
        <f t="shared" si="88"/>
        <v>109.92</v>
      </c>
    </row>
    <row r="5682" spans="1:25" x14ac:dyDescent="0.2">
      <c r="A5682" s="1">
        <v>5681</v>
      </c>
      <c r="B5682" t="s">
        <v>8889</v>
      </c>
      <c r="C5682" s="2">
        <v>43367</v>
      </c>
      <c r="D5682" s="8">
        <f>Table1[[#This Row],[Order Date]]</f>
        <v>43367</v>
      </c>
      <c r="E5682" s="2">
        <v>43373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">
        <v>3875</v>
      </c>
      <c r="P5682" s="1" t="s">
        <v>43</v>
      </c>
      <c r="Q5682" s="1" t="s">
        <v>70</v>
      </c>
      <c r="R5682" s="1" t="s">
        <v>3876</v>
      </c>
      <c r="S5682" s="1">
        <v>6.38</v>
      </c>
      <c r="T5682" s="1">
        <v>1</v>
      </c>
      <c r="U5682" s="1">
        <v>0</v>
      </c>
      <c r="V5682" s="1">
        <v>2.9347999999999996</v>
      </c>
      <c r="W5682" t="str">
        <f>INDEX(People!$A$2:$A$5,MATCH(Orders!N5682,People!$B$2:$B$5,0))</f>
        <v>Kelly Williams</v>
      </c>
      <c r="X5682" t="str">
        <f>IFERROR(INDEX(Returns!A5682:A6481,MATCH(Orders!B5682,Returns!B5682:B6481,0)),"No")</f>
        <v>No</v>
      </c>
      <c r="Y5682">
        <f t="shared" si="88"/>
        <v>6.38</v>
      </c>
    </row>
    <row r="5683" spans="1:25" x14ac:dyDescent="0.2">
      <c r="A5683" s="1">
        <v>5682</v>
      </c>
      <c r="B5683" t="s">
        <v>8889</v>
      </c>
      <c r="C5683" s="2">
        <v>43367</v>
      </c>
      <c r="D5683" s="8">
        <f>Table1[[#This Row],[Order Date]]</f>
        <v>43367</v>
      </c>
      <c r="E5683" s="2">
        <v>43373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">
        <v>251</v>
      </c>
      <c r="P5683" s="1" t="s">
        <v>43</v>
      </c>
      <c r="Q5683" s="1" t="s">
        <v>84</v>
      </c>
      <c r="R5683" s="1" t="s">
        <v>252</v>
      </c>
      <c r="S5683" s="1">
        <v>6.48</v>
      </c>
      <c r="T5683" s="1">
        <v>1</v>
      </c>
      <c r="U5683" s="1">
        <v>0</v>
      </c>
      <c r="V5683" s="1">
        <v>3.1104000000000003</v>
      </c>
      <c r="W5683" t="str">
        <f>INDEX(People!$A$2:$A$5,MATCH(Orders!N5683,People!$B$2:$B$5,0))</f>
        <v>Kelly Williams</v>
      </c>
      <c r="X5683" t="str">
        <f>IFERROR(INDEX(Returns!A5683:A6482,MATCH(Orders!B5683,Returns!B5683:B6482,0)),"No")</f>
        <v>No</v>
      </c>
      <c r="Y5683">
        <f t="shared" si="88"/>
        <v>6.48</v>
      </c>
    </row>
    <row r="5684" spans="1:25" x14ac:dyDescent="0.2">
      <c r="A5684" s="1">
        <v>5683</v>
      </c>
      <c r="B5684" t="s">
        <v>8890</v>
      </c>
      <c r="C5684" s="2">
        <v>42462</v>
      </c>
      <c r="D5684" s="8">
        <f>Table1[[#This Row],[Order Date]]</f>
        <v>42462</v>
      </c>
      <c r="E5684" s="2">
        <v>42468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">
        <v>5226</v>
      </c>
      <c r="P5684" s="1" t="s">
        <v>43</v>
      </c>
      <c r="Q5684" s="1" t="s">
        <v>84</v>
      </c>
      <c r="R5684" s="1" t="s">
        <v>5227</v>
      </c>
      <c r="S5684" s="1">
        <v>15.84</v>
      </c>
      <c r="T5684" s="1">
        <v>3</v>
      </c>
      <c r="U5684" s="1">
        <v>0</v>
      </c>
      <c r="V5684" s="1">
        <v>7.1280000000000001</v>
      </c>
      <c r="W5684" t="str">
        <f>INDEX(People!$A$2:$A$5,MATCH(Orders!N5684,People!$B$2:$B$5,0))</f>
        <v>Cassandra Brandow</v>
      </c>
      <c r="X5684" t="str">
        <f>IFERROR(INDEX(Returns!A5684:A6483,MATCH(Orders!B5684,Returns!B5684:B6483,0)),"No")</f>
        <v>No</v>
      </c>
      <c r="Y5684">
        <f t="shared" si="88"/>
        <v>15.84</v>
      </c>
    </row>
    <row r="5685" spans="1:25" x14ac:dyDescent="0.2">
      <c r="A5685" s="1">
        <v>5684</v>
      </c>
      <c r="B5685" t="s">
        <v>8890</v>
      </c>
      <c r="C5685" s="2">
        <v>42462</v>
      </c>
      <c r="D5685" s="8">
        <f>Table1[[#This Row],[Order Date]]</f>
        <v>42462</v>
      </c>
      <c r="E5685" s="2">
        <v>42468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">
        <v>4885</v>
      </c>
      <c r="P5685" s="1" t="s">
        <v>66</v>
      </c>
      <c r="Q5685" s="1" t="s">
        <v>67</v>
      </c>
      <c r="R5685" s="1" t="s">
        <v>4886</v>
      </c>
      <c r="S5685" s="1">
        <v>1049.93</v>
      </c>
      <c r="T5685" s="1">
        <v>7</v>
      </c>
      <c r="U5685" s="1">
        <v>0</v>
      </c>
      <c r="V5685" s="1">
        <v>293.98040000000003</v>
      </c>
      <c r="W5685" t="str">
        <f>INDEX(People!$A$2:$A$5,MATCH(Orders!N5685,People!$B$2:$B$5,0))</f>
        <v>Cassandra Brandow</v>
      </c>
      <c r="X5685" t="str">
        <f>IFERROR(INDEX(Returns!A5685:A6484,MATCH(Orders!B5685,Returns!B5685:B6484,0)),"No")</f>
        <v>No</v>
      </c>
      <c r="Y5685">
        <f t="shared" si="88"/>
        <v>1049.93</v>
      </c>
    </row>
    <row r="5686" spans="1:25" x14ac:dyDescent="0.2">
      <c r="A5686" s="1">
        <v>5685</v>
      </c>
      <c r="B5686" t="s">
        <v>8890</v>
      </c>
      <c r="C5686" s="2">
        <v>42462</v>
      </c>
      <c r="D5686" s="8">
        <f>Table1[[#This Row],[Order Date]]</f>
        <v>42462</v>
      </c>
      <c r="E5686" s="2">
        <v>42468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">
        <v>4087</v>
      </c>
      <c r="P5686" s="1" t="s">
        <v>43</v>
      </c>
      <c r="Q5686" s="1" t="s">
        <v>73</v>
      </c>
      <c r="R5686" s="1" t="s">
        <v>4088</v>
      </c>
      <c r="S5686" s="1">
        <v>154.9</v>
      </c>
      <c r="T5686" s="1">
        <v>5</v>
      </c>
      <c r="U5686" s="1">
        <v>0</v>
      </c>
      <c r="V5686" s="1">
        <v>40.274000000000001</v>
      </c>
      <c r="W5686" t="str">
        <f>INDEX(People!$A$2:$A$5,MATCH(Orders!N5686,People!$B$2:$B$5,0))</f>
        <v>Cassandra Brandow</v>
      </c>
      <c r="X5686" t="str">
        <f>IFERROR(INDEX(Returns!A5686:A6485,MATCH(Orders!B5686,Returns!B5686:B6485,0)),"No")</f>
        <v>No</v>
      </c>
      <c r="Y5686">
        <f t="shared" si="88"/>
        <v>154.9</v>
      </c>
    </row>
    <row r="5687" spans="1:25" x14ac:dyDescent="0.2">
      <c r="A5687" s="1">
        <v>5686</v>
      </c>
      <c r="B5687" t="s">
        <v>8891</v>
      </c>
      <c r="C5687" s="2">
        <v>43044</v>
      </c>
      <c r="D5687" s="8">
        <f>Table1[[#This Row],[Order Date]]</f>
        <v>43044</v>
      </c>
      <c r="E5687" s="2">
        <v>43044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">
        <v>409</v>
      </c>
      <c r="P5687" s="1" t="s">
        <v>43</v>
      </c>
      <c r="Q5687" s="1" t="s">
        <v>70</v>
      </c>
      <c r="R5687" s="1" t="s">
        <v>410</v>
      </c>
      <c r="S5687" s="1">
        <v>98.352000000000004</v>
      </c>
      <c r="T5687" s="1">
        <v>3</v>
      </c>
      <c r="U5687" s="1">
        <v>0.2</v>
      </c>
      <c r="V5687" s="1">
        <v>35.652599999999993</v>
      </c>
      <c r="W5687" t="str">
        <f>INDEX(People!$A$2:$A$5,MATCH(Orders!N5687,People!$B$2:$B$5,0))</f>
        <v>Anna Andreadi</v>
      </c>
      <c r="X5687" t="str">
        <f>IFERROR(INDEX(Returns!A5687:A6486,MATCH(Orders!B5687,Returns!B5687:B6486,0)),"No")</f>
        <v>No</v>
      </c>
      <c r="Y5687">
        <f t="shared" si="88"/>
        <v>118.0224</v>
      </c>
    </row>
    <row r="5688" spans="1:25" x14ac:dyDescent="0.2">
      <c r="A5688" s="1">
        <v>5687</v>
      </c>
      <c r="B5688" t="s">
        <v>8892</v>
      </c>
      <c r="C5688" s="2">
        <v>42579</v>
      </c>
      <c r="D5688" s="8">
        <f>Table1[[#This Row],[Order Date]]</f>
        <v>42579</v>
      </c>
      <c r="E5688" s="2">
        <v>42579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">
        <v>441</v>
      </c>
      <c r="P5688" s="1" t="s">
        <v>43</v>
      </c>
      <c r="Q5688" s="1" t="s">
        <v>242</v>
      </c>
      <c r="R5688" s="1" t="s">
        <v>442</v>
      </c>
      <c r="S5688" s="1">
        <v>14.320000000000002</v>
      </c>
      <c r="T5688" s="1">
        <v>5</v>
      </c>
      <c r="U5688" s="1">
        <v>0.2</v>
      </c>
      <c r="V5688" s="1">
        <v>5.1910000000000007</v>
      </c>
      <c r="W5688" t="str">
        <f>INDEX(People!$A$2:$A$5,MATCH(Orders!N5688,People!$B$2:$B$5,0))</f>
        <v>Cassandra Brandow</v>
      </c>
      <c r="X5688" t="str">
        <f>IFERROR(INDEX(Returns!A5688:A6487,MATCH(Orders!B5688,Returns!B5688:B6487,0)),"No")</f>
        <v>No</v>
      </c>
      <c r="Y5688">
        <f t="shared" si="88"/>
        <v>17.184000000000001</v>
      </c>
    </row>
    <row r="5689" spans="1:25" x14ac:dyDescent="0.2">
      <c r="A5689" s="1">
        <v>5688</v>
      </c>
      <c r="B5689" t="s">
        <v>8892</v>
      </c>
      <c r="C5689" s="2">
        <v>42579</v>
      </c>
      <c r="D5689" s="8">
        <f>Table1[[#This Row],[Order Date]]</f>
        <v>42579</v>
      </c>
      <c r="E5689" s="2">
        <v>42579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">
        <v>4013</v>
      </c>
      <c r="P5689" s="1" t="s">
        <v>30</v>
      </c>
      <c r="Q5689" s="1" t="s">
        <v>60</v>
      </c>
      <c r="R5689" s="1" t="s">
        <v>4014</v>
      </c>
      <c r="S5689" s="1">
        <v>129.88800000000001</v>
      </c>
      <c r="T5689" s="1">
        <v>6</v>
      </c>
      <c r="U5689" s="1">
        <v>0.2</v>
      </c>
      <c r="V5689" s="1">
        <v>12.988799999999991</v>
      </c>
      <c r="W5689" t="str">
        <f>INDEX(People!$A$2:$A$5,MATCH(Orders!N5689,People!$B$2:$B$5,0))</f>
        <v>Cassandra Brandow</v>
      </c>
      <c r="X5689" t="str">
        <f>IFERROR(INDEX(Returns!A5689:A6488,MATCH(Orders!B5689,Returns!B5689:B6488,0)),"No")</f>
        <v>No</v>
      </c>
      <c r="Y5689">
        <f t="shared" si="88"/>
        <v>155.8656</v>
      </c>
    </row>
    <row r="5690" spans="1:25" x14ac:dyDescent="0.2">
      <c r="A5690" s="1">
        <v>5689</v>
      </c>
      <c r="B5690" t="s">
        <v>8892</v>
      </c>
      <c r="C5690" s="2">
        <v>42579</v>
      </c>
      <c r="D5690" s="8">
        <f>Table1[[#This Row],[Order Date]]</f>
        <v>42579</v>
      </c>
      <c r="E5690" s="2">
        <v>42579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">
        <v>3894</v>
      </c>
      <c r="P5690" s="1" t="s">
        <v>43</v>
      </c>
      <c r="Q5690" s="1" t="s">
        <v>157</v>
      </c>
      <c r="R5690" s="1" t="s">
        <v>2491</v>
      </c>
      <c r="S5690" s="1">
        <v>48.944000000000003</v>
      </c>
      <c r="T5690" s="1">
        <v>7</v>
      </c>
      <c r="U5690" s="1">
        <v>0.2</v>
      </c>
      <c r="V5690" s="1">
        <v>16.518599999999999</v>
      </c>
      <c r="W5690" t="str">
        <f>INDEX(People!$A$2:$A$5,MATCH(Orders!N5690,People!$B$2:$B$5,0))</f>
        <v>Cassandra Brandow</v>
      </c>
      <c r="X5690" t="str">
        <f>IFERROR(INDEX(Returns!A5690:A6489,MATCH(Orders!B5690,Returns!B5690:B6489,0)),"No")</f>
        <v>No</v>
      </c>
      <c r="Y5690">
        <f t="shared" si="88"/>
        <v>58.732799999999997</v>
      </c>
    </row>
    <row r="5691" spans="1:25" x14ac:dyDescent="0.2">
      <c r="A5691" s="1">
        <v>5690</v>
      </c>
      <c r="B5691" t="s">
        <v>8893</v>
      </c>
      <c r="C5691" s="2">
        <v>43095</v>
      </c>
      <c r="D5691" s="8">
        <f>Table1[[#This Row],[Order Date]]</f>
        <v>43095</v>
      </c>
      <c r="E5691" s="2">
        <v>43100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">
        <v>5549</v>
      </c>
      <c r="P5691" s="1" t="s">
        <v>30</v>
      </c>
      <c r="Q5691" s="1" t="s">
        <v>34</v>
      </c>
      <c r="R5691" s="1" t="s">
        <v>5550</v>
      </c>
      <c r="S5691" s="1">
        <v>275.05799999999999</v>
      </c>
      <c r="T5691" s="1">
        <v>3</v>
      </c>
      <c r="U5691" s="1">
        <v>0.3</v>
      </c>
      <c r="V5691" s="1">
        <v>-90.376199999999997</v>
      </c>
      <c r="W5691" t="str">
        <f>INDEX(People!$A$2:$A$5,MATCH(Orders!N5691,People!$B$2:$B$5,0))</f>
        <v>Kelly Williams</v>
      </c>
      <c r="X5691" t="str">
        <f>IFERROR(INDEX(Returns!A5691:A6490,MATCH(Orders!B5691,Returns!B5691:B6490,0)),"No")</f>
        <v>No</v>
      </c>
      <c r="Y5691">
        <f t="shared" si="88"/>
        <v>357.5754</v>
      </c>
    </row>
    <row r="5692" spans="1:25" x14ac:dyDescent="0.2">
      <c r="A5692" s="1">
        <v>5691</v>
      </c>
      <c r="B5692" t="s">
        <v>8894</v>
      </c>
      <c r="C5692" s="2">
        <v>43079</v>
      </c>
      <c r="D5692" s="8">
        <f>Table1[[#This Row],[Order Date]]</f>
        <v>43079</v>
      </c>
      <c r="E5692" s="2">
        <v>43085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">
        <v>4116</v>
      </c>
      <c r="P5692" s="1" t="s">
        <v>43</v>
      </c>
      <c r="Q5692" s="1" t="s">
        <v>63</v>
      </c>
      <c r="R5692" s="1" t="s">
        <v>4117</v>
      </c>
      <c r="S5692" s="1">
        <v>27.36</v>
      </c>
      <c r="T5692" s="1">
        <v>9</v>
      </c>
      <c r="U5692" s="1">
        <v>0</v>
      </c>
      <c r="V5692" s="1">
        <v>9.3023999999999987</v>
      </c>
      <c r="W5692" t="str">
        <f>INDEX(People!$A$2:$A$5,MATCH(Orders!N5692,People!$B$2:$B$5,0))</f>
        <v>Chuck Magee</v>
      </c>
      <c r="X5692" t="str">
        <f>IFERROR(INDEX(Returns!A5692:A6491,MATCH(Orders!B5692,Returns!B5692:B6491,0)),"No")</f>
        <v>No</v>
      </c>
      <c r="Y5692">
        <f t="shared" si="88"/>
        <v>27.36</v>
      </c>
    </row>
    <row r="5693" spans="1:25" x14ac:dyDescent="0.2">
      <c r="A5693" s="1">
        <v>5692</v>
      </c>
      <c r="B5693" t="s">
        <v>8894</v>
      </c>
      <c r="C5693" s="2">
        <v>43079</v>
      </c>
      <c r="D5693" s="8">
        <f>Table1[[#This Row],[Order Date]]</f>
        <v>43079</v>
      </c>
      <c r="E5693" s="2">
        <v>43085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">
        <v>1423</v>
      </c>
      <c r="P5693" s="1" t="s">
        <v>43</v>
      </c>
      <c r="Q5693" s="1" t="s">
        <v>84</v>
      </c>
      <c r="R5693" s="1" t="s">
        <v>1424</v>
      </c>
      <c r="S5693" s="1">
        <v>44.75</v>
      </c>
      <c r="T5693" s="1">
        <v>5</v>
      </c>
      <c r="U5693" s="1">
        <v>0</v>
      </c>
      <c r="V5693" s="1">
        <v>20.584999999999994</v>
      </c>
      <c r="W5693" t="str">
        <f>INDEX(People!$A$2:$A$5,MATCH(Orders!N5693,People!$B$2:$B$5,0))</f>
        <v>Chuck Magee</v>
      </c>
      <c r="X5693" t="str">
        <f>IFERROR(INDEX(Returns!A5693:A6492,MATCH(Orders!B5693,Returns!B5693:B6492,0)),"No")</f>
        <v>No</v>
      </c>
      <c r="Y5693">
        <f t="shared" si="88"/>
        <v>44.75</v>
      </c>
    </row>
    <row r="5694" spans="1:25" x14ac:dyDescent="0.2">
      <c r="A5694" s="1">
        <v>5693</v>
      </c>
      <c r="B5694" t="s">
        <v>8894</v>
      </c>
      <c r="C5694" s="2">
        <v>43079</v>
      </c>
      <c r="D5694" s="8">
        <f>Table1[[#This Row],[Order Date]]</f>
        <v>43079</v>
      </c>
      <c r="E5694" s="2">
        <v>43085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">
        <v>1752</v>
      </c>
      <c r="P5694" s="1" t="s">
        <v>66</v>
      </c>
      <c r="Q5694" s="1" t="s">
        <v>67</v>
      </c>
      <c r="R5694" s="1" t="s">
        <v>1753</v>
      </c>
      <c r="S5694" s="1">
        <v>134.99</v>
      </c>
      <c r="T5694" s="1">
        <v>1</v>
      </c>
      <c r="U5694" s="1">
        <v>0</v>
      </c>
      <c r="V5694" s="1">
        <v>36.447299999999998</v>
      </c>
      <c r="W5694" t="str">
        <f>INDEX(People!$A$2:$A$5,MATCH(Orders!N5694,People!$B$2:$B$5,0))</f>
        <v>Chuck Magee</v>
      </c>
      <c r="X5694" t="str">
        <f>IFERROR(INDEX(Returns!A5694:A6493,MATCH(Orders!B5694,Returns!B5694:B6493,0)),"No")</f>
        <v>No</v>
      </c>
      <c r="Y5694">
        <f t="shared" si="88"/>
        <v>134.99</v>
      </c>
    </row>
    <row r="5695" spans="1:25" x14ac:dyDescent="0.2">
      <c r="A5695" s="1">
        <v>5694</v>
      </c>
      <c r="B5695" t="s">
        <v>8894</v>
      </c>
      <c r="C5695" s="2">
        <v>43079</v>
      </c>
      <c r="D5695" s="8">
        <f>Table1[[#This Row],[Order Date]]</f>
        <v>43079</v>
      </c>
      <c r="E5695" s="2">
        <v>43085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">
        <v>5455</v>
      </c>
      <c r="P5695" s="1" t="s">
        <v>43</v>
      </c>
      <c r="Q5695" s="1" t="s">
        <v>84</v>
      </c>
      <c r="R5695" s="1" t="s">
        <v>5456</v>
      </c>
      <c r="S5695" s="1">
        <v>26.400000000000002</v>
      </c>
      <c r="T5695" s="1">
        <v>5</v>
      </c>
      <c r="U5695" s="1">
        <v>0</v>
      </c>
      <c r="V5695" s="1">
        <v>12.672000000000001</v>
      </c>
      <c r="W5695" t="str">
        <f>INDEX(People!$A$2:$A$5,MATCH(Orders!N5695,People!$B$2:$B$5,0))</f>
        <v>Chuck Magee</v>
      </c>
      <c r="X5695" t="str">
        <f>IFERROR(INDEX(Returns!A5695:A6494,MATCH(Orders!B5695,Returns!B5695:B6494,0)),"No")</f>
        <v>No</v>
      </c>
      <c r="Y5695">
        <f t="shared" si="88"/>
        <v>26.400000000000002</v>
      </c>
    </row>
    <row r="5696" spans="1:25" x14ac:dyDescent="0.2">
      <c r="A5696" s="1">
        <v>5695</v>
      </c>
      <c r="B5696" t="s">
        <v>8894</v>
      </c>
      <c r="C5696" s="2">
        <v>43079</v>
      </c>
      <c r="D5696" s="8">
        <f>Table1[[#This Row],[Order Date]]</f>
        <v>43079</v>
      </c>
      <c r="E5696" s="2">
        <v>43085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">
        <v>1118</v>
      </c>
      <c r="P5696" s="1" t="s">
        <v>30</v>
      </c>
      <c r="Q5696" s="1" t="s">
        <v>34</v>
      </c>
      <c r="R5696" s="1" t="s">
        <v>1119</v>
      </c>
      <c r="S5696" s="1">
        <v>542.93999999999994</v>
      </c>
      <c r="T5696" s="1">
        <v>3</v>
      </c>
      <c r="U5696" s="1">
        <v>0</v>
      </c>
      <c r="V5696" s="1">
        <v>141.1644</v>
      </c>
      <c r="W5696" t="str">
        <f>INDEX(People!$A$2:$A$5,MATCH(Orders!N5696,People!$B$2:$B$5,0))</f>
        <v>Chuck Magee</v>
      </c>
      <c r="X5696" t="str">
        <f>IFERROR(INDEX(Returns!A5696:A6495,MATCH(Orders!B5696,Returns!B5696:B6495,0)),"No")</f>
        <v>No</v>
      </c>
      <c r="Y5696">
        <f t="shared" si="88"/>
        <v>542.93999999999994</v>
      </c>
    </row>
    <row r="5697" spans="1:25" x14ac:dyDescent="0.2">
      <c r="A5697" s="1">
        <v>5696</v>
      </c>
      <c r="B5697" t="s">
        <v>8895</v>
      </c>
      <c r="C5697" s="2">
        <v>43225</v>
      </c>
      <c r="D5697" s="8">
        <f>Table1[[#This Row],[Order Date]]</f>
        <v>43225</v>
      </c>
      <c r="E5697" s="2">
        <v>43227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">
        <v>3154</v>
      </c>
      <c r="P5697" s="1" t="s">
        <v>30</v>
      </c>
      <c r="Q5697" s="1" t="s">
        <v>52</v>
      </c>
      <c r="R5697" s="1" t="s">
        <v>3155</v>
      </c>
      <c r="S5697" s="1">
        <v>71.088000000000008</v>
      </c>
      <c r="T5697" s="1">
        <v>2</v>
      </c>
      <c r="U5697" s="1">
        <v>0.2</v>
      </c>
      <c r="V5697" s="1">
        <v>-1.7772000000000041</v>
      </c>
      <c r="W5697" t="str">
        <f>INDEX(People!$A$2:$A$5,MATCH(Orders!N5697,People!$B$2:$B$5,0))</f>
        <v>Anna Andreadi</v>
      </c>
      <c r="X5697" t="str">
        <f>IFERROR(INDEX(Returns!A5697:A6496,MATCH(Orders!B5697,Returns!B5697:B6496,0)),"No")</f>
        <v>No</v>
      </c>
      <c r="Y5697">
        <f t="shared" si="88"/>
        <v>85.305600000000013</v>
      </c>
    </row>
    <row r="5698" spans="1:25" x14ac:dyDescent="0.2">
      <c r="A5698" s="1">
        <v>5697</v>
      </c>
      <c r="B5698" t="s">
        <v>8896</v>
      </c>
      <c r="C5698" s="2">
        <v>43752</v>
      </c>
      <c r="D5698" s="8">
        <f>Table1[[#This Row],[Order Date]]</f>
        <v>43752</v>
      </c>
      <c r="E5698" s="2">
        <v>43756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">
        <v>1167</v>
      </c>
      <c r="P5698" s="1" t="s">
        <v>43</v>
      </c>
      <c r="Q5698" s="1" t="s">
        <v>70</v>
      </c>
      <c r="R5698" s="1" t="s">
        <v>1168</v>
      </c>
      <c r="S5698" s="1">
        <v>27.395999999999997</v>
      </c>
      <c r="T5698" s="1">
        <v>9</v>
      </c>
      <c r="U5698" s="1">
        <v>0.8</v>
      </c>
      <c r="V5698" s="1">
        <v>-42.46380000000002</v>
      </c>
      <c r="W5698" t="str">
        <f>INDEX(People!$A$2:$A$5,MATCH(Orders!N5698,People!$B$2:$B$5,0))</f>
        <v>Kelly Williams</v>
      </c>
      <c r="X5698" t="str">
        <f>IFERROR(INDEX(Returns!A5698:A6497,MATCH(Orders!B5698,Returns!B5698:B6497,0)),"No")</f>
        <v>No</v>
      </c>
      <c r="Y5698">
        <f t="shared" si="88"/>
        <v>49.312799999999996</v>
      </c>
    </row>
    <row r="5699" spans="1:25" x14ac:dyDescent="0.2">
      <c r="A5699" s="1">
        <v>5698</v>
      </c>
      <c r="B5699" t="s">
        <v>8896</v>
      </c>
      <c r="C5699" s="2">
        <v>43752</v>
      </c>
      <c r="D5699" s="8">
        <f>Table1[[#This Row],[Order Date]]</f>
        <v>43752</v>
      </c>
      <c r="E5699" s="2">
        <v>43756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">
        <v>3508</v>
      </c>
      <c r="P5699" s="1" t="s">
        <v>43</v>
      </c>
      <c r="Q5699" s="1" t="s">
        <v>70</v>
      </c>
      <c r="R5699" s="1" t="s">
        <v>3509</v>
      </c>
      <c r="S5699" s="1">
        <v>13.455999999999998</v>
      </c>
      <c r="T5699" s="1">
        <v>1</v>
      </c>
      <c r="U5699" s="1">
        <v>0.8</v>
      </c>
      <c r="V5699" s="1">
        <v>-23.548000000000009</v>
      </c>
      <c r="W5699" t="str">
        <f>INDEX(People!$A$2:$A$5,MATCH(Orders!N5699,People!$B$2:$B$5,0))</f>
        <v>Kelly Williams</v>
      </c>
      <c r="X5699" t="str">
        <f>IFERROR(INDEX(Returns!A5699:A6498,MATCH(Orders!B5699,Returns!B5699:B6498,0)),"No")</f>
        <v>No</v>
      </c>
      <c r="Y5699">
        <f t="shared" ref="Y5699:Y5762" si="89">S5699*(1+U5699)</f>
        <v>24.220799999999997</v>
      </c>
    </row>
    <row r="5700" spans="1:25" x14ac:dyDescent="0.2">
      <c r="A5700" s="1">
        <v>5699</v>
      </c>
      <c r="B5700" t="s">
        <v>8897</v>
      </c>
      <c r="C5700" s="2">
        <v>43409</v>
      </c>
      <c r="D5700" s="8">
        <f>Table1[[#This Row],[Order Date]]</f>
        <v>43409</v>
      </c>
      <c r="E5700" s="2">
        <v>43409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">
        <v>1934</v>
      </c>
      <c r="P5700" s="1" t="s">
        <v>43</v>
      </c>
      <c r="Q5700" s="1" t="s">
        <v>44</v>
      </c>
      <c r="R5700" s="1" t="s">
        <v>1935</v>
      </c>
      <c r="S5700" s="1">
        <v>11.840000000000002</v>
      </c>
      <c r="T5700" s="1">
        <v>1</v>
      </c>
      <c r="U5700" s="1">
        <v>0.2</v>
      </c>
      <c r="V5700" s="1">
        <v>4.4399999999999995</v>
      </c>
      <c r="W5700" t="str">
        <f>INDEX(People!$A$2:$A$5,MATCH(Orders!N5700,People!$B$2:$B$5,0))</f>
        <v>Kelly Williams</v>
      </c>
      <c r="X5700" t="str">
        <f>IFERROR(INDEX(Returns!A5700:A6499,MATCH(Orders!B5700,Returns!B5700:B6499,0)),"No")</f>
        <v>No</v>
      </c>
      <c r="Y5700">
        <f t="shared" si="89"/>
        <v>14.208000000000002</v>
      </c>
    </row>
    <row r="5701" spans="1:25" x14ac:dyDescent="0.2">
      <c r="A5701" s="1">
        <v>5700</v>
      </c>
      <c r="B5701" t="s">
        <v>8898</v>
      </c>
      <c r="C5701" s="2">
        <v>43772</v>
      </c>
      <c r="D5701" s="8">
        <f>Table1[[#This Row],[Order Date]]</f>
        <v>43772</v>
      </c>
      <c r="E5701" s="2">
        <v>43777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">
        <v>5312</v>
      </c>
      <c r="P5701" s="1" t="s">
        <v>43</v>
      </c>
      <c r="Q5701" s="1" t="s">
        <v>84</v>
      </c>
      <c r="R5701" s="1" t="s">
        <v>5313</v>
      </c>
      <c r="S5701" s="1">
        <v>35.880000000000003</v>
      </c>
      <c r="T5701" s="1">
        <v>6</v>
      </c>
      <c r="U5701" s="1">
        <v>0</v>
      </c>
      <c r="V5701" s="1">
        <v>17.581200000000003</v>
      </c>
      <c r="W5701" t="str">
        <f>INDEX(People!$A$2:$A$5,MATCH(Orders!N5701,People!$B$2:$B$5,0))</f>
        <v>Anna Andreadi</v>
      </c>
      <c r="X5701" t="str">
        <f>IFERROR(INDEX(Returns!A5701:A6500,MATCH(Orders!B5701,Returns!B5701:B6500,0)),"No")</f>
        <v>No</v>
      </c>
      <c r="Y5701">
        <f t="shared" si="89"/>
        <v>35.880000000000003</v>
      </c>
    </row>
    <row r="5702" spans="1:25" x14ac:dyDescent="0.2">
      <c r="A5702" s="1">
        <v>5701</v>
      </c>
      <c r="B5702" t="s">
        <v>8899</v>
      </c>
      <c r="C5702" s="2">
        <v>43428</v>
      </c>
      <c r="D5702" s="8">
        <f>Table1[[#This Row],[Order Date]]</f>
        <v>43428</v>
      </c>
      <c r="E5702" s="2">
        <v>43430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">
        <v>2069</v>
      </c>
      <c r="P5702" s="1" t="s">
        <v>43</v>
      </c>
      <c r="Q5702" s="1" t="s">
        <v>157</v>
      </c>
      <c r="R5702" s="1" t="s">
        <v>2070</v>
      </c>
      <c r="S5702" s="1">
        <v>40.752000000000002</v>
      </c>
      <c r="T5702" s="1">
        <v>3</v>
      </c>
      <c r="U5702" s="1">
        <v>0.2</v>
      </c>
      <c r="V5702" s="1">
        <v>15.281999999999998</v>
      </c>
      <c r="W5702" t="str">
        <f>INDEX(People!$A$2:$A$5,MATCH(Orders!N5702,People!$B$2:$B$5,0))</f>
        <v>Chuck Magee</v>
      </c>
      <c r="X5702" t="str">
        <f>IFERROR(INDEX(Returns!A5702:A6501,MATCH(Orders!B5702,Returns!B5702:B6501,0)),"No")</f>
        <v>No</v>
      </c>
      <c r="Y5702">
        <f t="shared" si="89"/>
        <v>48.9024</v>
      </c>
    </row>
    <row r="5703" spans="1:25" x14ac:dyDescent="0.2">
      <c r="A5703" s="1">
        <v>5702</v>
      </c>
      <c r="B5703" t="s">
        <v>8899</v>
      </c>
      <c r="C5703" s="2">
        <v>43428</v>
      </c>
      <c r="D5703" s="8">
        <f>Table1[[#This Row],[Order Date]]</f>
        <v>43428</v>
      </c>
      <c r="E5703" s="2">
        <v>43430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">
        <v>3465</v>
      </c>
      <c r="P5703" s="1" t="s">
        <v>66</v>
      </c>
      <c r="Q5703" s="1" t="s">
        <v>146</v>
      </c>
      <c r="R5703" s="1" t="s">
        <v>3466</v>
      </c>
      <c r="S5703" s="1">
        <v>139.96000000000004</v>
      </c>
      <c r="T5703" s="1">
        <v>5</v>
      </c>
      <c r="U5703" s="1">
        <v>0.2</v>
      </c>
      <c r="V5703" s="1">
        <v>-22.743500000000004</v>
      </c>
      <c r="W5703" t="str">
        <f>INDEX(People!$A$2:$A$5,MATCH(Orders!N5703,People!$B$2:$B$5,0))</f>
        <v>Chuck Magee</v>
      </c>
      <c r="X5703" t="str">
        <f>IFERROR(INDEX(Returns!A5703:A6502,MATCH(Orders!B5703,Returns!B5703:B6502,0)),"No")</f>
        <v>No</v>
      </c>
      <c r="Y5703">
        <f t="shared" si="89"/>
        <v>167.95200000000003</v>
      </c>
    </row>
    <row r="5704" spans="1:25" x14ac:dyDescent="0.2">
      <c r="A5704" s="1">
        <v>5703</v>
      </c>
      <c r="B5704" t="s">
        <v>8900</v>
      </c>
      <c r="C5704" s="2">
        <v>42718</v>
      </c>
      <c r="D5704" s="8">
        <f>Table1[[#This Row],[Order Date]]</f>
        <v>42718</v>
      </c>
      <c r="E5704" s="2">
        <v>42725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">
        <v>3083</v>
      </c>
      <c r="P5704" s="1" t="s">
        <v>43</v>
      </c>
      <c r="Q5704" s="1" t="s">
        <v>63</v>
      </c>
      <c r="R5704" s="1" t="s">
        <v>3084</v>
      </c>
      <c r="S5704" s="1">
        <v>2.6240000000000001</v>
      </c>
      <c r="T5704" s="1">
        <v>1</v>
      </c>
      <c r="U5704" s="1">
        <v>0.2</v>
      </c>
      <c r="V5704" s="1">
        <v>0.29519999999999957</v>
      </c>
      <c r="W5704" t="str">
        <f>INDEX(People!$A$2:$A$5,MATCH(Orders!N5704,People!$B$2:$B$5,0))</f>
        <v>Chuck Magee</v>
      </c>
      <c r="X5704" t="str">
        <f>IFERROR(INDEX(Returns!A5704:A6503,MATCH(Orders!B5704,Returns!B5704:B6503,0)),"No")</f>
        <v>No</v>
      </c>
      <c r="Y5704">
        <f t="shared" si="89"/>
        <v>3.1488</v>
      </c>
    </row>
    <row r="5705" spans="1:25" x14ac:dyDescent="0.2">
      <c r="A5705" s="1">
        <v>5704</v>
      </c>
      <c r="B5705" t="s">
        <v>8900</v>
      </c>
      <c r="C5705" s="2">
        <v>42718</v>
      </c>
      <c r="D5705" s="8">
        <f>Table1[[#This Row],[Order Date]]</f>
        <v>42718</v>
      </c>
      <c r="E5705" s="2">
        <v>42725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">
        <v>4297</v>
      </c>
      <c r="P5705" s="1" t="s">
        <v>30</v>
      </c>
      <c r="Q5705" s="1" t="s">
        <v>52</v>
      </c>
      <c r="R5705" s="1" t="s">
        <v>4298</v>
      </c>
      <c r="S5705" s="1">
        <v>136.53</v>
      </c>
      <c r="T5705" s="1">
        <v>1</v>
      </c>
      <c r="U5705" s="1">
        <v>0.4</v>
      </c>
      <c r="V5705" s="1">
        <v>-52.336500000000029</v>
      </c>
      <c r="W5705" t="str">
        <f>INDEX(People!$A$2:$A$5,MATCH(Orders!N5705,People!$B$2:$B$5,0))</f>
        <v>Chuck Magee</v>
      </c>
      <c r="X5705" t="str">
        <f>IFERROR(INDEX(Returns!A5705:A6504,MATCH(Orders!B5705,Returns!B5705:B6504,0)),"No")</f>
        <v>No</v>
      </c>
      <c r="Y5705">
        <f t="shared" si="89"/>
        <v>191.142</v>
      </c>
    </row>
    <row r="5706" spans="1:25" x14ac:dyDescent="0.2">
      <c r="A5706" s="1">
        <v>5705</v>
      </c>
      <c r="B5706" t="s">
        <v>8900</v>
      </c>
      <c r="C5706" s="2">
        <v>42718</v>
      </c>
      <c r="D5706" s="8">
        <f>Table1[[#This Row],[Order Date]]</f>
        <v>42718</v>
      </c>
      <c r="E5706" s="2">
        <v>42725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">
        <v>2518</v>
      </c>
      <c r="P5706" s="1" t="s">
        <v>66</v>
      </c>
      <c r="Q5706" s="1" t="s">
        <v>146</v>
      </c>
      <c r="R5706" s="1" t="s">
        <v>2519</v>
      </c>
      <c r="S5706" s="1">
        <v>263.95999999999998</v>
      </c>
      <c r="T5706" s="1">
        <v>1</v>
      </c>
      <c r="U5706" s="1">
        <v>0.2</v>
      </c>
      <c r="V5706" s="1">
        <v>42.893499999999975</v>
      </c>
      <c r="W5706" t="str">
        <f>INDEX(People!$A$2:$A$5,MATCH(Orders!N5706,People!$B$2:$B$5,0))</f>
        <v>Chuck Magee</v>
      </c>
      <c r="X5706" t="str">
        <f>IFERROR(INDEX(Returns!A5706:A6505,MATCH(Orders!B5706,Returns!B5706:B6505,0)),"No")</f>
        <v>No</v>
      </c>
      <c r="Y5706">
        <f t="shared" si="89"/>
        <v>316.75199999999995</v>
      </c>
    </row>
    <row r="5707" spans="1:25" x14ac:dyDescent="0.2">
      <c r="A5707" s="1">
        <v>5706</v>
      </c>
      <c r="B5707" t="s">
        <v>8901</v>
      </c>
      <c r="C5707" s="2">
        <v>42677</v>
      </c>
      <c r="D5707" s="8">
        <f>Table1[[#This Row],[Order Date]]</f>
        <v>42677</v>
      </c>
      <c r="E5707" s="2">
        <v>42682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">
        <v>5014</v>
      </c>
      <c r="P5707" s="1" t="s">
        <v>43</v>
      </c>
      <c r="Q5707" s="1" t="s">
        <v>512</v>
      </c>
      <c r="R5707" s="1" t="s">
        <v>5015</v>
      </c>
      <c r="S5707" s="1">
        <v>11.64</v>
      </c>
      <c r="T5707" s="1">
        <v>3</v>
      </c>
      <c r="U5707" s="1">
        <v>0</v>
      </c>
      <c r="V5707" s="1">
        <v>3.3755999999999986</v>
      </c>
      <c r="W5707" t="str">
        <f>INDEX(People!$A$2:$A$5,MATCH(Orders!N5707,People!$B$2:$B$5,0))</f>
        <v>Chuck Magee</v>
      </c>
      <c r="X5707" t="str">
        <f>IFERROR(INDEX(Returns!A5707:A6506,MATCH(Orders!B5707,Returns!B5707:B6506,0)),"No")</f>
        <v>No</v>
      </c>
      <c r="Y5707">
        <f t="shared" si="89"/>
        <v>11.64</v>
      </c>
    </row>
    <row r="5708" spans="1:25" x14ac:dyDescent="0.2">
      <c r="A5708" s="1">
        <v>5707</v>
      </c>
      <c r="B5708" t="s">
        <v>8902</v>
      </c>
      <c r="C5708" s="2">
        <v>43730</v>
      </c>
      <c r="D5708" s="8">
        <f>Table1[[#This Row],[Order Date]]</f>
        <v>43730</v>
      </c>
      <c r="E5708" s="2">
        <v>43733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">
        <v>5106</v>
      </c>
      <c r="P5708" s="1" t="s">
        <v>43</v>
      </c>
      <c r="Q5708" s="1" t="s">
        <v>70</v>
      </c>
      <c r="R5708" s="1" t="s">
        <v>5107</v>
      </c>
      <c r="S5708" s="1">
        <v>40.176000000000002</v>
      </c>
      <c r="T5708" s="1">
        <v>3</v>
      </c>
      <c r="U5708" s="1">
        <v>0.2</v>
      </c>
      <c r="V5708" s="1">
        <v>14.563799999999997</v>
      </c>
      <c r="W5708" t="str">
        <f>INDEX(People!$A$2:$A$5,MATCH(Orders!N5708,People!$B$2:$B$5,0))</f>
        <v>Chuck Magee</v>
      </c>
      <c r="X5708" t="str">
        <f>IFERROR(INDEX(Returns!A5708:A6507,MATCH(Orders!B5708,Returns!B5708:B6507,0)),"No")</f>
        <v>No</v>
      </c>
      <c r="Y5708">
        <f t="shared" si="89"/>
        <v>48.211199999999998</v>
      </c>
    </row>
    <row r="5709" spans="1:25" x14ac:dyDescent="0.2">
      <c r="A5709" s="1">
        <v>5708</v>
      </c>
      <c r="B5709" t="s">
        <v>6199</v>
      </c>
      <c r="C5709" s="2">
        <v>42863</v>
      </c>
      <c r="D5709" s="8">
        <f>Table1[[#This Row],[Order Date]]</f>
        <v>42863</v>
      </c>
      <c r="E5709" s="2">
        <v>42870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">
        <v>2474</v>
      </c>
      <c r="P5709" s="1" t="s">
        <v>30</v>
      </c>
      <c r="Q5709" s="1" t="s">
        <v>60</v>
      </c>
      <c r="R5709" s="1" t="s">
        <v>2475</v>
      </c>
      <c r="S5709" s="1">
        <v>79.44</v>
      </c>
      <c r="T5709" s="1">
        <v>3</v>
      </c>
      <c r="U5709" s="1">
        <v>0</v>
      </c>
      <c r="V5709" s="1">
        <v>30.187200000000001</v>
      </c>
      <c r="W5709" t="str">
        <f>INDEX(People!$A$2:$A$5,MATCH(Orders!N5709,People!$B$2:$B$5,0))</f>
        <v>Chuck Magee</v>
      </c>
      <c r="X5709" t="str">
        <f>IFERROR(INDEX(Returns!A5709:A6508,MATCH(Orders!B5709,Returns!B5709:B6508,0)),"No")</f>
        <v>No</v>
      </c>
      <c r="Y5709">
        <f t="shared" si="89"/>
        <v>79.44</v>
      </c>
    </row>
    <row r="5710" spans="1:25" x14ac:dyDescent="0.2">
      <c r="A5710" s="1">
        <v>5709</v>
      </c>
      <c r="B5710" t="s">
        <v>6199</v>
      </c>
      <c r="C5710" s="2">
        <v>42863</v>
      </c>
      <c r="D5710" s="8">
        <f>Table1[[#This Row],[Order Date]]</f>
        <v>42863</v>
      </c>
      <c r="E5710" s="2">
        <v>42870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">
        <v>4555</v>
      </c>
      <c r="P5710" s="1" t="s">
        <v>43</v>
      </c>
      <c r="Q5710" s="1" t="s">
        <v>512</v>
      </c>
      <c r="R5710" s="1" t="s">
        <v>4556</v>
      </c>
      <c r="S5710" s="1">
        <v>357.93</v>
      </c>
      <c r="T5710" s="1">
        <v>3</v>
      </c>
      <c r="U5710" s="1">
        <v>0</v>
      </c>
      <c r="V5710" s="1">
        <v>7.158600000000007</v>
      </c>
      <c r="W5710" t="str">
        <f>INDEX(People!$A$2:$A$5,MATCH(Orders!N5710,People!$B$2:$B$5,0))</f>
        <v>Chuck Magee</v>
      </c>
      <c r="X5710" t="str">
        <f>IFERROR(INDEX(Returns!A5710:A6509,MATCH(Orders!B5710,Returns!B5710:B6509,0)),"No")</f>
        <v>No</v>
      </c>
      <c r="Y5710">
        <f t="shared" si="89"/>
        <v>357.93</v>
      </c>
    </row>
    <row r="5711" spans="1:25" x14ac:dyDescent="0.2">
      <c r="A5711" s="1">
        <v>5710</v>
      </c>
      <c r="B5711" t="s">
        <v>6199</v>
      </c>
      <c r="C5711" s="2">
        <v>42863</v>
      </c>
      <c r="D5711" s="8">
        <f>Table1[[#This Row],[Order Date]]</f>
        <v>42863</v>
      </c>
      <c r="E5711" s="2">
        <v>42870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">
        <v>1592</v>
      </c>
      <c r="P5711" s="1" t="s">
        <v>30</v>
      </c>
      <c r="Q5711" s="1" t="s">
        <v>34</v>
      </c>
      <c r="R5711" s="1" t="s">
        <v>1593</v>
      </c>
      <c r="S5711" s="1">
        <v>127.76400000000001</v>
      </c>
      <c r="T5711" s="1">
        <v>2</v>
      </c>
      <c r="U5711" s="1">
        <v>0.1</v>
      </c>
      <c r="V5711" s="1">
        <v>21.294000000000008</v>
      </c>
      <c r="W5711" t="str">
        <f>INDEX(People!$A$2:$A$5,MATCH(Orders!N5711,People!$B$2:$B$5,0))</f>
        <v>Chuck Magee</v>
      </c>
      <c r="X5711" t="str">
        <f>IFERROR(INDEX(Returns!A5711:A6510,MATCH(Orders!B5711,Returns!B5711:B6510,0)),"No")</f>
        <v>No</v>
      </c>
      <c r="Y5711">
        <f t="shared" si="89"/>
        <v>140.54040000000003</v>
      </c>
    </row>
    <row r="5712" spans="1:25" x14ac:dyDescent="0.2">
      <c r="A5712" s="1">
        <v>5711</v>
      </c>
      <c r="B5712" t="s">
        <v>6199</v>
      </c>
      <c r="C5712" s="2">
        <v>42863</v>
      </c>
      <c r="D5712" s="8">
        <f>Table1[[#This Row],[Order Date]]</f>
        <v>42863</v>
      </c>
      <c r="E5712" s="2">
        <v>42870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">
        <v>1249</v>
      </c>
      <c r="P5712" s="1" t="s">
        <v>66</v>
      </c>
      <c r="Q5712" s="1" t="s">
        <v>1065</v>
      </c>
      <c r="R5712" s="1" t="s">
        <v>1250</v>
      </c>
      <c r="S5712" s="1">
        <v>2799.944</v>
      </c>
      <c r="T5712" s="1">
        <v>7</v>
      </c>
      <c r="U5712" s="1">
        <v>0.2</v>
      </c>
      <c r="V5712" s="1">
        <v>1014.9797</v>
      </c>
      <c r="W5712" t="str">
        <f>INDEX(People!$A$2:$A$5,MATCH(Orders!N5712,People!$B$2:$B$5,0))</f>
        <v>Chuck Magee</v>
      </c>
      <c r="X5712" t="str">
        <f>IFERROR(INDEX(Returns!A5712:A6511,MATCH(Orders!B5712,Returns!B5712:B6511,0)),"No")</f>
        <v>No</v>
      </c>
      <c r="Y5712">
        <f t="shared" si="89"/>
        <v>3359.9328</v>
      </c>
    </row>
    <row r="5713" spans="1:25" x14ac:dyDescent="0.2">
      <c r="A5713" s="1">
        <v>5712</v>
      </c>
      <c r="B5713" t="s">
        <v>6199</v>
      </c>
      <c r="C5713" s="2">
        <v>42863</v>
      </c>
      <c r="D5713" s="8">
        <f>Table1[[#This Row],[Order Date]]</f>
        <v>42863</v>
      </c>
      <c r="E5713" s="2">
        <v>42870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">
        <v>4951</v>
      </c>
      <c r="P5713" s="1" t="s">
        <v>43</v>
      </c>
      <c r="Q5713" s="1" t="s">
        <v>84</v>
      </c>
      <c r="R5713" s="1" t="s">
        <v>4952</v>
      </c>
      <c r="S5713" s="1">
        <v>19.440000000000001</v>
      </c>
      <c r="T5713" s="1">
        <v>3</v>
      </c>
      <c r="U5713" s="1">
        <v>0</v>
      </c>
      <c r="V5713" s="1">
        <v>9.3312000000000008</v>
      </c>
      <c r="W5713" t="str">
        <f>INDEX(People!$A$2:$A$5,MATCH(Orders!N5713,People!$B$2:$B$5,0))</f>
        <v>Chuck Magee</v>
      </c>
      <c r="X5713" t="str">
        <f>IFERROR(INDEX(Returns!A5713:A6512,MATCH(Orders!B5713,Returns!B5713:B6512,0)),"No")</f>
        <v>No</v>
      </c>
      <c r="Y5713">
        <f t="shared" si="89"/>
        <v>19.440000000000001</v>
      </c>
    </row>
    <row r="5714" spans="1:25" x14ac:dyDescent="0.2">
      <c r="A5714" s="1">
        <v>5713</v>
      </c>
      <c r="B5714" t="s">
        <v>8903</v>
      </c>
      <c r="C5714" s="2">
        <v>43677</v>
      </c>
      <c r="D5714" s="8">
        <f>Table1[[#This Row],[Order Date]]</f>
        <v>43677</v>
      </c>
      <c r="E5714" s="2">
        <v>43677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">
        <v>1742</v>
      </c>
      <c r="P5714" s="1" t="s">
        <v>66</v>
      </c>
      <c r="Q5714" s="1" t="s">
        <v>67</v>
      </c>
      <c r="R5714" s="1" t="s">
        <v>1743</v>
      </c>
      <c r="S5714" s="1">
        <v>36.792000000000002</v>
      </c>
      <c r="T5714" s="1">
        <v>1</v>
      </c>
      <c r="U5714" s="1">
        <v>0.2</v>
      </c>
      <c r="V5714" s="1">
        <v>4.1390999999999991</v>
      </c>
      <c r="W5714" t="str">
        <f>INDEX(People!$A$2:$A$5,MATCH(Orders!N5714,People!$B$2:$B$5,0))</f>
        <v>Kelly Williams</v>
      </c>
      <c r="X5714" t="str">
        <f>IFERROR(INDEX(Returns!A5714:A6513,MATCH(Orders!B5714,Returns!B5714:B6513,0)),"No")</f>
        <v>No</v>
      </c>
      <c r="Y5714">
        <f t="shared" si="89"/>
        <v>44.150399999999998</v>
      </c>
    </row>
    <row r="5715" spans="1:25" x14ac:dyDescent="0.2">
      <c r="A5715" s="1">
        <v>5714</v>
      </c>
      <c r="B5715" t="s">
        <v>8904</v>
      </c>
      <c r="C5715" s="2">
        <v>42430</v>
      </c>
      <c r="D5715" s="8">
        <f>Table1[[#This Row],[Order Date]]</f>
        <v>42430</v>
      </c>
      <c r="E5715" s="2">
        <v>42434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">
        <v>2828</v>
      </c>
      <c r="P5715" s="1" t="s">
        <v>66</v>
      </c>
      <c r="Q5715" s="1" t="s">
        <v>67</v>
      </c>
      <c r="R5715" s="1" t="s">
        <v>2829</v>
      </c>
      <c r="S5715" s="1">
        <v>5.9399999999999995</v>
      </c>
      <c r="T5715" s="1">
        <v>3</v>
      </c>
      <c r="U5715" s="1">
        <v>0</v>
      </c>
      <c r="V5715" s="1">
        <v>1.6037999999999999</v>
      </c>
      <c r="W5715" t="str">
        <f>INDEX(People!$A$2:$A$5,MATCH(Orders!N5715,People!$B$2:$B$5,0))</f>
        <v>Chuck Magee</v>
      </c>
      <c r="X5715" t="str">
        <f>IFERROR(INDEX(Returns!A5715:A6514,MATCH(Orders!B5715,Returns!B5715:B6514,0)),"No")</f>
        <v>No</v>
      </c>
      <c r="Y5715">
        <f t="shared" si="89"/>
        <v>5.9399999999999995</v>
      </c>
    </row>
    <row r="5716" spans="1:25" x14ac:dyDescent="0.2">
      <c r="A5716" s="1">
        <v>5715</v>
      </c>
      <c r="B5716" t="s">
        <v>8905</v>
      </c>
      <c r="C5716" s="2">
        <v>43733</v>
      </c>
      <c r="D5716" s="8">
        <f>Table1[[#This Row],[Order Date]]</f>
        <v>43733</v>
      </c>
      <c r="E5716" s="2">
        <v>43737</v>
      </c>
      <c r="F5716" s="1" t="s">
        <v>46</v>
      </c>
      <c r="G5716" s="1" t="s">
        <v>1143</v>
      </c>
      <c r="H5716" s="1" t="s">
        <v>1144</v>
      </c>
      <c r="I5716" s="1" t="s">
        <v>24</v>
      </c>
      <c r="J5716" s="1" t="s">
        <v>25</v>
      </c>
      <c r="K5716" s="1" t="s">
        <v>1277</v>
      </c>
      <c r="L5716" s="1" t="s">
        <v>287</v>
      </c>
      <c r="M5716" s="1">
        <v>23223</v>
      </c>
      <c r="N5716" s="1" t="s">
        <v>28</v>
      </c>
      <c r="O5716" s="1" t="s">
        <v>2748</v>
      </c>
      <c r="P5716" s="1" t="s">
        <v>43</v>
      </c>
      <c r="Q5716" s="1" t="s">
        <v>55</v>
      </c>
      <c r="R5716" s="1" t="s">
        <v>2749</v>
      </c>
      <c r="S5716" s="1">
        <v>177.54999999999998</v>
      </c>
      <c r="T5716" s="1">
        <v>5</v>
      </c>
      <c r="U5716" s="1">
        <v>0</v>
      </c>
      <c r="V5716" s="1">
        <v>47.938500000000005</v>
      </c>
      <c r="W5716" t="str">
        <f>INDEX(People!$A$2:$A$5,MATCH(Orders!N5716,People!$B$2:$B$5,0))</f>
        <v>Cassandra Brandow</v>
      </c>
      <c r="X5716" t="str">
        <f>IFERROR(INDEX(Returns!A5716:A6515,MATCH(Orders!B5716,Returns!B5716:B6515,0)),"No")</f>
        <v>No</v>
      </c>
      <c r="Y5716">
        <f t="shared" si="89"/>
        <v>177.54999999999998</v>
      </c>
    </row>
    <row r="5717" spans="1:25" x14ac:dyDescent="0.2">
      <c r="A5717" s="1">
        <v>5716</v>
      </c>
      <c r="B5717" t="s">
        <v>8906</v>
      </c>
      <c r="C5717" s="2">
        <v>43017</v>
      </c>
      <c r="D5717" s="8">
        <f>Table1[[#This Row],[Order Date]]</f>
        <v>43017</v>
      </c>
      <c r="E5717" s="2">
        <v>43020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">
        <v>2298</v>
      </c>
      <c r="P5717" s="1" t="s">
        <v>66</v>
      </c>
      <c r="Q5717" s="1" t="s">
        <v>146</v>
      </c>
      <c r="R5717" s="1" t="s">
        <v>2299</v>
      </c>
      <c r="S5717" s="1">
        <v>619.94999999999993</v>
      </c>
      <c r="T5717" s="1">
        <v>5</v>
      </c>
      <c r="U5717" s="1">
        <v>0</v>
      </c>
      <c r="V5717" s="1">
        <v>111.59099999999995</v>
      </c>
      <c r="W5717" t="str">
        <f>INDEX(People!$A$2:$A$5,MATCH(Orders!N5717,People!$B$2:$B$5,0))</f>
        <v>Kelly Williams</v>
      </c>
      <c r="X5717" t="str">
        <f>IFERROR(INDEX(Returns!A5717:A6516,MATCH(Orders!B5717,Returns!B5717:B6516,0)),"No")</f>
        <v>No</v>
      </c>
      <c r="Y5717">
        <f t="shared" si="89"/>
        <v>619.94999999999993</v>
      </c>
    </row>
    <row r="5718" spans="1:25" x14ac:dyDescent="0.2">
      <c r="A5718" s="1">
        <v>5717</v>
      </c>
      <c r="B5718" t="s">
        <v>8906</v>
      </c>
      <c r="C5718" s="2">
        <v>43017</v>
      </c>
      <c r="D5718" s="8">
        <f>Table1[[#This Row],[Order Date]]</f>
        <v>43017</v>
      </c>
      <c r="E5718" s="2">
        <v>43020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">
        <v>467</v>
      </c>
      <c r="P5718" s="1" t="s">
        <v>66</v>
      </c>
      <c r="Q5718" s="1" t="s">
        <v>67</v>
      </c>
      <c r="R5718" s="1" t="s">
        <v>468</v>
      </c>
      <c r="S5718" s="1">
        <v>29.160000000000004</v>
      </c>
      <c r="T5718" s="1">
        <v>3</v>
      </c>
      <c r="U5718" s="1">
        <v>0</v>
      </c>
      <c r="V5718" s="1">
        <v>8.4563999999999986</v>
      </c>
      <c r="W5718" t="str">
        <f>INDEX(People!$A$2:$A$5,MATCH(Orders!N5718,People!$B$2:$B$5,0))</f>
        <v>Kelly Williams</v>
      </c>
      <c r="X5718" t="str">
        <f>IFERROR(INDEX(Returns!A5718:A6517,MATCH(Orders!B5718,Returns!B5718:B6517,0)),"No")</f>
        <v>No</v>
      </c>
      <c r="Y5718">
        <f t="shared" si="89"/>
        <v>29.160000000000004</v>
      </c>
    </row>
    <row r="5719" spans="1:25" x14ac:dyDescent="0.2">
      <c r="A5719" s="1">
        <v>5718</v>
      </c>
      <c r="B5719" t="s">
        <v>8906</v>
      </c>
      <c r="C5719" s="2">
        <v>43017</v>
      </c>
      <c r="D5719" s="8">
        <f>Table1[[#This Row],[Order Date]]</f>
        <v>43017</v>
      </c>
      <c r="E5719" s="2">
        <v>43020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">
        <v>4662</v>
      </c>
      <c r="P5719" s="1" t="s">
        <v>43</v>
      </c>
      <c r="Q5719" s="1" t="s">
        <v>157</v>
      </c>
      <c r="R5719" s="1" t="s">
        <v>590</v>
      </c>
      <c r="S5719" s="1">
        <v>57.959999999999994</v>
      </c>
      <c r="T5719" s="1">
        <v>7</v>
      </c>
      <c r="U5719" s="1">
        <v>0</v>
      </c>
      <c r="V5719" s="1">
        <v>27.241199999999996</v>
      </c>
      <c r="W5719" t="str">
        <f>INDEX(People!$A$2:$A$5,MATCH(Orders!N5719,People!$B$2:$B$5,0))</f>
        <v>Kelly Williams</v>
      </c>
      <c r="X5719" t="str">
        <f>IFERROR(INDEX(Returns!A5719:A6518,MATCH(Orders!B5719,Returns!B5719:B6518,0)),"No")</f>
        <v>No</v>
      </c>
      <c r="Y5719">
        <f t="shared" si="89"/>
        <v>57.959999999999994</v>
      </c>
    </row>
    <row r="5720" spans="1:25" x14ac:dyDescent="0.2">
      <c r="A5720" s="1">
        <v>5719</v>
      </c>
      <c r="B5720" t="s">
        <v>8906</v>
      </c>
      <c r="C5720" s="2">
        <v>43017</v>
      </c>
      <c r="D5720" s="8">
        <f>Table1[[#This Row],[Order Date]]</f>
        <v>43017</v>
      </c>
      <c r="E5720" s="2">
        <v>43020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">
        <v>3009</v>
      </c>
      <c r="P5720" s="1" t="s">
        <v>43</v>
      </c>
      <c r="Q5720" s="1" t="s">
        <v>73</v>
      </c>
      <c r="R5720" s="1" t="s">
        <v>3010</v>
      </c>
      <c r="S5720" s="1">
        <v>29.402999999999999</v>
      </c>
      <c r="T5720" s="1">
        <v>3</v>
      </c>
      <c r="U5720" s="1">
        <v>0.1</v>
      </c>
      <c r="V5720" s="1">
        <v>5.2272000000000007</v>
      </c>
      <c r="W5720" t="str">
        <f>INDEX(People!$A$2:$A$5,MATCH(Orders!N5720,People!$B$2:$B$5,0))</f>
        <v>Kelly Williams</v>
      </c>
      <c r="X5720" t="str">
        <f>IFERROR(INDEX(Returns!A5720:A6519,MATCH(Orders!B5720,Returns!B5720:B6519,0)),"No")</f>
        <v>No</v>
      </c>
      <c r="Y5720">
        <f t="shared" si="89"/>
        <v>32.343299999999999</v>
      </c>
    </row>
    <row r="5721" spans="1:25" x14ac:dyDescent="0.2">
      <c r="A5721" s="1">
        <v>5720</v>
      </c>
      <c r="B5721" t="s">
        <v>8907</v>
      </c>
      <c r="C5721" s="2">
        <v>43553</v>
      </c>
      <c r="D5721" s="8">
        <f>Table1[[#This Row],[Order Date]]</f>
        <v>43553</v>
      </c>
      <c r="E5721" s="2">
        <v>43557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">
        <v>5029</v>
      </c>
      <c r="P5721" s="1" t="s">
        <v>43</v>
      </c>
      <c r="Q5721" s="1" t="s">
        <v>55</v>
      </c>
      <c r="R5721" s="1" t="s">
        <v>5030</v>
      </c>
      <c r="S5721" s="1">
        <v>81.400000000000006</v>
      </c>
      <c r="T5721" s="1">
        <v>5</v>
      </c>
      <c r="U5721" s="1">
        <v>0</v>
      </c>
      <c r="V5721" s="1">
        <v>21.164000000000005</v>
      </c>
      <c r="W5721" t="str">
        <f>INDEX(People!$A$2:$A$5,MATCH(Orders!N5721,People!$B$2:$B$5,0))</f>
        <v>Kelly Williams</v>
      </c>
      <c r="X5721" t="str">
        <f>IFERROR(INDEX(Returns!A5721:A6520,MATCH(Orders!B5721,Returns!B5721:B6520,0)),"No")</f>
        <v>No</v>
      </c>
      <c r="Y5721">
        <f t="shared" si="89"/>
        <v>81.400000000000006</v>
      </c>
    </row>
    <row r="5722" spans="1:25" x14ac:dyDescent="0.2">
      <c r="A5722" s="1">
        <v>5721</v>
      </c>
      <c r="B5722" t="s">
        <v>6002</v>
      </c>
      <c r="C5722" s="2">
        <v>43053</v>
      </c>
      <c r="D5722" s="8">
        <f>Table1[[#This Row],[Order Date]]</f>
        <v>43053</v>
      </c>
      <c r="E5722" s="2">
        <v>43056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">
        <v>241</v>
      </c>
      <c r="P5722" s="1" t="s">
        <v>43</v>
      </c>
      <c r="Q5722" s="1" t="s">
        <v>242</v>
      </c>
      <c r="R5722" s="1" t="s">
        <v>243</v>
      </c>
      <c r="S5722" s="1">
        <v>8.7200000000000006</v>
      </c>
      <c r="T5722" s="1">
        <v>5</v>
      </c>
      <c r="U5722" s="1">
        <v>0.2</v>
      </c>
      <c r="V5722" s="1">
        <v>2.289000000000001</v>
      </c>
      <c r="W5722" t="str">
        <f>INDEX(People!$A$2:$A$5,MATCH(Orders!N5722,People!$B$2:$B$5,0))</f>
        <v>Anna Andreadi</v>
      </c>
      <c r="X5722" t="str">
        <f>IFERROR(INDEX(Returns!A5722:A6521,MATCH(Orders!B5722,Returns!B5722:B6521,0)),"No")</f>
        <v>No</v>
      </c>
      <c r="Y5722">
        <f t="shared" si="89"/>
        <v>10.464</v>
      </c>
    </row>
    <row r="5723" spans="1:25" x14ac:dyDescent="0.2">
      <c r="A5723" s="1">
        <v>5722</v>
      </c>
      <c r="B5723" t="s">
        <v>6002</v>
      </c>
      <c r="C5723" s="2">
        <v>43053</v>
      </c>
      <c r="D5723" s="8">
        <f>Table1[[#This Row],[Order Date]]</f>
        <v>43053</v>
      </c>
      <c r="E5723" s="2">
        <v>43056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">
        <v>4197</v>
      </c>
      <c r="P5723" s="1" t="s">
        <v>66</v>
      </c>
      <c r="Q5723" s="1" t="s">
        <v>146</v>
      </c>
      <c r="R5723" s="1" t="s">
        <v>4198</v>
      </c>
      <c r="S5723" s="1">
        <v>91.176000000000016</v>
      </c>
      <c r="T5723" s="1">
        <v>3</v>
      </c>
      <c r="U5723" s="1">
        <v>0.2</v>
      </c>
      <c r="V5723" s="1">
        <v>4.5587999999999944</v>
      </c>
      <c r="W5723" t="str">
        <f>INDEX(People!$A$2:$A$5,MATCH(Orders!N5723,People!$B$2:$B$5,0))</f>
        <v>Anna Andreadi</v>
      </c>
      <c r="X5723" t="str">
        <f>IFERROR(INDEX(Returns!A5723:A6522,MATCH(Orders!B5723,Returns!B5723:B6522,0)),"No")</f>
        <v>No</v>
      </c>
      <c r="Y5723">
        <f t="shared" si="89"/>
        <v>109.41120000000002</v>
      </c>
    </row>
    <row r="5724" spans="1:25" x14ac:dyDescent="0.2">
      <c r="A5724" s="1">
        <v>5723</v>
      </c>
      <c r="B5724" t="s">
        <v>6002</v>
      </c>
      <c r="C5724" s="2">
        <v>43053</v>
      </c>
      <c r="D5724" s="8">
        <f>Table1[[#This Row],[Order Date]]</f>
        <v>43053</v>
      </c>
      <c r="E5724" s="2">
        <v>43056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">
        <v>3951</v>
      </c>
      <c r="P5724" s="1" t="s">
        <v>66</v>
      </c>
      <c r="Q5724" s="1" t="s">
        <v>146</v>
      </c>
      <c r="R5724" s="1" t="s">
        <v>3952</v>
      </c>
      <c r="S5724" s="1">
        <v>159.96800000000002</v>
      </c>
      <c r="T5724" s="1">
        <v>4</v>
      </c>
      <c r="U5724" s="1">
        <v>0.2</v>
      </c>
      <c r="V5724" s="1">
        <v>29.993999999999986</v>
      </c>
      <c r="W5724" t="str">
        <f>INDEX(People!$A$2:$A$5,MATCH(Orders!N5724,People!$B$2:$B$5,0))</f>
        <v>Anna Andreadi</v>
      </c>
      <c r="X5724" t="str">
        <f>IFERROR(INDEX(Returns!A5724:A6523,MATCH(Orders!B5724,Returns!B5724:B6523,0)),"No")</f>
        <v>No</v>
      </c>
      <c r="Y5724">
        <f t="shared" si="89"/>
        <v>191.9616</v>
      </c>
    </row>
    <row r="5725" spans="1:25" x14ac:dyDescent="0.2">
      <c r="A5725" s="1">
        <v>5724</v>
      </c>
      <c r="B5725" t="s">
        <v>8908</v>
      </c>
      <c r="C5725" s="2">
        <v>43369</v>
      </c>
      <c r="D5725" s="8">
        <f>Table1[[#This Row],[Order Date]]</f>
        <v>43369</v>
      </c>
      <c r="E5725" s="2">
        <v>43373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">
        <v>2722</v>
      </c>
      <c r="P5725" s="1" t="s">
        <v>43</v>
      </c>
      <c r="Q5725" s="1" t="s">
        <v>84</v>
      </c>
      <c r="R5725" s="1" t="s">
        <v>2723</v>
      </c>
      <c r="S5725" s="1">
        <v>12.96</v>
      </c>
      <c r="T5725" s="1">
        <v>2</v>
      </c>
      <c r="U5725" s="1">
        <v>0</v>
      </c>
      <c r="V5725" s="1">
        <v>6.2208000000000006</v>
      </c>
      <c r="W5725" t="str">
        <f>INDEX(People!$A$2:$A$5,MATCH(Orders!N5725,People!$B$2:$B$5,0))</f>
        <v>Anna Andreadi</v>
      </c>
      <c r="X5725" t="str">
        <f>IFERROR(INDEX(Returns!A5725:A6524,MATCH(Orders!B5725,Returns!B5725:B6524,0)),"No")</f>
        <v>No</v>
      </c>
      <c r="Y5725">
        <f t="shared" si="89"/>
        <v>12.96</v>
      </c>
    </row>
    <row r="5726" spans="1:25" x14ac:dyDescent="0.2">
      <c r="A5726" s="1">
        <v>5725</v>
      </c>
      <c r="B5726" t="s">
        <v>8909</v>
      </c>
      <c r="C5726" s="2">
        <v>42635</v>
      </c>
      <c r="D5726" s="8">
        <f>Table1[[#This Row],[Order Date]]</f>
        <v>42635</v>
      </c>
      <c r="E5726" s="2">
        <v>42640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">
        <v>3060</v>
      </c>
      <c r="P5726" s="1" t="s">
        <v>43</v>
      </c>
      <c r="Q5726" s="1" t="s">
        <v>55</v>
      </c>
      <c r="R5726" s="1" t="s">
        <v>3061</v>
      </c>
      <c r="S5726" s="1">
        <v>331.536</v>
      </c>
      <c r="T5726" s="1">
        <v>3</v>
      </c>
      <c r="U5726" s="1">
        <v>0.2</v>
      </c>
      <c r="V5726" s="1">
        <v>-82.884</v>
      </c>
      <c r="W5726" t="str">
        <f>INDEX(People!$A$2:$A$5,MATCH(Orders!N5726,People!$B$2:$B$5,0))</f>
        <v>Kelly Williams</v>
      </c>
      <c r="X5726" t="str">
        <f>IFERROR(INDEX(Returns!A5726:A6525,MATCH(Orders!B5726,Returns!B5726:B6525,0)),"No")</f>
        <v>No</v>
      </c>
      <c r="Y5726">
        <f t="shared" si="89"/>
        <v>397.84319999999997</v>
      </c>
    </row>
    <row r="5727" spans="1:25" x14ac:dyDescent="0.2">
      <c r="A5727" s="1">
        <v>5726</v>
      </c>
      <c r="B5727" t="s">
        <v>8910</v>
      </c>
      <c r="C5727" s="2">
        <v>43003</v>
      </c>
      <c r="D5727" s="8">
        <f>Table1[[#This Row],[Order Date]]</f>
        <v>43003</v>
      </c>
      <c r="E5727" s="2">
        <v>43005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">
        <v>4292</v>
      </c>
      <c r="P5727" s="1" t="s">
        <v>66</v>
      </c>
      <c r="Q5727" s="1" t="s">
        <v>146</v>
      </c>
      <c r="R5727" s="1" t="s">
        <v>4293</v>
      </c>
      <c r="S5727" s="1">
        <v>899.91</v>
      </c>
      <c r="T5727" s="1">
        <v>9</v>
      </c>
      <c r="U5727" s="1">
        <v>0</v>
      </c>
      <c r="V5727" s="1">
        <v>395.96040000000005</v>
      </c>
      <c r="W5727" t="str">
        <f>INDEX(People!$A$2:$A$5,MATCH(Orders!N5727,People!$B$2:$B$5,0))</f>
        <v>Chuck Magee</v>
      </c>
      <c r="X5727" t="str">
        <f>IFERROR(INDEX(Returns!A5727:A6526,MATCH(Orders!B5727,Returns!B5727:B6526,0)),"No")</f>
        <v>No</v>
      </c>
      <c r="Y5727">
        <f t="shared" si="89"/>
        <v>899.91</v>
      </c>
    </row>
    <row r="5728" spans="1:25" x14ac:dyDescent="0.2">
      <c r="A5728" s="1">
        <v>5727</v>
      </c>
      <c r="B5728" t="s">
        <v>8911</v>
      </c>
      <c r="C5728" s="2">
        <v>42859</v>
      </c>
      <c r="D5728" s="8">
        <f>Table1[[#This Row],[Order Date]]</f>
        <v>42859</v>
      </c>
      <c r="E5728" s="2">
        <v>42863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">
        <v>3181</v>
      </c>
      <c r="P5728" s="1" t="s">
        <v>66</v>
      </c>
      <c r="Q5728" s="1" t="s">
        <v>67</v>
      </c>
      <c r="R5728" s="1" t="s">
        <v>3182</v>
      </c>
      <c r="S5728" s="1">
        <v>946.34400000000005</v>
      </c>
      <c r="T5728" s="1">
        <v>7</v>
      </c>
      <c r="U5728" s="1">
        <v>0.2</v>
      </c>
      <c r="V5728" s="1">
        <v>118.29299999999989</v>
      </c>
      <c r="W5728" t="str">
        <f>INDEX(People!$A$2:$A$5,MATCH(Orders!N5728,People!$B$2:$B$5,0))</f>
        <v>Kelly Williams</v>
      </c>
      <c r="X5728" t="str">
        <f>IFERROR(INDEX(Returns!A5728:A6527,MATCH(Orders!B5728,Returns!B5728:B6527,0)),"No")</f>
        <v>No</v>
      </c>
      <c r="Y5728">
        <f t="shared" si="89"/>
        <v>1135.6128000000001</v>
      </c>
    </row>
    <row r="5729" spans="1:25" x14ac:dyDescent="0.2">
      <c r="A5729" s="1">
        <v>5728</v>
      </c>
      <c r="B5729" t="s">
        <v>8912</v>
      </c>
      <c r="C5729" s="2">
        <v>43807</v>
      </c>
      <c r="D5729" s="8">
        <f>Table1[[#This Row],[Order Date]]</f>
        <v>43807</v>
      </c>
      <c r="E5729" s="2">
        <v>43812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">
        <v>3536</v>
      </c>
      <c r="P5729" s="1" t="s">
        <v>66</v>
      </c>
      <c r="Q5729" s="1" t="s">
        <v>146</v>
      </c>
      <c r="R5729" s="1" t="s">
        <v>3537</v>
      </c>
      <c r="S5729" s="1">
        <v>178.10999999999999</v>
      </c>
      <c r="T5729" s="1">
        <v>3</v>
      </c>
      <c r="U5729" s="1">
        <v>0</v>
      </c>
      <c r="V5729" s="1">
        <v>32.059799999999996</v>
      </c>
      <c r="W5729" t="str">
        <f>INDEX(People!$A$2:$A$5,MATCH(Orders!N5729,People!$B$2:$B$5,0))</f>
        <v>Kelly Williams</v>
      </c>
      <c r="X5729" t="str">
        <f>IFERROR(INDEX(Returns!A5729:A6528,MATCH(Orders!B5729,Returns!B5729:B6528,0)),"No")</f>
        <v>No</v>
      </c>
      <c r="Y5729">
        <f t="shared" si="89"/>
        <v>178.10999999999999</v>
      </c>
    </row>
    <row r="5730" spans="1:25" x14ac:dyDescent="0.2">
      <c r="A5730" s="1">
        <v>5729</v>
      </c>
      <c r="B5730" t="s">
        <v>8912</v>
      </c>
      <c r="C5730" s="2">
        <v>43807</v>
      </c>
      <c r="D5730" s="8">
        <f>Table1[[#This Row],[Order Date]]</f>
        <v>43807</v>
      </c>
      <c r="E5730" s="2">
        <v>43812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">
        <v>3128</v>
      </c>
      <c r="P5730" s="1" t="s">
        <v>43</v>
      </c>
      <c r="Q5730" s="1" t="s">
        <v>73</v>
      </c>
      <c r="R5730" s="1" t="s">
        <v>3129</v>
      </c>
      <c r="S5730" s="1">
        <v>1089.75</v>
      </c>
      <c r="T5730" s="1">
        <v>3</v>
      </c>
      <c r="U5730" s="1">
        <v>0</v>
      </c>
      <c r="V5730" s="1">
        <v>305.13000000000011</v>
      </c>
      <c r="W5730" t="str">
        <f>INDEX(People!$A$2:$A$5,MATCH(Orders!N5730,People!$B$2:$B$5,0))</f>
        <v>Kelly Williams</v>
      </c>
      <c r="X5730" t="str">
        <f>IFERROR(INDEX(Returns!A5730:A6529,MATCH(Orders!B5730,Returns!B5730:B6529,0)),"No")</f>
        <v>No</v>
      </c>
      <c r="Y5730">
        <f t="shared" si="89"/>
        <v>1089.75</v>
      </c>
    </row>
    <row r="5731" spans="1:25" x14ac:dyDescent="0.2">
      <c r="A5731" s="1">
        <v>5730</v>
      </c>
      <c r="B5731" t="s">
        <v>8912</v>
      </c>
      <c r="C5731" s="2">
        <v>43807</v>
      </c>
      <c r="D5731" s="8">
        <f>Table1[[#This Row],[Order Date]]</f>
        <v>43807</v>
      </c>
      <c r="E5731" s="2">
        <v>43812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">
        <v>1936</v>
      </c>
      <c r="P5731" s="1" t="s">
        <v>43</v>
      </c>
      <c r="Q5731" s="1" t="s">
        <v>44</v>
      </c>
      <c r="R5731" s="1" t="s">
        <v>1937</v>
      </c>
      <c r="S5731" s="1">
        <v>61.06</v>
      </c>
      <c r="T5731" s="1">
        <v>2</v>
      </c>
      <c r="U5731" s="1">
        <v>0</v>
      </c>
      <c r="V5731" s="1">
        <v>28.087600000000002</v>
      </c>
      <c r="W5731" t="str">
        <f>INDEX(People!$A$2:$A$5,MATCH(Orders!N5731,People!$B$2:$B$5,0))</f>
        <v>Kelly Williams</v>
      </c>
      <c r="X5731" t="str">
        <f>IFERROR(INDEX(Returns!A5731:A6530,MATCH(Orders!B5731,Returns!B5731:B6530,0)),"No")</f>
        <v>No</v>
      </c>
      <c r="Y5731">
        <f t="shared" si="89"/>
        <v>61.06</v>
      </c>
    </row>
    <row r="5732" spans="1:25" x14ac:dyDescent="0.2">
      <c r="A5732" s="1">
        <v>5731</v>
      </c>
      <c r="B5732" t="s">
        <v>8912</v>
      </c>
      <c r="C5732" s="2">
        <v>43807</v>
      </c>
      <c r="D5732" s="8">
        <f>Table1[[#This Row],[Order Date]]</f>
        <v>43807</v>
      </c>
      <c r="E5732" s="2">
        <v>43812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">
        <v>3628</v>
      </c>
      <c r="P5732" s="1" t="s">
        <v>30</v>
      </c>
      <c r="Q5732" s="1" t="s">
        <v>31</v>
      </c>
      <c r="R5732" s="1" t="s">
        <v>3629</v>
      </c>
      <c r="S5732" s="1">
        <v>459.92</v>
      </c>
      <c r="T5732" s="1">
        <v>4</v>
      </c>
      <c r="U5732" s="1">
        <v>0</v>
      </c>
      <c r="V5732" s="1">
        <v>41.392799999999966</v>
      </c>
      <c r="W5732" t="str">
        <f>INDEX(People!$A$2:$A$5,MATCH(Orders!N5732,People!$B$2:$B$5,0))</f>
        <v>Kelly Williams</v>
      </c>
      <c r="X5732" t="str">
        <f>IFERROR(INDEX(Returns!A5732:A6531,MATCH(Orders!B5732,Returns!B5732:B6531,0)),"No")</f>
        <v>No</v>
      </c>
      <c r="Y5732">
        <f t="shared" si="89"/>
        <v>459.92</v>
      </c>
    </row>
    <row r="5733" spans="1:25" x14ac:dyDescent="0.2">
      <c r="A5733" s="1">
        <v>5732</v>
      </c>
      <c r="B5733" t="s">
        <v>8912</v>
      </c>
      <c r="C5733" s="2">
        <v>43807</v>
      </c>
      <c r="D5733" s="8">
        <f>Table1[[#This Row],[Order Date]]</f>
        <v>43807</v>
      </c>
      <c r="E5733" s="2">
        <v>43812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">
        <v>1107</v>
      </c>
      <c r="P5733" s="1" t="s">
        <v>43</v>
      </c>
      <c r="Q5733" s="1" t="s">
        <v>84</v>
      </c>
      <c r="R5733" s="1" t="s">
        <v>1108</v>
      </c>
      <c r="S5733" s="1">
        <v>27.52</v>
      </c>
      <c r="T5733" s="1">
        <v>4</v>
      </c>
      <c r="U5733" s="1">
        <v>0</v>
      </c>
      <c r="V5733" s="1">
        <v>12.659199999999998</v>
      </c>
      <c r="W5733" t="str">
        <f>INDEX(People!$A$2:$A$5,MATCH(Orders!N5733,People!$B$2:$B$5,0))</f>
        <v>Kelly Williams</v>
      </c>
      <c r="X5733" t="str">
        <f>IFERROR(INDEX(Returns!A5733:A6532,MATCH(Orders!B5733,Returns!B5733:B6532,0)),"No")</f>
        <v>No</v>
      </c>
      <c r="Y5733">
        <f t="shared" si="89"/>
        <v>27.52</v>
      </c>
    </row>
    <row r="5734" spans="1:25" x14ac:dyDescent="0.2">
      <c r="A5734" s="1">
        <v>5733</v>
      </c>
      <c r="B5734" t="s">
        <v>8913</v>
      </c>
      <c r="C5734" s="2">
        <v>43645</v>
      </c>
      <c r="D5734" s="8">
        <f>Table1[[#This Row],[Order Date]]</f>
        <v>43645</v>
      </c>
      <c r="E5734" s="2">
        <v>43648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">
        <v>4913</v>
      </c>
      <c r="P5734" s="1" t="s">
        <v>30</v>
      </c>
      <c r="Q5734" s="1" t="s">
        <v>31</v>
      </c>
      <c r="R5734" s="1" t="s">
        <v>4914</v>
      </c>
      <c r="S5734" s="1">
        <v>638.82000000000005</v>
      </c>
      <c r="T5734" s="1">
        <v>9</v>
      </c>
      <c r="U5734" s="1">
        <v>0</v>
      </c>
      <c r="V5734" s="1">
        <v>185.25779999999997</v>
      </c>
      <c r="W5734" t="str">
        <f>INDEX(People!$A$2:$A$5,MATCH(Orders!N5734,People!$B$2:$B$5,0))</f>
        <v>Chuck Magee</v>
      </c>
      <c r="X5734" t="str">
        <f>IFERROR(INDEX(Returns!A5734:A6533,MATCH(Orders!B5734,Returns!B5734:B6533,0)),"No")</f>
        <v>No</v>
      </c>
      <c r="Y5734">
        <f t="shared" si="89"/>
        <v>638.82000000000005</v>
      </c>
    </row>
    <row r="5735" spans="1:25" x14ac:dyDescent="0.2">
      <c r="A5735" s="1">
        <v>5734</v>
      </c>
      <c r="B5735" t="s">
        <v>8913</v>
      </c>
      <c r="C5735" s="2">
        <v>43645</v>
      </c>
      <c r="D5735" s="8">
        <f>Table1[[#This Row],[Order Date]]</f>
        <v>43645</v>
      </c>
      <c r="E5735" s="2">
        <v>43648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">
        <v>2256</v>
      </c>
      <c r="P5735" s="1" t="s">
        <v>43</v>
      </c>
      <c r="Q5735" s="1" t="s">
        <v>512</v>
      </c>
      <c r="R5735" s="1" t="s">
        <v>2257</v>
      </c>
      <c r="S5735" s="1">
        <v>30.69</v>
      </c>
      <c r="T5735" s="1">
        <v>3</v>
      </c>
      <c r="U5735" s="1">
        <v>0</v>
      </c>
      <c r="V5735" s="1">
        <v>7.9794000000000018</v>
      </c>
      <c r="W5735" t="str">
        <f>INDEX(People!$A$2:$A$5,MATCH(Orders!N5735,People!$B$2:$B$5,0))</f>
        <v>Chuck Magee</v>
      </c>
      <c r="X5735" t="str">
        <f>IFERROR(INDEX(Returns!A5735:A6534,MATCH(Orders!B5735,Returns!B5735:B6534,0)),"No")</f>
        <v>No</v>
      </c>
      <c r="Y5735">
        <f t="shared" si="89"/>
        <v>30.69</v>
      </c>
    </row>
    <row r="5736" spans="1:25" x14ac:dyDescent="0.2">
      <c r="A5736" s="1">
        <v>5735</v>
      </c>
      <c r="B5736" t="s">
        <v>8913</v>
      </c>
      <c r="C5736" s="2">
        <v>43645</v>
      </c>
      <c r="D5736" s="8">
        <f>Table1[[#This Row],[Order Date]]</f>
        <v>43645</v>
      </c>
      <c r="E5736" s="2">
        <v>43648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">
        <v>3177</v>
      </c>
      <c r="P5736" s="1" t="s">
        <v>30</v>
      </c>
      <c r="Q5736" s="1" t="s">
        <v>60</v>
      </c>
      <c r="R5736" s="1" t="s">
        <v>3178</v>
      </c>
      <c r="S5736" s="1">
        <v>25.16</v>
      </c>
      <c r="T5736" s="1">
        <v>2</v>
      </c>
      <c r="U5736" s="1">
        <v>0</v>
      </c>
      <c r="V5736" s="1">
        <v>8.5543999999999976</v>
      </c>
      <c r="W5736" t="str">
        <f>INDEX(People!$A$2:$A$5,MATCH(Orders!N5736,People!$B$2:$B$5,0))</f>
        <v>Chuck Magee</v>
      </c>
      <c r="X5736" t="str">
        <f>IFERROR(INDEX(Returns!A5736:A6535,MATCH(Orders!B5736,Returns!B5736:B6535,0)),"No")</f>
        <v>No</v>
      </c>
      <c r="Y5736">
        <f t="shared" si="89"/>
        <v>25.16</v>
      </c>
    </row>
    <row r="5737" spans="1:25" x14ac:dyDescent="0.2">
      <c r="A5737" s="1">
        <v>5736</v>
      </c>
      <c r="B5737" t="s">
        <v>8914</v>
      </c>
      <c r="C5737" s="2">
        <v>42550</v>
      </c>
      <c r="D5737" s="8">
        <f>Table1[[#This Row],[Order Date]]</f>
        <v>42550</v>
      </c>
      <c r="E5737" s="2">
        <v>42554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">
        <v>4679</v>
      </c>
      <c r="P5737" s="1" t="s">
        <v>43</v>
      </c>
      <c r="Q5737" s="1" t="s">
        <v>70</v>
      </c>
      <c r="R5737" s="1" t="s">
        <v>4680</v>
      </c>
      <c r="S5737" s="1">
        <v>13.919999999999998</v>
      </c>
      <c r="T5737" s="1">
        <v>3</v>
      </c>
      <c r="U5737" s="1">
        <v>0.2</v>
      </c>
      <c r="V5737" s="1">
        <v>4.8720000000000008</v>
      </c>
      <c r="W5737" t="str">
        <f>INDEX(People!$A$2:$A$5,MATCH(Orders!N5737,People!$B$2:$B$5,0))</f>
        <v>Chuck Magee</v>
      </c>
      <c r="X5737" t="str">
        <f>IFERROR(INDEX(Returns!A5737:A6536,MATCH(Orders!B5737,Returns!B5737:B6536,0)),"No")</f>
        <v>No</v>
      </c>
      <c r="Y5737">
        <f t="shared" si="89"/>
        <v>16.703999999999997</v>
      </c>
    </row>
    <row r="5738" spans="1:25" x14ac:dyDescent="0.2">
      <c r="A5738" s="1">
        <v>5737</v>
      </c>
      <c r="B5738" t="s">
        <v>5965</v>
      </c>
      <c r="C5738" s="2">
        <v>42389</v>
      </c>
      <c r="D5738" s="8">
        <f>Table1[[#This Row],[Order Date]]</f>
        <v>42389</v>
      </c>
      <c r="E5738" s="2">
        <v>42394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">
        <v>1255</v>
      </c>
      <c r="P5738" s="1" t="s">
        <v>43</v>
      </c>
      <c r="Q5738" s="1" t="s">
        <v>84</v>
      </c>
      <c r="R5738" s="1" t="s">
        <v>1256</v>
      </c>
      <c r="S5738" s="1">
        <v>19.36</v>
      </c>
      <c r="T5738" s="1">
        <v>2</v>
      </c>
      <c r="U5738" s="1">
        <v>0</v>
      </c>
      <c r="V5738" s="1">
        <v>9.2927999999999997</v>
      </c>
      <c r="W5738" t="str">
        <f>INDEX(People!$A$2:$A$5,MATCH(Orders!N5738,People!$B$2:$B$5,0))</f>
        <v>Anna Andreadi</v>
      </c>
      <c r="X5738" t="str">
        <f>IFERROR(INDEX(Returns!A5738:A6537,MATCH(Orders!B5738,Returns!B5738:B6537,0)),"No")</f>
        <v>No</v>
      </c>
      <c r="Y5738">
        <f t="shared" si="89"/>
        <v>19.36</v>
      </c>
    </row>
    <row r="5739" spans="1:25" x14ac:dyDescent="0.2">
      <c r="A5739" s="1">
        <v>5738</v>
      </c>
      <c r="B5739" t="s">
        <v>5965</v>
      </c>
      <c r="C5739" s="2">
        <v>42389</v>
      </c>
      <c r="D5739" s="8">
        <f>Table1[[#This Row],[Order Date]]</f>
        <v>42389</v>
      </c>
      <c r="E5739" s="2">
        <v>42394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">
        <v>315</v>
      </c>
      <c r="P5739" s="1" t="s">
        <v>30</v>
      </c>
      <c r="Q5739" s="1" t="s">
        <v>60</v>
      </c>
      <c r="R5739" s="1" t="s">
        <v>316</v>
      </c>
      <c r="S5739" s="1">
        <v>19.3</v>
      </c>
      <c r="T5739" s="1">
        <v>2</v>
      </c>
      <c r="U5739" s="1">
        <v>0</v>
      </c>
      <c r="V5739" s="1">
        <v>5.7899999999999991</v>
      </c>
      <c r="W5739" t="str">
        <f>INDEX(People!$A$2:$A$5,MATCH(Orders!N5739,People!$B$2:$B$5,0))</f>
        <v>Anna Andreadi</v>
      </c>
      <c r="X5739" t="str">
        <f>IFERROR(INDEX(Returns!A5739:A6538,MATCH(Orders!B5739,Returns!B5739:B6538,0)),"No")</f>
        <v>No</v>
      </c>
      <c r="Y5739">
        <f t="shared" si="89"/>
        <v>19.3</v>
      </c>
    </row>
    <row r="5740" spans="1:25" x14ac:dyDescent="0.2">
      <c r="A5740" s="1">
        <v>5739</v>
      </c>
      <c r="B5740" t="s">
        <v>8915</v>
      </c>
      <c r="C5740" s="2">
        <v>43465</v>
      </c>
      <c r="D5740" s="8">
        <f>Table1[[#This Row],[Order Date]]</f>
        <v>43465</v>
      </c>
      <c r="E5740" s="2">
        <v>43471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">
        <v>4489</v>
      </c>
      <c r="P5740" s="1" t="s">
        <v>43</v>
      </c>
      <c r="Q5740" s="1" t="s">
        <v>70</v>
      </c>
      <c r="R5740" s="1" t="s">
        <v>4490</v>
      </c>
      <c r="S5740" s="1">
        <v>38.376000000000005</v>
      </c>
      <c r="T5740" s="1">
        <v>3</v>
      </c>
      <c r="U5740" s="1">
        <v>0.2</v>
      </c>
      <c r="V5740" s="1">
        <v>13.4316</v>
      </c>
      <c r="W5740" t="str">
        <f>INDEX(People!$A$2:$A$5,MATCH(Orders!N5740,People!$B$2:$B$5,0))</f>
        <v>Anna Andreadi</v>
      </c>
      <c r="X5740" t="str">
        <f>IFERROR(INDEX(Returns!A5740:A6539,MATCH(Orders!B5740,Returns!B5740:B6539,0)),"No")</f>
        <v>No</v>
      </c>
      <c r="Y5740">
        <f t="shared" si="89"/>
        <v>46.051200000000001</v>
      </c>
    </row>
    <row r="5741" spans="1:25" x14ac:dyDescent="0.2">
      <c r="A5741" s="1">
        <v>5740</v>
      </c>
      <c r="B5741" t="s">
        <v>6225</v>
      </c>
      <c r="C5741" s="2">
        <v>43552</v>
      </c>
      <c r="D5741" s="8">
        <f>Table1[[#This Row],[Order Date]]</f>
        <v>43552</v>
      </c>
      <c r="E5741" s="2">
        <v>43555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">
        <v>5244</v>
      </c>
      <c r="P5741" s="1" t="s">
        <v>43</v>
      </c>
      <c r="Q5741" s="1" t="s">
        <v>84</v>
      </c>
      <c r="R5741" s="1" t="s">
        <v>5245</v>
      </c>
      <c r="S5741" s="1">
        <v>12.96</v>
      </c>
      <c r="T5741" s="1">
        <v>2</v>
      </c>
      <c r="U5741" s="1">
        <v>0</v>
      </c>
      <c r="V5741" s="1">
        <v>6.3504000000000005</v>
      </c>
      <c r="W5741" t="str">
        <f>INDEX(People!$A$2:$A$5,MATCH(Orders!N5741,People!$B$2:$B$5,0))</f>
        <v>Anna Andreadi</v>
      </c>
      <c r="X5741" t="str">
        <f>IFERROR(INDEX(Returns!A5741:A6540,MATCH(Orders!B5741,Returns!B5741:B6540,0)),"No")</f>
        <v>No</v>
      </c>
      <c r="Y5741">
        <f t="shared" si="89"/>
        <v>12.96</v>
      </c>
    </row>
    <row r="5742" spans="1:25" x14ac:dyDescent="0.2">
      <c r="A5742" s="1">
        <v>5741</v>
      </c>
      <c r="B5742" t="s">
        <v>6225</v>
      </c>
      <c r="C5742" s="2">
        <v>43552</v>
      </c>
      <c r="D5742" s="8">
        <f>Table1[[#This Row],[Order Date]]</f>
        <v>43552</v>
      </c>
      <c r="E5742" s="2">
        <v>43555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">
        <v>2474</v>
      </c>
      <c r="P5742" s="1" t="s">
        <v>30</v>
      </c>
      <c r="Q5742" s="1" t="s">
        <v>60</v>
      </c>
      <c r="R5742" s="1" t="s">
        <v>2475</v>
      </c>
      <c r="S5742" s="1">
        <v>26.48</v>
      </c>
      <c r="T5742" s="1">
        <v>1</v>
      </c>
      <c r="U5742" s="1">
        <v>0</v>
      </c>
      <c r="V5742" s="1">
        <v>10.0624</v>
      </c>
      <c r="W5742" t="str">
        <f>INDEX(People!$A$2:$A$5,MATCH(Orders!N5742,People!$B$2:$B$5,0))</f>
        <v>Anna Andreadi</v>
      </c>
      <c r="X5742" t="str">
        <f>IFERROR(INDEX(Returns!A5742:A6541,MATCH(Orders!B5742,Returns!B5742:B6541,0)),"No")</f>
        <v>No</v>
      </c>
      <c r="Y5742">
        <f t="shared" si="89"/>
        <v>26.48</v>
      </c>
    </row>
    <row r="5743" spans="1:25" x14ac:dyDescent="0.2">
      <c r="A5743" s="1">
        <v>5742</v>
      </c>
      <c r="B5743" t="s">
        <v>6225</v>
      </c>
      <c r="C5743" s="2">
        <v>43552</v>
      </c>
      <c r="D5743" s="8">
        <f>Table1[[#This Row],[Order Date]]</f>
        <v>43552</v>
      </c>
      <c r="E5743" s="2">
        <v>43555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">
        <v>3552</v>
      </c>
      <c r="P5743" s="1" t="s">
        <v>66</v>
      </c>
      <c r="Q5743" s="1" t="s">
        <v>601</v>
      </c>
      <c r="R5743" s="1" t="s">
        <v>3553</v>
      </c>
      <c r="S5743" s="1">
        <v>532.72</v>
      </c>
      <c r="T5743" s="1">
        <v>2</v>
      </c>
      <c r="U5743" s="1">
        <v>0.2</v>
      </c>
      <c r="V5743" s="1">
        <v>53.271999999999991</v>
      </c>
      <c r="W5743" t="str">
        <f>INDEX(People!$A$2:$A$5,MATCH(Orders!N5743,People!$B$2:$B$5,0))</f>
        <v>Anna Andreadi</v>
      </c>
      <c r="X5743" t="str">
        <f>IFERROR(INDEX(Returns!A5743:A6542,MATCH(Orders!B5743,Returns!B5743:B6542,0)),"No")</f>
        <v>No</v>
      </c>
      <c r="Y5743">
        <f t="shared" si="89"/>
        <v>639.26400000000001</v>
      </c>
    </row>
    <row r="5744" spans="1:25" x14ac:dyDescent="0.2">
      <c r="A5744" s="1">
        <v>5743</v>
      </c>
      <c r="B5744" t="s">
        <v>6225</v>
      </c>
      <c r="C5744" s="2">
        <v>43552</v>
      </c>
      <c r="D5744" s="8">
        <f>Table1[[#This Row],[Order Date]]</f>
        <v>43552</v>
      </c>
      <c r="E5744" s="2">
        <v>43555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">
        <v>2172</v>
      </c>
      <c r="P5744" s="1" t="s">
        <v>43</v>
      </c>
      <c r="Q5744" s="1" t="s">
        <v>84</v>
      </c>
      <c r="R5744" s="1" t="s">
        <v>2173</v>
      </c>
      <c r="S5744" s="1">
        <v>26.72</v>
      </c>
      <c r="T5744" s="1">
        <v>4</v>
      </c>
      <c r="U5744" s="1">
        <v>0</v>
      </c>
      <c r="V5744" s="1">
        <v>12.8256</v>
      </c>
      <c r="W5744" t="str">
        <f>INDEX(People!$A$2:$A$5,MATCH(Orders!N5744,People!$B$2:$B$5,0))</f>
        <v>Anna Andreadi</v>
      </c>
      <c r="X5744" t="str">
        <f>IFERROR(INDEX(Returns!A5744:A6543,MATCH(Orders!B5744,Returns!B5744:B6543,0)),"No")</f>
        <v>No</v>
      </c>
      <c r="Y5744">
        <f t="shared" si="89"/>
        <v>26.72</v>
      </c>
    </row>
    <row r="5745" spans="1:25" x14ac:dyDescent="0.2">
      <c r="A5745" s="1">
        <v>5744</v>
      </c>
      <c r="B5745" t="s">
        <v>6225</v>
      </c>
      <c r="C5745" s="2">
        <v>43552</v>
      </c>
      <c r="D5745" s="8">
        <f>Table1[[#This Row],[Order Date]]</f>
        <v>43552</v>
      </c>
      <c r="E5745" s="2">
        <v>43555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">
        <v>1929</v>
      </c>
      <c r="P5745" s="1" t="s">
        <v>43</v>
      </c>
      <c r="Q5745" s="1" t="s">
        <v>84</v>
      </c>
      <c r="R5745" s="1" t="s">
        <v>1930</v>
      </c>
      <c r="S5745" s="1">
        <v>20.04</v>
      </c>
      <c r="T5745" s="1">
        <v>3</v>
      </c>
      <c r="U5745" s="1">
        <v>0</v>
      </c>
      <c r="V5745" s="1">
        <v>9.6191999999999993</v>
      </c>
      <c r="W5745" t="str">
        <f>INDEX(People!$A$2:$A$5,MATCH(Orders!N5745,People!$B$2:$B$5,0))</f>
        <v>Anna Andreadi</v>
      </c>
      <c r="X5745" t="str">
        <f>IFERROR(INDEX(Returns!A5745:A6544,MATCH(Orders!B5745,Returns!B5745:B6544,0)),"No")</f>
        <v>No</v>
      </c>
      <c r="Y5745">
        <f t="shared" si="89"/>
        <v>20.04</v>
      </c>
    </row>
    <row r="5746" spans="1:25" x14ac:dyDescent="0.2">
      <c r="A5746" s="1">
        <v>5745</v>
      </c>
      <c r="B5746" t="s">
        <v>6225</v>
      </c>
      <c r="C5746" s="2">
        <v>43552</v>
      </c>
      <c r="D5746" s="8">
        <f>Table1[[#This Row],[Order Date]]</f>
        <v>43552</v>
      </c>
      <c r="E5746" s="2">
        <v>43555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">
        <v>1415</v>
      </c>
      <c r="P5746" s="1" t="s">
        <v>43</v>
      </c>
      <c r="Q5746" s="1" t="s">
        <v>55</v>
      </c>
      <c r="R5746" s="1" t="s">
        <v>1416</v>
      </c>
      <c r="S5746" s="1">
        <v>795.48</v>
      </c>
      <c r="T5746" s="1">
        <v>7</v>
      </c>
      <c r="U5746" s="1">
        <v>0</v>
      </c>
      <c r="V5746" s="1">
        <v>7.9547999999999632</v>
      </c>
      <c r="W5746" t="str">
        <f>INDEX(People!$A$2:$A$5,MATCH(Orders!N5746,People!$B$2:$B$5,0))</f>
        <v>Anna Andreadi</v>
      </c>
      <c r="X5746" t="str">
        <f>IFERROR(INDEX(Returns!A5746:A6545,MATCH(Orders!B5746,Returns!B5746:B6545,0)),"No")</f>
        <v>No</v>
      </c>
      <c r="Y5746">
        <f t="shared" si="89"/>
        <v>795.48</v>
      </c>
    </row>
    <row r="5747" spans="1:25" x14ac:dyDescent="0.2">
      <c r="A5747" s="1">
        <v>5746</v>
      </c>
      <c r="B5747" t="s">
        <v>6225</v>
      </c>
      <c r="C5747" s="2">
        <v>43552</v>
      </c>
      <c r="D5747" s="8">
        <f>Table1[[#This Row],[Order Date]]</f>
        <v>43552</v>
      </c>
      <c r="E5747" s="2">
        <v>43555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">
        <v>4469</v>
      </c>
      <c r="P5747" s="1" t="s">
        <v>30</v>
      </c>
      <c r="Q5747" s="1" t="s">
        <v>60</v>
      </c>
      <c r="R5747" s="1" t="s">
        <v>4470</v>
      </c>
      <c r="S5747" s="1">
        <v>21.560000000000002</v>
      </c>
      <c r="T5747" s="1">
        <v>7</v>
      </c>
      <c r="U5747" s="1">
        <v>0</v>
      </c>
      <c r="V5747" s="1">
        <v>6.8991999999999987</v>
      </c>
      <c r="W5747" t="str">
        <f>INDEX(People!$A$2:$A$5,MATCH(Orders!N5747,People!$B$2:$B$5,0))</f>
        <v>Anna Andreadi</v>
      </c>
      <c r="X5747" t="str">
        <f>IFERROR(INDEX(Returns!A5747:A6546,MATCH(Orders!B5747,Returns!B5747:B6546,0)),"No")</f>
        <v>No</v>
      </c>
      <c r="Y5747">
        <f t="shared" si="89"/>
        <v>21.560000000000002</v>
      </c>
    </row>
    <row r="5748" spans="1:25" x14ac:dyDescent="0.2">
      <c r="A5748" s="1">
        <v>5747</v>
      </c>
      <c r="B5748" t="s">
        <v>8916</v>
      </c>
      <c r="C5748" s="2">
        <v>43442</v>
      </c>
      <c r="D5748" s="8">
        <f>Table1[[#This Row],[Order Date]]</f>
        <v>43442</v>
      </c>
      <c r="E5748" s="2">
        <v>43446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">
        <v>1657</v>
      </c>
      <c r="P5748" s="1" t="s">
        <v>66</v>
      </c>
      <c r="Q5748" s="1" t="s">
        <v>67</v>
      </c>
      <c r="R5748" s="1" t="s">
        <v>1658</v>
      </c>
      <c r="S5748" s="1">
        <v>249.58400000000003</v>
      </c>
      <c r="T5748" s="1">
        <v>2</v>
      </c>
      <c r="U5748" s="1">
        <v>0.2</v>
      </c>
      <c r="V5748" s="1">
        <v>31.197999999999986</v>
      </c>
      <c r="W5748" t="str">
        <f>INDEX(People!$A$2:$A$5,MATCH(Orders!N5748,People!$B$2:$B$5,0))</f>
        <v>Cassandra Brandow</v>
      </c>
      <c r="X5748" t="str">
        <f>IFERROR(INDEX(Returns!A5748:A6547,MATCH(Orders!B5748,Returns!B5748:B6547,0)),"No")</f>
        <v>No</v>
      </c>
      <c r="Y5748">
        <f t="shared" si="89"/>
        <v>299.50080000000003</v>
      </c>
    </row>
    <row r="5749" spans="1:25" x14ac:dyDescent="0.2">
      <c r="A5749" s="1">
        <v>5748</v>
      </c>
      <c r="B5749" t="s">
        <v>8916</v>
      </c>
      <c r="C5749" s="2">
        <v>43442</v>
      </c>
      <c r="D5749" s="8">
        <f>Table1[[#This Row],[Order Date]]</f>
        <v>43442</v>
      </c>
      <c r="E5749" s="2">
        <v>43446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">
        <v>2381</v>
      </c>
      <c r="P5749" s="1" t="s">
        <v>66</v>
      </c>
      <c r="Q5749" s="1" t="s">
        <v>146</v>
      </c>
      <c r="R5749" s="1" t="s">
        <v>2382</v>
      </c>
      <c r="S5749" s="1">
        <v>68.111999999999995</v>
      </c>
      <c r="T5749" s="1">
        <v>3</v>
      </c>
      <c r="U5749" s="1">
        <v>0.2</v>
      </c>
      <c r="V5749" s="1">
        <v>17.879399999999997</v>
      </c>
      <c r="W5749" t="str">
        <f>INDEX(People!$A$2:$A$5,MATCH(Orders!N5749,People!$B$2:$B$5,0))</f>
        <v>Cassandra Brandow</v>
      </c>
      <c r="X5749" t="str">
        <f>IFERROR(INDEX(Returns!A5749:A6548,MATCH(Orders!B5749,Returns!B5749:B6548,0)),"No")</f>
        <v>No</v>
      </c>
      <c r="Y5749">
        <f t="shared" si="89"/>
        <v>81.734399999999994</v>
      </c>
    </row>
    <row r="5750" spans="1:25" x14ac:dyDescent="0.2">
      <c r="A5750" s="1">
        <v>5749</v>
      </c>
      <c r="B5750" t="s">
        <v>8916</v>
      </c>
      <c r="C5750" s="2">
        <v>43442</v>
      </c>
      <c r="D5750" s="8">
        <f>Table1[[#This Row],[Order Date]]</f>
        <v>43442</v>
      </c>
      <c r="E5750" s="2">
        <v>43446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">
        <v>5383</v>
      </c>
      <c r="P5750" s="1" t="s">
        <v>66</v>
      </c>
      <c r="Q5750" s="1" t="s">
        <v>146</v>
      </c>
      <c r="R5750" s="1" t="s">
        <v>5384</v>
      </c>
      <c r="S5750" s="1">
        <v>16.560000000000002</v>
      </c>
      <c r="T5750" s="1">
        <v>3</v>
      </c>
      <c r="U5750" s="1">
        <v>0.2</v>
      </c>
      <c r="V5750" s="1">
        <v>-2.4840000000000018</v>
      </c>
      <c r="W5750" t="str">
        <f>INDEX(People!$A$2:$A$5,MATCH(Orders!N5750,People!$B$2:$B$5,0))</f>
        <v>Cassandra Brandow</v>
      </c>
      <c r="X5750" t="str">
        <f>IFERROR(INDEX(Returns!A5750:A6549,MATCH(Orders!B5750,Returns!B5750:B6549,0)),"No")</f>
        <v>No</v>
      </c>
      <c r="Y5750">
        <f t="shared" si="89"/>
        <v>19.872000000000003</v>
      </c>
    </row>
    <row r="5751" spans="1:25" x14ac:dyDescent="0.2">
      <c r="A5751" s="1">
        <v>5750</v>
      </c>
      <c r="B5751" t="s">
        <v>8917</v>
      </c>
      <c r="C5751" s="2">
        <v>43787</v>
      </c>
      <c r="D5751" s="8">
        <f>Table1[[#This Row],[Order Date]]</f>
        <v>43787</v>
      </c>
      <c r="E5751" s="2">
        <v>43791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">
        <v>4009</v>
      </c>
      <c r="P5751" s="1" t="s">
        <v>66</v>
      </c>
      <c r="Q5751" s="1" t="s">
        <v>67</v>
      </c>
      <c r="R5751" s="1" t="s">
        <v>4010</v>
      </c>
      <c r="S5751" s="1">
        <v>74.95</v>
      </c>
      <c r="T5751" s="1">
        <v>5</v>
      </c>
      <c r="U5751" s="1">
        <v>0</v>
      </c>
      <c r="V5751" s="1">
        <v>36.725500000000004</v>
      </c>
      <c r="W5751" t="str">
        <f>INDEX(People!$A$2:$A$5,MATCH(Orders!N5751,People!$B$2:$B$5,0))</f>
        <v>Chuck Magee</v>
      </c>
      <c r="X5751" t="str">
        <f>IFERROR(INDEX(Returns!A5751:A6550,MATCH(Orders!B5751,Returns!B5751:B6550,0)),"No")</f>
        <v>No</v>
      </c>
      <c r="Y5751">
        <f t="shared" si="89"/>
        <v>74.95</v>
      </c>
    </row>
    <row r="5752" spans="1:25" x14ac:dyDescent="0.2">
      <c r="A5752" s="1">
        <v>5751</v>
      </c>
      <c r="B5752" t="s">
        <v>8918</v>
      </c>
      <c r="C5752" s="2">
        <v>42520</v>
      </c>
      <c r="D5752" s="8">
        <f>Table1[[#This Row],[Order Date]]</f>
        <v>42520</v>
      </c>
      <c r="E5752" s="2">
        <v>42526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">
        <v>75</v>
      </c>
      <c r="P5752" s="1" t="s">
        <v>30</v>
      </c>
      <c r="Q5752" s="1" t="s">
        <v>52</v>
      </c>
      <c r="R5752" s="1" t="s">
        <v>76</v>
      </c>
      <c r="S5752" s="1">
        <v>355.45499999999998</v>
      </c>
      <c r="T5752" s="1">
        <v>3</v>
      </c>
      <c r="U5752" s="1">
        <v>0.5</v>
      </c>
      <c r="V5752" s="1">
        <v>-184.83660000000003</v>
      </c>
      <c r="W5752" t="str">
        <f>INDEX(People!$A$2:$A$5,MATCH(Orders!N5752,People!$B$2:$B$5,0))</f>
        <v>Kelly Williams</v>
      </c>
      <c r="X5752" t="str">
        <f>IFERROR(INDEX(Returns!A5752:A6551,MATCH(Orders!B5752,Returns!B5752:B6551,0)),"No")</f>
        <v>No</v>
      </c>
      <c r="Y5752">
        <f t="shared" si="89"/>
        <v>533.1825</v>
      </c>
    </row>
    <row r="5753" spans="1:25" x14ac:dyDescent="0.2">
      <c r="A5753" s="1">
        <v>5752</v>
      </c>
      <c r="B5753" t="s">
        <v>8919</v>
      </c>
      <c r="C5753" s="2">
        <v>43122</v>
      </c>
      <c r="D5753" s="8">
        <f>Table1[[#This Row],[Order Date]]</f>
        <v>43122</v>
      </c>
      <c r="E5753" s="2">
        <v>43128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">
        <v>5597</v>
      </c>
      <c r="P5753" s="1" t="s">
        <v>43</v>
      </c>
      <c r="Q5753" s="1" t="s">
        <v>44</v>
      </c>
      <c r="R5753" s="1" t="s">
        <v>5598</v>
      </c>
      <c r="S5753" s="1">
        <v>44.400000000000006</v>
      </c>
      <c r="T5753" s="1">
        <v>3</v>
      </c>
      <c r="U5753" s="1">
        <v>0</v>
      </c>
      <c r="V5753" s="1">
        <v>22.200000000000003</v>
      </c>
      <c r="W5753" t="str">
        <f>INDEX(People!$A$2:$A$5,MATCH(Orders!N5753,People!$B$2:$B$5,0))</f>
        <v>Anna Andreadi</v>
      </c>
      <c r="X5753" t="str">
        <f>IFERROR(INDEX(Returns!A5753:A6552,MATCH(Orders!B5753,Returns!B5753:B6552,0)),"No")</f>
        <v>No</v>
      </c>
      <c r="Y5753">
        <f t="shared" si="89"/>
        <v>44.400000000000006</v>
      </c>
    </row>
    <row r="5754" spans="1:25" x14ac:dyDescent="0.2">
      <c r="A5754" s="1">
        <v>5753</v>
      </c>
      <c r="B5754" t="s">
        <v>8919</v>
      </c>
      <c r="C5754" s="2">
        <v>43122</v>
      </c>
      <c r="D5754" s="8">
        <f>Table1[[#This Row],[Order Date]]</f>
        <v>43122</v>
      </c>
      <c r="E5754" s="2">
        <v>43128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">
        <v>2062</v>
      </c>
      <c r="P5754" s="1" t="s">
        <v>43</v>
      </c>
      <c r="Q5754" s="1" t="s">
        <v>44</v>
      </c>
      <c r="R5754" s="1" t="s">
        <v>2063</v>
      </c>
      <c r="S5754" s="1">
        <v>20.65</v>
      </c>
      <c r="T5754" s="1">
        <v>5</v>
      </c>
      <c r="U5754" s="1">
        <v>0</v>
      </c>
      <c r="V5754" s="1">
        <v>9.4989999999999988</v>
      </c>
      <c r="W5754" t="str">
        <f>INDEX(People!$A$2:$A$5,MATCH(Orders!N5754,People!$B$2:$B$5,0))</f>
        <v>Anna Andreadi</v>
      </c>
      <c r="X5754" t="str">
        <f>IFERROR(INDEX(Returns!A5754:A6553,MATCH(Orders!B5754,Returns!B5754:B6553,0)),"No")</f>
        <v>No</v>
      </c>
      <c r="Y5754">
        <f t="shared" si="89"/>
        <v>20.65</v>
      </c>
    </row>
    <row r="5755" spans="1:25" x14ac:dyDescent="0.2">
      <c r="A5755" s="1">
        <v>5754</v>
      </c>
      <c r="B5755" t="s">
        <v>8920</v>
      </c>
      <c r="C5755" s="2">
        <v>43134</v>
      </c>
      <c r="D5755" s="8">
        <f>Table1[[#This Row],[Order Date]]</f>
        <v>43134</v>
      </c>
      <c r="E5755" s="2">
        <v>43141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">
        <v>1297</v>
      </c>
      <c r="P5755" s="1" t="s">
        <v>30</v>
      </c>
      <c r="Q5755" s="1" t="s">
        <v>34</v>
      </c>
      <c r="R5755" s="1" t="s">
        <v>1298</v>
      </c>
      <c r="S5755" s="1">
        <v>866.4</v>
      </c>
      <c r="T5755" s="1">
        <v>4</v>
      </c>
      <c r="U5755" s="1">
        <v>0</v>
      </c>
      <c r="V5755" s="1">
        <v>225.26400000000001</v>
      </c>
      <c r="W5755" t="str">
        <f>INDEX(People!$A$2:$A$5,MATCH(Orders!N5755,People!$B$2:$B$5,0))</f>
        <v>Cassandra Brandow</v>
      </c>
      <c r="X5755" t="str">
        <f>IFERROR(INDEX(Returns!A5755:A6554,MATCH(Orders!B5755,Returns!B5755:B6554,0)),"No")</f>
        <v>No</v>
      </c>
      <c r="Y5755">
        <f t="shared" si="89"/>
        <v>866.4</v>
      </c>
    </row>
    <row r="5756" spans="1:25" x14ac:dyDescent="0.2">
      <c r="A5756" s="1">
        <v>5755</v>
      </c>
      <c r="B5756" t="s">
        <v>8921</v>
      </c>
      <c r="C5756" s="2">
        <v>42823</v>
      </c>
      <c r="D5756" s="8">
        <f>Table1[[#This Row],[Order Date]]</f>
        <v>42823</v>
      </c>
      <c r="E5756" s="2">
        <v>42828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">
        <v>1120</v>
      </c>
      <c r="P5756" s="1" t="s">
        <v>43</v>
      </c>
      <c r="Q5756" s="1" t="s">
        <v>63</v>
      </c>
      <c r="R5756" s="1" t="s">
        <v>1121</v>
      </c>
      <c r="S5756" s="1">
        <v>5.56</v>
      </c>
      <c r="T5756" s="1">
        <v>2</v>
      </c>
      <c r="U5756" s="1">
        <v>0</v>
      </c>
      <c r="V5756" s="1">
        <v>1.4455999999999998</v>
      </c>
      <c r="W5756" t="str">
        <f>INDEX(People!$A$2:$A$5,MATCH(Orders!N5756,People!$B$2:$B$5,0))</f>
        <v>Cassandra Brandow</v>
      </c>
      <c r="X5756" t="str">
        <f>IFERROR(INDEX(Returns!A5756:A6555,MATCH(Orders!B5756,Returns!B5756:B6555,0)),"No")</f>
        <v>No</v>
      </c>
      <c r="Y5756">
        <f t="shared" si="89"/>
        <v>5.56</v>
      </c>
    </row>
    <row r="5757" spans="1:25" x14ac:dyDescent="0.2">
      <c r="A5757" s="1">
        <v>5756</v>
      </c>
      <c r="B5757" t="s">
        <v>8922</v>
      </c>
      <c r="C5757" s="2">
        <v>42657</v>
      </c>
      <c r="D5757" s="8">
        <f>Table1[[#This Row],[Order Date]]</f>
        <v>42657</v>
      </c>
      <c r="E5757" s="2">
        <v>42661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">
        <v>5364</v>
      </c>
      <c r="P5757" s="1" t="s">
        <v>43</v>
      </c>
      <c r="Q5757" s="1" t="s">
        <v>73</v>
      </c>
      <c r="R5757" s="1" t="s">
        <v>5365</v>
      </c>
      <c r="S5757" s="1">
        <v>3.1599999999999993</v>
      </c>
      <c r="T5757" s="1">
        <v>4</v>
      </c>
      <c r="U5757" s="1">
        <v>0.8</v>
      </c>
      <c r="V5757" s="1">
        <v>-8.532</v>
      </c>
      <c r="W5757" t="str">
        <f>INDEX(People!$A$2:$A$5,MATCH(Orders!N5757,People!$B$2:$B$5,0))</f>
        <v>Kelly Williams</v>
      </c>
      <c r="X5757" t="str">
        <f>IFERROR(INDEX(Returns!A5757:A6556,MATCH(Orders!B5757,Returns!B5757:B6556,0)),"No")</f>
        <v>No</v>
      </c>
      <c r="Y5757">
        <f t="shared" si="89"/>
        <v>5.6879999999999988</v>
      </c>
    </row>
    <row r="5758" spans="1:25" x14ac:dyDescent="0.2">
      <c r="A5758" s="1">
        <v>5757</v>
      </c>
      <c r="B5758" t="s">
        <v>8922</v>
      </c>
      <c r="C5758" s="2">
        <v>42657</v>
      </c>
      <c r="D5758" s="8">
        <f>Table1[[#This Row],[Order Date]]</f>
        <v>42657</v>
      </c>
      <c r="E5758" s="2">
        <v>42661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">
        <v>2051</v>
      </c>
      <c r="P5758" s="1" t="s">
        <v>66</v>
      </c>
      <c r="Q5758" s="1" t="s">
        <v>1065</v>
      </c>
      <c r="R5758" s="1" t="s">
        <v>2052</v>
      </c>
      <c r="S5758" s="1">
        <v>1999.96</v>
      </c>
      <c r="T5758" s="1">
        <v>5</v>
      </c>
      <c r="U5758" s="1">
        <v>0.2</v>
      </c>
      <c r="V5758" s="1">
        <v>624.98749999999995</v>
      </c>
      <c r="W5758" t="str">
        <f>INDEX(People!$A$2:$A$5,MATCH(Orders!N5758,People!$B$2:$B$5,0))</f>
        <v>Kelly Williams</v>
      </c>
      <c r="X5758" t="str">
        <f>IFERROR(INDEX(Returns!A5758:A6557,MATCH(Orders!B5758,Returns!B5758:B6557,0)),"No")</f>
        <v>No</v>
      </c>
      <c r="Y5758">
        <f t="shared" si="89"/>
        <v>2399.9519999999998</v>
      </c>
    </row>
    <row r="5759" spans="1:25" x14ac:dyDescent="0.2">
      <c r="A5759" s="1">
        <v>5758</v>
      </c>
      <c r="B5759" t="s">
        <v>8923</v>
      </c>
      <c r="C5759" s="2">
        <v>42958</v>
      </c>
      <c r="D5759" s="8">
        <f>Table1[[#This Row],[Order Date]]</f>
        <v>42958</v>
      </c>
      <c r="E5759" s="2">
        <v>42963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">
        <v>3262</v>
      </c>
      <c r="P5759" s="1" t="s">
        <v>30</v>
      </c>
      <c r="Q5759" s="1" t="s">
        <v>60</v>
      </c>
      <c r="R5759" s="1" t="s">
        <v>4480</v>
      </c>
      <c r="S5759" s="1">
        <v>46.152000000000001</v>
      </c>
      <c r="T5759" s="1">
        <v>3</v>
      </c>
      <c r="U5759" s="1">
        <v>0.2</v>
      </c>
      <c r="V5759" s="1">
        <v>12.114900000000002</v>
      </c>
      <c r="W5759" t="str">
        <f>INDEX(People!$A$2:$A$5,MATCH(Orders!N5759,People!$B$2:$B$5,0))</f>
        <v>Cassandra Brandow</v>
      </c>
      <c r="X5759" t="str">
        <f>IFERROR(INDEX(Returns!A5759:A6558,MATCH(Orders!B5759,Returns!B5759:B6558,0)),"No")</f>
        <v>No</v>
      </c>
      <c r="Y5759">
        <f t="shared" si="89"/>
        <v>55.382399999999997</v>
      </c>
    </row>
    <row r="5760" spans="1:25" x14ac:dyDescent="0.2">
      <c r="A5760" s="1">
        <v>5759</v>
      </c>
      <c r="B5760" t="s">
        <v>8924</v>
      </c>
      <c r="C5760" s="2">
        <v>43061</v>
      </c>
      <c r="D5760" s="8">
        <f>Table1[[#This Row],[Order Date]]</f>
        <v>43061</v>
      </c>
      <c r="E5760" s="2">
        <v>43062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">
        <v>5515</v>
      </c>
      <c r="P5760" s="1" t="s">
        <v>66</v>
      </c>
      <c r="Q5760" s="1" t="s">
        <v>601</v>
      </c>
      <c r="R5760" s="1" t="s">
        <v>5516</v>
      </c>
      <c r="S5760" s="1">
        <v>32.984999999999999</v>
      </c>
      <c r="T5760" s="1">
        <v>3</v>
      </c>
      <c r="U5760" s="1">
        <v>0.5</v>
      </c>
      <c r="V5760" s="1">
        <v>-1.9791000000000025</v>
      </c>
      <c r="W5760" t="str">
        <f>INDEX(People!$A$2:$A$5,MATCH(Orders!N5760,People!$B$2:$B$5,0))</f>
        <v>Cassandra Brandow</v>
      </c>
      <c r="X5760" t="str">
        <f>IFERROR(INDEX(Returns!A5760:A6559,MATCH(Orders!B5760,Returns!B5760:B6559,0)),"No")</f>
        <v>No</v>
      </c>
      <c r="Y5760">
        <f t="shared" si="89"/>
        <v>49.477499999999999</v>
      </c>
    </row>
    <row r="5761" spans="1:25" x14ac:dyDescent="0.2">
      <c r="A5761" s="1">
        <v>5760</v>
      </c>
      <c r="B5761" t="s">
        <v>6202</v>
      </c>
      <c r="C5761" s="2">
        <v>43464</v>
      </c>
      <c r="D5761" s="8">
        <f>Table1[[#This Row],[Order Date]]</f>
        <v>43464</v>
      </c>
      <c r="E5761" s="2">
        <v>43464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">
        <v>2546</v>
      </c>
      <c r="P5761" s="1" t="s">
        <v>43</v>
      </c>
      <c r="Q5761" s="1" t="s">
        <v>55</v>
      </c>
      <c r="R5761" s="1" t="s">
        <v>2547</v>
      </c>
      <c r="S5761" s="1">
        <v>481.32</v>
      </c>
      <c r="T5761" s="1">
        <v>4</v>
      </c>
      <c r="U5761" s="1">
        <v>0</v>
      </c>
      <c r="V5761" s="1">
        <v>125.14319999999998</v>
      </c>
      <c r="W5761" t="str">
        <f>INDEX(People!$A$2:$A$5,MATCH(Orders!N5761,People!$B$2:$B$5,0))</f>
        <v>Anna Andreadi</v>
      </c>
      <c r="X5761" t="str">
        <f>IFERROR(INDEX(Returns!A5761:A6560,MATCH(Orders!B5761,Returns!B5761:B6560,0)),"No")</f>
        <v>No</v>
      </c>
      <c r="Y5761">
        <f t="shared" si="89"/>
        <v>481.32</v>
      </c>
    </row>
    <row r="5762" spans="1:25" x14ac:dyDescent="0.2">
      <c r="A5762" s="1">
        <v>5761</v>
      </c>
      <c r="B5762" t="s">
        <v>6202</v>
      </c>
      <c r="C5762" s="2">
        <v>43464</v>
      </c>
      <c r="D5762" s="8">
        <f>Table1[[#This Row],[Order Date]]</f>
        <v>43464</v>
      </c>
      <c r="E5762" s="2">
        <v>43464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">
        <v>1406</v>
      </c>
      <c r="P5762" s="1" t="s">
        <v>43</v>
      </c>
      <c r="Q5762" s="1" t="s">
        <v>70</v>
      </c>
      <c r="R5762" s="1" t="s">
        <v>1407</v>
      </c>
      <c r="S5762" s="1">
        <v>6.3840000000000003</v>
      </c>
      <c r="T5762" s="1">
        <v>1</v>
      </c>
      <c r="U5762" s="1">
        <v>0.2</v>
      </c>
      <c r="V5762" s="1">
        <v>2.1546000000000003</v>
      </c>
      <c r="W5762" t="str">
        <f>INDEX(People!$A$2:$A$5,MATCH(Orders!N5762,People!$B$2:$B$5,0))</f>
        <v>Anna Andreadi</v>
      </c>
      <c r="X5762" t="str">
        <f>IFERROR(INDEX(Returns!A5762:A6561,MATCH(Orders!B5762,Returns!B5762:B6561,0)),"No")</f>
        <v>No</v>
      </c>
      <c r="Y5762">
        <f t="shared" si="89"/>
        <v>7.6608000000000001</v>
      </c>
    </row>
    <row r="5763" spans="1:25" x14ac:dyDescent="0.2">
      <c r="A5763" s="1">
        <v>5762</v>
      </c>
      <c r="B5763" t="s">
        <v>8925</v>
      </c>
      <c r="C5763" s="2">
        <v>43689</v>
      </c>
      <c r="D5763" s="8">
        <f>Table1[[#This Row],[Order Date]]</f>
        <v>43689</v>
      </c>
      <c r="E5763" s="2">
        <v>43692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">
        <v>3591</v>
      </c>
      <c r="P5763" s="1" t="s">
        <v>43</v>
      </c>
      <c r="Q5763" s="1" t="s">
        <v>73</v>
      </c>
      <c r="R5763" s="1" t="s">
        <v>3592</v>
      </c>
      <c r="S5763" s="1">
        <v>542.93999999999994</v>
      </c>
      <c r="T5763" s="1">
        <v>3</v>
      </c>
      <c r="U5763" s="1">
        <v>0</v>
      </c>
      <c r="V5763" s="1">
        <v>152.02319999999997</v>
      </c>
      <c r="W5763" t="str">
        <f>INDEX(People!$A$2:$A$5,MATCH(Orders!N5763,People!$B$2:$B$5,0))</f>
        <v>Anna Andreadi</v>
      </c>
      <c r="X5763" t="str">
        <f>IFERROR(INDEX(Returns!A5763:A6562,MATCH(Orders!B5763,Returns!B5763:B6562,0)),"No")</f>
        <v>No</v>
      </c>
      <c r="Y5763">
        <f t="shared" ref="Y5763:Y5826" si="90">S5763*(1+U5763)</f>
        <v>542.93999999999994</v>
      </c>
    </row>
    <row r="5764" spans="1:25" x14ac:dyDescent="0.2">
      <c r="A5764" s="1">
        <v>5763</v>
      </c>
      <c r="B5764" t="s">
        <v>8925</v>
      </c>
      <c r="C5764" s="2">
        <v>43689</v>
      </c>
      <c r="D5764" s="8">
        <f>Table1[[#This Row],[Order Date]]</f>
        <v>43689</v>
      </c>
      <c r="E5764" s="2">
        <v>43692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">
        <v>3244</v>
      </c>
      <c r="P5764" s="1" t="s">
        <v>30</v>
      </c>
      <c r="Q5764" s="1" t="s">
        <v>60</v>
      </c>
      <c r="R5764" s="1" t="s">
        <v>3245</v>
      </c>
      <c r="S5764" s="1">
        <v>54.92</v>
      </c>
      <c r="T5764" s="1">
        <v>4</v>
      </c>
      <c r="U5764" s="1">
        <v>0</v>
      </c>
      <c r="V5764" s="1">
        <v>19.7712</v>
      </c>
      <c r="W5764" t="str">
        <f>INDEX(People!$A$2:$A$5,MATCH(Orders!N5764,People!$B$2:$B$5,0))</f>
        <v>Anna Andreadi</v>
      </c>
      <c r="X5764" t="str">
        <f>IFERROR(INDEX(Returns!A5764:A6563,MATCH(Orders!B5764,Returns!B5764:B6563,0)),"No")</f>
        <v>No</v>
      </c>
      <c r="Y5764">
        <f t="shared" si="90"/>
        <v>54.92</v>
      </c>
    </row>
    <row r="5765" spans="1:25" x14ac:dyDescent="0.2">
      <c r="A5765" s="1">
        <v>5764</v>
      </c>
      <c r="B5765" t="s">
        <v>8926</v>
      </c>
      <c r="C5765" s="2">
        <v>43042</v>
      </c>
      <c r="D5765" s="8">
        <f>Table1[[#This Row],[Order Date]]</f>
        <v>43042</v>
      </c>
      <c r="E5765" s="2">
        <v>43044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">
        <v>5056</v>
      </c>
      <c r="P5765" s="1" t="s">
        <v>30</v>
      </c>
      <c r="Q5765" s="1" t="s">
        <v>34</v>
      </c>
      <c r="R5765" s="1" t="s">
        <v>5057</v>
      </c>
      <c r="S5765" s="1">
        <v>1448.8200000000002</v>
      </c>
      <c r="T5765" s="1">
        <v>10</v>
      </c>
      <c r="U5765" s="1">
        <v>0.1</v>
      </c>
      <c r="V5765" s="1">
        <v>209.27399999999992</v>
      </c>
      <c r="W5765" t="str">
        <f>INDEX(People!$A$2:$A$5,MATCH(Orders!N5765,People!$B$2:$B$5,0))</f>
        <v>Chuck Magee</v>
      </c>
      <c r="X5765" t="str">
        <f>IFERROR(INDEX(Returns!A5765:A6564,MATCH(Orders!B5765,Returns!B5765:B6564,0)),"No")</f>
        <v>No</v>
      </c>
      <c r="Y5765">
        <f t="shared" si="90"/>
        <v>1593.7020000000002</v>
      </c>
    </row>
    <row r="5766" spans="1:25" x14ac:dyDescent="0.2">
      <c r="A5766" s="1">
        <v>5765</v>
      </c>
      <c r="B5766" t="s">
        <v>8927</v>
      </c>
      <c r="C5766" s="2">
        <v>42988</v>
      </c>
      <c r="D5766" s="8">
        <f>Table1[[#This Row],[Order Date]]</f>
        <v>42988</v>
      </c>
      <c r="E5766" s="2">
        <v>42990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">
        <v>5582</v>
      </c>
      <c r="P5766" s="1" t="s">
        <v>43</v>
      </c>
      <c r="Q5766" s="1" t="s">
        <v>55</v>
      </c>
      <c r="R5766" s="1" t="s">
        <v>5583</v>
      </c>
      <c r="S5766" s="1">
        <v>353.88</v>
      </c>
      <c r="T5766" s="1">
        <v>6</v>
      </c>
      <c r="U5766" s="1">
        <v>0</v>
      </c>
      <c r="V5766" s="1">
        <v>17.693999999999988</v>
      </c>
      <c r="W5766" t="str">
        <f>INDEX(People!$A$2:$A$5,MATCH(Orders!N5766,People!$B$2:$B$5,0))</f>
        <v>Anna Andreadi</v>
      </c>
      <c r="X5766" t="str">
        <f>IFERROR(INDEX(Returns!A5766:A6565,MATCH(Orders!B5766,Returns!B5766:B6565,0)),"No")</f>
        <v>No</v>
      </c>
      <c r="Y5766">
        <f t="shared" si="90"/>
        <v>353.88</v>
      </c>
    </row>
    <row r="5767" spans="1:25" x14ac:dyDescent="0.2">
      <c r="A5767" s="1">
        <v>5766</v>
      </c>
      <c r="B5767" t="s">
        <v>8928</v>
      </c>
      <c r="C5767" s="2">
        <v>42682</v>
      </c>
      <c r="D5767" s="8">
        <f>Table1[[#This Row],[Order Date]]</f>
        <v>42682</v>
      </c>
      <c r="E5767" s="2">
        <v>42688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">
        <v>2838</v>
      </c>
      <c r="P5767" s="1" t="s">
        <v>66</v>
      </c>
      <c r="Q5767" s="1" t="s">
        <v>67</v>
      </c>
      <c r="R5767" s="1" t="s">
        <v>2839</v>
      </c>
      <c r="S5767" s="1">
        <v>333.57600000000002</v>
      </c>
      <c r="T5767" s="1">
        <v>3</v>
      </c>
      <c r="U5767" s="1">
        <v>0.2</v>
      </c>
      <c r="V5767" s="1">
        <v>25.018199999999993</v>
      </c>
      <c r="W5767" t="str">
        <f>INDEX(People!$A$2:$A$5,MATCH(Orders!N5767,People!$B$2:$B$5,0))</f>
        <v>Anna Andreadi</v>
      </c>
      <c r="X5767" t="str">
        <f>IFERROR(INDEX(Returns!A5767:A6566,MATCH(Orders!B5767,Returns!B5767:B6566,0)),"No")</f>
        <v>No</v>
      </c>
      <c r="Y5767">
        <f t="shared" si="90"/>
        <v>400.2912</v>
      </c>
    </row>
    <row r="5768" spans="1:25" x14ac:dyDescent="0.2">
      <c r="A5768" s="1">
        <v>5767</v>
      </c>
      <c r="B5768" t="s">
        <v>8929</v>
      </c>
      <c r="C5768" s="2">
        <v>43381</v>
      </c>
      <c r="D5768" s="8">
        <f>Table1[[#This Row],[Order Date]]</f>
        <v>43381</v>
      </c>
      <c r="E5768" s="2">
        <v>43388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">
        <v>4337</v>
      </c>
      <c r="P5768" s="1" t="s">
        <v>43</v>
      </c>
      <c r="Q5768" s="1" t="s">
        <v>44</v>
      </c>
      <c r="R5768" s="1" t="s">
        <v>4338</v>
      </c>
      <c r="S5768" s="1">
        <v>60.144000000000005</v>
      </c>
      <c r="T5768" s="1">
        <v>6</v>
      </c>
      <c r="U5768" s="1">
        <v>0.2</v>
      </c>
      <c r="V5768" s="1">
        <v>20.298599999999993</v>
      </c>
      <c r="W5768" t="str">
        <f>INDEX(People!$A$2:$A$5,MATCH(Orders!N5768,People!$B$2:$B$5,0))</f>
        <v>Kelly Williams</v>
      </c>
      <c r="X5768" t="str">
        <f>IFERROR(INDEX(Returns!A5768:A6567,MATCH(Orders!B5768,Returns!B5768:B6567,0)),"No")</f>
        <v>No</v>
      </c>
      <c r="Y5768">
        <f t="shared" si="90"/>
        <v>72.172800000000009</v>
      </c>
    </row>
    <row r="5769" spans="1:25" x14ac:dyDescent="0.2">
      <c r="A5769" s="1">
        <v>5768</v>
      </c>
      <c r="B5769" t="s">
        <v>8930</v>
      </c>
      <c r="C5769" s="2">
        <v>43716</v>
      </c>
      <c r="D5769" s="8">
        <f>Table1[[#This Row],[Order Date]]</f>
        <v>43716</v>
      </c>
      <c r="E5769" s="2">
        <v>43720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">
        <v>3023</v>
      </c>
      <c r="P5769" s="1" t="s">
        <v>66</v>
      </c>
      <c r="Q5769" s="1" t="s">
        <v>146</v>
      </c>
      <c r="R5769" s="1" t="s">
        <v>3024</v>
      </c>
      <c r="S5769" s="1">
        <v>85.2</v>
      </c>
      <c r="T5769" s="1">
        <v>6</v>
      </c>
      <c r="U5769" s="1">
        <v>0.2</v>
      </c>
      <c r="V5769" s="1">
        <v>20.234999999999996</v>
      </c>
      <c r="W5769" t="str">
        <f>INDEX(People!$A$2:$A$5,MATCH(Orders!N5769,People!$B$2:$B$5,0))</f>
        <v>Kelly Williams</v>
      </c>
      <c r="X5769" t="str">
        <f>IFERROR(INDEX(Returns!A5769:A6568,MATCH(Orders!B5769,Returns!B5769:B6568,0)),"No")</f>
        <v>No</v>
      </c>
      <c r="Y5769">
        <f t="shared" si="90"/>
        <v>102.24</v>
      </c>
    </row>
    <row r="5770" spans="1:25" x14ac:dyDescent="0.2">
      <c r="A5770" s="1">
        <v>5769</v>
      </c>
      <c r="B5770" t="s">
        <v>8931</v>
      </c>
      <c r="C5770" s="2">
        <v>42791</v>
      </c>
      <c r="D5770" s="8">
        <f>Table1[[#This Row],[Order Date]]</f>
        <v>42791</v>
      </c>
      <c r="E5770" s="2">
        <v>42795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">
        <v>3391</v>
      </c>
      <c r="P5770" s="1" t="s">
        <v>43</v>
      </c>
      <c r="Q5770" s="1" t="s">
        <v>44</v>
      </c>
      <c r="R5770" s="1" t="s">
        <v>3392</v>
      </c>
      <c r="S5770" s="1">
        <v>3.15</v>
      </c>
      <c r="T5770" s="1">
        <v>1</v>
      </c>
      <c r="U5770" s="1">
        <v>0</v>
      </c>
      <c r="V5770" s="1">
        <v>1.512</v>
      </c>
      <c r="W5770" t="str">
        <f>INDEX(People!$A$2:$A$5,MATCH(Orders!N5770,People!$B$2:$B$5,0))</f>
        <v>Chuck Magee</v>
      </c>
      <c r="X5770" t="str">
        <f>IFERROR(INDEX(Returns!A5770:A6569,MATCH(Orders!B5770,Returns!B5770:B6569,0)),"No")</f>
        <v>No</v>
      </c>
      <c r="Y5770">
        <f t="shared" si="90"/>
        <v>3.15</v>
      </c>
    </row>
    <row r="5771" spans="1:25" x14ac:dyDescent="0.2">
      <c r="A5771" s="1">
        <v>5770</v>
      </c>
      <c r="B5771" t="s">
        <v>8931</v>
      </c>
      <c r="C5771" s="2">
        <v>42791</v>
      </c>
      <c r="D5771" s="8">
        <f>Table1[[#This Row],[Order Date]]</f>
        <v>42791</v>
      </c>
      <c r="E5771" s="2">
        <v>42795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">
        <v>494</v>
      </c>
      <c r="P5771" s="1" t="s">
        <v>43</v>
      </c>
      <c r="Q5771" s="1" t="s">
        <v>84</v>
      </c>
      <c r="R5771" s="1" t="s">
        <v>1879</v>
      </c>
      <c r="S5771" s="1">
        <v>22.72</v>
      </c>
      <c r="T5771" s="1">
        <v>4</v>
      </c>
      <c r="U5771" s="1">
        <v>0</v>
      </c>
      <c r="V5771" s="1">
        <v>10.223999999999998</v>
      </c>
      <c r="W5771" t="str">
        <f>INDEX(People!$A$2:$A$5,MATCH(Orders!N5771,People!$B$2:$B$5,0))</f>
        <v>Chuck Magee</v>
      </c>
      <c r="X5771" t="str">
        <f>IFERROR(INDEX(Returns!A5771:A6570,MATCH(Orders!B5771,Returns!B5771:B6570,0)),"No")</f>
        <v>No</v>
      </c>
      <c r="Y5771">
        <f t="shared" si="90"/>
        <v>22.72</v>
      </c>
    </row>
    <row r="5772" spans="1:25" x14ac:dyDescent="0.2">
      <c r="A5772" s="1">
        <v>5771</v>
      </c>
      <c r="B5772" t="s">
        <v>8932</v>
      </c>
      <c r="C5772" s="2">
        <v>43002</v>
      </c>
      <c r="D5772" s="8">
        <f>Table1[[#This Row],[Order Date]]</f>
        <v>43002</v>
      </c>
      <c r="E5772" s="2">
        <v>43006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">
        <v>1763</v>
      </c>
      <c r="P5772" s="1" t="s">
        <v>30</v>
      </c>
      <c r="Q5772" s="1" t="s">
        <v>60</v>
      </c>
      <c r="R5772" s="1" t="s">
        <v>1764</v>
      </c>
      <c r="S5772" s="1">
        <v>14.91</v>
      </c>
      <c r="T5772" s="1">
        <v>3</v>
      </c>
      <c r="U5772" s="1">
        <v>0</v>
      </c>
      <c r="V5772" s="1">
        <v>4.6220999999999997</v>
      </c>
      <c r="W5772" t="str">
        <f>INDEX(People!$A$2:$A$5,MATCH(Orders!N5772,People!$B$2:$B$5,0))</f>
        <v>Anna Andreadi</v>
      </c>
      <c r="X5772" t="str">
        <f>IFERROR(INDEX(Returns!A5772:A6571,MATCH(Orders!B5772,Returns!B5772:B6571,0)),"No")</f>
        <v>No</v>
      </c>
      <c r="Y5772">
        <f t="shared" si="90"/>
        <v>14.91</v>
      </c>
    </row>
    <row r="5773" spans="1:25" x14ac:dyDescent="0.2">
      <c r="A5773" s="1">
        <v>5772</v>
      </c>
      <c r="B5773" t="s">
        <v>8932</v>
      </c>
      <c r="C5773" s="2">
        <v>43002</v>
      </c>
      <c r="D5773" s="8">
        <f>Table1[[#This Row],[Order Date]]</f>
        <v>43002</v>
      </c>
      <c r="E5773" s="2">
        <v>43006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">
        <v>4379</v>
      </c>
      <c r="P5773" s="1" t="s">
        <v>43</v>
      </c>
      <c r="Q5773" s="1" t="s">
        <v>73</v>
      </c>
      <c r="R5773" s="1" t="s">
        <v>4380</v>
      </c>
      <c r="S5773" s="1">
        <v>1158.1199999999999</v>
      </c>
      <c r="T5773" s="1">
        <v>4</v>
      </c>
      <c r="U5773" s="1">
        <v>0</v>
      </c>
      <c r="V5773" s="1">
        <v>335.85479999999984</v>
      </c>
      <c r="W5773" t="str">
        <f>INDEX(People!$A$2:$A$5,MATCH(Orders!N5773,People!$B$2:$B$5,0))</f>
        <v>Anna Andreadi</v>
      </c>
      <c r="X5773" t="str">
        <f>IFERROR(INDEX(Returns!A5773:A6572,MATCH(Orders!B5773,Returns!B5773:B6572,0)),"No")</f>
        <v>No</v>
      </c>
      <c r="Y5773">
        <f t="shared" si="90"/>
        <v>1158.1199999999999</v>
      </c>
    </row>
    <row r="5774" spans="1:25" x14ac:dyDescent="0.2">
      <c r="A5774" s="1">
        <v>5773</v>
      </c>
      <c r="B5774" t="s">
        <v>8933</v>
      </c>
      <c r="C5774" s="2">
        <v>43065</v>
      </c>
      <c r="D5774" s="8">
        <f>Table1[[#This Row],[Order Date]]</f>
        <v>43065</v>
      </c>
      <c r="E5774" s="2">
        <v>43070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">
        <v>1205</v>
      </c>
      <c r="P5774" s="1" t="s">
        <v>66</v>
      </c>
      <c r="Q5774" s="1" t="s">
        <v>1065</v>
      </c>
      <c r="R5774" s="1" t="s">
        <v>1206</v>
      </c>
      <c r="S5774" s="1">
        <v>599.99</v>
      </c>
      <c r="T5774" s="1">
        <v>1</v>
      </c>
      <c r="U5774" s="1">
        <v>0</v>
      </c>
      <c r="V5774" s="1">
        <v>233.99610000000001</v>
      </c>
      <c r="W5774" t="str">
        <f>INDEX(People!$A$2:$A$5,MATCH(Orders!N5774,People!$B$2:$B$5,0))</f>
        <v>Kelly Williams</v>
      </c>
      <c r="X5774" t="str">
        <f>IFERROR(INDEX(Returns!A5774:A6573,MATCH(Orders!B5774,Returns!B5774:B6573,0)),"No")</f>
        <v>No</v>
      </c>
      <c r="Y5774">
        <f t="shared" si="90"/>
        <v>599.99</v>
      </c>
    </row>
    <row r="5775" spans="1:25" x14ac:dyDescent="0.2">
      <c r="A5775" s="1">
        <v>5774</v>
      </c>
      <c r="B5775" t="s">
        <v>8934</v>
      </c>
      <c r="C5775" s="2">
        <v>43343</v>
      </c>
      <c r="D5775" s="8">
        <f>Table1[[#This Row],[Order Date]]</f>
        <v>43343</v>
      </c>
      <c r="E5775" s="2">
        <v>43349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">
        <v>1230</v>
      </c>
      <c r="P5775" s="1" t="s">
        <v>43</v>
      </c>
      <c r="Q5775" s="1" t="s">
        <v>55</v>
      </c>
      <c r="R5775" s="1" t="s">
        <v>1231</v>
      </c>
      <c r="S5775" s="1">
        <v>23.968000000000004</v>
      </c>
      <c r="T5775" s="1">
        <v>2</v>
      </c>
      <c r="U5775" s="1">
        <v>0.2</v>
      </c>
      <c r="V5775" s="1">
        <v>2.3967999999999989</v>
      </c>
      <c r="W5775" t="str">
        <f>INDEX(People!$A$2:$A$5,MATCH(Orders!N5775,People!$B$2:$B$5,0))</f>
        <v>Kelly Williams</v>
      </c>
      <c r="X5775" t="str">
        <f>IFERROR(INDEX(Returns!A5775:A6574,MATCH(Orders!B5775,Returns!B5775:B6574,0)),"No")</f>
        <v>No</v>
      </c>
      <c r="Y5775">
        <f t="shared" si="90"/>
        <v>28.761600000000005</v>
      </c>
    </row>
    <row r="5776" spans="1:25" x14ac:dyDescent="0.2">
      <c r="A5776" s="1">
        <v>5775</v>
      </c>
      <c r="B5776" t="s">
        <v>6070</v>
      </c>
      <c r="C5776" s="2">
        <v>43202</v>
      </c>
      <c r="D5776" s="8">
        <f>Table1[[#This Row],[Order Date]]</f>
        <v>43202</v>
      </c>
      <c r="E5776" s="2">
        <v>43206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">
        <v>5584</v>
      </c>
      <c r="P5776" s="1" t="s">
        <v>30</v>
      </c>
      <c r="Q5776" s="1" t="s">
        <v>34</v>
      </c>
      <c r="R5776" s="1" t="s">
        <v>5585</v>
      </c>
      <c r="S5776" s="1">
        <v>638.28800000000012</v>
      </c>
      <c r="T5776" s="1">
        <v>7</v>
      </c>
      <c r="U5776" s="1">
        <v>0.2</v>
      </c>
      <c r="V5776" s="1">
        <v>-31.914400000000015</v>
      </c>
      <c r="W5776" t="str">
        <f>INDEX(People!$A$2:$A$5,MATCH(Orders!N5776,People!$B$2:$B$5,0))</f>
        <v>Anna Andreadi</v>
      </c>
      <c r="X5776" t="str">
        <f>IFERROR(INDEX(Returns!A5776:A6575,MATCH(Orders!B5776,Returns!B5776:B6575,0)),"No")</f>
        <v>No</v>
      </c>
      <c r="Y5776">
        <f t="shared" si="90"/>
        <v>765.94560000000013</v>
      </c>
    </row>
    <row r="5777" spans="1:25" x14ac:dyDescent="0.2">
      <c r="A5777" s="1">
        <v>5776</v>
      </c>
      <c r="B5777" t="s">
        <v>6070</v>
      </c>
      <c r="C5777" s="2">
        <v>43202</v>
      </c>
      <c r="D5777" s="8">
        <f>Table1[[#This Row],[Order Date]]</f>
        <v>43202</v>
      </c>
      <c r="E5777" s="2">
        <v>43206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">
        <v>2408</v>
      </c>
      <c r="P5777" s="1" t="s">
        <v>43</v>
      </c>
      <c r="Q5777" s="1" t="s">
        <v>70</v>
      </c>
      <c r="R5777" s="1" t="s">
        <v>2409</v>
      </c>
      <c r="S5777" s="1">
        <v>13.208000000000002</v>
      </c>
      <c r="T5777" s="1">
        <v>1</v>
      </c>
      <c r="U5777" s="1">
        <v>0.2</v>
      </c>
      <c r="V5777" s="1">
        <v>4.6228000000000007</v>
      </c>
      <c r="W5777" t="str">
        <f>INDEX(People!$A$2:$A$5,MATCH(Orders!N5777,People!$B$2:$B$5,0))</f>
        <v>Anna Andreadi</v>
      </c>
      <c r="X5777" t="str">
        <f>IFERROR(INDEX(Returns!A5777:A6576,MATCH(Orders!B5777,Returns!B5777:B6576,0)),"No")</f>
        <v>No</v>
      </c>
      <c r="Y5777">
        <f t="shared" si="90"/>
        <v>15.849600000000002</v>
      </c>
    </row>
    <row r="5778" spans="1:25" x14ac:dyDescent="0.2">
      <c r="A5778" s="1">
        <v>5777</v>
      </c>
      <c r="B5778" t="s">
        <v>8935</v>
      </c>
      <c r="C5778" s="2">
        <v>43438</v>
      </c>
      <c r="D5778" s="8">
        <f>Table1[[#This Row],[Order Date]]</f>
        <v>43438</v>
      </c>
      <c r="E5778" s="2">
        <v>43442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">
        <v>2087</v>
      </c>
      <c r="P5778" s="1" t="s">
        <v>43</v>
      </c>
      <c r="Q5778" s="1" t="s">
        <v>70</v>
      </c>
      <c r="R5778" s="1" t="s">
        <v>2088</v>
      </c>
      <c r="S5778" s="1">
        <v>15.528</v>
      </c>
      <c r="T5778" s="1">
        <v>3</v>
      </c>
      <c r="U5778" s="1">
        <v>0.2</v>
      </c>
      <c r="V5778" s="1">
        <v>5.8230000000000004</v>
      </c>
      <c r="W5778" t="str">
        <f>INDEX(People!$A$2:$A$5,MATCH(Orders!N5778,People!$B$2:$B$5,0))</f>
        <v>Chuck Magee</v>
      </c>
      <c r="X5778" t="str">
        <f>IFERROR(INDEX(Returns!A5778:A6577,MATCH(Orders!B5778,Returns!B5778:B6577,0)),"No")</f>
        <v>No</v>
      </c>
      <c r="Y5778">
        <f t="shared" si="90"/>
        <v>18.633600000000001</v>
      </c>
    </row>
    <row r="5779" spans="1:25" x14ac:dyDescent="0.2">
      <c r="A5779" s="1">
        <v>5778</v>
      </c>
      <c r="B5779" t="s">
        <v>8936</v>
      </c>
      <c r="C5779" s="2">
        <v>43438</v>
      </c>
      <c r="D5779" s="8">
        <f>Table1[[#This Row],[Order Date]]</f>
        <v>43438</v>
      </c>
      <c r="E5779" s="2">
        <v>43443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">
        <v>2974</v>
      </c>
      <c r="P5779" s="1" t="s">
        <v>43</v>
      </c>
      <c r="Q5779" s="1" t="s">
        <v>84</v>
      </c>
      <c r="R5779" s="1" t="s">
        <v>2975</v>
      </c>
      <c r="S5779" s="1">
        <v>104.85</v>
      </c>
      <c r="T5779" s="1">
        <v>1</v>
      </c>
      <c r="U5779" s="1">
        <v>0</v>
      </c>
      <c r="V5779" s="1">
        <v>50.327999999999996</v>
      </c>
      <c r="W5779" t="str">
        <f>INDEX(People!$A$2:$A$5,MATCH(Orders!N5779,People!$B$2:$B$5,0))</f>
        <v>Anna Andreadi</v>
      </c>
      <c r="X5779" t="str">
        <f>IFERROR(INDEX(Returns!A5779:A6578,MATCH(Orders!B5779,Returns!B5779:B6578,0)),"No")</f>
        <v>No</v>
      </c>
      <c r="Y5779">
        <f t="shared" si="90"/>
        <v>104.85</v>
      </c>
    </row>
    <row r="5780" spans="1:25" x14ac:dyDescent="0.2">
      <c r="A5780" s="1">
        <v>5779</v>
      </c>
      <c r="B5780" t="s">
        <v>5940</v>
      </c>
      <c r="C5780" s="2">
        <v>42685</v>
      </c>
      <c r="D5780" s="8">
        <f>Table1[[#This Row],[Order Date]]</f>
        <v>42685</v>
      </c>
      <c r="E5780" s="2">
        <v>42692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">
        <v>1364</v>
      </c>
      <c r="P5780" s="1" t="s">
        <v>43</v>
      </c>
      <c r="Q5780" s="1" t="s">
        <v>63</v>
      </c>
      <c r="R5780" s="1" t="s">
        <v>1365</v>
      </c>
      <c r="S5780" s="1">
        <v>30.48</v>
      </c>
      <c r="T5780" s="1">
        <v>3</v>
      </c>
      <c r="U5780" s="1">
        <v>0</v>
      </c>
      <c r="V5780" s="1">
        <v>7.9248000000000012</v>
      </c>
      <c r="W5780" t="str">
        <f>INDEX(People!$A$2:$A$5,MATCH(Orders!N5780,People!$B$2:$B$5,0))</f>
        <v>Anna Andreadi</v>
      </c>
      <c r="X5780" t="str">
        <f>IFERROR(INDEX(Returns!A5780:A6579,MATCH(Orders!B5780,Returns!B5780:B6579,0)),"No")</f>
        <v>No</v>
      </c>
      <c r="Y5780">
        <f t="shared" si="90"/>
        <v>30.48</v>
      </c>
    </row>
    <row r="5781" spans="1:25" x14ac:dyDescent="0.2">
      <c r="A5781" s="1">
        <v>5780</v>
      </c>
      <c r="B5781" t="s">
        <v>5940</v>
      </c>
      <c r="C5781" s="2">
        <v>42685</v>
      </c>
      <c r="D5781" s="8">
        <f>Table1[[#This Row],[Order Date]]</f>
        <v>42685</v>
      </c>
      <c r="E5781" s="2">
        <v>42692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">
        <v>3731</v>
      </c>
      <c r="P5781" s="1" t="s">
        <v>30</v>
      </c>
      <c r="Q5781" s="1" t="s">
        <v>34</v>
      </c>
      <c r="R5781" s="1" t="s">
        <v>3732</v>
      </c>
      <c r="S5781" s="1">
        <v>112.64800000000001</v>
      </c>
      <c r="T5781" s="1">
        <v>1</v>
      </c>
      <c r="U5781" s="1">
        <v>0.2</v>
      </c>
      <c r="V5781" s="1">
        <v>11.264799999999997</v>
      </c>
      <c r="W5781" t="str">
        <f>INDEX(People!$A$2:$A$5,MATCH(Orders!N5781,People!$B$2:$B$5,0))</f>
        <v>Anna Andreadi</v>
      </c>
      <c r="X5781" t="str">
        <f>IFERROR(INDEX(Returns!A5781:A6580,MATCH(Orders!B5781,Returns!B5781:B6580,0)),"No")</f>
        <v>No</v>
      </c>
      <c r="Y5781">
        <f t="shared" si="90"/>
        <v>135.17760000000001</v>
      </c>
    </row>
    <row r="5782" spans="1:25" x14ac:dyDescent="0.2">
      <c r="A5782" s="1">
        <v>5781</v>
      </c>
      <c r="B5782" t="s">
        <v>8937</v>
      </c>
      <c r="C5782" s="2">
        <v>42827</v>
      </c>
      <c r="D5782" s="8">
        <f>Table1[[#This Row],[Order Date]]</f>
        <v>42827</v>
      </c>
      <c r="E5782" s="2">
        <v>42834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">
        <v>5603</v>
      </c>
      <c r="P5782" s="1" t="s">
        <v>66</v>
      </c>
      <c r="Q5782" s="1" t="s">
        <v>601</v>
      </c>
      <c r="R5782" s="1" t="s">
        <v>5604</v>
      </c>
      <c r="S5782" s="1">
        <v>71.975999999999999</v>
      </c>
      <c r="T5782" s="1">
        <v>3</v>
      </c>
      <c r="U5782" s="1">
        <v>0.2</v>
      </c>
      <c r="V5782" s="1">
        <v>24.291899999999998</v>
      </c>
      <c r="W5782" t="str">
        <f>INDEX(People!$A$2:$A$5,MATCH(Orders!N5782,People!$B$2:$B$5,0))</f>
        <v>Anna Andreadi</v>
      </c>
      <c r="X5782" t="str">
        <f>IFERROR(INDEX(Returns!A5782:A6581,MATCH(Orders!B5782,Returns!B5782:B6581,0)),"No")</f>
        <v>No</v>
      </c>
      <c r="Y5782">
        <f t="shared" si="90"/>
        <v>86.371200000000002</v>
      </c>
    </row>
    <row r="5783" spans="1:25" x14ac:dyDescent="0.2">
      <c r="A5783" s="1">
        <v>5782</v>
      </c>
      <c r="B5783" t="s">
        <v>8938</v>
      </c>
      <c r="C5783" s="2">
        <v>43081</v>
      </c>
      <c r="D5783" s="8">
        <f>Table1[[#This Row],[Order Date]]</f>
        <v>43081</v>
      </c>
      <c r="E5783" s="2">
        <v>43085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">
        <v>565</v>
      </c>
      <c r="P5783" s="1" t="s">
        <v>43</v>
      </c>
      <c r="Q5783" s="1" t="s">
        <v>63</v>
      </c>
      <c r="R5783" s="1" t="s">
        <v>566</v>
      </c>
      <c r="S5783" s="1">
        <v>2.21</v>
      </c>
      <c r="T5783" s="1">
        <v>1</v>
      </c>
      <c r="U5783" s="1">
        <v>0</v>
      </c>
      <c r="V5783" s="1">
        <v>0.59670000000000001</v>
      </c>
      <c r="W5783" t="str">
        <f>INDEX(People!$A$2:$A$5,MATCH(Orders!N5783,People!$B$2:$B$5,0))</f>
        <v>Anna Andreadi</v>
      </c>
      <c r="X5783" t="str">
        <f>IFERROR(INDEX(Returns!A5783:A6582,MATCH(Orders!B5783,Returns!B5783:B6582,0)),"No")</f>
        <v>No</v>
      </c>
      <c r="Y5783">
        <f t="shared" si="90"/>
        <v>2.21</v>
      </c>
    </row>
    <row r="5784" spans="1:25" x14ac:dyDescent="0.2">
      <c r="A5784" s="1">
        <v>5783</v>
      </c>
      <c r="B5784" t="s">
        <v>8938</v>
      </c>
      <c r="C5784" s="2">
        <v>43081</v>
      </c>
      <c r="D5784" s="8">
        <f>Table1[[#This Row],[Order Date]]</f>
        <v>43081</v>
      </c>
      <c r="E5784" s="2">
        <v>43085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">
        <v>2555</v>
      </c>
      <c r="P5784" s="1" t="s">
        <v>43</v>
      </c>
      <c r="Q5784" s="1" t="s">
        <v>157</v>
      </c>
      <c r="R5784" s="1" t="s">
        <v>2556</v>
      </c>
      <c r="S5784" s="1">
        <v>15.52</v>
      </c>
      <c r="T5784" s="1">
        <v>4</v>
      </c>
      <c r="U5784" s="1">
        <v>0</v>
      </c>
      <c r="V5784" s="1">
        <v>7.4496000000000002</v>
      </c>
      <c r="W5784" t="str">
        <f>INDEX(People!$A$2:$A$5,MATCH(Orders!N5784,People!$B$2:$B$5,0))</f>
        <v>Anna Andreadi</v>
      </c>
      <c r="X5784" t="str">
        <f>IFERROR(INDEX(Returns!A5784:A6583,MATCH(Orders!B5784,Returns!B5784:B6583,0)),"No")</f>
        <v>No</v>
      </c>
      <c r="Y5784">
        <f t="shared" si="90"/>
        <v>15.52</v>
      </c>
    </row>
    <row r="5785" spans="1:25" x14ac:dyDescent="0.2">
      <c r="A5785" s="1">
        <v>5784</v>
      </c>
      <c r="B5785" t="s">
        <v>8938</v>
      </c>
      <c r="C5785" s="2">
        <v>43081</v>
      </c>
      <c r="D5785" s="8">
        <f>Table1[[#This Row],[Order Date]]</f>
        <v>43081</v>
      </c>
      <c r="E5785" s="2">
        <v>43085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">
        <v>4324</v>
      </c>
      <c r="P5785" s="1" t="s">
        <v>43</v>
      </c>
      <c r="Q5785" s="1" t="s">
        <v>84</v>
      </c>
      <c r="R5785" s="1" t="s">
        <v>4325</v>
      </c>
      <c r="S5785" s="1">
        <v>36.44</v>
      </c>
      <c r="T5785" s="1">
        <v>4</v>
      </c>
      <c r="U5785" s="1">
        <v>0</v>
      </c>
      <c r="V5785" s="1">
        <v>16.397999999999996</v>
      </c>
      <c r="W5785" t="str">
        <f>INDEX(People!$A$2:$A$5,MATCH(Orders!N5785,People!$B$2:$B$5,0))</f>
        <v>Anna Andreadi</v>
      </c>
      <c r="X5785" t="str">
        <f>IFERROR(INDEX(Returns!A5785:A6584,MATCH(Orders!B5785,Returns!B5785:B6584,0)),"No")</f>
        <v>No</v>
      </c>
      <c r="Y5785">
        <f t="shared" si="90"/>
        <v>36.44</v>
      </c>
    </row>
    <row r="5786" spans="1:25" x14ac:dyDescent="0.2">
      <c r="A5786" s="1">
        <v>5785</v>
      </c>
      <c r="B5786" t="s">
        <v>8939</v>
      </c>
      <c r="C5786" s="2">
        <v>43740</v>
      </c>
      <c r="D5786" s="8">
        <f>Table1[[#This Row],[Order Date]]</f>
        <v>43740</v>
      </c>
      <c r="E5786" s="2">
        <v>43746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">
        <v>1260</v>
      </c>
      <c r="P5786" s="1" t="s">
        <v>30</v>
      </c>
      <c r="Q5786" s="1" t="s">
        <v>31</v>
      </c>
      <c r="R5786" s="1" t="s">
        <v>1261</v>
      </c>
      <c r="S5786" s="1">
        <v>217.76400000000001</v>
      </c>
      <c r="T5786" s="1">
        <v>6</v>
      </c>
      <c r="U5786" s="1">
        <v>0.7</v>
      </c>
      <c r="V5786" s="1">
        <v>-384.71640000000002</v>
      </c>
      <c r="W5786" t="str">
        <f>INDEX(People!$A$2:$A$5,MATCH(Orders!N5786,People!$B$2:$B$5,0))</f>
        <v>Anna Andreadi</v>
      </c>
      <c r="X5786" t="str">
        <f>IFERROR(INDEX(Returns!A5786:A6585,MATCH(Orders!B5786,Returns!B5786:B6585,0)),"No")</f>
        <v>No</v>
      </c>
      <c r="Y5786">
        <f t="shared" si="90"/>
        <v>370.19880000000001</v>
      </c>
    </row>
    <row r="5787" spans="1:25" x14ac:dyDescent="0.2">
      <c r="A5787" s="1">
        <v>5786</v>
      </c>
      <c r="B5787" t="s">
        <v>8939</v>
      </c>
      <c r="C5787" s="2">
        <v>43740</v>
      </c>
      <c r="D5787" s="8">
        <f>Table1[[#This Row],[Order Date]]</f>
        <v>43740</v>
      </c>
      <c r="E5787" s="2">
        <v>43746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">
        <v>1996</v>
      </c>
      <c r="P5787" s="1" t="s">
        <v>43</v>
      </c>
      <c r="Q5787" s="1" t="s">
        <v>512</v>
      </c>
      <c r="R5787" s="1" t="s">
        <v>1997</v>
      </c>
      <c r="S5787" s="1">
        <v>39.072000000000003</v>
      </c>
      <c r="T5787" s="1">
        <v>6</v>
      </c>
      <c r="U5787" s="1">
        <v>0.2</v>
      </c>
      <c r="V5787" s="1">
        <v>4.3955999999999982</v>
      </c>
      <c r="W5787" t="str">
        <f>INDEX(People!$A$2:$A$5,MATCH(Orders!N5787,People!$B$2:$B$5,0))</f>
        <v>Anna Andreadi</v>
      </c>
      <c r="X5787" t="str">
        <f>IFERROR(INDEX(Returns!A5787:A6586,MATCH(Orders!B5787,Returns!B5787:B6586,0)),"No")</f>
        <v>No</v>
      </c>
      <c r="Y5787">
        <f t="shared" si="90"/>
        <v>46.886400000000002</v>
      </c>
    </row>
    <row r="5788" spans="1:25" x14ac:dyDescent="0.2">
      <c r="A5788" s="1">
        <v>5787</v>
      </c>
      <c r="B5788" t="s">
        <v>8939</v>
      </c>
      <c r="C5788" s="2">
        <v>43740</v>
      </c>
      <c r="D5788" s="8">
        <f>Table1[[#This Row],[Order Date]]</f>
        <v>43740</v>
      </c>
      <c r="E5788" s="2">
        <v>43746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">
        <v>2715</v>
      </c>
      <c r="P5788" s="1" t="s">
        <v>43</v>
      </c>
      <c r="Q5788" s="1" t="s">
        <v>70</v>
      </c>
      <c r="R5788" s="1" t="s">
        <v>2716</v>
      </c>
      <c r="S5788" s="1">
        <v>22.638000000000002</v>
      </c>
      <c r="T5788" s="1">
        <v>7</v>
      </c>
      <c r="U5788" s="1">
        <v>0.7</v>
      </c>
      <c r="V5788" s="1">
        <v>-16.601199999999999</v>
      </c>
      <c r="W5788" t="str">
        <f>INDEX(People!$A$2:$A$5,MATCH(Orders!N5788,People!$B$2:$B$5,0))</f>
        <v>Anna Andreadi</v>
      </c>
      <c r="X5788" t="str">
        <f>IFERROR(INDEX(Returns!A5788:A6587,MATCH(Orders!B5788,Returns!B5788:B6587,0)),"No")</f>
        <v>No</v>
      </c>
      <c r="Y5788">
        <f t="shared" si="90"/>
        <v>38.4846</v>
      </c>
    </row>
    <row r="5789" spans="1:25" x14ac:dyDescent="0.2">
      <c r="A5789" s="1">
        <v>5788</v>
      </c>
      <c r="B5789" t="s">
        <v>8939</v>
      </c>
      <c r="C5789" s="2">
        <v>43740</v>
      </c>
      <c r="D5789" s="8">
        <f>Table1[[#This Row],[Order Date]]</f>
        <v>43740</v>
      </c>
      <c r="E5789" s="2">
        <v>43746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">
        <v>4445</v>
      </c>
      <c r="P5789" s="1" t="s">
        <v>43</v>
      </c>
      <c r="Q5789" s="1" t="s">
        <v>63</v>
      </c>
      <c r="R5789" s="1" t="s">
        <v>4446</v>
      </c>
      <c r="S5789" s="1">
        <v>95.143999999999991</v>
      </c>
      <c r="T5789" s="1">
        <v>7</v>
      </c>
      <c r="U5789" s="1">
        <v>0.2</v>
      </c>
      <c r="V5789" s="1">
        <v>10.703699999999987</v>
      </c>
      <c r="W5789" t="str">
        <f>INDEX(People!$A$2:$A$5,MATCH(Orders!N5789,People!$B$2:$B$5,0))</f>
        <v>Anna Andreadi</v>
      </c>
      <c r="X5789" t="str">
        <f>IFERROR(INDEX(Returns!A5789:A6588,MATCH(Orders!B5789,Returns!B5789:B6588,0)),"No")</f>
        <v>No</v>
      </c>
      <c r="Y5789">
        <f t="shared" si="90"/>
        <v>114.17279999999998</v>
      </c>
    </row>
    <row r="5790" spans="1:25" x14ac:dyDescent="0.2">
      <c r="A5790" s="1">
        <v>5789</v>
      </c>
      <c r="B5790" t="s">
        <v>8940</v>
      </c>
      <c r="C5790" s="2">
        <v>43565</v>
      </c>
      <c r="D5790" s="8">
        <f>Table1[[#This Row],[Order Date]]</f>
        <v>43565</v>
      </c>
      <c r="E5790" s="2">
        <v>43569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">
        <v>4469</v>
      </c>
      <c r="P5790" s="1" t="s">
        <v>30</v>
      </c>
      <c r="Q5790" s="1" t="s">
        <v>60</v>
      </c>
      <c r="R5790" s="1" t="s">
        <v>4470</v>
      </c>
      <c r="S5790" s="1">
        <v>12.320000000000002</v>
      </c>
      <c r="T5790" s="1">
        <v>5</v>
      </c>
      <c r="U5790" s="1">
        <v>0.2</v>
      </c>
      <c r="V5790" s="1">
        <v>1.8479999999999985</v>
      </c>
      <c r="W5790" t="str">
        <f>INDEX(People!$A$2:$A$5,MATCH(Orders!N5790,People!$B$2:$B$5,0))</f>
        <v>Cassandra Brandow</v>
      </c>
      <c r="X5790" t="str">
        <f>IFERROR(INDEX(Returns!A5790:A6589,MATCH(Orders!B5790,Returns!B5790:B6589,0)),"No")</f>
        <v>No</v>
      </c>
      <c r="Y5790">
        <f t="shared" si="90"/>
        <v>14.784000000000002</v>
      </c>
    </row>
    <row r="5791" spans="1:25" x14ac:dyDescent="0.2">
      <c r="A5791" s="1">
        <v>5790</v>
      </c>
      <c r="B5791" t="s">
        <v>8940</v>
      </c>
      <c r="C5791" s="2">
        <v>43565</v>
      </c>
      <c r="D5791" s="8">
        <f>Table1[[#This Row],[Order Date]]</f>
        <v>43565</v>
      </c>
      <c r="E5791" s="2">
        <v>43569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">
        <v>2302</v>
      </c>
      <c r="P5791" s="1" t="s">
        <v>43</v>
      </c>
      <c r="Q5791" s="1" t="s">
        <v>70</v>
      </c>
      <c r="R5791" s="1" t="s">
        <v>2303</v>
      </c>
      <c r="S5791" s="1">
        <v>4.4190000000000005</v>
      </c>
      <c r="T5791" s="1">
        <v>3</v>
      </c>
      <c r="U5791" s="1">
        <v>0.7</v>
      </c>
      <c r="V5791" s="1">
        <v>-3.0933000000000002</v>
      </c>
      <c r="W5791" t="str">
        <f>INDEX(People!$A$2:$A$5,MATCH(Orders!N5791,People!$B$2:$B$5,0))</f>
        <v>Cassandra Brandow</v>
      </c>
      <c r="X5791" t="str">
        <f>IFERROR(INDEX(Returns!A5791:A6590,MATCH(Orders!B5791,Returns!B5791:B6590,0)),"No")</f>
        <v>No</v>
      </c>
      <c r="Y5791">
        <f t="shared" si="90"/>
        <v>7.5123000000000006</v>
      </c>
    </row>
    <row r="5792" spans="1:25" x14ac:dyDescent="0.2">
      <c r="A5792" s="1">
        <v>5791</v>
      </c>
      <c r="B5792" t="s">
        <v>6145</v>
      </c>
      <c r="C5792" s="2">
        <v>43737</v>
      </c>
      <c r="D5792" s="8">
        <f>Table1[[#This Row],[Order Date]]</f>
        <v>43737</v>
      </c>
      <c r="E5792" s="2">
        <v>43740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">
        <v>2190</v>
      </c>
      <c r="P5792" s="1" t="s">
        <v>43</v>
      </c>
      <c r="Q5792" s="1" t="s">
        <v>242</v>
      </c>
      <c r="R5792" s="1" t="s">
        <v>2191</v>
      </c>
      <c r="S5792" s="1">
        <v>35</v>
      </c>
      <c r="T5792" s="1">
        <v>7</v>
      </c>
      <c r="U5792" s="1">
        <v>0</v>
      </c>
      <c r="V5792" s="1">
        <v>16.8</v>
      </c>
      <c r="W5792" t="str">
        <f>INDEX(People!$A$2:$A$5,MATCH(Orders!N5792,People!$B$2:$B$5,0))</f>
        <v>Anna Andreadi</v>
      </c>
      <c r="X5792" t="str">
        <f>IFERROR(INDEX(Returns!A5792:A6591,MATCH(Orders!B5792,Returns!B5792:B6591,0)),"No")</f>
        <v>No</v>
      </c>
      <c r="Y5792">
        <f t="shared" si="90"/>
        <v>35</v>
      </c>
    </row>
    <row r="5793" spans="1:25" x14ac:dyDescent="0.2">
      <c r="A5793" s="1">
        <v>5792</v>
      </c>
      <c r="B5793" t="s">
        <v>6145</v>
      </c>
      <c r="C5793" s="2">
        <v>43737</v>
      </c>
      <c r="D5793" s="8">
        <f>Table1[[#This Row],[Order Date]]</f>
        <v>43737</v>
      </c>
      <c r="E5793" s="2">
        <v>43740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">
        <v>3101</v>
      </c>
      <c r="P5793" s="1" t="s">
        <v>30</v>
      </c>
      <c r="Q5793" s="1" t="s">
        <v>34</v>
      </c>
      <c r="R5793" s="1" t="s">
        <v>3102</v>
      </c>
      <c r="S5793" s="1">
        <v>72.784000000000006</v>
      </c>
      <c r="T5793" s="1">
        <v>1</v>
      </c>
      <c r="U5793" s="1">
        <v>0.2</v>
      </c>
      <c r="V5793" s="1">
        <v>0</v>
      </c>
      <c r="W5793" t="str">
        <f>INDEX(People!$A$2:$A$5,MATCH(Orders!N5793,People!$B$2:$B$5,0))</f>
        <v>Anna Andreadi</v>
      </c>
      <c r="X5793" t="str">
        <f>IFERROR(INDEX(Returns!A5793:A6592,MATCH(Orders!B5793,Returns!B5793:B6592,0)),"No")</f>
        <v>No</v>
      </c>
      <c r="Y5793">
        <f t="shared" si="90"/>
        <v>87.340800000000002</v>
      </c>
    </row>
    <row r="5794" spans="1:25" x14ac:dyDescent="0.2">
      <c r="A5794" s="1">
        <v>5793</v>
      </c>
      <c r="B5794" t="s">
        <v>6145</v>
      </c>
      <c r="C5794" s="2">
        <v>43737</v>
      </c>
      <c r="D5794" s="8">
        <f>Table1[[#This Row],[Order Date]]</f>
        <v>43737</v>
      </c>
      <c r="E5794" s="2">
        <v>43740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">
        <v>1398</v>
      </c>
      <c r="P5794" s="1" t="s">
        <v>43</v>
      </c>
      <c r="Q5794" s="1" t="s">
        <v>73</v>
      </c>
      <c r="R5794" s="1" t="s">
        <v>1399</v>
      </c>
      <c r="S5794" s="1">
        <v>97.84</v>
      </c>
      <c r="T5794" s="1">
        <v>2</v>
      </c>
      <c r="U5794" s="1">
        <v>0</v>
      </c>
      <c r="V5794" s="1">
        <v>25.438400000000001</v>
      </c>
      <c r="W5794" t="str">
        <f>INDEX(People!$A$2:$A$5,MATCH(Orders!N5794,People!$B$2:$B$5,0))</f>
        <v>Anna Andreadi</v>
      </c>
      <c r="X5794" t="str">
        <f>IFERROR(INDEX(Returns!A5794:A6593,MATCH(Orders!B5794,Returns!B5794:B6593,0)),"No")</f>
        <v>No</v>
      </c>
      <c r="Y5794">
        <f t="shared" si="90"/>
        <v>97.84</v>
      </c>
    </row>
    <row r="5795" spans="1:25" x14ac:dyDescent="0.2">
      <c r="A5795" s="1">
        <v>5794</v>
      </c>
      <c r="B5795" t="s">
        <v>6145</v>
      </c>
      <c r="C5795" s="2">
        <v>43737</v>
      </c>
      <c r="D5795" s="8">
        <f>Table1[[#This Row],[Order Date]]</f>
        <v>43737</v>
      </c>
      <c r="E5795" s="2">
        <v>43740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">
        <v>154</v>
      </c>
      <c r="P5795" s="1" t="s">
        <v>30</v>
      </c>
      <c r="Q5795" s="1" t="s">
        <v>60</v>
      </c>
      <c r="R5795" s="1" t="s">
        <v>155</v>
      </c>
      <c r="S5795" s="1">
        <v>51.75</v>
      </c>
      <c r="T5795" s="1">
        <v>1</v>
      </c>
      <c r="U5795" s="1">
        <v>0</v>
      </c>
      <c r="V5795" s="1">
        <v>15.524999999999999</v>
      </c>
      <c r="W5795" t="str">
        <f>INDEX(People!$A$2:$A$5,MATCH(Orders!N5795,People!$B$2:$B$5,0))</f>
        <v>Anna Andreadi</v>
      </c>
      <c r="X5795" t="str">
        <f>IFERROR(INDEX(Returns!A5795:A6594,MATCH(Orders!B5795,Returns!B5795:B6594,0)),"No")</f>
        <v>No</v>
      </c>
      <c r="Y5795">
        <f t="shared" si="90"/>
        <v>51.75</v>
      </c>
    </row>
    <row r="5796" spans="1:25" x14ac:dyDescent="0.2">
      <c r="A5796" s="1">
        <v>5795</v>
      </c>
      <c r="B5796" t="s">
        <v>6145</v>
      </c>
      <c r="C5796" s="2">
        <v>43737</v>
      </c>
      <c r="D5796" s="8">
        <f>Table1[[#This Row],[Order Date]]</f>
        <v>43737</v>
      </c>
      <c r="E5796" s="2">
        <v>43740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">
        <v>2331</v>
      </c>
      <c r="P5796" s="1" t="s">
        <v>43</v>
      </c>
      <c r="Q5796" s="1" t="s">
        <v>70</v>
      </c>
      <c r="R5796" s="1" t="s">
        <v>2332</v>
      </c>
      <c r="S5796" s="1">
        <v>46.672000000000004</v>
      </c>
      <c r="T5796" s="1">
        <v>2</v>
      </c>
      <c r="U5796" s="1">
        <v>0.2</v>
      </c>
      <c r="V5796" s="1">
        <v>16.3352</v>
      </c>
      <c r="W5796" t="str">
        <f>INDEX(People!$A$2:$A$5,MATCH(Orders!N5796,People!$B$2:$B$5,0))</f>
        <v>Anna Andreadi</v>
      </c>
      <c r="X5796" t="str">
        <f>IFERROR(INDEX(Returns!A5796:A6595,MATCH(Orders!B5796,Returns!B5796:B6595,0)),"No")</f>
        <v>No</v>
      </c>
      <c r="Y5796">
        <f t="shared" si="90"/>
        <v>56.006400000000006</v>
      </c>
    </row>
    <row r="5797" spans="1:25" x14ac:dyDescent="0.2">
      <c r="A5797" s="1">
        <v>5796</v>
      </c>
      <c r="B5797" t="s">
        <v>8941</v>
      </c>
      <c r="C5797" s="2">
        <v>42642</v>
      </c>
      <c r="D5797" s="8">
        <f>Table1[[#This Row],[Order Date]]</f>
        <v>42642</v>
      </c>
      <c r="E5797" s="2">
        <v>42646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">
        <v>4657</v>
      </c>
      <c r="P5797" s="1" t="s">
        <v>43</v>
      </c>
      <c r="Q5797" s="1" t="s">
        <v>55</v>
      </c>
      <c r="R5797" s="1" t="s">
        <v>4658</v>
      </c>
      <c r="S5797" s="1">
        <v>1395.54</v>
      </c>
      <c r="T5797" s="1">
        <v>9</v>
      </c>
      <c r="U5797" s="1">
        <v>0</v>
      </c>
      <c r="V5797" s="1">
        <v>362.84040000000005</v>
      </c>
      <c r="W5797" t="str">
        <f>INDEX(People!$A$2:$A$5,MATCH(Orders!N5797,People!$B$2:$B$5,0))</f>
        <v>Chuck Magee</v>
      </c>
      <c r="X5797" t="str">
        <f>IFERROR(INDEX(Returns!A5797:A6596,MATCH(Orders!B5797,Returns!B5797:B6596,0)),"No")</f>
        <v>No</v>
      </c>
      <c r="Y5797">
        <f t="shared" si="90"/>
        <v>1395.54</v>
      </c>
    </row>
    <row r="5798" spans="1:25" x14ac:dyDescent="0.2">
      <c r="A5798" s="1">
        <v>5797</v>
      </c>
      <c r="B5798" t="s">
        <v>8941</v>
      </c>
      <c r="C5798" s="2">
        <v>42642</v>
      </c>
      <c r="D5798" s="8">
        <f>Table1[[#This Row],[Order Date]]</f>
        <v>42642</v>
      </c>
      <c r="E5798" s="2">
        <v>42646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">
        <v>536</v>
      </c>
      <c r="P5798" s="1" t="s">
        <v>30</v>
      </c>
      <c r="Q5798" s="1" t="s">
        <v>60</v>
      </c>
      <c r="R5798" s="1" t="s">
        <v>537</v>
      </c>
      <c r="S5798" s="1">
        <v>117.36</v>
      </c>
      <c r="T5798" s="1">
        <v>4</v>
      </c>
      <c r="U5798" s="1">
        <v>0</v>
      </c>
      <c r="V5798" s="1">
        <v>36.381599999999992</v>
      </c>
      <c r="W5798" t="str">
        <f>INDEX(People!$A$2:$A$5,MATCH(Orders!N5798,People!$B$2:$B$5,0))</f>
        <v>Chuck Magee</v>
      </c>
      <c r="X5798" t="str">
        <f>IFERROR(INDEX(Returns!A5798:A6597,MATCH(Orders!B5798,Returns!B5798:B6597,0)),"No")</f>
        <v>No</v>
      </c>
      <c r="Y5798">
        <f t="shared" si="90"/>
        <v>117.36</v>
      </c>
    </row>
    <row r="5799" spans="1:25" x14ac:dyDescent="0.2">
      <c r="A5799" s="1">
        <v>5798</v>
      </c>
      <c r="B5799" t="s">
        <v>8941</v>
      </c>
      <c r="C5799" s="2">
        <v>42642</v>
      </c>
      <c r="D5799" s="8">
        <f>Table1[[#This Row],[Order Date]]</f>
        <v>42642</v>
      </c>
      <c r="E5799" s="2">
        <v>42646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">
        <v>2970</v>
      </c>
      <c r="P5799" s="1" t="s">
        <v>43</v>
      </c>
      <c r="Q5799" s="1" t="s">
        <v>44</v>
      </c>
      <c r="R5799" s="1" t="s">
        <v>2971</v>
      </c>
      <c r="S5799" s="1">
        <v>18.899999999999999</v>
      </c>
      <c r="T5799" s="1">
        <v>3</v>
      </c>
      <c r="U5799" s="1">
        <v>0</v>
      </c>
      <c r="V5799" s="1">
        <v>8.6939999999999991</v>
      </c>
      <c r="W5799" t="str">
        <f>INDEX(People!$A$2:$A$5,MATCH(Orders!N5799,People!$B$2:$B$5,0))</f>
        <v>Chuck Magee</v>
      </c>
      <c r="X5799" t="str">
        <f>IFERROR(INDEX(Returns!A5799:A6598,MATCH(Orders!B5799,Returns!B5799:B6598,0)),"No")</f>
        <v>No</v>
      </c>
      <c r="Y5799">
        <f t="shared" si="90"/>
        <v>18.899999999999999</v>
      </c>
    </row>
    <row r="5800" spans="1:25" x14ac:dyDescent="0.2">
      <c r="A5800" s="1">
        <v>5799</v>
      </c>
      <c r="B5800" t="s">
        <v>8941</v>
      </c>
      <c r="C5800" s="2">
        <v>42642</v>
      </c>
      <c r="D5800" s="8">
        <f>Table1[[#This Row],[Order Date]]</f>
        <v>42642</v>
      </c>
      <c r="E5800" s="2">
        <v>42646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">
        <v>3143</v>
      </c>
      <c r="P5800" s="1" t="s">
        <v>43</v>
      </c>
      <c r="Q5800" s="1" t="s">
        <v>84</v>
      </c>
      <c r="R5800" s="1" t="s">
        <v>3144</v>
      </c>
      <c r="S5800" s="1">
        <v>77.52</v>
      </c>
      <c r="T5800" s="1">
        <v>2</v>
      </c>
      <c r="U5800" s="1">
        <v>0</v>
      </c>
      <c r="V5800" s="1">
        <v>37.9848</v>
      </c>
      <c r="W5800" t="str">
        <f>INDEX(People!$A$2:$A$5,MATCH(Orders!N5800,People!$B$2:$B$5,0))</f>
        <v>Chuck Magee</v>
      </c>
      <c r="X5800" t="str">
        <f>IFERROR(INDEX(Returns!A5800:A6599,MATCH(Orders!B5800,Returns!B5800:B6599,0)),"No")</f>
        <v>No</v>
      </c>
      <c r="Y5800">
        <f t="shared" si="90"/>
        <v>77.52</v>
      </c>
    </row>
    <row r="5801" spans="1:25" x14ac:dyDescent="0.2">
      <c r="A5801" s="1">
        <v>5800</v>
      </c>
      <c r="B5801" t="s">
        <v>8942</v>
      </c>
      <c r="C5801" s="2">
        <v>42602</v>
      </c>
      <c r="D5801" s="8">
        <f>Table1[[#This Row],[Order Date]]</f>
        <v>42602</v>
      </c>
      <c r="E5801" s="2">
        <v>42607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">
        <v>4805</v>
      </c>
      <c r="P5801" s="1" t="s">
        <v>30</v>
      </c>
      <c r="Q5801" s="1" t="s">
        <v>34</v>
      </c>
      <c r="R5801" s="1" t="s">
        <v>4806</v>
      </c>
      <c r="S5801" s="1">
        <v>421.37200000000001</v>
      </c>
      <c r="T5801" s="1">
        <v>2</v>
      </c>
      <c r="U5801" s="1">
        <v>0.3</v>
      </c>
      <c r="V5801" s="1">
        <v>-6.0196000000000538</v>
      </c>
      <c r="W5801" t="str">
        <f>INDEX(People!$A$2:$A$5,MATCH(Orders!N5801,People!$B$2:$B$5,0))</f>
        <v>Kelly Williams</v>
      </c>
      <c r="X5801" t="str">
        <f>IFERROR(INDEX(Returns!A5801:A6600,MATCH(Orders!B5801,Returns!B5801:B6600,0)),"No")</f>
        <v>No</v>
      </c>
      <c r="Y5801">
        <f t="shared" si="90"/>
        <v>547.78360000000009</v>
      </c>
    </row>
    <row r="5802" spans="1:25" x14ac:dyDescent="0.2">
      <c r="A5802" s="1">
        <v>5801</v>
      </c>
      <c r="B5802" t="s">
        <v>5947</v>
      </c>
      <c r="C5802" s="2">
        <v>42562</v>
      </c>
      <c r="D5802" s="8">
        <f>Table1[[#This Row],[Order Date]]</f>
        <v>42562</v>
      </c>
      <c r="E5802" s="2">
        <v>42565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">
        <v>3717</v>
      </c>
      <c r="P5802" s="1" t="s">
        <v>66</v>
      </c>
      <c r="Q5802" s="1" t="s">
        <v>67</v>
      </c>
      <c r="R5802" s="1" t="s">
        <v>3718</v>
      </c>
      <c r="S5802" s="1">
        <v>575.96800000000007</v>
      </c>
      <c r="T5802" s="1">
        <v>4</v>
      </c>
      <c r="U5802" s="1">
        <v>0.2</v>
      </c>
      <c r="V5802" s="1">
        <v>43.197600000000023</v>
      </c>
      <c r="W5802" t="str">
        <f>INDEX(People!$A$2:$A$5,MATCH(Orders!N5802,People!$B$2:$B$5,0))</f>
        <v>Kelly Williams</v>
      </c>
      <c r="X5802" t="str">
        <f>IFERROR(INDEX(Returns!A5802:A6601,MATCH(Orders!B5802,Returns!B5802:B6601,0)),"No")</f>
        <v>No</v>
      </c>
      <c r="Y5802">
        <f t="shared" si="90"/>
        <v>691.16160000000002</v>
      </c>
    </row>
    <row r="5803" spans="1:25" x14ac:dyDescent="0.2">
      <c r="A5803" s="1">
        <v>5802</v>
      </c>
      <c r="B5803" t="s">
        <v>5947</v>
      </c>
      <c r="C5803" s="2">
        <v>42562</v>
      </c>
      <c r="D5803" s="8">
        <f>Table1[[#This Row],[Order Date]]</f>
        <v>42562</v>
      </c>
      <c r="E5803" s="2">
        <v>42565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">
        <v>4984</v>
      </c>
      <c r="P5803" s="1" t="s">
        <v>43</v>
      </c>
      <c r="Q5803" s="1" t="s">
        <v>84</v>
      </c>
      <c r="R5803" s="1" t="s">
        <v>4985</v>
      </c>
      <c r="S5803" s="1">
        <v>10.368000000000002</v>
      </c>
      <c r="T5803" s="1">
        <v>2</v>
      </c>
      <c r="U5803" s="1">
        <v>0.2</v>
      </c>
      <c r="V5803" s="1">
        <v>3.6288</v>
      </c>
      <c r="W5803" t="str">
        <f>INDEX(People!$A$2:$A$5,MATCH(Orders!N5803,People!$B$2:$B$5,0))</f>
        <v>Kelly Williams</v>
      </c>
      <c r="X5803" t="str">
        <f>IFERROR(INDEX(Returns!A5803:A6602,MATCH(Orders!B5803,Returns!B5803:B6602,0)),"No")</f>
        <v>No</v>
      </c>
      <c r="Y5803">
        <f t="shared" si="90"/>
        <v>12.441600000000003</v>
      </c>
    </row>
    <row r="5804" spans="1:25" x14ac:dyDescent="0.2">
      <c r="A5804" s="1">
        <v>5803</v>
      </c>
      <c r="B5804" t="s">
        <v>8943</v>
      </c>
      <c r="C5804" s="2">
        <v>42816</v>
      </c>
      <c r="D5804" s="8">
        <f>Table1[[#This Row],[Order Date]]</f>
        <v>42816</v>
      </c>
      <c r="E5804" s="2">
        <v>42818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">
        <v>1460</v>
      </c>
      <c r="P5804" s="1" t="s">
        <v>66</v>
      </c>
      <c r="Q5804" s="1" t="s">
        <v>67</v>
      </c>
      <c r="R5804" s="1" t="s">
        <v>1461</v>
      </c>
      <c r="S5804" s="1">
        <v>15.984000000000002</v>
      </c>
      <c r="T5804" s="1">
        <v>2</v>
      </c>
      <c r="U5804" s="1">
        <v>0.2</v>
      </c>
      <c r="V5804" s="1">
        <v>1.1988000000000003</v>
      </c>
      <c r="W5804" t="str">
        <f>INDEX(People!$A$2:$A$5,MATCH(Orders!N5804,People!$B$2:$B$5,0))</f>
        <v>Anna Andreadi</v>
      </c>
      <c r="X5804" t="str">
        <f>IFERROR(INDEX(Returns!A5804:A6603,MATCH(Orders!B5804,Returns!B5804:B6603,0)),"No")</f>
        <v>No</v>
      </c>
      <c r="Y5804">
        <f t="shared" si="90"/>
        <v>19.180800000000001</v>
      </c>
    </row>
    <row r="5805" spans="1:25" x14ac:dyDescent="0.2">
      <c r="A5805" s="1">
        <v>5804</v>
      </c>
      <c r="B5805" t="s">
        <v>8944</v>
      </c>
      <c r="C5805" s="2">
        <v>43597</v>
      </c>
      <c r="D5805" s="8">
        <f>Table1[[#This Row],[Order Date]]</f>
        <v>43597</v>
      </c>
      <c r="E5805" s="2">
        <v>43604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">
        <v>3406</v>
      </c>
      <c r="P5805" s="1" t="s">
        <v>43</v>
      </c>
      <c r="Q5805" s="1" t="s">
        <v>63</v>
      </c>
      <c r="R5805" s="1" t="s">
        <v>3407</v>
      </c>
      <c r="S5805" s="1">
        <v>10.272000000000002</v>
      </c>
      <c r="T5805" s="1">
        <v>3</v>
      </c>
      <c r="U5805" s="1">
        <v>0.2</v>
      </c>
      <c r="V5805" s="1">
        <v>1.1555999999999984</v>
      </c>
      <c r="W5805" t="str">
        <f>INDEX(People!$A$2:$A$5,MATCH(Orders!N5805,People!$B$2:$B$5,0))</f>
        <v>Chuck Magee</v>
      </c>
      <c r="X5805" t="str">
        <f>IFERROR(INDEX(Returns!A5805:A6604,MATCH(Orders!B5805,Returns!B5805:B6604,0)),"No")</f>
        <v>No</v>
      </c>
      <c r="Y5805">
        <f t="shared" si="90"/>
        <v>12.326400000000001</v>
      </c>
    </row>
    <row r="5806" spans="1:25" x14ac:dyDescent="0.2">
      <c r="A5806" s="1">
        <v>5805</v>
      </c>
      <c r="B5806" t="s">
        <v>8945</v>
      </c>
      <c r="C5806" s="2">
        <v>43782</v>
      </c>
      <c r="D5806" s="8">
        <f>Table1[[#This Row],[Order Date]]</f>
        <v>43782</v>
      </c>
      <c r="E5806" s="2">
        <v>43788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">
        <v>3914</v>
      </c>
      <c r="P5806" s="1" t="s">
        <v>43</v>
      </c>
      <c r="Q5806" s="1" t="s">
        <v>55</v>
      </c>
      <c r="R5806" s="1" t="s">
        <v>3915</v>
      </c>
      <c r="S5806" s="1">
        <v>61.792000000000002</v>
      </c>
      <c r="T5806" s="1">
        <v>4</v>
      </c>
      <c r="U5806" s="1">
        <v>0.2</v>
      </c>
      <c r="V5806" s="1">
        <v>6.1792000000000016</v>
      </c>
      <c r="W5806" t="str">
        <f>INDEX(People!$A$2:$A$5,MATCH(Orders!N5806,People!$B$2:$B$5,0))</f>
        <v>Kelly Williams</v>
      </c>
      <c r="X5806" t="str">
        <f>IFERROR(INDEX(Returns!A5806:A6605,MATCH(Orders!B5806,Returns!B5806:B6605,0)),"No")</f>
        <v>No</v>
      </c>
      <c r="Y5806">
        <f t="shared" si="90"/>
        <v>74.150400000000005</v>
      </c>
    </row>
    <row r="5807" spans="1:25" x14ac:dyDescent="0.2">
      <c r="A5807" s="1">
        <v>5806</v>
      </c>
      <c r="B5807" t="s">
        <v>8945</v>
      </c>
      <c r="C5807" s="2">
        <v>43782</v>
      </c>
      <c r="D5807" s="8">
        <f>Table1[[#This Row],[Order Date]]</f>
        <v>43782</v>
      </c>
      <c r="E5807" s="2">
        <v>43788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">
        <v>2355</v>
      </c>
      <c r="P5807" s="1" t="s">
        <v>30</v>
      </c>
      <c r="Q5807" s="1" t="s">
        <v>31</v>
      </c>
      <c r="R5807" s="1" t="s">
        <v>2356</v>
      </c>
      <c r="S5807" s="1">
        <v>205.99919999999997</v>
      </c>
      <c r="T5807" s="1">
        <v>3</v>
      </c>
      <c r="U5807" s="1">
        <v>0.32</v>
      </c>
      <c r="V5807" s="1">
        <v>-27.264600000000016</v>
      </c>
      <c r="W5807" t="str">
        <f>INDEX(People!$A$2:$A$5,MATCH(Orders!N5807,People!$B$2:$B$5,0))</f>
        <v>Kelly Williams</v>
      </c>
      <c r="X5807" t="str">
        <f>IFERROR(INDEX(Returns!A5807:A6606,MATCH(Orders!B5807,Returns!B5807:B6606,0)),"No")</f>
        <v>No</v>
      </c>
      <c r="Y5807">
        <f t="shared" si="90"/>
        <v>271.91894399999995</v>
      </c>
    </row>
    <row r="5808" spans="1:25" x14ac:dyDescent="0.2">
      <c r="A5808" s="1">
        <v>5807</v>
      </c>
      <c r="B5808" t="s">
        <v>8946</v>
      </c>
      <c r="C5808" s="2">
        <v>43347</v>
      </c>
      <c r="D5808" s="8">
        <f>Table1[[#This Row],[Order Date]]</f>
        <v>43347</v>
      </c>
      <c r="E5808" s="2">
        <v>43350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">
        <v>2402</v>
      </c>
      <c r="P5808" s="1" t="s">
        <v>43</v>
      </c>
      <c r="Q5808" s="1" t="s">
        <v>84</v>
      </c>
      <c r="R5808" s="1" t="s">
        <v>2403</v>
      </c>
      <c r="S5808" s="1">
        <v>12.192</v>
      </c>
      <c r="T5808" s="1">
        <v>3</v>
      </c>
      <c r="U5808" s="1">
        <v>0.2</v>
      </c>
      <c r="V5808" s="1">
        <v>4.1147999999999998</v>
      </c>
      <c r="W5808" t="str">
        <f>INDEX(People!$A$2:$A$5,MATCH(Orders!N5808,People!$B$2:$B$5,0))</f>
        <v>Cassandra Brandow</v>
      </c>
      <c r="X5808" t="str">
        <f>IFERROR(INDEX(Returns!A5808:A6607,MATCH(Orders!B5808,Returns!B5808:B6607,0)),"No")</f>
        <v>No</v>
      </c>
      <c r="Y5808">
        <f t="shared" si="90"/>
        <v>14.6304</v>
      </c>
    </row>
    <row r="5809" spans="1:25" x14ac:dyDescent="0.2">
      <c r="A5809" s="1">
        <v>5808</v>
      </c>
      <c r="B5809" t="s">
        <v>8946</v>
      </c>
      <c r="C5809" s="2">
        <v>43347</v>
      </c>
      <c r="D5809" s="8">
        <f>Table1[[#This Row],[Order Date]]</f>
        <v>43347</v>
      </c>
      <c r="E5809" s="2">
        <v>43350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">
        <v>4219</v>
      </c>
      <c r="P5809" s="1" t="s">
        <v>43</v>
      </c>
      <c r="Q5809" s="1" t="s">
        <v>73</v>
      </c>
      <c r="R5809" s="1" t="s">
        <v>4220</v>
      </c>
      <c r="S5809" s="1">
        <v>87.168000000000006</v>
      </c>
      <c r="T5809" s="1">
        <v>2</v>
      </c>
      <c r="U5809" s="1">
        <v>0.2</v>
      </c>
      <c r="V5809" s="1">
        <v>8.7168000000000063</v>
      </c>
      <c r="W5809" t="str">
        <f>INDEX(People!$A$2:$A$5,MATCH(Orders!N5809,People!$B$2:$B$5,0))</f>
        <v>Cassandra Brandow</v>
      </c>
      <c r="X5809" t="str">
        <f>IFERROR(INDEX(Returns!A5809:A6608,MATCH(Orders!B5809,Returns!B5809:B6608,0)),"No")</f>
        <v>No</v>
      </c>
      <c r="Y5809">
        <f t="shared" si="90"/>
        <v>104.6016</v>
      </c>
    </row>
    <row r="5810" spans="1:25" x14ac:dyDescent="0.2">
      <c r="A5810" s="1">
        <v>5809</v>
      </c>
      <c r="B5810" t="s">
        <v>8946</v>
      </c>
      <c r="C5810" s="2">
        <v>43347</v>
      </c>
      <c r="D5810" s="8">
        <f>Table1[[#This Row],[Order Date]]</f>
        <v>43347</v>
      </c>
      <c r="E5810" s="2">
        <v>43350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">
        <v>5033</v>
      </c>
      <c r="P5810" s="1" t="s">
        <v>43</v>
      </c>
      <c r="Q5810" s="1" t="s">
        <v>63</v>
      </c>
      <c r="R5810" s="1" t="s">
        <v>5034</v>
      </c>
      <c r="S5810" s="1">
        <v>31.744</v>
      </c>
      <c r="T5810" s="1">
        <v>2</v>
      </c>
      <c r="U5810" s="1">
        <v>0.2</v>
      </c>
      <c r="V5810" s="1">
        <v>8.3328000000000024</v>
      </c>
      <c r="W5810" t="str">
        <f>INDEX(People!$A$2:$A$5,MATCH(Orders!N5810,People!$B$2:$B$5,0))</f>
        <v>Cassandra Brandow</v>
      </c>
      <c r="X5810" t="str">
        <f>IFERROR(INDEX(Returns!A5810:A6609,MATCH(Orders!B5810,Returns!B5810:B6609,0)),"No")</f>
        <v>No</v>
      </c>
      <c r="Y5810">
        <f t="shared" si="90"/>
        <v>38.092799999999997</v>
      </c>
    </row>
    <row r="5811" spans="1:25" x14ac:dyDescent="0.2">
      <c r="A5811" s="1">
        <v>5810</v>
      </c>
      <c r="B5811" t="s">
        <v>8947</v>
      </c>
      <c r="C5811" s="2">
        <v>43137</v>
      </c>
      <c r="D5811" s="8">
        <f>Table1[[#This Row],[Order Date]]</f>
        <v>43137</v>
      </c>
      <c r="E5811" s="2">
        <v>43142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">
        <v>1607</v>
      </c>
      <c r="P5811" s="1" t="s">
        <v>30</v>
      </c>
      <c r="Q5811" s="1" t="s">
        <v>60</v>
      </c>
      <c r="R5811" s="1" t="s">
        <v>1608</v>
      </c>
      <c r="S5811" s="1">
        <v>132.22400000000002</v>
      </c>
      <c r="T5811" s="1">
        <v>4</v>
      </c>
      <c r="U5811" s="1">
        <v>0.2</v>
      </c>
      <c r="V5811" s="1">
        <v>-18.180799999999998</v>
      </c>
      <c r="W5811" t="str">
        <f>INDEX(People!$A$2:$A$5,MATCH(Orders!N5811,People!$B$2:$B$5,0))</f>
        <v>Cassandra Brandow</v>
      </c>
      <c r="X5811" t="str">
        <f>IFERROR(INDEX(Returns!A5811:A6610,MATCH(Orders!B5811,Returns!B5811:B6610,0)),"No")</f>
        <v>No</v>
      </c>
      <c r="Y5811">
        <f t="shared" si="90"/>
        <v>158.6688</v>
      </c>
    </row>
    <row r="5812" spans="1:25" x14ac:dyDescent="0.2">
      <c r="A5812" s="1">
        <v>5811</v>
      </c>
      <c r="B5812" t="s">
        <v>8948</v>
      </c>
      <c r="C5812" s="2">
        <v>42816</v>
      </c>
      <c r="D5812" s="8">
        <f>Table1[[#This Row],[Order Date]]</f>
        <v>42816</v>
      </c>
      <c r="E5812" s="2">
        <v>42820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">
        <v>2674</v>
      </c>
      <c r="P5812" s="1" t="s">
        <v>43</v>
      </c>
      <c r="Q5812" s="1" t="s">
        <v>84</v>
      </c>
      <c r="R5812" s="1" t="s">
        <v>169</v>
      </c>
      <c r="S5812" s="1">
        <v>105.52</v>
      </c>
      <c r="T5812" s="1">
        <v>4</v>
      </c>
      <c r="U5812" s="1">
        <v>0</v>
      </c>
      <c r="V5812" s="1">
        <v>48.539199999999994</v>
      </c>
      <c r="W5812" t="str">
        <f>INDEX(People!$A$2:$A$5,MATCH(Orders!N5812,People!$B$2:$B$5,0))</f>
        <v>Anna Andreadi</v>
      </c>
      <c r="X5812" t="str">
        <f>IFERROR(INDEX(Returns!A5812:A6611,MATCH(Orders!B5812,Returns!B5812:B6611,0)),"No")</f>
        <v>No</v>
      </c>
      <c r="Y5812">
        <f t="shared" si="90"/>
        <v>105.52</v>
      </c>
    </row>
    <row r="5813" spans="1:25" x14ac:dyDescent="0.2">
      <c r="A5813" s="1">
        <v>5812</v>
      </c>
      <c r="B5813" t="s">
        <v>8948</v>
      </c>
      <c r="C5813" s="2">
        <v>42816</v>
      </c>
      <c r="D5813" s="8">
        <f>Table1[[#This Row],[Order Date]]</f>
        <v>42816</v>
      </c>
      <c r="E5813" s="2">
        <v>42820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">
        <v>5608</v>
      </c>
      <c r="P5813" s="1" t="s">
        <v>30</v>
      </c>
      <c r="Q5813" s="1" t="s">
        <v>60</v>
      </c>
      <c r="R5813" s="1" t="s">
        <v>5609</v>
      </c>
      <c r="S5813" s="1">
        <v>91.96</v>
      </c>
      <c r="T5813" s="1">
        <v>2</v>
      </c>
      <c r="U5813" s="1">
        <v>0</v>
      </c>
      <c r="V5813" s="1">
        <v>15.633199999999988</v>
      </c>
      <c r="W5813" t="str">
        <f>INDEX(People!$A$2:$A$5,MATCH(Orders!N5813,People!$B$2:$B$5,0))</f>
        <v>Anna Andreadi</v>
      </c>
      <c r="X5813" t="str">
        <f>IFERROR(INDEX(Returns!A5813:A6612,MATCH(Orders!B5813,Returns!B5813:B6612,0)),"No")</f>
        <v>No</v>
      </c>
      <c r="Y5813">
        <f t="shared" si="90"/>
        <v>91.96</v>
      </c>
    </row>
    <row r="5814" spans="1:25" x14ac:dyDescent="0.2">
      <c r="A5814" s="1">
        <v>5813</v>
      </c>
      <c r="B5814" t="s">
        <v>8948</v>
      </c>
      <c r="C5814" s="2">
        <v>42816</v>
      </c>
      <c r="D5814" s="8">
        <f>Table1[[#This Row],[Order Date]]</f>
        <v>42816</v>
      </c>
      <c r="E5814" s="2">
        <v>42820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">
        <v>2154</v>
      </c>
      <c r="P5814" s="1" t="s">
        <v>66</v>
      </c>
      <c r="Q5814" s="1" t="s">
        <v>67</v>
      </c>
      <c r="R5814" s="1" t="s">
        <v>2155</v>
      </c>
      <c r="S5814" s="1">
        <v>1487.9760000000001</v>
      </c>
      <c r="T5814" s="1">
        <v>3</v>
      </c>
      <c r="U5814" s="1">
        <v>0.2</v>
      </c>
      <c r="V5814" s="1">
        <v>185.99699999999984</v>
      </c>
      <c r="W5814" t="str">
        <f>INDEX(People!$A$2:$A$5,MATCH(Orders!N5814,People!$B$2:$B$5,0))</f>
        <v>Anna Andreadi</v>
      </c>
      <c r="X5814" t="str">
        <f>IFERROR(INDEX(Returns!A5814:A6613,MATCH(Orders!B5814,Returns!B5814:B6613,0)),"No")</f>
        <v>No</v>
      </c>
      <c r="Y5814">
        <f t="shared" si="90"/>
        <v>1785.5712000000001</v>
      </c>
    </row>
    <row r="5815" spans="1:25" x14ac:dyDescent="0.2">
      <c r="A5815" s="1">
        <v>5814</v>
      </c>
      <c r="B5815" t="s">
        <v>8949</v>
      </c>
      <c r="C5815" s="2">
        <v>42918</v>
      </c>
      <c r="D5815" s="8">
        <f>Table1[[#This Row],[Order Date]]</f>
        <v>42918</v>
      </c>
      <c r="E5815" s="2">
        <v>42919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">
        <v>5482</v>
      </c>
      <c r="P5815" s="1" t="s">
        <v>43</v>
      </c>
      <c r="Q5815" s="1" t="s">
        <v>84</v>
      </c>
      <c r="R5815" s="1" t="s">
        <v>5483</v>
      </c>
      <c r="S5815" s="1">
        <v>19.440000000000001</v>
      </c>
      <c r="T5815" s="1">
        <v>3</v>
      </c>
      <c r="U5815" s="1">
        <v>0</v>
      </c>
      <c r="V5815" s="1">
        <v>9.3312000000000008</v>
      </c>
      <c r="W5815" t="str">
        <f>INDEX(People!$A$2:$A$5,MATCH(Orders!N5815,People!$B$2:$B$5,0))</f>
        <v>Chuck Magee</v>
      </c>
      <c r="X5815" t="str">
        <f>IFERROR(INDEX(Returns!A5815:A6614,MATCH(Orders!B5815,Returns!B5815:B6614,0)),"No")</f>
        <v>No</v>
      </c>
      <c r="Y5815">
        <f t="shared" si="90"/>
        <v>19.440000000000001</v>
      </c>
    </row>
    <row r="5816" spans="1:25" x14ac:dyDescent="0.2">
      <c r="A5816" s="1">
        <v>5815</v>
      </c>
      <c r="B5816" t="s">
        <v>8950</v>
      </c>
      <c r="C5816" s="2">
        <v>42901</v>
      </c>
      <c r="D5816" s="8">
        <f>Table1[[#This Row],[Order Date]]</f>
        <v>42901</v>
      </c>
      <c r="E5816" s="2">
        <v>42903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">
        <v>3877</v>
      </c>
      <c r="P5816" s="1" t="s">
        <v>66</v>
      </c>
      <c r="Q5816" s="1" t="s">
        <v>146</v>
      </c>
      <c r="R5816" s="1" t="s">
        <v>3878</v>
      </c>
      <c r="S5816" s="1">
        <v>11.672000000000001</v>
      </c>
      <c r="T5816" s="1">
        <v>1</v>
      </c>
      <c r="U5816" s="1">
        <v>0.2</v>
      </c>
      <c r="V5816" s="1">
        <v>-0.7295000000000007</v>
      </c>
      <c r="W5816" t="str">
        <f>INDEX(People!$A$2:$A$5,MATCH(Orders!N5816,People!$B$2:$B$5,0))</f>
        <v>Cassandra Brandow</v>
      </c>
      <c r="X5816" t="str">
        <f>IFERROR(INDEX(Returns!A5816:A6615,MATCH(Orders!B5816,Returns!B5816:B6615,0)),"No")</f>
        <v>No</v>
      </c>
      <c r="Y5816">
        <f t="shared" si="90"/>
        <v>14.006400000000001</v>
      </c>
    </row>
    <row r="5817" spans="1:25" x14ac:dyDescent="0.2">
      <c r="A5817" s="1">
        <v>5816</v>
      </c>
      <c r="B5817" t="s">
        <v>8951</v>
      </c>
      <c r="C5817" s="2">
        <v>42700</v>
      </c>
      <c r="D5817" s="8">
        <f>Table1[[#This Row],[Order Date]]</f>
        <v>42700</v>
      </c>
      <c r="E5817" s="2">
        <v>42700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">
        <v>2002</v>
      </c>
      <c r="P5817" s="1" t="s">
        <v>66</v>
      </c>
      <c r="Q5817" s="1" t="s">
        <v>67</v>
      </c>
      <c r="R5817" s="1" t="s">
        <v>2003</v>
      </c>
      <c r="S5817" s="1">
        <v>279.95999999999998</v>
      </c>
      <c r="T5817" s="1">
        <v>4</v>
      </c>
      <c r="U5817" s="1">
        <v>0</v>
      </c>
      <c r="V5817" s="1">
        <v>78.388800000000003</v>
      </c>
      <c r="W5817" t="str">
        <f>INDEX(People!$A$2:$A$5,MATCH(Orders!N5817,People!$B$2:$B$5,0))</f>
        <v>Chuck Magee</v>
      </c>
      <c r="X5817" t="str">
        <f>IFERROR(INDEX(Returns!A5817:A6616,MATCH(Orders!B5817,Returns!B5817:B6616,0)),"No")</f>
        <v>No</v>
      </c>
      <c r="Y5817">
        <f t="shared" si="90"/>
        <v>279.95999999999998</v>
      </c>
    </row>
    <row r="5818" spans="1:25" x14ac:dyDescent="0.2">
      <c r="A5818" s="1">
        <v>5817</v>
      </c>
      <c r="B5818" t="s">
        <v>8951</v>
      </c>
      <c r="C5818" s="2">
        <v>42700</v>
      </c>
      <c r="D5818" s="8">
        <f>Table1[[#This Row],[Order Date]]</f>
        <v>42700</v>
      </c>
      <c r="E5818" s="2">
        <v>42700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">
        <v>265</v>
      </c>
      <c r="P5818" s="1" t="s">
        <v>43</v>
      </c>
      <c r="Q5818" s="1" t="s">
        <v>70</v>
      </c>
      <c r="R5818" s="1" t="s">
        <v>266</v>
      </c>
      <c r="S5818" s="1">
        <v>12.912000000000001</v>
      </c>
      <c r="T5818" s="1">
        <v>3</v>
      </c>
      <c r="U5818" s="1">
        <v>0.2</v>
      </c>
      <c r="V5818" s="1">
        <v>4.6806000000000001</v>
      </c>
      <c r="W5818" t="str">
        <f>INDEX(People!$A$2:$A$5,MATCH(Orders!N5818,People!$B$2:$B$5,0))</f>
        <v>Chuck Magee</v>
      </c>
      <c r="X5818" t="str">
        <f>IFERROR(INDEX(Returns!A5818:A6617,MATCH(Orders!B5818,Returns!B5818:B6617,0)),"No")</f>
        <v>No</v>
      </c>
      <c r="Y5818">
        <f t="shared" si="90"/>
        <v>15.494400000000001</v>
      </c>
    </row>
    <row r="5819" spans="1:25" x14ac:dyDescent="0.2">
      <c r="A5819" s="1">
        <v>5818</v>
      </c>
      <c r="B5819" t="s">
        <v>8951</v>
      </c>
      <c r="C5819" s="2">
        <v>42700</v>
      </c>
      <c r="D5819" s="8">
        <f>Table1[[#This Row],[Order Date]]</f>
        <v>42700</v>
      </c>
      <c r="E5819" s="2">
        <v>42700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">
        <v>2859</v>
      </c>
      <c r="P5819" s="1" t="s">
        <v>43</v>
      </c>
      <c r="Q5819" s="1" t="s">
        <v>70</v>
      </c>
      <c r="R5819" s="1" t="s">
        <v>2860</v>
      </c>
      <c r="S5819" s="1">
        <v>17.088000000000001</v>
      </c>
      <c r="T5819" s="1">
        <v>4</v>
      </c>
      <c r="U5819" s="1">
        <v>0.2</v>
      </c>
      <c r="V5819" s="1">
        <v>5.767199999999999</v>
      </c>
      <c r="W5819" t="str">
        <f>INDEX(People!$A$2:$A$5,MATCH(Orders!N5819,People!$B$2:$B$5,0))</f>
        <v>Chuck Magee</v>
      </c>
      <c r="X5819" t="str">
        <f>IFERROR(INDEX(Returns!A5819:A6618,MATCH(Orders!B5819,Returns!B5819:B6618,0)),"No")</f>
        <v>No</v>
      </c>
      <c r="Y5819">
        <f t="shared" si="90"/>
        <v>20.505600000000001</v>
      </c>
    </row>
    <row r="5820" spans="1:25" x14ac:dyDescent="0.2">
      <c r="A5820" s="1">
        <v>5819</v>
      </c>
      <c r="B5820" t="s">
        <v>8951</v>
      </c>
      <c r="C5820" s="2">
        <v>42700</v>
      </c>
      <c r="D5820" s="8">
        <f>Table1[[#This Row],[Order Date]]</f>
        <v>42700</v>
      </c>
      <c r="E5820" s="2">
        <v>42700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">
        <v>1114</v>
      </c>
      <c r="P5820" s="1" t="s">
        <v>43</v>
      </c>
      <c r="Q5820" s="1" t="s">
        <v>44</v>
      </c>
      <c r="R5820" s="1" t="s">
        <v>1115</v>
      </c>
      <c r="S5820" s="1">
        <v>93.149999999999991</v>
      </c>
      <c r="T5820" s="1">
        <v>9</v>
      </c>
      <c r="U5820" s="1">
        <v>0</v>
      </c>
      <c r="V5820" s="1">
        <v>44.712000000000003</v>
      </c>
      <c r="W5820" t="str">
        <f>INDEX(People!$A$2:$A$5,MATCH(Orders!N5820,People!$B$2:$B$5,0))</f>
        <v>Chuck Magee</v>
      </c>
      <c r="X5820" t="str">
        <f>IFERROR(INDEX(Returns!A5820:A6619,MATCH(Orders!B5820,Returns!B5820:B6619,0)),"No")</f>
        <v>No</v>
      </c>
      <c r="Y5820">
        <f t="shared" si="90"/>
        <v>93.149999999999991</v>
      </c>
    </row>
    <row r="5821" spans="1:25" x14ac:dyDescent="0.2">
      <c r="A5821" s="1">
        <v>5820</v>
      </c>
      <c r="B5821" t="s">
        <v>8951</v>
      </c>
      <c r="C5821" s="2">
        <v>42700</v>
      </c>
      <c r="D5821" s="8">
        <f>Table1[[#This Row],[Order Date]]</f>
        <v>42700</v>
      </c>
      <c r="E5821" s="2">
        <v>42700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">
        <v>2462</v>
      </c>
      <c r="P5821" s="1" t="s">
        <v>43</v>
      </c>
      <c r="Q5821" s="1" t="s">
        <v>44</v>
      </c>
      <c r="R5821" s="1" t="s">
        <v>2463</v>
      </c>
      <c r="S5821" s="1">
        <v>11.52</v>
      </c>
      <c r="T5821" s="1">
        <v>4</v>
      </c>
      <c r="U5821" s="1">
        <v>0</v>
      </c>
      <c r="V5821" s="1">
        <v>5.6448</v>
      </c>
      <c r="W5821" t="str">
        <f>INDEX(People!$A$2:$A$5,MATCH(Orders!N5821,People!$B$2:$B$5,0))</f>
        <v>Chuck Magee</v>
      </c>
      <c r="X5821" t="str">
        <f>IFERROR(INDEX(Returns!A5821:A6620,MATCH(Orders!B5821,Returns!B5821:B6620,0)),"No")</f>
        <v>No</v>
      </c>
      <c r="Y5821">
        <f t="shared" si="90"/>
        <v>11.52</v>
      </c>
    </row>
    <row r="5822" spans="1:25" x14ac:dyDescent="0.2">
      <c r="A5822" s="1">
        <v>5821</v>
      </c>
      <c r="B5822" t="s">
        <v>8952</v>
      </c>
      <c r="C5822" s="2">
        <v>43597</v>
      </c>
      <c r="D5822" s="8">
        <f>Table1[[#This Row],[Order Date]]</f>
        <v>43597</v>
      </c>
      <c r="E5822" s="2">
        <v>43603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">
        <v>4555</v>
      </c>
      <c r="P5822" s="1" t="s">
        <v>43</v>
      </c>
      <c r="Q5822" s="1" t="s">
        <v>512</v>
      </c>
      <c r="R5822" s="1" t="s">
        <v>4556</v>
      </c>
      <c r="S5822" s="1">
        <v>238.62</v>
      </c>
      <c r="T5822" s="1">
        <v>2</v>
      </c>
      <c r="U5822" s="1">
        <v>0</v>
      </c>
      <c r="V5822" s="1">
        <v>4.7724000000000046</v>
      </c>
      <c r="W5822" t="str">
        <f>INDEX(People!$A$2:$A$5,MATCH(Orders!N5822,People!$B$2:$B$5,0))</f>
        <v>Anna Andreadi</v>
      </c>
      <c r="X5822" t="str">
        <f>IFERROR(INDEX(Returns!A5822:A6621,MATCH(Orders!B5822,Returns!B5822:B6621,0)),"No")</f>
        <v>No</v>
      </c>
      <c r="Y5822">
        <f t="shared" si="90"/>
        <v>238.62</v>
      </c>
    </row>
    <row r="5823" spans="1:25" x14ac:dyDescent="0.2">
      <c r="A5823" s="1">
        <v>5822</v>
      </c>
      <c r="B5823" t="s">
        <v>8952</v>
      </c>
      <c r="C5823" s="2">
        <v>43597</v>
      </c>
      <c r="D5823" s="8">
        <f>Table1[[#This Row],[Order Date]]</f>
        <v>43597</v>
      </c>
      <c r="E5823" s="2">
        <v>43603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">
        <v>3370</v>
      </c>
      <c r="P5823" s="1" t="s">
        <v>43</v>
      </c>
      <c r="Q5823" s="1" t="s">
        <v>73</v>
      </c>
      <c r="R5823" s="1" t="s">
        <v>3371</v>
      </c>
      <c r="S5823" s="1">
        <v>7.77</v>
      </c>
      <c r="T5823" s="1">
        <v>1</v>
      </c>
      <c r="U5823" s="1">
        <v>0</v>
      </c>
      <c r="V5823" s="1">
        <v>2.0979000000000001</v>
      </c>
      <c r="W5823" t="str">
        <f>INDEX(People!$A$2:$A$5,MATCH(Orders!N5823,People!$B$2:$B$5,0))</f>
        <v>Anna Andreadi</v>
      </c>
      <c r="X5823" t="str">
        <f>IFERROR(INDEX(Returns!A5823:A6622,MATCH(Orders!B5823,Returns!B5823:B6622,0)),"No")</f>
        <v>No</v>
      </c>
      <c r="Y5823">
        <f t="shared" si="90"/>
        <v>7.77</v>
      </c>
    </row>
    <row r="5824" spans="1:25" x14ac:dyDescent="0.2">
      <c r="A5824" s="1">
        <v>5823</v>
      </c>
      <c r="B5824" t="s">
        <v>8952</v>
      </c>
      <c r="C5824" s="2">
        <v>43597</v>
      </c>
      <c r="D5824" s="8">
        <f>Table1[[#This Row],[Order Date]]</f>
        <v>43597</v>
      </c>
      <c r="E5824" s="2">
        <v>43603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">
        <v>2372</v>
      </c>
      <c r="P5824" s="1" t="s">
        <v>30</v>
      </c>
      <c r="Q5824" s="1" t="s">
        <v>52</v>
      </c>
      <c r="R5824" s="1" t="s">
        <v>2373</v>
      </c>
      <c r="S5824" s="1">
        <v>285.48</v>
      </c>
      <c r="T5824" s="1">
        <v>5</v>
      </c>
      <c r="U5824" s="1">
        <v>0.2</v>
      </c>
      <c r="V5824" s="1">
        <v>-10.705500000000043</v>
      </c>
      <c r="W5824" t="str">
        <f>INDEX(People!$A$2:$A$5,MATCH(Orders!N5824,People!$B$2:$B$5,0))</f>
        <v>Anna Andreadi</v>
      </c>
      <c r="X5824" t="str">
        <f>IFERROR(INDEX(Returns!A5824:A6623,MATCH(Orders!B5824,Returns!B5824:B6623,0)),"No")</f>
        <v>No</v>
      </c>
      <c r="Y5824">
        <f t="shared" si="90"/>
        <v>342.57600000000002</v>
      </c>
    </row>
    <row r="5825" spans="1:25" x14ac:dyDescent="0.2">
      <c r="A5825" s="1">
        <v>5824</v>
      </c>
      <c r="B5825" t="s">
        <v>8952</v>
      </c>
      <c r="C5825" s="2">
        <v>43597</v>
      </c>
      <c r="D5825" s="8">
        <f>Table1[[#This Row],[Order Date]]</f>
        <v>43597</v>
      </c>
      <c r="E5825" s="2">
        <v>43603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">
        <v>3626</v>
      </c>
      <c r="P5825" s="1" t="s">
        <v>43</v>
      </c>
      <c r="Q5825" s="1" t="s">
        <v>70</v>
      </c>
      <c r="R5825" s="1" t="s">
        <v>3627</v>
      </c>
      <c r="S5825" s="1">
        <v>19.168000000000003</v>
      </c>
      <c r="T5825" s="1">
        <v>4</v>
      </c>
      <c r="U5825" s="1">
        <v>0.2</v>
      </c>
      <c r="V5825" s="1">
        <v>6.4691999999999998</v>
      </c>
      <c r="W5825" t="str">
        <f>INDEX(People!$A$2:$A$5,MATCH(Orders!N5825,People!$B$2:$B$5,0))</f>
        <v>Anna Andreadi</v>
      </c>
      <c r="X5825" t="str">
        <f>IFERROR(INDEX(Returns!A5825:A6624,MATCH(Orders!B5825,Returns!B5825:B6624,0)),"No")</f>
        <v>No</v>
      </c>
      <c r="Y5825">
        <f t="shared" si="90"/>
        <v>23.001600000000003</v>
      </c>
    </row>
    <row r="5826" spans="1:25" x14ac:dyDescent="0.2">
      <c r="A5826" s="1">
        <v>5825</v>
      </c>
      <c r="B5826" t="s">
        <v>8953</v>
      </c>
      <c r="C5826" s="2">
        <v>42492</v>
      </c>
      <c r="D5826" s="8">
        <f>Table1[[#This Row],[Order Date]]</f>
        <v>42492</v>
      </c>
      <c r="E5826" s="2">
        <v>42492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">
        <v>3009</v>
      </c>
      <c r="P5826" s="1" t="s">
        <v>43</v>
      </c>
      <c r="Q5826" s="1" t="s">
        <v>73</v>
      </c>
      <c r="R5826" s="1" t="s">
        <v>3010</v>
      </c>
      <c r="S5826" s="1">
        <v>26.136000000000003</v>
      </c>
      <c r="T5826" s="1">
        <v>3</v>
      </c>
      <c r="U5826" s="1">
        <v>0.2</v>
      </c>
      <c r="V5826" s="1">
        <v>1.9602000000000004</v>
      </c>
      <c r="W5826" t="str">
        <f>INDEX(People!$A$2:$A$5,MATCH(Orders!N5826,People!$B$2:$B$5,0))</f>
        <v>Chuck Magee</v>
      </c>
      <c r="X5826" t="str">
        <f>IFERROR(INDEX(Returns!A5826:A6625,MATCH(Orders!B5826,Returns!B5826:B6625,0)),"No")</f>
        <v>No</v>
      </c>
      <c r="Y5826">
        <f t="shared" si="90"/>
        <v>31.363200000000003</v>
      </c>
    </row>
    <row r="5827" spans="1:25" x14ac:dyDescent="0.2">
      <c r="A5827" s="1">
        <v>5826</v>
      </c>
      <c r="B5827" t="s">
        <v>8954</v>
      </c>
      <c r="C5827" s="2">
        <v>43711</v>
      </c>
      <c r="D5827" s="8">
        <f>Table1[[#This Row],[Order Date]]</f>
        <v>43711</v>
      </c>
      <c r="E5827" s="2">
        <v>43714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">
        <v>3164</v>
      </c>
      <c r="P5827" s="1" t="s">
        <v>43</v>
      </c>
      <c r="Q5827" s="1" t="s">
        <v>84</v>
      </c>
      <c r="R5827" s="1" t="s">
        <v>3165</v>
      </c>
      <c r="S5827" s="1">
        <v>419.4</v>
      </c>
      <c r="T5827" s="1">
        <v>4</v>
      </c>
      <c r="U5827" s="1">
        <v>0</v>
      </c>
      <c r="V5827" s="1">
        <v>201.31199999999998</v>
      </c>
      <c r="W5827" t="str">
        <f>INDEX(People!$A$2:$A$5,MATCH(Orders!N5827,People!$B$2:$B$5,0))</f>
        <v>Chuck Magee</v>
      </c>
      <c r="X5827" t="str">
        <f>IFERROR(INDEX(Returns!A5827:A6626,MATCH(Orders!B5827,Returns!B5827:B6626,0)),"No")</f>
        <v>No</v>
      </c>
      <c r="Y5827">
        <f t="shared" ref="Y5827:Y5890" si="91">S5827*(1+U5827)</f>
        <v>419.4</v>
      </c>
    </row>
    <row r="5828" spans="1:25" x14ac:dyDescent="0.2">
      <c r="A5828" s="1">
        <v>5827</v>
      </c>
      <c r="B5828" t="s">
        <v>8954</v>
      </c>
      <c r="C5828" s="2">
        <v>43711</v>
      </c>
      <c r="D5828" s="8">
        <f>Table1[[#This Row],[Order Date]]</f>
        <v>43711</v>
      </c>
      <c r="E5828" s="2">
        <v>43714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">
        <v>5469</v>
      </c>
      <c r="P5828" s="1" t="s">
        <v>30</v>
      </c>
      <c r="Q5828" s="1" t="s">
        <v>34</v>
      </c>
      <c r="R5828" s="1" t="s">
        <v>5470</v>
      </c>
      <c r="S5828" s="1">
        <v>90.801000000000002</v>
      </c>
      <c r="T5828" s="1">
        <v>1</v>
      </c>
      <c r="U5828" s="1">
        <v>0.1</v>
      </c>
      <c r="V5828" s="1">
        <v>14.124599999999999</v>
      </c>
      <c r="W5828" t="str">
        <f>INDEX(People!$A$2:$A$5,MATCH(Orders!N5828,People!$B$2:$B$5,0))</f>
        <v>Chuck Magee</v>
      </c>
      <c r="X5828" t="str">
        <f>IFERROR(INDEX(Returns!A5828:A6627,MATCH(Orders!B5828,Returns!B5828:B6627,0)),"No")</f>
        <v>No</v>
      </c>
      <c r="Y5828">
        <f t="shared" si="91"/>
        <v>99.881100000000004</v>
      </c>
    </row>
    <row r="5829" spans="1:25" x14ac:dyDescent="0.2">
      <c r="A5829" s="1">
        <v>5828</v>
      </c>
      <c r="B5829" t="s">
        <v>8954</v>
      </c>
      <c r="C5829" s="2">
        <v>43711</v>
      </c>
      <c r="D5829" s="8">
        <f>Table1[[#This Row],[Order Date]]</f>
        <v>43711</v>
      </c>
      <c r="E5829" s="2">
        <v>43714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">
        <v>782</v>
      </c>
      <c r="P5829" s="1" t="s">
        <v>30</v>
      </c>
      <c r="Q5829" s="1" t="s">
        <v>34</v>
      </c>
      <c r="R5829" s="1" t="s">
        <v>783</v>
      </c>
      <c r="S5829" s="1">
        <v>181.76400000000001</v>
      </c>
      <c r="T5829" s="1">
        <v>2</v>
      </c>
      <c r="U5829" s="1">
        <v>0.1</v>
      </c>
      <c r="V5829" s="1">
        <v>-8.0784000000000198</v>
      </c>
      <c r="W5829" t="str">
        <f>INDEX(People!$A$2:$A$5,MATCH(Orders!N5829,People!$B$2:$B$5,0))</f>
        <v>Chuck Magee</v>
      </c>
      <c r="X5829" t="str">
        <f>IFERROR(INDEX(Returns!A5829:A6628,MATCH(Orders!B5829,Returns!B5829:B6628,0)),"No")</f>
        <v>No</v>
      </c>
      <c r="Y5829">
        <f t="shared" si="91"/>
        <v>199.94040000000004</v>
      </c>
    </row>
    <row r="5830" spans="1:25" x14ac:dyDescent="0.2">
      <c r="A5830" s="1">
        <v>5829</v>
      </c>
      <c r="B5830" t="s">
        <v>8954</v>
      </c>
      <c r="C5830" s="2">
        <v>43711</v>
      </c>
      <c r="D5830" s="8">
        <f>Table1[[#This Row],[Order Date]]</f>
        <v>43711</v>
      </c>
      <c r="E5830" s="2">
        <v>43714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">
        <v>3451</v>
      </c>
      <c r="P5830" s="1" t="s">
        <v>43</v>
      </c>
      <c r="Q5830" s="1" t="s">
        <v>63</v>
      </c>
      <c r="R5830" s="1" t="s">
        <v>3452</v>
      </c>
      <c r="S5830" s="1">
        <v>5.56</v>
      </c>
      <c r="T5830" s="1">
        <v>2</v>
      </c>
      <c r="U5830" s="1">
        <v>0</v>
      </c>
      <c r="V5830" s="1">
        <v>2.2239999999999998</v>
      </c>
      <c r="W5830" t="str">
        <f>INDEX(People!$A$2:$A$5,MATCH(Orders!N5830,People!$B$2:$B$5,0))</f>
        <v>Chuck Magee</v>
      </c>
      <c r="X5830" t="str">
        <f>IFERROR(INDEX(Returns!A5830:A6629,MATCH(Orders!B5830,Returns!B5830:B6629,0)),"No")</f>
        <v>No</v>
      </c>
      <c r="Y5830">
        <f t="shared" si="91"/>
        <v>5.56</v>
      </c>
    </row>
    <row r="5831" spans="1:25" x14ac:dyDescent="0.2">
      <c r="A5831" s="1">
        <v>5830</v>
      </c>
      <c r="B5831" t="s">
        <v>8955</v>
      </c>
      <c r="C5831" s="2">
        <v>43437</v>
      </c>
      <c r="D5831" s="8">
        <f>Table1[[#This Row],[Order Date]]</f>
        <v>43437</v>
      </c>
      <c r="E5831" s="2">
        <v>43441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">
        <v>1073</v>
      </c>
      <c r="P5831" s="1" t="s">
        <v>30</v>
      </c>
      <c r="Q5831" s="1" t="s">
        <v>52</v>
      </c>
      <c r="R5831" s="1" t="s">
        <v>1074</v>
      </c>
      <c r="S5831" s="1">
        <v>581.96</v>
      </c>
      <c r="T5831" s="1">
        <v>2</v>
      </c>
      <c r="U5831" s="1">
        <v>0</v>
      </c>
      <c r="V5831" s="1">
        <v>104.75279999999998</v>
      </c>
      <c r="W5831" t="str">
        <f>INDEX(People!$A$2:$A$5,MATCH(Orders!N5831,People!$B$2:$B$5,0))</f>
        <v>Kelly Williams</v>
      </c>
      <c r="X5831" t="str">
        <f>IFERROR(INDEX(Returns!A5831:A6630,MATCH(Orders!B5831,Returns!B5831:B6630,0)),"No")</f>
        <v>No</v>
      </c>
      <c r="Y5831">
        <f t="shared" si="91"/>
        <v>581.96</v>
      </c>
    </row>
    <row r="5832" spans="1:25" x14ac:dyDescent="0.2">
      <c r="A5832" s="1">
        <v>5831</v>
      </c>
      <c r="B5832" t="s">
        <v>8955</v>
      </c>
      <c r="C5832" s="2">
        <v>43437</v>
      </c>
      <c r="D5832" s="8">
        <f>Table1[[#This Row],[Order Date]]</f>
        <v>43437</v>
      </c>
      <c r="E5832" s="2">
        <v>43441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">
        <v>3700</v>
      </c>
      <c r="P5832" s="1" t="s">
        <v>30</v>
      </c>
      <c r="Q5832" s="1" t="s">
        <v>34</v>
      </c>
      <c r="R5832" s="1" t="s">
        <v>3701</v>
      </c>
      <c r="S5832" s="1">
        <v>29.98</v>
      </c>
      <c r="T5832" s="1">
        <v>1</v>
      </c>
      <c r="U5832" s="1">
        <v>0</v>
      </c>
      <c r="V5832" s="1">
        <v>8.0945999999999998</v>
      </c>
      <c r="W5832" t="str">
        <f>INDEX(People!$A$2:$A$5,MATCH(Orders!N5832,People!$B$2:$B$5,0))</f>
        <v>Kelly Williams</v>
      </c>
      <c r="X5832" t="str">
        <f>IFERROR(INDEX(Returns!A5832:A6631,MATCH(Orders!B5832,Returns!B5832:B6631,0)),"No")</f>
        <v>No</v>
      </c>
      <c r="Y5832">
        <f t="shared" si="91"/>
        <v>29.98</v>
      </c>
    </row>
    <row r="5833" spans="1:25" x14ac:dyDescent="0.2">
      <c r="A5833" s="1">
        <v>5832</v>
      </c>
      <c r="B5833" t="s">
        <v>8956</v>
      </c>
      <c r="C5833" s="2">
        <v>42934</v>
      </c>
      <c r="D5833" s="8">
        <f>Table1[[#This Row],[Order Date]]</f>
        <v>42934</v>
      </c>
      <c r="E5833" s="2">
        <v>42938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">
        <v>4195</v>
      </c>
      <c r="P5833" s="1" t="s">
        <v>66</v>
      </c>
      <c r="Q5833" s="1" t="s">
        <v>146</v>
      </c>
      <c r="R5833" s="1" t="s">
        <v>4196</v>
      </c>
      <c r="S5833" s="1">
        <v>519.96</v>
      </c>
      <c r="T5833" s="1">
        <v>4</v>
      </c>
      <c r="U5833" s="1">
        <v>0</v>
      </c>
      <c r="V5833" s="1">
        <v>176.78640000000001</v>
      </c>
      <c r="W5833" t="str">
        <f>INDEX(People!$A$2:$A$5,MATCH(Orders!N5833,People!$B$2:$B$5,0))</f>
        <v>Anna Andreadi</v>
      </c>
      <c r="X5833" t="str">
        <f>IFERROR(INDEX(Returns!A5833:A6632,MATCH(Orders!B5833,Returns!B5833:B6632,0)),"No")</f>
        <v>No</v>
      </c>
      <c r="Y5833">
        <f t="shared" si="91"/>
        <v>519.96</v>
      </c>
    </row>
    <row r="5834" spans="1:25" x14ac:dyDescent="0.2">
      <c r="A5834" s="1">
        <v>5833</v>
      </c>
      <c r="B5834" t="s">
        <v>8957</v>
      </c>
      <c r="C5834" s="2">
        <v>43302</v>
      </c>
      <c r="D5834" s="8">
        <f>Table1[[#This Row],[Order Date]]</f>
        <v>43302</v>
      </c>
      <c r="E5834" s="2">
        <v>43307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">
        <v>3079</v>
      </c>
      <c r="P5834" s="1" t="s">
        <v>43</v>
      </c>
      <c r="Q5834" s="1" t="s">
        <v>44</v>
      </c>
      <c r="R5834" s="1" t="s">
        <v>3080</v>
      </c>
      <c r="S5834" s="1">
        <v>6.2640000000000002</v>
      </c>
      <c r="T5834" s="1">
        <v>3</v>
      </c>
      <c r="U5834" s="1">
        <v>0.2</v>
      </c>
      <c r="V5834" s="1">
        <v>2.0358000000000001</v>
      </c>
      <c r="W5834" t="str">
        <f>INDEX(People!$A$2:$A$5,MATCH(Orders!N5834,People!$B$2:$B$5,0))</f>
        <v>Cassandra Brandow</v>
      </c>
      <c r="X5834" t="str">
        <f>IFERROR(INDEX(Returns!A5834:A6633,MATCH(Orders!B5834,Returns!B5834:B6633,0)),"No")</f>
        <v>No</v>
      </c>
      <c r="Y5834">
        <f t="shared" si="91"/>
        <v>7.5167999999999999</v>
      </c>
    </row>
    <row r="5835" spans="1:25" x14ac:dyDescent="0.2">
      <c r="A5835" s="1">
        <v>5834</v>
      </c>
      <c r="B5835" t="s">
        <v>8957</v>
      </c>
      <c r="C5835" s="2">
        <v>43302</v>
      </c>
      <c r="D5835" s="8">
        <f>Table1[[#This Row],[Order Date]]</f>
        <v>43302</v>
      </c>
      <c r="E5835" s="2">
        <v>43307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">
        <v>3101</v>
      </c>
      <c r="P5835" s="1" t="s">
        <v>30</v>
      </c>
      <c r="Q5835" s="1" t="s">
        <v>34</v>
      </c>
      <c r="R5835" s="1" t="s">
        <v>3102</v>
      </c>
      <c r="S5835" s="1">
        <v>363.92</v>
      </c>
      <c r="T5835" s="1">
        <v>5</v>
      </c>
      <c r="U5835" s="1">
        <v>0.2</v>
      </c>
      <c r="V5835" s="1">
        <v>0</v>
      </c>
      <c r="W5835" t="str">
        <f>INDEX(People!$A$2:$A$5,MATCH(Orders!N5835,People!$B$2:$B$5,0))</f>
        <v>Cassandra Brandow</v>
      </c>
      <c r="X5835" t="str">
        <f>IFERROR(INDEX(Returns!A5835:A6634,MATCH(Orders!B5835,Returns!B5835:B6634,0)),"No")</f>
        <v>No</v>
      </c>
      <c r="Y5835">
        <f t="shared" si="91"/>
        <v>436.70400000000001</v>
      </c>
    </row>
    <row r="5836" spans="1:25" x14ac:dyDescent="0.2">
      <c r="A5836" s="1">
        <v>5835</v>
      </c>
      <c r="B5836" t="s">
        <v>8958</v>
      </c>
      <c r="C5836" s="2">
        <v>42895</v>
      </c>
      <c r="D5836" s="8">
        <f>Table1[[#This Row],[Order Date]]</f>
        <v>42895</v>
      </c>
      <c r="E5836" s="2">
        <v>42902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">
        <v>5234</v>
      </c>
      <c r="P5836" s="1" t="s">
        <v>43</v>
      </c>
      <c r="Q5836" s="1" t="s">
        <v>70</v>
      </c>
      <c r="R5836" s="1" t="s">
        <v>5235</v>
      </c>
      <c r="S5836" s="1">
        <v>64.2</v>
      </c>
      <c r="T5836" s="1">
        <v>5</v>
      </c>
      <c r="U5836" s="1">
        <v>0.7</v>
      </c>
      <c r="V5836" s="1">
        <v>-42.799999999999983</v>
      </c>
      <c r="W5836" t="str">
        <f>INDEX(People!$A$2:$A$5,MATCH(Orders!N5836,People!$B$2:$B$5,0))</f>
        <v>Cassandra Brandow</v>
      </c>
      <c r="X5836" t="str">
        <f>IFERROR(INDEX(Returns!A5836:A6635,MATCH(Orders!B5836,Returns!B5836:B6635,0)),"No")</f>
        <v>No</v>
      </c>
      <c r="Y5836">
        <f t="shared" si="91"/>
        <v>109.14</v>
      </c>
    </row>
    <row r="5837" spans="1:25" x14ac:dyDescent="0.2">
      <c r="A5837" s="1">
        <v>5836</v>
      </c>
      <c r="B5837" t="s">
        <v>8958</v>
      </c>
      <c r="C5837" s="2">
        <v>42895</v>
      </c>
      <c r="D5837" s="8">
        <f>Table1[[#This Row],[Order Date]]</f>
        <v>42895</v>
      </c>
      <c r="E5837" s="2">
        <v>42902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">
        <v>3747</v>
      </c>
      <c r="P5837" s="1" t="s">
        <v>43</v>
      </c>
      <c r="Q5837" s="1" t="s">
        <v>70</v>
      </c>
      <c r="R5837" s="1" t="s">
        <v>3748</v>
      </c>
      <c r="S5837" s="1">
        <v>38.520000000000003</v>
      </c>
      <c r="T5837" s="1">
        <v>3</v>
      </c>
      <c r="U5837" s="1">
        <v>0.7</v>
      </c>
      <c r="V5837" s="1">
        <v>-26.963999999999999</v>
      </c>
      <c r="W5837" t="str">
        <f>INDEX(People!$A$2:$A$5,MATCH(Orders!N5837,People!$B$2:$B$5,0))</f>
        <v>Cassandra Brandow</v>
      </c>
      <c r="X5837" t="str">
        <f>IFERROR(INDEX(Returns!A5837:A6636,MATCH(Orders!B5837,Returns!B5837:B6636,0)),"No")</f>
        <v>No</v>
      </c>
      <c r="Y5837">
        <f t="shared" si="91"/>
        <v>65.484000000000009</v>
      </c>
    </row>
    <row r="5838" spans="1:25" x14ac:dyDescent="0.2">
      <c r="A5838" s="1">
        <v>5837</v>
      </c>
      <c r="B5838" t="s">
        <v>8958</v>
      </c>
      <c r="C5838" s="2">
        <v>42895</v>
      </c>
      <c r="D5838" s="8">
        <f>Table1[[#This Row],[Order Date]]</f>
        <v>42895</v>
      </c>
      <c r="E5838" s="2">
        <v>42902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">
        <v>5408</v>
      </c>
      <c r="P5838" s="1" t="s">
        <v>66</v>
      </c>
      <c r="Q5838" s="1" t="s">
        <v>146</v>
      </c>
      <c r="R5838" s="1" t="s">
        <v>5409</v>
      </c>
      <c r="S5838" s="1">
        <v>72.599999999999994</v>
      </c>
      <c r="T5838" s="1">
        <v>5</v>
      </c>
      <c r="U5838" s="1">
        <v>0.2</v>
      </c>
      <c r="V5838" s="1">
        <v>-8.1674999999999933</v>
      </c>
      <c r="W5838" t="str">
        <f>INDEX(People!$A$2:$A$5,MATCH(Orders!N5838,People!$B$2:$B$5,0))</f>
        <v>Cassandra Brandow</v>
      </c>
      <c r="X5838" t="str">
        <f>IFERROR(INDEX(Returns!A5838:A6637,MATCH(Orders!B5838,Returns!B5838:B6637,0)),"No")</f>
        <v>No</v>
      </c>
      <c r="Y5838">
        <f t="shared" si="91"/>
        <v>87.11999999999999</v>
      </c>
    </row>
    <row r="5839" spans="1:25" x14ac:dyDescent="0.2">
      <c r="A5839" s="1">
        <v>5838</v>
      </c>
      <c r="B5839" t="s">
        <v>8959</v>
      </c>
      <c r="C5839" s="2">
        <v>43796</v>
      </c>
      <c r="D5839" s="8">
        <f>Table1[[#This Row],[Order Date]]</f>
        <v>43796</v>
      </c>
      <c r="E5839" s="2">
        <v>43802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">
        <v>5613</v>
      </c>
      <c r="P5839" s="1" t="s">
        <v>66</v>
      </c>
      <c r="Q5839" s="1" t="s">
        <v>67</v>
      </c>
      <c r="R5839" s="1" t="s">
        <v>5614</v>
      </c>
      <c r="S5839" s="1">
        <v>57.567999999999998</v>
      </c>
      <c r="T5839" s="1">
        <v>4</v>
      </c>
      <c r="U5839" s="1">
        <v>0.2</v>
      </c>
      <c r="V5839" s="1">
        <v>5.7568000000000019</v>
      </c>
      <c r="W5839" t="str">
        <f>INDEX(People!$A$2:$A$5,MATCH(Orders!N5839,People!$B$2:$B$5,0))</f>
        <v>Anna Andreadi</v>
      </c>
      <c r="X5839" t="str">
        <f>IFERROR(INDEX(Returns!A5839:A6638,MATCH(Orders!B5839,Returns!B5839:B6638,0)),"No")</f>
        <v>No</v>
      </c>
      <c r="Y5839">
        <f t="shared" si="91"/>
        <v>69.081599999999995</v>
      </c>
    </row>
    <row r="5840" spans="1:25" x14ac:dyDescent="0.2">
      <c r="A5840" s="1">
        <v>5839</v>
      </c>
      <c r="B5840" t="s">
        <v>8960</v>
      </c>
      <c r="C5840" s="2">
        <v>42821</v>
      </c>
      <c r="D5840" s="8">
        <f>Table1[[#This Row],[Order Date]]</f>
        <v>42821</v>
      </c>
      <c r="E5840" s="2">
        <v>42828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">
        <v>5615</v>
      </c>
      <c r="P5840" s="1" t="s">
        <v>43</v>
      </c>
      <c r="Q5840" s="1" t="s">
        <v>55</v>
      </c>
      <c r="R5840" s="1" t="s">
        <v>5616</v>
      </c>
      <c r="S5840" s="1">
        <v>83.699999999999989</v>
      </c>
      <c r="T5840" s="1">
        <v>5</v>
      </c>
      <c r="U5840" s="1">
        <v>0</v>
      </c>
      <c r="V5840" s="1">
        <v>3.3479999999999954</v>
      </c>
      <c r="W5840" t="str">
        <f>INDEX(People!$A$2:$A$5,MATCH(Orders!N5840,People!$B$2:$B$5,0))</f>
        <v>Anna Andreadi</v>
      </c>
      <c r="X5840" t="str">
        <f>IFERROR(INDEX(Returns!A5840:A6639,MATCH(Orders!B5840,Returns!B5840:B6639,0)),"No")</f>
        <v>No</v>
      </c>
      <c r="Y5840">
        <f t="shared" si="91"/>
        <v>83.699999999999989</v>
      </c>
    </row>
    <row r="5841" spans="1:25" x14ac:dyDescent="0.2">
      <c r="A5841" s="1">
        <v>5840</v>
      </c>
      <c r="B5841" t="s">
        <v>8961</v>
      </c>
      <c r="C5841" s="2">
        <v>43000</v>
      </c>
      <c r="D5841" s="8">
        <f>Table1[[#This Row],[Order Date]]</f>
        <v>43000</v>
      </c>
      <c r="E5841" s="2">
        <v>43004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">
        <v>3841</v>
      </c>
      <c r="P5841" s="1" t="s">
        <v>43</v>
      </c>
      <c r="Q5841" s="1" t="s">
        <v>84</v>
      </c>
      <c r="R5841" s="1" t="s">
        <v>3842</v>
      </c>
      <c r="S5841" s="1">
        <v>32.400000000000006</v>
      </c>
      <c r="T5841" s="1">
        <v>5</v>
      </c>
      <c r="U5841" s="1">
        <v>0</v>
      </c>
      <c r="V5841" s="1">
        <v>15.552000000000001</v>
      </c>
      <c r="W5841" t="str">
        <f>INDEX(People!$A$2:$A$5,MATCH(Orders!N5841,People!$B$2:$B$5,0))</f>
        <v>Cassandra Brandow</v>
      </c>
      <c r="X5841" t="str">
        <f>IFERROR(INDEX(Returns!A5841:A6640,MATCH(Orders!B5841,Returns!B5841:B6640,0)),"No")</f>
        <v>No</v>
      </c>
      <c r="Y5841">
        <f t="shared" si="91"/>
        <v>32.400000000000006</v>
      </c>
    </row>
    <row r="5842" spans="1:25" x14ac:dyDescent="0.2">
      <c r="A5842" s="1">
        <v>5841</v>
      </c>
      <c r="B5842" t="s">
        <v>8961</v>
      </c>
      <c r="C5842" s="2">
        <v>43000</v>
      </c>
      <c r="D5842" s="8">
        <f>Table1[[#This Row],[Order Date]]</f>
        <v>43000</v>
      </c>
      <c r="E5842" s="2">
        <v>43004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">
        <v>3005</v>
      </c>
      <c r="P5842" s="1" t="s">
        <v>30</v>
      </c>
      <c r="Q5842" s="1" t="s">
        <v>60</v>
      </c>
      <c r="R5842" s="1" t="s">
        <v>3006</v>
      </c>
      <c r="S5842" s="1">
        <v>47.98</v>
      </c>
      <c r="T5842" s="1">
        <v>2</v>
      </c>
      <c r="U5842" s="1">
        <v>0</v>
      </c>
      <c r="V5842" s="1">
        <v>11.035399999999996</v>
      </c>
      <c r="W5842" t="str">
        <f>INDEX(People!$A$2:$A$5,MATCH(Orders!N5842,People!$B$2:$B$5,0))</f>
        <v>Cassandra Brandow</v>
      </c>
      <c r="X5842" t="str">
        <f>IFERROR(INDEX(Returns!A5842:A6641,MATCH(Orders!B5842,Returns!B5842:B6641,0)),"No")</f>
        <v>No</v>
      </c>
      <c r="Y5842">
        <f t="shared" si="91"/>
        <v>47.98</v>
      </c>
    </row>
    <row r="5843" spans="1:25" x14ac:dyDescent="0.2">
      <c r="A5843" s="1">
        <v>5842</v>
      </c>
      <c r="B5843" t="s">
        <v>8962</v>
      </c>
      <c r="C5843" s="2">
        <v>43056</v>
      </c>
      <c r="D5843" s="8">
        <f>Table1[[#This Row],[Order Date]]</f>
        <v>43056</v>
      </c>
      <c r="E5843" s="2">
        <v>43060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">
        <v>5617</v>
      </c>
      <c r="P5843" s="1" t="s">
        <v>66</v>
      </c>
      <c r="Q5843" s="1" t="s">
        <v>67</v>
      </c>
      <c r="R5843" s="1" t="s">
        <v>5618</v>
      </c>
      <c r="S5843" s="1">
        <v>415.96800000000007</v>
      </c>
      <c r="T5843" s="1">
        <v>4</v>
      </c>
      <c r="U5843" s="1">
        <v>0.2</v>
      </c>
      <c r="V5843" s="1">
        <v>51.995999999999981</v>
      </c>
      <c r="W5843" t="str">
        <f>INDEX(People!$A$2:$A$5,MATCH(Orders!N5843,People!$B$2:$B$5,0))</f>
        <v>Anna Andreadi</v>
      </c>
      <c r="X5843" t="str">
        <f>IFERROR(INDEX(Returns!A5843:A6642,MATCH(Orders!B5843,Returns!B5843:B6642,0)),"No")</f>
        <v>No</v>
      </c>
      <c r="Y5843">
        <f t="shared" si="91"/>
        <v>499.16160000000008</v>
      </c>
    </row>
    <row r="5844" spans="1:25" x14ac:dyDescent="0.2">
      <c r="A5844" s="1">
        <v>5843</v>
      </c>
      <c r="B5844" t="s">
        <v>8962</v>
      </c>
      <c r="C5844" s="2">
        <v>43056</v>
      </c>
      <c r="D5844" s="8">
        <f>Table1[[#This Row],[Order Date]]</f>
        <v>43056</v>
      </c>
      <c r="E5844" s="2">
        <v>43060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">
        <v>2874</v>
      </c>
      <c r="P5844" s="1" t="s">
        <v>43</v>
      </c>
      <c r="Q5844" s="1" t="s">
        <v>55</v>
      </c>
      <c r="R5844" s="1" t="s">
        <v>2875</v>
      </c>
      <c r="S5844" s="1">
        <v>304.89999999999998</v>
      </c>
      <c r="T5844" s="1">
        <v>5</v>
      </c>
      <c r="U5844" s="1">
        <v>0</v>
      </c>
      <c r="V5844" s="1">
        <v>6.097999999999999</v>
      </c>
      <c r="W5844" t="str">
        <f>INDEX(People!$A$2:$A$5,MATCH(Orders!N5844,People!$B$2:$B$5,0))</f>
        <v>Anna Andreadi</v>
      </c>
      <c r="X5844" t="str">
        <f>IFERROR(INDEX(Returns!A5844:A6643,MATCH(Orders!B5844,Returns!B5844:B6643,0)),"No")</f>
        <v>No</v>
      </c>
      <c r="Y5844">
        <f t="shared" si="91"/>
        <v>304.89999999999998</v>
      </c>
    </row>
    <row r="5845" spans="1:25" x14ac:dyDescent="0.2">
      <c r="A5845" s="1">
        <v>5844</v>
      </c>
      <c r="B5845" t="s">
        <v>8962</v>
      </c>
      <c r="C5845" s="2">
        <v>43056</v>
      </c>
      <c r="D5845" s="8">
        <f>Table1[[#This Row],[Order Date]]</f>
        <v>43056</v>
      </c>
      <c r="E5845" s="2">
        <v>43060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">
        <v>5416</v>
      </c>
      <c r="P5845" s="1" t="s">
        <v>30</v>
      </c>
      <c r="Q5845" s="1" t="s">
        <v>60</v>
      </c>
      <c r="R5845" s="1" t="s">
        <v>5417</v>
      </c>
      <c r="S5845" s="1">
        <v>80.959999999999994</v>
      </c>
      <c r="T5845" s="1">
        <v>4</v>
      </c>
      <c r="U5845" s="1">
        <v>0</v>
      </c>
      <c r="V5845" s="1">
        <v>29.145599999999995</v>
      </c>
      <c r="W5845" t="str">
        <f>INDEX(People!$A$2:$A$5,MATCH(Orders!N5845,People!$B$2:$B$5,0))</f>
        <v>Anna Andreadi</v>
      </c>
      <c r="X5845" t="str">
        <f>IFERROR(INDEX(Returns!A5845:A6644,MATCH(Orders!B5845,Returns!B5845:B6644,0)),"No")</f>
        <v>No</v>
      </c>
      <c r="Y5845">
        <f t="shared" si="91"/>
        <v>80.959999999999994</v>
      </c>
    </row>
    <row r="5846" spans="1:25" x14ac:dyDescent="0.2">
      <c r="A5846" s="1">
        <v>5845</v>
      </c>
      <c r="B5846" t="s">
        <v>8962</v>
      </c>
      <c r="C5846" s="2">
        <v>43056</v>
      </c>
      <c r="D5846" s="8">
        <f>Table1[[#This Row],[Order Date]]</f>
        <v>43056</v>
      </c>
      <c r="E5846" s="2">
        <v>43060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">
        <v>5318</v>
      </c>
      <c r="P5846" s="1" t="s">
        <v>43</v>
      </c>
      <c r="Q5846" s="1" t="s">
        <v>55</v>
      </c>
      <c r="R5846" s="1" t="s">
        <v>5319</v>
      </c>
      <c r="S5846" s="1">
        <v>777.21</v>
      </c>
      <c r="T5846" s="1">
        <v>7</v>
      </c>
      <c r="U5846" s="1">
        <v>0</v>
      </c>
      <c r="V5846" s="1">
        <v>54.404699999999963</v>
      </c>
      <c r="W5846" t="str">
        <f>INDEX(People!$A$2:$A$5,MATCH(Orders!N5846,People!$B$2:$B$5,0))</f>
        <v>Anna Andreadi</v>
      </c>
      <c r="X5846" t="str">
        <f>IFERROR(INDEX(Returns!A5846:A6645,MATCH(Orders!B5846,Returns!B5846:B6645,0)),"No")</f>
        <v>No</v>
      </c>
      <c r="Y5846">
        <f t="shared" si="91"/>
        <v>777.21</v>
      </c>
    </row>
    <row r="5847" spans="1:25" x14ac:dyDescent="0.2">
      <c r="A5847" s="1">
        <v>5846</v>
      </c>
      <c r="B5847" t="s">
        <v>8962</v>
      </c>
      <c r="C5847" s="2">
        <v>43056</v>
      </c>
      <c r="D5847" s="8">
        <f>Table1[[#This Row],[Order Date]]</f>
        <v>43056</v>
      </c>
      <c r="E5847" s="2">
        <v>43060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">
        <v>3202</v>
      </c>
      <c r="P5847" s="1" t="s">
        <v>43</v>
      </c>
      <c r="Q5847" s="1" t="s">
        <v>84</v>
      </c>
      <c r="R5847" s="1" t="s">
        <v>3203</v>
      </c>
      <c r="S5847" s="1">
        <v>32.400000000000006</v>
      </c>
      <c r="T5847" s="1">
        <v>5</v>
      </c>
      <c r="U5847" s="1">
        <v>0</v>
      </c>
      <c r="V5847" s="1">
        <v>15.552000000000001</v>
      </c>
      <c r="W5847" t="str">
        <f>INDEX(People!$A$2:$A$5,MATCH(Orders!N5847,People!$B$2:$B$5,0))</f>
        <v>Anna Andreadi</v>
      </c>
      <c r="X5847" t="str">
        <f>IFERROR(INDEX(Returns!A5847:A6646,MATCH(Orders!B5847,Returns!B5847:B6646,0)),"No")</f>
        <v>No</v>
      </c>
      <c r="Y5847">
        <f t="shared" si="91"/>
        <v>32.400000000000006</v>
      </c>
    </row>
    <row r="5848" spans="1:25" x14ac:dyDescent="0.2">
      <c r="A5848" s="1">
        <v>5847</v>
      </c>
      <c r="B5848" t="s">
        <v>8962</v>
      </c>
      <c r="C5848" s="2">
        <v>43056</v>
      </c>
      <c r="D5848" s="8">
        <f>Table1[[#This Row],[Order Date]]</f>
        <v>43056</v>
      </c>
      <c r="E5848" s="2">
        <v>43060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">
        <v>2917</v>
      </c>
      <c r="P5848" s="1" t="s">
        <v>30</v>
      </c>
      <c r="Q5848" s="1" t="s">
        <v>34</v>
      </c>
      <c r="R5848" s="1" t="s">
        <v>2918</v>
      </c>
      <c r="S5848" s="1">
        <v>225.56799999999998</v>
      </c>
      <c r="T5848" s="1">
        <v>2</v>
      </c>
      <c r="U5848" s="1">
        <v>0.2</v>
      </c>
      <c r="V5848" s="1">
        <v>2.8195999999999799</v>
      </c>
      <c r="W5848" t="str">
        <f>INDEX(People!$A$2:$A$5,MATCH(Orders!N5848,People!$B$2:$B$5,0))</f>
        <v>Anna Andreadi</v>
      </c>
      <c r="X5848" t="str">
        <f>IFERROR(INDEX(Returns!A5848:A6647,MATCH(Orders!B5848,Returns!B5848:B6647,0)),"No")</f>
        <v>No</v>
      </c>
      <c r="Y5848">
        <f t="shared" si="91"/>
        <v>270.68159999999995</v>
      </c>
    </row>
    <row r="5849" spans="1:25" x14ac:dyDescent="0.2">
      <c r="A5849" s="1">
        <v>5848</v>
      </c>
      <c r="B5849" t="s">
        <v>8962</v>
      </c>
      <c r="C5849" s="2">
        <v>43056</v>
      </c>
      <c r="D5849" s="8">
        <f>Table1[[#This Row],[Order Date]]</f>
        <v>43056</v>
      </c>
      <c r="E5849" s="2">
        <v>43060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">
        <v>3632</v>
      </c>
      <c r="P5849" s="1" t="s">
        <v>30</v>
      </c>
      <c r="Q5849" s="1" t="s">
        <v>60</v>
      </c>
      <c r="R5849" s="1" t="s">
        <v>3633</v>
      </c>
      <c r="S5849" s="1">
        <v>36.599999999999994</v>
      </c>
      <c r="T5849" s="1">
        <v>3</v>
      </c>
      <c r="U5849" s="1">
        <v>0</v>
      </c>
      <c r="V5849" s="1">
        <v>15.372000000000002</v>
      </c>
      <c r="W5849" t="str">
        <f>INDEX(People!$A$2:$A$5,MATCH(Orders!N5849,People!$B$2:$B$5,0))</f>
        <v>Anna Andreadi</v>
      </c>
      <c r="X5849" t="str">
        <f>IFERROR(INDEX(Returns!A5849:A6648,MATCH(Orders!B5849,Returns!B5849:B6648,0)),"No")</f>
        <v>No</v>
      </c>
      <c r="Y5849">
        <f t="shared" si="91"/>
        <v>36.599999999999994</v>
      </c>
    </row>
    <row r="5850" spans="1:25" x14ac:dyDescent="0.2">
      <c r="A5850" s="1">
        <v>5849</v>
      </c>
      <c r="B5850" t="s">
        <v>8963</v>
      </c>
      <c r="C5850" s="2">
        <v>43049</v>
      </c>
      <c r="D5850" s="8">
        <f>Table1[[#This Row],[Order Date]]</f>
        <v>43049</v>
      </c>
      <c r="E5850" s="2">
        <v>43053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">
        <v>2766</v>
      </c>
      <c r="P5850" s="1" t="s">
        <v>43</v>
      </c>
      <c r="Q5850" s="1" t="s">
        <v>73</v>
      </c>
      <c r="R5850" s="1" t="s">
        <v>2767</v>
      </c>
      <c r="S5850" s="1">
        <v>715.64</v>
      </c>
      <c r="T5850" s="1">
        <v>2</v>
      </c>
      <c r="U5850" s="1">
        <v>0</v>
      </c>
      <c r="V5850" s="1">
        <v>178.90999999999997</v>
      </c>
      <c r="W5850" t="str">
        <f>INDEX(People!$A$2:$A$5,MATCH(Orders!N5850,People!$B$2:$B$5,0))</f>
        <v>Kelly Williams</v>
      </c>
      <c r="X5850" t="str">
        <f>IFERROR(INDEX(Returns!A5850:A6649,MATCH(Orders!B5850,Returns!B5850:B6649,0)),"No")</f>
        <v>No</v>
      </c>
      <c r="Y5850">
        <f t="shared" si="91"/>
        <v>715.64</v>
      </c>
    </row>
    <row r="5851" spans="1:25" x14ac:dyDescent="0.2">
      <c r="A5851" s="1">
        <v>5850</v>
      </c>
      <c r="B5851" t="s">
        <v>8963</v>
      </c>
      <c r="C5851" s="2">
        <v>43049</v>
      </c>
      <c r="D5851" s="8">
        <f>Table1[[#This Row],[Order Date]]</f>
        <v>43049</v>
      </c>
      <c r="E5851" s="2">
        <v>43053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">
        <v>3986</v>
      </c>
      <c r="P5851" s="1" t="s">
        <v>43</v>
      </c>
      <c r="Q5851" s="1" t="s">
        <v>55</v>
      </c>
      <c r="R5851" s="1" t="s">
        <v>3987</v>
      </c>
      <c r="S5851" s="1">
        <v>795.51</v>
      </c>
      <c r="T5851" s="1">
        <v>3</v>
      </c>
      <c r="U5851" s="1">
        <v>0</v>
      </c>
      <c r="V5851" s="1">
        <v>143.19179999999994</v>
      </c>
      <c r="W5851" t="str">
        <f>INDEX(People!$A$2:$A$5,MATCH(Orders!N5851,People!$B$2:$B$5,0))</f>
        <v>Kelly Williams</v>
      </c>
      <c r="X5851" t="str">
        <f>IFERROR(INDEX(Returns!A5851:A6650,MATCH(Orders!B5851,Returns!B5851:B6650,0)),"No")</f>
        <v>No</v>
      </c>
      <c r="Y5851">
        <f t="shared" si="91"/>
        <v>795.51</v>
      </c>
    </row>
    <row r="5852" spans="1:25" x14ac:dyDescent="0.2">
      <c r="A5852" s="1">
        <v>5851</v>
      </c>
      <c r="B5852" t="s">
        <v>8963</v>
      </c>
      <c r="C5852" s="2">
        <v>43049</v>
      </c>
      <c r="D5852" s="8">
        <f>Table1[[#This Row],[Order Date]]</f>
        <v>43049</v>
      </c>
      <c r="E5852" s="2">
        <v>43053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">
        <v>5036</v>
      </c>
      <c r="P5852" s="1" t="s">
        <v>66</v>
      </c>
      <c r="Q5852" s="1" t="s">
        <v>1065</v>
      </c>
      <c r="R5852" s="1" t="s">
        <v>5037</v>
      </c>
      <c r="S5852" s="1">
        <v>549.99</v>
      </c>
      <c r="T5852" s="1">
        <v>1</v>
      </c>
      <c r="U5852" s="1">
        <v>0</v>
      </c>
      <c r="V5852" s="1">
        <v>274.995</v>
      </c>
      <c r="W5852" t="str">
        <f>INDEX(People!$A$2:$A$5,MATCH(Orders!N5852,People!$B$2:$B$5,0))</f>
        <v>Kelly Williams</v>
      </c>
      <c r="X5852" t="str">
        <f>IFERROR(INDEX(Returns!A5852:A6651,MATCH(Orders!B5852,Returns!B5852:B6651,0)),"No")</f>
        <v>No</v>
      </c>
      <c r="Y5852">
        <f t="shared" si="91"/>
        <v>549.99</v>
      </c>
    </row>
    <row r="5853" spans="1:25" x14ac:dyDescent="0.2">
      <c r="A5853" s="1">
        <v>5852</v>
      </c>
      <c r="B5853" t="s">
        <v>8963</v>
      </c>
      <c r="C5853" s="2">
        <v>43049</v>
      </c>
      <c r="D5853" s="8">
        <f>Table1[[#This Row],[Order Date]]</f>
        <v>43049</v>
      </c>
      <c r="E5853" s="2">
        <v>43053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">
        <v>1496</v>
      </c>
      <c r="P5853" s="1" t="s">
        <v>43</v>
      </c>
      <c r="Q5853" s="1" t="s">
        <v>70</v>
      </c>
      <c r="R5853" s="1" t="s">
        <v>1497</v>
      </c>
      <c r="S5853" s="1">
        <v>74.760000000000005</v>
      </c>
      <c r="T5853" s="1">
        <v>3</v>
      </c>
      <c r="U5853" s="1">
        <v>0</v>
      </c>
      <c r="V5853" s="1">
        <v>34.389600000000002</v>
      </c>
      <c r="W5853" t="str">
        <f>INDEX(People!$A$2:$A$5,MATCH(Orders!N5853,People!$B$2:$B$5,0))</f>
        <v>Kelly Williams</v>
      </c>
      <c r="X5853" t="str">
        <f>IFERROR(INDEX(Returns!A5853:A6652,MATCH(Orders!B5853,Returns!B5853:B6652,0)),"No")</f>
        <v>No</v>
      </c>
      <c r="Y5853">
        <f t="shared" si="91"/>
        <v>74.760000000000005</v>
      </c>
    </row>
    <row r="5854" spans="1:25" x14ac:dyDescent="0.2">
      <c r="A5854" s="1">
        <v>5853</v>
      </c>
      <c r="B5854" t="s">
        <v>8963</v>
      </c>
      <c r="C5854" s="2">
        <v>43049</v>
      </c>
      <c r="D5854" s="8">
        <f>Table1[[#This Row],[Order Date]]</f>
        <v>43049</v>
      </c>
      <c r="E5854" s="2">
        <v>43053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">
        <v>810</v>
      </c>
      <c r="P5854" s="1" t="s">
        <v>30</v>
      </c>
      <c r="Q5854" s="1" t="s">
        <v>60</v>
      </c>
      <c r="R5854" s="1" t="s">
        <v>811</v>
      </c>
      <c r="S5854" s="1">
        <v>29.22</v>
      </c>
      <c r="T5854" s="1">
        <v>3</v>
      </c>
      <c r="U5854" s="1">
        <v>0</v>
      </c>
      <c r="V5854" s="1">
        <v>12.856800000000002</v>
      </c>
      <c r="W5854" t="str">
        <f>INDEX(People!$A$2:$A$5,MATCH(Orders!N5854,People!$B$2:$B$5,0))</f>
        <v>Kelly Williams</v>
      </c>
      <c r="X5854" t="str">
        <f>IFERROR(INDEX(Returns!A5854:A6653,MATCH(Orders!B5854,Returns!B5854:B6653,0)),"No")</f>
        <v>No</v>
      </c>
      <c r="Y5854">
        <f t="shared" si="91"/>
        <v>29.22</v>
      </c>
    </row>
    <row r="5855" spans="1:25" x14ac:dyDescent="0.2">
      <c r="A5855" s="1">
        <v>5854</v>
      </c>
      <c r="B5855" t="s">
        <v>8964</v>
      </c>
      <c r="C5855" s="2">
        <v>42623</v>
      </c>
      <c r="D5855" s="8">
        <f>Table1[[#This Row],[Order Date]]</f>
        <v>42623</v>
      </c>
      <c r="E5855" s="2">
        <v>42627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">
        <v>1071</v>
      </c>
      <c r="P5855" s="1" t="s">
        <v>43</v>
      </c>
      <c r="Q5855" s="1" t="s">
        <v>70</v>
      </c>
      <c r="R5855" s="1" t="s">
        <v>1072</v>
      </c>
      <c r="S5855" s="1">
        <v>9.64</v>
      </c>
      <c r="T5855" s="1">
        <v>2</v>
      </c>
      <c r="U5855" s="1">
        <v>0</v>
      </c>
      <c r="V5855" s="1">
        <v>4.7236000000000002</v>
      </c>
      <c r="W5855" t="str">
        <f>INDEX(People!$A$2:$A$5,MATCH(Orders!N5855,People!$B$2:$B$5,0))</f>
        <v>Cassandra Brandow</v>
      </c>
      <c r="X5855" t="str">
        <f>IFERROR(INDEX(Returns!A5855:A6654,MATCH(Orders!B5855,Returns!B5855:B6654,0)),"No")</f>
        <v>No</v>
      </c>
      <c r="Y5855">
        <f t="shared" si="91"/>
        <v>9.64</v>
      </c>
    </row>
    <row r="5856" spans="1:25" x14ac:dyDescent="0.2">
      <c r="A5856" s="1">
        <v>5855</v>
      </c>
      <c r="B5856" t="s">
        <v>8965</v>
      </c>
      <c r="C5856" s="2">
        <v>42952</v>
      </c>
      <c r="D5856" s="8">
        <f>Table1[[#This Row],[Order Date]]</f>
        <v>42952</v>
      </c>
      <c r="E5856" s="2">
        <v>42958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">
        <v>3854</v>
      </c>
      <c r="P5856" s="1" t="s">
        <v>43</v>
      </c>
      <c r="Q5856" s="1" t="s">
        <v>55</v>
      </c>
      <c r="R5856" s="1" t="s">
        <v>3855</v>
      </c>
      <c r="S5856" s="1">
        <v>33.488000000000007</v>
      </c>
      <c r="T5856" s="1">
        <v>7</v>
      </c>
      <c r="U5856" s="1">
        <v>0.2</v>
      </c>
      <c r="V5856" s="1">
        <v>-1.2558000000000051</v>
      </c>
      <c r="W5856" t="str">
        <f>INDEX(People!$A$2:$A$5,MATCH(Orders!N5856,People!$B$2:$B$5,0))</f>
        <v>Kelly Williams</v>
      </c>
      <c r="X5856" t="str">
        <f>IFERROR(INDEX(Returns!A5856:A6655,MATCH(Orders!B5856,Returns!B5856:B6655,0)),"No")</f>
        <v>No</v>
      </c>
      <c r="Y5856">
        <f t="shared" si="91"/>
        <v>40.185600000000008</v>
      </c>
    </row>
    <row r="5857" spans="1:25" x14ac:dyDescent="0.2">
      <c r="A5857" s="1">
        <v>5856</v>
      </c>
      <c r="B5857" t="s">
        <v>8965</v>
      </c>
      <c r="C5857" s="2">
        <v>42952</v>
      </c>
      <c r="D5857" s="8">
        <f>Table1[[#This Row],[Order Date]]</f>
        <v>42952</v>
      </c>
      <c r="E5857" s="2">
        <v>42958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">
        <v>4847</v>
      </c>
      <c r="P5857" s="1" t="s">
        <v>43</v>
      </c>
      <c r="Q5857" s="1" t="s">
        <v>512</v>
      </c>
      <c r="R5857" s="1" t="s">
        <v>4848</v>
      </c>
      <c r="S5857" s="1">
        <v>23.04</v>
      </c>
      <c r="T5857" s="1">
        <v>3</v>
      </c>
      <c r="U5857" s="1">
        <v>0.2</v>
      </c>
      <c r="V5857" s="1">
        <v>-4.895999999999999</v>
      </c>
      <c r="W5857" t="str">
        <f>INDEX(People!$A$2:$A$5,MATCH(Orders!N5857,People!$B$2:$B$5,0))</f>
        <v>Kelly Williams</v>
      </c>
      <c r="X5857" t="str">
        <f>IFERROR(INDEX(Returns!A5857:A6656,MATCH(Orders!B5857,Returns!B5857:B6656,0)),"No")</f>
        <v>No</v>
      </c>
      <c r="Y5857">
        <f t="shared" si="91"/>
        <v>27.648</v>
      </c>
    </row>
    <row r="5858" spans="1:25" x14ac:dyDescent="0.2">
      <c r="A5858" s="1">
        <v>5857</v>
      </c>
      <c r="B5858" t="s">
        <v>8965</v>
      </c>
      <c r="C5858" s="2">
        <v>42952</v>
      </c>
      <c r="D5858" s="8">
        <f>Table1[[#This Row],[Order Date]]</f>
        <v>42952</v>
      </c>
      <c r="E5858" s="2">
        <v>42958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">
        <v>4124</v>
      </c>
      <c r="P5858" s="1" t="s">
        <v>43</v>
      </c>
      <c r="Q5858" s="1" t="s">
        <v>70</v>
      </c>
      <c r="R5858" s="1" t="s">
        <v>4125</v>
      </c>
      <c r="S5858" s="1">
        <v>1.3619999999999997</v>
      </c>
      <c r="T5858" s="1">
        <v>1</v>
      </c>
      <c r="U5858" s="1">
        <v>0.8</v>
      </c>
      <c r="V5858" s="1">
        <v>-2.1792000000000007</v>
      </c>
      <c r="W5858" t="str">
        <f>INDEX(People!$A$2:$A$5,MATCH(Orders!N5858,People!$B$2:$B$5,0))</f>
        <v>Kelly Williams</v>
      </c>
      <c r="X5858" t="str">
        <f>IFERROR(INDEX(Returns!A5858:A6657,MATCH(Orders!B5858,Returns!B5858:B6657,0)),"No")</f>
        <v>No</v>
      </c>
      <c r="Y5858">
        <f t="shared" si="91"/>
        <v>2.4515999999999996</v>
      </c>
    </row>
    <row r="5859" spans="1:25" x14ac:dyDescent="0.2">
      <c r="A5859" s="1">
        <v>5858</v>
      </c>
      <c r="B5859" t="s">
        <v>8965</v>
      </c>
      <c r="C5859" s="2">
        <v>42952</v>
      </c>
      <c r="D5859" s="8">
        <f>Table1[[#This Row],[Order Date]]</f>
        <v>42952</v>
      </c>
      <c r="E5859" s="2">
        <v>42958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">
        <v>4029</v>
      </c>
      <c r="P5859" s="1" t="s">
        <v>30</v>
      </c>
      <c r="Q5859" s="1" t="s">
        <v>60</v>
      </c>
      <c r="R5859" s="1" t="s">
        <v>4030</v>
      </c>
      <c r="S5859" s="1">
        <v>14.76</v>
      </c>
      <c r="T5859" s="1">
        <v>5</v>
      </c>
      <c r="U5859" s="1">
        <v>0.6</v>
      </c>
      <c r="V5859" s="1">
        <v>-11.439000000000004</v>
      </c>
      <c r="W5859" t="str">
        <f>INDEX(People!$A$2:$A$5,MATCH(Orders!N5859,People!$B$2:$B$5,0))</f>
        <v>Kelly Williams</v>
      </c>
      <c r="X5859" t="str">
        <f>IFERROR(INDEX(Returns!A5859:A6658,MATCH(Orders!B5859,Returns!B5859:B6658,0)),"No")</f>
        <v>No</v>
      </c>
      <c r="Y5859">
        <f t="shared" si="91"/>
        <v>23.616</v>
      </c>
    </row>
    <row r="5860" spans="1:25" x14ac:dyDescent="0.2">
      <c r="A5860" s="1">
        <v>5859</v>
      </c>
      <c r="B5860" t="s">
        <v>8966</v>
      </c>
      <c r="C5860" s="2">
        <v>43711</v>
      </c>
      <c r="D5860" s="8">
        <f>Table1[[#This Row],[Order Date]]</f>
        <v>43711</v>
      </c>
      <c r="E5860" s="2">
        <v>43715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">
        <v>5126</v>
      </c>
      <c r="P5860" s="1" t="s">
        <v>30</v>
      </c>
      <c r="Q5860" s="1" t="s">
        <v>31</v>
      </c>
      <c r="R5860" s="1" t="s">
        <v>5127</v>
      </c>
      <c r="S5860" s="1">
        <v>239.66599999999997</v>
      </c>
      <c r="T5860" s="1">
        <v>2</v>
      </c>
      <c r="U5860" s="1">
        <v>0.15</v>
      </c>
      <c r="V5860" s="1">
        <v>14.097999999999999</v>
      </c>
      <c r="W5860" t="str">
        <f>INDEX(People!$A$2:$A$5,MATCH(Orders!N5860,People!$B$2:$B$5,0))</f>
        <v>Anna Andreadi</v>
      </c>
      <c r="X5860" t="str">
        <f>IFERROR(INDEX(Returns!A5860:A6659,MATCH(Orders!B5860,Returns!B5860:B6659,0)),"No")</f>
        <v>No</v>
      </c>
      <c r="Y5860">
        <f t="shared" si="91"/>
        <v>275.61589999999995</v>
      </c>
    </row>
    <row r="5861" spans="1:25" x14ac:dyDescent="0.2">
      <c r="A5861" s="1">
        <v>5860</v>
      </c>
      <c r="B5861" t="s">
        <v>8967</v>
      </c>
      <c r="C5861" s="2">
        <v>43040</v>
      </c>
      <c r="D5861" s="8">
        <f>Table1[[#This Row],[Order Date]]</f>
        <v>43040</v>
      </c>
      <c r="E5861" s="2">
        <v>43047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">
        <v>3238</v>
      </c>
      <c r="P5861" s="1" t="s">
        <v>30</v>
      </c>
      <c r="Q5861" s="1" t="s">
        <v>52</v>
      </c>
      <c r="R5861" s="1" t="s">
        <v>3239</v>
      </c>
      <c r="S5861" s="1">
        <v>301.95999999999998</v>
      </c>
      <c r="T5861" s="1">
        <v>2</v>
      </c>
      <c r="U5861" s="1">
        <v>0</v>
      </c>
      <c r="V5861" s="1">
        <v>45.293999999999983</v>
      </c>
      <c r="W5861" t="str">
        <f>INDEX(People!$A$2:$A$5,MATCH(Orders!N5861,People!$B$2:$B$5,0))</f>
        <v>Cassandra Brandow</v>
      </c>
      <c r="X5861" t="str">
        <f>IFERROR(INDEX(Returns!A5861:A6660,MATCH(Orders!B5861,Returns!B5861:B6660,0)),"No")</f>
        <v>No</v>
      </c>
      <c r="Y5861">
        <f t="shared" si="91"/>
        <v>301.95999999999998</v>
      </c>
    </row>
    <row r="5862" spans="1:25" x14ac:dyDescent="0.2">
      <c r="A5862" s="1">
        <v>5861</v>
      </c>
      <c r="B5862" t="s">
        <v>8968</v>
      </c>
      <c r="C5862" s="2">
        <v>42854</v>
      </c>
      <c r="D5862" s="8">
        <f>Table1[[#This Row],[Order Date]]</f>
        <v>42854</v>
      </c>
      <c r="E5862" s="2">
        <v>42859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">
        <v>3419</v>
      </c>
      <c r="P5862" s="1" t="s">
        <v>43</v>
      </c>
      <c r="Q5862" s="1" t="s">
        <v>84</v>
      </c>
      <c r="R5862" s="1" t="s">
        <v>3420</v>
      </c>
      <c r="S5862" s="1">
        <v>7.9680000000000009</v>
      </c>
      <c r="T5862" s="1">
        <v>2</v>
      </c>
      <c r="U5862" s="1">
        <v>0.2</v>
      </c>
      <c r="V5862" s="1">
        <v>2.8884000000000007</v>
      </c>
      <c r="W5862" t="str">
        <f>INDEX(People!$A$2:$A$5,MATCH(Orders!N5862,People!$B$2:$B$5,0))</f>
        <v>Chuck Magee</v>
      </c>
      <c r="X5862" t="str">
        <f>IFERROR(INDEX(Returns!A5862:A6661,MATCH(Orders!B5862,Returns!B5862:B6661,0)),"No")</f>
        <v>No</v>
      </c>
      <c r="Y5862">
        <f t="shared" si="91"/>
        <v>9.5616000000000003</v>
      </c>
    </row>
    <row r="5863" spans="1:25" x14ac:dyDescent="0.2">
      <c r="A5863" s="1">
        <v>5862</v>
      </c>
      <c r="B5863" t="s">
        <v>8969</v>
      </c>
      <c r="C5863" s="2">
        <v>43221</v>
      </c>
      <c r="D5863" s="8">
        <f>Table1[[#This Row],[Order Date]]</f>
        <v>43221</v>
      </c>
      <c r="E5863" s="2">
        <v>43224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">
        <v>5620</v>
      </c>
      <c r="P5863" s="1" t="s">
        <v>43</v>
      </c>
      <c r="Q5863" s="1" t="s">
        <v>84</v>
      </c>
      <c r="R5863" s="1" t="s">
        <v>5621</v>
      </c>
      <c r="S5863" s="1">
        <v>109.92</v>
      </c>
      <c r="T5863" s="1">
        <v>2</v>
      </c>
      <c r="U5863" s="1">
        <v>0</v>
      </c>
      <c r="V5863" s="1">
        <v>53.860799999999998</v>
      </c>
      <c r="W5863" t="str">
        <f>INDEX(People!$A$2:$A$5,MATCH(Orders!N5863,People!$B$2:$B$5,0))</f>
        <v>Cassandra Brandow</v>
      </c>
      <c r="X5863" t="str">
        <f>IFERROR(INDEX(Returns!A5863:A6662,MATCH(Orders!B5863,Returns!B5863:B6662,0)),"No")</f>
        <v>No</v>
      </c>
      <c r="Y5863">
        <f t="shared" si="91"/>
        <v>109.92</v>
      </c>
    </row>
    <row r="5864" spans="1:25" x14ac:dyDescent="0.2">
      <c r="A5864" s="1">
        <v>5863</v>
      </c>
      <c r="B5864" t="s">
        <v>8969</v>
      </c>
      <c r="C5864" s="2">
        <v>43221</v>
      </c>
      <c r="D5864" s="8">
        <f>Table1[[#This Row],[Order Date]]</f>
        <v>43221</v>
      </c>
      <c r="E5864" s="2">
        <v>43224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">
        <v>4215</v>
      </c>
      <c r="P5864" s="1" t="s">
        <v>43</v>
      </c>
      <c r="Q5864" s="1" t="s">
        <v>84</v>
      </c>
      <c r="R5864" s="1" t="s">
        <v>4216</v>
      </c>
      <c r="S5864" s="1">
        <v>19.440000000000001</v>
      </c>
      <c r="T5864" s="1">
        <v>3</v>
      </c>
      <c r="U5864" s="1">
        <v>0</v>
      </c>
      <c r="V5864" s="1">
        <v>9.3312000000000008</v>
      </c>
      <c r="W5864" t="str">
        <f>INDEX(People!$A$2:$A$5,MATCH(Orders!N5864,People!$B$2:$B$5,0))</f>
        <v>Cassandra Brandow</v>
      </c>
      <c r="X5864" t="str">
        <f>IFERROR(INDEX(Returns!A5864:A6663,MATCH(Orders!B5864,Returns!B5864:B6663,0)),"No")</f>
        <v>No</v>
      </c>
      <c r="Y5864">
        <f t="shared" si="91"/>
        <v>19.440000000000001</v>
      </c>
    </row>
    <row r="5865" spans="1:25" x14ac:dyDescent="0.2">
      <c r="A5865" s="1">
        <v>5864</v>
      </c>
      <c r="B5865" t="s">
        <v>8969</v>
      </c>
      <c r="C5865" s="2">
        <v>43221</v>
      </c>
      <c r="D5865" s="8">
        <f>Table1[[#This Row],[Order Date]]</f>
        <v>43221</v>
      </c>
      <c r="E5865" s="2">
        <v>43224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">
        <v>2617</v>
      </c>
      <c r="P5865" s="1" t="s">
        <v>43</v>
      </c>
      <c r="Q5865" s="1" t="s">
        <v>63</v>
      </c>
      <c r="R5865" s="1" t="s">
        <v>2618</v>
      </c>
      <c r="S5865" s="1">
        <v>11.16</v>
      </c>
      <c r="T5865" s="1">
        <v>2</v>
      </c>
      <c r="U5865" s="1">
        <v>0</v>
      </c>
      <c r="V5865" s="1">
        <v>4.3524000000000003</v>
      </c>
      <c r="W5865" t="str">
        <f>INDEX(People!$A$2:$A$5,MATCH(Orders!N5865,People!$B$2:$B$5,0))</f>
        <v>Cassandra Brandow</v>
      </c>
      <c r="X5865" t="str">
        <f>IFERROR(INDEX(Returns!A5865:A6664,MATCH(Orders!B5865,Returns!B5865:B6664,0)),"No")</f>
        <v>No</v>
      </c>
      <c r="Y5865">
        <f t="shared" si="91"/>
        <v>11.16</v>
      </c>
    </row>
    <row r="5866" spans="1:25" x14ac:dyDescent="0.2">
      <c r="A5866" s="1">
        <v>5865</v>
      </c>
      <c r="B5866" t="s">
        <v>8970</v>
      </c>
      <c r="C5866" s="2">
        <v>42587</v>
      </c>
      <c r="D5866" s="8">
        <f>Table1[[#This Row],[Order Date]]</f>
        <v>42587</v>
      </c>
      <c r="E5866" s="2">
        <v>42589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">
        <v>4107</v>
      </c>
      <c r="P5866" s="1" t="s">
        <v>43</v>
      </c>
      <c r="Q5866" s="1" t="s">
        <v>73</v>
      </c>
      <c r="R5866" s="1" t="s">
        <v>4108</v>
      </c>
      <c r="S5866" s="1">
        <v>79.47</v>
      </c>
      <c r="T5866" s="1">
        <v>3</v>
      </c>
      <c r="U5866" s="1">
        <v>0</v>
      </c>
      <c r="V5866" s="1">
        <v>22.251600000000003</v>
      </c>
      <c r="W5866" t="str">
        <f>INDEX(People!$A$2:$A$5,MATCH(Orders!N5866,People!$B$2:$B$5,0))</f>
        <v>Chuck Magee</v>
      </c>
      <c r="X5866" t="str">
        <f>IFERROR(INDEX(Returns!A5866:A6665,MATCH(Orders!B5866,Returns!B5866:B6665,0)),"No")</f>
        <v>No</v>
      </c>
      <c r="Y5866">
        <f t="shared" si="91"/>
        <v>79.47</v>
      </c>
    </row>
    <row r="5867" spans="1:25" x14ac:dyDescent="0.2">
      <c r="A5867" s="1">
        <v>5866</v>
      </c>
      <c r="B5867" t="s">
        <v>8970</v>
      </c>
      <c r="C5867" s="2">
        <v>42587</v>
      </c>
      <c r="D5867" s="8">
        <f>Table1[[#This Row],[Order Date]]</f>
        <v>42587</v>
      </c>
      <c r="E5867" s="2">
        <v>42589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">
        <v>5134</v>
      </c>
      <c r="P5867" s="1" t="s">
        <v>43</v>
      </c>
      <c r="Q5867" s="1" t="s">
        <v>63</v>
      </c>
      <c r="R5867" s="1" t="s">
        <v>5135</v>
      </c>
      <c r="S5867" s="1">
        <v>4.5599999999999996</v>
      </c>
      <c r="T5867" s="1">
        <v>2</v>
      </c>
      <c r="U5867" s="1">
        <v>0</v>
      </c>
      <c r="V5867" s="1">
        <v>2.0064000000000002</v>
      </c>
      <c r="W5867" t="str">
        <f>INDEX(People!$A$2:$A$5,MATCH(Orders!N5867,People!$B$2:$B$5,0))</f>
        <v>Chuck Magee</v>
      </c>
      <c r="X5867" t="str">
        <f>IFERROR(INDEX(Returns!A5867:A6666,MATCH(Orders!B5867,Returns!B5867:B6666,0)),"No")</f>
        <v>No</v>
      </c>
      <c r="Y5867">
        <f t="shared" si="91"/>
        <v>4.5599999999999996</v>
      </c>
    </row>
    <row r="5868" spans="1:25" x14ac:dyDescent="0.2">
      <c r="A5868" s="1">
        <v>5867</v>
      </c>
      <c r="B5868" t="s">
        <v>8970</v>
      </c>
      <c r="C5868" s="2">
        <v>42587</v>
      </c>
      <c r="D5868" s="8">
        <f>Table1[[#This Row],[Order Date]]</f>
        <v>42587</v>
      </c>
      <c r="E5868" s="2">
        <v>42589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">
        <v>2097</v>
      </c>
      <c r="P5868" s="1" t="s">
        <v>30</v>
      </c>
      <c r="Q5868" s="1" t="s">
        <v>34</v>
      </c>
      <c r="R5868" s="1" t="s">
        <v>2098</v>
      </c>
      <c r="S5868" s="1">
        <v>1133.3499999999999</v>
      </c>
      <c r="T5868" s="1">
        <v>5</v>
      </c>
      <c r="U5868" s="1">
        <v>0</v>
      </c>
      <c r="V5868" s="1">
        <v>294.67100000000005</v>
      </c>
      <c r="W5868" t="str">
        <f>INDEX(People!$A$2:$A$5,MATCH(Orders!N5868,People!$B$2:$B$5,0))</f>
        <v>Chuck Magee</v>
      </c>
      <c r="X5868" t="str">
        <f>IFERROR(INDEX(Returns!A5868:A6667,MATCH(Orders!B5868,Returns!B5868:B6667,0)),"No")</f>
        <v>No</v>
      </c>
      <c r="Y5868">
        <f t="shared" si="91"/>
        <v>1133.3499999999999</v>
      </c>
    </row>
    <row r="5869" spans="1:25" x14ac:dyDescent="0.2">
      <c r="A5869" s="1">
        <v>5868</v>
      </c>
      <c r="B5869" t="s">
        <v>8971</v>
      </c>
      <c r="C5869" s="2">
        <v>43104</v>
      </c>
      <c r="D5869" s="8">
        <f>Table1[[#This Row],[Order Date]]</f>
        <v>43104</v>
      </c>
      <c r="E5869" s="2">
        <v>43108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">
        <v>1714</v>
      </c>
      <c r="P5869" s="1" t="s">
        <v>43</v>
      </c>
      <c r="Q5869" s="1" t="s">
        <v>63</v>
      </c>
      <c r="R5869" s="1" t="s">
        <v>1715</v>
      </c>
      <c r="S5869" s="1">
        <v>4.6719999999999997</v>
      </c>
      <c r="T5869" s="1">
        <v>1</v>
      </c>
      <c r="U5869" s="1">
        <v>0.2</v>
      </c>
      <c r="V5869" s="1">
        <v>0.58399999999999985</v>
      </c>
      <c r="W5869" t="str">
        <f>INDEX(People!$A$2:$A$5,MATCH(Orders!N5869,People!$B$2:$B$5,0))</f>
        <v>Chuck Magee</v>
      </c>
      <c r="X5869" t="str">
        <f>IFERROR(INDEX(Returns!A5869:A6668,MATCH(Orders!B5869,Returns!B5869:B6668,0)),"No")</f>
        <v>No</v>
      </c>
      <c r="Y5869">
        <f t="shared" si="91"/>
        <v>5.6063999999999998</v>
      </c>
    </row>
    <row r="5870" spans="1:25" x14ac:dyDescent="0.2">
      <c r="A5870" s="1">
        <v>5869</v>
      </c>
      <c r="B5870" t="s">
        <v>8971</v>
      </c>
      <c r="C5870" s="2">
        <v>43104</v>
      </c>
      <c r="D5870" s="8">
        <f>Table1[[#This Row],[Order Date]]</f>
        <v>43104</v>
      </c>
      <c r="E5870" s="2">
        <v>43108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">
        <v>2972</v>
      </c>
      <c r="P5870" s="1" t="s">
        <v>43</v>
      </c>
      <c r="Q5870" s="1" t="s">
        <v>70</v>
      </c>
      <c r="R5870" s="1" t="s">
        <v>2973</v>
      </c>
      <c r="S5870" s="1">
        <v>104.58000000000001</v>
      </c>
      <c r="T5870" s="1">
        <v>6</v>
      </c>
      <c r="U5870" s="1">
        <v>0.7</v>
      </c>
      <c r="V5870" s="1">
        <v>-80.178000000000026</v>
      </c>
      <c r="W5870" t="str">
        <f>INDEX(People!$A$2:$A$5,MATCH(Orders!N5870,People!$B$2:$B$5,0))</f>
        <v>Chuck Magee</v>
      </c>
      <c r="X5870" t="str">
        <f>IFERROR(INDEX(Returns!A5870:A6669,MATCH(Orders!B5870,Returns!B5870:B6669,0)),"No")</f>
        <v>No</v>
      </c>
      <c r="Y5870">
        <f t="shared" si="91"/>
        <v>177.78600000000003</v>
      </c>
    </row>
    <row r="5871" spans="1:25" x14ac:dyDescent="0.2">
      <c r="A5871" s="1">
        <v>5870</v>
      </c>
      <c r="B5871" t="s">
        <v>8972</v>
      </c>
      <c r="C5871" s="2">
        <v>43411</v>
      </c>
      <c r="D5871" s="8">
        <f>Table1[[#This Row],[Order Date]]</f>
        <v>43411</v>
      </c>
      <c r="E5871" s="2">
        <v>43416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">
        <v>1498</v>
      </c>
      <c r="P5871" s="1" t="s">
        <v>30</v>
      </c>
      <c r="Q5871" s="1" t="s">
        <v>34</v>
      </c>
      <c r="R5871" s="1" t="s">
        <v>1499</v>
      </c>
      <c r="S5871" s="1">
        <v>1603.1360000000002</v>
      </c>
      <c r="T5871" s="1">
        <v>4</v>
      </c>
      <c r="U5871" s="1">
        <v>0.2</v>
      </c>
      <c r="V5871" s="1">
        <v>100.19599999999997</v>
      </c>
      <c r="W5871" t="str">
        <f>INDEX(People!$A$2:$A$5,MATCH(Orders!N5871,People!$B$2:$B$5,0))</f>
        <v>Anna Andreadi</v>
      </c>
      <c r="X5871" t="str">
        <f>IFERROR(INDEX(Returns!A5871:A6670,MATCH(Orders!B5871,Returns!B5871:B6670,0)),"No")</f>
        <v>No</v>
      </c>
      <c r="Y5871">
        <f t="shared" si="91"/>
        <v>1923.7632000000001</v>
      </c>
    </row>
    <row r="5872" spans="1:25" x14ac:dyDescent="0.2">
      <c r="A5872" s="1">
        <v>5871</v>
      </c>
      <c r="B5872" t="s">
        <v>8973</v>
      </c>
      <c r="C5872" s="2">
        <v>43265</v>
      </c>
      <c r="D5872" s="8">
        <f>Table1[[#This Row],[Order Date]]</f>
        <v>43265</v>
      </c>
      <c r="E5872" s="2">
        <v>43265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">
        <v>5547</v>
      </c>
      <c r="P5872" s="1" t="s">
        <v>30</v>
      </c>
      <c r="Q5872" s="1" t="s">
        <v>52</v>
      </c>
      <c r="R5872" s="1" t="s">
        <v>5548</v>
      </c>
      <c r="S5872" s="1">
        <v>1293.4879999999998</v>
      </c>
      <c r="T5872" s="1">
        <v>7</v>
      </c>
      <c r="U5872" s="1">
        <v>0.2</v>
      </c>
      <c r="V5872" s="1">
        <v>80.843000000000075</v>
      </c>
      <c r="W5872" t="str">
        <f>INDEX(People!$A$2:$A$5,MATCH(Orders!N5872,People!$B$2:$B$5,0))</f>
        <v>Anna Andreadi</v>
      </c>
      <c r="X5872" t="str">
        <f>IFERROR(INDEX(Returns!A5872:A6671,MATCH(Orders!B5872,Returns!B5872:B6671,0)),"No")</f>
        <v>No</v>
      </c>
      <c r="Y5872">
        <f t="shared" si="91"/>
        <v>1552.1855999999998</v>
      </c>
    </row>
    <row r="5873" spans="1:25" x14ac:dyDescent="0.2">
      <c r="A5873" s="1">
        <v>5872</v>
      </c>
      <c r="B5873" t="s">
        <v>8974</v>
      </c>
      <c r="C5873" s="2">
        <v>43367</v>
      </c>
      <c r="D5873" s="8">
        <f>Table1[[#This Row],[Order Date]]</f>
        <v>43367</v>
      </c>
      <c r="E5873" s="2">
        <v>43371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">
        <v>407</v>
      </c>
      <c r="P5873" s="1" t="s">
        <v>30</v>
      </c>
      <c r="Q5873" s="1" t="s">
        <v>60</v>
      </c>
      <c r="R5873" s="1" t="s">
        <v>408</v>
      </c>
      <c r="S5873" s="1">
        <v>127.94999999999999</v>
      </c>
      <c r="T5873" s="1">
        <v>3</v>
      </c>
      <c r="U5873" s="1">
        <v>0</v>
      </c>
      <c r="V5873" s="1">
        <v>21.751499999999986</v>
      </c>
      <c r="W5873" t="str">
        <f>INDEX(People!$A$2:$A$5,MATCH(Orders!N5873,People!$B$2:$B$5,0))</f>
        <v>Kelly Williams</v>
      </c>
      <c r="X5873" t="str">
        <f>IFERROR(INDEX(Returns!A5873:A6672,MATCH(Orders!B5873,Returns!B5873:B6672,0)),"No")</f>
        <v>No</v>
      </c>
      <c r="Y5873">
        <f t="shared" si="91"/>
        <v>127.94999999999999</v>
      </c>
    </row>
    <row r="5874" spans="1:25" x14ac:dyDescent="0.2">
      <c r="A5874" s="1">
        <v>5873</v>
      </c>
      <c r="B5874" t="s">
        <v>8975</v>
      </c>
      <c r="C5874" s="2">
        <v>43554</v>
      </c>
      <c r="D5874" s="8">
        <f>Table1[[#This Row],[Order Date]]</f>
        <v>43554</v>
      </c>
      <c r="E5874" s="2">
        <v>43558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">
        <v>201</v>
      </c>
      <c r="P5874" s="1" t="s">
        <v>43</v>
      </c>
      <c r="Q5874" s="1" t="s">
        <v>55</v>
      </c>
      <c r="R5874" s="1" t="s">
        <v>202</v>
      </c>
      <c r="S5874" s="1">
        <v>59.76</v>
      </c>
      <c r="T5874" s="1">
        <v>1</v>
      </c>
      <c r="U5874" s="1">
        <v>0</v>
      </c>
      <c r="V5874" s="1">
        <v>16.732800000000005</v>
      </c>
      <c r="W5874" t="str">
        <f>INDEX(People!$A$2:$A$5,MATCH(Orders!N5874,People!$B$2:$B$5,0))</f>
        <v>Cassandra Brandow</v>
      </c>
      <c r="X5874" t="str">
        <f>IFERROR(INDEX(Returns!A5874:A6673,MATCH(Orders!B5874,Returns!B5874:B6673,0)),"No")</f>
        <v>No</v>
      </c>
      <c r="Y5874">
        <f t="shared" si="91"/>
        <v>59.76</v>
      </c>
    </row>
    <row r="5875" spans="1:25" x14ac:dyDescent="0.2">
      <c r="A5875" s="1">
        <v>5874</v>
      </c>
      <c r="B5875" t="s">
        <v>8976</v>
      </c>
      <c r="C5875" s="2">
        <v>43620</v>
      </c>
      <c r="D5875" s="8">
        <f>Table1[[#This Row],[Order Date]]</f>
        <v>43620</v>
      </c>
      <c r="E5875" s="2">
        <v>43620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">
        <v>3530</v>
      </c>
      <c r="P5875" s="1" t="s">
        <v>43</v>
      </c>
      <c r="Q5875" s="1" t="s">
        <v>70</v>
      </c>
      <c r="R5875" s="1" t="s">
        <v>3531</v>
      </c>
      <c r="S5875" s="1">
        <v>108.08</v>
      </c>
      <c r="T5875" s="1">
        <v>7</v>
      </c>
      <c r="U5875" s="1">
        <v>0</v>
      </c>
      <c r="V5875" s="1">
        <v>54.04</v>
      </c>
      <c r="W5875" t="str">
        <f>INDEX(People!$A$2:$A$5,MATCH(Orders!N5875,People!$B$2:$B$5,0))</f>
        <v>Cassandra Brandow</v>
      </c>
      <c r="X5875" t="str">
        <f>IFERROR(INDEX(Returns!A5875:A6674,MATCH(Orders!B5875,Returns!B5875:B6674,0)),"No")</f>
        <v>No</v>
      </c>
      <c r="Y5875">
        <f t="shared" si="91"/>
        <v>108.08</v>
      </c>
    </row>
    <row r="5876" spans="1:25" x14ac:dyDescent="0.2">
      <c r="A5876" s="1">
        <v>5875</v>
      </c>
      <c r="B5876" t="s">
        <v>8976</v>
      </c>
      <c r="C5876" s="2">
        <v>43620</v>
      </c>
      <c r="D5876" s="8">
        <f>Table1[[#This Row],[Order Date]]</f>
        <v>43620</v>
      </c>
      <c r="E5876" s="2">
        <v>43620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">
        <v>4222</v>
      </c>
      <c r="P5876" s="1" t="s">
        <v>43</v>
      </c>
      <c r="Q5876" s="1" t="s">
        <v>70</v>
      </c>
      <c r="R5876" s="1" t="s">
        <v>4223</v>
      </c>
      <c r="S5876" s="1">
        <v>9.5400000000000009</v>
      </c>
      <c r="T5876" s="1">
        <v>3</v>
      </c>
      <c r="U5876" s="1">
        <v>0</v>
      </c>
      <c r="V5876" s="1">
        <v>4.3883999999999999</v>
      </c>
      <c r="W5876" t="str">
        <f>INDEX(People!$A$2:$A$5,MATCH(Orders!N5876,People!$B$2:$B$5,0))</f>
        <v>Cassandra Brandow</v>
      </c>
      <c r="X5876" t="str">
        <f>IFERROR(INDEX(Returns!A5876:A6675,MATCH(Orders!B5876,Returns!B5876:B6675,0)),"No")</f>
        <v>No</v>
      </c>
      <c r="Y5876">
        <f t="shared" si="91"/>
        <v>9.5400000000000009</v>
      </c>
    </row>
    <row r="5877" spans="1:25" x14ac:dyDescent="0.2">
      <c r="A5877" s="1">
        <v>5876</v>
      </c>
      <c r="B5877" t="s">
        <v>8977</v>
      </c>
      <c r="C5877" s="2">
        <v>42832</v>
      </c>
      <c r="D5877" s="8">
        <f>Table1[[#This Row],[Order Date]]</f>
        <v>42832</v>
      </c>
      <c r="E5877" s="2">
        <v>42834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">
        <v>1880</v>
      </c>
      <c r="P5877" s="1" t="s">
        <v>43</v>
      </c>
      <c r="Q5877" s="1" t="s">
        <v>63</v>
      </c>
      <c r="R5877" s="1" t="s">
        <v>1881</v>
      </c>
      <c r="S5877" s="1">
        <v>11.736000000000001</v>
      </c>
      <c r="T5877" s="1">
        <v>3</v>
      </c>
      <c r="U5877" s="1">
        <v>0.2</v>
      </c>
      <c r="V5877" s="1">
        <v>1.0268999999999999</v>
      </c>
      <c r="W5877" t="str">
        <f>INDEX(People!$A$2:$A$5,MATCH(Orders!N5877,People!$B$2:$B$5,0))</f>
        <v>Chuck Magee</v>
      </c>
      <c r="X5877" t="str">
        <f>IFERROR(INDEX(Returns!A5877:A6676,MATCH(Orders!B5877,Returns!B5877:B6676,0)),"No")</f>
        <v>No</v>
      </c>
      <c r="Y5877">
        <f t="shared" si="91"/>
        <v>14.0832</v>
      </c>
    </row>
    <row r="5878" spans="1:25" x14ac:dyDescent="0.2">
      <c r="A5878" s="1">
        <v>5877</v>
      </c>
      <c r="B5878" t="s">
        <v>8978</v>
      </c>
      <c r="C5878" s="2">
        <v>42511</v>
      </c>
      <c r="D5878" s="8">
        <f>Table1[[#This Row],[Order Date]]</f>
        <v>42511</v>
      </c>
      <c r="E5878" s="2">
        <v>42516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">
        <v>2211</v>
      </c>
      <c r="P5878" s="1" t="s">
        <v>43</v>
      </c>
      <c r="Q5878" s="1" t="s">
        <v>70</v>
      </c>
      <c r="R5878" s="1" t="s">
        <v>2212</v>
      </c>
      <c r="S5878" s="1">
        <v>447.85999999999996</v>
      </c>
      <c r="T5878" s="1">
        <v>7</v>
      </c>
      <c r="U5878" s="1">
        <v>0</v>
      </c>
      <c r="V5878" s="1">
        <v>219.45140000000001</v>
      </c>
      <c r="W5878" t="str">
        <f>INDEX(People!$A$2:$A$5,MATCH(Orders!N5878,People!$B$2:$B$5,0))</f>
        <v>Chuck Magee</v>
      </c>
      <c r="X5878" t="str">
        <f>IFERROR(INDEX(Returns!A5878:A6677,MATCH(Orders!B5878,Returns!B5878:B6677,0)),"No")</f>
        <v>No</v>
      </c>
      <c r="Y5878">
        <f t="shared" si="91"/>
        <v>447.85999999999996</v>
      </c>
    </row>
    <row r="5879" spans="1:25" x14ac:dyDescent="0.2">
      <c r="A5879" s="1">
        <v>5878</v>
      </c>
      <c r="B5879" t="s">
        <v>8978</v>
      </c>
      <c r="C5879" s="2">
        <v>42511</v>
      </c>
      <c r="D5879" s="8">
        <f>Table1[[#This Row],[Order Date]]</f>
        <v>42511</v>
      </c>
      <c r="E5879" s="2">
        <v>42516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">
        <v>5312</v>
      </c>
      <c r="P5879" s="1" t="s">
        <v>43</v>
      </c>
      <c r="Q5879" s="1" t="s">
        <v>84</v>
      </c>
      <c r="R5879" s="1" t="s">
        <v>5313</v>
      </c>
      <c r="S5879" s="1">
        <v>17.940000000000001</v>
      </c>
      <c r="T5879" s="1">
        <v>3</v>
      </c>
      <c r="U5879" s="1">
        <v>0</v>
      </c>
      <c r="V5879" s="1">
        <v>8.7906000000000013</v>
      </c>
      <c r="W5879" t="str">
        <f>INDEX(People!$A$2:$A$5,MATCH(Orders!N5879,People!$B$2:$B$5,0))</f>
        <v>Chuck Magee</v>
      </c>
      <c r="X5879" t="str">
        <f>IFERROR(INDEX(Returns!A5879:A6678,MATCH(Orders!B5879,Returns!B5879:B6678,0)),"No")</f>
        <v>No</v>
      </c>
      <c r="Y5879">
        <f t="shared" si="91"/>
        <v>17.940000000000001</v>
      </c>
    </row>
    <row r="5880" spans="1:25" x14ac:dyDescent="0.2">
      <c r="A5880" s="1">
        <v>5879</v>
      </c>
      <c r="B5880" t="s">
        <v>8978</v>
      </c>
      <c r="C5880" s="2">
        <v>42511</v>
      </c>
      <c r="D5880" s="8">
        <f>Table1[[#This Row],[Order Date]]</f>
        <v>42511</v>
      </c>
      <c r="E5880" s="2">
        <v>42516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">
        <v>4369</v>
      </c>
      <c r="P5880" s="1" t="s">
        <v>43</v>
      </c>
      <c r="Q5880" s="1" t="s">
        <v>73</v>
      </c>
      <c r="R5880" s="1" t="s">
        <v>4370</v>
      </c>
      <c r="S5880" s="1">
        <v>245.88</v>
      </c>
      <c r="T5880" s="1">
        <v>6</v>
      </c>
      <c r="U5880" s="1">
        <v>0</v>
      </c>
      <c r="V5880" s="1">
        <v>68.846399999999988</v>
      </c>
      <c r="W5880" t="str">
        <f>INDEX(People!$A$2:$A$5,MATCH(Orders!N5880,People!$B$2:$B$5,0))</f>
        <v>Chuck Magee</v>
      </c>
      <c r="X5880" t="str">
        <f>IFERROR(INDEX(Returns!A5880:A6679,MATCH(Orders!B5880,Returns!B5880:B6679,0)),"No")</f>
        <v>No</v>
      </c>
      <c r="Y5880">
        <f t="shared" si="91"/>
        <v>245.88</v>
      </c>
    </row>
    <row r="5881" spans="1:25" x14ac:dyDescent="0.2">
      <c r="A5881" s="1">
        <v>5880</v>
      </c>
      <c r="B5881" t="s">
        <v>6061</v>
      </c>
      <c r="C5881" s="2">
        <v>43348</v>
      </c>
      <c r="D5881" s="8">
        <f>Table1[[#This Row],[Order Date]]</f>
        <v>43348</v>
      </c>
      <c r="E5881" s="2">
        <v>43354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">
        <v>4536</v>
      </c>
      <c r="P5881" s="1" t="s">
        <v>43</v>
      </c>
      <c r="Q5881" s="1" t="s">
        <v>84</v>
      </c>
      <c r="R5881" s="1" t="s">
        <v>4537</v>
      </c>
      <c r="S5881" s="1">
        <v>192.16</v>
      </c>
      <c r="T5881" s="1">
        <v>4</v>
      </c>
      <c r="U5881" s="1">
        <v>0</v>
      </c>
      <c r="V5881" s="1">
        <v>92.236799999999988</v>
      </c>
      <c r="W5881" t="str">
        <f>INDEX(People!$A$2:$A$5,MATCH(Orders!N5881,People!$B$2:$B$5,0))</f>
        <v>Chuck Magee</v>
      </c>
      <c r="X5881" t="str">
        <f>IFERROR(INDEX(Returns!A5881:A6680,MATCH(Orders!B5881,Returns!B5881:B6680,0)),"No")</f>
        <v>No</v>
      </c>
      <c r="Y5881">
        <f t="shared" si="91"/>
        <v>192.16</v>
      </c>
    </row>
    <row r="5882" spans="1:25" x14ac:dyDescent="0.2">
      <c r="A5882" s="1">
        <v>5881</v>
      </c>
      <c r="B5882" t="s">
        <v>8979</v>
      </c>
      <c r="C5882" s="2">
        <v>43361</v>
      </c>
      <c r="D5882" s="8">
        <f>Table1[[#This Row],[Order Date]]</f>
        <v>43361</v>
      </c>
      <c r="E5882" s="2">
        <v>43365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">
        <v>1498</v>
      </c>
      <c r="P5882" s="1" t="s">
        <v>30</v>
      </c>
      <c r="Q5882" s="1" t="s">
        <v>34</v>
      </c>
      <c r="R5882" s="1" t="s">
        <v>1499</v>
      </c>
      <c r="S5882" s="1">
        <v>801.5680000000001</v>
      </c>
      <c r="T5882" s="1">
        <v>2</v>
      </c>
      <c r="U5882" s="1">
        <v>0.2</v>
      </c>
      <c r="V5882" s="1">
        <v>50.097999999999985</v>
      </c>
      <c r="W5882" t="str">
        <f>INDEX(People!$A$2:$A$5,MATCH(Orders!N5882,People!$B$2:$B$5,0))</f>
        <v>Anna Andreadi</v>
      </c>
      <c r="X5882" t="str">
        <f>IFERROR(INDEX(Returns!A5882:A6681,MATCH(Orders!B5882,Returns!B5882:B6681,0)),"No")</f>
        <v>No</v>
      </c>
      <c r="Y5882">
        <f t="shared" si="91"/>
        <v>961.88160000000005</v>
      </c>
    </row>
    <row r="5883" spans="1:25" x14ac:dyDescent="0.2">
      <c r="A5883" s="1">
        <v>5882</v>
      </c>
      <c r="B5883" t="s">
        <v>8979</v>
      </c>
      <c r="C5883" s="2">
        <v>43361</v>
      </c>
      <c r="D5883" s="8">
        <f>Table1[[#This Row],[Order Date]]</f>
        <v>43361</v>
      </c>
      <c r="E5883" s="2">
        <v>43365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">
        <v>2742</v>
      </c>
      <c r="P5883" s="1" t="s">
        <v>43</v>
      </c>
      <c r="Q5883" s="1" t="s">
        <v>84</v>
      </c>
      <c r="R5883" s="1" t="s">
        <v>2743</v>
      </c>
      <c r="S5883" s="1">
        <v>368.91</v>
      </c>
      <c r="T5883" s="1">
        <v>9</v>
      </c>
      <c r="U5883" s="1">
        <v>0</v>
      </c>
      <c r="V5883" s="1">
        <v>180.76590000000002</v>
      </c>
      <c r="W5883" t="str">
        <f>INDEX(People!$A$2:$A$5,MATCH(Orders!N5883,People!$B$2:$B$5,0))</f>
        <v>Anna Andreadi</v>
      </c>
      <c r="X5883" t="str">
        <f>IFERROR(INDEX(Returns!A5883:A6682,MATCH(Orders!B5883,Returns!B5883:B6682,0)),"No")</f>
        <v>No</v>
      </c>
      <c r="Y5883">
        <f t="shared" si="91"/>
        <v>368.91</v>
      </c>
    </row>
    <row r="5884" spans="1:25" x14ac:dyDescent="0.2">
      <c r="A5884" s="1">
        <v>5883</v>
      </c>
      <c r="B5884" t="s">
        <v>8979</v>
      </c>
      <c r="C5884" s="2">
        <v>43361</v>
      </c>
      <c r="D5884" s="8">
        <f>Table1[[#This Row],[Order Date]]</f>
        <v>43361</v>
      </c>
      <c r="E5884" s="2">
        <v>43365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">
        <v>2671</v>
      </c>
      <c r="P5884" s="1" t="s">
        <v>30</v>
      </c>
      <c r="Q5884" s="1" t="s">
        <v>34</v>
      </c>
      <c r="R5884" s="1" t="s">
        <v>2672</v>
      </c>
      <c r="S5884" s="1">
        <v>885.52800000000002</v>
      </c>
      <c r="T5884" s="1">
        <v>9</v>
      </c>
      <c r="U5884" s="1">
        <v>0.2</v>
      </c>
      <c r="V5884" s="1">
        <v>-99.621900000000068</v>
      </c>
      <c r="W5884" t="str">
        <f>INDEX(People!$A$2:$A$5,MATCH(Orders!N5884,People!$B$2:$B$5,0))</f>
        <v>Anna Andreadi</v>
      </c>
      <c r="X5884" t="str">
        <f>IFERROR(INDEX(Returns!A5884:A6683,MATCH(Orders!B5884,Returns!B5884:B6683,0)),"No")</f>
        <v>No</v>
      </c>
      <c r="Y5884">
        <f t="shared" si="91"/>
        <v>1062.6335999999999</v>
      </c>
    </row>
    <row r="5885" spans="1:25" x14ac:dyDescent="0.2">
      <c r="A5885" s="1">
        <v>5884</v>
      </c>
      <c r="B5885" t="s">
        <v>8980</v>
      </c>
      <c r="C5885" s="2">
        <v>43172</v>
      </c>
      <c r="D5885" s="8">
        <f>Table1[[#This Row],[Order Date]]</f>
        <v>43172</v>
      </c>
      <c r="E5885" s="2">
        <v>43174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">
        <v>1290</v>
      </c>
      <c r="P5885" s="1" t="s">
        <v>30</v>
      </c>
      <c r="Q5885" s="1" t="s">
        <v>60</v>
      </c>
      <c r="R5885" s="1" t="s">
        <v>1291</v>
      </c>
      <c r="S5885" s="1">
        <v>28.28</v>
      </c>
      <c r="T5885" s="1">
        <v>2</v>
      </c>
      <c r="U5885" s="1">
        <v>0</v>
      </c>
      <c r="V5885" s="1">
        <v>7.352800000000002</v>
      </c>
      <c r="W5885" t="str">
        <f>INDEX(People!$A$2:$A$5,MATCH(Orders!N5885,People!$B$2:$B$5,0))</f>
        <v>Anna Andreadi</v>
      </c>
      <c r="X5885" t="str">
        <f>IFERROR(INDEX(Returns!A5885:A6684,MATCH(Orders!B5885,Returns!B5885:B6684,0)),"No")</f>
        <v>No</v>
      </c>
      <c r="Y5885">
        <f t="shared" si="91"/>
        <v>28.28</v>
      </c>
    </row>
    <row r="5886" spans="1:25" x14ac:dyDescent="0.2">
      <c r="A5886" s="1">
        <v>5885</v>
      </c>
      <c r="B5886" t="s">
        <v>8980</v>
      </c>
      <c r="C5886" s="2">
        <v>43172</v>
      </c>
      <c r="D5886" s="8">
        <f>Table1[[#This Row],[Order Date]]</f>
        <v>43172</v>
      </c>
      <c r="E5886" s="2">
        <v>43174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">
        <v>4367</v>
      </c>
      <c r="P5886" s="1" t="s">
        <v>43</v>
      </c>
      <c r="Q5886" s="1" t="s">
        <v>512</v>
      </c>
      <c r="R5886" s="1" t="s">
        <v>4368</v>
      </c>
      <c r="S5886" s="1">
        <v>4912.59</v>
      </c>
      <c r="T5886" s="1">
        <v>3</v>
      </c>
      <c r="U5886" s="1">
        <v>0</v>
      </c>
      <c r="V5886" s="1">
        <v>196.50359999999978</v>
      </c>
      <c r="W5886" t="str">
        <f>INDEX(People!$A$2:$A$5,MATCH(Orders!N5886,People!$B$2:$B$5,0))</f>
        <v>Anna Andreadi</v>
      </c>
      <c r="X5886" t="str">
        <f>IFERROR(INDEX(Returns!A5886:A6685,MATCH(Orders!B5886,Returns!B5886:B6685,0)),"No")</f>
        <v>No</v>
      </c>
      <c r="Y5886">
        <f t="shared" si="91"/>
        <v>4912.59</v>
      </c>
    </row>
    <row r="5887" spans="1:25" x14ac:dyDescent="0.2">
      <c r="A5887" s="1">
        <v>5886</v>
      </c>
      <c r="B5887" t="s">
        <v>8981</v>
      </c>
      <c r="C5887" s="2">
        <v>42659</v>
      </c>
      <c r="D5887" s="8">
        <f>Table1[[#This Row],[Order Date]]</f>
        <v>42659</v>
      </c>
      <c r="E5887" s="2">
        <v>42660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">
        <v>3087</v>
      </c>
      <c r="P5887" s="1" t="s">
        <v>43</v>
      </c>
      <c r="Q5887" s="1" t="s">
        <v>70</v>
      </c>
      <c r="R5887" s="1" t="s">
        <v>3088</v>
      </c>
      <c r="S5887" s="1">
        <v>14.352000000000002</v>
      </c>
      <c r="T5887" s="1">
        <v>3</v>
      </c>
      <c r="U5887" s="1">
        <v>0.2</v>
      </c>
      <c r="V5887" s="1">
        <v>5.0231999999999992</v>
      </c>
      <c r="W5887" t="str">
        <f>INDEX(People!$A$2:$A$5,MATCH(Orders!N5887,People!$B$2:$B$5,0))</f>
        <v>Anna Andreadi</v>
      </c>
      <c r="X5887" t="str">
        <f>IFERROR(INDEX(Returns!A5887:A6686,MATCH(Orders!B5887,Returns!B5887:B6686,0)),"No")</f>
        <v>No</v>
      </c>
      <c r="Y5887">
        <f t="shared" si="91"/>
        <v>17.2224</v>
      </c>
    </row>
    <row r="5888" spans="1:25" x14ac:dyDescent="0.2">
      <c r="A5888" s="1">
        <v>5887</v>
      </c>
      <c r="B5888" t="s">
        <v>8981</v>
      </c>
      <c r="C5888" s="2">
        <v>42659</v>
      </c>
      <c r="D5888" s="8">
        <f>Table1[[#This Row],[Order Date]]</f>
        <v>42659</v>
      </c>
      <c r="E5888" s="2">
        <v>42660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">
        <v>2015</v>
      </c>
      <c r="P5888" s="1" t="s">
        <v>66</v>
      </c>
      <c r="Q5888" s="1" t="s">
        <v>146</v>
      </c>
      <c r="R5888" s="1" t="s">
        <v>2016</v>
      </c>
      <c r="S5888" s="1">
        <v>179.97</v>
      </c>
      <c r="T5888" s="1">
        <v>3</v>
      </c>
      <c r="U5888" s="1">
        <v>0</v>
      </c>
      <c r="V5888" s="1">
        <v>86.385600000000011</v>
      </c>
      <c r="W5888" t="str">
        <f>INDEX(People!$A$2:$A$5,MATCH(Orders!N5888,People!$B$2:$B$5,0))</f>
        <v>Anna Andreadi</v>
      </c>
      <c r="X5888" t="str">
        <f>IFERROR(INDEX(Returns!A5888:A6687,MATCH(Orders!B5888,Returns!B5888:B6687,0)),"No")</f>
        <v>No</v>
      </c>
      <c r="Y5888">
        <f t="shared" si="91"/>
        <v>179.97</v>
      </c>
    </row>
    <row r="5889" spans="1:25" x14ac:dyDescent="0.2">
      <c r="A5889" s="1">
        <v>5888</v>
      </c>
      <c r="B5889" t="s">
        <v>8982</v>
      </c>
      <c r="C5889" s="2">
        <v>43746</v>
      </c>
      <c r="D5889" s="8">
        <f>Table1[[#This Row],[Order Date]]</f>
        <v>43746</v>
      </c>
      <c r="E5889" s="2">
        <v>43749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">
        <v>4345</v>
      </c>
      <c r="P5889" s="1" t="s">
        <v>43</v>
      </c>
      <c r="Q5889" s="1" t="s">
        <v>55</v>
      </c>
      <c r="R5889" s="1" t="s">
        <v>4346</v>
      </c>
      <c r="S5889" s="1">
        <v>42.76</v>
      </c>
      <c r="T5889" s="1">
        <v>1</v>
      </c>
      <c r="U5889" s="1">
        <v>0</v>
      </c>
      <c r="V5889" s="1">
        <v>11.117599999999999</v>
      </c>
      <c r="W5889" t="str">
        <f>INDEX(People!$A$2:$A$5,MATCH(Orders!N5889,People!$B$2:$B$5,0))</f>
        <v>Chuck Magee</v>
      </c>
      <c r="X5889" t="str">
        <f>IFERROR(INDEX(Returns!A5889:A6688,MATCH(Orders!B5889,Returns!B5889:B6688,0)),"No")</f>
        <v>No</v>
      </c>
      <c r="Y5889">
        <f t="shared" si="91"/>
        <v>42.76</v>
      </c>
    </row>
    <row r="5890" spans="1:25" x14ac:dyDescent="0.2">
      <c r="A5890" s="1">
        <v>5889</v>
      </c>
      <c r="B5890" t="s">
        <v>8983</v>
      </c>
      <c r="C5890" s="2">
        <v>42862</v>
      </c>
      <c r="D5890" s="8">
        <f>Table1[[#This Row],[Order Date]]</f>
        <v>42862</v>
      </c>
      <c r="E5890" s="2">
        <v>42867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">
        <v>5627</v>
      </c>
      <c r="P5890" s="1" t="s">
        <v>43</v>
      </c>
      <c r="Q5890" s="1" t="s">
        <v>84</v>
      </c>
      <c r="R5890" s="1" t="s">
        <v>5628</v>
      </c>
      <c r="S5890" s="1">
        <v>45.68</v>
      </c>
      <c r="T5890" s="1">
        <v>2</v>
      </c>
      <c r="U5890" s="1">
        <v>0</v>
      </c>
      <c r="V5890" s="1">
        <v>21.012799999999999</v>
      </c>
      <c r="W5890" t="str">
        <f>INDEX(People!$A$2:$A$5,MATCH(Orders!N5890,People!$B$2:$B$5,0))</f>
        <v>Cassandra Brandow</v>
      </c>
      <c r="X5890" t="str">
        <f>IFERROR(INDEX(Returns!A5890:A6689,MATCH(Orders!B5890,Returns!B5890:B6689,0)),"No")</f>
        <v>No</v>
      </c>
      <c r="Y5890">
        <f t="shared" si="91"/>
        <v>45.68</v>
      </c>
    </row>
    <row r="5891" spans="1:25" x14ac:dyDescent="0.2">
      <c r="A5891" s="1">
        <v>5890</v>
      </c>
      <c r="B5891" t="s">
        <v>8984</v>
      </c>
      <c r="C5891" s="2">
        <v>43204</v>
      </c>
      <c r="D5891" s="8">
        <f>Table1[[#This Row],[Order Date]]</f>
        <v>43204</v>
      </c>
      <c r="E5891" s="2">
        <v>43207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">
        <v>3558</v>
      </c>
      <c r="P5891" s="1" t="s">
        <v>43</v>
      </c>
      <c r="Q5891" s="1" t="s">
        <v>70</v>
      </c>
      <c r="R5891" s="1" t="s">
        <v>3559</v>
      </c>
      <c r="S5891" s="1">
        <v>25.06</v>
      </c>
      <c r="T5891" s="1">
        <v>2</v>
      </c>
      <c r="U5891" s="1">
        <v>0</v>
      </c>
      <c r="V5891" s="1">
        <v>11.778199999999998</v>
      </c>
      <c r="W5891" t="str">
        <f>INDEX(People!$A$2:$A$5,MATCH(Orders!N5891,People!$B$2:$B$5,0))</f>
        <v>Chuck Magee</v>
      </c>
      <c r="X5891" t="str">
        <f>IFERROR(INDEX(Returns!A5891:A6690,MATCH(Orders!B5891,Returns!B5891:B6690,0)),"No")</f>
        <v>No</v>
      </c>
      <c r="Y5891">
        <f t="shared" ref="Y5891:Y5954" si="92">S5891*(1+U5891)</f>
        <v>25.06</v>
      </c>
    </row>
    <row r="5892" spans="1:25" x14ac:dyDescent="0.2">
      <c r="A5892" s="1">
        <v>5891</v>
      </c>
      <c r="B5892" t="s">
        <v>8985</v>
      </c>
      <c r="C5892" s="2">
        <v>43425</v>
      </c>
      <c r="D5892" s="8">
        <f>Table1[[#This Row],[Order Date]]</f>
        <v>43425</v>
      </c>
      <c r="E5892" s="2">
        <v>43430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">
        <v>2296</v>
      </c>
      <c r="P5892" s="1" t="s">
        <v>43</v>
      </c>
      <c r="Q5892" s="1" t="s">
        <v>84</v>
      </c>
      <c r="R5892" s="1" t="s">
        <v>2297</v>
      </c>
      <c r="S5892" s="1">
        <v>38.432000000000002</v>
      </c>
      <c r="T5892" s="1">
        <v>1</v>
      </c>
      <c r="U5892" s="1">
        <v>0.2</v>
      </c>
      <c r="V5892" s="1">
        <v>13.451199999999996</v>
      </c>
      <c r="W5892" t="str">
        <f>INDEX(People!$A$2:$A$5,MATCH(Orders!N5892,People!$B$2:$B$5,0))</f>
        <v>Kelly Williams</v>
      </c>
      <c r="X5892" t="str">
        <f>IFERROR(INDEX(Returns!A5892:A6691,MATCH(Orders!B5892,Returns!B5892:B6691,0)),"No")</f>
        <v>No</v>
      </c>
      <c r="Y5892">
        <f t="shared" si="92"/>
        <v>46.118400000000001</v>
      </c>
    </row>
    <row r="5893" spans="1:25" x14ac:dyDescent="0.2">
      <c r="A5893" s="1">
        <v>5892</v>
      </c>
      <c r="B5893" t="s">
        <v>8985</v>
      </c>
      <c r="C5893" s="2">
        <v>43425</v>
      </c>
      <c r="D5893" s="8">
        <f>Table1[[#This Row],[Order Date]]</f>
        <v>43425</v>
      </c>
      <c r="E5893" s="2">
        <v>43430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">
        <v>561</v>
      </c>
      <c r="P5893" s="1" t="s">
        <v>43</v>
      </c>
      <c r="Q5893" s="1" t="s">
        <v>55</v>
      </c>
      <c r="R5893" s="1" t="s">
        <v>562</v>
      </c>
      <c r="S5893" s="1">
        <v>21.568000000000001</v>
      </c>
      <c r="T5893" s="1">
        <v>2</v>
      </c>
      <c r="U5893" s="1">
        <v>0.2</v>
      </c>
      <c r="V5893" s="1">
        <v>1.6175999999999986</v>
      </c>
      <c r="W5893" t="str">
        <f>INDEX(People!$A$2:$A$5,MATCH(Orders!N5893,People!$B$2:$B$5,0))</f>
        <v>Kelly Williams</v>
      </c>
      <c r="X5893" t="str">
        <f>IFERROR(INDEX(Returns!A5893:A6692,MATCH(Orders!B5893,Returns!B5893:B6692,0)),"No")</f>
        <v>No</v>
      </c>
      <c r="Y5893">
        <f t="shared" si="92"/>
        <v>25.881600000000002</v>
      </c>
    </row>
    <row r="5894" spans="1:25" x14ac:dyDescent="0.2">
      <c r="A5894" s="1">
        <v>5893</v>
      </c>
      <c r="B5894" t="s">
        <v>8985</v>
      </c>
      <c r="C5894" s="2">
        <v>43425</v>
      </c>
      <c r="D5894" s="8">
        <f>Table1[[#This Row],[Order Date]]</f>
        <v>43425</v>
      </c>
      <c r="E5894" s="2">
        <v>43430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">
        <v>583</v>
      </c>
      <c r="P5894" s="1" t="s">
        <v>66</v>
      </c>
      <c r="Q5894" s="1" t="s">
        <v>146</v>
      </c>
      <c r="R5894" s="1" t="s">
        <v>584</v>
      </c>
      <c r="S5894" s="1">
        <v>81.576000000000008</v>
      </c>
      <c r="T5894" s="1">
        <v>3</v>
      </c>
      <c r="U5894" s="1">
        <v>0.2</v>
      </c>
      <c r="V5894" s="1">
        <v>2.0393999999999934</v>
      </c>
      <c r="W5894" t="str">
        <f>INDEX(People!$A$2:$A$5,MATCH(Orders!N5894,People!$B$2:$B$5,0))</f>
        <v>Kelly Williams</v>
      </c>
      <c r="X5894" t="str">
        <f>IFERROR(INDEX(Returns!A5894:A6693,MATCH(Orders!B5894,Returns!B5894:B6693,0)),"No")</f>
        <v>No</v>
      </c>
      <c r="Y5894">
        <f t="shared" si="92"/>
        <v>97.891200000000012</v>
      </c>
    </row>
    <row r="5895" spans="1:25" x14ac:dyDescent="0.2">
      <c r="A5895" s="1">
        <v>5894</v>
      </c>
      <c r="B5895" t="s">
        <v>6170</v>
      </c>
      <c r="C5895" s="2">
        <v>43718</v>
      </c>
      <c r="D5895" s="8">
        <f>Table1[[#This Row],[Order Date]]</f>
        <v>43718</v>
      </c>
      <c r="E5895" s="2">
        <v>43722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">
        <v>3219</v>
      </c>
      <c r="P5895" s="1" t="s">
        <v>43</v>
      </c>
      <c r="Q5895" s="1" t="s">
        <v>70</v>
      </c>
      <c r="R5895" s="1" t="s">
        <v>3220</v>
      </c>
      <c r="S5895" s="1">
        <v>2.78</v>
      </c>
      <c r="T5895" s="1">
        <v>1</v>
      </c>
      <c r="U5895" s="1">
        <v>0</v>
      </c>
      <c r="V5895" s="1">
        <v>1.3621999999999999</v>
      </c>
      <c r="W5895" t="str">
        <f>INDEX(People!$A$2:$A$5,MATCH(Orders!N5895,People!$B$2:$B$5,0))</f>
        <v>Cassandra Brandow</v>
      </c>
      <c r="X5895" t="str">
        <f>IFERROR(INDEX(Returns!A5895:A6694,MATCH(Orders!B5895,Returns!B5895:B6694,0)),"No")</f>
        <v>No</v>
      </c>
      <c r="Y5895">
        <f t="shared" si="92"/>
        <v>2.78</v>
      </c>
    </row>
    <row r="5896" spans="1:25" x14ac:dyDescent="0.2">
      <c r="A5896" s="1">
        <v>5895</v>
      </c>
      <c r="B5896" t="s">
        <v>8986</v>
      </c>
      <c r="C5896" s="2">
        <v>43717</v>
      </c>
      <c r="D5896" s="8">
        <f>Table1[[#This Row],[Order Date]]</f>
        <v>43717</v>
      </c>
      <c r="E5896" s="2">
        <v>43722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">
        <v>4159</v>
      </c>
      <c r="P5896" s="1" t="s">
        <v>43</v>
      </c>
      <c r="Q5896" s="1" t="s">
        <v>55</v>
      </c>
      <c r="R5896" s="1" t="s">
        <v>4160</v>
      </c>
      <c r="S5896" s="1">
        <v>99.87</v>
      </c>
      <c r="T5896" s="1">
        <v>3</v>
      </c>
      <c r="U5896" s="1">
        <v>0</v>
      </c>
      <c r="V5896" s="1">
        <v>23.968799999999998</v>
      </c>
      <c r="W5896" t="str">
        <f>INDEX(People!$A$2:$A$5,MATCH(Orders!N5896,People!$B$2:$B$5,0))</f>
        <v>Anna Andreadi</v>
      </c>
      <c r="X5896" t="str">
        <f>IFERROR(INDEX(Returns!A5896:A6695,MATCH(Orders!B5896,Returns!B5896:B6695,0)),"No")</f>
        <v>No</v>
      </c>
      <c r="Y5896">
        <f t="shared" si="92"/>
        <v>99.87</v>
      </c>
    </row>
    <row r="5897" spans="1:25" x14ac:dyDescent="0.2">
      <c r="A5897" s="1">
        <v>5896</v>
      </c>
      <c r="B5897" t="s">
        <v>8987</v>
      </c>
      <c r="C5897" s="2">
        <v>42675</v>
      </c>
      <c r="D5897" s="8">
        <f>Table1[[#This Row],[Order Date]]</f>
        <v>42675</v>
      </c>
      <c r="E5897" s="2">
        <v>42682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">
        <v>5597</v>
      </c>
      <c r="P5897" s="1" t="s">
        <v>43</v>
      </c>
      <c r="Q5897" s="1" t="s">
        <v>44</v>
      </c>
      <c r="R5897" s="1" t="s">
        <v>5598</v>
      </c>
      <c r="S5897" s="1">
        <v>44.400000000000006</v>
      </c>
      <c r="T5897" s="1">
        <v>3</v>
      </c>
      <c r="U5897" s="1">
        <v>0</v>
      </c>
      <c r="V5897" s="1">
        <v>22.200000000000003</v>
      </c>
      <c r="W5897" t="str">
        <f>INDEX(People!$A$2:$A$5,MATCH(Orders!N5897,People!$B$2:$B$5,0))</f>
        <v>Anna Andreadi</v>
      </c>
      <c r="X5897" t="str">
        <f>IFERROR(INDEX(Returns!A5897:A6696,MATCH(Orders!B5897,Returns!B5897:B6696,0)),"No")</f>
        <v>No</v>
      </c>
      <c r="Y5897">
        <f t="shared" si="92"/>
        <v>44.400000000000006</v>
      </c>
    </row>
    <row r="5898" spans="1:25" x14ac:dyDescent="0.2">
      <c r="A5898" s="1">
        <v>5897</v>
      </c>
      <c r="B5898" t="s">
        <v>8987</v>
      </c>
      <c r="C5898" s="2">
        <v>42675</v>
      </c>
      <c r="D5898" s="8">
        <f>Table1[[#This Row],[Order Date]]</f>
        <v>42675</v>
      </c>
      <c r="E5898" s="2">
        <v>42682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">
        <v>3611</v>
      </c>
      <c r="P5898" s="1" t="s">
        <v>43</v>
      </c>
      <c r="Q5898" s="1" t="s">
        <v>84</v>
      </c>
      <c r="R5898" s="1" t="s">
        <v>169</v>
      </c>
      <c r="S5898" s="1">
        <v>21.400000000000002</v>
      </c>
      <c r="T5898" s="1">
        <v>5</v>
      </c>
      <c r="U5898" s="1">
        <v>0</v>
      </c>
      <c r="V5898" s="1">
        <v>9.629999999999999</v>
      </c>
      <c r="W5898" t="str">
        <f>INDEX(People!$A$2:$A$5,MATCH(Orders!N5898,People!$B$2:$B$5,0))</f>
        <v>Anna Andreadi</v>
      </c>
      <c r="X5898" t="str">
        <f>IFERROR(INDEX(Returns!A5898:A6697,MATCH(Orders!B5898,Returns!B5898:B6697,0)),"No")</f>
        <v>No</v>
      </c>
      <c r="Y5898">
        <f t="shared" si="92"/>
        <v>21.400000000000002</v>
      </c>
    </row>
    <row r="5899" spans="1:25" x14ac:dyDescent="0.2">
      <c r="A5899" s="1">
        <v>5898</v>
      </c>
      <c r="B5899" t="s">
        <v>8988</v>
      </c>
      <c r="C5899" s="2">
        <v>43193</v>
      </c>
      <c r="D5899" s="8">
        <f>Table1[[#This Row],[Order Date]]</f>
        <v>43193</v>
      </c>
      <c r="E5899" s="2">
        <v>43199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">
        <v>366</v>
      </c>
      <c r="P5899" s="1" t="s">
        <v>30</v>
      </c>
      <c r="Q5899" s="1" t="s">
        <v>60</v>
      </c>
      <c r="R5899" s="1" t="s">
        <v>367</v>
      </c>
      <c r="S5899" s="1">
        <v>71.12</v>
      </c>
      <c r="T5899" s="1">
        <v>4</v>
      </c>
      <c r="U5899" s="1">
        <v>0</v>
      </c>
      <c r="V5899" s="1">
        <v>22.047199999999997</v>
      </c>
      <c r="W5899" t="str">
        <f>INDEX(People!$A$2:$A$5,MATCH(Orders!N5899,People!$B$2:$B$5,0))</f>
        <v>Kelly Williams</v>
      </c>
      <c r="X5899" t="str">
        <f>IFERROR(INDEX(Returns!A5899:A6698,MATCH(Orders!B5899,Returns!B5899:B6698,0)),"No")</f>
        <v>No</v>
      </c>
      <c r="Y5899">
        <f t="shared" si="92"/>
        <v>71.12</v>
      </c>
    </row>
    <row r="5900" spans="1:25" x14ac:dyDescent="0.2">
      <c r="A5900" s="1">
        <v>5899</v>
      </c>
      <c r="B5900" t="s">
        <v>8988</v>
      </c>
      <c r="C5900" s="2">
        <v>43193</v>
      </c>
      <c r="D5900" s="8">
        <f>Table1[[#This Row],[Order Date]]</f>
        <v>43193</v>
      </c>
      <c r="E5900" s="2">
        <v>43199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">
        <v>4541</v>
      </c>
      <c r="P5900" s="1" t="s">
        <v>66</v>
      </c>
      <c r="Q5900" s="1" t="s">
        <v>67</v>
      </c>
      <c r="R5900" s="1" t="s">
        <v>4542</v>
      </c>
      <c r="S5900" s="1">
        <v>259.95999999999998</v>
      </c>
      <c r="T5900" s="1">
        <v>4</v>
      </c>
      <c r="U5900" s="1">
        <v>0</v>
      </c>
      <c r="V5900" s="1">
        <v>124.7808</v>
      </c>
      <c r="W5900" t="str">
        <f>INDEX(People!$A$2:$A$5,MATCH(Orders!N5900,People!$B$2:$B$5,0))</f>
        <v>Kelly Williams</v>
      </c>
      <c r="X5900" t="str">
        <f>IFERROR(INDEX(Returns!A5900:A6699,MATCH(Orders!B5900,Returns!B5900:B6699,0)),"No")</f>
        <v>No</v>
      </c>
      <c r="Y5900">
        <f t="shared" si="92"/>
        <v>259.95999999999998</v>
      </c>
    </row>
    <row r="5901" spans="1:25" x14ac:dyDescent="0.2">
      <c r="A5901" s="1">
        <v>5900</v>
      </c>
      <c r="B5901" t="s">
        <v>8989</v>
      </c>
      <c r="C5901" s="2">
        <v>43477</v>
      </c>
      <c r="D5901" s="8">
        <f>Table1[[#This Row],[Order Date]]</f>
        <v>43477</v>
      </c>
      <c r="E5901" s="2">
        <v>43481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">
        <v>3776</v>
      </c>
      <c r="P5901" s="1" t="s">
        <v>43</v>
      </c>
      <c r="Q5901" s="1" t="s">
        <v>157</v>
      </c>
      <c r="R5901" s="1" t="s">
        <v>590</v>
      </c>
      <c r="S5901" s="1">
        <v>9.7799999999999994</v>
      </c>
      <c r="T5901" s="1">
        <v>1</v>
      </c>
      <c r="U5901" s="1">
        <v>0</v>
      </c>
      <c r="V5901" s="1">
        <v>4.8899999999999997</v>
      </c>
      <c r="W5901" t="str">
        <f>INDEX(People!$A$2:$A$5,MATCH(Orders!N5901,People!$B$2:$B$5,0))</f>
        <v>Anna Andreadi</v>
      </c>
      <c r="X5901" t="str">
        <f>IFERROR(INDEX(Returns!A5901:A6700,MATCH(Orders!B5901,Returns!B5901:B6700,0)),"No")</f>
        <v>No</v>
      </c>
      <c r="Y5901">
        <f t="shared" si="92"/>
        <v>9.7799999999999994</v>
      </c>
    </row>
    <row r="5902" spans="1:25" x14ac:dyDescent="0.2">
      <c r="A5902" s="1">
        <v>5901</v>
      </c>
      <c r="B5902" t="s">
        <v>8990</v>
      </c>
      <c r="C5902" s="2">
        <v>43059</v>
      </c>
      <c r="D5902" s="8">
        <f>Table1[[#This Row],[Order Date]]</f>
        <v>43059</v>
      </c>
      <c r="E5902" s="2">
        <v>43063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">
        <v>1586</v>
      </c>
      <c r="P5902" s="1" t="s">
        <v>43</v>
      </c>
      <c r="Q5902" s="1" t="s">
        <v>70</v>
      </c>
      <c r="R5902" s="1" t="s">
        <v>1587</v>
      </c>
      <c r="S5902" s="1">
        <v>24.192</v>
      </c>
      <c r="T5902" s="1">
        <v>9</v>
      </c>
      <c r="U5902" s="1">
        <v>0.2</v>
      </c>
      <c r="V5902" s="1">
        <v>7.5599999999999987</v>
      </c>
      <c r="W5902" t="str">
        <f>INDEX(People!$A$2:$A$5,MATCH(Orders!N5902,People!$B$2:$B$5,0))</f>
        <v>Anna Andreadi</v>
      </c>
      <c r="X5902" t="str">
        <f>IFERROR(INDEX(Returns!A5902:A6701,MATCH(Orders!B5902,Returns!B5902:B6701,0)),"No")</f>
        <v>No</v>
      </c>
      <c r="Y5902">
        <f t="shared" si="92"/>
        <v>29.0304</v>
      </c>
    </row>
    <row r="5903" spans="1:25" x14ac:dyDescent="0.2">
      <c r="A5903" s="1">
        <v>5902</v>
      </c>
      <c r="B5903" t="s">
        <v>8991</v>
      </c>
      <c r="C5903" s="2">
        <v>43431</v>
      </c>
      <c r="D5903" s="8">
        <f>Table1[[#This Row],[Order Date]]</f>
        <v>43431</v>
      </c>
      <c r="E5903" s="2">
        <v>43436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">
        <v>3780</v>
      </c>
      <c r="P5903" s="1" t="s">
        <v>30</v>
      </c>
      <c r="Q5903" s="1" t="s">
        <v>60</v>
      </c>
      <c r="R5903" s="1" t="s">
        <v>3781</v>
      </c>
      <c r="S5903" s="1">
        <v>31.56</v>
      </c>
      <c r="T5903" s="1">
        <v>3</v>
      </c>
      <c r="U5903" s="1">
        <v>0</v>
      </c>
      <c r="V5903" s="1">
        <v>10.4148</v>
      </c>
      <c r="W5903" t="str">
        <f>INDEX(People!$A$2:$A$5,MATCH(Orders!N5903,People!$B$2:$B$5,0))</f>
        <v>Chuck Magee</v>
      </c>
      <c r="X5903" t="str">
        <f>IFERROR(INDEX(Returns!A5903:A6702,MATCH(Orders!B5903,Returns!B5903:B6702,0)),"No")</f>
        <v>No</v>
      </c>
      <c r="Y5903">
        <f t="shared" si="92"/>
        <v>31.56</v>
      </c>
    </row>
    <row r="5904" spans="1:25" x14ac:dyDescent="0.2">
      <c r="A5904" s="1">
        <v>5903</v>
      </c>
      <c r="B5904" t="s">
        <v>8992</v>
      </c>
      <c r="C5904" s="2">
        <v>43775</v>
      </c>
      <c r="D5904" s="8">
        <f>Table1[[#This Row],[Order Date]]</f>
        <v>43775</v>
      </c>
      <c r="E5904" s="2">
        <v>43775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">
        <v>1266</v>
      </c>
      <c r="P5904" s="1" t="s">
        <v>43</v>
      </c>
      <c r="Q5904" s="1" t="s">
        <v>84</v>
      </c>
      <c r="R5904" s="1" t="s">
        <v>1267</v>
      </c>
      <c r="S5904" s="1">
        <v>59.94</v>
      </c>
      <c r="T5904" s="1">
        <v>3</v>
      </c>
      <c r="U5904" s="1">
        <v>0</v>
      </c>
      <c r="V5904" s="1">
        <v>28.171799999999998</v>
      </c>
      <c r="W5904" t="str">
        <f>INDEX(People!$A$2:$A$5,MATCH(Orders!N5904,People!$B$2:$B$5,0))</f>
        <v>Anna Andreadi</v>
      </c>
      <c r="X5904" t="str">
        <f>IFERROR(INDEX(Returns!A5904:A6703,MATCH(Orders!B5904,Returns!B5904:B6703,0)),"No")</f>
        <v>No</v>
      </c>
      <c r="Y5904">
        <f t="shared" si="92"/>
        <v>59.94</v>
      </c>
    </row>
    <row r="5905" spans="1:25" x14ac:dyDescent="0.2">
      <c r="A5905" s="1">
        <v>5904</v>
      </c>
      <c r="B5905" t="s">
        <v>8992</v>
      </c>
      <c r="C5905" s="2">
        <v>43775</v>
      </c>
      <c r="D5905" s="8">
        <f>Table1[[#This Row],[Order Date]]</f>
        <v>43775</v>
      </c>
      <c r="E5905" s="2">
        <v>43775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">
        <v>5454</v>
      </c>
      <c r="P5905" s="1" t="s">
        <v>43</v>
      </c>
      <c r="Q5905" s="1" t="s">
        <v>84</v>
      </c>
      <c r="R5905" s="1" t="s">
        <v>169</v>
      </c>
      <c r="S5905" s="1">
        <v>45.36</v>
      </c>
      <c r="T5905" s="1">
        <v>4</v>
      </c>
      <c r="U5905" s="1">
        <v>0</v>
      </c>
      <c r="V5905" s="1">
        <v>22.226399999999998</v>
      </c>
      <c r="W5905" t="str">
        <f>INDEX(People!$A$2:$A$5,MATCH(Orders!N5905,People!$B$2:$B$5,0))</f>
        <v>Anna Andreadi</v>
      </c>
      <c r="X5905" t="str">
        <f>IFERROR(INDEX(Returns!A5905:A6704,MATCH(Orders!B5905,Returns!B5905:B6704,0)),"No")</f>
        <v>No</v>
      </c>
      <c r="Y5905">
        <f t="shared" si="92"/>
        <v>45.36</v>
      </c>
    </row>
    <row r="5906" spans="1:25" x14ac:dyDescent="0.2">
      <c r="A5906" s="1">
        <v>5905</v>
      </c>
      <c r="B5906" t="s">
        <v>8992</v>
      </c>
      <c r="C5906" s="2">
        <v>43775</v>
      </c>
      <c r="D5906" s="8">
        <f>Table1[[#This Row],[Order Date]]</f>
        <v>43775</v>
      </c>
      <c r="E5906" s="2">
        <v>43775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">
        <v>5455</v>
      </c>
      <c r="P5906" s="1" t="s">
        <v>43</v>
      </c>
      <c r="Q5906" s="1" t="s">
        <v>84</v>
      </c>
      <c r="R5906" s="1" t="s">
        <v>5456</v>
      </c>
      <c r="S5906" s="1">
        <v>26.400000000000002</v>
      </c>
      <c r="T5906" s="1">
        <v>5</v>
      </c>
      <c r="U5906" s="1">
        <v>0</v>
      </c>
      <c r="V5906" s="1">
        <v>12.672000000000001</v>
      </c>
      <c r="W5906" t="str">
        <f>INDEX(People!$A$2:$A$5,MATCH(Orders!N5906,People!$B$2:$B$5,0))</f>
        <v>Anna Andreadi</v>
      </c>
      <c r="X5906" t="str">
        <f>IFERROR(INDEX(Returns!A5906:A6705,MATCH(Orders!B5906,Returns!B5906:B6705,0)),"No")</f>
        <v>No</v>
      </c>
      <c r="Y5906">
        <f t="shared" si="92"/>
        <v>26.400000000000002</v>
      </c>
    </row>
    <row r="5907" spans="1:25" x14ac:dyDescent="0.2">
      <c r="A5907" s="1">
        <v>5906</v>
      </c>
      <c r="B5907" t="s">
        <v>8992</v>
      </c>
      <c r="C5907" s="2">
        <v>43775</v>
      </c>
      <c r="D5907" s="8">
        <f>Table1[[#This Row],[Order Date]]</f>
        <v>43775</v>
      </c>
      <c r="E5907" s="2">
        <v>43775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">
        <v>5288</v>
      </c>
      <c r="P5907" s="1" t="s">
        <v>43</v>
      </c>
      <c r="Q5907" s="1" t="s">
        <v>44</v>
      </c>
      <c r="R5907" s="1" t="s">
        <v>5289</v>
      </c>
      <c r="S5907" s="1">
        <v>41.4</v>
      </c>
      <c r="T5907" s="1">
        <v>4</v>
      </c>
      <c r="U5907" s="1">
        <v>0</v>
      </c>
      <c r="V5907" s="1">
        <v>19.872</v>
      </c>
      <c r="W5907" t="str">
        <f>INDEX(People!$A$2:$A$5,MATCH(Orders!N5907,People!$B$2:$B$5,0))</f>
        <v>Anna Andreadi</v>
      </c>
      <c r="X5907" t="str">
        <f>IFERROR(INDEX(Returns!A5907:A6706,MATCH(Orders!B5907,Returns!B5907:B6706,0)),"No")</f>
        <v>No</v>
      </c>
      <c r="Y5907">
        <f t="shared" si="92"/>
        <v>41.4</v>
      </c>
    </row>
    <row r="5908" spans="1:25" x14ac:dyDescent="0.2">
      <c r="A5908" s="1">
        <v>5907</v>
      </c>
      <c r="B5908" t="s">
        <v>8992</v>
      </c>
      <c r="C5908" s="2">
        <v>43775</v>
      </c>
      <c r="D5908" s="8">
        <f>Table1[[#This Row],[Order Date]]</f>
        <v>43775</v>
      </c>
      <c r="E5908" s="2">
        <v>43775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">
        <v>2188</v>
      </c>
      <c r="P5908" s="1" t="s">
        <v>66</v>
      </c>
      <c r="Q5908" s="1" t="s">
        <v>146</v>
      </c>
      <c r="R5908" s="1" t="s">
        <v>2189</v>
      </c>
      <c r="S5908" s="1">
        <v>16.95</v>
      </c>
      <c r="T5908" s="1">
        <v>1</v>
      </c>
      <c r="U5908" s="1">
        <v>0</v>
      </c>
      <c r="V5908" s="1">
        <v>1.0169999999999995</v>
      </c>
      <c r="W5908" t="str">
        <f>INDEX(People!$A$2:$A$5,MATCH(Orders!N5908,People!$B$2:$B$5,0))</f>
        <v>Anna Andreadi</v>
      </c>
      <c r="X5908" t="str">
        <f>IFERROR(INDEX(Returns!A5908:A6707,MATCH(Orders!B5908,Returns!B5908:B6707,0)),"No")</f>
        <v>No</v>
      </c>
      <c r="Y5908">
        <f t="shared" si="92"/>
        <v>16.95</v>
      </c>
    </row>
    <row r="5909" spans="1:25" x14ac:dyDescent="0.2">
      <c r="A5909" s="1">
        <v>5908</v>
      </c>
      <c r="B5909" t="s">
        <v>8993</v>
      </c>
      <c r="C5909" s="2">
        <v>43436</v>
      </c>
      <c r="D5909" s="8">
        <f>Table1[[#This Row],[Order Date]]</f>
        <v>43436</v>
      </c>
      <c r="E5909" s="2">
        <v>43441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">
        <v>3530</v>
      </c>
      <c r="P5909" s="1" t="s">
        <v>43</v>
      </c>
      <c r="Q5909" s="1" t="s">
        <v>70</v>
      </c>
      <c r="R5909" s="1" t="s">
        <v>3531</v>
      </c>
      <c r="S5909" s="1">
        <v>24.704000000000001</v>
      </c>
      <c r="T5909" s="1">
        <v>2</v>
      </c>
      <c r="U5909" s="1">
        <v>0.2</v>
      </c>
      <c r="V5909" s="1">
        <v>9.2639999999999993</v>
      </c>
      <c r="W5909" t="str">
        <f>INDEX(People!$A$2:$A$5,MATCH(Orders!N5909,People!$B$2:$B$5,0))</f>
        <v>Anna Andreadi</v>
      </c>
      <c r="X5909" t="str">
        <f>IFERROR(INDEX(Returns!A5909:A6708,MATCH(Orders!B5909,Returns!B5909:B6708,0)),"No")</f>
        <v>No</v>
      </c>
      <c r="Y5909">
        <f t="shared" si="92"/>
        <v>29.6448</v>
      </c>
    </row>
    <row r="5910" spans="1:25" x14ac:dyDescent="0.2">
      <c r="A5910" s="1">
        <v>5909</v>
      </c>
      <c r="B5910" t="s">
        <v>8993</v>
      </c>
      <c r="C5910" s="2">
        <v>43436</v>
      </c>
      <c r="D5910" s="8">
        <f>Table1[[#This Row],[Order Date]]</f>
        <v>43436</v>
      </c>
      <c r="E5910" s="2">
        <v>43441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">
        <v>3055</v>
      </c>
      <c r="P5910" s="1" t="s">
        <v>43</v>
      </c>
      <c r="Q5910" s="1" t="s">
        <v>73</v>
      </c>
      <c r="R5910" s="1" t="s">
        <v>3056</v>
      </c>
      <c r="S5910" s="1">
        <v>59.699999999999996</v>
      </c>
      <c r="T5910" s="1">
        <v>3</v>
      </c>
      <c r="U5910" s="1">
        <v>0</v>
      </c>
      <c r="V5910" s="1">
        <v>26.864999999999995</v>
      </c>
      <c r="W5910" t="str">
        <f>INDEX(People!$A$2:$A$5,MATCH(Orders!N5910,People!$B$2:$B$5,0))</f>
        <v>Anna Andreadi</v>
      </c>
      <c r="X5910" t="str">
        <f>IFERROR(INDEX(Returns!A5910:A6709,MATCH(Orders!B5910,Returns!B5910:B6709,0)),"No")</f>
        <v>No</v>
      </c>
      <c r="Y5910">
        <f t="shared" si="92"/>
        <v>59.699999999999996</v>
      </c>
    </row>
    <row r="5911" spans="1:25" x14ac:dyDescent="0.2">
      <c r="A5911" s="1">
        <v>5910</v>
      </c>
      <c r="B5911" t="s">
        <v>8993</v>
      </c>
      <c r="C5911" s="2">
        <v>43436</v>
      </c>
      <c r="D5911" s="8">
        <f>Table1[[#This Row],[Order Date]]</f>
        <v>43436</v>
      </c>
      <c r="E5911" s="2">
        <v>43441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">
        <v>5038</v>
      </c>
      <c r="P5911" s="1" t="s">
        <v>30</v>
      </c>
      <c r="Q5911" s="1" t="s">
        <v>60</v>
      </c>
      <c r="R5911" s="1" t="s">
        <v>5039</v>
      </c>
      <c r="S5911" s="1">
        <v>14.52</v>
      </c>
      <c r="T5911" s="1">
        <v>3</v>
      </c>
      <c r="U5911" s="1">
        <v>0</v>
      </c>
      <c r="V5911" s="1">
        <v>5.6627999999999998</v>
      </c>
      <c r="W5911" t="str">
        <f>INDEX(People!$A$2:$A$5,MATCH(Orders!N5911,People!$B$2:$B$5,0))</f>
        <v>Anna Andreadi</v>
      </c>
      <c r="X5911" t="str">
        <f>IFERROR(INDEX(Returns!A5911:A6710,MATCH(Orders!B5911,Returns!B5911:B6710,0)),"No")</f>
        <v>No</v>
      </c>
      <c r="Y5911">
        <f t="shared" si="92"/>
        <v>14.52</v>
      </c>
    </row>
    <row r="5912" spans="1:25" x14ac:dyDescent="0.2">
      <c r="A5912" s="1">
        <v>5911</v>
      </c>
      <c r="B5912" t="s">
        <v>8993</v>
      </c>
      <c r="C5912" s="2">
        <v>43436</v>
      </c>
      <c r="D5912" s="8">
        <f>Table1[[#This Row],[Order Date]]</f>
        <v>43436</v>
      </c>
      <c r="E5912" s="2">
        <v>43441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">
        <v>4224</v>
      </c>
      <c r="P5912" s="1" t="s">
        <v>43</v>
      </c>
      <c r="Q5912" s="1" t="s">
        <v>70</v>
      </c>
      <c r="R5912" s="1" t="s">
        <v>4225</v>
      </c>
      <c r="S5912" s="1">
        <v>104.184</v>
      </c>
      <c r="T5912" s="1">
        <v>3</v>
      </c>
      <c r="U5912" s="1">
        <v>0.2</v>
      </c>
      <c r="V5912" s="1">
        <v>33.8598</v>
      </c>
      <c r="W5912" t="str">
        <f>INDEX(People!$A$2:$A$5,MATCH(Orders!N5912,People!$B$2:$B$5,0))</f>
        <v>Anna Andreadi</v>
      </c>
      <c r="X5912" t="str">
        <f>IFERROR(INDEX(Returns!A5912:A6711,MATCH(Orders!B5912,Returns!B5912:B6711,0)),"No")</f>
        <v>No</v>
      </c>
      <c r="Y5912">
        <f t="shared" si="92"/>
        <v>125.02079999999999</v>
      </c>
    </row>
    <row r="5913" spans="1:25" x14ac:dyDescent="0.2">
      <c r="A5913" s="1">
        <v>5912</v>
      </c>
      <c r="B5913" t="s">
        <v>8994</v>
      </c>
      <c r="C5913" s="2">
        <v>43451</v>
      </c>
      <c r="D5913" s="8">
        <f>Table1[[#This Row],[Order Date]]</f>
        <v>43451</v>
      </c>
      <c r="E5913" s="2">
        <v>43456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">
        <v>668</v>
      </c>
      <c r="P5913" s="1" t="s">
        <v>43</v>
      </c>
      <c r="Q5913" s="1" t="s">
        <v>55</v>
      </c>
      <c r="R5913" s="1" t="s">
        <v>669</v>
      </c>
      <c r="S5913" s="1">
        <v>46.53</v>
      </c>
      <c r="T5913" s="1">
        <v>3</v>
      </c>
      <c r="U5913" s="1">
        <v>0</v>
      </c>
      <c r="V5913" s="1">
        <v>13.028400000000001</v>
      </c>
      <c r="W5913" t="str">
        <f>INDEX(People!$A$2:$A$5,MATCH(Orders!N5913,People!$B$2:$B$5,0))</f>
        <v>Anna Andreadi</v>
      </c>
      <c r="X5913" t="str">
        <f>IFERROR(INDEX(Returns!A5913:A6712,MATCH(Orders!B5913,Returns!B5913:B6712,0)),"No")</f>
        <v>No</v>
      </c>
      <c r="Y5913">
        <f t="shared" si="92"/>
        <v>46.53</v>
      </c>
    </row>
    <row r="5914" spans="1:25" x14ac:dyDescent="0.2">
      <c r="A5914" s="1">
        <v>5913</v>
      </c>
      <c r="B5914" t="s">
        <v>8995</v>
      </c>
      <c r="C5914" s="2">
        <v>42606</v>
      </c>
      <c r="D5914" s="8">
        <f>Table1[[#This Row],[Order Date]]</f>
        <v>42606</v>
      </c>
      <c r="E5914" s="2">
        <v>42608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">
        <v>5629</v>
      </c>
      <c r="P5914" s="1" t="s">
        <v>43</v>
      </c>
      <c r="Q5914" s="1" t="s">
        <v>512</v>
      </c>
      <c r="R5914" s="1" t="s">
        <v>5630</v>
      </c>
      <c r="S5914" s="1">
        <v>25.5</v>
      </c>
      <c r="T5914" s="1">
        <v>3</v>
      </c>
      <c r="U5914" s="1">
        <v>0</v>
      </c>
      <c r="V5914" s="1">
        <v>6.63</v>
      </c>
      <c r="W5914" t="str">
        <f>INDEX(People!$A$2:$A$5,MATCH(Orders!N5914,People!$B$2:$B$5,0))</f>
        <v>Cassandra Brandow</v>
      </c>
      <c r="X5914" t="str">
        <f>IFERROR(INDEX(Returns!A5914:A6713,MATCH(Orders!B5914,Returns!B5914:B6713,0)),"No")</f>
        <v>No</v>
      </c>
      <c r="Y5914">
        <f t="shared" si="92"/>
        <v>25.5</v>
      </c>
    </row>
    <row r="5915" spans="1:25" x14ac:dyDescent="0.2">
      <c r="A5915" s="1">
        <v>5914</v>
      </c>
      <c r="B5915" t="s">
        <v>8996</v>
      </c>
      <c r="C5915" s="2">
        <v>42995</v>
      </c>
      <c r="D5915" s="8">
        <f>Table1[[#This Row],[Order Date]]</f>
        <v>42995</v>
      </c>
      <c r="E5915" s="2">
        <v>43001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">
        <v>1318</v>
      </c>
      <c r="P5915" s="1" t="s">
        <v>43</v>
      </c>
      <c r="Q5915" s="1" t="s">
        <v>55</v>
      </c>
      <c r="R5915" s="1" t="s">
        <v>1319</v>
      </c>
      <c r="S5915" s="1">
        <v>14.9</v>
      </c>
      <c r="T5915" s="1">
        <v>5</v>
      </c>
      <c r="U5915" s="1">
        <v>0</v>
      </c>
      <c r="V5915" s="1">
        <v>1.0429999999999984</v>
      </c>
      <c r="W5915" t="str">
        <f>INDEX(People!$A$2:$A$5,MATCH(Orders!N5915,People!$B$2:$B$5,0))</f>
        <v>Chuck Magee</v>
      </c>
      <c r="X5915" t="str">
        <f>IFERROR(INDEX(Returns!A5915:A6714,MATCH(Orders!B5915,Returns!B5915:B6714,0)),"No")</f>
        <v>No</v>
      </c>
      <c r="Y5915">
        <f t="shared" si="92"/>
        <v>14.9</v>
      </c>
    </row>
    <row r="5916" spans="1:25" x14ac:dyDescent="0.2">
      <c r="A5916" s="1">
        <v>5915</v>
      </c>
      <c r="B5916" t="s">
        <v>8996</v>
      </c>
      <c r="C5916" s="2">
        <v>42995</v>
      </c>
      <c r="D5916" s="8">
        <f>Table1[[#This Row],[Order Date]]</f>
        <v>42995</v>
      </c>
      <c r="E5916" s="2">
        <v>43001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">
        <v>231</v>
      </c>
      <c r="P5916" s="1" t="s">
        <v>43</v>
      </c>
      <c r="Q5916" s="1" t="s">
        <v>44</v>
      </c>
      <c r="R5916" s="1" t="s">
        <v>232</v>
      </c>
      <c r="S5916" s="1">
        <v>87.71</v>
      </c>
      <c r="T5916" s="1">
        <v>7</v>
      </c>
      <c r="U5916" s="1">
        <v>0</v>
      </c>
      <c r="V5916" s="1">
        <v>41.223699999999994</v>
      </c>
      <c r="W5916" t="str">
        <f>INDEX(People!$A$2:$A$5,MATCH(Orders!N5916,People!$B$2:$B$5,0))</f>
        <v>Chuck Magee</v>
      </c>
      <c r="X5916" t="str">
        <f>IFERROR(INDEX(Returns!A5916:A6715,MATCH(Orders!B5916,Returns!B5916:B6715,0)),"No")</f>
        <v>No</v>
      </c>
      <c r="Y5916">
        <f t="shared" si="92"/>
        <v>87.71</v>
      </c>
    </row>
    <row r="5917" spans="1:25" x14ac:dyDescent="0.2">
      <c r="A5917" s="1">
        <v>5916</v>
      </c>
      <c r="B5917" t="s">
        <v>8996</v>
      </c>
      <c r="C5917" s="2">
        <v>42995</v>
      </c>
      <c r="D5917" s="8">
        <f>Table1[[#This Row],[Order Date]]</f>
        <v>42995</v>
      </c>
      <c r="E5917" s="2">
        <v>43001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">
        <v>2954</v>
      </c>
      <c r="P5917" s="1" t="s">
        <v>30</v>
      </c>
      <c r="Q5917" s="1" t="s">
        <v>34</v>
      </c>
      <c r="R5917" s="1" t="s">
        <v>2955</v>
      </c>
      <c r="S5917" s="1">
        <v>199.76400000000001</v>
      </c>
      <c r="T5917" s="1">
        <v>2</v>
      </c>
      <c r="U5917" s="1">
        <v>0.1</v>
      </c>
      <c r="V5917" s="1">
        <v>8.8783999999999956</v>
      </c>
      <c r="W5917" t="str">
        <f>INDEX(People!$A$2:$A$5,MATCH(Orders!N5917,People!$B$2:$B$5,0))</f>
        <v>Chuck Magee</v>
      </c>
      <c r="X5917" t="str">
        <f>IFERROR(INDEX(Returns!A5917:A6716,MATCH(Orders!B5917,Returns!B5917:B6716,0)),"No")</f>
        <v>No</v>
      </c>
      <c r="Y5917">
        <f t="shared" si="92"/>
        <v>219.74040000000002</v>
      </c>
    </row>
    <row r="5918" spans="1:25" x14ac:dyDescent="0.2">
      <c r="A5918" s="1">
        <v>5917</v>
      </c>
      <c r="B5918" t="s">
        <v>8996</v>
      </c>
      <c r="C5918" s="2">
        <v>42995</v>
      </c>
      <c r="D5918" s="8">
        <f>Table1[[#This Row],[Order Date]]</f>
        <v>42995</v>
      </c>
      <c r="E5918" s="2">
        <v>43001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">
        <v>1343</v>
      </c>
      <c r="P5918" s="1" t="s">
        <v>43</v>
      </c>
      <c r="Q5918" s="1" t="s">
        <v>55</v>
      </c>
      <c r="R5918" s="1" t="s">
        <v>1344</v>
      </c>
      <c r="S5918" s="1">
        <v>94.6</v>
      </c>
      <c r="T5918" s="1">
        <v>4</v>
      </c>
      <c r="U5918" s="1">
        <v>0</v>
      </c>
      <c r="V5918" s="1">
        <v>27.433999999999997</v>
      </c>
      <c r="W5918" t="str">
        <f>INDEX(People!$A$2:$A$5,MATCH(Orders!N5918,People!$B$2:$B$5,0))</f>
        <v>Chuck Magee</v>
      </c>
      <c r="X5918" t="str">
        <f>IFERROR(INDEX(Returns!A5918:A6717,MATCH(Orders!B5918,Returns!B5918:B6717,0)),"No")</f>
        <v>No</v>
      </c>
      <c r="Y5918">
        <f t="shared" si="92"/>
        <v>94.6</v>
      </c>
    </row>
    <row r="5919" spans="1:25" x14ac:dyDescent="0.2">
      <c r="A5919" s="1">
        <v>5918</v>
      </c>
      <c r="B5919" t="s">
        <v>8996</v>
      </c>
      <c r="C5919" s="2">
        <v>42995</v>
      </c>
      <c r="D5919" s="8">
        <f>Table1[[#This Row],[Order Date]]</f>
        <v>42995</v>
      </c>
      <c r="E5919" s="2">
        <v>43001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">
        <v>150</v>
      </c>
      <c r="P5919" s="1" t="s">
        <v>30</v>
      </c>
      <c r="Q5919" s="1" t="s">
        <v>31</v>
      </c>
      <c r="R5919" s="1" t="s">
        <v>151</v>
      </c>
      <c r="S5919" s="1">
        <v>4228.7040000000006</v>
      </c>
      <c r="T5919" s="1">
        <v>6</v>
      </c>
      <c r="U5919" s="1">
        <v>0.2</v>
      </c>
      <c r="V5919" s="1">
        <v>158.57639999999992</v>
      </c>
      <c r="W5919" t="str">
        <f>INDEX(People!$A$2:$A$5,MATCH(Orders!N5919,People!$B$2:$B$5,0))</f>
        <v>Chuck Magee</v>
      </c>
      <c r="X5919" t="str">
        <f>IFERROR(INDEX(Returns!A5919:A6718,MATCH(Orders!B5919,Returns!B5919:B6718,0)),"No")</f>
        <v>No</v>
      </c>
      <c r="Y5919">
        <f t="shared" si="92"/>
        <v>5074.4448000000002</v>
      </c>
    </row>
    <row r="5920" spans="1:25" x14ac:dyDescent="0.2">
      <c r="A5920" s="1">
        <v>5919</v>
      </c>
      <c r="B5920" t="s">
        <v>8996</v>
      </c>
      <c r="C5920" s="2">
        <v>42995</v>
      </c>
      <c r="D5920" s="8">
        <f>Table1[[#This Row],[Order Date]]</f>
        <v>42995</v>
      </c>
      <c r="E5920" s="2">
        <v>43001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">
        <v>4000</v>
      </c>
      <c r="P5920" s="1" t="s">
        <v>30</v>
      </c>
      <c r="Q5920" s="1" t="s">
        <v>31</v>
      </c>
      <c r="R5920" s="1" t="s">
        <v>4001</v>
      </c>
      <c r="S5920" s="1">
        <v>2003.9200000000003</v>
      </c>
      <c r="T5920" s="1">
        <v>5</v>
      </c>
      <c r="U5920" s="1">
        <v>0.2</v>
      </c>
      <c r="V5920" s="1">
        <v>-25.049000000000149</v>
      </c>
      <c r="W5920" t="str">
        <f>INDEX(People!$A$2:$A$5,MATCH(Orders!N5920,People!$B$2:$B$5,0))</f>
        <v>Chuck Magee</v>
      </c>
      <c r="X5920" t="str">
        <f>IFERROR(INDEX(Returns!A5920:A6719,MATCH(Orders!B5920,Returns!B5920:B6719,0)),"No")</f>
        <v>No</v>
      </c>
      <c r="Y5920">
        <f t="shared" si="92"/>
        <v>2404.7040000000002</v>
      </c>
    </row>
    <row r="5921" spans="1:25" x14ac:dyDescent="0.2">
      <c r="A5921" s="1">
        <v>5920</v>
      </c>
      <c r="B5921" t="s">
        <v>8996</v>
      </c>
      <c r="C5921" s="2">
        <v>42995</v>
      </c>
      <c r="D5921" s="8">
        <f>Table1[[#This Row],[Order Date]]</f>
        <v>42995</v>
      </c>
      <c r="E5921" s="2">
        <v>43001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">
        <v>2002</v>
      </c>
      <c r="P5921" s="1" t="s">
        <v>66</v>
      </c>
      <c r="Q5921" s="1" t="s">
        <v>67</v>
      </c>
      <c r="R5921" s="1" t="s">
        <v>2003</v>
      </c>
      <c r="S5921" s="1">
        <v>209.96999999999997</v>
      </c>
      <c r="T5921" s="1">
        <v>3</v>
      </c>
      <c r="U5921" s="1">
        <v>0</v>
      </c>
      <c r="V5921" s="1">
        <v>58.791600000000003</v>
      </c>
      <c r="W5921" t="str">
        <f>INDEX(People!$A$2:$A$5,MATCH(Orders!N5921,People!$B$2:$B$5,0))</f>
        <v>Chuck Magee</v>
      </c>
      <c r="X5921" t="str">
        <f>IFERROR(INDEX(Returns!A5921:A6720,MATCH(Orders!B5921,Returns!B5921:B6720,0)),"No")</f>
        <v>No</v>
      </c>
      <c r="Y5921">
        <f t="shared" si="92"/>
        <v>209.96999999999997</v>
      </c>
    </row>
    <row r="5922" spans="1:25" x14ac:dyDescent="0.2">
      <c r="A5922" s="1">
        <v>5921</v>
      </c>
      <c r="B5922" t="s">
        <v>8996</v>
      </c>
      <c r="C5922" s="2">
        <v>42995</v>
      </c>
      <c r="D5922" s="8">
        <f>Table1[[#This Row],[Order Date]]</f>
        <v>42995</v>
      </c>
      <c r="E5922" s="2">
        <v>43001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">
        <v>2518</v>
      </c>
      <c r="P5922" s="1" t="s">
        <v>66</v>
      </c>
      <c r="Q5922" s="1" t="s">
        <v>146</v>
      </c>
      <c r="R5922" s="1" t="s">
        <v>2519</v>
      </c>
      <c r="S5922" s="1">
        <v>659.9</v>
      </c>
      <c r="T5922" s="1">
        <v>2</v>
      </c>
      <c r="U5922" s="1">
        <v>0</v>
      </c>
      <c r="V5922" s="1">
        <v>217.76699999999994</v>
      </c>
      <c r="W5922" t="str">
        <f>INDEX(People!$A$2:$A$5,MATCH(Orders!N5922,People!$B$2:$B$5,0))</f>
        <v>Chuck Magee</v>
      </c>
      <c r="X5922" t="str">
        <f>IFERROR(INDEX(Returns!A5922:A6721,MATCH(Orders!B5922,Returns!B5922:B6721,0)),"No")</f>
        <v>No</v>
      </c>
      <c r="Y5922">
        <f t="shared" si="92"/>
        <v>659.9</v>
      </c>
    </row>
    <row r="5923" spans="1:25" x14ac:dyDescent="0.2">
      <c r="A5923" s="1">
        <v>5922</v>
      </c>
      <c r="B5923" t="s">
        <v>8996</v>
      </c>
      <c r="C5923" s="2">
        <v>42995</v>
      </c>
      <c r="D5923" s="8">
        <f>Table1[[#This Row],[Order Date]]</f>
        <v>42995</v>
      </c>
      <c r="E5923" s="2">
        <v>43001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">
        <v>1411</v>
      </c>
      <c r="P5923" s="1" t="s">
        <v>43</v>
      </c>
      <c r="Q5923" s="1" t="s">
        <v>84</v>
      </c>
      <c r="R5923" s="1" t="s">
        <v>1412</v>
      </c>
      <c r="S5923" s="1">
        <v>110.96</v>
      </c>
      <c r="T5923" s="1">
        <v>2</v>
      </c>
      <c r="U5923" s="1">
        <v>0</v>
      </c>
      <c r="V5923" s="1">
        <v>53.260799999999996</v>
      </c>
      <c r="W5923" t="str">
        <f>INDEX(People!$A$2:$A$5,MATCH(Orders!N5923,People!$B$2:$B$5,0))</f>
        <v>Chuck Magee</v>
      </c>
      <c r="X5923" t="str">
        <f>IFERROR(INDEX(Returns!A5923:A6722,MATCH(Orders!B5923,Returns!B5923:B6722,0)),"No")</f>
        <v>No</v>
      </c>
      <c r="Y5923">
        <f t="shared" si="92"/>
        <v>110.96</v>
      </c>
    </row>
    <row r="5924" spans="1:25" x14ac:dyDescent="0.2">
      <c r="A5924" s="1">
        <v>5923</v>
      </c>
      <c r="B5924" t="s">
        <v>8996</v>
      </c>
      <c r="C5924" s="2">
        <v>42995</v>
      </c>
      <c r="D5924" s="8">
        <f>Table1[[#This Row],[Order Date]]</f>
        <v>42995</v>
      </c>
      <c r="E5924" s="2">
        <v>43001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">
        <v>3415</v>
      </c>
      <c r="P5924" s="1" t="s">
        <v>66</v>
      </c>
      <c r="Q5924" s="1" t="s">
        <v>67</v>
      </c>
      <c r="R5924" s="1" t="s">
        <v>3416</v>
      </c>
      <c r="S5924" s="1">
        <v>67.8</v>
      </c>
      <c r="T5924" s="1">
        <v>4</v>
      </c>
      <c r="U5924" s="1">
        <v>0</v>
      </c>
      <c r="V5924" s="1">
        <v>1.3559999999999945</v>
      </c>
      <c r="W5924" t="str">
        <f>INDEX(People!$A$2:$A$5,MATCH(Orders!N5924,People!$B$2:$B$5,0))</f>
        <v>Chuck Magee</v>
      </c>
      <c r="X5924" t="str">
        <f>IFERROR(INDEX(Returns!A5924:A6723,MATCH(Orders!B5924,Returns!B5924:B6723,0)),"No")</f>
        <v>No</v>
      </c>
      <c r="Y5924">
        <f t="shared" si="92"/>
        <v>67.8</v>
      </c>
    </row>
    <row r="5925" spans="1:25" x14ac:dyDescent="0.2">
      <c r="A5925" s="1">
        <v>5924</v>
      </c>
      <c r="B5925" t="s">
        <v>8997</v>
      </c>
      <c r="C5925" s="2">
        <v>43430</v>
      </c>
      <c r="D5925" s="8">
        <f>Table1[[#This Row],[Order Date]]</f>
        <v>43430</v>
      </c>
      <c r="E5925" s="2">
        <v>43434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">
        <v>3152</v>
      </c>
      <c r="P5925" s="1" t="s">
        <v>30</v>
      </c>
      <c r="Q5925" s="1" t="s">
        <v>52</v>
      </c>
      <c r="R5925" s="1" t="s">
        <v>3153</v>
      </c>
      <c r="S5925" s="1">
        <v>313.17599999999999</v>
      </c>
      <c r="T5925" s="1">
        <v>2</v>
      </c>
      <c r="U5925" s="1">
        <v>0.4</v>
      </c>
      <c r="V5925" s="1">
        <v>-120.05080000000007</v>
      </c>
      <c r="W5925" t="str">
        <f>INDEX(People!$A$2:$A$5,MATCH(Orders!N5925,People!$B$2:$B$5,0))</f>
        <v>Chuck Magee</v>
      </c>
      <c r="X5925" t="str">
        <f>IFERROR(INDEX(Returns!A5925:A6724,MATCH(Orders!B5925,Returns!B5925:B6724,0)),"No")</f>
        <v>No</v>
      </c>
      <c r="Y5925">
        <f t="shared" si="92"/>
        <v>438.44639999999998</v>
      </c>
    </row>
    <row r="5926" spans="1:25" x14ac:dyDescent="0.2">
      <c r="A5926" s="1">
        <v>5925</v>
      </c>
      <c r="B5926" t="s">
        <v>8998</v>
      </c>
      <c r="C5926" s="2">
        <v>43788</v>
      </c>
      <c r="D5926" s="8">
        <f>Table1[[#This Row],[Order Date]]</f>
        <v>43788</v>
      </c>
      <c r="E5926" s="2">
        <v>43791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">
        <v>3980</v>
      </c>
      <c r="P5926" s="1" t="s">
        <v>43</v>
      </c>
      <c r="Q5926" s="1" t="s">
        <v>63</v>
      </c>
      <c r="R5926" s="1" t="s">
        <v>3981</v>
      </c>
      <c r="S5926" s="1">
        <v>22.959999999999997</v>
      </c>
      <c r="T5926" s="1">
        <v>7</v>
      </c>
      <c r="U5926" s="1">
        <v>0</v>
      </c>
      <c r="V5926" s="1">
        <v>6.6583999999999968</v>
      </c>
      <c r="W5926" t="str">
        <f>INDEX(People!$A$2:$A$5,MATCH(Orders!N5926,People!$B$2:$B$5,0))</f>
        <v>Cassandra Brandow</v>
      </c>
      <c r="X5926" t="str">
        <f>IFERROR(INDEX(Returns!A5926:A6725,MATCH(Orders!B5926,Returns!B5926:B6725,0)),"No")</f>
        <v>No</v>
      </c>
      <c r="Y5926">
        <f t="shared" si="92"/>
        <v>22.959999999999997</v>
      </c>
    </row>
    <row r="5927" spans="1:25" x14ac:dyDescent="0.2">
      <c r="A5927" s="1">
        <v>5926</v>
      </c>
      <c r="B5927" t="s">
        <v>8999</v>
      </c>
      <c r="C5927" s="2">
        <v>43619</v>
      </c>
      <c r="D5927" s="8">
        <f>Table1[[#This Row],[Order Date]]</f>
        <v>43619</v>
      </c>
      <c r="E5927" s="2">
        <v>43624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">
        <v>3204</v>
      </c>
      <c r="P5927" s="1" t="s">
        <v>66</v>
      </c>
      <c r="Q5927" s="1" t="s">
        <v>146</v>
      </c>
      <c r="R5927" s="1" t="s">
        <v>3205</v>
      </c>
      <c r="S5927" s="1">
        <v>1099.5</v>
      </c>
      <c r="T5927" s="1">
        <v>10</v>
      </c>
      <c r="U5927" s="1">
        <v>0</v>
      </c>
      <c r="V5927" s="1">
        <v>362.83500000000004</v>
      </c>
      <c r="W5927" t="str">
        <f>INDEX(People!$A$2:$A$5,MATCH(Orders!N5927,People!$B$2:$B$5,0))</f>
        <v>Anna Andreadi</v>
      </c>
      <c r="X5927" t="str">
        <f>IFERROR(INDEX(Returns!A5927:A6726,MATCH(Orders!B5927,Returns!B5927:B6726,0)),"No")</f>
        <v>No</v>
      </c>
      <c r="Y5927">
        <f t="shared" si="92"/>
        <v>1099.5</v>
      </c>
    </row>
    <row r="5928" spans="1:25" x14ac:dyDescent="0.2">
      <c r="A5928" s="1">
        <v>5927</v>
      </c>
      <c r="B5928" t="s">
        <v>9000</v>
      </c>
      <c r="C5928" s="2">
        <v>42468</v>
      </c>
      <c r="D5928" s="8">
        <f>Table1[[#This Row],[Order Date]]</f>
        <v>42468</v>
      </c>
      <c r="E5928" s="2">
        <v>42472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">
        <v>5559</v>
      </c>
      <c r="P5928" s="1" t="s">
        <v>30</v>
      </c>
      <c r="Q5928" s="1" t="s">
        <v>52</v>
      </c>
      <c r="R5928" s="1" t="s">
        <v>5560</v>
      </c>
      <c r="S5928" s="1">
        <v>1215.92</v>
      </c>
      <c r="T5928" s="1">
        <v>8</v>
      </c>
      <c r="U5928" s="1">
        <v>0</v>
      </c>
      <c r="V5928" s="1">
        <v>316.13920000000007</v>
      </c>
      <c r="W5928" t="str">
        <f>INDEX(People!$A$2:$A$5,MATCH(Orders!N5928,People!$B$2:$B$5,0))</f>
        <v>Cassandra Brandow</v>
      </c>
      <c r="X5928" t="str">
        <f>IFERROR(INDEX(Returns!A5928:A6727,MATCH(Orders!B5928,Returns!B5928:B6727,0)),"No")</f>
        <v>No</v>
      </c>
      <c r="Y5928">
        <f t="shared" si="92"/>
        <v>1215.92</v>
      </c>
    </row>
    <row r="5929" spans="1:25" x14ac:dyDescent="0.2">
      <c r="A5929" s="1">
        <v>5928</v>
      </c>
      <c r="B5929" t="s">
        <v>9001</v>
      </c>
      <c r="C5929" s="2">
        <v>42654</v>
      </c>
      <c r="D5929" s="8">
        <f>Table1[[#This Row],[Order Date]]</f>
        <v>42654</v>
      </c>
      <c r="E5929" s="2">
        <v>42658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">
        <v>42</v>
      </c>
      <c r="P5929" s="1" t="s">
        <v>43</v>
      </c>
      <c r="Q5929" s="1" t="s">
        <v>44</v>
      </c>
      <c r="R5929" s="1" t="s">
        <v>45</v>
      </c>
      <c r="S5929" s="1">
        <v>7.31</v>
      </c>
      <c r="T5929" s="1">
        <v>1</v>
      </c>
      <c r="U5929" s="1">
        <v>0</v>
      </c>
      <c r="V5929" s="1">
        <v>3.4356999999999998</v>
      </c>
      <c r="W5929" t="str">
        <f>INDEX(People!$A$2:$A$5,MATCH(Orders!N5929,People!$B$2:$B$5,0))</f>
        <v>Cassandra Brandow</v>
      </c>
      <c r="X5929" t="str">
        <f>IFERROR(INDEX(Returns!A5929:A6728,MATCH(Orders!B5929,Returns!B5929:B6728,0)),"No")</f>
        <v>No</v>
      </c>
      <c r="Y5929">
        <f t="shared" si="92"/>
        <v>7.31</v>
      </c>
    </row>
    <row r="5930" spans="1:25" x14ac:dyDescent="0.2">
      <c r="A5930" s="1">
        <v>5929</v>
      </c>
      <c r="B5930" t="s">
        <v>9001</v>
      </c>
      <c r="C5930" s="2">
        <v>42654</v>
      </c>
      <c r="D5930" s="8">
        <f>Table1[[#This Row],[Order Date]]</f>
        <v>42654</v>
      </c>
      <c r="E5930" s="2">
        <v>42658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">
        <v>4330</v>
      </c>
      <c r="P5930" s="1" t="s">
        <v>30</v>
      </c>
      <c r="Q5930" s="1" t="s">
        <v>60</v>
      </c>
      <c r="R5930" s="1" t="s">
        <v>4331</v>
      </c>
      <c r="S5930" s="1">
        <v>8.92</v>
      </c>
      <c r="T5930" s="1">
        <v>4</v>
      </c>
      <c r="U5930" s="1">
        <v>0</v>
      </c>
      <c r="V5930" s="1">
        <v>3.9248000000000003</v>
      </c>
      <c r="W5930" t="str">
        <f>INDEX(People!$A$2:$A$5,MATCH(Orders!N5930,People!$B$2:$B$5,0))</f>
        <v>Cassandra Brandow</v>
      </c>
      <c r="X5930" t="str">
        <f>IFERROR(INDEX(Returns!A5930:A6729,MATCH(Orders!B5930,Returns!B5930:B6729,0)),"No")</f>
        <v>No</v>
      </c>
      <c r="Y5930">
        <f t="shared" si="92"/>
        <v>8.92</v>
      </c>
    </row>
    <row r="5931" spans="1:25" x14ac:dyDescent="0.2">
      <c r="A5931" s="1">
        <v>5930</v>
      </c>
      <c r="B5931" t="s">
        <v>9002</v>
      </c>
      <c r="C5931" s="2">
        <v>43653</v>
      </c>
      <c r="D5931" s="8">
        <f>Table1[[#This Row],[Order Date]]</f>
        <v>43653</v>
      </c>
      <c r="E5931" s="2">
        <v>43655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">
        <v>2221</v>
      </c>
      <c r="P5931" s="1" t="s">
        <v>30</v>
      </c>
      <c r="Q5931" s="1" t="s">
        <v>31</v>
      </c>
      <c r="R5931" s="1" t="s">
        <v>2222</v>
      </c>
      <c r="S5931" s="1">
        <v>87.210000000000008</v>
      </c>
      <c r="T5931" s="1">
        <v>3</v>
      </c>
      <c r="U5931" s="1">
        <v>0.5</v>
      </c>
      <c r="V5931" s="1">
        <v>-45.349200000000003</v>
      </c>
      <c r="W5931" t="str">
        <f>INDEX(People!$A$2:$A$5,MATCH(Orders!N5931,People!$B$2:$B$5,0))</f>
        <v>Chuck Magee</v>
      </c>
      <c r="X5931" t="str">
        <f>IFERROR(INDEX(Returns!A5931:A6730,MATCH(Orders!B5931,Returns!B5931:B6730,0)),"No")</f>
        <v>No</v>
      </c>
      <c r="Y5931">
        <f t="shared" si="92"/>
        <v>130.815</v>
      </c>
    </row>
    <row r="5932" spans="1:25" x14ac:dyDescent="0.2">
      <c r="A5932" s="1">
        <v>5931</v>
      </c>
      <c r="B5932" t="s">
        <v>9002</v>
      </c>
      <c r="C5932" s="2">
        <v>43653</v>
      </c>
      <c r="D5932" s="8">
        <f>Table1[[#This Row],[Order Date]]</f>
        <v>43653</v>
      </c>
      <c r="E5932" s="2">
        <v>43655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">
        <v>926</v>
      </c>
      <c r="P5932" s="1" t="s">
        <v>43</v>
      </c>
      <c r="Q5932" s="1" t="s">
        <v>84</v>
      </c>
      <c r="R5932" s="1" t="s">
        <v>927</v>
      </c>
      <c r="S5932" s="1">
        <v>15.552000000000003</v>
      </c>
      <c r="T5932" s="1">
        <v>3</v>
      </c>
      <c r="U5932" s="1">
        <v>0.2</v>
      </c>
      <c r="V5932" s="1">
        <v>5.4432</v>
      </c>
      <c r="W5932" t="str">
        <f>INDEX(People!$A$2:$A$5,MATCH(Orders!N5932,People!$B$2:$B$5,0))</f>
        <v>Chuck Magee</v>
      </c>
      <c r="X5932" t="str">
        <f>IFERROR(INDEX(Returns!A5932:A6731,MATCH(Orders!B5932,Returns!B5932:B6731,0)),"No")</f>
        <v>No</v>
      </c>
      <c r="Y5932">
        <f t="shared" si="92"/>
        <v>18.662400000000002</v>
      </c>
    </row>
    <row r="5933" spans="1:25" x14ac:dyDescent="0.2">
      <c r="A5933" s="1">
        <v>5932</v>
      </c>
      <c r="B5933" t="s">
        <v>9002</v>
      </c>
      <c r="C5933" s="2">
        <v>43653</v>
      </c>
      <c r="D5933" s="8">
        <f>Table1[[#This Row],[Order Date]]</f>
        <v>43653</v>
      </c>
      <c r="E5933" s="2">
        <v>43655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">
        <v>1455</v>
      </c>
      <c r="P5933" s="1" t="s">
        <v>66</v>
      </c>
      <c r="Q5933" s="1" t="s">
        <v>67</v>
      </c>
      <c r="R5933" s="1" t="s">
        <v>1456</v>
      </c>
      <c r="S5933" s="1">
        <v>683.98799999999994</v>
      </c>
      <c r="T5933" s="1">
        <v>2</v>
      </c>
      <c r="U5933" s="1">
        <v>0.4</v>
      </c>
      <c r="V5933" s="1">
        <v>-113.9980000000001</v>
      </c>
      <c r="W5933" t="str">
        <f>INDEX(People!$A$2:$A$5,MATCH(Orders!N5933,People!$B$2:$B$5,0))</f>
        <v>Chuck Magee</v>
      </c>
      <c r="X5933" t="str">
        <f>IFERROR(INDEX(Returns!A5933:A6732,MATCH(Orders!B5933,Returns!B5933:B6732,0)),"No")</f>
        <v>No</v>
      </c>
      <c r="Y5933">
        <f t="shared" si="92"/>
        <v>957.58319999999981</v>
      </c>
    </row>
    <row r="5934" spans="1:25" x14ac:dyDescent="0.2">
      <c r="A5934" s="1">
        <v>5933</v>
      </c>
      <c r="B5934" t="s">
        <v>9002</v>
      </c>
      <c r="C5934" s="2">
        <v>43653</v>
      </c>
      <c r="D5934" s="8">
        <f>Table1[[#This Row],[Order Date]]</f>
        <v>43653</v>
      </c>
      <c r="E5934" s="2">
        <v>43655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">
        <v>4581</v>
      </c>
      <c r="P5934" s="1" t="s">
        <v>43</v>
      </c>
      <c r="Q5934" s="1" t="s">
        <v>55</v>
      </c>
      <c r="R5934" s="1" t="s">
        <v>4582</v>
      </c>
      <c r="S5934" s="1">
        <v>13.392000000000001</v>
      </c>
      <c r="T5934" s="1">
        <v>3</v>
      </c>
      <c r="U5934" s="1">
        <v>0.2</v>
      </c>
      <c r="V5934" s="1">
        <v>1.0044</v>
      </c>
      <c r="W5934" t="str">
        <f>INDEX(People!$A$2:$A$5,MATCH(Orders!N5934,People!$B$2:$B$5,0))</f>
        <v>Chuck Magee</v>
      </c>
      <c r="X5934" t="str">
        <f>IFERROR(INDEX(Returns!A5934:A6733,MATCH(Orders!B5934,Returns!B5934:B6733,0)),"No")</f>
        <v>No</v>
      </c>
      <c r="Y5934">
        <f t="shared" si="92"/>
        <v>16.070399999999999</v>
      </c>
    </row>
    <row r="5935" spans="1:25" x14ac:dyDescent="0.2">
      <c r="A5935" s="1">
        <v>5934</v>
      </c>
      <c r="B5935" t="s">
        <v>9002</v>
      </c>
      <c r="C5935" s="2">
        <v>43653</v>
      </c>
      <c r="D5935" s="8">
        <f>Table1[[#This Row],[Order Date]]</f>
        <v>43653</v>
      </c>
      <c r="E5935" s="2">
        <v>43655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">
        <v>5395</v>
      </c>
      <c r="P5935" s="1" t="s">
        <v>66</v>
      </c>
      <c r="Q5935" s="1" t="s">
        <v>146</v>
      </c>
      <c r="R5935" s="1" t="s">
        <v>5396</v>
      </c>
      <c r="S5935" s="1">
        <v>16.776000000000003</v>
      </c>
      <c r="T5935" s="1">
        <v>3</v>
      </c>
      <c r="U5935" s="1">
        <v>0.2</v>
      </c>
      <c r="V5935" s="1">
        <v>4.8231000000000002</v>
      </c>
      <c r="W5935" t="str">
        <f>INDEX(People!$A$2:$A$5,MATCH(Orders!N5935,People!$B$2:$B$5,0))</f>
        <v>Chuck Magee</v>
      </c>
      <c r="X5935" t="str">
        <f>IFERROR(INDEX(Returns!A5935:A6734,MATCH(Orders!B5935,Returns!B5935:B6734,0)),"No")</f>
        <v>No</v>
      </c>
      <c r="Y5935">
        <f t="shared" si="92"/>
        <v>20.131200000000003</v>
      </c>
    </row>
    <row r="5936" spans="1:25" x14ac:dyDescent="0.2">
      <c r="A5936" s="1">
        <v>5935</v>
      </c>
      <c r="B5936" t="s">
        <v>9002</v>
      </c>
      <c r="C5936" s="2">
        <v>43653</v>
      </c>
      <c r="D5936" s="8">
        <f>Table1[[#This Row],[Order Date]]</f>
        <v>43653</v>
      </c>
      <c r="E5936" s="2">
        <v>43655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">
        <v>2518</v>
      </c>
      <c r="P5936" s="1" t="s">
        <v>66</v>
      </c>
      <c r="Q5936" s="1" t="s">
        <v>146</v>
      </c>
      <c r="R5936" s="1" t="s">
        <v>2519</v>
      </c>
      <c r="S5936" s="1">
        <v>527.91999999999996</v>
      </c>
      <c r="T5936" s="1">
        <v>2</v>
      </c>
      <c r="U5936" s="1">
        <v>0.2</v>
      </c>
      <c r="V5936" s="1">
        <v>85.786999999999949</v>
      </c>
      <c r="W5936" t="str">
        <f>INDEX(People!$A$2:$A$5,MATCH(Orders!N5936,People!$B$2:$B$5,0))</f>
        <v>Chuck Magee</v>
      </c>
      <c r="X5936" t="str">
        <f>IFERROR(INDEX(Returns!A5936:A6735,MATCH(Orders!B5936,Returns!B5936:B6735,0)),"No")</f>
        <v>No</v>
      </c>
      <c r="Y5936">
        <f t="shared" si="92"/>
        <v>633.50399999999991</v>
      </c>
    </row>
    <row r="5937" spans="1:25" x14ac:dyDescent="0.2">
      <c r="A5937" s="1">
        <v>5936</v>
      </c>
      <c r="B5937" t="s">
        <v>9003</v>
      </c>
      <c r="C5937" s="2">
        <v>43285</v>
      </c>
      <c r="D5937" s="8">
        <f>Table1[[#This Row],[Order Date]]</f>
        <v>43285</v>
      </c>
      <c r="E5937" s="2">
        <v>43285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">
        <v>1784</v>
      </c>
      <c r="P5937" s="1" t="s">
        <v>30</v>
      </c>
      <c r="Q5937" s="1" t="s">
        <v>60</v>
      </c>
      <c r="R5937" s="1" t="s">
        <v>1785</v>
      </c>
      <c r="S5937" s="1">
        <v>25.4</v>
      </c>
      <c r="T5937" s="1">
        <v>5</v>
      </c>
      <c r="U5937" s="1">
        <v>0</v>
      </c>
      <c r="V5937" s="1">
        <v>8.6359999999999992</v>
      </c>
      <c r="W5937" t="str">
        <f>INDEX(People!$A$2:$A$5,MATCH(Orders!N5937,People!$B$2:$B$5,0))</f>
        <v>Anna Andreadi</v>
      </c>
      <c r="X5937" t="str">
        <f>IFERROR(INDEX(Returns!A5937:A6736,MATCH(Orders!B5937,Returns!B5937:B6736,0)),"No")</f>
        <v>No</v>
      </c>
      <c r="Y5937">
        <f t="shared" si="92"/>
        <v>25.4</v>
      </c>
    </row>
    <row r="5938" spans="1:25" x14ac:dyDescent="0.2">
      <c r="A5938" s="1">
        <v>5937</v>
      </c>
      <c r="B5938" t="s">
        <v>9003</v>
      </c>
      <c r="C5938" s="2">
        <v>43285</v>
      </c>
      <c r="D5938" s="8">
        <f>Table1[[#This Row],[Order Date]]</f>
        <v>43285</v>
      </c>
      <c r="E5938" s="2">
        <v>43285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">
        <v>3839</v>
      </c>
      <c r="P5938" s="1" t="s">
        <v>66</v>
      </c>
      <c r="Q5938" s="1" t="s">
        <v>67</v>
      </c>
      <c r="R5938" s="1" t="s">
        <v>3840</v>
      </c>
      <c r="S5938" s="1">
        <v>177.48000000000002</v>
      </c>
      <c r="T5938" s="1">
        <v>3</v>
      </c>
      <c r="U5938" s="1">
        <v>0.2</v>
      </c>
      <c r="V5938" s="1">
        <v>19.966499999999982</v>
      </c>
      <c r="W5938" t="str">
        <f>INDEX(People!$A$2:$A$5,MATCH(Orders!N5938,People!$B$2:$B$5,0))</f>
        <v>Anna Andreadi</v>
      </c>
      <c r="X5938" t="str">
        <f>IFERROR(INDEX(Returns!A5938:A6737,MATCH(Orders!B5938,Returns!B5938:B6737,0)),"No")</f>
        <v>No</v>
      </c>
      <c r="Y5938">
        <f t="shared" si="92"/>
        <v>212.97600000000003</v>
      </c>
    </row>
    <row r="5939" spans="1:25" x14ac:dyDescent="0.2">
      <c r="A5939" s="1">
        <v>5938</v>
      </c>
      <c r="B5939" t="s">
        <v>9003</v>
      </c>
      <c r="C5939" s="2">
        <v>43285</v>
      </c>
      <c r="D5939" s="8">
        <f>Table1[[#This Row],[Order Date]]</f>
        <v>43285</v>
      </c>
      <c r="E5939" s="2">
        <v>43285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">
        <v>3217</v>
      </c>
      <c r="P5939" s="1" t="s">
        <v>66</v>
      </c>
      <c r="Q5939" s="1" t="s">
        <v>67</v>
      </c>
      <c r="R5939" s="1" t="s">
        <v>3218</v>
      </c>
      <c r="S5939" s="1">
        <v>71.975999999999999</v>
      </c>
      <c r="T5939" s="1">
        <v>3</v>
      </c>
      <c r="U5939" s="1">
        <v>0.2</v>
      </c>
      <c r="V5939" s="1">
        <v>8.9969999999999892</v>
      </c>
      <c r="W5939" t="str">
        <f>INDEX(People!$A$2:$A$5,MATCH(Orders!N5939,People!$B$2:$B$5,0))</f>
        <v>Anna Andreadi</v>
      </c>
      <c r="X5939" t="str">
        <f>IFERROR(INDEX(Returns!A5939:A6738,MATCH(Orders!B5939,Returns!B5939:B6738,0)),"No")</f>
        <v>No</v>
      </c>
      <c r="Y5939">
        <f t="shared" si="92"/>
        <v>86.371200000000002</v>
      </c>
    </row>
    <row r="5940" spans="1:25" x14ac:dyDescent="0.2">
      <c r="A5940" s="1">
        <v>5939</v>
      </c>
      <c r="B5940" t="s">
        <v>9004</v>
      </c>
      <c r="C5940" s="2">
        <v>43604</v>
      </c>
      <c r="D5940" s="8">
        <f>Table1[[#This Row],[Order Date]]</f>
        <v>43604</v>
      </c>
      <c r="E5940" s="2">
        <v>43610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">
        <v>3886</v>
      </c>
      <c r="P5940" s="1" t="s">
        <v>66</v>
      </c>
      <c r="Q5940" s="1" t="s">
        <v>67</v>
      </c>
      <c r="R5940" s="1" t="s">
        <v>3887</v>
      </c>
      <c r="S5940" s="1">
        <v>95.992000000000004</v>
      </c>
      <c r="T5940" s="1">
        <v>1</v>
      </c>
      <c r="U5940" s="1">
        <v>0.2</v>
      </c>
      <c r="V5940" s="1">
        <v>9.5991999999999997</v>
      </c>
      <c r="W5940" t="str">
        <f>INDEX(People!$A$2:$A$5,MATCH(Orders!N5940,People!$B$2:$B$5,0))</f>
        <v>Kelly Williams</v>
      </c>
      <c r="X5940" t="str">
        <f>IFERROR(INDEX(Returns!A5940:A6739,MATCH(Orders!B5940,Returns!B5940:B6739,0)),"No")</f>
        <v>No</v>
      </c>
      <c r="Y5940">
        <f t="shared" si="92"/>
        <v>115.1904</v>
      </c>
    </row>
    <row r="5941" spans="1:25" x14ac:dyDescent="0.2">
      <c r="A5941" s="1">
        <v>5940</v>
      </c>
      <c r="B5941" t="s">
        <v>9004</v>
      </c>
      <c r="C5941" s="2">
        <v>43604</v>
      </c>
      <c r="D5941" s="8">
        <f>Table1[[#This Row],[Order Date]]</f>
        <v>43604</v>
      </c>
      <c r="E5941" s="2">
        <v>43610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">
        <v>5480</v>
      </c>
      <c r="P5941" s="1" t="s">
        <v>43</v>
      </c>
      <c r="Q5941" s="1" t="s">
        <v>44</v>
      </c>
      <c r="R5941" s="1" t="s">
        <v>5481</v>
      </c>
      <c r="S5941" s="1">
        <v>13.216000000000001</v>
      </c>
      <c r="T5941" s="1">
        <v>4</v>
      </c>
      <c r="U5941" s="1">
        <v>0.2</v>
      </c>
      <c r="V5941" s="1">
        <v>4.2951999999999995</v>
      </c>
      <c r="W5941" t="str">
        <f>INDEX(People!$A$2:$A$5,MATCH(Orders!N5941,People!$B$2:$B$5,0))</f>
        <v>Kelly Williams</v>
      </c>
      <c r="X5941" t="str">
        <f>IFERROR(INDEX(Returns!A5941:A6740,MATCH(Orders!B5941,Returns!B5941:B6740,0)),"No")</f>
        <v>No</v>
      </c>
      <c r="Y5941">
        <f t="shared" si="92"/>
        <v>15.859200000000001</v>
      </c>
    </row>
    <row r="5942" spans="1:25" x14ac:dyDescent="0.2">
      <c r="A5942" s="1">
        <v>5941</v>
      </c>
      <c r="B5942" t="s">
        <v>9005</v>
      </c>
      <c r="C5942" s="2">
        <v>43750</v>
      </c>
      <c r="D5942" s="8">
        <f>Table1[[#This Row],[Order Date]]</f>
        <v>43750</v>
      </c>
      <c r="E5942" s="2">
        <v>43752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">
        <v>1603</v>
      </c>
      <c r="P5942" s="1" t="s">
        <v>66</v>
      </c>
      <c r="Q5942" s="1" t="s">
        <v>146</v>
      </c>
      <c r="R5942" s="1" t="s">
        <v>1604</v>
      </c>
      <c r="S5942" s="1">
        <v>435.84000000000003</v>
      </c>
      <c r="T5942" s="1">
        <v>12</v>
      </c>
      <c r="U5942" s="1">
        <v>0</v>
      </c>
      <c r="V5942" s="1">
        <v>130.75199999999995</v>
      </c>
      <c r="W5942" t="str">
        <f>INDEX(People!$A$2:$A$5,MATCH(Orders!N5942,People!$B$2:$B$5,0))</f>
        <v>Anna Andreadi</v>
      </c>
      <c r="X5942" t="str">
        <f>IFERROR(INDEX(Returns!A5942:A6741,MATCH(Orders!B5942,Returns!B5942:B6741,0)),"No")</f>
        <v>No</v>
      </c>
      <c r="Y5942">
        <f t="shared" si="92"/>
        <v>435.84000000000003</v>
      </c>
    </row>
    <row r="5943" spans="1:25" x14ac:dyDescent="0.2">
      <c r="A5943" s="1">
        <v>5942</v>
      </c>
      <c r="B5943" t="s">
        <v>9005</v>
      </c>
      <c r="C5943" s="2">
        <v>43750</v>
      </c>
      <c r="D5943" s="8">
        <f>Table1[[#This Row],[Order Date]]</f>
        <v>43750</v>
      </c>
      <c r="E5943" s="2">
        <v>43752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">
        <v>518</v>
      </c>
      <c r="P5943" s="1" t="s">
        <v>43</v>
      </c>
      <c r="Q5943" s="1" t="s">
        <v>63</v>
      </c>
      <c r="R5943" s="1" t="s">
        <v>519</v>
      </c>
      <c r="S5943" s="1">
        <v>5.88</v>
      </c>
      <c r="T5943" s="1">
        <v>2</v>
      </c>
      <c r="U5943" s="1">
        <v>0</v>
      </c>
      <c r="V5943" s="1">
        <v>1.5876000000000001</v>
      </c>
      <c r="W5943" t="str">
        <f>INDEX(People!$A$2:$A$5,MATCH(Orders!N5943,People!$B$2:$B$5,0))</f>
        <v>Anna Andreadi</v>
      </c>
      <c r="X5943" t="str">
        <f>IFERROR(INDEX(Returns!A5943:A6742,MATCH(Orders!B5943,Returns!B5943:B6742,0)),"No")</f>
        <v>No</v>
      </c>
      <c r="Y5943">
        <f t="shared" si="92"/>
        <v>5.88</v>
      </c>
    </row>
    <row r="5944" spans="1:25" x14ac:dyDescent="0.2">
      <c r="A5944" s="1">
        <v>5943</v>
      </c>
      <c r="B5944" t="s">
        <v>9006</v>
      </c>
      <c r="C5944" s="2">
        <v>43318</v>
      </c>
      <c r="D5944" s="8">
        <f>Table1[[#This Row],[Order Date]]</f>
        <v>43318</v>
      </c>
      <c r="E5944" s="2">
        <v>43325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">
        <v>733</v>
      </c>
      <c r="P5944" s="1" t="s">
        <v>66</v>
      </c>
      <c r="Q5944" s="1" t="s">
        <v>67</v>
      </c>
      <c r="R5944" s="1" t="s">
        <v>734</v>
      </c>
      <c r="S5944" s="1">
        <v>211.16800000000001</v>
      </c>
      <c r="T5944" s="1">
        <v>4</v>
      </c>
      <c r="U5944" s="1">
        <v>0.2</v>
      </c>
      <c r="V5944" s="1">
        <v>18.477200000000011</v>
      </c>
      <c r="W5944" t="str">
        <f>INDEX(People!$A$2:$A$5,MATCH(Orders!N5944,People!$B$2:$B$5,0))</f>
        <v>Anna Andreadi</v>
      </c>
      <c r="X5944" t="str">
        <f>IFERROR(INDEX(Returns!A5944:A6743,MATCH(Orders!B5944,Returns!B5944:B6743,0)),"No")</f>
        <v>No</v>
      </c>
      <c r="Y5944">
        <f t="shared" si="92"/>
        <v>253.4016</v>
      </c>
    </row>
    <row r="5945" spans="1:25" x14ac:dyDescent="0.2">
      <c r="A5945" s="1">
        <v>5944</v>
      </c>
      <c r="B5945" t="s">
        <v>9007</v>
      </c>
      <c r="C5945" s="2">
        <v>42607</v>
      </c>
      <c r="D5945" s="8">
        <f>Table1[[#This Row],[Order Date]]</f>
        <v>42607</v>
      </c>
      <c r="E5945" s="2">
        <v>42611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">
        <v>4654</v>
      </c>
      <c r="P5945" s="1" t="s">
        <v>30</v>
      </c>
      <c r="Q5945" s="1" t="s">
        <v>60</v>
      </c>
      <c r="R5945" s="1" t="s">
        <v>4655</v>
      </c>
      <c r="S5945" s="1">
        <v>6.28</v>
      </c>
      <c r="T5945" s="1">
        <v>1</v>
      </c>
      <c r="U5945" s="1">
        <v>0</v>
      </c>
      <c r="V5945" s="1">
        <v>2.6376000000000004</v>
      </c>
      <c r="W5945" t="str">
        <f>INDEX(People!$A$2:$A$5,MATCH(Orders!N5945,People!$B$2:$B$5,0))</f>
        <v>Anna Andreadi</v>
      </c>
      <c r="X5945" t="str">
        <f>IFERROR(INDEX(Returns!A5945:A6744,MATCH(Orders!B5945,Returns!B5945:B6744,0)),"No")</f>
        <v>No</v>
      </c>
      <c r="Y5945">
        <f t="shared" si="92"/>
        <v>6.28</v>
      </c>
    </row>
    <row r="5946" spans="1:25" x14ac:dyDescent="0.2">
      <c r="A5946" s="1">
        <v>5945</v>
      </c>
      <c r="B5946" t="s">
        <v>9007</v>
      </c>
      <c r="C5946" s="2">
        <v>42607</v>
      </c>
      <c r="D5946" s="8">
        <f>Table1[[#This Row],[Order Date]]</f>
        <v>42607</v>
      </c>
      <c r="E5946" s="2">
        <v>42611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">
        <v>1519</v>
      </c>
      <c r="P5946" s="1" t="s">
        <v>66</v>
      </c>
      <c r="Q5946" s="1" t="s">
        <v>146</v>
      </c>
      <c r="R5946" s="1" t="s">
        <v>1520</v>
      </c>
      <c r="S5946" s="1">
        <v>95.1</v>
      </c>
      <c r="T5946" s="1">
        <v>5</v>
      </c>
      <c r="U5946" s="1">
        <v>0</v>
      </c>
      <c r="V5946" s="1">
        <v>30.431999999999995</v>
      </c>
      <c r="W5946" t="str">
        <f>INDEX(People!$A$2:$A$5,MATCH(Orders!N5946,People!$B$2:$B$5,0))</f>
        <v>Anna Andreadi</v>
      </c>
      <c r="X5946" t="str">
        <f>IFERROR(INDEX(Returns!A5946:A6745,MATCH(Orders!B5946,Returns!B5946:B6745,0)),"No")</f>
        <v>No</v>
      </c>
      <c r="Y5946">
        <f t="shared" si="92"/>
        <v>95.1</v>
      </c>
    </row>
    <row r="5947" spans="1:25" x14ac:dyDescent="0.2">
      <c r="A5947" s="1">
        <v>5946</v>
      </c>
      <c r="B5947" t="s">
        <v>9007</v>
      </c>
      <c r="C5947" s="2">
        <v>42607</v>
      </c>
      <c r="D5947" s="8">
        <f>Table1[[#This Row],[Order Date]]</f>
        <v>42607</v>
      </c>
      <c r="E5947" s="2">
        <v>42611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">
        <v>4326</v>
      </c>
      <c r="P5947" s="1" t="s">
        <v>43</v>
      </c>
      <c r="Q5947" s="1" t="s">
        <v>84</v>
      </c>
      <c r="R5947" s="1" t="s">
        <v>4327</v>
      </c>
      <c r="S5947" s="1">
        <v>25.92</v>
      </c>
      <c r="T5947" s="1">
        <v>4</v>
      </c>
      <c r="U5947" s="1">
        <v>0</v>
      </c>
      <c r="V5947" s="1">
        <v>12.441600000000001</v>
      </c>
      <c r="W5947" t="str">
        <f>INDEX(People!$A$2:$A$5,MATCH(Orders!N5947,People!$B$2:$B$5,0))</f>
        <v>Anna Andreadi</v>
      </c>
      <c r="X5947" t="str">
        <f>IFERROR(INDEX(Returns!A5947:A6746,MATCH(Orders!B5947,Returns!B5947:B6746,0)),"No")</f>
        <v>No</v>
      </c>
      <c r="Y5947">
        <f t="shared" si="92"/>
        <v>25.92</v>
      </c>
    </row>
    <row r="5948" spans="1:25" x14ac:dyDescent="0.2">
      <c r="A5948" s="1">
        <v>5947</v>
      </c>
      <c r="B5948" t="s">
        <v>9007</v>
      </c>
      <c r="C5948" s="2">
        <v>42607</v>
      </c>
      <c r="D5948" s="8">
        <f>Table1[[#This Row],[Order Date]]</f>
        <v>42607</v>
      </c>
      <c r="E5948" s="2">
        <v>42611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">
        <v>2514</v>
      </c>
      <c r="P5948" s="1" t="s">
        <v>43</v>
      </c>
      <c r="Q5948" s="1" t="s">
        <v>55</v>
      </c>
      <c r="R5948" s="1" t="s">
        <v>2515</v>
      </c>
      <c r="S5948" s="1">
        <v>48.84</v>
      </c>
      <c r="T5948" s="1">
        <v>4</v>
      </c>
      <c r="U5948" s="1">
        <v>0</v>
      </c>
      <c r="V5948" s="1">
        <v>13.186800000000005</v>
      </c>
      <c r="W5948" t="str">
        <f>INDEX(People!$A$2:$A$5,MATCH(Orders!N5948,People!$B$2:$B$5,0))</f>
        <v>Anna Andreadi</v>
      </c>
      <c r="X5948" t="str">
        <f>IFERROR(INDEX(Returns!A5948:A6747,MATCH(Orders!B5948,Returns!B5948:B6747,0)),"No")</f>
        <v>No</v>
      </c>
      <c r="Y5948">
        <f t="shared" si="92"/>
        <v>48.84</v>
      </c>
    </row>
    <row r="5949" spans="1:25" x14ac:dyDescent="0.2">
      <c r="A5949" s="1">
        <v>5948</v>
      </c>
      <c r="B5949" t="s">
        <v>9008</v>
      </c>
      <c r="C5949" s="2">
        <v>42992</v>
      </c>
      <c r="D5949" s="8">
        <f>Table1[[#This Row],[Order Date]]</f>
        <v>42992</v>
      </c>
      <c r="E5949" s="2">
        <v>42996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">
        <v>4816</v>
      </c>
      <c r="P5949" s="1" t="s">
        <v>43</v>
      </c>
      <c r="Q5949" s="1" t="s">
        <v>70</v>
      </c>
      <c r="R5949" s="1" t="s">
        <v>4817</v>
      </c>
      <c r="S5949" s="1">
        <v>25.9</v>
      </c>
      <c r="T5949" s="1">
        <v>5</v>
      </c>
      <c r="U5949" s="1">
        <v>0</v>
      </c>
      <c r="V5949" s="1">
        <v>12.690999999999999</v>
      </c>
      <c r="W5949" t="str">
        <f>INDEX(People!$A$2:$A$5,MATCH(Orders!N5949,People!$B$2:$B$5,0))</f>
        <v>Kelly Williams</v>
      </c>
      <c r="X5949" t="str">
        <f>IFERROR(INDEX(Returns!A5949:A6748,MATCH(Orders!B5949,Returns!B5949:B6748,0)),"No")</f>
        <v>No</v>
      </c>
      <c r="Y5949">
        <f t="shared" si="92"/>
        <v>25.9</v>
      </c>
    </row>
    <row r="5950" spans="1:25" x14ac:dyDescent="0.2">
      <c r="A5950" s="1">
        <v>5949</v>
      </c>
      <c r="B5950" t="s">
        <v>9009</v>
      </c>
      <c r="C5950" s="2">
        <v>43529</v>
      </c>
      <c r="D5950" s="8">
        <f>Table1[[#This Row],[Order Date]]</f>
        <v>43529</v>
      </c>
      <c r="E5950" s="2">
        <v>43529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">
        <v>2512</v>
      </c>
      <c r="P5950" s="1" t="s">
        <v>43</v>
      </c>
      <c r="Q5950" s="1" t="s">
        <v>157</v>
      </c>
      <c r="R5950" s="1" t="s">
        <v>2513</v>
      </c>
      <c r="S5950" s="1">
        <v>42.68</v>
      </c>
      <c r="T5950" s="1">
        <v>4</v>
      </c>
      <c r="U5950" s="1">
        <v>0</v>
      </c>
      <c r="V5950" s="1">
        <v>19.6328</v>
      </c>
      <c r="W5950" t="str">
        <f>INDEX(People!$A$2:$A$5,MATCH(Orders!N5950,People!$B$2:$B$5,0))</f>
        <v>Cassandra Brandow</v>
      </c>
      <c r="X5950" t="str">
        <f>IFERROR(INDEX(Returns!A5950:A6749,MATCH(Orders!B5950,Returns!B5950:B6749,0)),"No")</f>
        <v>No</v>
      </c>
      <c r="Y5950">
        <f t="shared" si="92"/>
        <v>42.68</v>
      </c>
    </row>
    <row r="5951" spans="1:25" x14ac:dyDescent="0.2">
      <c r="A5951" s="1">
        <v>5950</v>
      </c>
      <c r="B5951" t="s">
        <v>9009</v>
      </c>
      <c r="C5951" s="2">
        <v>43529</v>
      </c>
      <c r="D5951" s="8">
        <f>Table1[[#This Row],[Order Date]]</f>
        <v>43529</v>
      </c>
      <c r="E5951" s="2">
        <v>43529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">
        <v>1386</v>
      </c>
      <c r="P5951" s="1" t="s">
        <v>66</v>
      </c>
      <c r="Q5951" s="1" t="s">
        <v>146</v>
      </c>
      <c r="R5951" s="1" t="s">
        <v>1387</v>
      </c>
      <c r="S5951" s="1">
        <v>299.96999999999997</v>
      </c>
      <c r="T5951" s="1">
        <v>3</v>
      </c>
      <c r="U5951" s="1">
        <v>0</v>
      </c>
      <c r="V5951" s="1">
        <v>125.98740000000001</v>
      </c>
      <c r="W5951" t="str">
        <f>INDEX(People!$A$2:$A$5,MATCH(Orders!N5951,People!$B$2:$B$5,0))</f>
        <v>Cassandra Brandow</v>
      </c>
      <c r="X5951" t="str">
        <f>IFERROR(INDEX(Returns!A5951:A6750,MATCH(Orders!B5951,Returns!B5951:B6750,0)),"No")</f>
        <v>No</v>
      </c>
      <c r="Y5951">
        <f t="shared" si="92"/>
        <v>299.96999999999997</v>
      </c>
    </row>
    <row r="5952" spans="1:25" x14ac:dyDescent="0.2">
      <c r="A5952" s="1">
        <v>5951</v>
      </c>
      <c r="B5952" t="s">
        <v>9009</v>
      </c>
      <c r="C5952" s="2">
        <v>43529</v>
      </c>
      <c r="D5952" s="8">
        <f>Table1[[#This Row],[Order Date]]</f>
        <v>43529</v>
      </c>
      <c r="E5952" s="2">
        <v>43529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">
        <v>623</v>
      </c>
      <c r="P5952" s="1" t="s">
        <v>43</v>
      </c>
      <c r="Q5952" s="1" t="s">
        <v>73</v>
      </c>
      <c r="R5952" s="1" t="s">
        <v>624</v>
      </c>
      <c r="S5952" s="1">
        <v>262.24</v>
      </c>
      <c r="T5952" s="1">
        <v>2</v>
      </c>
      <c r="U5952" s="1">
        <v>0</v>
      </c>
      <c r="V5952" s="1">
        <v>78.671999999999997</v>
      </c>
      <c r="W5952" t="str">
        <f>INDEX(People!$A$2:$A$5,MATCH(Orders!N5952,People!$B$2:$B$5,0))</f>
        <v>Cassandra Brandow</v>
      </c>
      <c r="X5952" t="str">
        <f>IFERROR(INDEX(Returns!A5952:A6751,MATCH(Orders!B5952,Returns!B5952:B6751,0)),"No")</f>
        <v>No</v>
      </c>
      <c r="Y5952">
        <f t="shared" si="92"/>
        <v>262.24</v>
      </c>
    </row>
    <row r="5953" spans="1:25" x14ac:dyDescent="0.2">
      <c r="A5953" s="1">
        <v>5952</v>
      </c>
      <c r="B5953" t="s">
        <v>9009</v>
      </c>
      <c r="C5953" s="2">
        <v>43529</v>
      </c>
      <c r="D5953" s="8">
        <f>Table1[[#This Row],[Order Date]]</f>
        <v>43529</v>
      </c>
      <c r="E5953" s="2">
        <v>43529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">
        <v>2972</v>
      </c>
      <c r="P5953" s="1" t="s">
        <v>43</v>
      </c>
      <c r="Q5953" s="1" t="s">
        <v>70</v>
      </c>
      <c r="R5953" s="1" t="s">
        <v>5631</v>
      </c>
      <c r="S5953" s="1">
        <v>234.36</v>
      </c>
      <c r="T5953" s="1">
        <v>6</v>
      </c>
      <c r="U5953" s="1">
        <v>0</v>
      </c>
      <c r="V5953" s="1">
        <v>112.49279999999999</v>
      </c>
      <c r="W5953" t="str">
        <f>INDEX(People!$A$2:$A$5,MATCH(Orders!N5953,People!$B$2:$B$5,0))</f>
        <v>Cassandra Brandow</v>
      </c>
      <c r="X5953" t="str">
        <f>IFERROR(INDEX(Returns!A5953:A6752,MATCH(Orders!B5953,Returns!B5953:B6752,0)),"No")</f>
        <v>No</v>
      </c>
      <c r="Y5953">
        <f t="shared" si="92"/>
        <v>234.36</v>
      </c>
    </row>
    <row r="5954" spans="1:25" x14ac:dyDescent="0.2">
      <c r="A5954" s="1">
        <v>5953</v>
      </c>
      <c r="B5954" t="s">
        <v>9010</v>
      </c>
      <c r="C5954" s="2">
        <v>43570</v>
      </c>
      <c r="D5954" s="8">
        <f>Table1[[#This Row],[Order Date]]</f>
        <v>43570</v>
      </c>
      <c r="E5954" s="2">
        <v>43576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">
        <v>5632</v>
      </c>
      <c r="P5954" s="1" t="s">
        <v>43</v>
      </c>
      <c r="Q5954" s="1" t="s">
        <v>84</v>
      </c>
      <c r="R5954" s="1" t="s">
        <v>5633</v>
      </c>
      <c r="S5954" s="1">
        <v>20.736000000000004</v>
      </c>
      <c r="T5954" s="1">
        <v>4</v>
      </c>
      <c r="U5954" s="1">
        <v>0.2</v>
      </c>
      <c r="V5954" s="1">
        <v>7.2576000000000001</v>
      </c>
      <c r="W5954" t="str">
        <f>INDEX(People!$A$2:$A$5,MATCH(Orders!N5954,People!$B$2:$B$5,0))</f>
        <v>Kelly Williams</v>
      </c>
      <c r="X5954" t="str">
        <f>IFERROR(INDEX(Returns!A5954:A6753,MATCH(Orders!B5954,Returns!B5954:B6753,0)),"No")</f>
        <v>No</v>
      </c>
      <c r="Y5954">
        <f t="shared" si="92"/>
        <v>24.883200000000006</v>
      </c>
    </row>
    <row r="5955" spans="1:25" x14ac:dyDescent="0.2">
      <c r="A5955" s="1">
        <v>5954</v>
      </c>
      <c r="B5955" t="s">
        <v>9011</v>
      </c>
      <c r="C5955" s="2">
        <v>42459</v>
      </c>
      <c r="D5955" s="8">
        <f>Table1[[#This Row],[Order Date]]</f>
        <v>42459</v>
      </c>
      <c r="E5955" s="2">
        <v>42460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">
        <v>5431</v>
      </c>
      <c r="P5955" s="1" t="s">
        <v>43</v>
      </c>
      <c r="Q5955" s="1" t="s">
        <v>63</v>
      </c>
      <c r="R5955" s="1" t="s">
        <v>5432</v>
      </c>
      <c r="S5955" s="1">
        <v>10.5</v>
      </c>
      <c r="T5955" s="1">
        <v>5</v>
      </c>
      <c r="U5955" s="1">
        <v>0</v>
      </c>
      <c r="V5955" s="1">
        <v>2.9400000000000004</v>
      </c>
      <c r="W5955" t="str">
        <f>INDEX(People!$A$2:$A$5,MATCH(Orders!N5955,People!$B$2:$B$5,0))</f>
        <v>Chuck Magee</v>
      </c>
      <c r="X5955" t="str">
        <f>IFERROR(INDEX(Returns!A5955:A6754,MATCH(Orders!B5955,Returns!B5955:B6754,0)),"No")</f>
        <v>No</v>
      </c>
      <c r="Y5955">
        <f t="shared" ref="Y5955:Y6018" si="93">S5955*(1+U5955)</f>
        <v>10.5</v>
      </c>
    </row>
    <row r="5956" spans="1:25" x14ac:dyDescent="0.2">
      <c r="A5956" s="1">
        <v>5955</v>
      </c>
      <c r="B5956" t="s">
        <v>9012</v>
      </c>
      <c r="C5956" s="2">
        <v>42685</v>
      </c>
      <c r="D5956" s="8">
        <f>Table1[[#This Row],[Order Date]]</f>
        <v>42685</v>
      </c>
      <c r="E5956" s="2">
        <v>42689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">
        <v>4634</v>
      </c>
      <c r="P5956" s="1" t="s">
        <v>30</v>
      </c>
      <c r="Q5956" s="1" t="s">
        <v>60</v>
      </c>
      <c r="R5956" s="1" t="s">
        <v>4635</v>
      </c>
      <c r="S5956" s="1">
        <v>23.968000000000004</v>
      </c>
      <c r="T5956" s="1">
        <v>2</v>
      </c>
      <c r="U5956" s="1">
        <v>0.2</v>
      </c>
      <c r="V5956" s="1">
        <v>7.7896000000000001</v>
      </c>
      <c r="W5956" t="str">
        <f>INDEX(People!$A$2:$A$5,MATCH(Orders!N5956,People!$B$2:$B$5,0))</f>
        <v>Chuck Magee</v>
      </c>
      <c r="X5956" t="str">
        <f>IFERROR(INDEX(Returns!A5956:A6755,MATCH(Orders!B5956,Returns!B5956:B6755,0)),"No")</f>
        <v>No</v>
      </c>
      <c r="Y5956">
        <f t="shared" si="93"/>
        <v>28.761600000000005</v>
      </c>
    </row>
    <row r="5957" spans="1:25" x14ac:dyDescent="0.2">
      <c r="A5957" s="1">
        <v>5956</v>
      </c>
      <c r="B5957" t="s">
        <v>9012</v>
      </c>
      <c r="C5957" s="2">
        <v>42685</v>
      </c>
      <c r="D5957" s="8">
        <f>Table1[[#This Row],[Order Date]]</f>
        <v>42685</v>
      </c>
      <c r="E5957" s="2">
        <v>42689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">
        <v>182</v>
      </c>
      <c r="P5957" s="1" t="s">
        <v>30</v>
      </c>
      <c r="Q5957" s="1" t="s">
        <v>31</v>
      </c>
      <c r="R5957" s="1" t="s">
        <v>183</v>
      </c>
      <c r="S5957" s="1">
        <v>521.96</v>
      </c>
      <c r="T5957" s="1">
        <v>4</v>
      </c>
      <c r="U5957" s="1">
        <v>0.5</v>
      </c>
      <c r="V5957" s="1">
        <v>-250.54079999999999</v>
      </c>
      <c r="W5957" t="str">
        <f>INDEX(People!$A$2:$A$5,MATCH(Orders!N5957,People!$B$2:$B$5,0))</f>
        <v>Chuck Magee</v>
      </c>
      <c r="X5957" t="str">
        <f>IFERROR(INDEX(Returns!A5957:A6756,MATCH(Orders!B5957,Returns!B5957:B6756,0)),"No")</f>
        <v>No</v>
      </c>
      <c r="Y5957">
        <f t="shared" si="93"/>
        <v>782.94</v>
      </c>
    </row>
    <row r="5958" spans="1:25" x14ac:dyDescent="0.2">
      <c r="A5958" s="1">
        <v>5957</v>
      </c>
      <c r="B5958" t="s">
        <v>9013</v>
      </c>
      <c r="C5958" s="2">
        <v>43171</v>
      </c>
      <c r="D5958" s="8">
        <f>Table1[[#This Row],[Order Date]]</f>
        <v>43171</v>
      </c>
      <c r="E5958" s="2">
        <v>43174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">
        <v>961</v>
      </c>
      <c r="P5958" s="1" t="s">
        <v>43</v>
      </c>
      <c r="Q5958" s="1" t="s">
        <v>55</v>
      </c>
      <c r="R5958" s="1" t="s">
        <v>962</v>
      </c>
      <c r="S5958" s="1">
        <v>676.55</v>
      </c>
      <c r="T5958" s="1">
        <v>5</v>
      </c>
      <c r="U5958" s="1">
        <v>0</v>
      </c>
      <c r="V5958" s="1">
        <v>6.7655000000000598</v>
      </c>
      <c r="W5958" t="str">
        <f>INDEX(People!$A$2:$A$5,MATCH(Orders!N5958,People!$B$2:$B$5,0))</f>
        <v>Anna Andreadi</v>
      </c>
      <c r="X5958" t="str">
        <f>IFERROR(INDEX(Returns!A5958:A6757,MATCH(Orders!B5958,Returns!B5958:B6757,0)),"No")</f>
        <v>No</v>
      </c>
      <c r="Y5958">
        <f t="shared" si="93"/>
        <v>676.55</v>
      </c>
    </row>
    <row r="5959" spans="1:25" x14ac:dyDescent="0.2">
      <c r="A5959" s="1">
        <v>5958</v>
      </c>
      <c r="B5959" t="s">
        <v>9013</v>
      </c>
      <c r="C5959" s="2">
        <v>43171</v>
      </c>
      <c r="D5959" s="8">
        <f>Table1[[#This Row],[Order Date]]</f>
        <v>43171</v>
      </c>
      <c r="E5959" s="2">
        <v>43174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">
        <v>4087</v>
      </c>
      <c r="P5959" s="1" t="s">
        <v>43</v>
      </c>
      <c r="Q5959" s="1" t="s">
        <v>73</v>
      </c>
      <c r="R5959" s="1" t="s">
        <v>4088</v>
      </c>
      <c r="S5959" s="1">
        <v>154.9</v>
      </c>
      <c r="T5959" s="1">
        <v>5</v>
      </c>
      <c r="U5959" s="1">
        <v>0</v>
      </c>
      <c r="V5959" s="1">
        <v>40.274000000000001</v>
      </c>
      <c r="W5959" t="str">
        <f>INDEX(People!$A$2:$A$5,MATCH(Orders!N5959,People!$B$2:$B$5,0))</f>
        <v>Anna Andreadi</v>
      </c>
      <c r="X5959" t="str">
        <f>IFERROR(INDEX(Returns!A5959:A6758,MATCH(Orders!B5959,Returns!B5959:B6758,0)),"No")</f>
        <v>No</v>
      </c>
      <c r="Y5959">
        <f t="shared" si="93"/>
        <v>154.9</v>
      </c>
    </row>
    <row r="5960" spans="1:25" x14ac:dyDescent="0.2">
      <c r="A5960" s="1">
        <v>5959</v>
      </c>
      <c r="B5960" t="s">
        <v>9013</v>
      </c>
      <c r="C5960" s="2">
        <v>43171</v>
      </c>
      <c r="D5960" s="8">
        <f>Table1[[#This Row],[Order Date]]</f>
        <v>43171</v>
      </c>
      <c r="E5960" s="2">
        <v>43174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">
        <v>2194</v>
      </c>
      <c r="P5960" s="1" t="s">
        <v>43</v>
      </c>
      <c r="Q5960" s="1" t="s">
        <v>157</v>
      </c>
      <c r="R5960" s="1" t="s">
        <v>2195</v>
      </c>
      <c r="S5960" s="1">
        <v>30.56</v>
      </c>
      <c r="T5960" s="1">
        <v>4</v>
      </c>
      <c r="U5960" s="1">
        <v>0</v>
      </c>
      <c r="V5960" s="1">
        <v>14.974399999999999</v>
      </c>
      <c r="W5960" t="str">
        <f>INDEX(People!$A$2:$A$5,MATCH(Orders!N5960,People!$B$2:$B$5,0))</f>
        <v>Anna Andreadi</v>
      </c>
      <c r="X5960" t="str">
        <f>IFERROR(INDEX(Returns!A5960:A6759,MATCH(Orders!B5960,Returns!B5960:B6759,0)),"No")</f>
        <v>No</v>
      </c>
      <c r="Y5960">
        <f t="shared" si="93"/>
        <v>30.56</v>
      </c>
    </row>
    <row r="5961" spans="1:25" x14ac:dyDescent="0.2">
      <c r="A5961" s="1">
        <v>5960</v>
      </c>
      <c r="B5961" t="s">
        <v>9013</v>
      </c>
      <c r="C5961" s="2">
        <v>43171</v>
      </c>
      <c r="D5961" s="8">
        <f>Table1[[#This Row],[Order Date]]</f>
        <v>43171</v>
      </c>
      <c r="E5961" s="2">
        <v>43174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">
        <v>2081</v>
      </c>
      <c r="P5961" s="1" t="s">
        <v>30</v>
      </c>
      <c r="Q5961" s="1" t="s">
        <v>34</v>
      </c>
      <c r="R5961" s="1" t="s">
        <v>2082</v>
      </c>
      <c r="S5961" s="1">
        <v>770.35200000000009</v>
      </c>
      <c r="T5961" s="1">
        <v>3</v>
      </c>
      <c r="U5961" s="1">
        <v>0.2</v>
      </c>
      <c r="V5961" s="1">
        <v>77.035199999999975</v>
      </c>
      <c r="W5961" t="str">
        <f>INDEX(People!$A$2:$A$5,MATCH(Orders!N5961,People!$B$2:$B$5,0))</f>
        <v>Anna Andreadi</v>
      </c>
      <c r="X5961" t="str">
        <f>IFERROR(INDEX(Returns!A5961:A6760,MATCH(Orders!B5961,Returns!B5961:B6760,0)),"No")</f>
        <v>No</v>
      </c>
      <c r="Y5961">
        <f t="shared" si="93"/>
        <v>924.42240000000004</v>
      </c>
    </row>
    <row r="5962" spans="1:25" x14ac:dyDescent="0.2">
      <c r="A5962" s="1">
        <v>5961</v>
      </c>
      <c r="B5962" t="s">
        <v>9014</v>
      </c>
      <c r="C5962" s="2">
        <v>43505</v>
      </c>
      <c r="D5962" s="8">
        <f>Table1[[#This Row],[Order Date]]</f>
        <v>43505</v>
      </c>
      <c r="E5962" s="2">
        <v>43510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">
        <v>3938</v>
      </c>
      <c r="P5962" s="1" t="s">
        <v>30</v>
      </c>
      <c r="Q5962" s="1" t="s">
        <v>60</v>
      </c>
      <c r="R5962" s="1" t="s">
        <v>3939</v>
      </c>
      <c r="S5962" s="1">
        <v>21.12</v>
      </c>
      <c r="T5962" s="1">
        <v>4</v>
      </c>
      <c r="U5962" s="1">
        <v>0</v>
      </c>
      <c r="V5962" s="1">
        <v>6.5471999999999984</v>
      </c>
      <c r="W5962" t="str">
        <f>INDEX(People!$A$2:$A$5,MATCH(Orders!N5962,People!$B$2:$B$5,0))</f>
        <v>Anna Andreadi</v>
      </c>
      <c r="X5962" t="str">
        <f>IFERROR(INDEX(Returns!A5962:A6761,MATCH(Orders!B5962,Returns!B5962:B6761,0)),"No")</f>
        <v>No</v>
      </c>
      <c r="Y5962">
        <f t="shared" si="93"/>
        <v>21.12</v>
      </c>
    </row>
    <row r="5963" spans="1:25" x14ac:dyDescent="0.2">
      <c r="A5963" s="1">
        <v>5962</v>
      </c>
      <c r="B5963" t="s">
        <v>9015</v>
      </c>
      <c r="C5963" s="2">
        <v>42685</v>
      </c>
      <c r="D5963" s="8">
        <f>Table1[[#This Row],[Order Date]]</f>
        <v>42685</v>
      </c>
      <c r="E5963" s="2">
        <v>42687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">
        <v>1728</v>
      </c>
      <c r="P5963" s="1" t="s">
        <v>66</v>
      </c>
      <c r="Q5963" s="1" t="s">
        <v>67</v>
      </c>
      <c r="R5963" s="1" t="s">
        <v>1729</v>
      </c>
      <c r="S5963" s="1">
        <v>575.928</v>
      </c>
      <c r="T5963" s="1">
        <v>9</v>
      </c>
      <c r="U5963" s="1">
        <v>0.2</v>
      </c>
      <c r="V5963" s="1">
        <v>57.592799999999983</v>
      </c>
      <c r="W5963" t="str">
        <f>INDEX(People!$A$2:$A$5,MATCH(Orders!N5963,People!$B$2:$B$5,0))</f>
        <v>Anna Andreadi</v>
      </c>
      <c r="X5963" t="str">
        <f>IFERROR(INDEX(Returns!A5963:A6762,MATCH(Orders!B5963,Returns!B5963:B6762,0)),"No")</f>
        <v>No</v>
      </c>
      <c r="Y5963">
        <f t="shared" si="93"/>
        <v>691.11360000000002</v>
      </c>
    </row>
    <row r="5964" spans="1:25" x14ac:dyDescent="0.2">
      <c r="A5964" s="1">
        <v>5963</v>
      </c>
      <c r="B5964" t="s">
        <v>9015</v>
      </c>
      <c r="C5964" s="2">
        <v>42685</v>
      </c>
      <c r="D5964" s="8">
        <f>Table1[[#This Row],[Order Date]]</f>
        <v>42685</v>
      </c>
      <c r="E5964" s="2">
        <v>42687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">
        <v>3359</v>
      </c>
      <c r="P5964" s="1" t="s">
        <v>43</v>
      </c>
      <c r="Q5964" s="1" t="s">
        <v>73</v>
      </c>
      <c r="R5964" s="1" t="s">
        <v>3360</v>
      </c>
      <c r="S5964" s="1">
        <v>7.78</v>
      </c>
      <c r="T5964" s="1">
        <v>2</v>
      </c>
      <c r="U5964" s="1">
        <v>0</v>
      </c>
      <c r="V5964" s="1">
        <v>2.0228000000000002</v>
      </c>
      <c r="W5964" t="str">
        <f>INDEX(People!$A$2:$A$5,MATCH(Orders!N5964,People!$B$2:$B$5,0))</f>
        <v>Anna Andreadi</v>
      </c>
      <c r="X5964" t="str">
        <f>IFERROR(INDEX(Returns!A5964:A6763,MATCH(Orders!B5964,Returns!B5964:B6763,0)),"No")</f>
        <v>No</v>
      </c>
      <c r="Y5964">
        <f t="shared" si="93"/>
        <v>7.78</v>
      </c>
    </row>
    <row r="5965" spans="1:25" x14ac:dyDescent="0.2">
      <c r="A5965" s="1">
        <v>5964</v>
      </c>
      <c r="B5965" t="s">
        <v>9015</v>
      </c>
      <c r="C5965" s="2">
        <v>42685</v>
      </c>
      <c r="D5965" s="8">
        <f>Table1[[#This Row],[Order Date]]</f>
        <v>42685</v>
      </c>
      <c r="E5965" s="2">
        <v>42687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">
        <v>2502</v>
      </c>
      <c r="P5965" s="1" t="s">
        <v>43</v>
      </c>
      <c r="Q5965" s="1" t="s">
        <v>84</v>
      </c>
      <c r="R5965" s="1" t="s">
        <v>2503</v>
      </c>
      <c r="S5965" s="1">
        <v>123.92</v>
      </c>
      <c r="T5965" s="1">
        <v>4</v>
      </c>
      <c r="U5965" s="1">
        <v>0</v>
      </c>
      <c r="V5965" s="1">
        <v>55.763999999999996</v>
      </c>
      <c r="W5965" t="str">
        <f>INDEX(People!$A$2:$A$5,MATCH(Orders!N5965,People!$B$2:$B$5,0))</f>
        <v>Anna Andreadi</v>
      </c>
      <c r="X5965" t="str">
        <f>IFERROR(INDEX(Returns!A5965:A6764,MATCH(Orders!B5965,Returns!B5965:B6764,0)),"No")</f>
        <v>No</v>
      </c>
      <c r="Y5965">
        <f t="shared" si="93"/>
        <v>123.92</v>
      </c>
    </row>
    <row r="5966" spans="1:25" x14ac:dyDescent="0.2">
      <c r="A5966" s="1">
        <v>5965</v>
      </c>
      <c r="B5966" t="s">
        <v>9016</v>
      </c>
      <c r="C5966" s="2">
        <v>43697</v>
      </c>
      <c r="D5966" s="8">
        <f>Table1[[#This Row],[Order Date]]</f>
        <v>43697</v>
      </c>
      <c r="E5966" s="2">
        <v>43702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">
        <v>4249</v>
      </c>
      <c r="P5966" s="1" t="s">
        <v>43</v>
      </c>
      <c r="Q5966" s="1" t="s">
        <v>512</v>
      </c>
      <c r="R5966" s="1" t="s">
        <v>4250</v>
      </c>
      <c r="S5966" s="1">
        <v>17.22</v>
      </c>
      <c r="T5966" s="1">
        <v>3</v>
      </c>
      <c r="U5966" s="1">
        <v>0</v>
      </c>
      <c r="V5966" s="1">
        <v>5.1659999999999986</v>
      </c>
      <c r="W5966" t="str">
        <f>INDEX(People!$A$2:$A$5,MATCH(Orders!N5966,People!$B$2:$B$5,0))</f>
        <v>Anna Andreadi</v>
      </c>
      <c r="X5966" t="str">
        <f>IFERROR(INDEX(Returns!A5966:A6765,MATCH(Orders!B5966,Returns!B5966:B6765,0)),"No")</f>
        <v>No</v>
      </c>
      <c r="Y5966">
        <f t="shared" si="93"/>
        <v>17.22</v>
      </c>
    </row>
    <row r="5967" spans="1:25" x14ac:dyDescent="0.2">
      <c r="A5967" s="1">
        <v>5966</v>
      </c>
      <c r="B5967" t="s">
        <v>9016</v>
      </c>
      <c r="C5967" s="2">
        <v>43697</v>
      </c>
      <c r="D5967" s="8">
        <f>Table1[[#This Row],[Order Date]]</f>
        <v>43697</v>
      </c>
      <c r="E5967" s="2">
        <v>43702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">
        <v>463</v>
      </c>
      <c r="P5967" s="1" t="s">
        <v>43</v>
      </c>
      <c r="Q5967" s="1" t="s">
        <v>55</v>
      </c>
      <c r="R5967" s="1" t="s">
        <v>464</v>
      </c>
      <c r="S5967" s="1">
        <v>226.56</v>
      </c>
      <c r="T5967" s="1">
        <v>6</v>
      </c>
      <c r="U5967" s="1">
        <v>0</v>
      </c>
      <c r="V5967" s="1">
        <v>63.436800000000005</v>
      </c>
      <c r="W5967" t="str">
        <f>INDEX(People!$A$2:$A$5,MATCH(Orders!N5967,People!$B$2:$B$5,0))</f>
        <v>Anna Andreadi</v>
      </c>
      <c r="X5967" t="str">
        <f>IFERROR(INDEX(Returns!A5967:A6766,MATCH(Orders!B5967,Returns!B5967:B6766,0)),"No")</f>
        <v>No</v>
      </c>
      <c r="Y5967">
        <f t="shared" si="93"/>
        <v>226.56</v>
      </c>
    </row>
    <row r="5968" spans="1:25" x14ac:dyDescent="0.2">
      <c r="A5968" s="1">
        <v>5967</v>
      </c>
      <c r="B5968" t="s">
        <v>9016</v>
      </c>
      <c r="C5968" s="2">
        <v>43697</v>
      </c>
      <c r="D5968" s="8">
        <f>Table1[[#This Row],[Order Date]]</f>
        <v>43697</v>
      </c>
      <c r="E5968" s="2">
        <v>43702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">
        <v>4874</v>
      </c>
      <c r="P5968" s="1" t="s">
        <v>66</v>
      </c>
      <c r="Q5968" s="1" t="s">
        <v>67</v>
      </c>
      <c r="R5968" s="1" t="s">
        <v>4875</v>
      </c>
      <c r="S5968" s="1">
        <v>107.88</v>
      </c>
      <c r="T5968" s="1">
        <v>3</v>
      </c>
      <c r="U5968" s="1">
        <v>0.2</v>
      </c>
      <c r="V5968" s="1">
        <v>10.787999999999997</v>
      </c>
      <c r="W5968" t="str">
        <f>INDEX(People!$A$2:$A$5,MATCH(Orders!N5968,People!$B$2:$B$5,0))</f>
        <v>Anna Andreadi</v>
      </c>
      <c r="X5968" t="str">
        <f>IFERROR(INDEX(Returns!A5968:A6767,MATCH(Orders!B5968,Returns!B5968:B6767,0)),"No")</f>
        <v>No</v>
      </c>
      <c r="Y5968">
        <f t="shared" si="93"/>
        <v>129.45599999999999</v>
      </c>
    </row>
    <row r="5969" spans="1:25" x14ac:dyDescent="0.2">
      <c r="A5969" s="1">
        <v>5968</v>
      </c>
      <c r="B5969" t="s">
        <v>9017</v>
      </c>
      <c r="C5969" s="2">
        <v>43115</v>
      </c>
      <c r="D5969" s="8">
        <f>Table1[[#This Row],[Order Date]]</f>
        <v>43115</v>
      </c>
      <c r="E5969" s="2">
        <v>43117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">
        <v>4889</v>
      </c>
      <c r="P5969" s="1" t="s">
        <v>43</v>
      </c>
      <c r="Q5969" s="1" t="s">
        <v>84</v>
      </c>
      <c r="R5969" s="1" t="s">
        <v>4890</v>
      </c>
      <c r="S5969" s="1">
        <v>81.98</v>
      </c>
      <c r="T5969" s="1">
        <v>2</v>
      </c>
      <c r="U5969" s="1">
        <v>0</v>
      </c>
      <c r="V5969" s="1">
        <v>40.170200000000001</v>
      </c>
      <c r="W5969" t="str">
        <f>INDEX(People!$A$2:$A$5,MATCH(Orders!N5969,People!$B$2:$B$5,0))</f>
        <v>Chuck Magee</v>
      </c>
      <c r="X5969" t="str">
        <f>IFERROR(INDEX(Returns!A5969:A6768,MATCH(Orders!B5969,Returns!B5969:B6768,0)),"No")</f>
        <v>No</v>
      </c>
      <c r="Y5969">
        <f t="shared" si="93"/>
        <v>81.98</v>
      </c>
    </row>
    <row r="5970" spans="1:25" x14ac:dyDescent="0.2">
      <c r="A5970" s="1">
        <v>5969</v>
      </c>
      <c r="B5970" t="s">
        <v>5961</v>
      </c>
      <c r="C5970" s="2">
        <v>42571</v>
      </c>
      <c r="D5970" s="8">
        <f>Table1[[#This Row],[Order Date]]</f>
        <v>42571</v>
      </c>
      <c r="E5970" s="2">
        <v>42573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">
        <v>3164</v>
      </c>
      <c r="P5970" s="1" t="s">
        <v>43</v>
      </c>
      <c r="Q5970" s="1" t="s">
        <v>84</v>
      </c>
      <c r="R5970" s="1" t="s">
        <v>3165</v>
      </c>
      <c r="S5970" s="1">
        <v>104.85</v>
      </c>
      <c r="T5970" s="1">
        <v>1</v>
      </c>
      <c r="U5970" s="1">
        <v>0</v>
      </c>
      <c r="V5970" s="1">
        <v>50.327999999999996</v>
      </c>
      <c r="W5970" t="str">
        <f>INDEX(People!$A$2:$A$5,MATCH(Orders!N5970,People!$B$2:$B$5,0))</f>
        <v>Anna Andreadi</v>
      </c>
      <c r="X5970" t="str">
        <f>IFERROR(INDEX(Returns!A5970:A6769,MATCH(Orders!B5970,Returns!B5970:B6769,0)),"No")</f>
        <v>No</v>
      </c>
      <c r="Y5970">
        <f t="shared" si="93"/>
        <v>104.85</v>
      </c>
    </row>
    <row r="5971" spans="1:25" x14ac:dyDescent="0.2">
      <c r="A5971" s="1">
        <v>5970</v>
      </c>
      <c r="B5971" t="s">
        <v>5961</v>
      </c>
      <c r="C5971" s="2">
        <v>42571</v>
      </c>
      <c r="D5971" s="8">
        <f>Table1[[#This Row],[Order Date]]</f>
        <v>42571</v>
      </c>
      <c r="E5971" s="2">
        <v>42573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">
        <v>1058</v>
      </c>
      <c r="P5971" s="1" t="s">
        <v>43</v>
      </c>
      <c r="Q5971" s="1" t="s">
        <v>70</v>
      </c>
      <c r="R5971" s="1" t="s">
        <v>1059</v>
      </c>
      <c r="S5971" s="1">
        <v>8.7040000000000006</v>
      </c>
      <c r="T5971" s="1">
        <v>2</v>
      </c>
      <c r="U5971" s="1">
        <v>0.2</v>
      </c>
      <c r="V5971" s="1">
        <v>3.1551999999999998</v>
      </c>
      <c r="W5971" t="str">
        <f>INDEX(People!$A$2:$A$5,MATCH(Orders!N5971,People!$B$2:$B$5,0))</f>
        <v>Anna Andreadi</v>
      </c>
      <c r="X5971" t="str">
        <f>IFERROR(INDEX(Returns!A5971:A6770,MATCH(Orders!B5971,Returns!B5971:B6770,0)),"No")</f>
        <v>No</v>
      </c>
      <c r="Y5971">
        <f t="shared" si="93"/>
        <v>10.444800000000001</v>
      </c>
    </row>
    <row r="5972" spans="1:25" x14ac:dyDescent="0.2">
      <c r="A5972" s="1">
        <v>5971</v>
      </c>
      <c r="B5972" t="s">
        <v>5961</v>
      </c>
      <c r="C5972" s="2">
        <v>42571</v>
      </c>
      <c r="D5972" s="8">
        <f>Table1[[#This Row],[Order Date]]</f>
        <v>42571</v>
      </c>
      <c r="E5972" s="2">
        <v>42573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">
        <v>1335</v>
      </c>
      <c r="P5972" s="1" t="s">
        <v>43</v>
      </c>
      <c r="Q5972" s="1" t="s">
        <v>84</v>
      </c>
      <c r="R5972" s="1" t="s">
        <v>1336</v>
      </c>
      <c r="S5972" s="1">
        <v>19.920000000000002</v>
      </c>
      <c r="T5972" s="1">
        <v>4</v>
      </c>
      <c r="U5972" s="1">
        <v>0</v>
      </c>
      <c r="V5972" s="1">
        <v>9.7608000000000015</v>
      </c>
      <c r="W5972" t="str">
        <f>INDEX(People!$A$2:$A$5,MATCH(Orders!N5972,People!$B$2:$B$5,0))</f>
        <v>Anna Andreadi</v>
      </c>
      <c r="X5972" t="str">
        <f>IFERROR(INDEX(Returns!A5972:A6771,MATCH(Orders!B5972,Returns!B5972:B6771,0)),"No")</f>
        <v>No</v>
      </c>
      <c r="Y5972">
        <f t="shared" si="93"/>
        <v>19.920000000000002</v>
      </c>
    </row>
    <row r="5973" spans="1:25" x14ac:dyDescent="0.2">
      <c r="A5973" s="1">
        <v>5972</v>
      </c>
      <c r="B5973" t="s">
        <v>5961</v>
      </c>
      <c r="C5973" s="2">
        <v>42571</v>
      </c>
      <c r="D5973" s="8">
        <f>Table1[[#This Row],[Order Date]]</f>
        <v>42571</v>
      </c>
      <c r="E5973" s="2">
        <v>42573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">
        <v>2045</v>
      </c>
      <c r="P5973" s="1" t="s">
        <v>30</v>
      </c>
      <c r="Q5973" s="1" t="s">
        <v>60</v>
      </c>
      <c r="R5973" s="1" t="s">
        <v>2046</v>
      </c>
      <c r="S5973" s="1">
        <v>43.019999999999996</v>
      </c>
      <c r="T5973" s="1">
        <v>3</v>
      </c>
      <c r="U5973" s="1">
        <v>0</v>
      </c>
      <c r="V5973" s="1">
        <v>15.4872</v>
      </c>
      <c r="W5973" t="str">
        <f>INDEX(People!$A$2:$A$5,MATCH(Orders!N5973,People!$B$2:$B$5,0))</f>
        <v>Anna Andreadi</v>
      </c>
      <c r="X5973" t="str">
        <f>IFERROR(INDEX(Returns!A5973:A6772,MATCH(Orders!B5973,Returns!B5973:B6772,0)),"No")</f>
        <v>No</v>
      </c>
      <c r="Y5973">
        <f t="shared" si="93"/>
        <v>43.019999999999996</v>
      </c>
    </row>
    <row r="5974" spans="1:25" x14ac:dyDescent="0.2">
      <c r="A5974" s="1">
        <v>5973</v>
      </c>
      <c r="B5974" t="s">
        <v>9018</v>
      </c>
      <c r="C5974" s="2">
        <v>43502</v>
      </c>
      <c r="D5974" s="8">
        <f>Table1[[#This Row],[Order Date]]</f>
        <v>43502</v>
      </c>
      <c r="E5974" s="2">
        <v>43507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">
        <v>2596</v>
      </c>
      <c r="P5974" s="1" t="s">
        <v>30</v>
      </c>
      <c r="Q5974" s="1" t="s">
        <v>31</v>
      </c>
      <c r="R5974" s="1" t="s">
        <v>2597</v>
      </c>
      <c r="S5974" s="1">
        <v>240.78400000000002</v>
      </c>
      <c r="T5974" s="1">
        <v>1</v>
      </c>
      <c r="U5974" s="1">
        <v>0.2</v>
      </c>
      <c r="V5974" s="1">
        <v>30.097999999999978</v>
      </c>
      <c r="W5974" t="str">
        <f>INDEX(People!$A$2:$A$5,MATCH(Orders!N5974,People!$B$2:$B$5,0))</f>
        <v>Chuck Magee</v>
      </c>
      <c r="X5974" t="str">
        <f>IFERROR(INDEX(Returns!A5974:A6773,MATCH(Orders!B5974,Returns!B5974:B6773,0)),"No")</f>
        <v>No</v>
      </c>
      <c r="Y5974">
        <f t="shared" si="93"/>
        <v>288.94080000000002</v>
      </c>
    </row>
    <row r="5975" spans="1:25" x14ac:dyDescent="0.2">
      <c r="A5975" s="1">
        <v>5974</v>
      </c>
      <c r="B5975" t="s">
        <v>9019</v>
      </c>
      <c r="C5975" s="2">
        <v>43094</v>
      </c>
      <c r="D5975" s="8">
        <f>Table1[[#This Row],[Order Date]]</f>
        <v>43094</v>
      </c>
      <c r="E5975" s="2">
        <v>43098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">
        <v>4718</v>
      </c>
      <c r="P5975" s="1" t="s">
        <v>43</v>
      </c>
      <c r="Q5975" s="1" t="s">
        <v>73</v>
      </c>
      <c r="R5975" s="1" t="s">
        <v>4719</v>
      </c>
      <c r="S5975" s="1">
        <v>414.96</v>
      </c>
      <c r="T5975" s="1">
        <v>2</v>
      </c>
      <c r="U5975" s="1">
        <v>0</v>
      </c>
      <c r="V5975" s="1">
        <v>124.48799999999994</v>
      </c>
      <c r="W5975" t="str">
        <f>INDEX(People!$A$2:$A$5,MATCH(Orders!N5975,People!$B$2:$B$5,0))</f>
        <v>Chuck Magee</v>
      </c>
      <c r="X5975" t="str">
        <f>IFERROR(INDEX(Returns!A5975:A6774,MATCH(Orders!B5975,Returns!B5975:B6774,0)),"No")</f>
        <v>No</v>
      </c>
      <c r="Y5975">
        <f t="shared" si="93"/>
        <v>414.96</v>
      </c>
    </row>
    <row r="5976" spans="1:25" x14ac:dyDescent="0.2">
      <c r="A5976" s="1">
        <v>5975</v>
      </c>
      <c r="B5976" t="s">
        <v>9020</v>
      </c>
      <c r="C5976" s="2">
        <v>43381</v>
      </c>
      <c r="D5976" s="8">
        <f>Table1[[#This Row],[Order Date]]</f>
        <v>43381</v>
      </c>
      <c r="E5976" s="2">
        <v>43386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">
        <v>2876</v>
      </c>
      <c r="P5976" s="1" t="s">
        <v>43</v>
      </c>
      <c r="Q5976" s="1" t="s">
        <v>55</v>
      </c>
      <c r="R5976" s="1" t="s">
        <v>2877</v>
      </c>
      <c r="S5976" s="1">
        <v>387.72</v>
      </c>
      <c r="T5976" s="1">
        <v>5</v>
      </c>
      <c r="U5976" s="1">
        <v>0.2</v>
      </c>
      <c r="V5976" s="1">
        <v>-67.851000000000028</v>
      </c>
      <c r="W5976" t="str">
        <f>INDEX(People!$A$2:$A$5,MATCH(Orders!N5976,People!$B$2:$B$5,0))</f>
        <v>Cassandra Brandow</v>
      </c>
      <c r="X5976" t="str">
        <f>IFERROR(INDEX(Returns!A5976:A6775,MATCH(Orders!B5976,Returns!B5976:B6775,0)),"No")</f>
        <v>No</v>
      </c>
      <c r="Y5976">
        <f t="shared" si="93"/>
        <v>465.26400000000001</v>
      </c>
    </row>
    <row r="5977" spans="1:25" x14ac:dyDescent="0.2">
      <c r="A5977" s="1">
        <v>5976</v>
      </c>
      <c r="B5977" t="s">
        <v>9021</v>
      </c>
      <c r="C5977" s="2">
        <v>43659</v>
      </c>
      <c r="D5977" s="8">
        <f>Table1[[#This Row],[Order Date]]</f>
        <v>43659</v>
      </c>
      <c r="E5977" s="2">
        <v>43663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">
        <v>2425</v>
      </c>
      <c r="P5977" s="1" t="s">
        <v>43</v>
      </c>
      <c r="Q5977" s="1" t="s">
        <v>55</v>
      </c>
      <c r="R5977" s="1" t="s">
        <v>2426</v>
      </c>
      <c r="S5977" s="1">
        <v>360.38</v>
      </c>
      <c r="T5977" s="1">
        <v>2</v>
      </c>
      <c r="U5977" s="1">
        <v>0</v>
      </c>
      <c r="V5977" s="1">
        <v>93.698800000000006</v>
      </c>
      <c r="W5977" t="str">
        <f>INDEX(People!$A$2:$A$5,MATCH(Orders!N5977,People!$B$2:$B$5,0))</f>
        <v>Kelly Williams</v>
      </c>
      <c r="X5977" t="str">
        <f>IFERROR(INDEX(Returns!A5977:A6776,MATCH(Orders!B5977,Returns!B5977:B6776,0)),"No")</f>
        <v>No</v>
      </c>
      <c r="Y5977">
        <f t="shared" si="93"/>
        <v>360.38</v>
      </c>
    </row>
    <row r="5978" spans="1:25" x14ac:dyDescent="0.2">
      <c r="A5978" s="1">
        <v>5977</v>
      </c>
      <c r="B5978" t="s">
        <v>9021</v>
      </c>
      <c r="C5978" s="2">
        <v>43659</v>
      </c>
      <c r="D5978" s="8">
        <f>Table1[[#This Row],[Order Date]]</f>
        <v>43659</v>
      </c>
      <c r="E5978" s="2">
        <v>43663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">
        <v>3197</v>
      </c>
      <c r="P5978" s="1" t="s">
        <v>43</v>
      </c>
      <c r="Q5978" s="1" t="s">
        <v>84</v>
      </c>
      <c r="R5978" s="1" t="s">
        <v>3198</v>
      </c>
      <c r="S5978" s="1">
        <v>13.56</v>
      </c>
      <c r="T5978" s="1">
        <v>2</v>
      </c>
      <c r="U5978" s="1">
        <v>0</v>
      </c>
      <c r="V5978" s="1">
        <v>6.2375999999999996</v>
      </c>
      <c r="W5978" t="str">
        <f>INDEX(People!$A$2:$A$5,MATCH(Orders!N5978,People!$B$2:$B$5,0))</f>
        <v>Kelly Williams</v>
      </c>
      <c r="X5978" t="str">
        <f>IFERROR(INDEX(Returns!A5978:A6777,MATCH(Orders!B5978,Returns!B5978:B6777,0)),"No")</f>
        <v>No</v>
      </c>
      <c r="Y5978">
        <f t="shared" si="93"/>
        <v>13.56</v>
      </c>
    </row>
    <row r="5979" spans="1:25" x14ac:dyDescent="0.2">
      <c r="A5979" s="1">
        <v>5978</v>
      </c>
      <c r="B5979" t="s">
        <v>9022</v>
      </c>
      <c r="C5979" s="2">
        <v>43579</v>
      </c>
      <c r="D5979" s="8">
        <f>Table1[[#This Row],[Order Date]]</f>
        <v>43579</v>
      </c>
      <c r="E5979" s="2">
        <v>43580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">
        <v>1054</v>
      </c>
      <c r="P5979" s="1" t="s">
        <v>66</v>
      </c>
      <c r="Q5979" s="1" t="s">
        <v>67</v>
      </c>
      <c r="R5979" s="1" t="s">
        <v>1055</v>
      </c>
      <c r="S5979" s="1">
        <v>552</v>
      </c>
      <c r="T5979" s="1">
        <v>10</v>
      </c>
      <c r="U5979" s="1">
        <v>0.2</v>
      </c>
      <c r="V5979" s="1">
        <v>34.5</v>
      </c>
      <c r="W5979" t="str">
        <f>INDEX(People!$A$2:$A$5,MATCH(Orders!N5979,People!$B$2:$B$5,0))</f>
        <v>Anna Andreadi</v>
      </c>
      <c r="X5979" t="str">
        <f>IFERROR(INDEX(Returns!A5979:A6778,MATCH(Orders!B5979,Returns!B5979:B6778,0)),"No")</f>
        <v>No</v>
      </c>
      <c r="Y5979">
        <f t="shared" si="93"/>
        <v>662.4</v>
      </c>
    </row>
    <row r="5980" spans="1:25" x14ac:dyDescent="0.2">
      <c r="A5980" s="1">
        <v>5979</v>
      </c>
      <c r="B5980" t="s">
        <v>9023</v>
      </c>
      <c r="C5980" s="2">
        <v>42620</v>
      </c>
      <c r="D5980" s="8">
        <f>Table1[[#This Row],[Order Date]]</f>
        <v>42620</v>
      </c>
      <c r="E5980" s="2">
        <v>42626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">
        <v>3166</v>
      </c>
      <c r="P5980" s="1" t="s">
        <v>30</v>
      </c>
      <c r="Q5980" s="1" t="s">
        <v>52</v>
      </c>
      <c r="R5980" s="1" t="s">
        <v>2741</v>
      </c>
      <c r="S5980" s="1">
        <v>429.90000000000003</v>
      </c>
      <c r="T5980" s="1">
        <v>5</v>
      </c>
      <c r="U5980" s="1">
        <v>0</v>
      </c>
      <c r="V5980" s="1">
        <v>111.77400000000003</v>
      </c>
      <c r="W5980" t="str">
        <f>INDEX(People!$A$2:$A$5,MATCH(Orders!N5980,People!$B$2:$B$5,0))</f>
        <v>Kelly Williams</v>
      </c>
      <c r="X5980" t="str">
        <f>IFERROR(INDEX(Returns!A5980:A6779,MATCH(Orders!B5980,Returns!B5980:B6779,0)),"No")</f>
        <v>No</v>
      </c>
      <c r="Y5980">
        <f t="shared" si="93"/>
        <v>429.90000000000003</v>
      </c>
    </row>
    <row r="5981" spans="1:25" x14ac:dyDescent="0.2">
      <c r="A5981" s="1">
        <v>5980</v>
      </c>
      <c r="B5981" t="s">
        <v>9023</v>
      </c>
      <c r="C5981" s="2">
        <v>42620</v>
      </c>
      <c r="D5981" s="8">
        <f>Table1[[#This Row],[Order Date]]</f>
        <v>42620</v>
      </c>
      <c r="E5981" s="2">
        <v>42626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">
        <v>152</v>
      </c>
      <c r="P5981" s="1" t="s">
        <v>43</v>
      </c>
      <c r="Q5981" s="1" t="s">
        <v>70</v>
      </c>
      <c r="R5981" s="1" t="s">
        <v>153</v>
      </c>
      <c r="S5981" s="1">
        <v>32.06</v>
      </c>
      <c r="T5981" s="1">
        <v>2</v>
      </c>
      <c r="U5981" s="1">
        <v>0</v>
      </c>
      <c r="V5981" s="1">
        <v>15.3888</v>
      </c>
      <c r="W5981" t="str">
        <f>INDEX(People!$A$2:$A$5,MATCH(Orders!N5981,People!$B$2:$B$5,0))</f>
        <v>Kelly Williams</v>
      </c>
      <c r="X5981" t="str">
        <f>IFERROR(INDEX(Returns!A5981:A6780,MATCH(Orders!B5981,Returns!B5981:B6780,0)),"No")</f>
        <v>No</v>
      </c>
      <c r="Y5981">
        <f t="shared" si="93"/>
        <v>32.06</v>
      </c>
    </row>
    <row r="5982" spans="1:25" x14ac:dyDescent="0.2">
      <c r="A5982" s="1">
        <v>5981</v>
      </c>
      <c r="B5982" t="s">
        <v>9023</v>
      </c>
      <c r="C5982" s="2">
        <v>42620</v>
      </c>
      <c r="D5982" s="8">
        <f>Table1[[#This Row],[Order Date]]</f>
        <v>42620</v>
      </c>
      <c r="E5982" s="2">
        <v>42626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">
        <v>631</v>
      </c>
      <c r="P5982" s="1" t="s">
        <v>30</v>
      </c>
      <c r="Q5982" s="1" t="s">
        <v>34</v>
      </c>
      <c r="R5982" s="1" t="s">
        <v>632</v>
      </c>
      <c r="S5982" s="1">
        <v>161.96</v>
      </c>
      <c r="T5982" s="1">
        <v>2</v>
      </c>
      <c r="U5982" s="1">
        <v>0</v>
      </c>
      <c r="V5982" s="1">
        <v>45.348800000000011</v>
      </c>
      <c r="W5982" t="str">
        <f>INDEX(People!$A$2:$A$5,MATCH(Orders!N5982,People!$B$2:$B$5,0))</f>
        <v>Kelly Williams</v>
      </c>
      <c r="X5982" t="str">
        <f>IFERROR(INDEX(Returns!A5982:A6781,MATCH(Orders!B5982,Returns!B5982:B6781,0)),"No")</f>
        <v>No</v>
      </c>
      <c r="Y5982">
        <f t="shared" si="93"/>
        <v>161.96</v>
      </c>
    </row>
    <row r="5983" spans="1:25" x14ac:dyDescent="0.2">
      <c r="A5983" s="1">
        <v>5982</v>
      </c>
      <c r="B5983" t="s">
        <v>9023</v>
      </c>
      <c r="C5983" s="2">
        <v>42620</v>
      </c>
      <c r="D5983" s="8">
        <f>Table1[[#This Row],[Order Date]]</f>
        <v>42620</v>
      </c>
      <c r="E5983" s="2">
        <v>42626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">
        <v>1165</v>
      </c>
      <c r="P5983" s="1" t="s">
        <v>43</v>
      </c>
      <c r="Q5983" s="1" t="s">
        <v>55</v>
      </c>
      <c r="R5983" s="1" t="s">
        <v>1166</v>
      </c>
      <c r="S5983" s="1">
        <v>19.86</v>
      </c>
      <c r="T5983" s="1">
        <v>2</v>
      </c>
      <c r="U5983" s="1">
        <v>0</v>
      </c>
      <c r="V5983" s="1">
        <v>5.7593999999999976</v>
      </c>
      <c r="W5983" t="str">
        <f>INDEX(People!$A$2:$A$5,MATCH(Orders!N5983,People!$B$2:$B$5,0))</f>
        <v>Kelly Williams</v>
      </c>
      <c r="X5983" t="str">
        <f>IFERROR(INDEX(Returns!A5983:A6782,MATCH(Orders!B5983,Returns!B5983:B6782,0)),"No")</f>
        <v>No</v>
      </c>
      <c r="Y5983">
        <f t="shared" si="93"/>
        <v>19.86</v>
      </c>
    </row>
    <row r="5984" spans="1:25" x14ac:dyDescent="0.2">
      <c r="A5984" s="1">
        <v>5983</v>
      </c>
      <c r="B5984" t="s">
        <v>9024</v>
      </c>
      <c r="C5984" s="2">
        <v>43425</v>
      </c>
      <c r="D5984" s="8">
        <f>Table1[[#This Row],[Order Date]]</f>
        <v>43425</v>
      </c>
      <c r="E5984" s="2">
        <v>43432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">
        <v>5244</v>
      </c>
      <c r="P5984" s="1" t="s">
        <v>43</v>
      </c>
      <c r="Q5984" s="1" t="s">
        <v>84</v>
      </c>
      <c r="R5984" s="1" t="s">
        <v>5245</v>
      </c>
      <c r="S5984" s="1">
        <v>12.96</v>
      </c>
      <c r="T5984" s="1">
        <v>2</v>
      </c>
      <c r="U5984" s="1">
        <v>0</v>
      </c>
      <c r="V5984" s="1">
        <v>6.3504000000000005</v>
      </c>
      <c r="W5984" t="str">
        <f>INDEX(People!$A$2:$A$5,MATCH(Orders!N5984,People!$B$2:$B$5,0))</f>
        <v>Chuck Magee</v>
      </c>
      <c r="X5984" t="str">
        <f>IFERROR(INDEX(Returns!A5984:A6783,MATCH(Orders!B5984,Returns!B5984:B6783,0)),"No")</f>
        <v>No</v>
      </c>
      <c r="Y5984">
        <f t="shared" si="93"/>
        <v>12.96</v>
      </c>
    </row>
    <row r="5985" spans="1:25" x14ac:dyDescent="0.2">
      <c r="A5985" s="1">
        <v>5984</v>
      </c>
      <c r="B5985" t="s">
        <v>9025</v>
      </c>
      <c r="C5985" s="2">
        <v>43724</v>
      </c>
      <c r="D5985" s="8">
        <f>Table1[[#This Row],[Order Date]]</f>
        <v>43724</v>
      </c>
      <c r="E5985" s="2">
        <v>43726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">
        <v>2099</v>
      </c>
      <c r="P5985" s="1" t="s">
        <v>43</v>
      </c>
      <c r="Q5985" s="1" t="s">
        <v>84</v>
      </c>
      <c r="R5985" s="1" t="s">
        <v>2100</v>
      </c>
      <c r="S5985" s="1">
        <v>20.544000000000004</v>
      </c>
      <c r="T5985" s="1">
        <v>6</v>
      </c>
      <c r="U5985" s="1">
        <v>0.2</v>
      </c>
      <c r="V5985" s="1">
        <v>6.4199999999999964</v>
      </c>
      <c r="W5985" t="str">
        <f>INDEX(People!$A$2:$A$5,MATCH(Orders!N5985,People!$B$2:$B$5,0))</f>
        <v>Chuck Magee</v>
      </c>
      <c r="X5985" t="str">
        <f>IFERROR(INDEX(Returns!A5985:A6784,MATCH(Orders!B5985,Returns!B5985:B6784,0)),"No")</f>
        <v>No</v>
      </c>
      <c r="Y5985">
        <f t="shared" si="93"/>
        <v>24.652800000000003</v>
      </c>
    </row>
    <row r="5986" spans="1:25" x14ac:dyDescent="0.2">
      <c r="A5986" s="1">
        <v>5985</v>
      </c>
      <c r="B5986" t="s">
        <v>9026</v>
      </c>
      <c r="C5986" s="2">
        <v>43300</v>
      </c>
      <c r="D5986" s="8">
        <f>Table1[[#This Row],[Order Date]]</f>
        <v>43300</v>
      </c>
      <c r="E5986" s="2">
        <v>43306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">
        <v>4608</v>
      </c>
      <c r="P5986" s="1" t="s">
        <v>30</v>
      </c>
      <c r="Q5986" s="1" t="s">
        <v>60</v>
      </c>
      <c r="R5986" s="1" t="s">
        <v>4609</v>
      </c>
      <c r="S5986" s="1">
        <v>185.57999999999998</v>
      </c>
      <c r="T5986" s="1">
        <v>6</v>
      </c>
      <c r="U5986" s="1">
        <v>0</v>
      </c>
      <c r="V5986" s="1">
        <v>76.087800000000001</v>
      </c>
      <c r="W5986" t="str">
        <f>INDEX(People!$A$2:$A$5,MATCH(Orders!N5986,People!$B$2:$B$5,0))</f>
        <v>Cassandra Brandow</v>
      </c>
      <c r="X5986" t="str">
        <f>IFERROR(INDEX(Returns!A5986:A6785,MATCH(Orders!B5986,Returns!B5986:B6785,0)),"No")</f>
        <v>No</v>
      </c>
      <c r="Y5986">
        <f t="shared" si="93"/>
        <v>185.57999999999998</v>
      </c>
    </row>
    <row r="5987" spans="1:25" x14ac:dyDescent="0.2">
      <c r="A5987" s="1">
        <v>5986</v>
      </c>
      <c r="B5987" t="s">
        <v>9026</v>
      </c>
      <c r="C5987" s="2">
        <v>43300</v>
      </c>
      <c r="D5987" s="8">
        <f>Table1[[#This Row],[Order Date]]</f>
        <v>43300</v>
      </c>
      <c r="E5987" s="2">
        <v>43306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">
        <v>5011</v>
      </c>
      <c r="P5987" s="1" t="s">
        <v>43</v>
      </c>
      <c r="Q5987" s="1" t="s">
        <v>70</v>
      </c>
      <c r="R5987" s="1" t="s">
        <v>5012</v>
      </c>
      <c r="S5987" s="1">
        <v>77.56</v>
      </c>
      <c r="T5987" s="1">
        <v>2</v>
      </c>
      <c r="U5987" s="1">
        <v>0</v>
      </c>
      <c r="V5987" s="1">
        <v>35.677599999999998</v>
      </c>
      <c r="W5987" t="str">
        <f>INDEX(People!$A$2:$A$5,MATCH(Orders!N5987,People!$B$2:$B$5,0))</f>
        <v>Cassandra Brandow</v>
      </c>
      <c r="X5987" t="str">
        <f>IFERROR(INDEX(Returns!A5987:A6786,MATCH(Orders!B5987,Returns!B5987:B6786,0)),"No")</f>
        <v>No</v>
      </c>
      <c r="Y5987">
        <f t="shared" si="93"/>
        <v>77.56</v>
      </c>
    </row>
    <row r="5988" spans="1:25" x14ac:dyDescent="0.2">
      <c r="A5988" s="1">
        <v>5987</v>
      </c>
      <c r="B5988" t="s">
        <v>9026</v>
      </c>
      <c r="C5988" s="2">
        <v>43300</v>
      </c>
      <c r="D5988" s="8">
        <f>Table1[[#This Row],[Order Date]]</f>
        <v>43300</v>
      </c>
      <c r="E5988" s="2">
        <v>43306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">
        <v>778</v>
      </c>
      <c r="P5988" s="1" t="s">
        <v>43</v>
      </c>
      <c r="Q5988" s="1" t="s">
        <v>55</v>
      </c>
      <c r="R5988" s="1" t="s">
        <v>779</v>
      </c>
      <c r="S5988" s="1">
        <v>87.92</v>
      </c>
      <c r="T5988" s="1">
        <v>4</v>
      </c>
      <c r="U5988" s="1">
        <v>0</v>
      </c>
      <c r="V5988" s="1">
        <v>0.87919999999999732</v>
      </c>
      <c r="W5988" t="str">
        <f>INDEX(People!$A$2:$A$5,MATCH(Orders!N5988,People!$B$2:$B$5,0))</f>
        <v>Cassandra Brandow</v>
      </c>
      <c r="X5988" t="str">
        <f>IFERROR(INDEX(Returns!A5988:A6787,MATCH(Orders!B5988,Returns!B5988:B6787,0)),"No")</f>
        <v>No</v>
      </c>
      <c r="Y5988">
        <f t="shared" si="93"/>
        <v>87.92</v>
      </c>
    </row>
    <row r="5989" spans="1:25" x14ac:dyDescent="0.2">
      <c r="A5989" s="1">
        <v>5988</v>
      </c>
      <c r="B5989" t="s">
        <v>9026</v>
      </c>
      <c r="C5989" s="2">
        <v>43300</v>
      </c>
      <c r="D5989" s="8">
        <f>Table1[[#This Row],[Order Date]]</f>
        <v>43300</v>
      </c>
      <c r="E5989" s="2">
        <v>43306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">
        <v>4889</v>
      </c>
      <c r="P5989" s="1" t="s">
        <v>43</v>
      </c>
      <c r="Q5989" s="1" t="s">
        <v>84</v>
      </c>
      <c r="R5989" s="1" t="s">
        <v>4890</v>
      </c>
      <c r="S5989" s="1">
        <v>245.94</v>
      </c>
      <c r="T5989" s="1">
        <v>6</v>
      </c>
      <c r="U5989" s="1">
        <v>0</v>
      </c>
      <c r="V5989" s="1">
        <v>120.51060000000001</v>
      </c>
      <c r="W5989" t="str">
        <f>INDEX(People!$A$2:$A$5,MATCH(Orders!N5989,People!$B$2:$B$5,0))</f>
        <v>Cassandra Brandow</v>
      </c>
      <c r="X5989" t="str">
        <f>IFERROR(INDEX(Returns!A5989:A6788,MATCH(Orders!B5989,Returns!B5989:B6788,0)),"No")</f>
        <v>No</v>
      </c>
      <c r="Y5989">
        <f t="shared" si="93"/>
        <v>245.94</v>
      </c>
    </row>
    <row r="5990" spans="1:25" x14ac:dyDescent="0.2">
      <c r="A5990" s="1">
        <v>5989</v>
      </c>
      <c r="B5990" t="s">
        <v>9026</v>
      </c>
      <c r="C5990" s="2">
        <v>43300</v>
      </c>
      <c r="D5990" s="8">
        <f>Table1[[#This Row],[Order Date]]</f>
        <v>43300</v>
      </c>
      <c r="E5990" s="2">
        <v>43306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">
        <v>1611</v>
      </c>
      <c r="P5990" s="1" t="s">
        <v>43</v>
      </c>
      <c r="Q5990" s="1" t="s">
        <v>70</v>
      </c>
      <c r="R5990" s="1" t="s">
        <v>1612</v>
      </c>
      <c r="S5990" s="1">
        <v>8.6</v>
      </c>
      <c r="T5990" s="1">
        <v>1</v>
      </c>
      <c r="U5990" s="1">
        <v>0</v>
      </c>
      <c r="V5990" s="1">
        <v>4.0419999999999998</v>
      </c>
      <c r="W5990" t="str">
        <f>INDEX(People!$A$2:$A$5,MATCH(Orders!N5990,People!$B$2:$B$5,0))</f>
        <v>Cassandra Brandow</v>
      </c>
      <c r="X5990" t="str">
        <f>IFERROR(INDEX(Returns!A5990:A6789,MATCH(Orders!B5990,Returns!B5990:B6789,0)),"No")</f>
        <v>No</v>
      </c>
      <c r="Y5990">
        <f t="shared" si="93"/>
        <v>8.6</v>
      </c>
    </row>
    <row r="5991" spans="1:25" x14ac:dyDescent="0.2">
      <c r="A5991" s="1">
        <v>5990</v>
      </c>
      <c r="B5991" t="s">
        <v>9026</v>
      </c>
      <c r="C5991" s="2">
        <v>43300</v>
      </c>
      <c r="D5991" s="8">
        <f>Table1[[#This Row],[Order Date]]</f>
        <v>43300</v>
      </c>
      <c r="E5991" s="2">
        <v>43306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">
        <v>5300</v>
      </c>
      <c r="P5991" s="1" t="s">
        <v>30</v>
      </c>
      <c r="Q5991" s="1" t="s">
        <v>31</v>
      </c>
      <c r="R5991" s="1" t="s">
        <v>5301</v>
      </c>
      <c r="S5991" s="1">
        <v>504.90000000000003</v>
      </c>
      <c r="T5991" s="1">
        <v>5</v>
      </c>
      <c r="U5991" s="1">
        <v>0</v>
      </c>
      <c r="V5991" s="1">
        <v>126.22500000000002</v>
      </c>
      <c r="W5991" t="str">
        <f>INDEX(People!$A$2:$A$5,MATCH(Orders!N5991,People!$B$2:$B$5,0))</f>
        <v>Cassandra Brandow</v>
      </c>
      <c r="X5991" t="str">
        <f>IFERROR(INDEX(Returns!A5991:A6790,MATCH(Orders!B5991,Returns!B5991:B6790,0)),"No")</f>
        <v>No</v>
      </c>
      <c r="Y5991">
        <f t="shared" si="93"/>
        <v>504.90000000000003</v>
      </c>
    </row>
    <row r="5992" spans="1:25" x14ac:dyDescent="0.2">
      <c r="A5992" s="1">
        <v>5991</v>
      </c>
      <c r="B5992" t="s">
        <v>9027</v>
      </c>
      <c r="C5992" s="2">
        <v>43723</v>
      </c>
      <c r="D5992" s="8">
        <f>Table1[[#This Row],[Order Date]]</f>
        <v>43723</v>
      </c>
      <c r="E5992" s="2">
        <v>43729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">
        <v>3800</v>
      </c>
      <c r="P5992" s="1" t="s">
        <v>43</v>
      </c>
      <c r="Q5992" s="1" t="s">
        <v>70</v>
      </c>
      <c r="R5992" s="1" t="s">
        <v>3801</v>
      </c>
      <c r="S5992" s="1">
        <v>2357.4880000000003</v>
      </c>
      <c r="T5992" s="1">
        <v>7</v>
      </c>
      <c r="U5992" s="1">
        <v>0.2</v>
      </c>
      <c r="V5992" s="1">
        <v>884.05799999999999</v>
      </c>
      <c r="W5992" t="str">
        <f>INDEX(People!$A$2:$A$5,MATCH(Orders!N5992,People!$B$2:$B$5,0))</f>
        <v>Anna Andreadi</v>
      </c>
      <c r="X5992" t="str">
        <f>IFERROR(INDEX(Returns!A5992:A6791,MATCH(Orders!B5992,Returns!B5992:B6791,0)),"No")</f>
        <v>No</v>
      </c>
      <c r="Y5992">
        <f t="shared" si="93"/>
        <v>2828.9856000000004</v>
      </c>
    </row>
    <row r="5993" spans="1:25" x14ac:dyDescent="0.2">
      <c r="A5993" s="1">
        <v>5992</v>
      </c>
      <c r="B5993" t="s">
        <v>9027</v>
      </c>
      <c r="C5993" s="2">
        <v>43723</v>
      </c>
      <c r="D5993" s="8">
        <f>Table1[[#This Row],[Order Date]]</f>
        <v>43723</v>
      </c>
      <c r="E5993" s="2">
        <v>43729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">
        <v>733</v>
      </c>
      <c r="P5993" s="1" t="s">
        <v>66</v>
      </c>
      <c r="Q5993" s="1" t="s">
        <v>67</v>
      </c>
      <c r="R5993" s="1" t="s">
        <v>734</v>
      </c>
      <c r="S5993" s="1">
        <v>369.54399999999998</v>
      </c>
      <c r="T5993" s="1">
        <v>7</v>
      </c>
      <c r="U5993" s="1">
        <v>0.2</v>
      </c>
      <c r="V5993" s="1">
        <v>32.335100000000025</v>
      </c>
      <c r="W5993" t="str">
        <f>INDEX(People!$A$2:$A$5,MATCH(Orders!N5993,People!$B$2:$B$5,0))</f>
        <v>Anna Andreadi</v>
      </c>
      <c r="X5993" t="str">
        <f>IFERROR(INDEX(Returns!A5993:A6792,MATCH(Orders!B5993,Returns!B5993:B6792,0)),"No")</f>
        <v>No</v>
      </c>
      <c r="Y5993">
        <f t="shared" si="93"/>
        <v>443.45279999999997</v>
      </c>
    </row>
    <row r="5994" spans="1:25" x14ac:dyDescent="0.2">
      <c r="A5994" s="1">
        <v>5993</v>
      </c>
      <c r="B5994" t="s">
        <v>9027</v>
      </c>
      <c r="C5994" s="2">
        <v>43723</v>
      </c>
      <c r="D5994" s="8">
        <f>Table1[[#This Row],[Order Date]]</f>
        <v>43723</v>
      </c>
      <c r="E5994" s="2">
        <v>43729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">
        <v>1337</v>
      </c>
      <c r="P5994" s="1" t="s">
        <v>30</v>
      </c>
      <c r="Q5994" s="1" t="s">
        <v>34</v>
      </c>
      <c r="R5994" s="1" t="s">
        <v>1338</v>
      </c>
      <c r="S5994" s="1">
        <v>184.75200000000001</v>
      </c>
      <c r="T5994" s="1">
        <v>3</v>
      </c>
      <c r="U5994" s="1">
        <v>0.2</v>
      </c>
      <c r="V5994" s="1">
        <v>-20.784600000000012</v>
      </c>
      <c r="W5994" t="str">
        <f>INDEX(People!$A$2:$A$5,MATCH(Orders!N5994,People!$B$2:$B$5,0))</f>
        <v>Anna Andreadi</v>
      </c>
      <c r="X5994" t="str">
        <f>IFERROR(INDEX(Returns!A5994:A6793,MATCH(Orders!B5994,Returns!B5994:B6793,0)),"No")</f>
        <v>No</v>
      </c>
      <c r="Y5994">
        <f t="shared" si="93"/>
        <v>221.70240000000001</v>
      </c>
    </row>
    <row r="5995" spans="1:25" x14ac:dyDescent="0.2">
      <c r="A5995" s="1">
        <v>5994</v>
      </c>
      <c r="B5995" t="s">
        <v>9028</v>
      </c>
      <c r="C5995" s="2">
        <v>43445</v>
      </c>
      <c r="D5995" s="8">
        <f>Table1[[#This Row],[Order Date]]</f>
        <v>43445</v>
      </c>
      <c r="E5995" s="2">
        <v>43445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">
        <v>2376</v>
      </c>
      <c r="P5995" s="1" t="s">
        <v>43</v>
      </c>
      <c r="Q5995" s="1" t="s">
        <v>55</v>
      </c>
      <c r="R5995" s="1" t="s">
        <v>2377</v>
      </c>
      <c r="S5995" s="1">
        <v>64.959999999999994</v>
      </c>
      <c r="T5995" s="1">
        <v>5</v>
      </c>
      <c r="U5995" s="1">
        <v>0.2</v>
      </c>
      <c r="V5995" s="1">
        <v>-4.0599999999999987</v>
      </c>
      <c r="W5995" t="str">
        <f>INDEX(People!$A$2:$A$5,MATCH(Orders!N5995,People!$B$2:$B$5,0))</f>
        <v>Chuck Magee</v>
      </c>
      <c r="X5995" t="str">
        <f>IFERROR(INDEX(Returns!A5995:A6794,MATCH(Orders!B5995,Returns!B5995:B6794,0)),"No")</f>
        <v>No</v>
      </c>
      <c r="Y5995">
        <f t="shared" si="93"/>
        <v>77.951999999999984</v>
      </c>
    </row>
    <row r="5996" spans="1:25" x14ac:dyDescent="0.2">
      <c r="A5996" s="1">
        <v>5995</v>
      </c>
      <c r="B5996" t="s">
        <v>9028</v>
      </c>
      <c r="C5996" s="2">
        <v>43445</v>
      </c>
      <c r="D5996" s="8">
        <f>Table1[[#This Row],[Order Date]]</f>
        <v>43445</v>
      </c>
      <c r="E5996" s="2">
        <v>43445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">
        <v>5023</v>
      </c>
      <c r="P5996" s="1" t="s">
        <v>43</v>
      </c>
      <c r="Q5996" s="1" t="s">
        <v>512</v>
      </c>
      <c r="R5996" s="1" t="s">
        <v>5024</v>
      </c>
      <c r="S5996" s="1">
        <v>13.52</v>
      </c>
      <c r="T5996" s="1">
        <v>2</v>
      </c>
      <c r="U5996" s="1">
        <v>0.2</v>
      </c>
      <c r="V5996" s="1">
        <v>1.6899999999999986</v>
      </c>
      <c r="W5996" t="str">
        <f>INDEX(People!$A$2:$A$5,MATCH(Orders!N5996,People!$B$2:$B$5,0))</f>
        <v>Chuck Magee</v>
      </c>
      <c r="X5996" t="str">
        <f>IFERROR(INDEX(Returns!A5996:A6795,MATCH(Orders!B5996,Returns!B5996:B6795,0)),"No")</f>
        <v>No</v>
      </c>
      <c r="Y5996">
        <f t="shared" si="93"/>
        <v>16.224</v>
      </c>
    </row>
    <row r="5997" spans="1:25" x14ac:dyDescent="0.2">
      <c r="A5997" s="1">
        <v>5996</v>
      </c>
      <c r="B5997" t="s">
        <v>9028</v>
      </c>
      <c r="C5997" s="2">
        <v>43445</v>
      </c>
      <c r="D5997" s="8">
        <f>Table1[[#This Row],[Order Date]]</f>
        <v>43445</v>
      </c>
      <c r="E5997" s="2">
        <v>43445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">
        <v>5078</v>
      </c>
      <c r="P5997" s="1" t="s">
        <v>30</v>
      </c>
      <c r="Q5997" s="1" t="s">
        <v>34</v>
      </c>
      <c r="R5997" s="1" t="s">
        <v>5079</v>
      </c>
      <c r="S5997" s="1">
        <v>458.42999999999995</v>
      </c>
      <c r="T5997" s="1">
        <v>5</v>
      </c>
      <c r="U5997" s="1">
        <v>0.3</v>
      </c>
      <c r="V5997" s="1">
        <v>-137.52900000000002</v>
      </c>
      <c r="W5997" t="str">
        <f>INDEX(People!$A$2:$A$5,MATCH(Orders!N5997,People!$B$2:$B$5,0))</f>
        <v>Chuck Magee</v>
      </c>
      <c r="X5997" t="str">
        <f>IFERROR(INDEX(Returns!A5997:A6796,MATCH(Orders!B5997,Returns!B5997:B6796,0)),"No")</f>
        <v>No</v>
      </c>
      <c r="Y5997">
        <f t="shared" si="93"/>
        <v>595.95899999999995</v>
      </c>
    </row>
    <row r="5998" spans="1:25" x14ac:dyDescent="0.2">
      <c r="A5998" s="1">
        <v>5997</v>
      </c>
      <c r="B5998" t="s">
        <v>9028</v>
      </c>
      <c r="C5998" s="2">
        <v>43445</v>
      </c>
      <c r="D5998" s="8">
        <f>Table1[[#This Row],[Order Date]]</f>
        <v>43445</v>
      </c>
      <c r="E5998" s="2">
        <v>43445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">
        <v>2142</v>
      </c>
      <c r="P5998" s="1" t="s">
        <v>43</v>
      </c>
      <c r="Q5998" s="1" t="s">
        <v>73</v>
      </c>
      <c r="R5998" s="1" t="s">
        <v>2790</v>
      </c>
      <c r="S5998" s="1">
        <v>387.13600000000002</v>
      </c>
      <c r="T5998" s="1">
        <v>4</v>
      </c>
      <c r="U5998" s="1">
        <v>0.2</v>
      </c>
      <c r="V5998" s="1">
        <v>24.196000000000012</v>
      </c>
      <c r="W5998" t="str">
        <f>INDEX(People!$A$2:$A$5,MATCH(Orders!N5998,People!$B$2:$B$5,0))</f>
        <v>Chuck Magee</v>
      </c>
      <c r="X5998" t="str">
        <f>IFERROR(INDEX(Returns!A5998:A6797,MATCH(Orders!B5998,Returns!B5998:B6797,0)),"No")</f>
        <v>No</v>
      </c>
      <c r="Y5998">
        <f t="shared" si="93"/>
        <v>464.56319999999999</v>
      </c>
    </row>
    <row r="5999" spans="1:25" x14ac:dyDescent="0.2">
      <c r="A5999" s="1">
        <v>5998</v>
      </c>
      <c r="B5999" t="s">
        <v>9028</v>
      </c>
      <c r="C5999" s="2">
        <v>43445</v>
      </c>
      <c r="D5999" s="8">
        <f>Table1[[#This Row],[Order Date]]</f>
        <v>43445</v>
      </c>
      <c r="E5999" s="2">
        <v>43445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">
        <v>3125</v>
      </c>
      <c r="P5999" s="1" t="s">
        <v>30</v>
      </c>
      <c r="Q5999" s="1" t="s">
        <v>52</v>
      </c>
      <c r="R5999" s="1" t="s">
        <v>3126</v>
      </c>
      <c r="S5999" s="1">
        <v>328.59000000000003</v>
      </c>
      <c r="T5999" s="1">
        <v>3</v>
      </c>
      <c r="U5999" s="1">
        <v>0.4</v>
      </c>
      <c r="V5999" s="1">
        <v>-147.8655</v>
      </c>
      <c r="W5999" t="str">
        <f>INDEX(People!$A$2:$A$5,MATCH(Orders!N5999,People!$B$2:$B$5,0))</f>
        <v>Chuck Magee</v>
      </c>
      <c r="X5999" t="str">
        <f>IFERROR(INDEX(Returns!A5999:A6798,MATCH(Orders!B5999,Returns!B5999:B6798,0)),"No")</f>
        <v>No</v>
      </c>
      <c r="Y5999">
        <f t="shared" si="93"/>
        <v>460.02600000000001</v>
      </c>
    </row>
    <row r="6000" spans="1:25" x14ac:dyDescent="0.2">
      <c r="A6000" s="1">
        <v>5999</v>
      </c>
      <c r="B6000" t="s">
        <v>9029</v>
      </c>
      <c r="C6000" s="2">
        <v>42714</v>
      </c>
      <c r="D6000" s="8">
        <f>Table1[[#This Row],[Order Date]]</f>
        <v>42714</v>
      </c>
      <c r="E6000" s="2">
        <v>42718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">
        <v>2917</v>
      </c>
      <c r="P6000" s="1" t="s">
        <v>30</v>
      </c>
      <c r="Q6000" s="1" t="s">
        <v>34</v>
      </c>
      <c r="R6000" s="1" t="s">
        <v>2918</v>
      </c>
      <c r="S6000" s="1">
        <v>338.35199999999998</v>
      </c>
      <c r="T6000" s="1">
        <v>3</v>
      </c>
      <c r="U6000" s="1">
        <v>0.2</v>
      </c>
      <c r="V6000" s="1">
        <v>4.2293999999999699</v>
      </c>
      <c r="W6000" t="str">
        <f>INDEX(People!$A$2:$A$5,MATCH(Orders!N6000,People!$B$2:$B$5,0))</f>
        <v>Anna Andreadi</v>
      </c>
      <c r="X6000" t="str">
        <f>IFERROR(INDEX(Returns!A6000:A6799,MATCH(Orders!B6000,Returns!B6000:B6799,0)),"No")</f>
        <v>No</v>
      </c>
      <c r="Y6000">
        <f t="shared" si="93"/>
        <v>406.02239999999995</v>
      </c>
    </row>
    <row r="6001" spans="1:25" x14ac:dyDescent="0.2">
      <c r="A6001" s="1">
        <v>6000</v>
      </c>
      <c r="B6001" t="s">
        <v>9029</v>
      </c>
      <c r="C6001" s="2">
        <v>42714</v>
      </c>
      <c r="D6001" s="8">
        <f>Table1[[#This Row],[Order Date]]</f>
        <v>42714</v>
      </c>
      <c r="E6001" s="2">
        <v>42718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">
        <v>2353</v>
      </c>
      <c r="P6001" s="1" t="s">
        <v>43</v>
      </c>
      <c r="Q6001" s="1" t="s">
        <v>84</v>
      </c>
      <c r="R6001" s="1" t="s">
        <v>2354</v>
      </c>
      <c r="S6001" s="1">
        <v>25.92</v>
      </c>
      <c r="T6001" s="1">
        <v>4</v>
      </c>
      <c r="U6001" s="1">
        <v>0</v>
      </c>
      <c r="V6001" s="1">
        <v>12.441600000000001</v>
      </c>
      <c r="W6001" t="str">
        <f>INDEX(People!$A$2:$A$5,MATCH(Orders!N6001,People!$B$2:$B$5,0))</f>
        <v>Anna Andreadi</v>
      </c>
      <c r="X6001" t="str">
        <f>IFERROR(INDEX(Returns!A6001:A6800,MATCH(Orders!B6001,Returns!B6001:B6800,0)),"No")</f>
        <v>No</v>
      </c>
      <c r="Y6001">
        <f t="shared" si="93"/>
        <v>25.92</v>
      </c>
    </row>
    <row r="6002" spans="1:25" x14ac:dyDescent="0.2">
      <c r="A6002" s="1">
        <v>6001</v>
      </c>
      <c r="B6002" t="s">
        <v>9029</v>
      </c>
      <c r="C6002" s="2">
        <v>42714</v>
      </c>
      <c r="D6002" s="8">
        <f>Table1[[#This Row],[Order Date]]</f>
        <v>42714</v>
      </c>
      <c r="E6002" s="2">
        <v>42718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">
        <v>1345</v>
      </c>
      <c r="P6002" s="1" t="s">
        <v>43</v>
      </c>
      <c r="Q6002" s="1" t="s">
        <v>84</v>
      </c>
      <c r="R6002" s="1" t="s">
        <v>1346</v>
      </c>
      <c r="S6002" s="1">
        <v>91.36</v>
      </c>
      <c r="T6002" s="1">
        <v>4</v>
      </c>
      <c r="U6002" s="1">
        <v>0</v>
      </c>
      <c r="V6002" s="1">
        <v>42.025599999999997</v>
      </c>
      <c r="W6002" t="str">
        <f>INDEX(People!$A$2:$A$5,MATCH(Orders!N6002,People!$B$2:$B$5,0))</f>
        <v>Anna Andreadi</v>
      </c>
      <c r="X6002" t="str">
        <f>IFERROR(INDEX(Returns!A6002:A6801,MATCH(Orders!B6002,Returns!B6002:B6801,0)),"No")</f>
        <v>No</v>
      </c>
      <c r="Y6002">
        <f t="shared" si="93"/>
        <v>91.36</v>
      </c>
    </row>
    <row r="6003" spans="1:25" x14ac:dyDescent="0.2">
      <c r="A6003" s="1">
        <v>6002</v>
      </c>
      <c r="B6003" t="s">
        <v>9030</v>
      </c>
      <c r="C6003" s="2">
        <v>42717</v>
      </c>
      <c r="D6003" s="8">
        <f>Table1[[#This Row],[Order Date]]</f>
        <v>42717</v>
      </c>
      <c r="E6003" s="2">
        <v>42721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">
        <v>3696</v>
      </c>
      <c r="P6003" s="1" t="s">
        <v>30</v>
      </c>
      <c r="Q6003" s="1" t="s">
        <v>60</v>
      </c>
      <c r="R6003" s="1" t="s">
        <v>3697</v>
      </c>
      <c r="S6003" s="1">
        <v>87.960000000000008</v>
      </c>
      <c r="T6003" s="1">
        <v>3</v>
      </c>
      <c r="U6003" s="1">
        <v>0.2</v>
      </c>
      <c r="V6003" s="1">
        <v>7.6965000000000039</v>
      </c>
      <c r="W6003" t="str">
        <f>INDEX(People!$A$2:$A$5,MATCH(Orders!N6003,People!$B$2:$B$5,0))</f>
        <v>Anna Andreadi</v>
      </c>
      <c r="X6003" t="str">
        <f>IFERROR(INDEX(Returns!A6003:A6802,MATCH(Orders!B6003,Returns!B6003:B6802,0)),"No")</f>
        <v>No</v>
      </c>
      <c r="Y6003">
        <f t="shared" si="93"/>
        <v>105.55200000000001</v>
      </c>
    </row>
    <row r="6004" spans="1:25" x14ac:dyDescent="0.2">
      <c r="A6004" s="1">
        <v>6003</v>
      </c>
      <c r="B6004" t="s">
        <v>9030</v>
      </c>
      <c r="C6004" s="2">
        <v>42717</v>
      </c>
      <c r="D6004" s="8">
        <f>Table1[[#This Row],[Order Date]]</f>
        <v>42717</v>
      </c>
      <c r="E6004" s="2">
        <v>42721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">
        <v>1771</v>
      </c>
      <c r="P6004" s="1" t="s">
        <v>43</v>
      </c>
      <c r="Q6004" s="1" t="s">
        <v>70</v>
      </c>
      <c r="R6004" s="1" t="s">
        <v>1772</v>
      </c>
      <c r="S6004" s="1">
        <v>5.2140000000000004</v>
      </c>
      <c r="T6004" s="1">
        <v>2</v>
      </c>
      <c r="U6004" s="1">
        <v>0.7</v>
      </c>
      <c r="V6004" s="1">
        <v>-4.1711999999999989</v>
      </c>
      <c r="W6004" t="str">
        <f>INDEX(People!$A$2:$A$5,MATCH(Orders!N6004,People!$B$2:$B$5,0))</f>
        <v>Anna Andreadi</v>
      </c>
      <c r="X6004" t="str">
        <f>IFERROR(INDEX(Returns!A6004:A6803,MATCH(Orders!B6004,Returns!B6004:B6803,0)),"No")</f>
        <v>No</v>
      </c>
      <c r="Y6004">
        <f t="shared" si="93"/>
        <v>8.8638000000000012</v>
      </c>
    </row>
    <row r="6005" spans="1:25" x14ac:dyDescent="0.2">
      <c r="A6005" s="1">
        <v>6004</v>
      </c>
      <c r="B6005" t="s">
        <v>9031</v>
      </c>
      <c r="C6005" s="2">
        <v>43729</v>
      </c>
      <c r="D6005" s="8">
        <f>Table1[[#This Row],[Order Date]]</f>
        <v>43729</v>
      </c>
      <c r="E6005" s="2">
        <v>43735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">
        <v>409</v>
      </c>
      <c r="P6005" s="1" t="s">
        <v>43</v>
      </c>
      <c r="Q6005" s="1" t="s">
        <v>70</v>
      </c>
      <c r="R6005" s="1" t="s">
        <v>410</v>
      </c>
      <c r="S6005" s="1">
        <v>12.294</v>
      </c>
      <c r="T6005" s="1">
        <v>1</v>
      </c>
      <c r="U6005" s="1">
        <v>0.7</v>
      </c>
      <c r="V6005" s="1">
        <v>-8.6057999999999986</v>
      </c>
      <c r="W6005" t="str">
        <f>INDEX(People!$A$2:$A$5,MATCH(Orders!N6005,People!$B$2:$B$5,0))</f>
        <v>Cassandra Brandow</v>
      </c>
      <c r="X6005" t="str">
        <f>IFERROR(INDEX(Returns!A6005:A6804,MATCH(Orders!B6005,Returns!B6005:B6804,0)),"No")</f>
        <v>No</v>
      </c>
      <c r="Y6005">
        <f t="shared" si="93"/>
        <v>20.899799999999999</v>
      </c>
    </row>
    <row r="6006" spans="1:25" x14ac:dyDescent="0.2">
      <c r="A6006" s="1">
        <v>6005</v>
      </c>
      <c r="B6006" t="s">
        <v>9032</v>
      </c>
      <c r="C6006" s="2">
        <v>43715</v>
      </c>
      <c r="D6006" s="8">
        <f>Table1[[#This Row],[Order Date]]</f>
        <v>43715</v>
      </c>
      <c r="E6006" s="2">
        <v>43719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">
        <v>2091</v>
      </c>
      <c r="P6006" s="1" t="s">
        <v>30</v>
      </c>
      <c r="Q6006" s="1" t="s">
        <v>60</v>
      </c>
      <c r="R6006" s="1" t="s">
        <v>2092</v>
      </c>
      <c r="S6006" s="1">
        <v>19.760000000000002</v>
      </c>
      <c r="T6006" s="1">
        <v>4</v>
      </c>
      <c r="U6006" s="1">
        <v>0</v>
      </c>
      <c r="V6006" s="1">
        <v>8.2992000000000008</v>
      </c>
      <c r="W6006" t="str">
        <f>INDEX(People!$A$2:$A$5,MATCH(Orders!N6006,People!$B$2:$B$5,0))</f>
        <v>Anna Andreadi</v>
      </c>
      <c r="X6006" t="str">
        <f>IFERROR(INDEX(Returns!A6006:A6805,MATCH(Orders!B6006,Returns!B6006:B6805,0)),"No")</f>
        <v>No</v>
      </c>
      <c r="Y6006">
        <f t="shared" si="93"/>
        <v>19.760000000000002</v>
      </c>
    </row>
    <row r="6007" spans="1:25" x14ac:dyDescent="0.2">
      <c r="A6007" s="1">
        <v>6006</v>
      </c>
      <c r="B6007" t="s">
        <v>9033</v>
      </c>
      <c r="C6007" s="2">
        <v>43041</v>
      </c>
      <c r="D6007" s="8">
        <f>Table1[[#This Row],[Order Date]]</f>
        <v>43041</v>
      </c>
      <c r="E6007" s="2">
        <v>43046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">
        <v>4923</v>
      </c>
      <c r="P6007" s="1" t="s">
        <v>30</v>
      </c>
      <c r="Q6007" s="1" t="s">
        <v>34</v>
      </c>
      <c r="R6007" s="1" t="s">
        <v>4924</v>
      </c>
      <c r="S6007" s="1">
        <v>109.764</v>
      </c>
      <c r="T6007" s="1">
        <v>2</v>
      </c>
      <c r="U6007" s="1">
        <v>0.1</v>
      </c>
      <c r="V6007" s="1">
        <v>8.5371999999999968</v>
      </c>
      <c r="W6007" t="str">
        <f>INDEX(People!$A$2:$A$5,MATCH(Orders!N6007,People!$B$2:$B$5,0))</f>
        <v>Chuck Magee</v>
      </c>
      <c r="X6007" t="str">
        <f>IFERROR(INDEX(Returns!A6007:A6806,MATCH(Orders!B6007,Returns!B6007:B6806,0)),"No")</f>
        <v>No</v>
      </c>
      <c r="Y6007">
        <f t="shared" si="93"/>
        <v>120.74040000000001</v>
      </c>
    </row>
    <row r="6008" spans="1:25" x14ac:dyDescent="0.2">
      <c r="A6008" s="1">
        <v>6007</v>
      </c>
      <c r="B6008" t="s">
        <v>9034</v>
      </c>
      <c r="C6008" s="2">
        <v>43810</v>
      </c>
      <c r="D6008" s="8">
        <f>Table1[[#This Row],[Order Date]]</f>
        <v>43810</v>
      </c>
      <c r="E6008" s="2">
        <v>43817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">
        <v>4184</v>
      </c>
      <c r="P6008" s="1" t="s">
        <v>66</v>
      </c>
      <c r="Q6008" s="1" t="s">
        <v>67</v>
      </c>
      <c r="R6008" s="1" t="s">
        <v>4185</v>
      </c>
      <c r="S6008" s="1">
        <v>128.85000000000002</v>
      </c>
      <c r="T6008" s="1">
        <v>3</v>
      </c>
      <c r="U6008" s="1">
        <v>0</v>
      </c>
      <c r="V6008" s="1">
        <v>3.8654999999999973</v>
      </c>
      <c r="W6008" t="str">
        <f>INDEX(People!$A$2:$A$5,MATCH(Orders!N6008,People!$B$2:$B$5,0))</f>
        <v>Chuck Magee</v>
      </c>
      <c r="X6008" t="str">
        <f>IFERROR(INDEX(Returns!A6008:A6807,MATCH(Orders!B6008,Returns!B6008:B6807,0)),"No")</f>
        <v>No</v>
      </c>
      <c r="Y6008">
        <f t="shared" si="93"/>
        <v>128.85000000000002</v>
      </c>
    </row>
    <row r="6009" spans="1:25" x14ac:dyDescent="0.2">
      <c r="A6009" s="1">
        <v>6008</v>
      </c>
      <c r="B6009" t="s">
        <v>9035</v>
      </c>
      <c r="C6009" s="2">
        <v>43556</v>
      </c>
      <c r="D6009" s="8">
        <f>Table1[[#This Row],[Order Date]]</f>
        <v>43556</v>
      </c>
      <c r="E6009" s="2">
        <v>43558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">
        <v>407</v>
      </c>
      <c r="P6009" s="1" t="s">
        <v>30</v>
      </c>
      <c r="Q6009" s="1" t="s">
        <v>60</v>
      </c>
      <c r="R6009" s="1" t="s">
        <v>408</v>
      </c>
      <c r="S6009" s="1">
        <v>127.94999999999999</v>
      </c>
      <c r="T6009" s="1">
        <v>3</v>
      </c>
      <c r="U6009" s="1">
        <v>0</v>
      </c>
      <c r="V6009" s="1">
        <v>21.751499999999986</v>
      </c>
      <c r="W6009" t="str">
        <f>INDEX(People!$A$2:$A$5,MATCH(Orders!N6009,People!$B$2:$B$5,0))</f>
        <v>Cassandra Brandow</v>
      </c>
      <c r="X6009" t="str">
        <f>IFERROR(INDEX(Returns!A6009:A6808,MATCH(Orders!B6009,Returns!B6009:B6808,0)),"No")</f>
        <v>No</v>
      </c>
      <c r="Y6009">
        <f t="shared" si="93"/>
        <v>127.94999999999999</v>
      </c>
    </row>
    <row r="6010" spans="1:25" x14ac:dyDescent="0.2">
      <c r="A6010" s="1">
        <v>6009</v>
      </c>
      <c r="B6010" t="s">
        <v>6001</v>
      </c>
      <c r="C6010" s="2">
        <v>43099</v>
      </c>
      <c r="D6010" s="8">
        <f>Table1[[#This Row],[Order Date]]</f>
        <v>43099</v>
      </c>
      <c r="E6010" s="2">
        <v>43103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">
        <v>3684</v>
      </c>
      <c r="P6010" s="1" t="s">
        <v>43</v>
      </c>
      <c r="Q6010" s="1" t="s">
        <v>84</v>
      </c>
      <c r="R6010" s="1" t="s">
        <v>3685</v>
      </c>
      <c r="S6010" s="1">
        <v>68.52</v>
      </c>
      <c r="T6010" s="1">
        <v>3</v>
      </c>
      <c r="U6010" s="1">
        <v>0</v>
      </c>
      <c r="V6010" s="1">
        <v>31.519199999999998</v>
      </c>
      <c r="W6010" t="str">
        <f>INDEX(People!$A$2:$A$5,MATCH(Orders!N6010,People!$B$2:$B$5,0))</f>
        <v>Anna Andreadi</v>
      </c>
      <c r="X6010" t="str">
        <f>IFERROR(INDEX(Returns!A6010:A6809,MATCH(Orders!B6010,Returns!B6010:B6809,0)),"No")</f>
        <v>No</v>
      </c>
      <c r="Y6010">
        <f t="shared" si="93"/>
        <v>68.52</v>
      </c>
    </row>
    <row r="6011" spans="1:25" x14ac:dyDescent="0.2">
      <c r="A6011" s="1">
        <v>6010</v>
      </c>
      <c r="B6011" t="s">
        <v>6001</v>
      </c>
      <c r="C6011" s="2">
        <v>43099</v>
      </c>
      <c r="D6011" s="8">
        <f>Table1[[#This Row],[Order Date]]</f>
        <v>43099</v>
      </c>
      <c r="E6011" s="2">
        <v>43103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">
        <v>1222</v>
      </c>
      <c r="P6011" s="1" t="s">
        <v>43</v>
      </c>
      <c r="Q6011" s="1" t="s">
        <v>55</v>
      </c>
      <c r="R6011" s="1" t="s">
        <v>1223</v>
      </c>
      <c r="S6011" s="1">
        <v>74.94</v>
      </c>
      <c r="T6011" s="1">
        <v>3</v>
      </c>
      <c r="U6011" s="1">
        <v>0</v>
      </c>
      <c r="V6011" s="1">
        <v>14.238599999999995</v>
      </c>
      <c r="W6011" t="str">
        <f>INDEX(People!$A$2:$A$5,MATCH(Orders!N6011,People!$B$2:$B$5,0))</f>
        <v>Anna Andreadi</v>
      </c>
      <c r="X6011" t="str">
        <f>IFERROR(INDEX(Returns!A6011:A6810,MATCH(Orders!B6011,Returns!B6011:B6810,0)),"No")</f>
        <v>No</v>
      </c>
      <c r="Y6011">
        <f t="shared" si="93"/>
        <v>74.94</v>
      </c>
    </row>
    <row r="6012" spans="1:25" x14ac:dyDescent="0.2">
      <c r="A6012" s="1">
        <v>6011</v>
      </c>
      <c r="B6012" t="s">
        <v>6001</v>
      </c>
      <c r="C6012" s="2">
        <v>43099</v>
      </c>
      <c r="D6012" s="8">
        <f>Table1[[#This Row],[Order Date]]</f>
        <v>43099</v>
      </c>
      <c r="E6012" s="2">
        <v>43103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">
        <v>2209</v>
      </c>
      <c r="P6012" s="1" t="s">
        <v>66</v>
      </c>
      <c r="Q6012" s="1" t="s">
        <v>601</v>
      </c>
      <c r="R6012" s="1" t="s">
        <v>2210</v>
      </c>
      <c r="S6012" s="1">
        <v>2548.5600000000004</v>
      </c>
      <c r="T6012" s="1">
        <v>6</v>
      </c>
      <c r="U6012" s="1">
        <v>0.2</v>
      </c>
      <c r="V6012" s="1">
        <v>286.71299999999962</v>
      </c>
      <c r="W6012" t="str">
        <f>INDEX(People!$A$2:$A$5,MATCH(Orders!N6012,People!$B$2:$B$5,0))</f>
        <v>Anna Andreadi</v>
      </c>
      <c r="X6012" t="str">
        <f>IFERROR(INDEX(Returns!A6012:A6811,MATCH(Orders!B6012,Returns!B6012:B6811,0)),"No")</f>
        <v>No</v>
      </c>
      <c r="Y6012">
        <f t="shared" si="93"/>
        <v>3058.2720000000004</v>
      </c>
    </row>
    <row r="6013" spans="1:25" x14ac:dyDescent="0.2">
      <c r="A6013" s="1">
        <v>6012</v>
      </c>
      <c r="B6013" t="s">
        <v>6001</v>
      </c>
      <c r="C6013" s="2">
        <v>43099</v>
      </c>
      <c r="D6013" s="8">
        <f>Table1[[#This Row],[Order Date]]</f>
        <v>43099</v>
      </c>
      <c r="E6013" s="2">
        <v>43103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">
        <v>840</v>
      </c>
      <c r="P6013" s="1" t="s">
        <v>43</v>
      </c>
      <c r="Q6013" s="1" t="s">
        <v>157</v>
      </c>
      <c r="R6013" s="1" t="s">
        <v>841</v>
      </c>
      <c r="S6013" s="1">
        <v>271.44</v>
      </c>
      <c r="T6013" s="1">
        <v>3</v>
      </c>
      <c r="U6013" s="1">
        <v>0</v>
      </c>
      <c r="V6013" s="1">
        <v>122.148</v>
      </c>
      <c r="W6013" t="str">
        <f>INDEX(People!$A$2:$A$5,MATCH(Orders!N6013,People!$B$2:$B$5,0))</f>
        <v>Anna Andreadi</v>
      </c>
      <c r="X6013" t="str">
        <f>IFERROR(INDEX(Returns!A6013:A6812,MATCH(Orders!B6013,Returns!B6013:B6812,0)),"No")</f>
        <v>No</v>
      </c>
      <c r="Y6013">
        <f t="shared" si="93"/>
        <v>271.44</v>
      </c>
    </row>
    <row r="6014" spans="1:25" x14ac:dyDescent="0.2">
      <c r="A6014" s="1">
        <v>6013</v>
      </c>
      <c r="B6014" t="s">
        <v>6001</v>
      </c>
      <c r="C6014" s="2">
        <v>43099</v>
      </c>
      <c r="D6014" s="8">
        <f>Table1[[#This Row],[Order Date]]</f>
        <v>43099</v>
      </c>
      <c r="E6014" s="2">
        <v>43103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">
        <v>3837</v>
      </c>
      <c r="P6014" s="1" t="s">
        <v>66</v>
      </c>
      <c r="Q6014" s="1" t="s">
        <v>67</v>
      </c>
      <c r="R6014" s="1" t="s">
        <v>3838</v>
      </c>
      <c r="S6014" s="1">
        <v>287.88</v>
      </c>
      <c r="T6014" s="1">
        <v>3</v>
      </c>
      <c r="U6014" s="1">
        <v>0.2</v>
      </c>
      <c r="V6014" s="1">
        <v>35.984999999999999</v>
      </c>
      <c r="W6014" t="str">
        <f>INDEX(People!$A$2:$A$5,MATCH(Orders!N6014,People!$B$2:$B$5,0))</f>
        <v>Anna Andreadi</v>
      </c>
      <c r="X6014" t="str">
        <f>IFERROR(INDEX(Returns!A6014:A6813,MATCH(Orders!B6014,Returns!B6014:B6813,0)),"No")</f>
        <v>No</v>
      </c>
      <c r="Y6014">
        <f t="shared" si="93"/>
        <v>345.45599999999996</v>
      </c>
    </row>
    <row r="6015" spans="1:25" x14ac:dyDescent="0.2">
      <c r="A6015" s="1">
        <v>6014</v>
      </c>
      <c r="B6015" t="s">
        <v>9036</v>
      </c>
      <c r="C6015" s="2">
        <v>43169</v>
      </c>
      <c r="D6015" s="8">
        <f>Table1[[#This Row],[Order Date]]</f>
        <v>43169</v>
      </c>
      <c r="E6015" s="2">
        <v>43170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">
        <v>3581</v>
      </c>
      <c r="P6015" s="1" t="s">
        <v>43</v>
      </c>
      <c r="Q6015" s="1" t="s">
        <v>84</v>
      </c>
      <c r="R6015" s="1" t="s">
        <v>3582</v>
      </c>
      <c r="S6015" s="1">
        <v>14.9</v>
      </c>
      <c r="T6015" s="1">
        <v>5</v>
      </c>
      <c r="U6015" s="1">
        <v>0</v>
      </c>
      <c r="V6015" s="1">
        <v>7.1519999999999992</v>
      </c>
      <c r="W6015" t="str">
        <f>INDEX(People!$A$2:$A$5,MATCH(Orders!N6015,People!$B$2:$B$5,0))</f>
        <v>Anna Andreadi</v>
      </c>
      <c r="X6015" t="str">
        <f>IFERROR(INDEX(Returns!A6015:A6814,MATCH(Orders!B6015,Returns!B6015:B6814,0)),"No")</f>
        <v>No</v>
      </c>
      <c r="Y6015">
        <f t="shared" si="93"/>
        <v>14.9</v>
      </c>
    </row>
    <row r="6016" spans="1:25" x14ac:dyDescent="0.2">
      <c r="A6016" s="1">
        <v>6015</v>
      </c>
      <c r="B6016" t="s">
        <v>9036</v>
      </c>
      <c r="C6016" s="2">
        <v>43169</v>
      </c>
      <c r="D6016" s="8">
        <f>Table1[[#This Row],[Order Date]]</f>
        <v>43169</v>
      </c>
      <c r="E6016" s="2">
        <v>43170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">
        <v>3714</v>
      </c>
      <c r="P6016" s="1" t="s">
        <v>66</v>
      </c>
      <c r="Q6016" s="1" t="s">
        <v>67</v>
      </c>
      <c r="R6016" s="1" t="s">
        <v>3715</v>
      </c>
      <c r="S6016" s="1">
        <v>4158.9120000000003</v>
      </c>
      <c r="T6016" s="1">
        <v>8</v>
      </c>
      <c r="U6016" s="1">
        <v>0.2</v>
      </c>
      <c r="V6016" s="1">
        <v>363.90480000000025</v>
      </c>
      <c r="W6016" t="str">
        <f>INDEX(People!$A$2:$A$5,MATCH(Orders!N6016,People!$B$2:$B$5,0))</f>
        <v>Anna Andreadi</v>
      </c>
      <c r="X6016" t="str">
        <f>IFERROR(INDEX(Returns!A6016:A6815,MATCH(Orders!B6016,Returns!B6016:B6815,0)),"No")</f>
        <v>No</v>
      </c>
      <c r="Y6016">
        <f t="shared" si="93"/>
        <v>4990.6944000000003</v>
      </c>
    </row>
    <row r="6017" spans="1:25" x14ac:dyDescent="0.2">
      <c r="A6017" s="1">
        <v>6016</v>
      </c>
      <c r="B6017" t="s">
        <v>5935</v>
      </c>
      <c r="C6017" s="2">
        <v>42466</v>
      </c>
      <c r="D6017" s="8">
        <f>Table1[[#This Row],[Order Date]]</f>
        <v>42466</v>
      </c>
      <c r="E6017" s="2">
        <v>42472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">
        <v>5608</v>
      </c>
      <c r="P6017" s="1" t="s">
        <v>30</v>
      </c>
      <c r="Q6017" s="1" t="s">
        <v>60</v>
      </c>
      <c r="R6017" s="1" t="s">
        <v>5609</v>
      </c>
      <c r="S6017" s="1">
        <v>91.96</v>
      </c>
      <c r="T6017" s="1">
        <v>2</v>
      </c>
      <c r="U6017" s="1">
        <v>0</v>
      </c>
      <c r="V6017" s="1">
        <v>15.633199999999988</v>
      </c>
      <c r="W6017" t="str">
        <f>INDEX(People!$A$2:$A$5,MATCH(Orders!N6017,People!$B$2:$B$5,0))</f>
        <v>Anna Andreadi</v>
      </c>
      <c r="X6017" t="str">
        <f>IFERROR(INDEX(Returns!A6017:A6816,MATCH(Orders!B6017,Returns!B6017:B6816,0)),"No")</f>
        <v>No</v>
      </c>
      <c r="Y6017">
        <f t="shared" si="93"/>
        <v>91.96</v>
      </c>
    </row>
    <row r="6018" spans="1:25" x14ac:dyDescent="0.2">
      <c r="A6018" s="1">
        <v>6017</v>
      </c>
      <c r="B6018" t="s">
        <v>5935</v>
      </c>
      <c r="C6018" s="2">
        <v>42466</v>
      </c>
      <c r="D6018" s="8">
        <f>Table1[[#This Row],[Order Date]]</f>
        <v>42466</v>
      </c>
      <c r="E6018" s="2">
        <v>42472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">
        <v>993</v>
      </c>
      <c r="P6018" s="1" t="s">
        <v>30</v>
      </c>
      <c r="Q6018" s="1" t="s">
        <v>60</v>
      </c>
      <c r="R6018" s="1" t="s">
        <v>994</v>
      </c>
      <c r="S6018" s="1">
        <v>33.11</v>
      </c>
      <c r="T6018" s="1">
        <v>7</v>
      </c>
      <c r="U6018" s="1">
        <v>0</v>
      </c>
      <c r="V6018" s="1">
        <v>12.912900000000004</v>
      </c>
      <c r="W6018" t="str">
        <f>INDEX(People!$A$2:$A$5,MATCH(Orders!N6018,People!$B$2:$B$5,0))</f>
        <v>Anna Andreadi</v>
      </c>
      <c r="X6018" t="str">
        <f>IFERROR(INDEX(Returns!A6018:A6817,MATCH(Orders!B6018,Returns!B6018:B6817,0)),"No")</f>
        <v>No</v>
      </c>
      <c r="Y6018">
        <f t="shared" si="93"/>
        <v>33.11</v>
      </c>
    </row>
    <row r="6019" spans="1:25" x14ac:dyDescent="0.2">
      <c r="A6019" s="1">
        <v>6018</v>
      </c>
      <c r="B6019" t="s">
        <v>5935</v>
      </c>
      <c r="C6019" s="2">
        <v>42466</v>
      </c>
      <c r="D6019" s="8">
        <f>Table1[[#This Row],[Order Date]]</f>
        <v>42466</v>
      </c>
      <c r="E6019" s="2">
        <v>42472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">
        <v>3759</v>
      </c>
      <c r="P6019" s="1" t="s">
        <v>43</v>
      </c>
      <c r="Q6019" s="1" t="s">
        <v>84</v>
      </c>
      <c r="R6019" s="1" t="s">
        <v>3760</v>
      </c>
      <c r="S6019" s="1">
        <v>19.440000000000001</v>
      </c>
      <c r="T6019" s="1">
        <v>3</v>
      </c>
      <c r="U6019" s="1">
        <v>0</v>
      </c>
      <c r="V6019" s="1">
        <v>9.3312000000000008</v>
      </c>
      <c r="W6019" t="str">
        <f>INDEX(People!$A$2:$A$5,MATCH(Orders!N6019,People!$B$2:$B$5,0))</f>
        <v>Anna Andreadi</v>
      </c>
      <c r="X6019" t="str">
        <f>IFERROR(INDEX(Returns!A6019:A6818,MATCH(Orders!B6019,Returns!B6019:B6818,0)),"No")</f>
        <v>No</v>
      </c>
      <c r="Y6019">
        <f t="shared" ref="Y6019:Y6082" si="94">S6019*(1+U6019)</f>
        <v>19.440000000000001</v>
      </c>
    </row>
    <row r="6020" spans="1:25" x14ac:dyDescent="0.2">
      <c r="A6020" s="1">
        <v>6019</v>
      </c>
      <c r="B6020" t="s">
        <v>5935</v>
      </c>
      <c r="C6020" s="2">
        <v>42466</v>
      </c>
      <c r="D6020" s="8">
        <f>Table1[[#This Row],[Order Date]]</f>
        <v>42466</v>
      </c>
      <c r="E6020" s="2">
        <v>42472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">
        <v>4773</v>
      </c>
      <c r="P6020" s="1" t="s">
        <v>43</v>
      </c>
      <c r="Q6020" s="1" t="s">
        <v>84</v>
      </c>
      <c r="R6020" s="1" t="s">
        <v>4774</v>
      </c>
      <c r="S6020" s="1">
        <v>55.48</v>
      </c>
      <c r="T6020" s="1">
        <v>1</v>
      </c>
      <c r="U6020" s="1">
        <v>0</v>
      </c>
      <c r="V6020" s="1">
        <v>26.630399999999998</v>
      </c>
      <c r="W6020" t="str">
        <f>INDEX(People!$A$2:$A$5,MATCH(Orders!N6020,People!$B$2:$B$5,0))</f>
        <v>Anna Andreadi</v>
      </c>
      <c r="X6020" t="str">
        <f>IFERROR(INDEX(Returns!A6020:A6819,MATCH(Orders!B6020,Returns!B6020:B6819,0)),"No")</f>
        <v>No</v>
      </c>
      <c r="Y6020">
        <f t="shared" si="94"/>
        <v>55.48</v>
      </c>
    </row>
    <row r="6021" spans="1:25" x14ac:dyDescent="0.2">
      <c r="A6021" s="1">
        <v>6020</v>
      </c>
      <c r="B6021" t="s">
        <v>9037</v>
      </c>
      <c r="C6021" s="2">
        <v>42648</v>
      </c>
      <c r="D6021" s="8">
        <f>Table1[[#This Row],[Order Date]]</f>
        <v>42648</v>
      </c>
      <c r="E6021" s="2">
        <v>42653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">
        <v>72</v>
      </c>
      <c r="P6021" s="1" t="s">
        <v>43</v>
      </c>
      <c r="Q6021" s="1" t="s">
        <v>73</v>
      </c>
      <c r="R6021" s="1" t="s">
        <v>74</v>
      </c>
      <c r="S6021" s="1">
        <v>91.92</v>
      </c>
      <c r="T6021" s="1">
        <v>5</v>
      </c>
      <c r="U6021" s="1">
        <v>0.2</v>
      </c>
      <c r="V6021" s="1">
        <v>11.489999999999991</v>
      </c>
      <c r="W6021" t="str">
        <f>INDEX(People!$A$2:$A$5,MATCH(Orders!N6021,People!$B$2:$B$5,0))</f>
        <v>Chuck Magee</v>
      </c>
      <c r="X6021" t="str">
        <f>IFERROR(INDEX(Returns!A6021:A6820,MATCH(Orders!B6021,Returns!B6021:B6820,0)),"No")</f>
        <v>No</v>
      </c>
      <c r="Y6021">
        <f t="shared" si="94"/>
        <v>110.304</v>
      </c>
    </row>
    <row r="6022" spans="1:25" x14ac:dyDescent="0.2">
      <c r="A6022" s="1">
        <v>6021</v>
      </c>
      <c r="B6022" t="s">
        <v>9038</v>
      </c>
      <c r="C6022" s="2">
        <v>43325</v>
      </c>
      <c r="D6022" s="8">
        <f>Table1[[#This Row],[Order Date]]</f>
        <v>43325</v>
      </c>
      <c r="E6022" s="2">
        <v>43325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">
        <v>4171</v>
      </c>
      <c r="P6022" s="1" t="s">
        <v>43</v>
      </c>
      <c r="Q6022" s="1" t="s">
        <v>73</v>
      </c>
      <c r="R6022" s="1" t="s">
        <v>1246</v>
      </c>
      <c r="S6022" s="1">
        <v>17.34</v>
      </c>
      <c r="T6022" s="1">
        <v>2</v>
      </c>
      <c r="U6022" s="1">
        <v>0</v>
      </c>
      <c r="V6022" s="1">
        <v>4.6818000000000008</v>
      </c>
      <c r="W6022" t="str">
        <f>INDEX(People!$A$2:$A$5,MATCH(Orders!N6022,People!$B$2:$B$5,0))</f>
        <v>Cassandra Brandow</v>
      </c>
      <c r="X6022" t="str">
        <f>IFERROR(INDEX(Returns!A6022:A6821,MATCH(Orders!B6022,Returns!B6022:B6821,0)),"No")</f>
        <v>No</v>
      </c>
      <c r="Y6022">
        <f t="shared" si="94"/>
        <v>17.34</v>
      </c>
    </row>
    <row r="6023" spans="1:25" x14ac:dyDescent="0.2">
      <c r="A6023" s="1">
        <v>6022</v>
      </c>
      <c r="B6023" t="s">
        <v>9038</v>
      </c>
      <c r="C6023" s="2">
        <v>43325</v>
      </c>
      <c r="D6023" s="8">
        <f>Table1[[#This Row],[Order Date]]</f>
        <v>43325</v>
      </c>
      <c r="E6023" s="2">
        <v>43325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">
        <v>1234</v>
      </c>
      <c r="P6023" s="1" t="s">
        <v>66</v>
      </c>
      <c r="Q6023" s="1" t="s">
        <v>146</v>
      </c>
      <c r="R6023" s="1" t="s">
        <v>1235</v>
      </c>
      <c r="S6023" s="1">
        <v>71.98</v>
      </c>
      <c r="T6023" s="1">
        <v>2</v>
      </c>
      <c r="U6023" s="1">
        <v>0</v>
      </c>
      <c r="V6023" s="1">
        <v>15.1158</v>
      </c>
      <c r="W6023" t="str">
        <f>INDEX(People!$A$2:$A$5,MATCH(Orders!N6023,People!$B$2:$B$5,0))</f>
        <v>Cassandra Brandow</v>
      </c>
      <c r="X6023" t="str">
        <f>IFERROR(INDEX(Returns!A6023:A6822,MATCH(Orders!B6023,Returns!B6023:B6822,0)),"No")</f>
        <v>No</v>
      </c>
      <c r="Y6023">
        <f t="shared" si="94"/>
        <v>71.98</v>
      </c>
    </row>
    <row r="6024" spans="1:25" x14ac:dyDescent="0.2">
      <c r="A6024" s="1">
        <v>6023</v>
      </c>
      <c r="B6024" t="s">
        <v>9039</v>
      </c>
      <c r="C6024" s="2">
        <v>42691</v>
      </c>
      <c r="D6024" s="8">
        <f>Table1[[#This Row],[Order Date]]</f>
        <v>42691</v>
      </c>
      <c r="E6024" s="2">
        <v>42695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">
        <v>443</v>
      </c>
      <c r="P6024" s="1" t="s">
        <v>43</v>
      </c>
      <c r="Q6024" s="1" t="s">
        <v>157</v>
      </c>
      <c r="R6024" s="1" t="s">
        <v>444</v>
      </c>
      <c r="S6024" s="1">
        <v>7.080000000000001</v>
      </c>
      <c r="T6024" s="1">
        <v>3</v>
      </c>
      <c r="U6024" s="1">
        <v>0.2</v>
      </c>
      <c r="V6024" s="1">
        <v>2.4779999999999989</v>
      </c>
      <c r="W6024" t="str">
        <f>INDEX(People!$A$2:$A$5,MATCH(Orders!N6024,People!$B$2:$B$5,0))</f>
        <v>Kelly Williams</v>
      </c>
      <c r="X6024" t="str">
        <f>IFERROR(INDEX(Returns!A6024:A6823,MATCH(Orders!B6024,Returns!B6024:B6823,0)),"No")</f>
        <v>No</v>
      </c>
      <c r="Y6024">
        <f t="shared" si="94"/>
        <v>8.4960000000000004</v>
      </c>
    </row>
    <row r="6025" spans="1:25" x14ac:dyDescent="0.2">
      <c r="A6025" s="1">
        <v>6024</v>
      </c>
      <c r="B6025" t="s">
        <v>9040</v>
      </c>
      <c r="C6025" s="2">
        <v>43579</v>
      </c>
      <c r="D6025" s="8">
        <f>Table1[[#This Row],[Order Date]]</f>
        <v>43579</v>
      </c>
      <c r="E6025" s="2">
        <v>43582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">
        <v>3465</v>
      </c>
      <c r="P6025" s="1" t="s">
        <v>66</v>
      </c>
      <c r="Q6025" s="1" t="s">
        <v>146</v>
      </c>
      <c r="R6025" s="1" t="s">
        <v>3466</v>
      </c>
      <c r="S6025" s="1">
        <v>69.98</v>
      </c>
      <c r="T6025" s="1">
        <v>2</v>
      </c>
      <c r="U6025" s="1">
        <v>0</v>
      </c>
      <c r="V6025" s="1">
        <v>4.8986000000000018</v>
      </c>
      <c r="W6025" t="str">
        <f>INDEX(People!$A$2:$A$5,MATCH(Orders!N6025,People!$B$2:$B$5,0))</f>
        <v>Chuck Magee</v>
      </c>
      <c r="X6025" t="str">
        <f>IFERROR(INDEX(Returns!A6025:A6824,MATCH(Orders!B6025,Returns!B6025:B6824,0)),"No")</f>
        <v>No</v>
      </c>
      <c r="Y6025">
        <f t="shared" si="94"/>
        <v>69.98</v>
      </c>
    </row>
    <row r="6026" spans="1:25" x14ac:dyDescent="0.2">
      <c r="A6026" s="1">
        <v>6025</v>
      </c>
      <c r="B6026" t="s">
        <v>9041</v>
      </c>
      <c r="C6026" s="2">
        <v>43701</v>
      </c>
      <c r="D6026" s="8">
        <f>Table1[[#This Row],[Order Date]]</f>
        <v>43701</v>
      </c>
      <c r="E6026" s="2">
        <v>43703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">
        <v>5490</v>
      </c>
      <c r="P6026" s="1" t="s">
        <v>43</v>
      </c>
      <c r="Q6026" s="1" t="s">
        <v>73</v>
      </c>
      <c r="R6026" s="1" t="s">
        <v>5491</v>
      </c>
      <c r="S6026" s="1">
        <v>646.27200000000005</v>
      </c>
      <c r="T6026" s="1">
        <v>8</v>
      </c>
      <c r="U6026" s="1">
        <v>0.2</v>
      </c>
      <c r="V6026" s="1">
        <v>64.627199999999988</v>
      </c>
      <c r="W6026" t="str">
        <f>INDEX(People!$A$2:$A$5,MATCH(Orders!N6026,People!$B$2:$B$5,0))</f>
        <v>Chuck Magee</v>
      </c>
      <c r="X6026" t="str">
        <f>IFERROR(INDEX(Returns!A6026:A6825,MATCH(Orders!B6026,Returns!B6026:B6825,0)),"No")</f>
        <v>No</v>
      </c>
      <c r="Y6026">
        <f t="shared" si="94"/>
        <v>775.52640000000008</v>
      </c>
    </row>
    <row r="6027" spans="1:25" x14ac:dyDescent="0.2">
      <c r="A6027" s="1">
        <v>6026</v>
      </c>
      <c r="B6027" t="s">
        <v>9041</v>
      </c>
      <c r="C6027" s="2">
        <v>43701</v>
      </c>
      <c r="D6027" s="8">
        <f>Table1[[#This Row],[Order Date]]</f>
        <v>43701</v>
      </c>
      <c r="E6027" s="2">
        <v>43703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">
        <v>2402</v>
      </c>
      <c r="P6027" s="1" t="s">
        <v>43</v>
      </c>
      <c r="Q6027" s="1" t="s">
        <v>84</v>
      </c>
      <c r="R6027" s="1" t="s">
        <v>5013</v>
      </c>
      <c r="S6027" s="1">
        <v>10.368000000000002</v>
      </c>
      <c r="T6027" s="1">
        <v>2</v>
      </c>
      <c r="U6027" s="1">
        <v>0.2</v>
      </c>
      <c r="V6027" s="1">
        <v>3.7584</v>
      </c>
      <c r="W6027" t="str">
        <f>INDEX(People!$A$2:$A$5,MATCH(Orders!N6027,People!$B$2:$B$5,0))</f>
        <v>Chuck Magee</v>
      </c>
      <c r="X6027" t="str">
        <f>IFERROR(INDEX(Returns!A6027:A6826,MATCH(Orders!B6027,Returns!B6027:B6826,0)),"No")</f>
        <v>No</v>
      </c>
      <c r="Y6027">
        <f t="shared" si="94"/>
        <v>12.441600000000003</v>
      </c>
    </row>
    <row r="6028" spans="1:25" x14ac:dyDescent="0.2">
      <c r="A6028" s="1">
        <v>6027</v>
      </c>
      <c r="B6028" t="s">
        <v>9042</v>
      </c>
      <c r="C6028" s="2">
        <v>43519</v>
      </c>
      <c r="D6028" s="8">
        <f>Table1[[#This Row],[Order Date]]</f>
        <v>43519</v>
      </c>
      <c r="E6028" s="2">
        <v>43526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">
        <v>4724</v>
      </c>
      <c r="P6028" s="1" t="s">
        <v>43</v>
      </c>
      <c r="Q6028" s="1" t="s">
        <v>242</v>
      </c>
      <c r="R6028" s="1" t="s">
        <v>4725</v>
      </c>
      <c r="S6028" s="1">
        <v>8.4</v>
      </c>
      <c r="T6028" s="1">
        <v>5</v>
      </c>
      <c r="U6028" s="1">
        <v>0</v>
      </c>
      <c r="V6028" s="1">
        <v>0.33599999999999963</v>
      </c>
      <c r="W6028" t="str">
        <f>INDEX(People!$A$2:$A$5,MATCH(Orders!N6028,People!$B$2:$B$5,0))</f>
        <v>Anna Andreadi</v>
      </c>
      <c r="X6028" t="str">
        <f>IFERROR(INDEX(Returns!A6028:A6827,MATCH(Orders!B6028,Returns!B6028:B6827,0)),"No")</f>
        <v>No</v>
      </c>
      <c r="Y6028">
        <f t="shared" si="94"/>
        <v>8.4</v>
      </c>
    </row>
    <row r="6029" spans="1:25" x14ac:dyDescent="0.2">
      <c r="A6029" s="1">
        <v>6028</v>
      </c>
      <c r="B6029" t="s">
        <v>9042</v>
      </c>
      <c r="C6029" s="2">
        <v>43519</v>
      </c>
      <c r="D6029" s="8">
        <f>Table1[[#This Row],[Order Date]]</f>
        <v>43519</v>
      </c>
      <c r="E6029" s="2">
        <v>43526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">
        <v>2720</v>
      </c>
      <c r="P6029" s="1" t="s">
        <v>66</v>
      </c>
      <c r="Q6029" s="1" t="s">
        <v>67</v>
      </c>
      <c r="R6029" s="1" t="s">
        <v>2721</v>
      </c>
      <c r="S6029" s="1">
        <v>71.959999999999994</v>
      </c>
      <c r="T6029" s="1">
        <v>5</v>
      </c>
      <c r="U6029" s="1">
        <v>0.2</v>
      </c>
      <c r="V6029" s="1">
        <v>25.185999999999996</v>
      </c>
      <c r="W6029" t="str">
        <f>INDEX(People!$A$2:$A$5,MATCH(Orders!N6029,People!$B$2:$B$5,0))</f>
        <v>Anna Andreadi</v>
      </c>
      <c r="X6029" t="str">
        <f>IFERROR(INDEX(Returns!A6029:A6828,MATCH(Orders!B6029,Returns!B6029:B6828,0)),"No")</f>
        <v>No</v>
      </c>
      <c r="Y6029">
        <f t="shared" si="94"/>
        <v>86.35199999999999</v>
      </c>
    </row>
    <row r="6030" spans="1:25" x14ac:dyDescent="0.2">
      <c r="A6030" s="1">
        <v>6029</v>
      </c>
      <c r="B6030" t="s">
        <v>9043</v>
      </c>
      <c r="C6030" s="2">
        <v>43423</v>
      </c>
      <c r="D6030" s="8">
        <f>Table1[[#This Row],[Order Date]]</f>
        <v>43423</v>
      </c>
      <c r="E6030" s="2">
        <v>43425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">
        <v>2265</v>
      </c>
      <c r="P6030" s="1" t="s">
        <v>43</v>
      </c>
      <c r="Q6030" s="1" t="s">
        <v>63</v>
      </c>
      <c r="R6030" s="1" t="s">
        <v>2266</v>
      </c>
      <c r="S6030" s="1">
        <v>18.48</v>
      </c>
      <c r="T6030" s="1">
        <v>2</v>
      </c>
      <c r="U6030" s="1">
        <v>0.2</v>
      </c>
      <c r="V6030" s="1">
        <v>6.0059999999999993</v>
      </c>
      <c r="W6030" t="str">
        <f>INDEX(People!$A$2:$A$5,MATCH(Orders!N6030,People!$B$2:$B$5,0))</f>
        <v>Cassandra Brandow</v>
      </c>
      <c r="X6030" t="str">
        <f>IFERROR(INDEX(Returns!A6030:A6829,MATCH(Orders!B6030,Returns!B6030:B6829,0)),"No")</f>
        <v>No</v>
      </c>
      <c r="Y6030">
        <f t="shared" si="94"/>
        <v>22.175999999999998</v>
      </c>
    </row>
    <row r="6031" spans="1:25" x14ac:dyDescent="0.2">
      <c r="A6031" s="1">
        <v>6030</v>
      </c>
      <c r="B6031" t="s">
        <v>9044</v>
      </c>
      <c r="C6031" s="2">
        <v>43418</v>
      </c>
      <c r="D6031" s="8">
        <f>Table1[[#This Row],[Order Date]]</f>
        <v>43418</v>
      </c>
      <c r="E6031" s="2">
        <v>43419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">
        <v>3083</v>
      </c>
      <c r="P6031" s="1" t="s">
        <v>43</v>
      </c>
      <c r="Q6031" s="1" t="s">
        <v>63</v>
      </c>
      <c r="R6031" s="1" t="s">
        <v>3084</v>
      </c>
      <c r="S6031" s="1">
        <v>9.84</v>
      </c>
      <c r="T6031" s="1">
        <v>3</v>
      </c>
      <c r="U6031" s="1">
        <v>0</v>
      </c>
      <c r="V6031" s="1">
        <v>2.8535999999999988</v>
      </c>
      <c r="W6031" t="str">
        <f>INDEX(People!$A$2:$A$5,MATCH(Orders!N6031,People!$B$2:$B$5,0))</f>
        <v>Anna Andreadi</v>
      </c>
      <c r="X6031" t="str">
        <f>IFERROR(INDEX(Returns!A6031:A6830,MATCH(Orders!B6031,Returns!B6031:B6830,0)),"No")</f>
        <v>No</v>
      </c>
      <c r="Y6031">
        <f t="shared" si="94"/>
        <v>9.84</v>
      </c>
    </row>
    <row r="6032" spans="1:25" x14ac:dyDescent="0.2">
      <c r="A6032" s="1">
        <v>6031</v>
      </c>
      <c r="B6032" t="s">
        <v>9045</v>
      </c>
      <c r="C6032" s="2">
        <v>43652</v>
      </c>
      <c r="D6032" s="8">
        <f>Table1[[#This Row],[Order Date]]</f>
        <v>43652</v>
      </c>
      <c r="E6032" s="2">
        <v>43652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">
        <v>3804</v>
      </c>
      <c r="P6032" s="1" t="s">
        <v>30</v>
      </c>
      <c r="Q6032" s="1" t="s">
        <v>34</v>
      </c>
      <c r="R6032" s="1" t="s">
        <v>3805</v>
      </c>
      <c r="S6032" s="1">
        <v>239.24</v>
      </c>
      <c r="T6032" s="1">
        <v>1</v>
      </c>
      <c r="U6032" s="1">
        <v>0.2</v>
      </c>
      <c r="V6032" s="1">
        <v>23.924000000000007</v>
      </c>
      <c r="W6032" t="str">
        <f>INDEX(People!$A$2:$A$5,MATCH(Orders!N6032,People!$B$2:$B$5,0))</f>
        <v>Cassandra Brandow</v>
      </c>
      <c r="X6032" t="str">
        <f>IFERROR(INDEX(Returns!A6032:A6831,MATCH(Orders!B6032,Returns!B6032:B6831,0)),"No")</f>
        <v>No</v>
      </c>
      <c r="Y6032">
        <f t="shared" si="94"/>
        <v>287.08800000000002</v>
      </c>
    </row>
    <row r="6033" spans="1:25" x14ac:dyDescent="0.2">
      <c r="A6033" s="1">
        <v>6032</v>
      </c>
      <c r="B6033" t="s">
        <v>9046</v>
      </c>
      <c r="C6033" s="2">
        <v>43459</v>
      </c>
      <c r="D6033" s="8">
        <f>Table1[[#This Row],[Order Date]]</f>
        <v>43459</v>
      </c>
      <c r="E6033" s="2">
        <v>43466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">
        <v>3938</v>
      </c>
      <c r="P6033" s="1" t="s">
        <v>30</v>
      </c>
      <c r="Q6033" s="1" t="s">
        <v>60</v>
      </c>
      <c r="R6033" s="1" t="s">
        <v>3939</v>
      </c>
      <c r="S6033" s="1">
        <v>21.12</v>
      </c>
      <c r="T6033" s="1">
        <v>4</v>
      </c>
      <c r="U6033" s="1">
        <v>0</v>
      </c>
      <c r="V6033" s="1">
        <v>6.5471999999999984</v>
      </c>
      <c r="W6033" t="str">
        <f>INDEX(People!$A$2:$A$5,MATCH(Orders!N6033,People!$B$2:$B$5,0))</f>
        <v>Chuck Magee</v>
      </c>
      <c r="X6033" t="str">
        <f>IFERROR(INDEX(Returns!A6033:A6832,MATCH(Orders!B6033,Returns!B6033:B6832,0)),"No")</f>
        <v>No</v>
      </c>
      <c r="Y6033">
        <f t="shared" si="94"/>
        <v>21.12</v>
      </c>
    </row>
    <row r="6034" spans="1:25" x14ac:dyDescent="0.2">
      <c r="A6034" s="1">
        <v>6033</v>
      </c>
      <c r="B6034" t="s">
        <v>9047</v>
      </c>
      <c r="C6034" s="2">
        <v>43578</v>
      </c>
      <c r="D6034" s="8">
        <f>Table1[[#This Row],[Order Date]]</f>
        <v>43578</v>
      </c>
      <c r="E6034" s="2">
        <v>43580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">
        <v>511</v>
      </c>
      <c r="P6034" s="1" t="s">
        <v>43</v>
      </c>
      <c r="Q6034" s="1" t="s">
        <v>512</v>
      </c>
      <c r="R6034" s="1" t="s">
        <v>513</v>
      </c>
      <c r="S6034" s="1">
        <v>54.900000000000006</v>
      </c>
      <c r="T6034" s="1">
        <v>5</v>
      </c>
      <c r="U6034" s="1">
        <v>0</v>
      </c>
      <c r="V6034" s="1">
        <v>15.372000000000003</v>
      </c>
      <c r="W6034" t="str">
        <f>INDEX(People!$A$2:$A$5,MATCH(Orders!N6034,People!$B$2:$B$5,0))</f>
        <v>Chuck Magee</v>
      </c>
      <c r="X6034" t="str">
        <f>IFERROR(INDEX(Returns!A6034:A6833,MATCH(Orders!B6034,Returns!B6034:B6833,0)),"No")</f>
        <v>No</v>
      </c>
      <c r="Y6034">
        <f t="shared" si="94"/>
        <v>54.900000000000006</v>
      </c>
    </row>
    <row r="6035" spans="1:25" x14ac:dyDescent="0.2">
      <c r="A6035" s="1">
        <v>6034</v>
      </c>
      <c r="B6035" t="s">
        <v>9048</v>
      </c>
      <c r="C6035" s="2">
        <v>43083</v>
      </c>
      <c r="D6035" s="8">
        <f>Table1[[#This Row],[Order Date]]</f>
        <v>43083</v>
      </c>
      <c r="E6035" s="2">
        <v>43087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">
        <v>4893</v>
      </c>
      <c r="P6035" s="1" t="s">
        <v>30</v>
      </c>
      <c r="Q6035" s="1" t="s">
        <v>60</v>
      </c>
      <c r="R6035" s="1" t="s">
        <v>4894</v>
      </c>
      <c r="S6035" s="1">
        <v>15.24</v>
      </c>
      <c r="T6035" s="1">
        <v>3</v>
      </c>
      <c r="U6035" s="1">
        <v>0</v>
      </c>
      <c r="V6035" s="1">
        <v>5.1815999999999995</v>
      </c>
      <c r="W6035" t="str">
        <f>INDEX(People!$A$2:$A$5,MATCH(Orders!N6035,People!$B$2:$B$5,0))</f>
        <v>Anna Andreadi</v>
      </c>
      <c r="X6035" t="str">
        <f>IFERROR(INDEX(Returns!A6035:A6834,MATCH(Orders!B6035,Returns!B6035:B6834,0)),"No")</f>
        <v>No</v>
      </c>
      <c r="Y6035">
        <f t="shared" si="94"/>
        <v>15.24</v>
      </c>
    </row>
    <row r="6036" spans="1:25" x14ac:dyDescent="0.2">
      <c r="A6036" s="1">
        <v>6035</v>
      </c>
      <c r="B6036" t="s">
        <v>9049</v>
      </c>
      <c r="C6036" s="2">
        <v>42844</v>
      </c>
      <c r="D6036" s="8">
        <f>Table1[[#This Row],[Order Date]]</f>
        <v>42844</v>
      </c>
      <c r="E6036" s="2">
        <v>42850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">
        <v>1398</v>
      </c>
      <c r="P6036" s="1" t="s">
        <v>43</v>
      </c>
      <c r="Q6036" s="1" t="s">
        <v>73</v>
      </c>
      <c r="R6036" s="1" t="s">
        <v>1399</v>
      </c>
      <c r="S6036" s="1">
        <v>19.567999999999998</v>
      </c>
      <c r="T6036" s="1">
        <v>2</v>
      </c>
      <c r="U6036" s="1">
        <v>0.8</v>
      </c>
      <c r="V6036" s="1">
        <v>-52.833600000000004</v>
      </c>
      <c r="W6036" t="str">
        <f>INDEX(People!$A$2:$A$5,MATCH(Orders!N6036,People!$B$2:$B$5,0))</f>
        <v>Kelly Williams</v>
      </c>
      <c r="X6036" t="str">
        <f>IFERROR(INDEX(Returns!A6036:A6835,MATCH(Orders!B6036,Returns!B6036:B6835,0)),"No")</f>
        <v>No</v>
      </c>
      <c r="Y6036">
        <f t="shared" si="94"/>
        <v>35.2224</v>
      </c>
    </row>
    <row r="6037" spans="1:25" x14ac:dyDescent="0.2">
      <c r="A6037" s="1">
        <v>6036</v>
      </c>
      <c r="B6037" t="s">
        <v>9049</v>
      </c>
      <c r="C6037" s="2">
        <v>42844</v>
      </c>
      <c r="D6037" s="8">
        <f>Table1[[#This Row],[Order Date]]</f>
        <v>42844</v>
      </c>
      <c r="E6037" s="2">
        <v>42850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">
        <v>2507</v>
      </c>
      <c r="P6037" s="1" t="s">
        <v>43</v>
      </c>
      <c r="Q6037" s="1" t="s">
        <v>70</v>
      </c>
      <c r="R6037" s="1" t="s">
        <v>2508</v>
      </c>
      <c r="S6037" s="1">
        <v>310.39199999999994</v>
      </c>
      <c r="T6037" s="1">
        <v>4</v>
      </c>
      <c r="U6037" s="1">
        <v>0.8</v>
      </c>
      <c r="V6037" s="1">
        <v>-512.14680000000021</v>
      </c>
      <c r="W6037" t="str">
        <f>INDEX(People!$A$2:$A$5,MATCH(Orders!N6037,People!$B$2:$B$5,0))</f>
        <v>Kelly Williams</v>
      </c>
      <c r="X6037" t="str">
        <f>IFERROR(INDEX(Returns!A6037:A6836,MATCH(Orders!B6037,Returns!B6037:B6836,0)),"No")</f>
        <v>No</v>
      </c>
      <c r="Y6037">
        <f t="shared" si="94"/>
        <v>558.70559999999989</v>
      </c>
    </row>
    <row r="6038" spans="1:25" x14ac:dyDescent="0.2">
      <c r="A6038" s="1">
        <v>6037</v>
      </c>
      <c r="B6038" t="s">
        <v>9050</v>
      </c>
      <c r="C6038" s="2">
        <v>43347</v>
      </c>
      <c r="D6038" s="8">
        <f>Table1[[#This Row],[Order Date]]</f>
        <v>43347</v>
      </c>
      <c r="E6038" s="2">
        <v>43351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">
        <v>1300</v>
      </c>
      <c r="P6038" s="1" t="s">
        <v>30</v>
      </c>
      <c r="Q6038" s="1" t="s">
        <v>60</v>
      </c>
      <c r="R6038" s="1" t="s">
        <v>1301</v>
      </c>
      <c r="S6038" s="1">
        <v>42.599999999999994</v>
      </c>
      <c r="T6038" s="1">
        <v>3</v>
      </c>
      <c r="U6038" s="1">
        <v>0</v>
      </c>
      <c r="V6038" s="1">
        <v>16.614000000000001</v>
      </c>
      <c r="W6038" t="str">
        <f>INDEX(People!$A$2:$A$5,MATCH(Orders!N6038,People!$B$2:$B$5,0))</f>
        <v>Cassandra Brandow</v>
      </c>
      <c r="X6038" t="str">
        <f>IFERROR(INDEX(Returns!A6038:A6837,MATCH(Orders!B6038,Returns!B6038:B6837,0)),"No")</f>
        <v>No</v>
      </c>
      <c r="Y6038">
        <f t="shared" si="94"/>
        <v>42.599999999999994</v>
      </c>
    </row>
    <row r="6039" spans="1:25" x14ac:dyDescent="0.2">
      <c r="A6039" s="1">
        <v>6038</v>
      </c>
      <c r="B6039" t="s">
        <v>9050</v>
      </c>
      <c r="C6039" s="2">
        <v>43347</v>
      </c>
      <c r="D6039" s="8">
        <f>Table1[[#This Row],[Order Date]]</f>
        <v>43347</v>
      </c>
      <c r="E6039" s="2">
        <v>43351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">
        <v>1394</v>
      </c>
      <c r="P6039" s="1" t="s">
        <v>43</v>
      </c>
      <c r="Q6039" s="1" t="s">
        <v>70</v>
      </c>
      <c r="R6039" s="1" t="s">
        <v>1395</v>
      </c>
      <c r="S6039" s="1">
        <v>113.94</v>
      </c>
      <c r="T6039" s="1">
        <v>6</v>
      </c>
      <c r="U6039" s="1">
        <v>0</v>
      </c>
      <c r="V6039" s="1">
        <v>54.691199999999995</v>
      </c>
      <c r="W6039" t="str">
        <f>INDEX(People!$A$2:$A$5,MATCH(Orders!N6039,People!$B$2:$B$5,0))</f>
        <v>Cassandra Brandow</v>
      </c>
      <c r="X6039" t="str">
        <f>IFERROR(INDEX(Returns!A6039:A6838,MATCH(Orders!B6039,Returns!B6039:B6838,0)),"No")</f>
        <v>No</v>
      </c>
      <c r="Y6039">
        <f t="shared" si="94"/>
        <v>113.94</v>
      </c>
    </row>
    <row r="6040" spans="1:25" x14ac:dyDescent="0.2">
      <c r="A6040" s="1">
        <v>6039</v>
      </c>
      <c r="B6040" t="s">
        <v>9050</v>
      </c>
      <c r="C6040" s="2">
        <v>43347</v>
      </c>
      <c r="D6040" s="8">
        <f>Table1[[#This Row],[Order Date]]</f>
        <v>43347</v>
      </c>
      <c r="E6040" s="2">
        <v>43351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">
        <v>1903</v>
      </c>
      <c r="P6040" s="1" t="s">
        <v>43</v>
      </c>
      <c r="Q6040" s="1" t="s">
        <v>55</v>
      </c>
      <c r="R6040" s="1" t="s">
        <v>1904</v>
      </c>
      <c r="S6040" s="1">
        <v>129.91999999999999</v>
      </c>
      <c r="T6040" s="1">
        <v>4</v>
      </c>
      <c r="U6040" s="1">
        <v>0</v>
      </c>
      <c r="V6040" s="1">
        <v>5.1967999999999961</v>
      </c>
      <c r="W6040" t="str">
        <f>INDEX(People!$A$2:$A$5,MATCH(Orders!N6040,People!$B$2:$B$5,0))</f>
        <v>Cassandra Brandow</v>
      </c>
      <c r="X6040" t="str">
        <f>IFERROR(INDEX(Returns!A6040:A6839,MATCH(Orders!B6040,Returns!B6040:B6839,0)),"No")</f>
        <v>No</v>
      </c>
      <c r="Y6040">
        <f t="shared" si="94"/>
        <v>129.91999999999999</v>
      </c>
    </row>
    <row r="6041" spans="1:25" x14ac:dyDescent="0.2">
      <c r="A6041" s="1">
        <v>6040</v>
      </c>
      <c r="B6041" t="s">
        <v>9050</v>
      </c>
      <c r="C6041" s="2">
        <v>43347</v>
      </c>
      <c r="D6041" s="8">
        <f>Table1[[#This Row],[Order Date]]</f>
        <v>43347</v>
      </c>
      <c r="E6041" s="2">
        <v>43351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">
        <v>4093</v>
      </c>
      <c r="P6041" s="1" t="s">
        <v>43</v>
      </c>
      <c r="Q6041" s="1" t="s">
        <v>63</v>
      </c>
      <c r="R6041" s="1" t="s">
        <v>4094</v>
      </c>
      <c r="S6041" s="1">
        <v>5.28</v>
      </c>
      <c r="T6041" s="1">
        <v>3</v>
      </c>
      <c r="U6041" s="1">
        <v>0</v>
      </c>
      <c r="V6041" s="1">
        <v>2.5343999999999998</v>
      </c>
      <c r="W6041" t="str">
        <f>INDEX(People!$A$2:$A$5,MATCH(Orders!N6041,People!$B$2:$B$5,0))</f>
        <v>Cassandra Brandow</v>
      </c>
      <c r="X6041" t="str">
        <f>IFERROR(INDEX(Returns!A6041:A6840,MATCH(Orders!B6041,Returns!B6041:B6840,0)),"No")</f>
        <v>No</v>
      </c>
      <c r="Y6041">
        <f t="shared" si="94"/>
        <v>5.28</v>
      </c>
    </row>
    <row r="6042" spans="1:25" x14ac:dyDescent="0.2">
      <c r="A6042" s="1">
        <v>6041</v>
      </c>
      <c r="B6042" t="s">
        <v>9051</v>
      </c>
      <c r="C6042" s="2">
        <v>43732</v>
      </c>
      <c r="D6042" s="8">
        <f>Table1[[#This Row],[Order Date]]</f>
        <v>43732</v>
      </c>
      <c r="E6042" s="2">
        <v>43737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">
        <v>3620</v>
      </c>
      <c r="P6042" s="1" t="s">
        <v>66</v>
      </c>
      <c r="Q6042" s="1" t="s">
        <v>67</v>
      </c>
      <c r="R6042" s="1" t="s">
        <v>3621</v>
      </c>
      <c r="S6042" s="1">
        <v>859.2</v>
      </c>
      <c r="T6042" s="1">
        <v>3</v>
      </c>
      <c r="U6042" s="1">
        <v>0.2</v>
      </c>
      <c r="V6042" s="1">
        <v>75.180000000000064</v>
      </c>
      <c r="W6042" t="str">
        <f>INDEX(People!$A$2:$A$5,MATCH(Orders!N6042,People!$B$2:$B$5,0))</f>
        <v>Anna Andreadi</v>
      </c>
      <c r="X6042" t="str">
        <f>IFERROR(INDEX(Returns!A6042:A6841,MATCH(Orders!B6042,Returns!B6042:B6841,0)),"No")</f>
        <v>No</v>
      </c>
      <c r="Y6042">
        <f t="shared" si="94"/>
        <v>1031.04</v>
      </c>
    </row>
    <row r="6043" spans="1:25" x14ac:dyDescent="0.2">
      <c r="A6043" s="1">
        <v>6042</v>
      </c>
      <c r="B6043" t="s">
        <v>9051</v>
      </c>
      <c r="C6043" s="2">
        <v>43732</v>
      </c>
      <c r="D6043" s="8">
        <f>Table1[[#This Row],[Order Date]]</f>
        <v>43732</v>
      </c>
      <c r="E6043" s="2">
        <v>43737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">
        <v>5637</v>
      </c>
      <c r="P6043" s="1" t="s">
        <v>66</v>
      </c>
      <c r="Q6043" s="1" t="s">
        <v>601</v>
      </c>
      <c r="R6043" s="1" t="s">
        <v>5638</v>
      </c>
      <c r="S6043" s="1">
        <v>506.28</v>
      </c>
      <c r="T6043" s="1">
        <v>3</v>
      </c>
      <c r="U6043" s="1">
        <v>0.2</v>
      </c>
      <c r="V6043" s="1">
        <v>177.19799999999998</v>
      </c>
      <c r="W6043" t="str">
        <f>INDEX(People!$A$2:$A$5,MATCH(Orders!N6043,People!$B$2:$B$5,0))</f>
        <v>Anna Andreadi</v>
      </c>
      <c r="X6043" t="str">
        <f>IFERROR(INDEX(Returns!A6043:A6842,MATCH(Orders!B6043,Returns!B6043:B6842,0)),"No")</f>
        <v>No</v>
      </c>
      <c r="Y6043">
        <f t="shared" si="94"/>
        <v>607.53599999999994</v>
      </c>
    </row>
    <row r="6044" spans="1:25" x14ac:dyDescent="0.2">
      <c r="A6044" s="1">
        <v>6043</v>
      </c>
      <c r="B6044" t="s">
        <v>9052</v>
      </c>
      <c r="C6044" s="2">
        <v>43135</v>
      </c>
      <c r="D6044" s="8">
        <f>Table1[[#This Row],[Order Date]]</f>
        <v>43135</v>
      </c>
      <c r="E6044" s="2">
        <v>43139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">
        <v>3585</v>
      </c>
      <c r="P6044" s="1" t="s">
        <v>30</v>
      </c>
      <c r="Q6044" s="1" t="s">
        <v>60</v>
      </c>
      <c r="R6044" s="1" t="s">
        <v>3586</v>
      </c>
      <c r="S6044" s="1">
        <v>14.368000000000002</v>
      </c>
      <c r="T6044" s="1">
        <v>2</v>
      </c>
      <c r="U6044" s="1">
        <v>0.2</v>
      </c>
      <c r="V6044" s="1">
        <v>3.9512</v>
      </c>
      <c r="W6044" t="str">
        <f>INDEX(People!$A$2:$A$5,MATCH(Orders!N6044,People!$B$2:$B$5,0))</f>
        <v>Anna Andreadi</v>
      </c>
      <c r="X6044" t="str">
        <f>IFERROR(INDEX(Returns!A6044:A6843,MATCH(Orders!B6044,Returns!B6044:B6843,0)),"No")</f>
        <v>No</v>
      </c>
      <c r="Y6044">
        <f t="shared" si="94"/>
        <v>17.241600000000002</v>
      </c>
    </row>
    <row r="6045" spans="1:25" x14ac:dyDescent="0.2">
      <c r="A6045" s="1">
        <v>6044</v>
      </c>
      <c r="B6045" t="s">
        <v>9053</v>
      </c>
      <c r="C6045" s="2">
        <v>43604</v>
      </c>
      <c r="D6045" s="8">
        <f>Table1[[#This Row],[Order Date]]</f>
        <v>43604</v>
      </c>
      <c r="E6045" s="2">
        <v>43609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">
        <v>1805</v>
      </c>
      <c r="P6045" s="1" t="s">
        <v>30</v>
      </c>
      <c r="Q6045" s="1" t="s">
        <v>34</v>
      </c>
      <c r="R6045" s="1" t="s">
        <v>1806</v>
      </c>
      <c r="S6045" s="1">
        <v>314.35199999999998</v>
      </c>
      <c r="T6045" s="1">
        <v>3</v>
      </c>
      <c r="U6045" s="1">
        <v>0.2</v>
      </c>
      <c r="V6045" s="1">
        <v>-35.36460000000001</v>
      </c>
      <c r="W6045" t="str">
        <f>INDEX(People!$A$2:$A$5,MATCH(Orders!N6045,People!$B$2:$B$5,0))</f>
        <v>Cassandra Brandow</v>
      </c>
      <c r="X6045" t="str">
        <f>IFERROR(INDEX(Returns!A6045:A6844,MATCH(Orders!B6045,Returns!B6045:B6844,0)),"No")</f>
        <v>No</v>
      </c>
      <c r="Y6045">
        <f t="shared" si="94"/>
        <v>377.22239999999994</v>
      </c>
    </row>
    <row r="6046" spans="1:25" x14ac:dyDescent="0.2">
      <c r="A6046" s="1">
        <v>6045</v>
      </c>
      <c r="B6046" t="s">
        <v>9053</v>
      </c>
      <c r="C6046" s="2">
        <v>43604</v>
      </c>
      <c r="D6046" s="8">
        <f>Table1[[#This Row],[Order Date]]</f>
        <v>43604</v>
      </c>
      <c r="E6046" s="2">
        <v>43609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">
        <v>3419</v>
      </c>
      <c r="P6046" s="1" t="s">
        <v>43</v>
      </c>
      <c r="Q6046" s="1" t="s">
        <v>84</v>
      </c>
      <c r="R6046" s="1" t="s">
        <v>3420</v>
      </c>
      <c r="S6046" s="1">
        <v>27.888000000000002</v>
      </c>
      <c r="T6046" s="1">
        <v>7</v>
      </c>
      <c r="U6046" s="1">
        <v>0.2</v>
      </c>
      <c r="V6046" s="1">
        <v>10.109400000000001</v>
      </c>
      <c r="W6046" t="str">
        <f>INDEX(People!$A$2:$A$5,MATCH(Orders!N6046,People!$B$2:$B$5,0))</f>
        <v>Cassandra Brandow</v>
      </c>
      <c r="X6046" t="str">
        <f>IFERROR(INDEX(Returns!A6046:A6845,MATCH(Orders!B6046,Returns!B6046:B6845,0)),"No")</f>
        <v>No</v>
      </c>
      <c r="Y6046">
        <f t="shared" si="94"/>
        <v>33.465600000000002</v>
      </c>
    </row>
    <row r="6047" spans="1:25" x14ac:dyDescent="0.2">
      <c r="A6047" s="1">
        <v>6046</v>
      </c>
      <c r="B6047" t="s">
        <v>9054</v>
      </c>
      <c r="C6047" s="2">
        <v>42981</v>
      </c>
      <c r="D6047" s="8">
        <f>Table1[[#This Row],[Order Date]]</f>
        <v>42981</v>
      </c>
      <c r="E6047" s="2">
        <v>42986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">
        <v>3476</v>
      </c>
      <c r="P6047" s="1" t="s">
        <v>30</v>
      </c>
      <c r="Q6047" s="1" t="s">
        <v>60</v>
      </c>
      <c r="R6047" s="1" t="s">
        <v>3477</v>
      </c>
      <c r="S6047" s="1">
        <v>238.15200000000004</v>
      </c>
      <c r="T6047" s="1">
        <v>3</v>
      </c>
      <c r="U6047" s="1">
        <v>0.2</v>
      </c>
      <c r="V6047" s="1">
        <v>89.306999999999988</v>
      </c>
      <c r="W6047" t="str">
        <f>INDEX(People!$A$2:$A$5,MATCH(Orders!N6047,People!$B$2:$B$5,0))</f>
        <v>Anna Andreadi</v>
      </c>
      <c r="X6047" t="str">
        <f>IFERROR(INDEX(Returns!A6047:A6846,MATCH(Orders!B6047,Returns!B6047:B6846,0)),"No")</f>
        <v>No</v>
      </c>
      <c r="Y6047">
        <f t="shared" si="94"/>
        <v>285.78240000000005</v>
      </c>
    </row>
    <row r="6048" spans="1:25" x14ac:dyDescent="0.2">
      <c r="A6048" s="1">
        <v>6047</v>
      </c>
      <c r="B6048" t="s">
        <v>9055</v>
      </c>
      <c r="C6048" s="2">
        <v>43260</v>
      </c>
      <c r="D6048" s="8">
        <f>Table1[[#This Row],[Order Date]]</f>
        <v>43260</v>
      </c>
      <c r="E6048" s="2">
        <v>43267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">
        <v>5547</v>
      </c>
      <c r="P6048" s="1" t="s">
        <v>30</v>
      </c>
      <c r="Q6048" s="1" t="s">
        <v>52</v>
      </c>
      <c r="R6048" s="1" t="s">
        <v>5548</v>
      </c>
      <c r="S6048" s="1">
        <v>692.93999999999994</v>
      </c>
      <c r="T6048" s="1">
        <v>3</v>
      </c>
      <c r="U6048" s="1">
        <v>0</v>
      </c>
      <c r="V6048" s="1">
        <v>173.23500000000001</v>
      </c>
      <c r="W6048" t="str">
        <f>INDEX(People!$A$2:$A$5,MATCH(Orders!N6048,People!$B$2:$B$5,0))</f>
        <v>Kelly Williams</v>
      </c>
      <c r="X6048" t="str">
        <f>IFERROR(INDEX(Returns!A6048:A6847,MATCH(Orders!B6048,Returns!B6048:B6847,0)),"No")</f>
        <v>No</v>
      </c>
      <c r="Y6048">
        <f t="shared" si="94"/>
        <v>692.93999999999994</v>
      </c>
    </row>
    <row r="6049" spans="1:25" x14ac:dyDescent="0.2">
      <c r="A6049" s="1">
        <v>6048</v>
      </c>
      <c r="B6049" t="s">
        <v>9056</v>
      </c>
      <c r="C6049" s="2">
        <v>43046</v>
      </c>
      <c r="D6049" s="8">
        <f>Table1[[#This Row],[Order Date]]</f>
        <v>43046</v>
      </c>
      <c r="E6049" s="2">
        <v>43050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">
        <v>1901</v>
      </c>
      <c r="P6049" s="1" t="s">
        <v>43</v>
      </c>
      <c r="Q6049" s="1" t="s">
        <v>70</v>
      </c>
      <c r="R6049" s="1" t="s">
        <v>1902</v>
      </c>
      <c r="S6049" s="1">
        <v>16.146000000000004</v>
      </c>
      <c r="T6049" s="1">
        <v>9</v>
      </c>
      <c r="U6049" s="1">
        <v>0.7</v>
      </c>
      <c r="V6049" s="1">
        <v>-12.916800000000002</v>
      </c>
      <c r="W6049" t="str">
        <f>INDEX(People!$A$2:$A$5,MATCH(Orders!N6049,People!$B$2:$B$5,0))</f>
        <v>Cassandra Brandow</v>
      </c>
      <c r="X6049" t="str">
        <f>IFERROR(INDEX(Returns!A6049:A6848,MATCH(Orders!B6049,Returns!B6049:B6848,0)),"No")</f>
        <v>No</v>
      </c>
      <c r="Y6049">
        <f t="shared" si="94"/>
        <v>27.448200000000007</v>
      </c>
    </row>
    <row r="6050" spans="1:25" x14ac:dyDescent="0.2">
      <c r="A6050" s="1">
        <v>6049</v>
      </c>
      <c r="B6050" t="s">
        <v>9056</v>
      </c>
      <c r="C6050" s="2">
        <v>43046</v>
      </c>
      <c r="D6050" s="8">
        <f>Table1[[#This Row],[Order Date]]</f>
        <v>43046</v>
      </c>
      <c r="E6050" s="2">
        <v>43050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">
        <v>3796</v>
      </c>
      <c r="P6050" s="1" t="s">
        <v>43</v>
      </c>
      <c r="Q6050" s="1" t="s">
        <v>70</v>
      </c>
      <c r="R6050" s="1" t="s">
        <v>3797</v>
      </c>
      <c r="S6050" s="1">
        <v>1345.4850000000001</v>
      </c>
      <c r="T6050" s="1">
        <v>5</v>
      </c>
      <c r="U6050" s="1">
        <v>0.7</v>
      </c>
      <c r="V6050" s="1">
        <v>-1031.5385000000001</v>
      </c>
      <c r="W6050" t="str">
        <f>INDEX(People!$A$2:$A$5,MATCH(Orders!N6050,People!$B$2:$B$5,0))</f>
        <v>Cassandra Brandow</v>
      </c>
      <c r="X6050" t="str">
        <f>IFERROR(INDEX(Returns!A6050:A6849,MATCH(Orders!B6050,Returns!B6050:B6849,0)),"No")</f>
        <v>No</v>
      </c>
      <c r="Y6050">
        <f t="shared" si="94"/>
        <v>2287.3245000000002</v>
      </c>
    </row>
    <row r="6051" spans="1:25" x14ac:dyDescent="0.2">
      <c r="A6051" s="1">
        <v>6050</v>
      </c>
      <c r="B6051" t="s">
        <v>9057</v>
      </c>
      <c r="C6051" s="2">
        <v>43266</v>
      </c>
      <c r="D6051" s="8">
        <f>Table1[[#This Row],[Order Date]]</f>
        <v>43266</v>
      </c>
      <c r="E6051" s="2">
        <v>43269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">
        <v>5388</v>
      </c>
      <c r="P6051" s="1" t="s">
        <v>43</v>
      </c>
      <c r="Q6051" s="1" t="s">
        <v>84</v>
      </c>
      <c r="R6051" s="1" t="s">
        <v>5389</v>
      </c>
      <c r="S6051" s="1">
        <v>173.48800000000003</v>
      </c>
      <c r="T6051" s="1">
        <v>7</v>
      </c>
      <c r="U6051" s="1">
        <v>0.2</v>
      </c>
      <c r="V6051" s="1">
        <v>54.214999999999982</v>
      </c>
      <c r="W6051" t="str">
        <f>INDEX(People!$A$2:$A$5,MATCH(Orders!N6051,People!$B$2:$B$5,0))</f>
        <v>Kelly Williams</v>
      </c>
      <c r="X6051" t="str">
        <f>IFERROR(INDEX(Returns!A6051:A6850,MATCH(Orders!B6051,Returns!B6051:B6850,0)),"No")</f>
        <v>No</v>
      </c>
      <c r="Y6051">
        <f t="shared" si="94"/>
        <v>208.18560000000002</v>
      </c>
    </row>
    <row r="6052" spans="1:25" x14ac:dyDescent="0.2">
      <c r="A6052" s="1">
        <v>6051</v>
      </c>
      <c r="B6052" t="s">
        <v>9058</v>
      </c>
      <c r="C6052" s="2">
        <v>42850</v>
      </c>
      <c r="D6052" s="8">
        <f>Table1[[#This Row],[Order Date]]</f>
        <v>42850</v>
      </c>
      <c r="E6052" s="2">
        <v>42855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">
        <v>1148</v>
      </c>
      <c r="P6052" s="1" t="s">
        <v>43</v>
      </c>
      <c r="Q6052" s="1" t="s">
        <v>63</v>
      </c>
      <c r="R6052" s="1" t="s">
        <v>1149</v>
      </c>
      <c r="S6052" s="1">
        <v>57.75</v>
      </c>
      <c r="T6052" s="1">
        <v>5</v>
      </c>
      <c r="U6052" s="1">
        <v>0</v>
      </c>
      <c r="V6052" s="1">
        <v>16.170000000000002</v>
      </c>
      <c r="W6052" t="str">
        <f>INDEX(People!$A$2:$A$5,MATCH(Orders!N6052,People!$B$2:$B$5,0))</f>
        <v>Kelly Williams</v>
      </c>
      <c r="X6052" t="str">
        <f>IFERROR(INDEX(Returns!A6052:A6851,MATCH(Orders!B6052,Returns!B6052:B6851,0)),"No")</f>
        <v>No</v>
      </c>
      <c r="Y6052">
        <f t="shared" si="94"/>
        <v>57.75</v>
      </c>
    </row>
    <row r="6053" spans="1:25" x14ac:dyDescent="0.2">
      <c r="A6053" s="1">
        <v>6052</v>
      </c>
      <c r="B6053" t="s">
        <v>9058</v>
      </c>
      <c r="C6053" s="2">
        <v>42850</v>
      </c>
      <c r="D6053" s="8">
        <f>Table1[[#This Row],[Order Date]]</f>
        <v>42850</v>
      </c>
      <c r="E6053" s="2">
        <v>42855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">
        <v>4219</v>
      </c>
      <c r="P6053" s="1" t="s">
        <v>43</v>
      </c>
      <c r="Q6053" s="1" t="s">
        <v>73</v>
      </c>
      <c r="R6053" s="1" t="s">
        <v>4220</v>
      </c>
      <c r="S6053" s="1">
        <v>272.39999999999998</v>
      </c>
      <c r="T6053" s="1">
        <v>5</v>
      </c>
      <c r="U6053" s="1">
        <v>0</v>
      </c>
      <c r="V6053" s="1">
        <v>76.27200000000002</v>
      </c>
      <c r="W6053" t="str">
        <f>INDEX(People!$A$2:$A$5,MATCH(Orders!N6053,People!$B$2:$B$5,0))</f>
        <v>Kelly Williams</v>
      </c>
      <c r="X6053" t="str">
        <f>IFERROR(INDEX(Returns!A6053:A6852,MATCH(Orders!B6053,Returns!B6053:B6852,0)),"No")</f>
        <v>No</v>
      </c>
      <c r="Y6053">
        <f t="shared" si="94"/>
        <v>272.39999999999998</v>
      </c>
    </row>
    <row r="6054" spans="1:25" x14ac:dyDescent="0.2">
      <c r="A6054" s="1">
        <v>6053</v>
      </c>
      <c r="B6054" t="s">
        <v>9059</v>
      </c>
      <c r="C6054" s="2">
        <v>43366</v>
      </c>
      <c r="D6054" s="8">
        <f>Table1[[#This Row],[Order Date]]</f>
        <v>43366</v>
      </c>
      <c r="E6054" s="2">
        <v>43369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">
        <v>3333</v>
      </c>
      <c r="P6054" s="1" t="s">
        <v>43</v>
      </c>
      <c r="Q6054" s="1" t="s">
        <v>84</v>
      </c>
      <c r="R6054" s="1" t="s">
        <v>3334</v>
      </c>
      <c r="S6054" s="1">
        <v>11.952000000000002</v>
      </c>
      <c r="T6054" s="1">
        <v>3</v>
      </c>
      <c r="U6054" s="1">
        <v>0.2</v>
      </c>
      <c r="V6054" s="1">
        <v>4.0338000000000003</v>
      </c>
      <c r="W6054" t="str">
        <f>INDEX(People!$A$2:$A$5,MATCH(Orders!N6054,People!$B$2:$B$5,0))</f>
        <v>Chuck Magee</v>
      </c>
      <c r="X6054" t="str">
        <f>IFERROR(INDEX(Returns!A6054:A6853,MATCH(Orders!B6054,Returns!B6054:B6853,0)),"No")</f>
        <v>No</v>
      </c>
      <c r="Y6054">
        <f t="shared" si="94"/>
        <v>14.342400000000001</v>
      </c>
    </row>
    <row r="6055" spans="1:25" x14ac:dyDescent="0.2">
      <c r="A6055" s="1">
        <v>6054</v>
      </c>
      <c r="B6055" t="s">
        <v>9059</v>
      </c>
      <c r="C6055" s="2">
        <v>43366</v>
      </c>
      <c r="D6055" s="8">
        <f>Table1[[#This Row],[Order Date]]</f>
        <v>43366</v>
      </c>
      <c r="E6055" s="2">
        <v>43369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">
        <v>4677</v>
      </c>
      <c r="P6055" s="1" t="s">
        <v>30</v>
      </c>
      <c r="Q6055" s="1" t="s">
        <v>60</v>
      </c>
      <c r="R6055" s="1" t="s">
        <v>4678</v>
      </c>
      <c r="S6055" s="1">
        <v>28</v>
      </c>
      <c r="T6055" s="1">
        <v>4</v>
      </c>
      <c r="U6055" s="1">
        <v>0.2</v>
      </c>
      <c r="V6055" s="1">
        <v>7.7000000000000028</v>
      </c>
      <c r="W6055" t="str">
        <f>INDEX(People!$A$2:$A$5,MATCH(Orders!N6055,People!$B$2:$B$5,0))</f>
        <v>Chuck Magee</v>
      </c>
      <c r="X6055" t="str">
        <f>IFERROR(INDEX(Returns!A6055:A6854,MATCH(Orders!B6055,Returns!B6055:B6854,0)),"No")</f>
        <v>No</v>
      </c>
      <c r="Y6055">
        <f t="shared" si="94"/>
        <v>33.6</v>
      </c>
    </row>
    <row r="6056" spans="1:25" x14ac:dyDescent="0.2">
      <c r="A6056" s="1">
        <v>6055</v>
      </c>
      <c r="B6056" t="s">
        <v>9059</v>
      </c>
      <c r="C6056" s="2">
        <v>43366</v>
      </c>
      <c r="D6056" s="8">
        <f>Table1[[#This Row],[Order Date]]</f>
        <v>43366</v>
      </c>
      <c r="E6056" s="2">
        <v>43369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">
        <v>2314</v>
      </c>
      <c r="P6056" s="1" t="s">
        <v>43</v>
      </c>
      <c r="Q6056" s="1" t="s">
        <v>70</v>
      </c>
      <c r="R6056" s="1" t="s">
        <v>2315</v>
      </c>
      <c r="S6056" s="1">
        <v>12.201000000000001</v>
      </c>
      <c r="T6056" s="1">
        <v>7</v>
      </c>
      <c r="U6056" s="1">
        <v>0.7</v>
      </c>
      <c r="V6056" s="1">
        <v>-9.7607999999999961</v>
      </c>
      <c r="W6056" t="str">
        <f>INDEX(People!$A$2:$A$5,MATCH(Orders!N6056,People!$B$2:$B$5,0))</f>
        <v>Chuck Magee</v>
      </c>
      <c r="X6056" t="str">
        <f>IFERROR(INDEX(Returns!A6056:A6855,MATCH(Orders!B6056,Returns!B6056:B6855,0)),"No")</f>
        <v>No</v>
      </c>
      <c r="Y6056">
        <f t="shared" si="94"/>
        <v>20.741700000000002</v>
      </c>
    </row>
    <row r="6057" spans="1:25" x14ac:dyDescent="0.2">
      <c r="A6057" s="1">
        <v>6056</v>
      </c>
      <c r="B6057" t="s">
        <v>9060</v>
      </c>
      <c r="C6057" s="2">
        <v>43330</v>
      </c>
      <c r="D6057" s="8">
        <f>Table1[[#This Row],[Order Date]]</f>
        <v>43330</v>
      </c>
      <c r="E6057" s="2">
        <v>43332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">
        <v>4301</v>
      </c>
      <c r="P6057" s="1" t="s">
        <v>43</v>
      </c>
      <c r="Q6057" s="1" t="s">
        <v>70</v>
      </c>
      <c r="R6057" s="1" t="s">
        <v>4302</v>
      </c>
      <c r="S6057" s="1">
        <v>2.0679999999999996</v>
      </c>
      <c r="T6057" s="1">
        <v>1</v>
      </c>
      <c r="U6057" s="1">
        <v>0.8</v>
      </c>
      <c r="V6057" s="1">
        <v>-3.4122000000000003</v>
      </c>
      <c r="W6057" t="str">
        <f>INDEX(People!$A$2:$A$5,MATCH(Orders!N6057,People!$B$2:$B$5,0))</f>
        <v>Kelly Williams</v>
      </c>
      <c r="X6057" t="str">
        <f>IFERROR(INDEX(Returns!A6057:A6856,MATCH(Orders!B6057,Returns!B6057:B6856,0)),"No")</f>
        <v>No</v>
      </c>
      <c r="Y6057">
        <f t="shared" si="94"/>
        <v>3.7223999999999995</v>
      </c>
    </row>
    <row r="6058" spans="1:25" x14ac:dyDescent="0.2">
      <c r="A6058" s="1">
        <v>6057</v>
      </c>
      <c r="B6058" t="s">
        <v>9060</v>
      </c>
      <c r="C6058" s="2">
        <v>43330</v>
      </c>
      <c r="D6058" s="8">
        <f>Table1[[#This Row],[Order Date]]</f>
        <v>43330</v>
      </c>
      <c r="E6058" s="2">
        <v>43332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">
        <v>4503</v>
      </c>
      <c r="P6058" s="1" t="s">
        <v>43</v>
      </c>
      <c r="Q6058" s="1" t="s">
        <v>84</v>
      </c>
      <c r="R6058" s="1" t="s">
        <v>4504</v>
      </c>
      <c r="S6058" s="1">
        <v>83.84</v>
      </c>
      <c r="T6058" s="1">
        <v>8</v>
      </c>
      <c r="U6058" s="1">
        <v>0.2</v>
      </c>
      <c r="V6058" s="1">
        <v>30.391999999999996</v>
      </c>
      <c r="W6058" t="str">
        <f>INDEX(People!$A$2:$A$5,MATCH(Orders!N6058,People!$B$2:$B$5,0))</f>
        <v>Kelly Williams</v>
      </c>
      <c r="X6058" t="str">
        <f>IFERROR(INDEX(Returns!A6058:A6857,MATCH(Orders!B6058,Returns!B6058:B6857,0)),"No")</f>
        <v>No</v>
      </c>
      <c r="Y6058">
        <f t="shared" si="94"/>
        <v>100.608</v>
      </c>
    </row>
    <row r="6059" spans="1:25" x14ac:dyDescent="0.2">
      <c r="A6059" s="1">
        <v>6058</v>
      </c>
      <c r="B6059" t="s">
        <v>9061</v>
      </c>
      <c r="C6059" s="2">
        <v>42431</v>
      </c>
      <c r="D6059" s="8">
        <f>Table1[[#This Row],[Order Date]]</f>
        <v>42431</v>
      </c>
      <c r="E6059" s="2">
        <v>42437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">
        <v>589</v>
      </c>
      <c r="P6059" s="1" t="s">
        <v>43</v>
      </c>
      <c r="Q6059" s="1" t="s">
        <v>157</v>
      </c>
      <c r="R6059" s="1" t="s">
        <v>590</v>
      </c>
      <c r="S6059" s="1">
        <v>11.36</v>
      </c>
      <c r="T6059" s="1">
        <v>2</v>
      </c>
      <c r="U6059" s="1">
        <v>0</v>
      </c>
      <c r="V6059" s="1">
        <v>5.3391999999999991</v>
      </c>
      <c r="W6059" t="str">
        <f>INDEX(People!$A$2:$A$5,MATCH(Orders!N6059,People!$B$2:$B$5,0))</f>
        <v>Chuck Magee</v>
      </c>
      <c r="X6059" t="str">
        <f>IFERROR(INDEX(Returns!A6059:A6858,MATCH(Orders!B6059,Returns!B6059:B6858,0)),"No")</f>
        <v>No</v>
      </c>
      <c r="Y6059">
        <f t="shared" si="94"/>
        <v>11.36</v>
      </c>
    </row>
    <row r="6060" spans="1:25" x14ac:dyDescent="0.2">
      <c r="A6060" s="1">
        <v>6059</v>
      </c>
      <c r="B6060" t="s">
        <v>9061</v>
      </c>
      <c r="C6060" s="2">
        <v>42431</v>
      </c>
      <c r="D6060" s="8">
        <f>Table1[[#This Row],[Order Date]]</f>
        <v>42431</v>
      </c>
      <c r="E6060" s="2">
        <v>42437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">
        <v>255</v>
      </c>
      <c r="P6060" s="1" t="s">
        <v>43</v>
      </c>
      <c r="Q6060" s="1" t="s">
        <v>84</v>
      </c>
      <c r="R6060" s="1" t="s">
        <v>256</v>
      </c>
      <c r="S6060" s="1">
        <v>36.4</v>
      </c>
      <c r="T6060" s="1">
        <v>5</v>
      </c>
      <c r="U6060" s="1">
        <v>0</v>
      </c>
      <c r="V6060" s="1">
        <v>17.472000000000001</v>
      </c>
      <c r="W6060" t="str">
        <f>INDEX(People!$A$2:$A$5,MATCH(Orders!N6060,People!$B$2:$B$5,0))</f>
        <v>Chuck Magee</v>
      </c>
      <c r="X6060" t="str">
        <f>IFERROR(INDEX(Returns!A6060:A6859,MATCH(Orders!B6060,Returns!B6060:B6859,0)),"No")</f>
        <v>No</v>
      </c>
      <c r="Y6060">
        <f t="shared" si="94"/>
        <v>36.4</v>
      </c>
    </row>
    <row r="6061" spans="1:25" x14ac:dyDescent="0.2">
      <c r="A6061" s="1">
        <v>6060</v>
      </c>
      <c r="B6061" t="s">
        <v>9062</v>
      </c>
      <c r="C6061" s="2">
        <v>42734</v>
      </c>
      <c r="D6061" s="8">
        <f>Table1[[#This Row],[Order Date]]</f>
        <v>42734</v>
      </c>
      <c r="E6061" s="2">
        <v>42738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">
        <v>5016</v>
      </c>
      <c r="P6061" s="1" t="s">
        <v>66</v>
      </c>
      <c r="Q6061" s="1" t="s">
        <v>146</v>
      </c>
      <c r="R6061" s="1" t="s">
        <v>5017</v>
      </c>
      <c r="S6061" s="1">
        <v>27.968000000000004</v>
      </c>
      <c r="T6061" s="1">
        <v>2</v>
      </c>
      <c r="U6061" s="1">
        <v>0.2</v>
      </c>
      <c r="V6061" s="1">
        <v>6.9920000000000009</v>
      </c>
      <c r="W6061" t="str">
        <f>INDEX(People!$A$2:$A$5,MATCH(Orders!N6061,People!$B$2:$B$5,0))</f>
        <v>Chuck Magee</v>
      </c>
      <c r="X6061" t="str">
        <f>IFERROR(INDEX(Returns!A6061:A6860,MATCH(Orders!B6061,Returns!B6061:B6860,0)),"No")</f>
        <v>No</v>
      </c>
      <c r="Y6061">
        <f t="shared" si="94"/>
        <v>33.561600000000006</v>
      </c>
    </row>
    <row r="6062" spans="1:25" x14ac:dyDescent="0.2">
      <c r="A6062" s="1">
        <v>6061</v>
      </c>
      <c r="B6062" t="s">
        <v>6000</v>
      </c>
      <c r="C6062" s="2">
        <v>42835</v>
      </c>
      <c r="D6062" s="8">
        <f>Table1[[#This Row],[Order Date]]</f>
        <v>42835</v>
      </c>
      <c r="E6062" s="2">
        <v>42841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">
        <v>2748</v>
      </c>
      <c r="P6062" s="1" t="s">
        <v>43</v>
      </c>
      <c r="Q6062" s="1" t="s">
        <v>55</v>
      </c>
      <c r="R6062" s="1" t="s">
        <v>2749</v>
      </c>
      <c r="S6062" s="1">
        <v>142.04</v>
      </c>
      <c r="T6062" s="1">
        <v>4</v>
      </c>
      <c r="U6062" s="1">
        <v>0</v>
      </c>
      <c r="V6062" s="1">
        <v>38.350800000000007</v>
      </c>
      <c r="W6062" t="str">
        <f>INDEX(People!$A$2:$A$5,MATCH(Orders!N6062,People!$B$2:$B$5,0))</f>
        <v>Chuck Magee</v>
      </c>
      <c r="X6062" t="str">
        <f>IFERROR(INDEX(Returns!A6062:A6861,MATCH(Orders!B6062,Returns!B6062:B6861,0)),"No")</f>
        <v>No</v>
      </c>
      <c r="Y6062">
        <f t="shared" si="94"/>
        <v>142.04</v>
      </c>
    </row>
    <row r="6063" spans="1:25" x14ac:dyDescent="0.2">
      <c r="A6063" s="1">
        <v>6062</v>
      </c>
      <c r="B6063" t="s">
        <v>6000</v>
      </c>
      <c r="C6063" s="2">
        <v>42835</v>
      </c>
      <c r="D6063" s="8">
        <f>Table1[[#This Row],[Order Date]]</f>
        <v>42835</v>
      </c>
      <c r="E6063" s="2">
        <v>42841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">
        <v>988</v>
      </c>
      <c r="P6063" s="1" t="s">
        <v>43</v>
      </c>
      <c r="Q6063" s="1" t="s">
        <v>63</v>
      </c>
      <c r="R6063" s="1" t="s">
        <v>989</v>
      </c>
      <c r="S6063" s="1">
        <v>14.669999999999998</v>
      </c>
      <c r="T6063" s="1">
        <v>3</v>
      </c>
      <c r="U6063" s="1">
        <v>0</v>
      </c>
      <c r="V6063" s="1">
        <v>6.0147000000000004</v>
      </c>
      <c r="W6063" t="str">
        <f>INDEX(People!$A$2:$A$5,MATCH(Orders!N6063,People!$B$2:$B$5,0))</f>
        <v>Chuck Magee</v>
      </c>
      <c r="X6063" t="str">
        <f>IFERROR(INDEX(Returns!A6063:A6862,MATCH(Orders!B6063,Returns!B6063:B6862,0)),"No")</f>
        <v>No</v>
      </c>
      <c r="Y6063">
        <f t="shared" si="94"/>
        <v>14.669999999999998</v>
      </c>
    </row>
    <row r="6064" spans="1:25" x14ac:dyDescent="0.2">
      <c r="A6064" s="1">
        <v>6063</v>
      </c>
      <c r="B6064" t="s">
        <v>9063</v>
      </c>
      <c r="C6064" s="2">
        <v>43094</v>
      </c>
      <c r="D6064" s="8">
        <f>Table1[[#This Row],[Order Date]]</f>
        <v>43094</v>
      </c>
      <c r="E6064" s="2">
        <v>43099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">
        <v>2773</v>
      </c>
      <c r="P6064" s="1" t="s">
        <v>66</v>
      </c>
      <c r="Q6064" s="1" t="s">
        <v>1065</v>
      </c>
      <c r="R6064" s="1" t="s">
        <v>2774</v>
      </c>
      <c r="S6064" s="1">
        <v>1199.96</v>
      </c>
      <c r="T6064" s="1">
        <v>5</v>
      </c>
      <c r="U6064" s="1">
        <v>0.2</v>
      </c>
      <c r="V6064" s="1">
        <v>224.99249999999995</v>
      </c>
      <c r="W6064" t="str">
        <f>INDEX(People!$A$2:$A$5,MATCH(Orders!N6064,People!$B$2:$B$5,0))</f>
        <v>Anna Andreadi</v>
      </c>
      <c r="X6064" t="str">
        <f>IFERROR(INDEX(Returns!A6064:A6863,MATCH(Orders!B6064,Returns!B6064:B6863,0)),"No")</f>
        <v>No</v>
      </c>
      <c r="Y6064">
        <f t="shared" si="94"/>
        <v>1439.952</v>
      </c>
    </row>
    <row r="6065" spans="1:25" x14ac:dyDescent="0.2">
      <c r="A6065" s="1">
        <v>6064</v>
      </c>
      <c r="B6065" t="s">
        <v>9063</v>
      </c>
      <c r="C6065" s="2">
        <v>43094</v>
      </c>
      <c r="D6065" s="8">
        <f>Table1[[#This Row],[Order Date]]</f>
        <v>43094</v>
      </c>
      <c r="E6065" s="2">
        <v>43099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">
        <v>2611</v>
      </c>
      <c r="P6065" s="1" t="s">
        <v>43</v>
      </c>
      <c r="Q6065" s="1" t="s">
        <v>84</v>
      </c>
      <c r="R6065" s="1" t="s">
        <v>2612</v>
      </c>
      <c r="S6065" s="1">
        <v>12.600000000000001</v>
      </c>
      <c r="T6065" s="1">
        <v>3</v>
      </c>
      <c r="U6065" s="1">
        <v>0</v>
      </c>
      <c r="V6065" s="1">
        <v>6.1739999999999995</v>
      </c>
      <c r="W6065" t="str">
        <f>INDEX(People!$A$2:$A$5,MATCH(Orders!N6065,People!$B$2:$B$5,0))</f>
        <v>Anna Andreadi</v>
      </c>
      <c r="X6065" t="str">
        <f>IFERROR(INDEX(Returns!A6065:A6864,MATCH(Orders!B6065,Returns!B6065:B6864,0)),"No")</f>
        <v>No</v>
      </c>
      <c r="Y6065">
        <f t="shared" si="94"/>
        <v>12.600000000000001</v>
      </c>
    </row>
    <row r="6066" spans="1:25" x14ac:dyDescent="0.2">
      <c r="A6066" s="1">
        <v>6065</v>
      </c>
      <c r="B6066" t="s">
        <v>9063</v>
      </c>
      <c r="C6066" s="2">
        <v>43094</v>
      </c>
      <c r="D6066" s="8">
        <f>Table1[[#This Row],[Order Date]]</f>
        <v>43094</v>
      </c>
      <c r="E6066" s="2">
        <v>43099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">
        <v>1533</v>
      </c>
      <c r="P6066" s="1" t="s">
        <v>43</v>
      </c>
      <c r="Q6066" s="1" t="s">
        <v>84</v>
      </c>
      <c r="R6066" s="1" t="s">
        <v>1534</v>
      </c>
      <c r="S6066" s="1">
        <v>17.940000000000001</v>
      </c>
      <c r="T6066" s="1">
        <v>3</v>
      </c>
      <c r="U6066" s="1">
        <v>0</v>
      </c>
      <c r="V6066" s="1">
        <v>8.0730000000000004</v>
      </c>
      <c r="W6066" t="str">
        <f>INDEX(People!$A$2:$A$5,MATCH(Orders!N6066,People!$B$2:$B$5,0))</f>
        <v>Anna Andreadi</v>
      </c>
      <c r="X6066" t="str">
        <f>IFERROR(INDEX(Returns!A6066:A6865,MATCH(Orders!B6066,Returns!B6066:B6865,0)),"No")</f>
        <v>No</v>
      </c>
      <c r="Y6066">
        <f t="shared" si="94"/>
        <v>17.940000000000001</v>
      </c>
    </row>
    <row r="6067" spans="1:25" x14ac:dyDescent="0.2">
      <c r="A6067" s="1">
        <v>6066</v>
      </c>
      <c r="B6067" t="s">
        <v>9064</v>
      </c>
      <c r="C6067" s="2">
        <v>42830</v>
      </c>
      <c r="D6067" s="8">
        <f>Table1[[#This Row],[Order Date]]</f>
        <v>42830</v>
      </c>
      <c r="E6067" s="2">
        <v>42832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">
        <v>2127</v>
      </c>
      <c r="P6067" s="1" t="s">
        <v>43</v>
      </c>
      <c r="Q6067" s="1" t="s">
        <v>44</v>
      </c>
      <c r="R6067" s="1" t="s">
        <v>2128</v>
      </c>
      <c r="S6067" s="1">
        <v>23.904000000000003</v>
      </c>
      <c r="T6067" s="1">
        <v>6</v>
      </c>
      <c r="U6067" s="1">
        <v>0.2</v>
      </c>
      <c r="V6067" s="1">
        <v>7.7687999999999988</v>
      </c>
      <c r="W6067" t="str">
        <f>INDEX(People!$A$2:$A$5,MATCH(Orders!N6067,People!$B$2:$B$5,0))</f>
        <v>Chuck Magee</v>
      </c>
      <c r="X6067" t="str">
        <f>IFERROR(INDEX(Returns!A6067:A6866,MATCH(Orders!B6067,Returns!B6067:B6866,0)),"No")</f>
        <v>No</v>
      </c>
      <c r="Y6067">
        <f t="shared" si="94"/>
        <v>28.684800000000003</v>
      </c>
    </row>
    <row r="6068" spans="1:25" x14ac:dyDescent="0.2">
      <c r="A6068" s="1">
        <v>6067</v>
      </c>
      <c r="B6068" t="s">
        <v>6020</v>
      </c>
      <c r="C6068" s="2">
        <v>42752</v>
      </c>
      <c r="D6068" s="8">
        <f>Table1[[#This Row],[Order Date]]</f>
        <v>42752</v>
      </c>
      <c r="E6068" s="2">
        <v>42758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">
        <v>3871</v>
      </c>
      <c r="P6068" s="1" t="s">
        <v>43</v>
      </c>
      <c r="Q6068" s="1" t="s">
        <v>512</v>
      </c>
      <c r="R6068" s="1" t="s">
        <v>3872</v>
      </c>
      <c r="S6068" s="1">
        <v>88.960000000000008</v>
      </c>
      <c r="T6068" s="1">
        <v>8</v>
      </c>
      <c r="U6068" s="1">
        <v>0.2</v>
      </c>
      <c r="V6068" s="1">
        <v>10.007999999999988</v>
      </c>
      <c r="W6068" t="str">
        <f>INDEX(People!$A$2:$A$5,MATCH(Orders!N6068,People!$B$2:$B$5,0))</f>
        <v>Cassandra Brandow</v>
      </c>
      <c r="X6068" t="str">
        <f>IFERROR(INDEX(Returns!A6068:A6867,MATCH(Orders!B6068,Returns!B6068:B6867,0)),"No")</f>
        <v>No</v>
      </c>
      <c r="Y6068">
        <f t="shared" si="94"/>
        <v>106.75200000000001</v>
      </c>
    </row>
    <row r="6069" spans="1:25" x14ac:dyDescent="0.2">
      <c r="A6069" s="1">
        <v>6068</v>
      </c>
      <c r="B6069" t="s">
        <v>9065</v>
      </c>
      <c r="C6069" s="2">
        <v>43605</v>
      </c>
      <c r="D6069" s="8">
        <f>Table1[[#This Row],[Order Date]]</f>
        <v>43605</v>
      </c>
      <c r="E6069" s="2">
        <v>43609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">
        <v>1379</v>
      </c>
      <c r="P6069" s="1" t="s">
        <v>30</v>
      </c>
      <c r="Q6069" s="1" t="s">
        <v>34</v>
      </c>
      <c r="R6069" s="1" t="s">
        <v>1380</v>
      </c>
      <c r="S6069" s="1">
        <v>518.27200000000005</v>
      </c>
      <c r="T6069" s="1">
        <v>8</v>
      </c>
      <c r="U6069" s="1">
        <v>0.2</v>
      </c>
      <c r="V6069" s="1">
        <v>-97.176000000000073</v>
      </c>
      <c r="W6069" t="str">
        <f>INDEX(People!$A$2:$A$5,MATCH(Orders!N6069,People!$B$2:$B$5,0))</f>
        <v>Anna Andreadi</v>
      </c>
      <c r="X6069" t="str">
        <f>IFERROR(INDEX(Returns!A6069:A6868,MATCH(Orders!B6069,Returns!B6069:B6868,0)),"No")</f>
        <v>No</v>
      </c>
      <c r="Y6069">
        <f t="shared" si="94"/>
        <v>621.92640000000006</v>
      </c>
    </row>
    <row r="6070" spans="1:25" x14ac:dyDescent="0.2">
      <c r="A6070" s="1">
        <v>6069</v>
      </c>
      <c r="B6070" t="s">
        <v>9065</v>
      </c>
      <c r="C6070" s="2">
        <v>43605</v>
      </c>
      <c r="D6070" s="8">
        <f>Table1[[#This Row],[Order Date]]</f>
        <v>43605</v>
      </c>
      <c r="E6070" s="2">
        <v>43609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">
        <v>2542</v>
      </c>
      <c r="P6070" s="1" t="s">
        <v>30</v>
      </c>
      <c r="Q6070" s="1" t="s">
        <v>60</v>
      </c>
      <c r="R6070" s="1" t="s">
        <v>2543</v>
      </c>
      <c r="S6070" s="1">
        <v>6.98</v>
      </c>
      <c r="T6070" s="1">
        <v>1</v>
      </c>
      <c r="U6070" s="1">
        <v>0</v>
      </c>
      <c r="V6070" s="1">
        <v>3.3504</v>
      </c>
      <c r="W6070" t="str">
        <f>INDEX(People!$A$2:$A$5,MATCH(Orders!N6070,People!$B$2:$B$5,0))</f>
        <v>Anna Andreadi</v>
      </c>
      <c r="X6070" t="str">
        <f>IFERROR(INDEX(Returns!A6070:A6869,MATCH(Orders!B6070,Returns!B6070:B6869,0)),"No")</f>
        <v>No</v>
      </c>
      <c r="Y6070">
        <f t="shared" si="94"/>
        <v>6.98</v>
      </c>
    </row>
    <row r="6071" spans="1:25" x14ac:dyDescent="0.2">
      <c r="A6071" s="1">
        <v>6070</v>
      </c>
      <c r="B6071" t="s">
        <v>9065</v>
      </c>
      <c r="C6071" s="2">
        <v>43605</v>
      </c>
      <c r="D6071" s="8">
        <f>Table1[[#This Row],[Order Date]]</f>
        <v>43605</v>
      </c>
      <c r="E6071" s="2">
        <v>43609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">
        <v>5642</v>
      </c>
      <c r="P6071" s="1" t="s">
        <v>66</v>
      </c>
      <c r="Q6071" s="1" t="s">
        <v>601</v>
      </c>
      <c r="R6071" s="1" t="s">
        <v>5643</v>
      </c>
      <c r="S6071" s="1">
        <v>343.20000000000005</v>
      </c>
      <c r="T6071" s="1">
        <v>1</v>
      </c>
      <c r="U6071" s="1">
        <v>0.2</v>
      </c>
      <c r="V6071" s="1">
        <v>38.609999999999957</v>
      </c>
      <c r="W6071" t="str">
        <f>INDEX(People!$A$2:$A$5,MATCH(Orders!N6071,People!$B$2:$B$5,0))</f>
        <v>Anna Andreadi</v>
      </c>
      <c r="X6071" t="str">
        <f>IFERROR(INDEX(Returns!A6071:A6870,MATCH(Orders!B6071,Returns!B6071:B6870,0)),"No")</f>
        <v>No</v>
      </c>
      <c r="Y6071">
        <f t="shared" si="94"/>
        <v>411.84000000000003</v>
      </c>
    </row>
    <row r="6072" spans="1:25" x14ac:dyDescent="0.2">
      <c r="A6072" s="1">
        <v>6071</v>
      </c>
      <c r="B6072" t="s">
        <v>9066</v>
      </c>
      <c r="C6072" s="2">
        <v>43690</v>
      </c>
      <c r="D6072" s="8">
        <f>Table1[[#This Row],[Order Date]]</f>
        <v>43690</v>
      </c>
      <c r="E6072" s="2">
        <v>43697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">
        <v>2231</v>
      </c>
      <c r="P6072" s="1" t="s">
        <v>43</v>
      </c>
      <c r="Q6072" s="1" t="s">
        <v>44</v>
      </c>
      <c r="R6072" s="1" t="s">
        <v>2232</v>
      </c>
      <c r="S6072" s="1">
        <v>17.544</v>
      </c>
      <c r="T6072" s="1">
        <v>3</v>
      </c>
      <c r="U6072" s="1">
        <v>0.2</v>
      </c>
      <c r="V6072" s="1">
        <v>5.9210999999999983</v>
      </c>
      <c r="W6072" t="str">
        <f>INDEX(People!$A$2:$A$5,MATCH(Orders!N6072,People!$B$2:$B$5,0))</f>
        <v>Chuck Magee</v>
      </c>
      <c r="X6072" t="str">
        <f>IFERROR(INDEX(Returns!A6072:A6871,MATCH(Orders!B6072,Returns!B6072:B6871,0)),"No")</f>
        <v>No</v>
      </c>
      <c r="Y6072">
        <f t="shared" si="94"/>
        <v>21.052800000000001</v>
      </c>
    </row>
    <row r="6073" spans="1:25" x14ac:dyDescent="0.2">
      <c r="A6073" s="1">
        <v>6072</v>
      </c>
      <c r="B6073" t="s">
        <v>9067</v>
      </c>
      <c r="C6073" s="2">
        <v>43100</v>
      </c>
      <c r="D6073" s="8">
        <f>Table1[[#This Row],[Order Date]]</f>
        <v>43100</v>
      </c>
      <c r="E6073" s="2">
        <v>43104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">
        <v>2075</v>
      </c>
      <c r="P6073" s="1" t="s">
        <v>43</v>
      </c>
      <c r="Q6073" s="1" t="s">
        <v>55</v>
      </c>
      <c r="R6073" s="1" t="s">
        <v>2076</v>
      </c>
      <c r="S6073" s="1">
        <v>152.68800000000002</v>
      </c>
      <c r="T6073" s="1">
        <v>2</v>
      </c>
      <c r="U6073" s="1">
        <v>0.2</v>
      </c>
      <c r="V6073" s="1">
        <v>-26.720400000000019</v>
      </c>
      <c r="W6073" t="str">
        <f>INDEX(People!$A$2:$A$5,MATCH(Orders!N6073,People!$B$2:$B$5,0))</f>
        <v>Kelly Williams</v>
      </c>
      <c r="X6073" t="str">
        <f>IFERROR(INDEX(Returns!A6073:A6872,MATCH(Orders!B6073,Returns!B6073:B6872,0)),"No")</f>
        <v>No</v>
      </c>
      <c r="Y6073">
        <f t="shared" si="94"/>
        <v>183.22560000000001</v>
      </c>
    </row>
    <row r="6074" spans="1:25" x14ac:dyDescent="0.2">
      <c r="A6074" s="1">
        <v>6073</v>
      </c>
      <c r="B6074" t="s">
        <v>9067</v>
      </c>
      <c r="C6074" s="2">
        <v>43100</v>
      </c>
      <c r="D6074" s="8">
        <f>Table1[[#This Row],[Order Date]]</f>
        <v>43100</v>
      </c>
      <c r="E6074" s="2">
        <v>43104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">
        <v>2759</v>
      </c>
      <c r="P6074" s="1" t="s">
        <v>43</v>
      </c>
      <c r="Q6074" s="1" t="s">
        <v>242</v>
      </c>
      <c r="R6074" s="1" t="s">
        <v>2760</v>
      </c>
      <c r="S6074" s="1">
        <v>3.4880000000000004</v>
      </c>
      <c r="T6074" s="1">
        <v>2</v>
      </c>
      <c r="U6074" s="1">
        <v>0.2</v>
      </c>
      <c r="V6074" s="1">
        <v>0.56679999999999997</v>
      </c>
      <c r="W6074" t="str">
        <f>INDEX(People!$A$2:$A$5,MATCH(Orders!N6074,People!$B$2:$B$5,0))</f>
        <v>Kelly Williams</v>
      </c>
      <c r="X6074" t="str">
        <f>IFERROR(INDEX(Returns!A6074:A6873,MATCH(Orders!B6074,Returns!B6074:B6873,0)),"No")</f>
        <v>No</v>
      </c>
      <c r="Y6074">
        <f t="shared" si="94"/>
        <v>4.1856</v>
      </c>
    </row>
    <row r="6075" spans="1:25" x14ac:dyDescent="0.2">
      <c r="A6075" s="1">
        <v>6074</v>
      </c>
      <c r="B6075" t="s">
        <v>9067</v>
      </c>
      <c r="C6075" s="2">
        <v>43100</v>
      </c>
      <c r="D6075" s="8">
        <f>Table1[[#This Row],[Order Date]]</f>
        <v>43100</v>
      </c>
      <c r="E6075" s="2">
        <v>43104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">
        <v>1132</v>
      </c>
      <c r="P6075" s="1" t="s">
        <v>43</v>
      </c>
      <c r="Q6075" s="1" t="s">
        <v>512</v>
      </c>
      <c r="R6075" s="1" t="s">
        <v>1133</v>
      </c>
      <c r="S6075" s="1">
        <v>5.8880000000000008</v>
      </c>
      <c r="T6075" s="1">
        <v>2</v>
      </c>
      <c r="U6075" s="1">
        <v>0.2</v>
      </c>
      <c r="V6075" s="1">
        <v>-1.3248000000000004</v>
      </c>
      <c r="W6075" t="str">
        <f>INDEX(People!$A$2:$A$5,MATCH(Orders!N6075,People!$B$2:$B$5,0))</f>
        <v>Kelly Williams</v>
      </c>
      <c r="X6075" t="str">
        <f>IFERROR(INDEX(Returns!A6075:A6874,MATCH(Orders!B6075,Returns!B6075:B6874,0)),"No")</f>
        <v>No</v>
      </c>
      <c r="Y6075">
        <f t="shared" si="94"/>
        <v>7.0656000000000008</v>
      </c>
    </row>
    <row r="6076" spans="1:25" x14ac:dyDescent="0.2">
      <c r="A6076" s="1">
        <v>6075</v>
      </c>
      <c r="B6076" t="s">
        <v>9068</v>
      </c>
      <c r="C6076" s="2">
        <v>43824</v>
      </c>
      <c r="D6076" s="8">
        <f>Table1[[#This Row],[Order Date]]</f>
        <v>43824</v>
      </c>
      <c r="E6076" s="2">
        <v>43828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">
        <v>3982</v>
      </c>
      <c r="P6076" s="1" t="s">
        <v>43</v>
      </c>
      <c r="Q6076" s="1" t="s">
        <v>70</v>
      </c>
      <c r="R6076" s="1" t="s">
        <v>3983</v>
      </c>
      <c r="S6076" s="1">
        <v>153.55199999999999</v>
      </c>
      <c r="T6076" s="1">
        <v>3</v>
      </c>
      <c r="U6076" s="1">
        <v>0.2</v>
      </c>
      <c r="V6076" s="1">
        <v>51.823799999999999</v>
      </c>
      <c r="W6076" t="str">
        <f>INDEX(People!$A$2:$A$5,MATCH(Orders!N6076,People!$B$2:$B$5,0))</f>
        <v>Anna Andreadi</v>
      </c>
      <c r="X6076" t="str">
        <f>IFERROR(INDEX(Returns!A6076:A6875,MATCH(Orders!B6076,Returns!B6076:B6875,0)),"No")</f>
        <v>No</v>
      </c>
      <c r="Y6076">
        <f t="shared" si="94"/>
        <v>184.26239999999999</v>
      </c>
    </row>
    <row r="6077" spans="1:25" x14ac:dyDescent="0.2">
      <c r="A6077" s="1">
        <v>6076</v>
      </c>
      <c r="B6077" t="s">
        <v>9068</v>
      </c>
      <c r="C6077" s="2">
        <v>43824</v>
      </c>
      <c r="D6077" s="8">
        <f>Table1[[#This Row],[Order Date]]</f>
        <v>43824</v>
      </c>
      <c r="E6077" s="2">
        <v>43828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">
        <v>961</v>
      </c>
      <c r="P6077" s="1" t="s">
        <v>43</v>
      </c>
      <c r="Q6077" s="1" t="s">
        <v>55</v>
      </c>
      <c r="R6077" s="1" t="s">
        <v>962</v>
      </c>
      <c r="S6077" s="1">
        <v>270.62</v>
      </c>
      <c r="T6077" s="1">
        <v>2</v>
      </c>
      <c r="U6077" s="1">
        <v>0</v>
      </c>
      <c r="V6077" s="1">
        <v>2.7062000000000239</v>
      </c>
      <c r="W6077" t="str">
        <f>INDEX(People!$A$2:$A$5,MATCH(Orders!N6077,People!$B$2:$B$5,0))</f>
        <v>Anna Andreadi</v>
      </c>
      <c r="X6077" t="str">
        <f>IFERROR(INDEX(Returns!A6077:A6876,MATCH(Orders!B6077,Returns!B6077:B6876,0)),"No")</f>
        <v>No</v>
      </c>
      <c r="Y6077">
        <f t="shared" si="94"/>
        <v>270.62</v>
      </c>
    </row>
    <row r="6078" spans="1:25" x14ac:dyDescent="0.2">
      <c r="A6078" s="1">
        <v>6077</v>
      </c>
      <c r="B6078" t="s">
        <v>9069</v>
      </c>
      <c r="C6078" s="2">
        <v>43344</v>
      </c>
      <c r="D6078" s="8">
        <f>Table1[[#This Row],[Order Date]]</f>
        <v>43344</v>
      </c>
      <c r="E6078" s="2">
        <v>43350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">
        <v>1597</v>
      </c>
      <c r="P6078" s="1" t="s">
        <v>66</v>
      </c>
      <c r="Q6078" s="1" t="s">
        <v>146</v>
      </c>
      <c r="R6078" s="1" t="s">
        <v>1598</v>
      </c>
      <c r="S6078" s="1">
        <v>468.90000000000003</v>
      </c>
      <c r="T6078" s="1">
        <v>6</v>
      </c>
      <c r="U6078" s="1">
        <v>0</v>
      </c>
      <c r="V6078" s="1">
        <v>206.31600000000006</v>
      </c>
      <c r="W6078" t="str">
        <f>INDEX(People!$A$2:$A$5,MATCH(Orders!N6078,People!$B$2:$B$5,0))</f>
        <v>Chuck Magee</v>
      </c>
      <c r="X6078" t="str">
        <f>IFERROR(INDEX(Returns!A6078:A6877,MATCH(Orders!B6078,Returns!B6078:B6877,0)),"No")</f>
        <v>No</v>
      </c>
      <c r="Y6078">
        <f t="shared" si="94"/>
        <v>468.90000000000003</v>
      </c>
    </row>
    <row r="6079" spans="1:25" x14ac:dyDescent="0.2">
      <c r="A6079" s="1">
        <v>6078</v>
      </c>
      <c r="B6079" t="s">
        <v>9069</v>
      </c>
      <c r="C6079" s="2">
        <v>43344</v>
      </c>
      <c r="D6079" s="8">
        <f>Table1[[#This Row],[Order Date]]</f>
        <v>43344</v>
      </c>
      <c r="E6079" s="2">
        <v>43350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">
        <v>4881</v>
      </c>
      <c r="P6079" s="1" t="s">
        <v>66</v>
      </c>
      <c r="Q6079" s="1" t="s">
        <v>146</v>
      </c>
      <c r="R6079" s="1" t="s">
        <v>4882</v>
      </c>
      <c r="S6079" s="1">
        <v>72.48</v>
      </c>
      <c r="T6079" s="1">
        <v>2</v>
      </c>
      <c r="U6079" s="1">
        <v>0</v>
      </c>
      <c r="V6079" s="1">
        <v>30.441600000000001</v>
      </c>
      <c r="W6079" t="str">
        <f>INDEX(People!$A$2:$A$5,MATCH(Orders!N6079,People!$B$2:$B$5,0))</f>
        <v>Chuck Magee</v>
      </c>
      <c r="X6079" t="str">
        <f>IFERROR(INDEX(Returns!A6079:A6878,MATCH(Orders!B6079,Returns!B6079:B6878,0)),"No")</f>
        <v>No</v>
      </c>
      <c r="Y6079">
        <f t="shared" si="94"/>
        <v>72.48</v>
      </c>
    </row>
    <row r="6080" spans="1:25" x14ac:dyDescent="0.2">
      <c r="A6080" s="1">
        <v>6079</v>
      </c>
      <c r="B6080" t="s">
        <v>9069</v>
      </c>
      <c r="C6080" s="2">
        <v>43344</v>
      </c>
      <c r="D6080" s="8">
        <f>Table1[[#This Row],[Order Date]]</f>
        <v>43344</v>
      </c>
      <c r="E6080" s="2">
        <v>43350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">
        <v>1682</v>
      </c>
      <c r="P6080" s="1" t="s">
        <v>43</v>
      </c>
      <c r="Q6080" s="1" t="s">
        <v>512</v>
      </c>
      <c r="R6080" s="1" t="s">
        <v>1683</v>
      </c>
      <c r="S6080" s="1">
        <v>10.95</v>
      </c>
      <c r="T6080" s="1">
        <v>3</v>
      </c>
      <c r="U6080" s="1">
        <v>0</v>
      </c>
      <c r="V6080" s="1">
        <v>3.2849999999999993</v>
      </c>
      <c r="W6080" t="str">
        <f>INDEX(People!$A$2:$A$5,MATCH(Orders!N6080,People!$B$2:$B$5,0))</f>
        <v>Chuck Magee</v>
      </c>
      <c r="X6080" t="str">
        <f>IFERROR(INDEX(Returns!A6080:A6879,MATCH(Orders!B6080,Returns!B6080:B6879,0)),"No")</f>
        <v>No</v>
      </c>
      <c r="Y6080">
        <f t="shared" si="94"/>
        <v>10.95</v>
      </c>
    </row>
    <row r="6081" spans="1:25" x14ac:dyDescent="0.2">
      <c r="A6081" s="1">
        <v>6080</v>
      </c>
      <c r="B6081" t="s">
        <v>9069</v>
      </c>
      <c r="C6081" s="2">
        <v>43344</v>
      </c>
      <c r="D6081" s="8">
        <f>Table1[[#This Row],[Order Date]]</f>
        <v>43344</v>
      </c>
      <c r="E6081" s="2">
        <v>43350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">
        <v>1487</v>
      </c>
      <c r="P6081" s="1" t="s">
        <v>30</v>
      </c>
      <c r="Q6081" s="1" t="s">
        <v>60</v>
      </c>
      <c r="R6081" s="1" t="s">
        <v>1488</v>
      </c>
      <c r="S6081" s="1">
        <v>191.82</v>
      </c>
      <c r="T6081" s="1">
        <v>3</v>
      </c>
      <c r="U6081" s="1">
        <v>0</v>
      </c>
      <c r="V6081" s="1">
        <v>61.382399999999997</v>
      </c>
      <c r="W6081" t="str">
        <f>INDEX(People!$A$2:$A$5,MATCH(Orders!N6081,People!$B$2:$B$5,0))</f>
        <v>Chuck Magee</v>
      </c>
      <c r="X6081" t="str">
        <f>IFERROR(INDEX(Returns!A6081:A6880,MATCH(Orders!B6081,Returns!B6081:B6880,0)),"No")</f>
        <v>No</v>
      </c>
      <c r="Y6081">
        <f t="shared" si="94"/>
        <v>191.82</v>
      </c>
    </row>
    <row r="6082" spans="1:25" x14ac:dyDescent="0.2">
      <c r="A6082" s="1">
        <v>6081</v>
      </c>
      <c r="B6082" t="s">
        <v>9070</v>
      </c>
      <c r="C6082" s="2">
        <v>43682</v>
      </c>
      <c r="D6082" s="8">
        <f>Table1[[#This Row],[Order Date]]</f>
        <v>43682</v>
      </c>
      <c r="E6082" s="2">
        <v>43685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">
        <v>3924</v>
      </c>
      <c r="P6082" s="1" t="s">
        <v>43</v>
      </c>
      <c r="Q6082" s="1" t="s">
        <v>55</v>
      </c>
      <c r="R6082" s="1" t="s">
        <v>3925</v>
      </c>
      <c r="S6082" s="1">
        <v>151.05600000000001</v>
      </c>
      <c r="T6082" s="1">
        <v>9</v>
      </c>
      <c r="U6082" s="1">
        <v>0.2</v>
      </c>
      <c r="V6082" s="1">
        <v>7.5527999999999977</v>
      </c>
      <c r="W6082" t="str">
        <f>INDEX(People!$A$2:$A$5,MATCH(Orders!N6082,People!$B$2:$B$5,0))</f>
        <v>Kelly Williams</v>
      </c>
      <c r="X6082" t="str">
        <f>IFERROR(INDEX(Returns!A6082:A6881,MATCH(Orders!B6082,Returns!B6082:B6881,0)),"No")</f>
        <v>No</v>
      </c>
      <c r="Y6082">
        <f t="shared" si="94"/>
        <v>181.2672</v>
      </c>
    </row>
    <row r="6083" spans="1:25" x14ac:dyDescent="0.2">
      <c r="A6083" s="1">
        <v>6082</v>
      </c>
      <c r="B6083" t="s">
        <v>9071</v>
      </c>
      <c r="C6083" s="2">
        <v>42418</v>
      </c>
      <c r="D6083" s="8">
        <f>Table1[[#This Row],[Order Date]]</f>
        <v>42418</v>
      </c>
      <c r="E6083" s="2">
        <v>42418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">
        <v>5115</v>
      </c>
      <c r="P6083" s="1" t="s">
        <v>30</v>
      </c>
      <c r="Q6083" s="1" t="s">
        <v>60</v>
      </c>
      <c r="R6083" s="1" t="s">
        <v>5116</v>
      </c>
      <c r="S6083" s="1">
        <v>25.16</v>
      </c>
      <c r="T6083" s="1">
        <v>5</v>
      </c>
      <c r="U6083" s="1">
        <v>0.6</v>
      </c>
      <c r="V6083" s="1">
        <v>-11.321999999999999</v>
      </c>
      <c r="W6083" t="str">
        <f>INDEX(People!$A$2:$A$5,MATCH(Orders!N6083,People!$B$2:$B$5,0))</f>
        <v>Kelly Williams</v>
      </c>
      <c r="X6083" t="str">
        <f>IFERROR(INDEX(Returns!A6083:A6882,MATCH(Orders!B6083,Returns!B6083:B6882,0)),"No")</f>
        <v>No</v>
      </c>
      <c r="Y6083">
        <f t="shared" ref="Y6083:Y6146" si="95">S6083*(1+U6083)</f>
        <v>40.256</v>
      </c>
    </row>
    <row r="6084" spans="1:25" x14ac:dyDescent="0.2">
      <c r="A6084" s="1">
        <v>6083</v>
      </c>
      <c r="B6084" t="s">
        <v>9072</v>
      </c>
      <c r="C6084" s="2">
        <v>43426</v>
      </c>
      <c r="D6084" s="8">
        <f>Table1[[#This Row],[Order Date]]</f>
        <v>43426</v>
      </c>
      <c r="E6084" s="2">
        <v>43431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">
        <v>4816</v>
      </c>
      <c r="P6084" s="1" t="s">
        <v>43</v>
      </c>
      <c r="Q6084" s="1" t="s">
        <v>70</v>
      </c>
      <c r="R6084" s="1" t="s">
        <v>4817</v>
      </c>
      <c r="S6084" s="1">
        <v>6.2159999999999993</v>
      </c>
      <c r="T6084" s="1">
        <v>6</v>
      </c>
      <c r="U6084" s="1">
        <v>0.8</v>
      </c>
      <c r="V6084" s="1">
        <v>-9.634800000000002</v>
      </c>
      <c r="W6084" t="str">
        <f>INDEX(People!$A$2:$A$5,MATCH(Orders!N6084,People!$B$2:$B$5,0))</f>
        <v>Kelly Williams</v>
      </c>
      <c r="X6084" t="str">
        <f>IFERROR(INDEX(Returns!A6084:A6883,MATCH(Orders!B6084,Returns!B6084:B6883,0)),"No")</f>
        <v>No</v>
      </c>
      <c r="Y6084">
        <f t="shared" si="95"/>
        <v>11.188799999999999</v>
      </c>
    </row>
    <row r="6085" spans="1:25" x14ac:dyDescent="0.2">
      <c r="A6085" s="1">
        <v>6084</v>
      </c>
      <c r="B6085" t="s">
        <v>9072</v>
      </c>
      <c r="C6085" s="2">
        <v>43426</v>
      </c>
      <c r="D6085" s="8">
        <f>Table1[[#This Row],[Order Date]]</f>
        <v>43426</v>
      </c>
      <c r="E6085" s="2">
        <v>43431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">
        <v>5144</v>
      </c>
      <c r="P6085" s="1" t="s">
        <v>43</v>
      </c>
      <c r="Q6085" s="1" t="s">
        <v>63</v>
      </c>
      <c r="R6085" s="1" t="s">
        <v>5145</v>
      </c>
      <c r="S6085" s="1">
        <v>23.616</v>
      </c>
      <c r="T6085" s="1">
        <v>9</v>
      </c>
      <c r="U6085" s="1">
        <v>0.2</v>
      </c>
      <c r="V6085" s="1">
        <v>2.6567999999999969</v>
      </c>
      <c r="W6085" t="str">
        <f>INDEX(People!$A$2:$A$5,MATCH(Orders!N6085,People!$B$2:$B$5,0))</f>
        <v>Kelly Williams</v>
      </c>
      <c r="X6085" t="str">
        <f>IFERROR(INDEX(Returns!A6085:A6884,MATCH(Orders!B6085,Returns!B6085:B6884,0)),"No")</f>
        <v>No</v>
      </c>
      <c r="Y6085">
        <f t="shared" si="95"/>
        <v>28.339199999999998</v>
      </c>
    </row>
    <row r="6086" spans="1:25" x14ac:dyDescent="0.2">
      <c r="A6086" s="1">
        <v>6085</v>
      </c>
      <c r="B6086" t="s">
        <v>9072</v>
      </c>
      <c r="C6086" s="2">
        <v>43426</v>
      </c>
      <c r="D6086" s="8">
        <f>Table1[[#This Row],[Order Date]]</f>
        <v>43426</v>
      </c>
      <c r="E6086" s="2">
        <v>43431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">
        <v>4409</v>
      </c>
      <c r="P6086" s="1" t="s">
        <v>66</v>
      </c>
      <c r="Q6086" s="1" t="s">
        <v>146</v>
      </c>
      <c r="R6086" s="1" t="s">
        <v>4410</v>
      </c>
      <c r="S6086" s="1">
        <v>24.032</v>
      </c>
      <c r="T6086" s="1">
        <v>2</v>
      </c>
      <c r="U6086" s="1">
        <v>0.2</v>
      </c>
      <c r="V6086" s="1">
        <v>-0.60080000000000044</v>
      </c>
      <c r="W6086" t="str">
        <f>INDEX(People!$A$2:$A$5,MATCH(Orders!N6086,People!$B$2:$B$5,0))</f>
        <v>Kelly Williams</v>
      </c>
      <c r="X6086" t="str">
        <f>IFERROR(INDEX(Returns!A6086:A6885,MATCH(Orders!B6086,Returns!B6086:B6885,0)),"No")</f>
        <v>No</v>
      </c>
      <c r="Y6086">
        <f t="shared" si="95"/>
        <v>28.8384</v>
      </c>
    </row>
    <row r="6087" spans="1:25" x14ac:dyDescent="0.2">
      <c r="A6087" s="1">
        <v>6086</v>
      </c>
      <c r="B6087" t="s">
        <v>9072</v>
      </c>
      <c r="C6087" s="2">
        <v>43426</v>
      </c>
      <c r="D6087" s="8">
        <f>Table1[[#This Row],[Order Date]]</f>
        <v>43426</v>
      </c>
      <c r="E6087" s="2">
        <v>43431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">
        <v>3079</v>
      </c>
      <c r="P6087" s="1" t="s">
        <v>43</v>
      </c>
      <c r="Q6087" s="1" t="s">
        <v>44</v>
      </c>
      <c r="R6087" s="1" t="s">
        <v>3080</v>
      </c>
      <c r="S6087" s="1">
        <v>2.0880000000000001</v>
      </c>
      <c r="T6087" s="1">
        <v>1</v>
      </c>
      <c r="U6087" s="1">
        <v>0.2</v>
      </c>
      <c r="V6087" s="1">
        <v>0.67859999999999987</v>
      </c>
      <c r="W6087" t="str">
        <f>INDEX(People!$A$2:$A$5,MATCH(Orders!N6087,People!$B$2:$B$5,0))</f>
        <v>Kelly Williams</v>
      </c>
      <c r="X6087" t="str">
        <f>IFERROR(INDEX(Returns!A6087:A6886,MATCH(Orders!B6087,Returns!B6087:B6886,0)),"No")</f>
        <v>No</v>
      </c>
      <c r="Y6087">
        <f t="shared" si="95"/>
        <v>2.5055999999999998</v>
      </c>
    </row>
    <row r="6088" spans="1:25" x14ac:dyDescent="0.2">
      <c r="A6088" s="1">
        <v>6087</v>
      </c>
      <c r="B6088" t="s">
        <v>9072</v>
      </c>
      <c r="C6088" s="2">
        <v>43426</v>
      </c>
      <c r="D6088" s="8">
        <f>Table1[[#This Row],[Order Date]]</f>
        <v>43426</v>
      </c>
      <c r="E6088" s="2">
        <v>43431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">
        <v>4463</v>
      </c>
      <c r="P6088" s="1" t="s">
        <v>43</v>
      </c>
      <c r="Q6088" s="1" t="s">
        <v>70</v>
      </c>
      <c r="R6088" s="1" t="s">
        <v>4464</v>
      </c>
      <c r="S6088" s="1">
        <v>4.4879999999999995</v>
      </c>
      <c r="T6088" s="1">
        <v>6</v>
      </c>
      <c r="U6088" s="1">
        <v>0.8</v>
      </c>
      <c r="V6088" s="1">
        <v>-6.7320000000000011</v>
      </c>
      <c r="W6088" t="str">
        <f>INDEX(People!$A$2:$A$5,MATCH(Orders!N6088,People!$B$2:$B$5,0))</f>
        <v>Kelly Williams</v>
      </c>
      <c r="X6088" t="str">
        <f>IFERROR(INDEX(Returns!A6088:A6887,MATCH(Orders!B6088,Returns!B6088:B6887,0)),"No")</f>
        <v>No</v>
      </c>
      <c r="Y6088">
        <f t="shared" si="95"/>
        <v>8.0784000000000002</v>
      </c>
    </row>
    <row r="6089" spans="1:25" x14ac:dyDescent="0.2">
      <c r="A6089" s="1">
        <v>6088</v>
      </c>
      <c r="B6089" t="s">
        <v>5989</v>
      </c>
      <c r="C6089" s="2">
        <v>43083</v>
      </c>
      <c r="D6089" s="8">
        <f>Table1[[#This Row],[Order Date]]</f>
        <v>43083</v>
      </c>
      <c r="E6089" s="2">
        <v>43087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">
        <v>810</v>
      </c>
      <c r="P6089" s="1" t="s">
        <v>30</v>
      </c>
      <c r="Q6089" s="1" t="s">
        <v>60</v>
      </c>
      <c r="R6089" s="1" t="s">
        <v>811</v>
      </c>
      <c r="S6089" s="1">
        <v>29.22</v>
      </c>
      <c r="T6089" s="1">
        <v>3</v>
      </c>
      <c r="U6089" s="1">
        <v>0</v>
      </c>
      <c r="V6089" s="1">
        <v>12.856800000000002</v>
      </c>
      <c r="W6089" t="str">
        <f>INDEX(People!$A$2:$A$5,MATCH(Orders!N6089,People!$B$2:$B$5,0))</f>
        <v>Anna Andreadi</v>
      </c>
      <c r="X6089" t="str">
        <f>IFERROR(INDEX(Returns!A6089:A6888,MATCH(Orders!B6089,Returns!B6089:B6888,0)),"No")</f>
        <v>No</v>
      </c>
      <c r="Y6089">
        <f t="shared" si="95"/>
        <v>29.22</v>
      </c>
    </row>
    <row r="6090" spans="1:25" x14ac:dyDescent="0.2">
      <c r="A6090" s="1">
        <v>6089</v>
      </c>
      <c r="B6090" t="s">
        <v>9073</v>
      </c>
      <c r="C6090" s="2">
        <v>42899</v>
      </c>
      <c r="D6090" s="8">
        <f>Table1[[#This Row],[Order Date]]</f>
        <v>42899</v>
      </c>
      <c r="E6090" s="2">
        <v>42903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">
        <v>2250</v>
      </c>
      <c r="P6090" s="1" t="s">
        <v>43</v>
      </c>
      <c r="Q6090" s="1" t="s">
        <v>84</v>
      </c>
      <c r="R6090" s="1" t="s">
        <v>2251</v>
      </c>
      <c r="S6090" s="1">
        <v>6.48</v>
      </c>
      <c r="T6090" s="1">
        <v>1</v>
      </c>
      <c r="U6090" s="1">
        <v>0</v>
      </c>
      <c r="V6090" s="1">
        <v>3.1104000000000003</v>
      </c>
      <c r="W6090" t="str">
        <f>INDEX(People!$A$2:$A$5,MATCH(Orders!N6090,People!$B$2:$B$5,0))</f>
        <v>Cassandra Brandow</v>
      </c>
      <c r="X6090" t="str">
        <f>IFERROR(INDEX(Returns!A6090:A6889,MATCH(Orders!B6090,Returns!B6090:B6889,0)),"No")</f>
        <v>No</v>
      </c>
      <c r="Y6090">
        <f t="shared" si="95"/>
        <v>6.48</v>
      </c>
    </row>
    <row r="6091" spans="1:25" x14ac:dyDescent="0.2">
      <c r="A6091" s="1">
        <v>6090</v>
      </c>
      <c r="B6091" t="s">
        <v>9074</v>
      </c>
      <c r="C6091" s="2">
        <v>43827</v>
      </c>
      <c r="D6091" s="8">
        <f>Table1[[#This Row],[Order Date]]</f>
        <v>43827</v>
      </c>
      <c r="E6091" s="2">
        <v>43830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">
        <v>2976</v>
      </c>
      <c r="P6091" s="1" t="s">
        <v>43</v>
      </c>
      <c r="Q6091" s="1" t="s">
        <v>70</v>
      </c>
      <c r="R6091" s="1" t="s">
        <v>2977</v>
      </c>
      <c r="S6091" s="1">
        <v>1.1880000000000002</v>
      </c>
      <c r="T6091" s="1">
        <v>2</v>
      </c>
      <c r="U6091" s="1">
        <v>0.7</v>
      </c>
      <c r="V6091" s="1">
        <v>-0.98999999999999977</v>
      </c>
      <c r="W6091" t="str">
        <f>INDEX(People!$A$2:$A$5,MATCH(Orders!N6091,People!$B$2:$B$5,0))</f>
        <v>Anna Andreadi</v>
      </c>
      <c r="X6091" t="str">
        <f>IFERROR(INDEX(Returns!A6091:A6890,MATCH(Orders!B6091,Returns!B6091:B6890,0)),"No")</f>
        <v>No</v>
      </c>
      <c r="Y6091">
        <f t="shared" si="95"/>
        <v>2.0196000000000001</v>
      </c>
    </row>
    <row r="6092" spans="1:25" x14ac:dyDescent="0.2">
      <c r="A6092" s="1">
        <v>6091</v>
      </c>
      <c r="B6092" t="s">
        <v>6093</v>
      </c>
      <c r="C6092" s="2">
        <v>43728</v>
      </c>
      <c r="D6092" s="8">
        <f>Table1[[#This Row],[Order Date]]</f>
        <v>43728</v>
      </c>
      <c r="E6092" s="2">
        <v>43734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">
        <v>3011</v>
      </c>
      <c r="P6092" s="1" t="s">
        <v>30</v>
      </c>
      <c r="Q6092" s="1" t="s">
        <v>34</v>
      </c>
      <c r="R6092" s="1" t="s">
        <v>3012</v>
      </c>
      <c r="S6092" s="1">
        <v>272.64600000000002</v>
      </c>
      <c r="T6092" s="1">
        <v>3</v>
      </c>
      <c r="U6092" s="1">
        <v>0.1</v>
      </c>
      <c r="V6092" s="1">
        <v>18.176400000000008</v>
      </c>
      <c r="W6092" t="str">
        <f>INDEX(People!$A$2:$A$5,MATCH(Orders!N6092,People!$B$2:$B$5,0))</f>
        <v>Chuck Magee</v>
      </c>
      <c r="X6092" t="str">
        <f>IFERROR(INDEX(Returns!A6092:A6891,MATCH(Orders!B6092,Returns!B6092:B6891,0)),"No")</f>
        <v>No</v>
      </c>
      <c r="Y6092">
        <f t="shared" si="95"/>
        <v>299.91060000000004</v>
      </c>
    </row>
    <row r="6093" spans="1:25" x14ac:dyDescent="0.2">
      <c r="A6093" s="1">
        <v>6092</v>
      </c>
      <c r="B6093" t="s">
        <v>6093</v>
      </c>
      <c r="C6093" s="2">
        <v>43728</v>
      </c>
      <c r="D6093" s="8">
        <f>Table1[[#This Row],[Order Date]]</f>
        <v>43728</v>
      </c>
      <c r="E6093" s="2">
        <v>43734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">
        <v>5644</v>
      </c>
      <c r="P6093" s="1" t="s">
        <v>66</v>
      </c>
      <c r="Q6093" s="1" t="s">
        <v>146</v>
      </c>
      <c r="R6093" s="1" t="s">
        <v>5645</v>
      </c>
      <c r="S6093" s="1">
        <v>212.8</v>
      </c>
      <c r="T6093" s="1">
        <v>2</v>
      </c>
      <c r="U6093" s="1">
        <v>0</v>
      </c>
      <c r="V6093" s="1">
        <v>95.759999999999991</v>
      </c>
      <c r="W6093" t="str">
        <f>INDEX(People!$A$2:$A$5,MATCH(Orders!N6093,People!$B$2:$B$5,0))</f>
        <v>Chuck Magee</v>
      </c>
      <c r="X6093" t="str">
        <f>IFERROR(INDEX(Returns!A6093:A6892,MATCH(Orders!B6093,Returns!B6093:B6892,0)),"No")</f>
        <v>No</v>
      </c>
      <c r="Y6093">
        <f t="shared" si="95"/>
        <v>212.8</v>
      </c>
    </row>
    <row r="6094" spans="1:25" x14ac:dyDescent="0.2">
      <c r="A6094" s="1">
        <v>6093</v>
      </c>
      <c r="B6094" t="s">
        <v>6093</v>
      </c>
      <c r="C6094" s="2">
        <v>43728</v>
      </c>
      <c r="D6094" s="8">
        <f>Table1[[#This Row],[Order Date]]</f>
        <v>43728</v>
      </c>
      <c r="E6094" s="2">
        <v>43734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">
        <v>5331</v>
      </c>
      <c r="P6094" s="1" t="s">
        <v>43</v>
      </c>
      <c r="Q6094" s="1" t="s">
        <v>84</v>
      </c>
      <c r="R6094" s="1" t="s">
        <v>5332</v>
      </c>
      <c r="S6094" s="1">
        <v>38.520000000000003</v>
      </c>
      <c r="T6094" s="1">
        <v>9</v>
      </c>
      <c r="U6094" s="1">
        <v>0</v>
      </c>
      <c r="V6094" s="1">
        <v>18.104400000000002</v>
      </c>
      <c r="W6094" t="str">
        <f>INDEX(People!$A$2:$A$5,MATCH(Orders!N6094,People!$B$2:$B$5,0))</f>
        <v>Chuck Magee</v>
      </c>
      <c r="X6094" t="str">
        <f>IFERROR(INDEX(Returns!A6094:A6893,MATCH(Orders!B6094,Returns!B6094:B6893,0)),"No")</f>
        <v>No</v>
      </c>
      <c r="Y6094">
        <f t="shared" si="95"/>
        <v>38.520000000000003</v>
      </c>
    </row>
    <row r="6095" spans="1:25" x14ac:dyDescent="0.2">
      <c r="A6095" s="1">
        <v>6094</v>
      </c>
      <c r="B6095" t="s">
        <v>6093</v>
      </c>
      <c r="C6095" s="2">
        <v>43728</v>
      </c>
      <c r="D6095" s="8">
        <f>Table1[[#This Row],[Order Date]]</f>
        <v>43728</v>
      </c>
      <c r="E6095" s="2">
        <v>43734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">
        <v>1603</v>
      </c>
      <c r="P6095" s="1" t="s">
        <v>66</v>
      </c>
      <c r="Q6095" s="1" t="s">
        <v>146</v>
      </c>
      <c r="R6095" s="1" t="s">
        <v>1604</v>
      </c>
      <c r="S6095" s="1">
        <v>72.64</v>
      </c>
      <c r="T6095" s="1">
        <v>2</v>
      </c>
      <c r="U6095" s="1">
        <v>0</v>
      </c>
      <c r="V6095" s="1">
        <v>21.791999999999994</v>
      </c>
      <c r="W6095" t="str">
        <f>INDEX(People!$A$2:$A$5,MATCH(Orders!N6095,People!$B$2:$B$5,0))</f>
        <v>Chuck Magee</v>
      </c>
      <c r="X6095" t="str">
        <f>IFERROR(INDEX(Returns!A6095:A6894,MATCH(Orders!B6095,Returns!B6095:B6894,0)),"No")</f>
        <v>No</v>
      </c>
      <c r="Y6095">
        <f t="shared" si="95"/>
        <v>72.64</v>
      </c>
    </row>
    <row r="6096" spans="1:25" x14ac:dyDescent="0.2">
      <c r="A6096" s="1">
        <v>6095</v>
      </c>
      <c r="B6096" t="s">
        <v>6093</v>
      </c>
      <c r="C6096" s="2">
        <v>43728</v>
      </c>
      <c r="D6096" s="8">
        <f>Table1[[#This Row],[Order Date]]</f>
        <v>43728</v>
      </c>
      <c r="E6096" s="2">
        <v>43734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">
        <v>313</v>
      </c>
      <c r="P6096" s="1" t="s">
        <v>43</v>
      </c>
      <c r="Q6096" s="1" t="s">
        <v>55</v>
      </c>
      <c r="R6096" s="1" t="s">
        <v>314</v>
      </c>
      <c r="S6096" s="1">
        <v>45.4</v>
      </c>
      <c r="T6096" s="1">
        <v>4</v>
      </c>
      <c r="U6096" s="1">
        <v>0</v>
      </c>
      <c r="V6096" s="1">
        <v>12.712000000000003</v>
      </c>
      <c r="W6096" t="str">
        <f>INDEX(People!$A$2:$A$5,MATCH(Orders!N6096,People!$B$2:$B$5,0))</f>
        <v>Chuck Magee</v>
      </c>
      <c r="X6096" t="str">
        <f>IFERROR(INDEX(Returns!A6096:A6895,MATCH(Orders!B6096,Returns!B6096:B6895,0)),"No")</f>
        <v>No</v>
      </c>
      <c r="Y6096">
        <f t="shared" si="95"/>
        <v>45.4</v>
      </c>
    </row>
    <row r="6097" spans="1:25" x14ac:dyDescent="0.2">
      <c r="A6097" s="1">
        <v>6096</v>
      </c>
      <c r="B6097" t="s">
        <v>6093</v>
      </c>
      <c r="C6097" s="2">
        <v>43728</v>
      </c>
      <c r="D6097" s="8">
        <f>Table1[[#This Row],[Order Date]]</f>
        <v>43728</v>
      </c>
      <c r="E6097" s="2">
        <v>43734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">
        <v>1107</v>
      </c>
      <c r="P6097" s="1" t="s">
        <v>43</v>
      </c>
      <c r="Q6097" s="1" t="s">
        <v>84</v>
      </c>
      <c r="R6097" s="1" t="s">
        <v>1108</v>
      </c>
      <c r="S6097" s="1">
        <v>13.76</v>
      </c>
      <c r="T6097" s="1">
        <v>2</v>
      </c>
      <c r="U6097" s="1">
        <v>0</v>
      </c>
      <c r="V6097" s="1">
        <v>6.3295999999999992</v>
      </c>
      <c r="W6097" t="str">
        <f>INDEX(People!$A$2:$A$5,MATCH(Orders!N6097,People!$B$2:$B$5,0))</f>
        <v>Chuck Magee</v>
      </c>
      <c r="X6097" t="str">
        <f>IFERROR(INDEX(Returns!A6097:A6896,MATCH(Orders!B6097,Returns!B6097:B6896,0)),"No")</f>
        <v>No</v>
      </c>
      <c r="Y6097">
        <f t="shared" si="95"/>
        <v>13.76</v>
      </c>
    </row>
    <row r="6098" spans="1:25" x14ac:dyDescent="0.2">
      <c r="A6098" s="1">
        <v>6097</v>
      </c>
      <c r="B6098" t="s">
        <v>6093</v>
      </c>
      <c r="C6098" s="2">
        <v>43728</v>
      </c>
      <c r="D6098" s="8">
        <f>Table1[[#This Row],[Order Date]]</f>
        <v>43728</v>
      </c>
      <c r="E6098" s="2">
        <v>43734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">
        <v>235</v>
      </c>
      <c r="P6098" s="1" t="s">
        <v>30</v>
      </c>
      <c r="Q6098" s="1" t="s">
        <v>34</v>
      </c>
      <c r="R6098" s="1" t="s">
        <v>236</v>
      </c>
      <c r="S6098" s="1">
        <v>80.991</v>
      </c>
      <c r="T6098" s="1">
        <v>1</v>
      </c>
      <c r="U6098" s="1">
        <v>0.1</v>
      </c>
      <c r="V6098" s="1">
        <v>8.0990999999999875</v>
      </c>
      <c r="W6098" t="str">
        <f>INDEX(People!$A$2:$A$5,MATCH(Orders!N6098,People!$B$2:$B$5,0))</f>
        <v>Chuck Magee</v>
      </c>
      <c r="X6098" t="str">
        <f>IFERROR(INDEX(Returns!A6098:A6897,MATCH(Orders!B6098,Returns!B6098:B6897,0)),"No")</f>
        <v>No</v>
      </c>
      <c r="Y6098">
        <f t="shared" si="95"/>
        <v>89.090100000000007</v>
      </c>
    </row>
    <row r="6099" spans="1:25" x14ac:dyDescent="0.2">
      <c r="A6099" s="1">
        <v>6098</v>
      </c>
      <c r="B6099" t="s">
        <v>6093</v>
      </c>
      <c r="C6099" s="2">
        <v>43728</v>
      </c>
      <c r="D6099" s="8">
        <f>Table1[[#This Row],[Order Date]]</f>
        <v>43728</v>
      </c>
      <c r="E6099" s="2">
        <v>43734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">
        <v>698</v>
      </c>
      <c r="P6099" s="1" t="s">
        <v>43</v>
      </c>
      <c r="Q6099" s="1" t="s">
        <v>70</v>
      </c>
      <c r="R6099" s="1" t="s">
        <v>699</v>
      </c>
      <c r="S6099" s="1">
        <v>11.784000000000001</v>
      </c>
      <c r="T6099" s="1">
        <v>3</v>
      </c>
      <c r="U6099" s="1">
        <v>0.2</v>
      </c>
      <c r="V6099" s="1">
        <v>3.9770999999999996</v>
      </c>
      <c r="W6099" t="str">
        <f>INDEX(People!$A$2:$A$5,MATCH(Orders!N6099,People!$B$2:$B$5,0))</f>
        <v>Chuck Magee</v>
      </c>
      <c r="X6099" t="str">
        <f>IFERROR(INDEX(Returns!A6099:A6898,MATCH(Orders!B6099,Returns!B6099:B6898,0)),"No")</f>
        <v>No</v>
      </c>
      <c r="Y6099">
        <f t="shared" si="95"/>
        <v>14.1408</v>
      </c>
    </row>
    <row r="6100" spans="1:25" x14ac:dyDescent="0.2">
      <c r="A6100" s="1">
        <v>6099</v>
      </c>
      <c r="B6100" t="s">
        <v>6093</v>
      </c>
      <c r="C6100" s="2">
        <v>43728</v>
      </c>
      <c r="D6100" s="8">
        <f>Table1[[#This Row],[Order Date]]</f>
        <v>43728</v>
      </c>
      <c r="E6100" s="2">
        <v>43734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">
        <v>241</v>
      </c>
      <c r="P6100" s="1" t="s">
        <v>43</v>
      </c>
      <c r="Q6100" s="1" t="s">
        <v>242</v>
      </c>
      <c r="R6100" s="1" t="s">
        <v>243</v>
      </c>
      <c r="S6100" s="1">
        <v>4.3600000000000003</v>
      </c>
      <c r="T6100" s="1">
        <v>2</v>
      </c>
      <c r="U6100" s="1">
        <v>0</v>
      </c>
      <c r="V6100" s="1">
        <v>1.7876000000000003</v>
      </c>
      <c r="W6100" t="str">
        <f>INDEX(People!$A$2:$A$5,MATCH(Orders!N6100,People!$B$2:$B$5,0))</f>
        <v>Chuck Magee</v>
      </c>
      <c r="X6100" t="str">
        <f>IFERROR(INDEX(Returns!A6100:A6899,MATCH(Orders!B6100,Returns!B6100:B6899,0)),"No")</f>
        <v>No</v>
      </c>
      <c r="Y6100">
        <f t="shared" si="95"/>
        <v>4.3600000000000003</v>
      </c>
    </row>
    <row r="6101" spans="1:25" x14ac:dyDescent="0.2">
      <c r="A6101" s="1">
        <v>6100</v>
      </c>
      <c r="B6101" t="s">
        <v>6093</v>
      </c>
      <c r="C6101" s="2">
        <v>43728</v>
      </c>
      <c r="D6101" s="8">
        <f>Table1[[#This Row],[Order Date]]</f>
        <v>43728</v>
      </c>
      <c r="E6101" s="2">
        <v>43734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">
        <v>995</v>
      </c>
      <c r="P6101" s="1" t="s">
        <v>30</v>
      </c>
      <c r="Q6101" s="1" t="s">
        <v>34</v>
      </c>
      <c r="R6101" s="1" t="s">
        <v>996</v>
      </c>
      <c r="S6101" s="1">
        <v>2888.1270000000004</v>
      </c>
      <c r="T6101" s="1">
        <v>11</v>
      </c>
      <c r="U6101" s="1">
        <v>0.1</v>
      </c>
      <c r="V6101" s="1">
        <v>609.71569999999997</v>
      </c>
      <c r="W6101" t="str">
        <f>INDEX(People!$A$2:$A$5,MATCH(Orders!N6101,People!$B$2:$B$5,0))</f>
        <v>Chuck Magee</v>
      </c>
      <c r="X6101" t="str">
        <f>IFERROR(INDEX(Returns!A6101:A6900,MATCH(Orders!B6101,Returns!B6101:B6900,0)),"No")</f>
        <v>No</v>
      </c>
      <c r="Y6101">
        <f t="shared" si="95"/>
        <v>3176.9397000000008</v>
      </c>
    </row>
    <row r="6102" spans="1:25" x14ac:dyDescent="0.2">
      <c r="A6102" s="1">
        <v>6101</v>
      </c>
      <c r="B6102" t="s">
        <v>6093</v>
      </c>
      <c r="C6102" s="2">
        <v>43728</v>
      </c>
      <c r="D6102" s="8">
        <f>Table1[[#This Row],[Order Date]]</f>
        <v>43728</v>
      </c>
      <c r="E6102" s="2">
        <v>43734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">
        <v>3714</v>
      </c>
      <c r="P6102" s="1" t="s">
        <v>66</v>
      </c>
      <c r="Q6102" s="1" t="s">
        <v>67</v>
      </c>
      <c r="R6102" s="1" t="s">
        <v>3715</v>
      </c>
      <c r="S6102" s="1">
        <v>1299.6600000000001</v>
      </c>
      <c r="T6102" s="1">
        <v>2</v>
      </c>
      <c r="U6102" s="1">
        <v>0</v>
      </c>
      <c r="V6102" s="1">
        <v>350.90820000000008</v>
      </c>
      <c r="W6102" t="str">
        <f>INDEX(People!$A$2:$A$5,MATCH(Orders!N6102,People!$B$2:$B$5,0))</f>
        <v>Chuck Magee</v>
      </c>
      <c r="X6102" t="str">
        <f>IFERROR(INDEX(Returns!A6102:A6901,MATCH(Orders!B6102,Returns!B6102:B6901,0)),"No")</f>
        <v>No</v>
      </c>
      <c r="Y6102">
        <f t="shared" si="95"/>
        <v>1299.6600000000001</v>
      </c>
    </row>
    <row r="6103" spans="1:25" x14ac:dyDescent="0.2">
      <c r="A6103" s="1">
        <v>6102</v>
      </c>
      <c r="B6103" t="s">
        <v>6093</v>
      </c>
      <c r="C6103" s="2">
        <v>43728</v>
      </c>
      <c r="D6103" s="8">
        <f>Table1[[#This Row],[Order Date]]</f>
        <v>43728</v>
      </c>
      <c r="E6103" s="2">
        <v>43734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">
        <v>1498</v>
      </c>
      <c r="P6103" s="1" t="s">
        <v>30</v>
      </c>
      <c r="Q6103" s="1" t="s">
        <v>34</v>
      </c>
      <c r="R6103" s="1" t="s">
        <v>1499</v>
      </c>
      <c r="S6103" s="1">
        <v>2254.41</v>
      </c>
      <c r="T6103" s="1">
        <v>5</v>
      </c>
      <c r="U6103" s="1">
        <v>0.1</v>
      </c>
      <c r="V6103" s="1">
        <v>375.73500000000001</v>
      </c>
      <c r="W6103" t="str">
        <f>INDEX(People!$A$2:$A$5,MATCH(Orders!N6103,People!$B$2:$B$5,0))</f>
        <v>Chuck Magee</v>
      </c>
      <c r="X6103" t="str">
        <f>IFERROR(INDEX(Returns!A6103:A6902,MATCH(Orders!B6103,Returns!B6103:B6902,0)),"No")</f>
        <v>No</v>
      </c>
      <c r="Y6103">
        <f t="shared" si="95"/>
        <v>2479.8510000000001</v>
      </c>
    </row>
    <row r="6104" spans="1:25" x14ac:dyDescent="0.2">
      <c r="A6104" s="1">
        <v>6103</v>
      </c>
      <c r="B6104" t="s">
        <v>6093</v>
      </c>
      <c r="C6104" s="2">
        <v>43728</v>
      </c>
      <c r="D6104" s="8">
        <f>Table1[[#This Row],[Order Date]]</f>
        <v>43728</v>
      </c>
      <c r="E6104" s="2">
        <v>43734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">
        <v>541</v>
      </c>
      <c r="P6104" s="1" t="s">
        <v>66</v>
      </c>
      <c r="Q6104" s="1" t="s">
        <v>67</v>
      </c>
      <c r="R6104" s="1" t="s">
        <v>542</v>
      </c>
      <c r="S6104" s="1">
        <v>104.85000000000001</v>
      </c>
      <c r="T6104" s="1">
        <v>3</v>
      </c>
      <c r="U6104" s="1">
        <v>0</v>
      </c>
      <c r="V6104" s="1">
        <v>28.309500000000007</v>
      </c>
      <c r="W6104" t="str">
        <f>INDEX(People!$A$2:$A$5,MATCH(Orders!N6104,People!$B$2:$B$5,0))</f>
        <v>Chuck Magee</v>
      </c>
      <c r="X6104" t="str">
        <f>IFERROR(INDEX(Returns!A6104:A6903,MATCH(Orders!B6104,Returns!B6104:B6903,0)),"No")</f>
        <v>No</v>
      </c>
      <c r="Y6104">
        <f t="shared" si="95"/>
        <v>104.85000000000001</v>
      </c>
    </row>
    <row r="6105" spans="1:25" x14ac:dyDescent="0.2">
      <c r="A6105" s="1">
        <v>6104</v>
      </c>
      <c r="B6105" t="s">
        <v>6093</v>
      </c>
      <c r="C6105" s="2">
        <v>43728</v>
      </c>
      <c r="D6105" s="8">
        <f>Table1[[#This Row],[Order Date]]</f>
        <v>43728</v>
      </c>
      <c r="E6105" s="2">
        <v>43734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">
        <v>347</v>
      </c>
      <c r="P6105" s="1" t="s">
        <v>66</v>
      </c>
      <c r="Q6105" s="1" t="s">
        <v>146</v>
      </c>
      <c r="R6105" s="1" t="s">
        <v>348</v>
      </c>
      <c r="S6105" s="1">
        <v>59.97</v>
      </c>
      <c r="T6105" s="1">
        <v>3</v>
      </c>
      <c r="U6105" s="1">
        <v>0</v>
      </c>
      <c r="V6105" s="1">
        <v>20.389799999999994</v>
      </c>
      <c r="W6105" t="str">
        <f>INDEX(People!$A$2:$A$5,MATCH(Orders!N6105,People!$B$2:$B$5,0))</f>
        <v>Chuck Magee</v>
      </c>
      <c r="X6105" t="str">
        <f>IFERROR(INDEX(Returns!A6105:A6904,MATCH(Orders!B6105,Returns!B6105:B6904,0)),"No")</f>
        <v>No</v>
      </c>
      <c r="Y6105">
        <f t="shared" si="95"/>
        <v>59.97</v>
      </c>
    </row>
    <row r="6106" spans="1:25" x14ac:dyDescent="0.2">
      <c r="A6106" s="1">
        <v>6105</v>
      </c>
      <c r="B6106" t="s">
        <v>9075</v>
      </c>
      <c r="C6106" s="2">
        <v>43699</v>
      </c>
      <c r="D6106" s="8">
        <f>Table1[[#This Row],[Order Date]]</f>
        <v>43699</v>
      </c>
      <c r="E6106" s="2">
        <v>43701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">
        <v>2429</v>
      </c>
      <c r="P6106" s="1" t="s">
        <v>30</v>
      </c>
      <c r="Q6106" s="1" t="s">
        <v>52</v>
      </c>
      <c r="R6106" s="1" t="s">
        <v>2430</v>
      </c>
      <c r="S6106" s="1">
        <v>314.53199999999998</v>
      </c>
      <c r="T6106" s="1">
        <v>2</v>
      </c>
      <c r="U6106" s="1">
        <v>0.4</v>
      </c>
      <c r="V6106" s="1">
        <v>-83.875200000000035</v>
      </c>
      <c r="W6106" t="str">
        <f>INDEX(People!$A$2:$A$5,MATCH(Orders!N6106,People!$B$2:$B$5,0))</f>
        <v>Chuck Magee</v>
      </c>
      <c r="X6106" t="str">
        <f>IFERROR(INDEX(Returns!A6106:A6905,MATCH(Orders!B6106,Returns!B6106:B6905,0)),"No")</f>
        <v>No</v>
      </c>
      <c r="Y6106">
        <f t="shared" si="95"/>
        <v>440.34479999999996</v>
      </c>
    </row>
    <row r="6107" spans="1:25" x14ac:dyDescent="0.2">
      <c r="A6107" s="1">
        <v>6106</v>
      </c>
      <c r="B6107" t="s">
        <v>9076</v>
      </c>
      <c r="C6107" s="2">
        <v>42904</v>
      </c>
      <c r="D6107" s="8">
        <f>Table1[[#This Row],[Order Date]]</f>
        <v>42904</v>
      </c>
      <c r="E6107" s="2">
        <v>42908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">
        <v>1105</v>
      </c>
      <c r="P6107" s="1" t="s">
        <v>43</v>
      </c>
      <c r="Q6107" s="1" t="s">
        <v>63</v>
      </c>
      <c r="R6107" s="1" t="s">
        <v>1106</v>
      </c>
      <c r="S6107" s="1">
        <v>13.632</v>
      </c>
      <c r="T6107" s="1">
        <v>4</v>
      </c>
      <c r="U6107" s="1">
        <v>0.2</v>
      </c>
      <c r="V6107" s="1">
        <v>3.5783999999999998</v>
      </c>
      <c r="W6107" t="str">
        <f>INDEX(People!$A$2:$A$5,MATCH(Orders!N6107,People!$B$2:$B$5,0))</f>
        <v>Cassandra Brandow</v>
      </c>
      <c r="X6107" t="str">
        <f>IFERROR(INDEX(Returns!A6107:A6906,MATCH(Orders!B6107,Returns!B6107:B6906,0)),"No")</f>
        <v>No</v>
      </c>
      <c r="Y6107">
        <f t="shared" si="95"/>
        <v>16.3584</v>
      </c>
    </row>
    <row r="6108" spans="1:25" x14ac:dyDescent="0.2">
      <c r="A6108" s="1">
        <v>6107</v>
      </c>
      <c r="B6108" t="s">
        <v>9077</v>
      </c>
      <c r="C6108" s="2">
        <v>42724</v>
      </c>
      <c r="D6108" s="8">
        <f>Table1[[#This Row],[Order Date]]</f>
        <v>42724</v>
      </c>
      <c r="E6108" s="2">
        <v>42729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">
        <v>1788</v>
      </c>
      <c r="P6108" s="1" t="s">
        <v>43</v>
      </c>
      <c r="Q6108" s="1" t="s">
        <v>73</v>
      </c>
      <c r="R6108" s="1" t="s">
        <v>1789</v>
      </c>
      <c r="S6108" s="1">
        <v>19.431999999999995</v>
      </c>
      <c r="T6108" s="1">
        <v>2</v>
      </c>
      <c r="U6108" s="1">
        <v>0.8</v>
      </c>
      <c r="V6108" s="1">
        <v>-49.551600000000022</v>
      </c>
      <c r="W6108" t="str">
        <f>INDEX(People!$A$2:$A$5,MATCH(Orders!N6108,People!$B$2:$B$5,0))</f>
        <v>Kelly Williams</v>
      </c>
      <c r="X6108" t="str">
        <f>IFERROR(INDEX(Returns!A6108:A6907,MATCH(Orders!B6108,Returns!B6108:B6907,0)),"No")</f>
        <v>No</v>
      </c>
      <c r="Y6108">
        <f t="shared" si="95"/>
        <v>34.977599999999995</v>
      </c>
    </row>
    <row r="6109" spans="1:25" x14ac:dyDescent="0.2">
      <c r="A6109" s="1">
        <v>6108</v>
      </c>
      <c r="B6109" t="s">
        <v>9077</v>
      </c>
      <c r="C6109" s="2">
        <v>42724</v>
      </c>
      <c r="D6109" s="8">
        <f>Table1[[#This Row],[Order Date]]</f>
        <v>42724</v>
      </c>
      <c r="E6109" s="2">
        <v>42729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">
        <v>3120</v>
      </c>
      <c r="P6109" s="1" t="s">
        <v>66</v>
      </c>
      <c r="Q6109" s="1" t="s">
        <v>146</v>
      </c>
      <c r="R6109" s="1" t="s">
        <v>3121</v>
      </c>
      <c r="S6109" s="1">
        <v>65.44</v>
      </c>
      <c r="T6109" s="1">
        <v>5</v>
      </c>
      <c r="U6109" s="1">
        <v>0.2</v>
      </c>
      <c r="V6109" s="1">
        <v>-8.1800000000000033</v>
      </c>
      <c r="W6109" t="str">
        <f>INDEX(People!$A$2:$A$5,MATCH(Orders!N6109,People!$B$2:$B$5,0))</f>
        <v>Kelly Williams</v>
      </c>
      <c r="X6109" t="str">
        <f>IFERROR(INDEX(Returns!A6109:A6908,MATCH(Orders!B6109,Returns!B6109:B6908,0)),"No")</f>
        <v>No</v>
      </c>
      <c r="Y6109">
        <f t="shared" si="95"/>
        <v>78.527999999999992</v>
      </c>
    </row>
    <row r="6110" spans="1:25" x14ac:dyDescent="0.2">
      <c r="A6110" s="1">
        <v>6109</v>
      </c>
      <c r="B6110" t="s">
        <v>9078</v>
      </c>
      <c r="C6110" s="2">
        <v>43354</v>
      </c>
      <c r="D6110" s="8">
        <f>Table1[[#This Row],[Order Date]]</f>
        <v>43354</v>
      </c>
      <c r="E6110" s="2">
        <v>43359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">
        <v>4978</v>
      </c>
      <c r="P6110" s="1" t="s">
        <v>43</v>
      </c>
      <c r="Q6110" s="1" t="s">
        <v>44</v>
      </c>
      <c r="R6110" s="1" t="s">
        <v>4979</v>
      </c>
      <c r="S6110" s="1">
        <v>6</v>
      </c>
      <c r="T6110" s="1">
        <v>2</v>
      </c>
      <c r="U6110" s="1">
        <v>0.2</v>
      </c>
      <c r="V6110" s="1">
        <v>2.0999999999999996</v>
      </c>
      <c r="W6110" t="str">
        <f>INDEX(People!$A$2:$A$5,MATCH(Orders!N6110,People!$B$2:$B$5,0))</f>
        <v>Kelly Williams</v>
      </c>
      <c r="X6110" t="str">
        <f>IFERROR(INDEX(Returns!A6110:A6909,MATCH(Orders!B6110,Returns!B6110:B6909,0)),"No")</f>
        <v>No</v>
      </c>
      <c r="Y6110">
        <f t="shared" si="95"/>
        <v>7.1999999999999993</v>
      </c>
    </row>
    <row r="6111" spans="1:25" x14ac:dyDescent="0.2">
      <c r="A6111" s="1">
        <v>6110</v>
      </c>
      <c r="B6111" t="s">
        <v>9078</v>
      </c>
      <c r="C6111" s="2">
        <v>43354</v>
      </c>
      <c r="D6111" s="8">
        <f>Table1[[#This Row],[Order Date]]</f>
        <v>43354</v>
      </c>
      <c r="E6111" s="2">
        <v>43359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">
        <v>4222</v>
      </c>
      <c r="P6111" s="1" t="s">
        <v>43</v>
      </c>
      <c r="Q6111" s="1" t="s">
        <v>70</v>
      </c>
      <c r="R6111" s="1" t="s">
        <v>4223</v>
      </c>
      <c r="S6111" s="1">
        <v>1.9079999999999997</v>
      </c>
      <c r="T6111" s="1">
        <v>3</v>
      </c>
      <c r="U6111" s="1">
        <v>0.8</v>
      </c>
      <c r="V6111" s="1">
        <v>-3.2436000000000016</v>
      </c>
      <c r="W6111" t="str">
        <f>INDEX(People!$A$2:$A$5,MATCH(Orders!N6111,People!$B$2:$B$5,0))</f>
        <v>Kelly Williams</v>
      </c>
      <c r="X6111" t="str">
        <f>IFERROR(INDEX(Returns!A6111:A6910,MATCH(Orders!B6111,Returns!B6111:B6910,0)),"No")</f>
        <v>No</v>
      </c>
      <c r="Y6111">
        <f t="shared" si="95"/>
        <v>3.4343999999999997</v>
      </c>
    </row>
    <row r="6112" spans="1:25" x14ac:dyDescent="0.2">
      <c r="A6112" s="1">
        <v>6111</v>
      </c>
      <c r="B6112" t="s">
        <v>9079</v>
      </c>
      <c r="C6112" s="2">
        <v>43416</v>
      </c>
      <c r="D6112" s="8">
        <f>Table1[[#This Row],[Order Date]]</f>
        <v>43416</v>
      </c>
      <c r="E6112" s="2">
        <v>43420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">
        <v>4805</v>
      </c>
      <c r="P6112" s="1" t="s">
        <v>30</v>
      </c>
      <c r="Q6112" s="1" t="s">
        <v>34</v>
      </c>
      <c r="R6112" s="1" t="s">
        <v>4806</v>
      </c>
      <c r="S6112" s="1">
        <v>1474.8020000000001</v>
      </c>
      <c r="T6112" s="1">
        <v>7</v>
      </c>
      <c r="U6112" s="1">
        <v>0.3</v>
      </c>
      <c r="V6112" s="1">
        <v>-21.068600000000174</v>
      </c>
      <c r="W6112" t="str">
        <f>INDEX(People!$A$2:$A$5,MATCH(Orders!N6112,People!$B$2:$B$5,0))</f>
        <v>Chuck Magee</v>
      </c>
      <c r="X6112" t="str">
        <f>IFERROR(INDEX(Returns!A6112:A6911,MATCH(Orders!B6112,Returns!B6112:B6911,0)),"No")</f>
        <v>No</v>
      </c>
      <c r="Y6112">
        <f t="shared" si="95"/>
        <v>1917.2426000000003</v>
      </c>
    </row>
    <row r="6113" spans="1:25" x14ac:dyDescent="0.2">
      <c r="A6113" s="1">
        <v>6112</v>
      </c>
      <c r="B6113" t="s">
        <v>9079</v>
      </c>
      <c r="C6113" s="2">
        <v>43416</v>
      </c>
      <c r="D6113" s="8">
        <f>Table1[[#This Row],[Order Date]]</f>
        <v>43416</v>
      </c>
      <c r="E6113" s="2">
        <v>43420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">
        <v>98</v>
      </c>
      <c r="P6113" s="1" t="s">
        <v>43</v>
      </c>
      <c r="Q6113" s="1" t="s">
        <v>73</v>
      </c>
      <c r="R6113" s="1" t="s">
        <v>99</v>
      </c>
      <c r="S6113" s="1">
        <v>110.096</v>
      </c>
      <c r="T6113" s="1">
        <v>2</v>
      </c>
      <c r="U6113" s="1">
        <v>0.2</v>
      </c>
      <c r="V6113" s="1">
        <v>33.028800000000004</v>
      </c>
      <c r="W6113" t="str">
        <f>INDEX(People!$A$2:$A$5,MATCH(Orders!N6113,People!$B$2:$B$5,0))</f>
        <v>Chuck Magee</v>
      </c>
      <c r="X6113" t="str">
        <f>IFERROR(INDEX(Returns!A6113:A6912,MATCH(Orders!B6113,Returns!B6113:B6912,0)),"No")</f>
        <v>No</v>
      </c>
      <c r="Y6113">
        <f t="shared" si="95"/>
        <v>132.11519999999999</v>
      </c>
    </row>
    <row r="6114" spans="1:25" x14ac:dyDescent="0.2">
      <c r="A6114" s="1">
        <v>6113</v>
      </c>
      <c r="B6114" t="s">
        <v>9079</v>
      </c>
      <c r="C6114" s="2">
        <v>43416</v>
      </c>
      <c r="D6114" s="8">
        <f>Table1[[#This Row],[Order Date]]</f>
        <v>43416</v>
      </c>
      <c r="E6114" s="2">
        <v>43420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">
        <v>761</v>
      </c>
      <c r="P6114" s="1" t="s">
        <v>43</v>
      </c>
      <c r="Q6114" s="1" t="s">
        <v>242</v>
      </c>
      <c r="R6114" s="1" t="s">
        <v>762</v>
      </c>
      <c r="S6114" s="1">
        <v>16.752000000000002</v>
      </c>
      <c r="T6114" s="1">
        <v>6</v>
      </c>
      <c r="U6114" s="1">
        <v>0.2</v>
      </c>
      <c r="V6114" s="1">
        <v>5.4443999999999999</v>
      </c>
      <c r="W6114" t="str">
        <f>INDEX(People!$A$2:$A$5,MATCH(Orders!N6114,People!$B$2:$B$5,0))</f>
        <v>Chuck Magee</v>
      </c>
      <c r="X6114" t="str">
        <f>IFERROR(INDEX(Returns!A6114:A6913,MATCH(Orders!B6114,Returns!B6114:B6913,0)),"No")</f>
        <v>No</v>
      </c>
      <c r="Y6114">
        <f t="shared" si="95"/>
        <v>20.102400000000003</v>
      </c>
    </row>
    <row r="6115" spans="1:25" x14ac:dyDescent="0.2">
      <c r="A6115" s="1">
        <v>6114</v>
      </c>
      <c r="B6115" t="s">
        <v>9079</v>
      </c>
      <c r="C6115" s="2">
        <v>43416</v>
      </c>
      <c r="D6115" s="8">
        <f>Table1[[#This Row],[Order Date]]</f>
        <v>43416</v>
      </c>
      <c r="E6115" s="2">
        <v>43420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">
        <v>33</v>
      </c>
      <c r="P6115" s="1" t="s">
        <v>30</v>
      </c>
      <c r="Q6115" s="1" t="s">
        <v>34</v>
      </c>
      <c r="R6115" s="1" t="s">
        <v>35</v>
      </c>
      <c r="S6115" s="1">
        <v>1537.0739999999998</v>
      </c>
      <c r="T6115" s="1">
        <v>9</v>
      </c>
      <c r="U6115" s="1">
        <v>0.3</v>
      </c>
      <c r="V6115" s="1">
        <v>0</v>
      </c>
      <c r="W6115" t="str">
        <f>INDEX(People!$A$2:$A$5,MATCH(Orders!N6115,People!$B$2:$B$5,0))</f>
        <v>Chuck Magee</v>
      </c>
      <c r="X6115" t="str">
        <f>IFERROR(INDEX(Returns!A6115:A6914,MATCH(Orders!B6115,Returns!B6115:B6914,0)),"No")</f>
        <v>No</v>
      </c>
      <c r="Y6115">
        <f t="shared" si="95"/>
        <v>1998.1961999999999</v>
      </c>
    </row>
    <row r="6116" spans="1:25" x14ac:dyDescent="0.2">
      <c r="A6116" s="1">
        <v>6115</v>
      </c>
      <c r="B6116" t="s">
        <v>9079</v>
      </c>
      <c r="C6116" s="2">
        <v>43416</v>
      </c>
      <c r="D6116" s="8">
        <f>Table1[[#This Row],[Order Date]]</f>
        <v>43416</v>
      </c>
      <c r="E6116" s="2">
        <v>43420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">
        <v>2081</v>
      </c>
      <c r="P6116" s="1" t="s">
        <v>30</v>
      </c>
      <c r="Q6116" s="1" t="s">
        <v>34</v>
      </c>
      <c r="R6116" s="1" t="s">
        <v>2082</v>
      </c>
      <c r="S6116" s="1">
        <v>449.37200000000001</v>
      </c>
      <c r="T6116" s="1">
        <v>2</v>
      </c>
      <c r="U6116" s="1">
        <v>0.3</v>
      </c>
      <c r="V6116" s="1">
        <v>-12.839199999999977</v>
      </c>
      <c r="W6116" t="str">
        <f>INDEX(People!$A$2:$A$5,MATCH(Orders!N6116,People!$B$2:$B$5,0))</f>
        <v>Chuck Magee</v>
      </c>
      <c r="X6116" t="str">
        <f>IFERROR(INDEX(Returns!A6116:A6915,MATCH(Orders!B6116,Returns!B6116:B6915,0)),"No")</f>
        <v>No</v>
      </c>
      <c r="Y6116">
        <f t="shared" si="95"/>
        <v>584.18360000000007</v>
      </c>
    </row>
    <row r="6117" spans="1:25" x14ac:dyDescent="0.2">
      <c r="A6117" s="1">
        <v>6116</v>
      </c>
      <c r="B6117" t="s">
        <v>6063</v>
      </c>
      <c r="C6117" s="2">
        <v>43173</v>
      </c>
      <c r="D6117" s="8">
        <f>Table1[[#This Row],[Order Date]]</f>
        <v>43173</v>
      </c>
      <c r="E6117" s="2">
        <v>43179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">
        <v>209</v>
      </c>
      <c r="P6117" s="1" t="s">
        <v>43</v>
      </c>
      <c r="Q6117" s="1" t="s">
        <v>70</v>
      </c>
      <c r="R6117" s="1" t="s">
        <v>210</v>
      </c>
      <c r="S6117" s="1">
        <v>41.904000000000003</v>
      </c>
      <c r="T6117" s="1">
        <v>6</v>
      </c>
      <c r="U6117" s="1">
        <v>0.2</v>
      </c>
      <c r="V6117" s="1">
        <v>14.142599999999996</v>
      </c>
      <c r="W6117" t="str">
        <f>INDEX(People!$A$2:$A$5,MATCH(Orders!N6117,People!$B$2:$B$5,0))</f>
        <v>Anna Andreadi</v>
      </c>
      <c r="X6117" t="str">
        <f>IFERROR(INDEX(Returns!A6117:A6916,MATCH(Orders!B6117,Returns!B6117:B6916,0)),"No")</f>
        <v>No</v>
      </c>
      <c r="Y6117">
        <f t="shared" si="95"/>
        <v>50.284800000000004</v>
      </c>
    </row>
    <row r="6118" spans="1:25" x14ac:dyDescent="0.2">
      <c r="A6118" s="1">
        <v>6117</v>
      </c>
      <c r="B6118" t="s">
        <v>9080</v>
      </c>
      <c r="C6118" s="2">
        <v>43417</v>
      </c>
      <c r="D6118" s="8">
        <f>Table1[[#This Row],[Order Date]]</f>
        <v>43417</v>
      </c>
      <c r="E6118" s="2">
        <v>43423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">
        <v>5647</v>
      </c>
      <c r="P6118" s="1" t="s">
        <v>66</v>
      </c>
      <c r="Q6118" s="1" t="s">
        <v>67</v>
      </c>
      <c r="R6118" s="1" t="s">
        <v>5648</v>
      </c>
      <c r="S6118" s="1">
        <v>2279.96</v>
      </c>
      <c r="T6118" s="1">
        <v>4</v>
      </c>
      <c r="U6118" s="1">
        <v>0</v>
      </c>
      <c r="V6118" s="1">
        <v>592.78960000000006</v>
      </c>
      <c r="W6118" t="str">
        <f>INDEX(People!$A$2:$A$5,MATCH(Orders!N6118,People!$B$2:$B$5,0))</f>
        <v>Chuck Magee</v>
      </c>
      <c r="X6118" t="str">
        <f>IFERROR(INDEX(Returns!A6118:A6917,MATCH(Orders!B6118,Returns!B6118:B6917,0)),"No")</f>
        <v>No</v>
      </c>
      <c r="Y6118">
        <f t="shared" si="95"/>
        <v>2279.96</v>
      </c>
    </row>
    <row r="6119" spans="1:25" x14ac:dyDescent="0.2">
      <c r="A6119" s="1">
        <v>6118</v>
      </c>
      <c r="B6119" t="s">
        <v>9080</v>
      </c>
      <c r="C6119" s="2">
        <v>43417</v>
      </c>
      <c r="D6119" s="8">
        <f>Table1[[#This Row],[Order Date]]</f>
        <v>43417</v>
      </c>
      <c r="E6119" s="2">
        <v>43423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">
        <v>2127</v>
      </c>
      <c r="P6119" s="1" t="s">
        <v>43</v>
      </c>
      <c r="Q6119" s="1" t="s">
        <v>44</v>
      </c>
      <c r="R6119" s="1" t="s">
        <v>2128</v>
      </c>
      <c r="S6119" s="1">
        <v>14.940000000000001</v>
      </c>
      <c r="T6119" s="1">
        <v>3</v>
      </c>
      <c r="U6119" s="1">
        <v>0</v>
      </c>
      <c r="V6119" s="1">
        <v>6.8723999999999998</v>
      </c>
      <c r="W6119" t="str">
        <f>INDEX(People!$A$2:$A$5,MATCH(Orders!N6119,People!$B$2:$B$5,0))</f>
        <v>Chuck Magee</v>
      </c>
      <c r="X6119" t="str">
        <f>IFERROR(INDEX(Returns!A6119:A6918,MATCH(Orders!B6119,Returns!B6119:B6918,0)),"No")</f>
        <v>No</v>
      </c>
      <c r="Y6119">
        <f t="shared" si="95"/>
        <v>14.940000000000001</v>
      </c>
    </row>
    <row r="6120" spans="1:25" x14ac:dyDescent="0.2">
      <c r="A6120" s="1">
        <v>6119</v>
      </c>
      <c r="B6120" t="s">
        <v>9081</v>
      </c>
      <c r="C6120" s="2">
        <v>43727</v>
      </c>
      <c r="D6120" s="8">
        <f>Table1[[#This Row],[Order Date]]</f>
        <v>43727</v>
      </c>
      <c r="E6120" s="2">
        <v>43733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">
        <v>1728</v>
      </c>
      <c r="P6120" s="1" t="s">
        <v>66</v>
      </c>
      <c r="Q6120" s="1" t="s">
        <v>67</v>
      </c>
      <c r="R6120" s="1" t="s">
        <v>1729</v>
      </c>
      <c r="S6120" s="1">
        <v>191.976</v>
      </c>
      <c r="T6120" s="1">
        <v>3</v>
      </c>
      <c r="U6120" s="1">
        <v>0.2</v>
      </c>
      <c r="V6120" s="1">
        <v>19.197599999999994</v>
      </c>
      <c r="W6120" t="str">
        <f>INDEX(People!$A$2:$A$5,MATCH(Orders!N6120,People!$B$2:$B$5,0))</f>
        <v>Anna Andreadi</v>
      </c>
      <c r="X6120" t="str">
        <f>IFERROR(INDEX(Returns!A6120:A6919,MATCH(Orders!B6120,Returns!B6120:B6919,0)),"No")</f>
        <v>No</v>
      </c>
      <c r="Y6120">
        <f t="shared" si="95"/>
        <v>230.37119999999999</v>
      </c>
    </row>
    <row r="6121" spans="1:25" x14ac:dyDescent="0.2">
      <c r="A6121" s="1">
        <v>6120</v>
      </c>
      <c r="B6121" t="s">
        <v>9081</v>
      </c>
      <c r="C6121" s="2">
        <v>43727</v>
      </c>
      <c r="D6121" s="8">
        <f>Table1[[#This Row],[Order Date]]</f>
        <v>43727</v>
      </c>
      <c r="E6121" s="2">
        <v>43733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">
        <v>3467</v>
      </c>
      <c r="P6121" s="1" t="s">
        <v>43</v>
      </c>
      <c r="Q6121" s="1" t="s">
        <v>63</v>
      </c>
      <c r="R6121" s="1" t="s">
        <v>3468</v>
      </c>
      <c r="S6121" s="1">
        <v>23.832000000000001</v>
      </c>
      <c r="T6121" s="1">
        <v>3</v>
      </c>
      <c r="U6121" s="1">
        <v>0.2</v>
      </c>
      <c r="V6121" s="1">
        <v>6.5538000000000007</v>
      </c>
      <c r="W6121" t="str">
        <f>INDEX(People!$A$2:$A$5,MATCH(Orders!N6121,People!$B$2:$B$5,0))</f>
        <v>Anna Andreadi</v>
      </c>
      <c r="X6121" t="str">
        <f>IFERROR(INDEX(Returns!A6121:A6920,MATCH(Orders!B6121,Returns!B6121:B6920,0)),"No")</f>
        <v>No</v>
      </c>
      <c r="Y6121">
        <f t="shared" si="95"/>
        <v>28.598400000000002</v>
      </c>
    </row>
    <row r="6122" spans="1:25" x14ac:dyDescent="0.2">
      <c r="A6122" s="1">
        <v>6121</v>
      </c>
      <c r="B6122" t="s">
        <v>9081</v>
      </c>
      <c r="C6122" s="2">
        <v>43727</v>
      </c>
      <c r="D6122" s="8">
        <f>Table1[[#This Row],[Order Date]]</f>
        <v>43727</v>
      </c>
      <c r="E6122" s="2">
        <v>43733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">
        <v>1487</v>
      </c>
      <c r="P6122" s="1" t="s">
        <v>30</v>
      </c>
      <c r="Q6122" s="1" t="s">
        <v>60</v>
      </c>
      <c r="R6122" s="1" t="s">
        <v>1488</v>
      </c>
      <c r="S6122" s="1">
        <v>409.21600000000001</v>
      </c>
      <c r="T6122" s="1">
        <v>8</v>
      </c>
      <c r="U6122" s="1">
        <v>0.2</v>
      </c>
      <c r="V6122" s="1">
        <v>61.38239999999999</v>
      </c>
      <c r="W6122" t="str">
        <f>INDEX(People!$A$2:$A$5,MATCH(Orders!N6122,People!$B$2:$B$5,0))</f>
        <v>Anna Andreadi</v>
      </c>
      <c r="X6122" t="str">
        <f>IFERROR(INDEX(Returns!A6122:A6921,MATCH(Orders!B6122,Returns!B6122:B6921,0)),"No")</f>
        <v>No</v>
      </c>
      <c r="Y6122">
        <f t="shared" si="95"/>
        <v>491.05919999999998</v>
      </c>
    </row>
    <row r="6123" spans="1:25" x14ac:dyDescent="0.2">
      <c r="A6123" s="1">
        <v>6122</v>
      </c>
      <c r="B6123" t="s">
        <v>9081</v>
      </c>
      <c r="C6123" s="2">
        <v>43727</v>
      </c>
      <c r="D6123" s="8">
        <f>Table1[[#This Row],[Order Date]]</f>
        <v>43727</v>
      </c>
      <c r="E6123" s="2">
        <v>43733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">
        <v>1260</v>
      </c>
      <c r="P6123" s="1" t="s">
        <v>30</v>
      </c>
      <c r="Q6123" s="1" t="s">
        <v>31</v>
      </c>
      <c r="R6123" s="1" t="s">
        <v>1261</v>
      </c>
      <c r="S6123" s="1">
        <v>72.588000000000008</v>
      </c>
      <c r="T6123" s="1">
        <v>2</v>
      </c>
      <c r="U6123" s="1">
        <v>0.7</v>
      </c>
      <c r="V6123" s="1">
        <v>-128.2388</v>
      </c>
      <c r="W6123" t="str">
        <f>INDEX(People!$A$2:$A$5,MATCH(Orders!N6123,People!$B$2:$B$5,0))</f>
        <v>Anna Andreadi</v>
      </c>
      <c r="X6123" t="str">
        <f>IFERROR(INDEX(Returns!A6123:A6922,MATCH(Orders!B6123,Returns!B6123:B6922,0)),"No")</f>
        <v>No</v>
      </c>
      <c r="Y6123">
        <f t="shared" si="95"/>
        <v>123.39960000000001</v>
      </c>
    </row>
    <row r="6124" spans="1:25" x14ac:dyDescent="0.2">
      <c r="A6124" s="1">
        <v>6123</v>
      </c>
      <c r="B6124" t="s">
        <v>6160</v>
      </c>
      <c r="C6124" s="2">
        <v>43803</v>
      </c>
      <c r="D6124" s="8">
        <f>Table1[[#This Row],[Order Date]]</f>
        <v>43803</v>
      </c>
      <c r="E6124" s="2">
        <v>43808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">
        <v>4569</v>
      </c>
      <c r="P6124" s="1" t="s">
        <v>43</v>
      </c>
      <c r="Q6124" s="1" t="s">
        <v>55</v>
      </c>
      <c r="R6124" s="1" t="s">
        <v>4570</v>
      </c>
      <c r="S6124" s="1">
        <v>61.567999999999998</v>
      </c>
      <c r="T6124" s="1">
        <v>2</v>
      </c>
      <c r="U6124" s="1">
        <v>0.2</v>
      </c>
      <c r="V6124" s="1">
        <v>4.6175999999999995</v>
      </c>
      <c r="W6124" t="str">
        <f>INDEX(People!$A$2:$A$5,MATCH(Orders!N6124,People!$B$2:$B$5,0))</f>
        <v>Kelly Williams</v>
      </c>
      <c r="X6124" t="str">
        <f>IFERROR(INDEX(Returns!A6124:A6923,MATCH(Orders!B6124,Returns!B6124:B6923,0)),"No")</f>
        <v>No</v>
      </c>
      <c r="Y6124">
        <f t="shared" si="95"/>
        <v>73.881599999999992</v>
      </c>
    </row>
    <row r="6125" spans="1:25" x14ac:dyDescent="0.2">
      <c r="A6125" s="1">
        <v>6124</v>
      </c>
      <c r="B6125" t="s">
        <v>9082</v>
      </c>
      <c r="C6125" s="2">
        <v>42978</v>
      </c>
      <c r="D6125" s="8">
        <f>Table1[[#This Row],[Order Date]]</f>
        <v>42978</v>
      </c>
      <c r="E6125" s="2">
        <v>42983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">
        <v>4021</v>
      </c>
      <c r="P6125" s="1" t="s">
        <v>43</v>
      </c>
      <c r="Q6125" s="1" t="s">
        <v>84</v>
      </c>
      <c r="R6125" s="1" t="s">
        <v>4022</v>
      </c>
      <c r="S6125" s="1">
        <v>20.96</v>
      </c>
      <c r="T6125" s="1">
        <v>4</v>
      </c>
      <c r="U6125" s="1">
        <v>0.2</v>
      </c>
      <c r="V6125" s="1">
        <v>6.8119999999999994</v>
      </c>
      <c r="W6125" t="str">
        <f>INDEX(People!$A$2:$A$5,MATCH(Orders!N6125,People!$B$2:$B$5,0))</f>
        <v>Kelly Williams</v>
      </c>
      <c r="X6125" t="str">
        <f>IFERROR(INDEX(Returns!A6125:A6924,MATCH(Orders!B6125,Returns!B6125:B6924,0)),"No")</f>
        <v>No</v>
      </c>
      <c r="Y6125">
        <f t="shared" si="95"/>
        <v>25.152000000000001</v>
      </c>
    </row>
    <row r="6126" spans="1:25" x14ac:dyDescent="0.2">
      <c r="A6126" s="1">
        <v>6125</v>
      </c>
      <c r="B6126" t="s">
        <v>6156</v>
      </c>
      <c r="C6126" s="2">
        <v>43619</v>
      </c>
      <c r="D6126" s="8">
        <f>Table1[[#This Row],[Order Date]]</f>
        <v>43619</v>
      </c>
      <c r="E6126" s="2">
        <v>43623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">
        <v>3402</v>
      </c>
      <c r="P6126" s="1" t="s">
        <v>66</v>
      </c>
      <c r="Q6126" s="1" t="s">
        <v>146</v>
      </c>
      <c r="R6126" s="1" t="s">
        <v>3403</v>
      </c>
      <c r="S6126" s="1">
        <v>44.75</v>
      </c>
      <c r="T6126" s="1">
        <v>5</v>
      </c>
      <c r="U6126" s="1">
        <v>0</v>
      </c>
      <c r="V6126" s="1">
        <v>8.5024999999999942</v>
      </c>
      <c r="W6126" t="str">
        <f>INDEX(People!$A$2:$A$5,MATCH(Orders!N6126,People!$B$2:$B$5,0))</f>
        <v>Anna Andreadi</v>
      </c>
      <c r="X6126" t="str">
        <f>IFERROR(INDEX(Returns!A6126:A6925,MATCH(Orders!B6126,Returns!B6126:B6925,0)),"No")</f>
        <v>No</v>
      </c>
      <c r="Y6126">
        <f t="shared" si="95"/>
        <v>44.75</v>
      </c>
    </row>
    <row r="6127" spans="1:25" x14ac:dyDescent="0.2">
      <c r="A6127" s="1">
        <v>6126</v>
      </c>
      <c r="B6127" t="s">
        <v>6156</v>
      </c>
      <c r="C6127" s="2">
        <v>43619</v>
      </c>
      <c r="D6127" s="8">
        <f>Table1[[#This Row],[Order Date]]</f>
        <v>43619</v>
      </c>
      <c r="E6127" s="2">
        <v>43623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">
        <v>5649</v>
      </c>
      <c r="P6127" s="1" t="s">
        <v>43</v>
      </c>
      <c r="Q6127" s="1" t="s">
        <v>84</v>
      </c>
      <c r="R6127" s="1" t="s">
        <v>5650</v>
      </c>
      <c r="S6127" s="1">
        <v>11.96</v>
      </c>
      <c r="T6127" s="1">
        <v>2</v>
      </c>
      <c r="U6127" s="1">
        <v>0</v>
      </c>
      <c r="V6127" s="1">
        <v>5.3819999999999997</v>
      </c>
      <c r="W6127" t="str">
        <f>INDEX(People!$A$2:$A$5,MATCH(Orders!N6127,People!$B$2:$B$5,0))</f>
        <v>Anna Andreadi</v>
      </c>
      <c r="X6127" t="str">
        <f>IFERROR(INDEX(Returns!A6127:A6926,MATCH(Orders!B6127,Returns!B6127:B6926,0)),"No")</f>
        <v>No</v>
      </c>
      <c r="Y6127">
        <f t="shared" si="95"/>
        <v>11.96</v>
      </c>
    </row>
    <row r="6128" spans="1:25" x14ac:dyDescent="0.2">
      <c r="A6128" s="1">
        <v>6127</v>
      </c>
      <c r="B6128" t="s">
        <v>6156</v>
      </c>
      <c r="C6128" s="2">
        <v>43619</v>
      </c>
      <c r="D6128" s="8">
        <f>Table1[[#This Row],[Order Date]]</f>
        <v>43619</v>
      </c>
      <c r="E6128" s="2">
        <v>43623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">
        <v>2527</v>
      </c>
      <c r="P6128" s="1" t="s">
        <v>43</v>
      </c>
      <c r="Q6128" s="1" t="s">
        <v>70</v>
      </c>
      <c r="R6128" s="1" t="s">
        <v>2528</v>
      </c>
      <c r="S6128" s="1">
        <v>3.9119999999999999</v>
      </c>
      <c r="T6128" s="1">
        <v>1</v>
      </c>
      <c r="U6128" s="1">
        <v>0.2</v>
      </c>
      <c r="V6128" s="1">
        <v>1.2713999999999996</v>
      </c>
      <c r="W6128" t="str">
        <f>INDEX(People!$A$2:$A$5,MATCH(Orders!N6128,People!$B$2:$B$5,0))</f>
        <v>Anna Andreadi</v>
      </c>
      <c r="X6128" t="str">
        <f>IFERROR(INDEX(Returns!A6128:A6927,MATCH(Orders!B6128,Returns!B6128:B6927,0)),"No")</f>
        <v>No</v>
      </c>
      <c r="Y6128">
        <f t="shared" si="95"/>
        <v>4.6943999999999999</v>
      </c>
    </row>
    <row r="6129" spans="1:25" x14ac:dyDescent="0.2">
      <c r="A6129" s="1">
        <v>6128</v>
      </c>
      <c r="B6129" t="s">
        <v>9083</v>
      </c>
      <c r="C6129" s="2">
        <v>43190</v>
      </c>
      <c r="D6129" s="8">
        <f>Table1[[#This Row],[Order Date]]</f>
        <v>43190</v>
      </c>
      <c r="E6129" s="2">
        <v>43196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">
        <v>619</v>
      </c>
      <c r="P6129" s="1" t="s">
        <v>30</v>
      </c>
      <c r="Q6129" s="1" t="s">
        <v>34</v>
      </c>
      <c r="R6129" s="1" t="s">
        <v>620</v>
      </c>
      <c r="S6129" s="1">
        <v>327.99600000000004</v>
      </c>
      <c r="T6129" s="1">
        <v>6</v>
      </c>
      <c r="U6129" s="1">
        <v>0.1</v>
      </c>
      <c r="V6129" s="1">
        <v>54.666000000000011</v>
      </c>
      <c r="W6129" t="str">
        <f>INDEX(People!$A$2:$A$5,MATCH(Orders!N6129,People!$B$2:$B$5,0))</f>
        <v>Chuck Magee</v>
      </c>
      <c r="X6129" t="str">
        <f>IFERROR(INDEX(Returns!A6129:A6928,MATCH(Orders!B6129,Returns!B6129:B6928,0)),"No")</f>
        <v>No</v>
      </c>
      <c r="Y6129">
        <f t="shared" si="95"/>
        <v>360.79560000000009</v>
      </c>
    </row>
    <row r="6130" spans="1:25" x14ac:dyDescent="0.2">
      <c r="A6130" s="1">
        <v>6129</v>
      </c>
      <c r="B6130" t="s">
        <v>9084</v>
      </c>
      <c r="C6130" s="2">
        <v>42668</v>
      </c>
      <c r="D6130" s="8">
        <f>Table1[[#This Row],[Order Date]]</f>
        <v>42668</v>
      </c>
      <c r="E6130" s="2">
        <v>42671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">
        <v>3530</v>
      </c>
      <c r="P6130" s="1" t="s">
        <v>43</v>
      </c>
      <c r="Q6130" s="1" t="s">
        <v>70</v>
      </c>
      <c r="R6130" s="1" t="s">
        <v>3531</v>
      </c>
      <c r="S6130" s="1">
        <v>49.408000000000001</v>
      </c>
      <c r="T6130" s="1">
        <v>4</v>
      </c>
      <c r="U6130" s="1">
        <v>0.2</v>
      </c>
      <c r="V6130" s="1">
        <v>18.527999999999999</v>
      </c>
      <c r="W6130" t="str">
        <f>INDEX(People!$A$2:$A$5,MATCH(Orders!N6130,People!$B$2:$B$5,0))</f>
        <v>Anna Andreadi</v>
      </c>
      <c r="X6130" t="str">
        <f>IFERROR(INDEX(Returns!A6130:A6929,MATCH(Orders!B6130,Returns!B6130:B6929,0)),"No")</f>
        <v>No</v>
      </c>
      <c r="Y6130">
        <f t="shared" si="95"/>
        <v>59.2896</v>
      </c>
    </row>
    <row r="6131" spans="1:25" x14ac:dyDescent="0.2">
      <c r="A6131" s="1">
        <v>6130</v>
      </c>
      <c r="B6131" t="s">
        <v>9085</v>
      </c>
      <c r="C6131" s="2">
        <v>43550</v>
      </c>
      <c r="D6131" s="8">
        <f>Table1[[#This Row],[Order Date]]</f>
        <v>43550</v>
      </c>
      <c r="E6131" s="2">
        <v>43557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">
        <v>3023</v>
      </c>
      <c r="P6131" s="1" t="s">
        <v>66</v>
      </c>
      <c r="Q6131" s="1" t="s">
        <v>146</v>
      </c>
      <c r="R6131" s="1" t="s">
        <v>3024</v>
      </c>
      <c r="S6131" s="1">
        <v>53.25</v>
      </c>
      <c r="T6131" s="1">
        <v>3</v>
      </c>
      <c r="U6131" s="1">
        <v>0</v>
      </c>
      <c r="V6131" s="1">
        <v>20.767499999999998</v>
      </c>
      <c r="W6131" t="str">
        <f>INDEX(People!$A$2:$A$5,MATCH(Orders!N6131,People!$B$2:$B$5,0))</f>
        <v>Cassandra Brandow</v>
      </c>
      <c r="X6131" t="str">
        <f>IFERROR(INDEX(Returns!A6131:A6930,MATCH(Orders!B6131,Returns!B6131:B6930,0)),"No")</f>
        <v>No</v>
      </c>
      <c r="Y6131">
        <f t="shared" si="95"/>
        <v>53.25</v>
      </c>
    </row>
    <row r="6132" spans="1:25" x14ac:dyDescent="0.2">
      <c r="A6132" s="1">
        <v>6131</v>
      </c>
      <c r="B6132" t="s">
        <v>9085</v>
      </c>
      <c r="C6132" s="2">
        <v>43550</v>
      </c>
      <c r="D6132" s="8">
        <f>Table1[[#This Row],[Order Date]]</f>
        <v>43550</v>
      </c>
      <c r="E6132" s="2">
        <v>43557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">
        <v>3287</v>
      </c>
      <c r="P6132" s="1" t="s">
        <v>43</v>
      </c>
      <c r="Q6132" s="1" t="s">
        <v>242</v>
      </c>
      <c r="R6132" s="1" t="s">
        <v>497</v>
      </c>
      <c r="S6132" s="1">
        <v>3.76</v>
      </c>
      <c r="T6132" s="1">
        <v>2</v>
      </c>
      <c r="U6132" s="1">
        <v>0</v>
      </c>
      <c r="V6132" s="1">
        <v>1.3159999999999998</v>
      </c>
      <c r="W6132" t="str">
        <f>INDEX(People!$A$2:$A$5,MATCH(Orders!N6132,People!$B$2:$B$5,0))</f>
        <v>Cassandra Brandow</v>
      </c>
      <c r="X6132" t="str">
        <f>IFERROR(INDEX(Returns!A6132:A6931,MATCH(Orders!B6132,Returns!B6132:B6931,0)),"No")</f>
        <v>No</v>
      </c>
      <c r="Y6132">
        <f t="shared" si="95"/>
        <v>3.76</v>
      </c>
    </row>
    <row r="6133" spans="1:25" x14ac:dyDescent="0.2">
      <c r="A6133" s="1">
        <v>6132</v>
      </c>
      <c r="B6133" t="s">
        <v>9086</v>
      </c>
      <c r="C6133" s="2">
        <v>42731</v>
      </c>
      <c r="D6133" s="8">
        <f>Table1[[#This Row],[Order Date]]</f>
        <v>42731</v>
      </c>
      <c r="E6133" s="2">
        <v>42735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">
        <v>784</v>
      </c>
      <c r="P6133" s="1" t="s">
        <v>30</v>
      </c>
      <c r="Q6133" s="1" t="s">
        <v>34</v>
      </c>
      <c r="R6133" s="1" t="s">
        <v>785</v>
      </c>
      <c r="S6133" s="1">
        <v>767.21400000000006</v>
      </c>
      <c r="T6133" s="1">
        <v>14</v>
      </c>
      <c r="U6133" s="1">
        <v>0.1</v>
      </c>
      <c r="V6133" s="1">
        <v>161.96739999999997</v>
      </c>
      <c r="W6133" t="str">
        <f>INDEX(People!$A$2:$A$5,MATCH(Orders!N6133,People!$B$2:$B$5,0))</f>
        <v>Chuck Magee</v>
      </c>
      <c r="X6133" t="str">
        <f>IFERROR(INDEX(Returns!A6133:A6932,MATCH(Orders!B6133,Returns!B6133:B6932,0)),"No")</f>
        <v>No</v>
      </c>
      <c r="Y6133">
        <f t="shared" si="95"/>
        <v>843.93540000000007</v>
      </c>
    </row>
    <row r="6134" spans="1:25" x14ac:dyDescent="0.2">
      <c r="A6134" s="1">
        <v>6133</v>
      </c>
      <c r="B6134" t="s">
        <v>9087</v>
      </c>
      <c r="C6134" s="2">
        <v>43723</v>
      </c>
      <c r="D6134" s="8">
        <f>Table1[[#This Row],[Order Date]]</f>
        <v>43723</v>
      </c>
      <c r="E6134" s="2">
        <v>43728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">
        <v>4889</v>
      </c>
      <c r="P6134" s="1" t="s">
        <v>43</v>
      </c>
      <c r="Q6134" s="1" t="s">
        <v>84</v>
      </c>
      <c r="R6134" s="1" t="s">
        <v>4890</v>
      </c>
      <c r="S6134" s="1">
        <v>163.96</v>
      </c>
      <c r="T6134" s="1">
        <v>5</v>
      </c>
      <c r="U6134" s="1">
        <v>0.2</v>
      </c>
      <c r="V6134" s="1">
        <v>59.435499999999998</v>
      </c>
      <c r="W6134" t="str">
        <f>INDEX(People!$A$2:$A$5,MATCH(Orders!N6134,People!$B$2:$B$5,0))</f>
        <v>Cassandra Brandow</v>
      </c>
      <c r="X6134" t="str">
        <f>IFERROR(INDEX(Returns!A6134:A6933,MATCH(Orders!B6134,Returns!B6134:B6933,0)),"No")</f>
        <v>No</v>
      </c>
      <c r="Y6134">
        <f t="shared" si="95"/>
        <v>196.75200000000001</v>
      </c>
    </row>
    <row r="6135" spans="1:25" x14ac:dyDescent="0.2">
      <c r="A6135" s="1">
        <v>6134</v>
      </c>
      <c r="B6135" t="s">
        <v>9088</v>
      </c>
      <c r="C6135" s="2">
        <v>43328</v>
      </c>
      <c r="D6135" s="8">
        <f>Table1[[#This Row],[Order Date]]</f>
        <v>43328</v>
      </c>
      <c r="E6135" s="2">
        <v>43331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">
        <v>4906</v>
      </c>
      <c r="P6135" s="1" t="s">
        <v>30</v>
      </c>
      <c r="Q6135" s="1" t="s">
        <v>52</v>
      </c>
      <c r="R6135" s="1" t="s">
        <v>4907</v>
      </c>
      <c r="S6135" s="1">
        <v>161.28</v>
      </c>
      <c r="T6135" s="1">
        <v>2</v>
      </c>
      <c r="U6135" s="1">
        <v>0.2</v>
      </c>
      <c r="V6135" s="1">
        <v>12.095999999999997</v>
      </c>
      <c r="W6135" t="str">
        <f>INDEX(People!$A$2:$A$5,MATCH(Orders!N6135,People!$B$2:$B$5,0))</f>
        <v>Anna Andreadi</v>
      </c>
      <c r="X6135" t="str">
        <f>IFERROR(INDEX(Returns!A6135:A6934,MATCH(Orders!B6135,Returns!B6135:B6934,0)),"No")</f>
        <v>No</v>
      </c>
      <c r="Y6135">
        <f t="shared" si="95"/>
        <v>193.536</v>
      </c>
    </row>
    <row r="6136" spans="1:25" x14ac:dyDescent="0.2">
      <c r="A6136" s="1">
        <v>6135</v>
      </c>
      <c r="B6136" t="s">
        <v>9089</v>
      </c>
      <c r="C6136" s="2">
        <v>43408</v>
      </c>
      <c r="D6136" s="8">
        <f>Table1[[#This Row],[Order Date]]</f>
        <v>43408</v>
      </c>
      <c r="E6136" s="2">
        <v>43408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">
        <v>983</v>
      </c>
      <c r="P6136" s="1" t="s">
        <v>43</v>
      </c>
      <c r="Q6136" s="1" t="s">
        <v>63</v>
      </c>
      <c r="R6136" s="1" t="s">
        <v>984</v>
      </c>
      <c r="S6136" s="1">
        <v>192.8</v>
      </c>
      <c r="T6136" s="1">
        <v>4</v>
      </c>
      <c r="U6136" s="1">
        <v>0</v>
      </c>
      <c r="V6136" s="1">
        <v>55.911999999999978</v>
      </c>
      <c r="W6136" t="str">
        <f>INDEX(People!$A$2:$A$5,MATCH(Orders!N6136,People!$B$2:$B$5,0))</f>
        <v>Anna Andreadi</v>
      </c>
      <c r="X6136" t="str">
        <f>IFERROR(INDEX(Returns!A6136:A6935,MATCH(Orders!B6136,Returns!B6136:B6935,0)),"No")</f>
        <v>No</v>
      </c>
      <c r="Y6136">
        <f t="shared" si="95"/>
        <v>192.8</v>
      </c>
    </row>
    <row r="6137" spans="1:25" x14ac:dyDescent="0.2">
      <c r="A6137" s="1">
        <v>6136</v>
      </c>
      <c r="B6137" t="s">
        <v>9090</v>
      </c>
      <c r="C6137" s="2">
        <v>43026</v>
      </c>
      <c r="D6137" s="8">
        <f>Table1[[#This Row],[Order Date]]</f>
        <v>43026</v>
      </c>
      <c r="E6137" s="2">
        <v>43030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">
        <v>5044</v>
      </c>
      <c r="P6137" s="1" t="s">
        <v>66</v>
      </c>
      <c r="Q6137" s="1" t="s">
        <v>146</v>
      </c>
      <c r="R6137" s="1" t="s">
        <v>5045</v>
      </c>
      <c r="S6137" s="1">
        <v>27.695999999999998</v>
      </c>
      <c r="T6137" s="1">
        <v>3</v>
      </c>
      <c r="U6137" s="1">
        <v>0.2</v>
      </c>
      <c r="V6137" s="1">
        <v>3.4619999999999997</v>
      </c>
      <c r="W6137" t="str">
        <f>INDEX(People!$A$2:$A$5,MATCH(Orders!N6137,People!$B$2:$B$5,0))</f>
        <v>Kelly Williams</v>
      </c>
      <c r="X6137" t="str">
        <f>IFERROR(INDEX(Returns!A6137:A6936,MATCH(Orders!B6137,Returns!B6137:B6936,0)),"No")</f>
        <v>No</v>
      </c>
      <c r="Y6137">
        <f t="shared" si="95"/>
        <v>33.235199999999999</v>
      </c>
    </row>
    <row r="6138" spans="1:25" x14ac:dyDescent="0.2">
      <c r="A6138" s="1">
        <v>6137</v>
      </c>
      <c r="B6138" t="s">
        <v>9090</v>
      </c>
      <c r="C6138" s="2">
        <v>43026</v>
      </c>
      <c r="D6138" s="8">
        <f>Table1[[#This Row],[Order Date]]</f>
        <v>43026</v>
      </c>
      <c r="E6138" s="2">
        <v>43030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">
        <v>4213</v>
      </c>
      <c r="P6138" s="1" t="s">
        <v>43</v>
      </c>
      <c r="Q6138" s="1" t="s">
        <v>73</v>
      </c>
      <c r="R6138" s="1" t="s">
        <v>4214</v>
      </c>
      <c r="S6138" s="1">
        <v>73.163999999999987</v>
      </c>
      <c r="T6138" s="1">
        <v>6</v>
      </c>
      <c r="U6138" s="1">
        <v>0.8</v>
      </c>
      <c r="V6138" s="1">
        <v>-186.56820000000005</v>
      </c>
      <c r="W6138" t="str">
        <f>INDEX(People!$A$2:$A$5,MATCH(Orders!N6138,People!$B$2:$B$5,0))</f>
        <v>Kelly Williams</v>
      </c>
      <c r="X6138" t="str">
        <f>IFERROR(INDEX(Returns!A6138:A6937,MATCH(Orders!B6138,Returns!B6138:B6937,0)),"No")</f>
        <v>No</v>
      </c>
      <c r="Y6138">
        <f t="shared" si="95"/>
        <v>131.69519999999997</v>
      </c>
    </row>
    <row r="6139" spans="1:25" x14ac:dyDescent="0.2">
      <c r="A6139" s="1">
        <v>6138</v>
      </c>
      <c r="B6139" t="s">
        <v>9091</v>
      </c>
      <c r="C6139" s="2">
        <v>43404</v>
      </c>
      <c r="D6139" s="8">
        <f>Table1[[#This Row],[Order Date]]</f>
        <v>43404</v>
      </c>
      <c r="E6139" s="2">
        <v>43408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">
        <v>1613</v>
      </c>
      <c r="P6139" s="1" t="s">
        <v>43</v>
      </c>
      <c r="Q6139" s="1" t="s">
        <v>84</v>
      </c>
      <c r="R6139" s="1" t="s">
        <v>1614</v>
      </c>
      <c r="S6139" s="1">
        <v>32.064</v>
      </c>
      <c r="T6139" s="1">
        <v>6</v>
      </c>
      <c r="U6139" s="1">
        <v>0.2</v>
      </c>
      <c r="V6139" s="1">
        <v>11.222399999999999</v>
      </c>
      <c r="W6139" t="str">
        <f>INDEX(People!$A$2:$A$5,MATCH(Orders!N6139,People!$B$2:$B$5,0))</f>
        <v>Cassandra Brandow</v>
      </c>
      <c r="X6139" t="str">
        <f>IFERROR(INDEX(Returns!A6139:A6938,MATCH(Orders!B6139,Returns!B6139:B6938,0)),"No")</f>
        <v>No</v>
      </c>
      <c r="Y6139">
        <f t="shared" si="95"/>
        <v>38.476799999999997</v>
      </c>
    </row>
    <row r="6140" spans="1:25" x14ac:dyDescent="0.2">
      <c r="A6140" s="1">
        <v>6139</v>
      </c>
      <c r="B6140" t="s">
        <v>9092</v>
      </c>
      <c r="C6140" s="2">
        <v>42459</v>
      </c>
      <c r="D6140" s="8">
        <f>Table1[[#This Row],[Order Date]]</f>
        <v>42459</v>
      </c>
      <c r="E6140" s="2">
        <v>42464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">
        <v>1449</v>
      </c>
      <c r="P6140" s="1" t="s">
        <v>30</v>
      </c>
      <c r="Q6140" s="1" t="s">
        <v>31</v>
      </c>
      <c r="R6140" s="1" t="s">
        <v>1450</v>
      </c>
      <c r="S6140" s="1">
        <v>205.666</v>
      </c>
      <c r="T6140" s="1">
        <v>2</v>
      </c>
      <c r="U6140" s="1">
        <v>0.15</v>
      </c>
      <c r="V6140" s="1">
        <v>-12.097999999999999</v>
      </c>
      <c r="W6140" t="str">
        <f>INDEX(People!$A$2:$A$5,MATCH(Orders!N6140,People!$B$2:$B$5,0))</f>
        <v>Anna Andreadi</v>
      </c>
      <c r="X6140" t="str">
        <f>IFERROR(INDEX(Returns!A6140:A6939,MATCH(Orders!B6140,Returns!B6140:B6939,0)),"No")</f>
        <v>No</v>
      </c>
      <c r="Y6140">
        <f t="shared" si="95"/>
        <v>236.51589999999999</v>
      </c>
    </row>
    <row r="6141" spans="1:25" x14ac:dyDescent="0.2">
      <c r="A6141" s="1">
        <v>6140</v>
      </c>
      <c r="B6141" t="s">
        <v>9093</v>
      </c>
      <c r="C6141" s="2">
        <v>42843</v>
      </c>
      <c r="D6141" s="8">
        <f>Table1[[#This Row],[Order Date]]</f>
        <v>42843</v>
      </c>
      <c r="E6141" s="2">
        <v>42845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">
        <v>4569</v>
      </c>
      <c r="P6141" s="1" t="s">
        <v>43</v>
      </c>
      <c r="Q6141" s="1" t="s">
        <v>55</v>
      </c>
      <c r="R6141" s="1" t="s">
        <v>4570</v>
      </c>
      <c r="S6141" s="1">
        <v>115.44</v>
      </c>
      <c r="T6141" s="1">
        <v>3</v>
      </c>
      <c r="U6141" s="1">
        <v>0</v>
      </c>
      <c r="V6141" s="1">
        <v>30.014399999999998</v>
      </c>
      <c r="W6141" t="str">
        <f>INDEX(People!$A$2:$A$5,MATCH(Orders!N6141,People!$B$2:$B$5,0))</f>
        <v>Anna Andreadi</v>
      </c>
      <c r="X6141" t="str">
        <f>IFERROR(INDEX(Returns!A6141:A6940,MATCH(Orders!B6141,Returns!B6141:B6940,0)),"No")</f>
        <v>No</v>
      </c>
      <c r="Y6141">
        <f t="shared" si="95"/>
        <v>115.44</v>
      </c>
    </row>
    <row r="6142" spans="1:25" x14ac:dyDescent="0.2">
      <c r="A6142" s="1">
        <v>6141</v>
      </c>
      <c r="B6142" t="s">
        <v>9094</v>
      </c>
      <c r="C6142" s="2">
        <v>43655</v>
      </c>
      <c r="D6142" s="8">
        <f>Table1[[#This Row],[Order Date]]</f>
        <v>43655</v>
      </c>
      <c r="E6142" s="2">
        <v>43661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">
        <v>5620</v>
      </c>
      <c r="P6142" s="1" t="s">
        <v>43</v>
      </c>
      <c r="Q6142" s="1" t="s">
        <v>84</v>
      </c>
      <c r="R6142" s="1" t="s">
        <v>5621</v>
      </c>
      <c r="S6142" s="1">
        <v>274.8</v>
      </c>
      <c r="T6142" s="1">
        <v>5</v>
      </c>
      <c r="U6142" s="1">
        <v>0</v>
      </c>
      <c r="V6142" s="1">
        <v>134.65199999999999</v>
      </c>
      <c r="W6142" t="str">
        <f>INDEX(People!$A$2:$A$5,MATCH(Orders!N6142,People!$B$2:$B$5,0))</f>
        <v>Chuck Magee</v>
      </c>
      <c r="X6142" t="str">
        <f>IFERROR(INDEX(Returns!A6142:A6941,MATCH(Orders!B6142,Returns!B6142:B6941,0)),"No")</f>
        <v>No</v>
      </c>
      <c r="Y6142">
        <f t="shared" si="95"/>
        <v>274.8</v>
      </c>
    </row>
    <row r="6143" spans="1:25" x14ac:dyDescent="0.2">
      <c r="A6143" s="1">
        <v>6142</v>
      </c>
      <c r="B6143" t="s">
        <v>9094</v>
      </c>
      <c r="C6143" s="2">
        <v>43655</v>
      </c>
      <c r="D6143" s="8">
        <f>Table1[[#This Row],[Order Date]]</f>
        <v>43655</v>
      </c>
      <c r="E6143" s="2">
        <v>43661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">
        <v>3761</v>
      </c>
      <c r="P6143" s="1" t="s">
        <v>43</v>
      </c>
      <c r="Q6143" s="1" t="s">
        <v>55</v>
      </c>
      <c r="R6143" s="1" t="s">
        <v>3762</v>
      </c>
      <c r="S6143" s="1">
        <v>195.64</v>
      </c>
      <c r="T6143" s="1">
        <v>4</v>
      </c>
      <c r="U6143" s="1">
        <v>0</v>
      </c>
      <c r="V6143" s="1">
        <v>3.9128000000000043</v>
      </c>
      <c r="W6143" t="str">
        <f>INDEX(People!$A$2:$A$5,MATCH(Orders!N6143,People!$B$2:$B$5,0))</f>
        <v>Chuck Magee</v>
      </c>
      <c r="X6143" t="str">
        <f>IFERROR(INDEX(Returns!A6143:A6942,MATCH(Orders!B6143,Returns!B6143:B6942,0)),"No")</f>
        <v>No</v>
      </c>
      <c r="Y6143">
        <f t="shared" si="95"/>
        <v>195.64</v>
      </c>
    </row>
    <row r="6144" spans="1:25" x14ac:dyDescent="0.2">
      <c r="A6144" s="1">
        <v>6143</v>
      </c>
      <c r="B6144" t="s">
        <v>9094</v>
      </c>
      <c r="C6144" s="2">
        <v>43655</v>
      </c>
      <c r="D6144" s="8">
        <f>Table1[[#This Row],[Order Date]]</f>
        <v>43655</v>
      </c>
      <c r="E6144" s="2">
        <v>43661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">
        <v>3107</v>
      </c>
      <c r="P6144" s="1" t="s">
        <v>66</v>
      </c>
      <c r="Q6144" s="1" t="s">
        <v>67</v>
      </c>
      <c r="R6144" s="1" t="s">
        <v>3108</v>
      </c>
      <c r="S6144" s="1">
        <v>257.98</v>
      </c>
      <c r="T6144" s="1">
        <v>2</v>
      </c>
      <c r="U6144" s="1">
        <v>0</v>
      </c>
      <c r="V6144" s="1">
        <v>74.8142</v>
      </c>
      <c r="W6144" t="str">
        <f>INDEX(People!$A$2:$A$5,MATCH(Orders!N6144,People!$B$2:$B$5,0))</f>
        <v>Chuck Magee</v>
      </c>
      <c r="X6144" t="str">
        <f>IFERROR(INDEX(Returns!A6144:A6943,MATCH(Orders!B6144,Returns!B6144:B6943,0)),"No")</f>
        <v>No</v>
      </c>
      <c r="Y6144">
        <f t="shared" si="95"/>
        <v>257.98</v>
      </c>
    </row>
    <row r="6145" spans="1:25" x14ac:dyDescent="0.2">
      <c r="A6145" s="1">
        <v>6144</v>
      </c>
      <c r="B6145" t="s">
        <v>9094</v>
      </c>
      <c r="C6145" s="2">
        <v>43655</v>
      </c>
      <c r="D6145" s="8">
        <f>Table1[[#This Row],[Order Date]]</f>
        <v>43655</v>
      </c>
      <c r="E6145" s="2">
        <v>43661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">
        <v>5033</v>
      </c>
      <c r="P6145" s="1" t="s">
        <v>43</v>
      </c>
      <c r="Q6145" s="1" t="s">
        <v>63</v>
      </c>
      <c r="R6145" s="1" t="s">
        <v>5034</v>
      </c>
      <c r="S6145" s="1">
        <v>119.03999999999999</v>
      </c>
      <c r="T6145" s="1">
        <v>6</v>
      </c>
      <c r="U6145" s="1">
        <v>0</v>
      </c>
      <c r="V6145" s="1">
        <v>48.806400000000011</v>
      </c>
      <c r="W6145" t="str">
        <f>INDEX(People!$A$2:$A$5,MATCH(Orders!N6145,People!$B$2:$B$5,0))</f>
        <v>Chuck Magee</v>
      </c>
      <c r="X6145" t="str">
        <f>IFERROR(INDEX(Returns!A6145:A6944,MATCH(Orders!B6145,Returns!B6145:B6944,0)),"No")</f>
        <v>No</v>
      </c>
      <c r="Y6145">
        <f t="shared" si="95"/>
        <v>119.03999999999999</v>
      </c>
    </row>
    <row r="6146" spans="1:25" x14ac:dyDescent="0.2">
      <c r="A6146" s="1">
        <v>6145</v>
      </c>
      <c r="B6146" t="s">
        <v>9095</v>
      </c>
      <c r="C6146" s="2">
        <v>43643</v>
      </c>
      <c r="D6146" s="8">
        <f>Table1[[#This Row],[Order Date]]</f>
        <v>43643</v>
      </c>
      <c r="E6146" s="2">
        <v>43647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">
        <v>3471</v>
      </c>
      <c r="P6146" s="1" t="s">
        <v>43</v>
      </c>
      <c r="Q6146" s="1" t="s">
        <v>84</v>
      </c>
      <c r="R6146" s="1" t="s">
        <v>3472</v>
      </c>
      <c r="S6146" s="1">
        <v>20.07</v>
      </c>
      <c r="T6146" s="1">
        <v>3</v>
      </c>
      <c r="U6146" s="1">
        <v>0</v>
      </c>
      <c r="V6146" s="1">
        <v>9.2321999999999989</v>
      </c>
      <c r="W6146" t="str">
        <f>INDEX(People!$A$2:$A$5,MATCH(Orders!N6146,People!$B$2:$B$5,0))</f>
        <v>Kelly Williams</v>
      </c>
      <c r="X6146" t="str">
        <f>IFERROR(INDEX(Returns!A6146:A6945,MATCH(Orders!B6146,Returns!B6146:B6945,0)),"No")</f>
        <v>No</v>
      </c>
      <c r="Y6146">
        <f t="shared" si="95"/>
        <v>20.07</v>
      </c>
    </row>
    <row r="6147" spans="1:25" x14ac:dyDescent="0.2">
      <c r="A6147" s="1">
        <v>6146</v>
      </c>
      <c r="B6147" t="s">
        <v>9096</v>
      </c>
      <c r="C6147" s="2">
        <v>42726</v>
      </c>
      <c r="D6147" s="8">
        <f>Table1[[#This Row],[Order Date]]</f>
        <v>42726</v>
      </c>
      <c r="E6147" s="2">
        <v>42730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">
        <v>1676</v>
      </c>
      <c r="P6147" s="1" t="s">
        <v>43</v>
      </c>
      <c r="Q6147" s="1" t="s">
        <v>63</v>
      </c>
      <c r="R6147" s="1" t="s">
        <v>1677</v>
      </c>
      <c r="S6147" s="1">
        <v>11.76</v>
      </c>
      <c r="T6147" s="1">
        <v>4</v>
      </c>
      <c r="U6147" s="1">
        <v>0</v>
      </c>
      <c r="V6147" s="1">
        <v>3.1752000000000002</v>
      </c>
      <c r="W6147" t="str">
        <f>INDEX(People!$A$2:$A$5,MATCH(Orders!N6147,People!$B$2:$B$5,0))</f>
        <v>Anna Andreadi</v>
      </c>
      <c r="X6147" t="str">
        <f>IFERROR(INDEX(Returns!A6147:A6946,MATCH(Orders!B6147,Returns!B6147:B6946,0)),"No")</f>
        <v>No</v>
      </c>
      <c r="Y6147">
        <f t="shared" ref="Y6147:Y6210" si="96">S6147*(1+U6147)</f>
        <v>11.76</v>
      </c>
    </row>
    <row r="6148" spans="1:25" x14ac:dyDescent="0.2">
      <c r="A6148" s="1">
        <v>6147</v>
      </c>
      <c r="B6148" t="s">
        <v>9097</v>
      </c>
      <c r="C6148" s="2">
        <v>43790</v>
      </c>
      <c r="D6148" s="8">
        <f>Table1[[#This Row],[Order Date]]</f>
        <v>43790</v>
      </c>
      <c r="E6148" s="2">
        <v>43794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">
        <v>1676</v>
      </c>
      <c r="P6148" s="1" t="s">
        <v>43</v>
      </c>
      <c r="Q6148" s="1" t="s">
        <v>63</v>
      </c>
      <c r="R6148" s="1" t="s">
        <v>1677</v>
      </c>
      <c r="S6148" s="1">
        <v>11.76</v>
      </c>
      <c r="T6148" s="1">
        <v>4</v>
      </c>
      <c r="U6148" s="1">
        <v>0</v>
      </c>
      <c r="V6148" s="1">
        <v>3.1752000000000002</v>
      </c>
      <c r="W6148" t="str">
        <f>INDEX(People!$A$2:$A$5,MATCH(Orders!N6148,People!$B$2:$B$5,0))</f>
        <v>Anna Andreadi</v>
      </c>
      <c r="X6148" t="str">
        <f>IFERROR(INDEX(Returns!A6148:A6947,MATCH(Orders!B6148,Returns!B6148:B6947,0)),"No")</f>
        <v>No</v>
      </c>
      <c r="Y6148">
        <f t="shared" si="96"/>
        <v>11.76</v>
      </c>
    </row>
    <row r="6149" spans="1:25" x14ac:dyDescent="0.2">
      <c r="A6149" s="1">
        <v>6148</v>
      </c>
      <c r="B6149" t="s">
        <v>9097</v>
      </c>
      <c r="C6149" s="2">
        <v>43790</v>
      </c>
      <c r="D6149" s="8">
        <f>Table1[[#This Row],[Order Date]]</f>
        <v>43790</v>
      </c>
      <c r="E6149" s="2">
        <v>43794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">
        <v>3195</v>
      </c>
      <c r="P6149" s="1" t="s">
        <v>43</v>
      </c>
      <c r="Q6149" s="1" t="s">
        <v>70</v>
      </c>
      <c r="R6149" s="1" t="s">
        <v>3196</v>
      </c>
      <c r="S6149" s="1">
        <v>40.736000000000004</v>
      </c>
      <c r="T6149" s="1">
        <v>2</v>
      </c>
      <c r="U6149" s="1">
        <v>0.2</v>
      </c>
      <c r="V6149" s="1">
        <v>14.7668</v>
      </c>
      <c r="W6149" t="str">
        <f>INDEX(People!$A$2:$A$5,MATCH(Orders!N6149,People!$B$2:$B$5,0))</f>
        <v>Anna Andreadi</v>
      </c>
      <c r="X6149" t="str">
        <f>IFERROR(INDEX(Returns!A6149:A6948,MATCH(Orders!B6149,Returns!B6149:B6948,0)),"No")</f>
        <v>No</v>
      </c>
      <c r="Y6149">
        <f t="shared" si="96"/>
        <v>48.883200000000002</v>
      </c>
    </row>
    <row r="6150" spans="1:25" x14ac:dyDescent="0.2">
      <c r="A6150" s="1">
        <v>6149</v>
      </c>
      <c r="B6150" t="s">
        <v>9098</v>
      </c>
      <c r="C6150" s="2">
        <v>43278</v>
      </c>
      <c r="D6150" s="8">
        <f>Table1[[#This Row],[Order Date]]</f>
        <v>43278</v>
      </c>
      <c r="E6150" s="2">
        <v>43280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">
        <v>4980</v>
      </c>
      <c r="P6150" s="1" t="s">
        <v>66</v>
      </c>
      <c r="Q6150" s="1" t="s">
        <v>67</v>
      </c>
      <c r="R6150" s="1" t="s">
        <v>4981</v>
      </c>
      <c r="S6150" s="1">
        <v>201.584</v>
      </c>
      <c r="T6150" s="1">
        <v>2</v>
      </c>
      <c r="U6150" s="1">
        <v>0.2</v>
      </c>
      <c r="V6150" s="1">
        <v>12.599000000000004</v>
      </c>
      <c r="W6150" t="str">
        <f>INDEX(People!$A$2:$A$5,MATCH(Orders!N6150,People!$B$2:$B$5,0))</f>
        <v>Anna Andreadi</v>
      </c>
      <c r="X6150" t="str">
        <f>IFERROR(INDEX(Returns!A6150:A6949,MATCH(Orders!B6150,Returns!B6150:B6949,0)),"No")</f>
        <v>No</v>
      </c>
      <c r="Y6150">
        <f t="shared" si="96"/>
        <v>241.9008</v>
      </c>
    </row>
    <row r="6151" spans="1:25" x14ac:dyDescent="0.2">
      <c r="A6151" s="1">
        <v>6150</v>
      </c>
      <c r="B6151" t="s">
        <v>9099</v>
      </c>
      <c r="C6151" s="2">
        <v>43827</v>
      </c>
      <c r="D6151" s="8">
        <f>Table1[[#This Row],[Order Date]]</f>
        <v>43827</v>
      </c>
      <c r="E6151" s="2">
        <v>43830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">
        <v>253</v>
      </c>
      <c r="P6151" s="1" t="s">
        <v>30</v>
      </c>
      <c r="Q6151" s="1" t="s">
        <v>34</v>
      </c>
      <c r="R6151" s="1" t="s">
        <v>254</v>
      </c>
      <c r="S6151" s="1">
        <v>340.70400000000006</v>
      </c>
      <c r="T6151" s="1">
        <v>6</v>
      </c>
      <c r="U6151" s="1">
        <v>0.2</v>
      </c>
      <c r="V6151" s="1">
        <v>-34.070400000000006</v>
      </c>
      <c r="W6151" t="str">
        <f>INDEX(People!$A$2:$A$5,MATCH(Orders!N6151,People!$B$2:$B$5,0))</f>
        <v>Anna Andreadi</v>
      </c>
      <c r="X6151" t="str">
        <f>IFERROR(INDEX(Returns!A6151:A6950,MATCH(Orders!B6151,Returns!B6151:B6950,0)),"No")</f>
        <v>No</v>
      </c>
      <c r="Y6151">
        <f t="shared" si="96"/>
        <v>408.84480000000008</v>
      </c>
    </row>
    <row r="6152" spans="1:25" x14ac:dyDescent="0.2">
      <c r="A6152" s="1">
        <v>6151</v>
      </c>
      <c r="B6152" t="s">
        <v>9100</v>
      </c>
      <c r="C6152" s="2">
        <v>43198</v>
      </c>
      <c r="D6152" s="8">
        <f>Table1[[#This Row],[Order Date]]</f>
        <v>43198</v>
      </c>
      <c r="E6152" s="2">
        <v>43201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">
        <v>4964</v>
      </c>
      <c r="P6152" s="1" t="s">
        <v>30</v>
      </c>
      <c r="Q6152" s="1" t="s">
        <v>31</v>
      </c>
      <c r="R6152" s="1" t="s">
        <v>4965</v>
      </c>
      <c r="S6152" s="1">
        <v>354.90000000000003</v>
      </c>
      <c r="T6152" s="1">
        <v>5</v>
      </c>
      <c r="U6152" s="1">
        <v>0</v>
      </c>
      <c r="V6152" s="1">
        <v>88.725000000000023</v>
      </c>
      <c r="W6152" t="str">
        <f>INDEX(People!$A$2:$A$5,MATCH(Orders!N6152,People!$B$2:$B$5,0))</f>
        <v>Cassandra Brandow</v>
      </c>
      <c r="X6152" t="str">
        <f>IFERROR(INDEX(Returns!A6152:A6951,MATCH(Orders!B6152,Returns!B6152:B6951,0)),"No")</f>
        <v>No</v>
      </c>
      <c r="Y6152">
        <f t="shared" si="96"/>
        <v>354.90000000000003</v>
      </c>
    </row>
    <row r="6153" spans="1:25" x14ac:dyDescent="0.2">
      <c r="A6153" s="1">
        <v>6152</v>
      </c>
      <c r="B6153" t="s">
        <v>5945</v>
      </c>
      <c r="C6153" s="2">
        <v>42447</v>
      </c>
      <c r="D6153" s="8">
        <f>Table1[[#This Row],[Order Date]]</f>
        <v>42447</v>
      </c>
      <c r="E6153" s="2">
        <v>42450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">
        <v>5126</v>
      </c>
      <c r="P6153" s="1" t="s">
        <v>30</v>
      </c>
      <c r="Q6153" s="1" t="s">
        <v>31</v>
      </c>
      <c r="R6153" s="1" t="s">
        <v>5127</v>
      </c>
      <c r="S6153" s="1">
        <v>1198.33</v>
      </c>
      <c r="T6153" s="1">
        <v>10</v>
      </c>
      <c r="U6153" s="1">
        <v>0.15</v>
      </c>
      <c r="V6153" s="1">
        <v>70.490000000000009</v>
      </c>
      <c r="W6153" t="str">
        <f>INDEX(People!$A$2:$A$5,MATCH(Orders!N6153,People!$B$2:$B$5,0))</f>
        <v>Anna Andreadi</v>
      </c>
      <c r="X6153" t="str">
        <f>IFERROR(INDEX(Returns!A6153:A6952,MATCH(Orders!B6153,Returns!B6153:B6952,0)),"No")</f>
        <v>No</v>
      </c>
      <c r="Y6153">
        <f t="shared" si="96"/>
        <v>1378.0794999999998</v>
      </c>
    </row>
    <row r="6154" spans="1:25" x14ac:dyDescent="0.2">
      <c r="A6154" s="1">
        <v>6153</v>
      </c>
      <c r="B6154" t="s">
        <v>9101</v>
      </c>
      <c r="C6154" s="2">
        <v>43649</v>
      </c>
      <c r="D6154" s="8">
        <f>Table1[[#This Row],[Order Date]]</f>
        <v>43649</v>
      </c>
      <c r="E6154" s="2">
        <v>43654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">
        <v>778</v>
      </c>
      <c r="P6154" s="1" t="s">
        <v>43</v>
      </c>
      <c r="Q6154" s="1" t="s">
        <v>55</v>
      </c>
      <c r="R6154" s="1" t="s">
        <v>779</v>
      </c>
      <c r="S6154" s="1">
        <v>87.92</v>
      </c>
      <c r="T6154" s="1">
        <v>4</v>
      </c>
      <c r="U6154" s="1">
        <v>0</v>
      </c>
      <c r="V6154" s="1">
        <v>0.87919999999999732</v>
      </c>
      <c r="W6154" t="str">
        <f>INDEX(People!$A$2:$A$5,MATCH(Orders!N6154,People!$B$2:$B$5,0))</f>
        <v>Anna Andreadi</v>
      </c>
      <c r="X6154" t="str">
        <f>IFERROR(INDEX(Returns!A6154:A6953,MATCH(Orders!B6154,Returns!B6154:B6953,0)),"No")</f>
        <v>No</v>
      </c>
      <c r="Y6154">
        <f t="shared" si="96"/>
        <v>87.92</v>
      </c>
    </row>
    <row r="6155" spans="1:25" x14ac:dyDescent="0.2">
      <c r="A6155" s="1">
        <v>6154</v>
      </c>
      <c r="B6155" t="s">
        <v>9102</v>
      </c>
      <c r="C6155" s="2">
        <v>43575</v>
      </c>
      <c r="D6155" s="8">
        <f>Table1[[#This Row],[Order Date]]</f>
        <v>43575</v>
      </c>
      <c r="E6155" s="2">
        <v>43578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">
        <v>4538</v>
      </c>
      <c r="P6155" s="1" t="s">
        <v>30</v>
      </c>
      <c r="Q6155" s="1" t="s">
        <v>60</v>
      </c>
      <c r="R6155" s="1" t="s">
        <v>4539</v>
      </c>
      <c r="S6155" s="1">
        <v>51.967999999999996</v>
      </c>
      <c r="T6155" s="1">
        <v>2</v>
      </c>
      <c r="U6155" s="1">
        <v>0.2</v>
      </c>
      <c r="V6155" s="1">
        <v>10.393599999999998</v>
      </c>
      <c r="W6155" t="str">
        <f>INDEX(People!$A$2:$A$5,MATCH(Orders!N6155,People!$B$2:$B$5,0))</f>
        <v>Chuck Magee</v>
      </c>
      <c r="X6155" t="str">
        <f>IFERROR(INDEX(Returns!A6155:A6954,MATCH(Orders!B6155,Returns!B6155:B6954,0)),"No")</f>
        <v>No</v>
      </c>
      <c r="Y6155">
        <f t="shared" si="96"/>
        <v>62.361599999999996</v>
      </c>
    </row>
    <row r="6156" spans="1:25" x14ac:dyDescent="0.2">
      <c r="A6156" s="1">
        <v>6155</v>
      </c>
      <c r="B6156" t="s">
        <v>9102</v>
      </c>
      <c r="C6156" s="2">
        <v>43575</v>
      </c>
      <c r="D6156" s="8">
        <f>Table1[[#This Row],[Order Date]]</f>
        <v>43575</v>
      </c>
      <c r="E6156" s="2">
        <v>43578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">
        <v>329</v>
      </c>
      <c r="P6156" s="1" t="s">
        <v>43</v>
      </c>
      <c r="Q6156" s="1" t="s">
        <v>55</v>
      </c>
      <c r="R6156" s="1" t="s">
        <v>330</v>
      </c>
      <c r="S6156" s="1">
        <v>51.336000000000006</v>
      </c>
      <c r="T6156" s="1">
        <v>3</v>
      </c>
      <c r="U6156" s="1">
        <v>0.2</v>
      </c>
      <c r="V6156" s="1">
        <v>5.7752999999999961</v>
      </c>
      <c r="W6156" t="str">
        <f>INDEX(People!$A$2:$A$5,MATCH(Orders!N6156,People!$B$2:$B$5,0))</f>
        <v>Chuck Magee</v>
      </c>
      <c r="X6156" t="str">
        <f>IFERROR(INDEX(Returns!A6156:A6955,MATCH(Orders!B6156,Returns!B6156:B6955,0)),"No")</f>
        <v>No</v>
      </c>
      <c r="Y6156">
        <f t="shared" si="96"/>
        <v>61.603200000000001</v>
      </c>
    </row>
    <row r="6157" spans="1:25" x14ac:dyDescent="0.2">
      <c r="A6157" s="1">
        <v>6156</v>
      </c>
      <c r="B6157" t="s">
        <v>9102</v>
      </c>
      <c r="C6157" s="2">
        <v>43575</v>
      </c>
      <c r="D6157" s="8">
        <f>Table1[[#This Row],[Order Date]]</f>
        <v>43575</v>
      </c>
      <c r="E6157" s="2">
        <v>43578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">
        <v>1372</v>
      </c>
      <c r="P6157" s="1" t="s">
        <v>43</v>
      </c>
      <c r="Q6157" s="1" t="s">
        <v>55</v>
      </c>
      <c r="R6157" s="1" t="s">
        <v>1373</v>
      </c>
      <c r="S6157" s="1">
        <v>332.70400000000001</v>
      </c>
      <c r="T6157" s="1">
        <v>1</v>
      </c>
      <c r="U6157" s="1">
        <v>0.2</v>
      </c>
      <c r="V6157" s="1">
        <v>33.270399999999981</v>
      </c>
      <c r="W6157" t="str">
        <f>INDEX(People!$A$2:$A$5,MATCH(Orders!N6157,People!$B$2:$B$5,0))</f>
        <v>Chuck Magee</v>
      </c>
      <c r="X6157" t="str">
        <f>IFERROR(INDEX(Returns!A6157:A6956,MATCH(Orders!B6157,Returns!B6157:B6956,0)),"No")</f>
        <v>No</v>
      </c>
      <c r="Y6157">
        <f t="shared" si="96"/>
        <v>399.2448</v>
      </c>
    </row>
    <row r="6158" spans="1:25" x14ac:dyDescent="0.2">
      <c r="A6158" s="1">
        <v>6157</v>
      </c>
      <c r="B6158" t="s">
        <v>9102</v>
      </c>
      <c r="C6158" s="2">
        <v>43575</v>
      </c>
      <c r="D6158" s="8">
        <f>Table1[[#This Row],[Order Date]]</f>
        <v>43575</v>
      </c>
      <c r="E6158" s="2">
        <v>43578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">
        <v>4431</v>
      </c>
      <c r="P6158" s="1" t="s">
        <v>30</v>
      </c>
      <c r="Q6158" s="1" t="s">
        <v>60</v>
      </c>
      <c r="R6158" s="1" t="s">
        <v>4432</v>
      </c>
      <c r="S6158" s="1">
        <v>42.408000000000008</v>
      </c>
      <c r="T6158" s="1">
        <v>3</v>
      </c>
      <c r="U6158" s="1">
        <v>0.2</v>
      </c>
      <c r="V6158" s="1">
        <v>9.5418000000000003</v>
      </c>
      <c r="W6158" t="str">
        <f>INDEX(People!$A$2:$A$5,MATCH(Orders!N6158,People!$B$2:$B$5,0))</f>
        <v>Chuck Magee</v>
      </c>
      <c r="X6158" t="str">
        <f>IFERROR(INDEX(Returns!A6158:A6957,MATCH(Orders!B6158,Returns!B6158:B6957,0)),"No")</f>
        <v>No</v>
      </c>
      <c r="Y6158">
        <f t="shared" si="96"/>
        <v>50.889600000000009</v>
      </c>
    </row>
    <row r="6159" spans="1:25" x14ac:dyDescent="0.2">
      <c r="A6159" s="1">
        <v>6158</v>
      </c>
      <c r="B6159" t="s">
        <v>9103</v>
      </c>
      <c r="C6159" s="2">
        <v>43315</v>
      </c>
      <c r="D6159" s="8">
        <f>Table1[[#This Row],[Order Date]]</f>
        <v>43315</v>
      </c>
      <c r="E6159" s="2">
        <v>43317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">
        <v>447</v>
      </c>
      <c r="P6159" s="1" t="s">
        <v>43</v>
      </c>
      <c r="Q6159" s="1" t="s">
        <v>157</v>
      </c>
      <c r="R6159" s="1" t="s">
        <v>448</v>
      </c>
      <c r="S6159" s="1">
        <v>81.539999999999992</v>
      </c>
      <c r="T6159" s="1">
        <v>3</v>
      </c>
      <c r="U6159" s="1">
        <v>0</v>
      </c>
      <c r="V6159" s="1">
        <v>38.323799999999999</v>
      </c>
      <c r="W6159" t="str">
        <f>INDEX(People!$A$2:$A$5,MATCH(Orders!N6159,People!$B$2:$B$5,0))</f>
        <v>Kelly Williams</v>
      </c>
      <c r="X6159" t="str">
        <f>IFERROR(INDEX(Returns!A6159:A6958,MATCH(Orders!B6159,Returns!B6159:B6958,0)),"No")</f>
        <v>No</v>
      </c>
      <c r="Y6159">
        <f t="shared" si="96"/>
        <v>81.539999999999992</v>
      </c>
    </row>
    <row r="6160" spans="1:25" x14ac:dyDescent="0.2">
      <c r="A6160" s="1">
        <v>6159</v>
      </c>
      <c r="B6160" t="s">
        <v>9103</v>
      </c>
      <c r="C6160" s="2">
        <v>43315</v>
      </c>
      <c r="D6160" s="8">
        <f>Table1[[#This Row],[Order Date]]</f>
        <v>43315</v>
      </c>
      <c r="E6160" s="2">
        <v>43317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">
        <v>5657</v>
      </c>
      <c r="P6160" s="1" t="s">
        <v>66</v>
      </c>
      <c r="Q6160" s="1" t="s">
        <v>146</v>
      </c>
      <c r="R6160" s="1" t="s">
        <v>5658</v>
      </c>
      <c r="S6160" s="1">
        <v>167.28</v>
      </c>
      <c r="T6160" s="1">
        <v>12</v>
      </c>
      <c r="U6160" s="1">
        <v>0</v>
      </c>
      <c r="V6160" s="1">
        <v>23.419200000000011</v>
      </c>
      <c r="W6160" t="str">
        <f>INDEX(People!$A$2:$A$5,MATCH(Orders!N6160,People!$B$2:$B$5,0))</f>
        <v>Kelly Williams</v>
      </c>
      <c r="X6160" t="str">
        <f>IFERROR(INDEX(Returns!A6160:A6959,MATCH(Orders!B6160,Returns!B6160:B6959,0)),"No")</f>
        <v>No</v>
      </c>
      <c r="Y6160">
        <f t="shared" si="96"/>
        <v>167.28</v>
      </c>
    </row>
    <row r="6161" spans="1:25" x14ac:dyDescent="0.2">
      <c r="A6161" s="1">
        <v>6160</v>
      </c>
      <c r="B6161" t="s">
        <v>9104</v>
      </c>
      <c r="C6161" s="2">
        <v>43437</v>
      </c>
      <c r="D6161" s="8">
        <f>Table1[[#This Row],[Order Date]]</f>
        <v>43437</v>
      </c>
      <c r="E6161" s="2">
        <v>43443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">
        <v>5306</v>
      </c>
      <c r="P6161" s="1" t="s">
        <v>43</v>
      </c>
      <c r="Q6161" s="1" t="s">
        <v>55</v>
      </c>
      <c r="R6161" s="1" t="s">
        <v>5307</v>
      </c>
      <c r="S6161" s="1">
        <v>772.68</v>
      </c>
      <c r="T6161" s="1">
        <v>4</v>
      </c>
      <c r="U6161" s="1">
        <v>0</v>
      </c>
      <c r="V6161" s="1">
        <v>108.17520000000002</v>
      </c>
      <c r="W6161" t="str">
        <f>INDEX(People!$A$2:$A$5,MATCH(Orders!N6161,People!$B$2:$B$5,0))</f>
        <v>Anna Andreadi</v>
      </c>
      <c r="X6161" t="str">
        <f>IFERROR(INDEX(Returns!A6161:A6960,MATCH(Orders!B6161,Returns!B6161:B6960,0)),"No")</f>
        <v>No</v>
      </c>
      <c r="Y6161">
        <f t="shared" si="96"/>
        <v>772.68</v>
      </c>
    </row>
    <row r="6162" spans="1:25" x14ac:dyDescent="0.2">
      <c r="A6162" s="1">
        <v>6161</v>
      </c>
      <c r="B6162" t="s">
        <v>9105</v>
      </c>
      <c r="C6162" s="2">
        <v>42448</v>
      </c>
      <c r="D6162" s="8">
        <f>Table1[[#This Row],[Order Date]]</f>
        <v>42448</v>
      </c>
      <c r="E6162" s="2">
        <v>42450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">
        <v>1752</v>
      </c>
      <c r="P6162" s="1" t="s">
        <v>66</v>
      </c>
      <c r="Q6162" s="1" t="s">
        <v>67</v>
      </c>
      <c r="R6162" s="1" t="s">
        <v>1753</v>
      </c>
      <c r="S6162" s="1">
        <v>323.97600000000006</v>
      </c>
      <c r="T6162" s="1">
        <v>3</v>
      </c>
      <c r="U6162" s="1">
        <v>0.2</v>
      </c>
      <c r="V6162" s="1">
        <v>28.347899999999981</v>
      </c>
      <c r="W6162" t="str">
        <f>INDEX(People!$A$2:$A$5,MATCH(Orders!N6162,People!$B$2:$B$5,0))</f>
        <v>Cassandra Brandow</v>
      </c>
      <c r="X6162" t="str">
        <f>IFERROR(INDEX(Returns!A6162:A6961,MATCH(Orders!B6162,Returns!B6162:B6961,0)),"No")</f>
        <v>No</v>
      </c>
      <c r="Y6162">
        <f t="shared" si="96"/>
        <v>388.77120000000008</v>
      </c>
    </row>
    <row r="6163" spans="1:25" x14ac:dyDescent="0.2">
      <c r="A6163" s="1">
        <v>6162</v>
      </c>
      <c r="B6163" t="s">
        <v>9105</v>
      </c>
      <c r="C6163" s="2">
        <v>42448</v>
      </c>
      <c r="D6163" s="8">
        <f>Table1[[#This Row],[Order Date]]</f>
        <v>42448</v>
      </c>
      <c r="E6163" s="2">
        <v>42450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">
        <v>3688</v>
      </c>
      <c r="P6163" s="1" t="s">
        <v>43</v>
      </c>
      <c r="Q6163" s="1" t="s">
        <v>44</v>
      </c>
      <c r="R6163" s="1" t="s">
        <v>3689</v>
      </c>
      <c r="S6163" s="1">
        <v>11.808</v>
      </c>
      <c r="T6163" s="1">
        <v>4</v>
      </c>
      <c r="U6163" s="1">
        <v>0.2</v>
      </c>
      <c r="V6163" s="1">
        <v>3.9851999999999999</v>
      </c>
      <c r="W6163" t="str">
        <f>INDEX(People!$A$2:$A$5,MATCH(Orders!N6163,People!$B$2:$B$5,0))</f>
        <v>Cassandra Brandow</v>
      </c>
      <c r="X6163" t="str">
        <f>IFERROR(INDEX(Returns!A6163:A6962,MATCH(Orders!B6163,Returns!B6163:B6962,0)),"No")</f>
        <v>No</v>
      </c>
      <c r="Y6163">
        <f t="shared" si="96"/>
        <v>14.169599999999999</v>
      </c>
    </row>
    <row r="6164" spans="1:25" x14ac:dyDescent="0.2">
      <c r="A6164" s="1">
        <v>6163</v>
      </c>
      <c r="B6164" t="s">
        <v>9105</v>
      </c>
      <c r="C6164" s="2">
        <v>42448</v>
      </c>
      <c r="D6164" s="8">
        <f>Table1[[#This Row],[Order Date]]</f>
        <v>42448</v>
      </c>
      <c r="E6164" s="2">
        <v>42450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">
        <v>1292</v>
      </c>
      <c r="P6164" s="1" t="s">
        <v>43</v>
      </c>
      <c r="Q6164" s="1" t="s">
        <v>55</v>
      </c>
      <c r="R6164" s="1" t="s">
        <v>1293</v>
      </c>
      <c r="S6164" s="1">
        <v>26.160000000000004</v>
      </c>
      <c r="T6164" s="1">
        <v>3</v>
      </c>
      <c r="U6164" s="1">
        <v>0.2</v>
      </c>
      <c r="V6164" s="1">
        <v>1.961999999999998</v>
      </c>
      <c r="W6164" t="str">
        <f>INDEX(People!$A$2:$A$5,MATCH(Orders!N6164,People!$B$2:$B$5,0))</f>
        <v>Cassandra Brandow</v>
      </c>
      <c r="X6164" t="str">
        <f>IFERROR(INDEX(Returns!A6164:A6963,MATCH(Orders!B6164,Returns!B6164:B6963,0)),"No")</f>
        <v>No</v>
      </c>
      <c r="Y6164">
        <f t="shared" si="96"/>
        <v>31.392000000000003</v>
      </c>
    </row>
    <row r="6165" spans="1:25" x14ac:dyDescent="0.2">
      <c r="A6165" s="1">
        <v>6164</v>
      </c>
      <c r="B6165" t="s">
        <v>9105</v>
      </c>
      <c r="C6165" s="2">
        <v>42448</v>
      </c>
      <c r="D6165" s="8">
        <f>Table1[[#This Row],[Order Date]]</f>
        <v>42448</v>
      </c>
      <c r="E6165" s="2">
        <v>42450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">
        <v>4509</v>
      </c>
      <c r="P6165" s="1" t="s">
        <v>43</v>
      </c>
      <c r="Q6165" s="1" t="s">
        <v>70</v>
      </c>
      <c r="R6165" s="1" t="s">
        <v>4510</v>
      </c>
      <c r="S6165" s="1">
        <v>33.57</v>
      </c>
      <c r="T6165" s="1">
        <v>5</v>
      </c>
      <c r="U6165" s="1">
        <v>0.7</v>
      </c>
      <c r="V6165" s="1">
        <v>-25.737000000000002</v>
      </c>
      <c r="W6165" t="str">
        <f>INDEX(People!$A$2:$A$5,MATCH(Orders!N6165,People!$B$2:$B$5,0))</f>
        <v>Cassandra Brandow</v>
      </c>
      <c r="X6165" t="str">
        <f>IFERROR(INDEX(Returns!A6165:A6964,MATCH(Orders!B6165,Returns!B6165:B6964,0)),"No")</f>
        <v>No</v>
      </c>
      <c r="Y6165">
        <f t="shared" si="96"/>
        <v>57.068999999999996</v>
      </c>
    </row>
    <row r="6166" spans="1:25" x14ac:dyDescent="0.2">
      <c r="A6166" s="1">
        <v>6165</v>
      </c>
      <c r="B6166" t="s">
        <v>9105</v>
      </c>
      <c r="C6166" s="2">
        <v>42448</v>
      </c>
      <c r="D6166" s="8">
        <f>Table1[[#This Row],[Order Date]]</f>
        <v>42448</v>
      </c>
      <c r="E6166" s="2">
        <v>42450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">
        <v>3364</v>
      </c>
      <c r="P6166" s="1" t="s">
        <v>30</v>
      </c>
      <c r="Q6166" s="1" t="s">
        <v>60</v>
      </c>
      <c r="R6166" s="1" t="s">
        <v>1123</v>
      </c>
      <c r="S6166" s="1">
        <v>4.9920000000000009</v>
      </c>
      <c r="T6166" s="1">
        <v>3</v>
      </c>
      <c r="U6166" s="1">
        <v>0.2</v>
      </c>
      <c r="V6166" s="1">
        <v>1.3728000000000002</v>
      </c>
      <c r="W6166" t="str">
        <f>INDEX(People!$A$2:$A$5,MATCH(Orders!N6166,People!$B$2:$B$5,0))</f>
        <v>Cassandra Brandow</v>
      </c>
      <c r="X6166" t="str">
        <f>IFERROR(INDEX(Returns!A6166:A6965,MATCH(Orders!B6166,Returns!B6166:B6965,0)),"No")</f>
        <v>No</v>
      </c>
      <c r="Y6166">
        <f t="shared" si="96"/>
        <v>5.9904000000000011</v>
      </c>
    </row>
    <row r="6167" spans="1:25" x14ac:dyDescent="0.2">
      <c r="A6167" s="1">
        <v>6166</v>
      </c>
      <c r="B6167" t="s">
        <v>9105</v>
      </c>
      <c r="C6167" s="2">
        <v>42448</v>
      </c>
      <c r="D6167" s="8">
        <f>Table1[[#This Row],[Order Date]]</f>
        <v>42448</v>
      </c>
      <c r="E6167" s="2">
        <v>42450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">
        <v>5362</v>
      </c>
      <c r="P6167" s="1" t="s">
        <v>30</v>
      </c>
      <c r="Q6167" s="1" t="s">
        <v>60</v>
      </c>
      <c r="R6167" s="1" t="s">
        <v>5363</v>
      </c>
      <c r="S6167" s="1">
        <v>20.016000000000002</v>
      </c>
      <c r="T6167" s="1">
        <v>3</v>
      </c>
      <c r="U6167" s="1">
        <v>0.2</v>
      </c>
      <c r="V6167" s="1">
        <v>5.5044000000000013</v>
      </c>
      <c r="W6167" t="str">
        <f>INDEX(People!$A$2:$A$5,MATCH(Orders!N6167,People!$B$2:$B$5,0))</f>
        <v>Cassandra Brandow</v>
      </c>
      <c r="X6167" t="str">
        <f>IFERROR(INDEX(Returns!A6167:A6966,MATCH(Orders!B6167,Returns!B6167:B6966,0)),"No")</f>
        <v>No</v>
      </c>
      <c r="Y6167">
        <f t="shared" si="96"/>
        <v>24.019200000000001</v>
      </c>
    </row>
    <row r="6168" spans="1:25" x14ac:dyDescent="0.2">
      <c r="A6168" s="1">
        <v>6167</v>
      </c>
      <c r="B6168" t="s">
        <v>9105</v>
      </c>
      <c r="C6168" s="2">
        <v>42448</v>
      </c>
      <c r="D6168" s="8">
        <f>Table1[[#This Row],[Order Date]]</f>
        <v>42448</v>
      </c>
      <c r="E6168" s="2">
        <v>42450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">
        <v>5644</v>
      </c>
      <c r="P6168" s="1" t="s">
        <v>66</v>
      </c>
      <c r="Q6168" s="1" t="s">
        <v>146</v>
      </c>
      <c r="R6168" s="1" t="s">
        <v>5645</v>
      </c>
      <c r="S6168" s="1">
        <v>170.24</v>
      </c>
      <c r="T6168" s="1">
        <v>2</v>
      </c>
      <c r="U6168" s="1">
        <v>0.2</v>
      </c>
      <c r="V6168" s="1">
        <v>53.199999999999989</v>
      </c>
      <c r="W6168" t="str">
        <f>INDEX(People!$A$2:$A$5,MATCH(Orders!N6168,People!$B$2:$B$5,0))</f>
        <v>Cassandra Brandow</v>
      </c>
      <c r="X6168" t="str">
        <f>IFERROR(INDEX(Returns!A6168:A6967,MATCH(Orders!B6168,Returns!B6168:B6967,0)),"No")</f>
        <v>No</v>
      </c>
      <c r="Y6168">
        <f t="shared" si="96"/>
        <v>204.28800000000001</v>
      </c>
    </row>
    <row r="6169" spans="1:25" x14ac:dyDescent="0.2">
      <c r="A6169" s="1">
        <v>6168</v>
      </c>
      <c r="B6169" t="s">
        <v>9106</v>
      </c>
      <c r="C6169" s="2">
        <v>42845</v>
      </c>
      <c r="D6169" s="8">
        <f>Table1[[#This Row],[Order Date]]</f>
        <v>42845</v>
      </c>
      <c r="E6169" s="2">
        <v>42850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">
        <v>494</v>
      </c>
      <c r="P6169" s="1" t="s">
        <v>43</v>
      </c>
      <c r="Q6169" s="1" t="s">
        <v>84</v>
      </c>
      <c r="R6169" s="1" t="s">
        <v>495</v>
      </c>
      <c r="S6169" s="1">
        <v>117.456</v>
      </c>
      <c r="T6169" s="1">
        <v>3</v>
      </c>
      <c r="U6169" s="1">
        <v>0.2</v>
      </c>
      <c r="V6169" s="1">
        <v>44.045999999999992</v>
      </c>
      <c r="W6169" t="str">
        <f>INDEX(People!$A$2:$A$5,MATCH(Orders!N6169,People!$B$2:$B$5,0))</f>
        <v>Kelly Williams</v>
      </c>
      <c r="X6169" t="str">
        <f>IFERROR(INDEX(Returns!A6169:A6968,MATCH(Orders!B6169,Returns!B6169:B6968,0)),"No")</f>
        <v>No</v>
      </c>
      <c r="Y6169">
        <f t="shared" si="96"/>
        <v>140.94720000000001</v>
      </c>
    </row>
    <row r="6170" spans="1:25" x14ac:dyDescent="0.2">
      <c r="A6170" s="1">
        <v>6169</v>
      </c>
      <c r="B6170" t="s">
        <v>9107</v>
      </c>
      <c r="C6170" s="2">
        <v>42997</v>
      </c>
      <c r="D6170" s="8">
        <f>Table1[[#This Row],[Order Date]]</f>
        <v>42997</v>
      </c>
      <c r="E6170" s="2">
        <v>43000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">
        <v>1661</v>
      </c>
      <c r="P6170" s="1" t="s">
        <v>43</v>
      </c>
      <c r="Q6170" s="1" t="s">
        <v>84</v>
      </c>
      <c r="R6170" s="1" t="s">
        <v>1662</v>
      </c>
      <c r="S6170" s="1">
        <v>22.96</v>
      </c>
      <c r="T6170" s="1">
        <v>2</v>
      </c>
      <c r="U6170" s="1">
        <v>0</v>
      </c>
      <c r="V6170" s="1">
        <v>11.250400000000001</v>
      </c>
      <c r="W6170" t="str">
        <f>INDEX(People!$A$2:$A$5,MATCH(Orders!N6170,People!$B$2:$B$5,0))</f>
        <v>Anna Andreadi</v>
      </c>
      <c r="X6170" t="str">
        <f>IFERROR(INDEX(Returns!A6170:A6969,MATCH(Orders!B6170,Returns!B6170:B6969,0)),"No")</f>
        <v>No</v>
      </c>
      <c r="Y6170">
        <f t="shared" si="96"/>
        <v>22.96</v>
      </c>
    </row>
    <row r="6171" spans="1:25" x14ac:dyDescent="0.2">
      <c r="A6171" s="1">
        <v>6170</v>
      </c>
      <c r="B6171" t="s">
        <v>9108</v>
      </c>
      <c r="C6171" s="2">
        <v>42609</v>
      </c>
      <c r="D6171" s="8">
        <f>Table1[[#This Row],[Order Date]]</f>
        <v>42609</v>
      </c>
      <c r="E6171" s="2">
        <v>42612</v>
      </c>
      <c r="F6171" s="1" t="s">
        <v>21</v>
      </c>
      <c r="G6171" s="1" t="s">
        <v>3209</v>
      </c>
      <c r="H6171" s="1" t="s">
        <v>3210</v>
      </c>
      <c r="I6171" s="1" t="s">
        <v>24</v>
      </c>
      <c r="J6171" s="1" t="s">
        <v>25</v>
      </c>
      <c r="K6171" s="1" t="s">
        <v>286</v>
      </c>
      <c r="L6171" s="1" t="s">
        <v>287</v>
      </c>
      <c r="M6171" s="1">
        <v>22153</v>
      </c>
      <c r="N6171" s="1" t="s">
        <v>28</v>
      </c>
      <c r="O6171" s="1" t="s">
        <v>1613</v>
      </c>
      <c r="P6171" s="1" t="s">
        <v>43</v>
      </c>
      <c r="Q6171" s="1" t="s">
        <v>84</v>
      </c>
      <c r="R6171" s="1" t="s">
        <v>1614</v>
      </c>
      <c r="S6171" s="1">
        <v>13.36</v>
      </c>
      <c r="T6171" s="1">
        <v>2</v>
      </c>
      <c r="U6171" s="1">
        <v>0</v>
      </c>
      <c r="V6171" s="1">
        <v>6.4127999999999998</v>
      </c>
      <c r="W6171" t="str">
        <f>INDEX(People!$A$2:$A$5,MATCH(Orders!N6171,People!$B$2:$B$5,0))</f>
        <v>Cassandra Brandow</v>
      </c>
      <c r="X6171" t="str">
        <f>IFERROR(INDEX(Returns!A6171:A6970,MATCH(Orders!B6171,Returns!B6171:B6970,0)),"No")</f>
        <v>No</v>
      </c>
      <c r="Y6171">
        <f t="shared" si="96"/>
        <v>13.36</v>
      </c>
    </row>
    <row r="6172" spans="1:25" x14ac:dyDescent="0.2">
      <c r="A6172" s="1">
        <v>6171</v>
      </c>
      <c r="B6172" t="s">
        <v>9109</v>
      </c>
      <c r="C6172" s="2">
        <v>43453</v>
      </c>
      <c r="D6172" s="8">
        <f>Table1[[#This Row],[Order Date]]</f>
        <v>43453</v>
      </c>
      <c r="E6172" s="2">
        <v>43458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">
        <v>4481</v>
      </c>
      <c r="P6172" s="1" t="s">
        <v>43</v>
      </c>
      <c r="Q6172" s="1" t="s">
        <v>70</v>
      </c>
      <c r="R6172" s="1" t="s">
        <v>4482</v>
      </c>
      <c r="S6172" s="1">
        <v>34.248000000000005</v>
      </c>
      <c r="T6172" s="1">
        <v>3</v>
      </c>
      <c r="U6172" s="1">
        <v>0.2</v>
      </c>
      <c r="V6172" s="1">
        <v>11.558699999999998</v>
      </c>
      <c r="W6172" t="str">
        <f>INDEX(People!$A$2:$A$5,MATCH(Orders!N6172,People!$B$2:$B$5,0))</f>
        <v>Chuck Magee</v>
      </c>
      <c r="X6172" t="str">
        <f>IFERROR(INDEX(Returns!A6172:A6971,MATCH(Orders!B6172,Returns!B6172:B6971,0)),"No")</f>
        <v>No</v>
      </c>
      <c r="Y6172">
        <f t="shared" si="96"/>
        <v>41.097600000000007</v>
      </c>
    </row>
    <row r="6173" spans="1:25" x14ac:dyDescent="0.2">
      <c r="A6173" s="1">
        <v>6172</v>
      </c>
      <c r="B6173" t="s">
        <v>9109</v>
      </c>
      <c r="C6173" s="2">
        <v>43453</v>
      </c>
      <c r="D6173" s="8">
        <f>Table1[[#This Row],[Order Date]]</f>
        <v>43453</v>
      </c>
      <c r="E6173" s="2">
        <v>43458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">
        <v>2705</v>
      </c>
      <c r="P6173" s="1" t="s">
        <v>43</v>
      </c>
      <c r="Q6173" s="1" t="s">
        <v>63</v>
      </c>
      <c r="R6173" s="1" t="s">
        <v>2706</v>
      </c>
      <c r="S6173" s="1">
        <v>3.52</v>
      </c>
      <c r="T6173" s="1">
        <v>2</v>
      </c>
      <c r="U6173" s="1">
        <v>0</v>
      </c>
      <c r="V6173" s="1">
        <v>1.0207999999999999</v>
      </c>
      <c r="W6173" t="str">
        <f>INDEX(People!$A$2:$A$5,MATCH(Orders!N6173,People!$B$2:$B$5,0))</f>
        <v>Chuck Magee</v>
      </c>
      <c r="X6173" t="str">
        <f>IFERROR(INDEX(Returns!A6173:A6972,MATCH(Orders!B6173,Returns!B6173:B6972,0)),"No")</f>
        <v>No</v>
      </c>
      <c r="Y6173">
        <f t="shared" si="96"/>
        <v>3.52</v>
      </c>
    </row>
    <row r="6174" spans="1:25" x14ac:dyDescent="0.2">
      <c r="A6174" s="1">
        <v>6173</v>
      </c>
      <c r="B6174" t="s">
        <v>9110</v>
      </c>
      <c r="C6174" s="2">
        <v>42584</v>
      </c>
      <c r="D6174" s="8">
        <f>Table1[[#This Row],[Order Date]]</f>
        <v>42584</v>
      </c>
      <c r="E6174" s="2">
        <v>42590</v>
      </c>
      <c r="F6174" s="1" t="s">
        <v>46</v>
      </c>
      <c r="G6174" s="1" t="s">
        <v>935</v>
      </c>
      <c r="H6174" s="1" t="s">
        <v>936</v>
      </c>
      <c r="I6174" s="1" t="s">
        <v>94</v>
      </c>
      <c r="J6174" s="1" t="s">
        <v>25</v>
      </c>
      <c r="K6174" s="1" t="s">
        <v>286</v>
      </c>
      <c r="L6174" s="1" t="s">
        <v>527</v>
      </c>
      <c r="M6174" s="1">
        <v>65807</v>
      </c>
      <c r="N6174" s="1" t="s">
        <v>97</v>
      </c>
      <c r="O6174" s="1" t="s">
        <v>3085</v>
      </c>
      <c r="P6174" s="1" t="s">
        <v>43</v>
      </c>
      <c r="Q6174" s="1" t="s">
        <v>70</v>
      </c>
      <c r="R6174" s="1" t="s">
        <v>3086</v>
      </c>
      <c r="S6174" s="1">
        <v>26.7</v>
      </c>
      <c r="T6174" s="1">
        <v>5</v>
      </c>
      <c r="U6174" s="1">
        <v>0</v>
      </c>
      <c r="V6174" s="1">
        <v>12.548999999999999</v>
      </c>
      <c r="W6174" t="str">
        <f>INDEX(People!$A$2:$A$5,MATCH(Orders!N6174,People!$B$2:$B$5,0))</f>
        <v>Kelly Williams</v>
      </c>
      <c r="X6174" t="str">
        <f>IFERROR(INDEX(Returns!A6174:A6973,MATCH(Orders!B6174,Returns!B6174:B6973,0)),"No")</f>
        <v>No</v>
      </c>
      <c r="Y6174">
        <f t="shared" si="96"/>
        <v>26.7</v>
      </c>
    </row>
    <row r="6175" spans="1:25" x14ac:dyDescent="0.2">
      <c r="A6175" s="1">
        <v>6174</v>
      </c>
      <c r="B6175" t="s">
        <v>9110</v>
      </c>
      <c r="C6175" s="2">
        <v>42584</v>
      </c>
      <c r="D6175" s="8">
        <f>Table1[[#This Row],[Order Date]]</f>
        <v>42584</v>
      </c>
      <c r="E6175" s="2">
        <v>42590</v>
      </c>
      <c r="F6175" s="1" t="s">
        <v>46</v>
      </c>
      <c r="G6175" s="1" t="s">
        <v>935</v>
      </c>
      <c r="H6175" s="1" t="s">
        <v>936</v>
      </c>
      <c r="I6175" s="1" t="s">
        <v>94</v>
      </c>
      <c r="J6175" s="1" t="s">
        <v>25</v>
      </c>
      <c r="K6175" s="1" t="s">
        <v>286</v>
      </c>
      <c r="L6175" s="1" t="s">
        <v>527</v>
      </c>
      <c r="M6175" s="1">
        <v>65807</v>
      </c>
      <c r="N6175" s="1" t="s">
        <v>97</v>
      </c>
      <c r="O6175" s="1" t="s">
        <v>5275</v>
      </c>
      <c r="P6175" s="1" t="s">
        <v>66</v>
      </c>
      <c r="Q6175" s="1" t="s">
        <v>146</v>
      </c>
      <c r="R6175" s="1" t="s">
        <v>5276</v>
      </c>
      <c r="S6175" s="1">
        <v>21.2</v>
      </c>
      <c r="T6175" s="1">
        <v>2</v>
      </c>
      <c r="U6175" s="1">
        <v>0</v>
      </c>
      <c r="V6175" s="1">
        <v>9.1160000000000014</v>
      </c>
      <c r="W6175" t="str">
        <f>INDEX(People!$A$2:$A$5,MATCH(Orders!N6175,People!$B$2:$B$5,0))</f>
        <v>Kelly Williams</v>
      </c>
      <c r="X6175" t="str">
        <f>IFERROR(INDEX(Returns!A6175:A6974,MATCH(Orders!B6175,Returns!B6175:B6974,0)),"No")</f>
        <v>No</v>
      </c>
      <c r="Y6175">
        <f t="shared" si="96"/>
        <v>21.2</v>
      </c>
    </row>
    <row r="6176" spans="1:25" x14ac:dyDescent="0.2">
      <c r="A6176" s="1">
        <v>6175</v>
      </c>
      <c r="B6176" t="s">
        <v>9110</v>
      </c>
      <c r="C6176" s="2">
        <v>42584</v>
      </c>
      <c r="D6176" s="8">
        <f>Table1[[#This Row],[Order Date]]</f>
        <v>42584</v>
      </c>
      <c r="E6176" s="2">
        <v>42590</v>
      </c>
      <c r="F6176" s="1" t="s">
        <v>46</v>
      </c>
      <c r="G6176" s="1" t="s">
        <v>935</v>
      </c>
      <c r="H6176" s="1" t="s">
        <v>936</v>
      </c>
      <c r="I6176" s="1" t="s">
        <v>94</v>
      </c>
      <c r="J6176" s="1" t="s">
        <v>25</v>
      </c>
      <c r="K6176" s="1" t="s">
        <v>286</v>
      </c>
      <c r="L6176" s="1" t="s">
        <v>527</v>
      </c>
      <c r="M6176" s="1">
        <v>65807</v>
      </c>
      <c r="N6176" s="1" t="s">
        <v>97</v>
      </c>
      <c r="O6176" s="1" t="s">
        <v>3488</v>
      </c>
      <c r="P6176" s="1" t="s">
        <v>43</v>
      </c>
      <c r="Q6176" s="1" t="s">
        <v>55</v>
      </c>
      <c r="R6176" s="1" t="s">
        <v>3489</v>
      </c>
      <c r="S6176" s="1">
        <v>838.38</v>
      </c>
      <c r="T6176" s="1">
        <v>2</v>
      </c>
      <c r="U6176" s="1">
        <v>0</v>
      </c>
      <c r="V6176" s="1">
        <v>226.36260000000004</v>
      </c>
      <c r="W6176" t="str">
        <f>INDEX(People!$A$2:$A$5,MATCH(Orders!N6176,People!$B$2:$B$5,0))</f>
        <v>Kelly Williams</v>
      </c>
      <c r="X6176" t="str">
        <f>IFERROR(INDEX(Returns!A6176:A6975,MATCH(Orders!B6176,Returns!B6176:B6975,0)),"No")</f>
        <v>No</v>
      </c>
      <c r="Y6176">
        <f t="shared" si="96"/>
        <v>838.38</v>
      </c>
    </row>
    <row r="6177" spans="1:25" x14ac:dyDescent="0.2">
      <c r="A6177" s="1">
        <v>6176</v>
      </c>
      <c r="B6177" t="s">
        <v>9111</v>
      </c>
      <c r="C6177" s="2">
        <v>42999</v>
      </c>
      <c r="D6177" s="8">
        <f>Table1[[#This Row],[Order Date]]</f>
        <v>42999</v>
      </c>
      <c r="E6177" s="2">
        <v>43004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">
        <v>2551</v>
      </c>
      <c r="P6177" s="1" t="s">
        <v>30</v>
      </c>
      <c r="Q6177" s="1" t="s">
        <v>34</v>
      </c>
      <c r="R6177" s="1" t="s">
        <v>2552</v>
      </c>
      <c r="S6177" s="1">
        <v>1690.04</v>
      </c>
      <c r="T6177" s="1">
        <v>4</v>
      </c>
      <c r="U6177" s="1">
        <v>0</v>
      </c>
      <c r="V6177" s="1">
        <v>422.51</v>
      </c>
      <c r="W6177" t="str">
        <f>INDEX(People!$A$2:$A$5,MATCH(Orders!N6177,People!$B$2:$B$5,0))</f>
        <v>Cassandra Brandow</v>
      </c>
      <c r="X6177" t="str">
        <f>IFERROR(INDEX(Returns!A6177:A6976,MATCH(Orders!B6177,Returns!B6177:B6976,0)),"No")</f>
        <v>No</v>
      </c>
      <c r="Y6177">
        <f t="shared" si="96"/>
        <v>1690.04</v>
      </c>
    </row>
    <row r="6178" spans="1:25" x14ac:dyDescent="0.2">
      <c r="A6178" s="1">
        <v>6177</v>
      </c>
      <c r="B6178" t="s">
        <v>9111</v>
      </c>
      <c r="C6178" s="2">
        <v>42999</v>
      </c>
      <c r="D6178" s="8">
        <f>Table1[[#This Row],[Order Date]]</f>
        <v>42999</v>
      </c>
      <c r="E6178" s="2">
        <v>43004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">
        <v>1923</v>
      </c>
      <c r="P6178" s="1" t="s">
        <v>43</v>
      </c>
      <c r="Q6178" s="1" t="s">
        <v>55</v>
      </c>
      <c r="R6178" s="1" t="s">
        <v>1924</v>
      </c>
      <c r="S6178" s="1">
        <v>85.96</v>
      </c>
      <c r="T6178" s="1">
        <v>7</v>
      </c>
      <c r="U6178" s="1">
        <v>0</v>
      </c>
      <c r="V6178" s="1">
        <v>24.068799999999996</v>
      </c>
      <c r="W6178" t="str">
        <f>INDEX(People!$A$2:$A$5,MATCH(Orders!N6178,People!$B$2:$B$5,0))</f>
        <v>Cassandra Brandow</v>
      </c>
      <c r="X6178" t="str">
        <f>IFERROR(INDEX(Returns!A6178:A6977,MATCH(Orders!B6178,Returns!B6178:B6977,0)),"No")</f>
        <v>No</v>
      </c>
      <c r="Y6178">
        <f t="shared" si="96"/>
        <v>85.96</v>
      </c>
    </row>
    <row r="6179" spans="1:25" x14ac:dyDescent="0.2">
      <c r="A6179" s="1">
        <v>6178</v>
      </c>
      <c r="B6179" t="s">
        <v>9111</v>
      </c>
      <c r="C6179" s="2">
        <v>42999</v>
      </c>
      <c r="D6179" s="8">
        <f>Table1[[#This Row],[Order Date]]</f>
        <v>42999</v>
      </c>
      <c r="E6179" s="2">
        <v>43004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">
        <v>5399</v>
      </c>
      <c r="P6179" s="1" t="s">
        <v>43</v>
      </c>
      <c r="Q6179" s="1" t="s">
        <v>157</v>
      </c>
      <c r="R6179" s="1" t="s">
        <v>5400</v>
      </c>
      <c r="S6179" s="1">
        <v>121.96</v>
      </c>
      <c r="T6179" s="1">
        <v>2</v>
      </c>
      <c r="U6179" s="1">
        <v>0</v>
      </c>
      <c r="V6179" s="1">
        <v>57.32119999999999</v>
      </c>
      <c r="W6179" t="str">
        <f>INDEX(People!$A$2:$A$5,MATCH(Orders!N6179,People!$B$2:$B$5,0))</f>
        <v>Cassandra Brandow</v>
      </c>
      <c r="X6179" t="str">
        <f>IFERROR(INDEX(Returns!A6179:A6978,MATCH(Orders!B6179,Returns!B6179:B6978,0)),"No")</f>
        <v>No</v>
      </c>
      <c r="Y6179">
        <f t="shared" si="96"/>
        <v>121.96</v>
      </c>
    </row>
    <row r="6180" spans="1:25" x14ac:dyDescent="0.2">
      <c r="A6180" s="1">
        <v>6179</v>
      </c>
      <c r="B6180" t="s">
        <v>9111</v>
      </c>
      <c r="C6180" s="2">
        <v>42999</v>
      </c>
      <c r="D6180" s="8">
        <f>Table1[[#This Row],[Order Date]]</f>
        <v>42999</v>
      </c>
      <c r="E6180" s="2">
        <v>43004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">
        <v>5661</v>
      </c>
      <c r="P6180" s="1" t="s">
        <v>43</v>
      </c>
      <c r="Q6180" s="1" t="s">
        <v>84</v>
      </c>
      <c r="R6180" s="1" t="s">
        <v>5662</v>
      </c>
      <c r="S6180" s="1">
        <v>23.92</v>
      </c>
      <c r="T6180" s="1">
        <v>4</v>
      </c>
      <c r="U6180" s="1">
        <v>0</v>
      </c>
      <c r="V6180" s="1">
        <v>11.720800000000001</v>
      </c>
      <c r="W6180" t="str">
        <f>INDEX(People!$A$2:$A$5,MATCH(Orders!N6180,People!$B$2:$B$5,0))</f>
        <v>Cassandra Brandow</v>
      </c>
      <c r="X6180" t="str">
        <f>IFERROR(INDEX(Returns!A6180:A6979,MATCH(Orders!B6180,Returns!B6180:B6979,0)),"No")</f>
        <v>No</v>
      </c>
      <c r="Y6180">
        <f t="shared" si="96"/>
        <v>23.92</v>
      </c>
    </row>
    <row r="6181" spans="1:25" x14ac:dyDescent="0.2">
      <c r="A6181" s="1">
        <v>6180</v>
      </c>
      <c r="B6181" t="s">
        <v>9111</v>
      </c>
      <c r="C6181" s="2">
        <v>42999</v>
      </c>
      <c r="D6181" s="8">
        <f>Table1[[#This Row],[Order Date]]</f>
        <v>42999</v>
      </c>
      <c r="E6181" s="2">
        <v>43004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">
        <v>2950</v>
      </c>
      <c r="P6181" s="1" t="s">
        <v>43</v>
      </c>
      <c r="Q6181" s="1" t="s">
        <v>55</v>
      </c>
      <c r="R6181" s="1" t="s">
        <v>2951</v>
      </c>
      <c r="S6181" s="1">
        <v>63.96</v>
      </c>
      <c r="T6181" s="1">
        <v>2</v>
      </c>
      <c r="U6181" s="1">
        <v>0</v>
      </c>
      <c r="V6181" s="1">
        <v>6.3960000000000008</v>
      </c>
      <c r="W6181" t="str">
        <f>INDEX(People!$A$2:$A$5,MATCH(Orders!N6181,People!$B$2:$B$5,0))</f>
        <v>Cassandra Brandow</v>
      </c>
      <c r="X6181" t="str">
        <f>IFERROR(INDEX(Returns!A6181:A6980,MATCH(Orders!B6181,Returns!B6181:B6980,0)),"No")</f>
        <v>No</v>
      </c>
      <c r="Y6181">
        <f t="shared" si="96"/>
        <v>63.96</v>
      </c>
    </row>
    <row r="6182" spans="1:25" x14ac:dyDescent="0.2">
      <c r="A6182" s="1">
        <v>6181</v>
      </c>
      <c r="B6182" t="s">
        <v>9111</v>
      </c>
      <c r="C6182" s="2">
        <v>42999</v>
      </c>
      <c r="D6182" s="8">
        <f>Table1[[#This Row],[Order Date]]</f>
        <v>42999</v>
      </c>
      <c r="E6182" s="2">
        <v>43004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">
        <v>4400</v>
      </c>
      <c r="P6182" s="1" t="s">
        <v>66</v>
      </c>
      <c r="Q6182" s="1" t="s">
        <v>67</v>
      </c>
      <c r="R6182" s="1" t="s">
        <v>4401</v>
      </c>
      <c r="S6182" s="1">
        <v>629.94999999999993</v>
      </c>
      <c r="T6182" s="1">
        <v>5</v>
      </c>
      <c r="U6182" s="1">
        <v>0</v>
      </c>
      <c r="V6182" s="1">
        <v>176.38600000000002</v>
      </c>
      <c r="W6182" t="str">
        <f>INDEX(People!$A$2:$A$5,MATCH(Orders!N6182,People!$B$2:$B$5,0))</f>
        <v>Cassandra Brandow</v>
      </c>
      <c r="X6182" t="str">
        <f>IFERROR(INDEX(Returns!A6182:A6981,MATCH(Orders!B6182,Returns!B6182:B6981,0)),"No")</f>
        <v>No</v>
      </c>
      <c r="Y6182">
        <f t="shared" si="96"/>
        <v>629.94999999999993</v>
      </c>
    </row>
    <row r="6183" spans="1:25" x14ac:dyDescent="0.2">
      <c r="A6183" s="1">
        <v>6182</v>
      </c>
      <c r="B6183" t="s">
        <v>9111</v>
      </c>
      <c r="C6183" s="2">
        <v>42999</v>
      </c>
      <c r="D6183" s="8">
        <f>Table1[[#This Row],[Order Date]]</f>
        <v>42999</v>
      </c>
      <c r="E6183" s="2">
        <v>43004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">
        <v>1767</v>
      </c>
      <c r="P6183" s="1" t="s">
        <v>66</v>
      </c>
      <c r="Q6183" s="1" t="s">
        <v>67</v>
      </c>
      <c r="R6183" s="1" t="s">
        <v>1768</v>
      </c>
      <c r="S6183" s="1">
        <v>113.72999999999999</v>
      </c>
      <c r="T6183" s="1">
        <v>3</v>
      </c>
      <c r="U6183" s="1">
        <v>0</v>
      </c>
      <c r="V6183" s="1">
        <v>32.981699999999989</v>
      </c>
      <c r="W6183" t="str">
        <f>INDEX(People!$A$2:$A$5,MATCH(Orders!N6183,People!$B$2:$B$5,0))</f>
        <v>Cassandra Brandow</v>
      </c>
      <c r="X6183" t="str">
        <f>IFERROR(INDEX(Returns!A6183:A6982,MATCH(Orders!B6183,Returns!B6183:B6982,0)),"No")</f>
        <v>No</v>
      </c>
      <c r="Y6183">
        <f t="shared" si="96"/>
        <v>113.72999999999999</v>
      </c>
    </row>
    <row r="6184" spans="1:25" x14ac:dyDescent="0.2">
      <c r="A6184" s="1">
        <v>6183</v>
      </c>
      <c r="B6184" t="s">
        <v>9111</v>
      </c>
      <c r="C6184" s="2">
        <v>42999</v>
      </c>
      <c r="D6184" s="8">
        <f>Table1[[#This Row],[Order Date]]</f>
        <v>42999</v>
      </c>
      <c r="E6184" s="2">
        <v>43004</v>
      </c>
      <c r="F6184" s="1" t="s">
        <v>46</v>
      </c>
      <c r="G6184" s="1" t="s">
        <v>4700</v>
      </c>
      <c r="H6184" s="1" t="s">
        <v>4701</v>
      </c>
      <c r="I6184" s="1" t="s">
        <v>24</v>
      </c>
      <c r="J6184" s="1" t="s">
        <v>25</v>
      </c>
      <c r="K6184" s="1" t="s">
        <v>340</v>
      </c>
      <c r="L6184" s="1" t="s">
        <v>341</v>
      </c>
      <c r="M6184" s="1">
        <v>29203</v>
      </c>
      <c r="N6184" s="1" t="s">
        <v>28</v>
      </c>
      <c r="O6184" s="1" t="s">
        <v>1198</v>
      </c>
      <c r="P6184" s="1" t="s">
        <v>43</v>
      </c>
      <c r="Q6184" s="1" t="s">
        <v>70</v>
      </c>
      <c r="R6184" s="1" t="s">
        <v>1199</v>
      </c>
      <c r="S6184" s="1">
        <v>14.6</v>
      </c>
      <c r="T6184" s="1">
        <v>2</v>
      </c>
      <c r="U6184" s="1">
        <v>0</v>
      </c>
      <c r="V6184" s="1">
        <v>6.8619999999999992</v>
      </c>
      <c r="W6184" t="str">
        <f>INDEX(People!$A$2:$A$5,MATCH(Orders!N6184,People!$B$2:$B$5,0))</f>
        <v>Cassandra Brandow</v>
      </c>
      <c r="X6184" t="str">
        <f>IFERROR(INDEX(Returns!A6184:A6983,MATCH(Orders!B6184,Returns!B6184:B6983,0)),"No")</f>
        <v>No</v>
      </c>
      <c r="Y6184">
        <f t="shared" si="96"/>
        <v>14.6</v>
      </c>
    </row>
    <row r="6185" spans="1:25" x14ac:dyDescent="0.2">
      <c r="A6185" s="1">
        <v>6184</v>
      </c>
      <c r="B6185" t="s">
        <v>9111</v>
      </c>
      <c r="C6185" s="2">
        <v>42999</v>
      </c>
      <c r="D6185" s="8">
        <f>Table1[[#This Row],[Order Date]]</f>
        <v>42999</v>
      </c>
      <c r="E6185" s="2">
        <v>43004</v>
      </c>
      <c r="F6185" s="1" t="s">
        <v>46</v>
      </c>
      <c r="G6185" s="1" t="s">
        <v>4700</v>
      </c>
      <c r="H6185" s="1" t="s">
        <v>4701</v>
      </c>
      <c r="I6185" s="1" t="s">
        <v>24</v>
      </c>
      <c r="J6185" s="1" t="s">
        <v>25</v>
      </c>
      <c r="K6185" s="1" t="s">
        <v>340</v>
      </c>
      <c r="L6185" s="1" t="s">
        <v>341</v>
      </c>
      <c r="M6185" s="1">
        <v>29203</v>
      </c>
      <c r="N6185" s="1" t="s">
        <v>28</v>
      </c>
      <c r="O6185" s="1" t="s">
        <v>106</v>
      </c>
      <c r="P6185" s="1" t="s">
        <v>43</v>
      </c>
      <c r="Q6185" s="1" t="s">
        <v>55</v>
      </c>
      <c r="R6185" s="1" t="s">
        <v>107</v>
      </c>
      <c r="S6185" s="1">
        <v>887.84</v>
      </c>
      <c r="T6185" s="1">
        <v>8</v>
      </c>
      <c r="U6185" s="1">
        <v>0</v>
      </c>
      <c r="V6185" s="1">
        <v>17.756799999999998</v>
      </c>
      <c r="W6185" t="str">
        <f>INDEX(People!$A$2:$A$5,MATCH(Orders!N6185,People!$B$2:$B$5,0))</f>
        <v>Cassandra Brandow</v>
      </c>
      <c r="X6185" t="str">
        <f>IFERROR(INDEX(Returns!A6185:A6984,MATCH(Orders!B6185,Returns!B6185:B6984,0)),"No")</f>
        <v>No</v>
      </c>
      <c r="Y6185">
        <f t="shared" si="96"/>
        <v>887.84</v>
      </c>
    </row>
    <row r="6186" spans="1:25" x14ac:dyDescent="0.2">
      <c r="A6186" s="1">
        <v>6185</v>
      </c>
      <c r="B6186" t="s">
        <v>9112</v>
      </c>
      <c r="C6186" s="2">
        <v>43445</v>
      </c>
      <c r="D6186" s="8">
        <f>Table1[[#This Row],[Order Date]]</f>
        <v>43445</v>
      </c>
      <c r="E6186" s="2">
        <v>43447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">
        <v>184</v>
      </c>
      <c r="P6186" s="1" t="s">
        <v>30</v>
      </c>
      <c r="Q6186" s="1" t="s">
        <v>34</v>
      </c>
      <c r="R6186" s="1" t="s">
        <v>185</v>
      </c>
      <c r="S6186" s="1">
        <v>403.92</v>
      </c>
      <c r="T6186" s="1">
        <v>5</v>
      </c>
      <c r="U6186" s="1">
        <v>0.2</v>
      </c>
      <c r="V6186" s="1">
        <v>25.245000000000019</v>
      </c>
      <c r="W6186" t="str">
        <f>INDEX(People!$A$2:$A$5,MATCH(Orders!N6186,People!$B$2:$B$5,0))</f>
        <v>Anna Andreadi</v>
      </c>
      <c r="X6186" t="str">
        <f>IFERROR(INDEX(Returns!A6186:A6985,MATCH(Orders!B6186,Returns!B6186:B6985,0)),"No")</f>
        <v>No</v>
      </c>
      <c r="Y6186">
        <f t="shared" si="96"/>
        <v>484.70400000000001</v>
      </c>
    </row>
    <row r="6187" spans="1:25" x14ac:dyDescent="0.2">
      <c r="A6187" s="1">
        <v>6186</v>
      </c>
      <c r="B6187" t="s">
        <v>9113</v>
      </c>
      <c r="C6187" s="2">
        <v>42954</v>
      </c>
      <c r="D6187" s="8">
        <f>Table1[[#This Row],[Order Date]]</f>
        <v>42954</v>
      </c>
      <c r="E6187" s="2">
        <v>42959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">
        <v>2686</v>
      </c>
      <c r="P6187" s="1" t="s">
        <v>43</v>
      </c>
      <c r="Q6187" s="1" t="s">
        <v>63</v>
      </c>
      <c r="R6187" s="1" t="s">
        <v>2687</v>
      </c>
      <c r="S6187" s="1">
        <v>106.8</v>
      </c>
      <c r="T6187" s="1">
        <v>10</v>
      </c>
      <c r="U6187" s="1">
        <v>0.2</v>
      </c>
      <c r="V6187" s="1">
        <v>10.679999999999996</v>
      </c>
      <c r="W6187" t="str">
        <f>INDEX(People!$A$2:$A$5,MATCH(Orders!N6187,People!$B$2:$B$5,0))</f>
        <v>Chuck Magee</v>
      </c>
      <c r="X6187" t="str">
        <f>IFERROR(INDEX(Returns!A6187:A6986,MATCH(Orders!B6187,Returns!B6187:B6986,0)),"No")</f>
        <v>No</v>
      </c>
      <c r="Y6187">
        <f t="shared" si="96"/>
        <v>128.16</v>
      </c>
    </row>
    <row r="6188" spans="1:25" x14ac:dyDescent="0.2">
      <c r="A6188" s="1">
        <v>6187</v>
      </c>
      <c r="B6188" t="s">
        <v>9114</v>
      </c>
      <c r="C6188" s="2">
        <v>43054</v>
      </c>
      <c r="D6188" s="8">
        <f>Table1[[#This Row],[Order Date]]</f>
        <v>43054</v>
      </c>
      <c r="E6188" s="2">
        <v>43056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">
        <v>1343</v>
      </c>
      <c r="P6188" s="1" t="s">
        <v>43</v>
      </c>
      <c r="Q6188" s="1" t="s">
        <v>55</v>
      </c>
      <c r="R6188" s="1" t="s">
        <v>1344</v>
      </c>
      <c r="S6188" s="1">
        <v>70.949999999999989</v>
      </c>
      <c r="T6188" s="1">
        <v>3</v>
      </c>
      <c r="U6188" s="1">
        <v>0</v>
      </c>
      <c r="V6188" s="1">
        <v>20.575499999999998</v>
      </c>
      <c r="W6188" t="str">
        <f>INDEX(People!$A$2:$A$5,MATCH(Orders!N6188,People!$B$2:$B$5,0))</f>
        <v>Chuck Magee</v>
      </c>
      <c r="X6188" t="str">
        <f>IFERROR(INDEX(Returns!A6188:A6987,MATCH(Orders!B6188,Returns!B6188:B6987,0)),"No")</f>
        <v>No</v>
      </c>
      <c r="Y6188">
        <f t="shared" si="96"/>
        <v>70.949999999999989</v>
      </c>
    </row>
    <row r="6189" spans="1:25" x14ac:dyDescent="0.2">
      <c r="A6189" s="1">
        <v>6188</v>
      </c>
      <c r="B6189" t="s">
        <v>9114</v>
      </c>
      <c r="C6189" s="2">
        <v>43054</v>
      </c>
      <c r="D6189" s="8">
        <f>Table1[[#This Row],[Order Date]]</f>
        <v>43054</v>
      </c>
      <c r="E6189" s="2">
        <v>43056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">
        <v>4317</v>
      </c>
      <c r="P6189" s="1" t="s">
        <v>43</v>
      </c>
      <c r="Q6189" s="1" t="s">
        <v>70</v>
      </c>
      <c r="R6189" s="1" t="s">
        <v>4318</v>
      </c>
      <c r="S6189" s="1">
        <v>34.944000000000003</v>
      </c>
      <c r="T6189" s="1">
        <v>6</v>
      </c>
      <c r="U6189" s="1">
        <v>0.2</v>
      </c>
      <c r="V6189" s="1">
        <v>11.793599999999998</v>
      </c>
      <c r="W6189" t="str">
        <f>INDEX(People!$A$2:$A$5,MATCH(Orders!N6189,People!$B$2:$B$5,0))</f>
        <v>Chuck Magee</v>
      </c>
      <c r="X6189" t="str">
        <f>IFERROR(INDEX(Returns!A6189:A6988,MATCH(Orders!B6189,Returns!B6189:B6988,0)),"No")</f>
        <v>No</v>
      </c>
      <c r="Y6189">
        <f t="shared" si="96"/>
        <v>41.9328</v>
      </c>
    </row>
    <row r="6190" spans="1:25" x14ac:dyDescent="0.2">
      <c r="A6190" s="1">
        <v>6189</v>
      </c>
      <c r="B6190" t="s">
        <v>9114</v>
      </c>
      <c r="C6190" s="2">
        <v>43054</v>
      </c>
      <c r="D6190" s="8">
        <f>Table1[[#This Row],[Order Date]]</f>
        <v>43054</v>
      </c>
      <c r="E6190" s="2">
        <v>43056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">
        <v>3387</v>
      </c>
      <c r="P6190" s="1" t="s">
        <v>43</v>
      </c>
      <c r="Q6190" s="1" t="s">
        <v>63</v>
      </c>
      <c r="R6190" s="1" t="s">
        <v>3388</v>
      </c>
      <c r="S6190" s="1">
        <v>119.03999999999999</v>
      </c>
      <c r="T6190" s="1">
        <v>6</v>
      </c>
      <c r="U6190" s="1">
        <v>0</v>
      </c>
      <c r="V6190" s="1">
        <v>35.711999999999989</v>
      </c>
      <c r="W6190" t="str">
        <f>INDEX(People!$A$2:$A$5,MATCH(Orders!N6190,People!$B$2:$B$5,0))</f>
        <v>Chuck Magee</v>
      </c>
      <c r="X6190" t="str">
        <f>IFERROR(INDEX(Returns!A6190:A6989,MATCH(Orders!B6190,Returns!B6190:B6989,0)),"No")</f>
        <v>No</v>
      </c>
      <c r="Y6190">
        <f t="shared" si="96"/>
        <v>119.03999999999999</v>
      </c>
    </row>
    <row r="6191" spans="1:25" x14ac:dyDescent="0.2">
      <c r="A6191" s="1">
        <v>6190</v>
      </c>
      <c r="B6191" t="s">
        <v>9115</v>
      </c>
      <c r="C6191" s="2">
        <v>43559</v>
      </c>
      <c r="D6191" s="8">
        <f>Table1[[#This Row],[Order Date]]</f>
        <v>43559</v>
      </c>
      <c r="E6191" s="2">
        <v>43563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">
        <v>3837</v>
      </c>
      <c r="P6191" s="1" t="s">
        <v>66</v>
      </c>
      <c r="Q6191" s="1" t="s">
        <v>67</v>
      </c>
      <c r="R6191" s="1" t="s">
        <v>3838</v>
      </c>
      <c r="S6191" s="1">
        <v>383.84000000000003</v>
      </c>
      <c r="T6191" s="1">
        <v>4</v>
      </c>
      <c r="U6191" s="1">
        <v>0.2</v>
      </c>
      <c r="V6191" s="1">
        <v>47.97999999999999</v>
      </c>
      <c r="W6191" t="str">
        <f>INDEX(People!$A$2:$A$5,MATCH(Orders!N6191,People!$B$2:$B$5,0))</f>
        <v>Kelly Williams</v>
      </c>
      <c r="X6191" t="str">
        <f>IFERROR(INDEX(Returns!A6191:A6990,MATCH(Orders!B6191,Returns!B6191:B6990,0)),"No")</f>
        <v>No</v>
      </c>
      <c r="Y6191">
        <f t="shared" si="96"/>
        <v>460.608</v>
      </c>
    </row>
    <row r="6192" spans="1:25" x14ac:dyDescent="0.2">
      <c r="A6192" s="1">
        <v>6191</v>
      </c>
      <c r="B6192" t="s">
        <v>9116</v>
      </c>
      <c r="C6192" s="2">
        <v>43458</v>
      </c>
      <c r="D6192" s="8">
        <f>Table1[[#This Row],[Order Date]]</f>
        <v>43458</v>
      </c>
      <c r="E6192" s="2">
        <v>43462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">
        <v>5538</v>
      </c>
      <c r="P6192" s="1" t="s">
        <v>30</v>
      </c>
      <c r="Q6192" s="1" t="s">
        <v>60</v>
      </c>
      <c r="R6192" s="1" t="s">
        <v>5539</v>
      </c>
      <c r="S6192" s="1">
        <v>799.56000000000006</v>
      </c>
      <c r="T6192" s="1">
        <v>9</v>
      </c>
      <c r="U6192" s="1">
        <v>0</v>
      </c>
      <c r="V6192" s="1">
        <v>207.88559999999998</v>
      </c>
      <c r="W6192" t="str">
        <f>INDEX(People!$A$2:$A$5,MATCH(Orders!N6192,People!$B$2:$B$5,0))</f>
        <v>Chuck Magee</v>
      </c>
      <c r="X6192" t="str">
        <f>IFERROR(INDEX(Returns!A6192:A6991,MATCH(Orders!B6192,Returns!B6192:B6991,0)),"No")</f>
        <v>No</v>
      </c>
      <c r="Y6192">
        <f t="shared" si="96"/>
        <v>799.56000000000006</v>
      </c>
    </row>
    <row r="6193" spans="1:25" x14ac:dyDescent="0.2">
      <c r="A6193" s="1">
        <v>6192</v>
      </c>
      <c r="B6193" t="s">
        <v>9117</v>
      </c>
      <c r="C6193" s="2">
        <v>43812</v>
      </c>
      <c r="D6193" s="8">
        <f>Table1[[#This Row],[Order Date]]</f>
        <v>43812</v>
      </c>
      <c r="E6193" s="2">
        <v>43812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">
        <v>1580</v>
      </c>
      <c r="P6193" s="1" t="s">
        <v>43</v>
      </c>
      <c r="Q6193" s="1" t="s">
        <v>55</v>
      </c>
      <c r="R6193" s="1" t="s">
        <v>1581</v>
      </c>
      <c r="S6193" s="1">
        <v>31.44</v>
      </c>
      <c r="T6193" s="1">
        <v>3</v>
      </c>
      <c r="U6193" s="1">
        <v>0</v>
      </c>
      <c r="V6193" s="1">
        <v>8.4888000000000012</v>
      </c>
      <c r="W6193" t="str">
        <f>INDEX(People!$A$2:$A$5,MATCH(Orders!N6193,People!$B$2:$B$5,0))</f>
        <v>Anna Andreadi</v>
      </c>
      <c r="X6193" t="str">
        <f>IFERROR(INDEX(Returns!A6193:A6992,MATCH(Orders!B6193,Returns!B6193:B6992,0)),"No")</f>
        <v>No</v>
      </c>
      <c r="Y6193">
        <f t="shared" si="96"/>
        <v>31.44</v>
      </c>
    </row>
    <row r="6194" spans="1:25" x14ac:dyDescent="0.2">
      <c r="A6194" s="1">
        <v>6193</v>
      </c>
      <c r="B6194" t="s">
        <v>9118</v>
      </c>
      <c r="C6194" s="2">
        <v>43821</v>
      </c>
      <c r="D6194" s="8">
        <f>Table1[[#This Row],[Order Date]]</f>
        <v>43821</v>
      </c>
      <c r="E6194" s="2">
        <v>43825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">
        <v>2353</v>
      </c>
      <c r="P6194" s="1" t="s">
        <v>43</v>
      </c>
      <c r="Q6194" s="1" t="s">
        <v>84</v>
      </c>
      <c r="R6194" s="1" t="s">
        <v>2354</v>
      </c>
      <c r="S6194" s="1">
        <v>25.920000000000005</v>
      </c>
      <c r="T6194" s="1">
        <v>5</v>
      </c>
      <c r="U6194" s="1">
        <v>0.2</v>
      </c>
      <c r="V6194" s="1">
        <v>9.0719999999999992</v>
      </c>
      <c r="W6194" t="str">
        <f>INDEX(People!$A$2:$A$5,MATCH(Orders!N6194,People!$B$2:$B$5,0))</f>
        <v>Kelly Williams</v>
      </c>
      <c r="X6194" t="str">
        <f>IFERROR(INDEX(Returns!A6194:A6993,MATCH(Orders!B6194,Returns!B6194:B6993,0)),"No")</f>
        <v>No</v>
      </c>
      <c r="Y6194">
        <f t="shared" si="96"/>
        <v>31.104000000000006</v>
      </c>
    </row>
    <row r="6195" spans="1:25" x14ac:dyDescent="0.2">
      <c r="A6195" s="1">
        <v>6194</v>
      </c>
      <c r="B6195" t="s">
        <v>9118</v>
      </c>
      <c r="C6195" s="2">
        <v>43821</v>
      </c>
      <c r="D6195" s="8">
        <f>Table1[[#This Row],[Order Date]]</f>
        <v>43821</v>
      </c>
      <c r="E6195" s="2">
        <v>43825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">
        <v>2798</v>
      </c>
      <c r="P6195" s="1" t="s">
        <v>43</v>
      </c>
      <c r="Q6195" s="1" t="s">
        <v>70</v>
      </c>
      <c r="R6195" s="1" t="s">
        <v>2799</v>
      </c>
      <c r="S6195" s="1">
        <v>6.3299999999999992</v>
      </c>
      <c r="T6195" s="1">
        <v>5</v>
      </c>
      <c r="U6195" s="1">
        <v>0.8</v>
      </c>
      <c r="V6195" s="1">
        <v>-9.8114999999999988</v>
      </c>
      <c r="W6195" t="str">
        <f>INDEX(People!$A$2:$A$5,MATCH(Orders!N6195,People!$B$2:$B$5,0))</f>
        <v>Kelly Williams</v>
      </c>
      <c r="X6195" t="str">
        <f>IFERROR(INDEX(Returns!A6195:A6994,MATCH(Orders!B6195,Returns!B6195:B6994,0)),"No")</f>
        <v>No</v>
      </c>
      <c r="Y6195">
        <f t="shared" si="96"/>
        <v>11.393999999999998</v>
      </c>
    </row>
    <row r="6196" spans="1:25" x14ac:dyDescent="0.2">
      <c r="A6196" s="1">
        <v>6195</v>
      </c>
      <c r="B6196" t="s">
        <v>9118</v>
      </c>
      <c r="C6196" s="2">
        <v>43821</v>
      </c>
      <c r="D6196" s="8">
        <f>Table1[[#This Row],[Order Date]]</f>
        <v>43821</v>
      </c>
      <c r="E6196" s="2">
        <v>43825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">
        <v>2131</v>
      </c>
      <c r="P6196" s="1" t="s">
        <v>43</v>
      </c>
      <c r="Q6196" s="1" t="s">
        <v>84</v>
      </c>
      <c r="R6196" s="1" t="s">
        <v>2132</v>
      </c>
      <c r="S6196" s="1">
        <v>75.88</v>
      </c>
      <c r="T6196" s="1">
        <v>5</v>
      </c>
      <c r="U6196" s="1">
        <v>0.2</v>
      </c>
      <c r="V6196" s="1">
        <v>26.557999999999993</v>
      </c>
      <c r="W6196" t="str">
        <f>INDEX(People!$A$2:$A$5,MATCH(Orders!N6196,People!$B$2:$B$5,0))</f>
        <v>Kelly Williams</v>
      </c>
      <c r="X6196" t="str">
        <f>IFERROR(INDEX(Returns!A6196:A6995,MATCH(Orders!B6196,Returns!B6196:B6995,0)),"No")</f>
        <v>No</v>
      </c>
      <c r="Y6196">
        <f t="shared" si="96"/>
        <v>91.055999999999997</v>
      </c>
    </row>
    <row r="6197" spans="1:25" x14ac:dyDescent="0.2">
      <c r="A6197" s="1">
        <v>6196</v>
      </c>
      <c r="B6197" t="s">
        <v>9119</v>
      </c>
      <c r="C6197" s="2">
        <v>43759</v>
      </c>
      <c r="D6197" s="8">
        <f>Table1[[#This Row],[Order Date]]</f>
        <v>43759</v>
      </c>
      <c r="E6197" s="2">
        <v>43766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">
        <v>2921</v>
      </c>
      <c r="P6197" s="1" t="s">
        <v>66</v>
      </c>
      <c r="Q6197" s="1" t="s">
        <v>67</v>
      </c>
      <c r="R6197" s="1" t="s">
        <v>2922</v>
      </c>
      <c r="S6197" s="1">
        <v>329.988</v>
      </c>
      <c r="T6197" s="1">
        <v>2</v>
      </c>
      <c r="U6197" s="1">
        <v>0.4</v>
      </c>
      <c r="V6197" s="1">
        <v>-76.997200000000021</v>
      </c>
      <c r="W6197" t="str">
        <f>INDEX(People!$A$2:$A$5,MATCH(Orders!N6197,People!$B$2:$B$5,0))</f>
        <v>Chuck Magee</v>
      </c>
      <c r="X6197" t="str">
        <f>IFERROR(INDEX(Returns!A6197:A6996,MATCH(Orders!B6197,Returns!B6197:B6996,0)),"No")</f>
        <v>No</v>
      </c>
      <c r="Y6197">
        <f t="shared" si="96"/>
        <v>461.98319999999995</v>
      </c>
    </row>
    <row r="6198" spans="1:25" x14ac:dyDescent="0.2">
      <c r="A6198" s="1">
        <v>6197</v>
      </c>
      <c r="B6198" t="s">
        <v>9119</v>
      </c>
      <c r="C6198" s="2">
        <v>43759</v>
      </c>
      <c r="D6198" s="8">
        <f>Table1[[#This Row],[Order Date]]</f>
        <v>43759</v>
      </c>
      <c r="E6198" s="2">
        <v>43766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">
        <v>3469</v>
      </c>
      <c r="P6198" s="1" t="s">
        <v>43</v>
      </c>
      <c r="Q6198" s="1" t="s">
        <v>55</v>
      </c>
      <c r="R6198" s="1" t="s">
        <v>3470</v>
      </c>
      <c r="S6198" s="1">
        <v>71.376000000000005</v>
      </c>
      <c r="T6198" s="1">
        <v>3</v>
      </c>
      <c r="U6198" s="1">
        <v>0.2</v>
      </c>
      <c r="V6198" s="1">
        <v>-4.460999999999995</v>
      </c>
      <c r="W6198" t="str">
        <f>INDEX(People!$A$2:$A$5,MATCH(Orders!N6198,People!$B$2:$B$5,0))</f>
        <v>Chuck Magee</v>
      </c>
      <c r="X6198" t="str">
        <f>IFERROR(INDEX(Returns!A6198:A6997,MATCH(Orders!B6198,Returns!B6198:B6997,0)),"No")</f>
        <v>No</v>
      </c>
      <c r="Y6198">
        <f t="shared" si="96"/>
        <v>85.651200000000003</v>
      </c>
    </row>
    <row r="6199" spans="1:25" x14ac:dyDescent="0.2">
      <c r="A6199" s="1">
        <v>6198</v>
      </c>
      <c r="B6199" t="s">
        <v>9120</v>
      </c>
      <c r="C6199" s="2">
        <v>43052</v>
      </c>
      <c r="D6199" s="8">
        <f>Table1[[#This Row],[Order Date]]</f>
        <v>43052</v>
      </c>
      <c r="E6199" s="2">
        <v>43056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">
        <v>4324</v>
      </c>
      <c r="P6199" s="1" t="s">
        <v>43</v>
      </c>
      <c r="Q6199" s="1" t="s">
        <v>84</v>
      </c>
      <c r="R6199" s="1" t="s">
        <v>4325</v>
      </c>
      <c r="S6199" s="1">
        <v>63.769999999999996</v>
      </c>
      <c r="T6199" s="1">
        <v>7</v>
      </c>
      <c r="U6199" s="1">
        <v>0</v>
      </c>
      <c r="V6199" s="1">
        <v>28.696499999999993</v>
      </c>
      <c r="W6199" t="str">
        <f>INDEX(People!$A$2:$A$5,MATCH(Orders!N6199,People!$B$2:$B$5,0))</f>
        <v>Kelly Williams</v>
      </c>
      <c r="X6199" t="str">
        <f>IFERROR(INDEX(Returns!A6199:A6998,MATCH(Orders!B6199,Returns!B6199:B6998,0)),"No")</f>
        <v>No</v>
      </c>
      <c r="Y6199">
        <f t="shared" si="96"/>
        <v>63.769999999999996</v>
      </c>
    </row>
    <row r="6200" spans="1:25" x14ac:dyDescent="0.2">
      <c r="A6200" s="1">
        <v>6199</v>
      </c>
      <c r="B6200" t="s">
        <v>9120</v>
      </c>
      <c r="C6200" s="2">
        <v>43052</v>
      </c>
      <c r="D6200" s="8">
        <f>Table1[[#This Row],[Order Date]]</f>
        <v>43052</v>
      </c>
      <c r="E6200" s="2">
        <v>43056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">
        <v>4036</v>
      </c>
      <c r="P6200" s="1" t="s">
        <v>66</v>
      </c>
      <c r="Q6200" s="1" t="s">
        <v>67</v>
      </c>
      <c r="R6200" s="1" t="s">
        <v>4037</v>
      </c>
      <c r="S6200" s="1">
        <v>50.97</v>
      </c>
      <c r="T6200" s="1">
        <v>3</v>
      </c>
      <c r="U6200" s="1">
        <v>0</v>
      </c>
      <c r="V6200" s="1">
        <v>13.252199999999997</v>
      </c>
      <c r="W6200" t="str">
        <f>INDEX(People!$A$2:$A$5,MATCH(Orders!N6200,People!$B$2:$B$5,0))</f>
        <v>Kelly Williams</v>
      </c>
      <c r="X6200" t="str">
        <f>IFERROR(INDEX(Returns!A6200:A6999,MATCH(Orders!B6200,Returns!B6200:B6999,0)),"No")</f>
        <v>No</v>
      </c>
      <c r="Y6200">
        <f t="shared" si="96"/>
        <v>50.97</v>
      </c>
    </row>
    <row r="6201" spans="1:25" x14ac:dyDescent="0.2">
      <c r="A6201" s="1">
        <v>6200</v>
      </c>
      <c r="B6201" t="s">
        <v>9120</v>
      </c>
      <c r="C6201" s="2">
        <v>43052</v>
      </c>
      <c r="D6201" s="8">
        <f>Table1[[#This Row],[Order Date]]</f>
        <v>43052</v>
      </c>
      <c r="E6201" s="2">
        <v>43056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">
        <v>2296</v>
      </c>
      <c r="P6201" s="1" t="s">
        <v>43</v>
      </c>
      <c r="Q6201" s="1" t="s">
        <v>84</v>
      </c>
      <c r="R6201" s="1" t="s">
        <v>2297</v>
      </c>
      <c r="S6201" s="1">
        <v>96.08</v>
      </c>
      <c r="T6201" s="1">
        <v>2</v>
      </c>
      <c r="U6201" s="1">
        <v>0</v>
      </c>
      <c r="V6201" s="1">
        <v>46.118399999999994</v>
      </c>
      <c r="W6201" t="str">
        <f>INDEX(People!$A$2:$A$5,MATCH(Orders!N6201,People!$B$2:$B$5,0))</f>
        <v>Kelly Williams</v>
      </c>
      <c r="X6201" t="str">
        <f>IFERROR(INDEX(Returns!A6201:A7000,MATCH(Orders!B6201,Returns!B6201:B7000,0)),"No")</f>
        <v>No</v>
      </c>
      <c r="Y6201">
        <f t="shared" si="96"/>
        <v>96.08</v>
      </c>
    </row>
    <row r="6202" spans="1:25" x14ac:dyDescent="0.2">
      <c r="A6202" s="1">
        <v>6201</v>
      </c>
      <c r="B6202" t="s">
        <v>9121</v>
      </c>
      <c r="C6202" s="2">
        <v>42841</v>
      </c>
      <c r="D6202" s="8">
        <f>Table1[[#This Row],[Order Date]]</f>
        <v>42841</v>
      </c>
      <c r="E6202" s="2">
        <v>42845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">
        <v>3502</v>
      </c>
      <c r="P6202" s="1" t="s">
        <v>66</v>
      </c>
      <c r="Q6202" s="1" t="s">
        <v>1065</v>
      </c>
      <c r="R6202" s="1" t="s">
        <v>3503</v>
      </c>
      <c r="S6202" s="1">
        <v>1439.9680000000001</v>
      </c>
      <c r="T6202" s="1">
        <v>4</v>
      </c>
      <c r="U6202" s="1">
        <v>0.2</v>
      </c>
      <c r="V6202" s="1">
        <v>485.98919999999993</v>
      </c>
      <c r="W6202" t="str">
        <f>INDEX(People!$A$2:$A$5,MATCH(Orders!N6202,People!$B$2:$B$5,0))</f>
        <v>Kelly Williams</v>
      </c>
      <c r="X6202" t="str">
        <f>IFERROR(INDEX(Returns!A6202:A7001,MATCH(Orders!B6202,Returns!B6202:B7001,0)),"No")</f>
        <v>No</v>
      </c>
      <c r="Y6202">
        <f t="shared" si="96"/>
        <v>1727.9616000000001</v>
      </c>
    </row>
    <row r="6203" spans="1:25" x14ac:dyDescent="0.2">
      <c r="A6203" s="1">
        <v>6202</v>
      </c>
      <c r="B6203" t="s">
        <v>9121</v>
      </c>
      <c r="C6203" s="2">
        <v>42841</v>
      </c>
      <c r="D6203" s="8">
        <f>Table1[[#This Row],[Order Date]]</f>
        <v>42841</v>
      </c>
      <c r="E6203" s="2">
        <v>42845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">
        <v>5408</v>
      </c>
      <c r="P6203" s="1" t="s">
        <v>66</v>
      </c>
      <c r="Q6203" s="1" t="s">
        <v>146</v>
      </c>
      <c r="R6203" s="1" t="s">
        <v>5409</v>
      </c>
      <c r="S6203" s="1">
        <v>43.56</v>
      </c>
      <c r="T6203" s="1">
        <v>3</v>
      </c>
      <c r="U6203" s="1">
        <v>0.2</v>
      </c>
      <c r="V6203" s="1">
        <v>-4.9004999999999974</v>
      </c>
      <c r="W6203" t="str">
        <f>INDEX(People!$A$2:$A$5,MATCH(Orders!N6203,People!$B$2:$B$5,0))</f>
        <v>Kelly Williams</v>
      </c>
      <c r="X6203" t="str">
        <f>IFERROR(INDEX(Returns!A6203:A7002,MATCH(Orders!B6203,Returns!B6203:B7002,0)),"No")</f>
        <v>No</v>
      </c>
      <c r="Y6203">
        <f t="shared" si="96"/>
        <v>52.271999999999998</v>
      </c>
    </row>
    <row r="6204" spans="1:25" x14ac:dyDescent="0.2">
      <c r="A6204" s="1">
        <v>6203</v>
      </c>
      <c r="B6204" t="s">
        <v>9122</v>
      </c>
      <c r="C6204" s="2">
        <v>43450</v>
      </c>
      <c r="D6204" s="8">
        <f>Table1[[#This Row],[Order Date]]</f>
        <v>43450</v>
      </c>
      <c r="E6204" s="2">
        <v>43457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">
        <v>2917</v>
      </c>
      <c r="P6204" s="1" t="s">
        <v>30</v>
      </c>
      <c r="Q6204" s="1" t="s">
        <v>34</v>
      </c>
      <c r="R6204" s="1" t="s">
        <v>2918</v>
      </c>
      <c r="S6204" s="1">
        <v>563.91999999999996</v>
      </c>
      <c r="T6204" s="1">
        <v>5</v>
      </c>
      <c r="U6204" s="1">
        <v>0.2</v>
      </c>
      <c r="V6204" s="1">
        <v>7.0489999999999498</v>
      </c>
      <c r="W6204" t="str">
        <f>INDEX(People!$A$2:$A$5,MATCH(Orders!N6204,People!$B$2:$B$5,0))</f>
        <v>Anna Andreadi</v>
      </c>
      <c r="X6204" t="str">
        <f>IFERROR(INDEX(Returns!A6204:A7003,MATCH(Orders!B6204,Returns!B6204:B7003,0)),"No")</f>
        <v>No</v>
      </c>
      <c r="Y6204">
        <f t="shared" si="96"/>
        <v>676.70399999999995</v>
      </c>
    </row>
    <row r="6205" spans="1:25" x14ac:dyDescent="0.2">
      <c r="A6205" s="1">
        <v>6204</v>
      </c>
      <c r="B6205" t="s">
        <v>9123</v>
      </c>
      <c r="C6205" s="2">
        <v>43394</v>
      </c>
      <c r="D6205" s="8">
        <f>Table1[[#This Row],[Order Date]]</f>
        <v>43394</v>
      </c>
      <c r="E6205" s="2">
        <v>43400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">
        <v>5385</v>
      </c>
      <c r="P6205" s="1" t="s">
        <v>66</v>
      </c>
      <c r="Q6205" s="1" t="s">
        <v>67</v>
      </c>
      <c r="R6205" s="1" t="s">
        <v>5386</v>
      </c>
      <c r="S6205" s="1">
        <v>235.15199999999999</v>
      </c>
      <c r="T6205" s="1">
        <v>8</v>
      </c>
      <c r="U6205" s="1">
        <v>0.4</v>
      </c>
      <c r="V6205" s="1">
        <v>-47.030399999999986</v>
      </c>
      <c r="W6205" t="str">
        <f>INDEX(People!$A$2:$A$5,MATCH(Orders!N6205,People!$B$2:$B$5,0))</f>
        <v>Chuck Magee</v>
      </c>
      <c r="X6205" t="str">
        <f>IFERROR(INDEX(Returns!A6205:A7004,MATCH(Orders!B6205,Returns!B6205:B7004,0)),"No")</f>
        <v>No</v>
      </c>
      <c r="Y6205">
        <f t="shared" si="96"/>
        <v>329.21279999999996</v>
      </c>
    </row>
    <row r="6206" spans="1:25" x14ac:dyDescent="0.2">
      <c r="A6206" s="1">
        <v>6205</v>
      </c>
      <c r="B6206" t="s">
        <v>9124</v>
      </c>
      <c r="C6206" s="2">
        <v>43800</v>
      </c>
      <c r="D6206" s="8">
        <f>Table1[[#This Row],[Order Date]]</f>
        <v>43800</v>
      </c>
      <c r="E6206" s="2">
        <v>43802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">
        <v>2516</v>
      </c>
      <c r="P6206" s="1" t="s">
        <v>30</v>
      </c>
      <c r="Q6206" s="1" t="s">
        <v>60</v>
      </c>
      <c r="R6206" s="1" t="s">
        <v>2517</v>
      </c>
      <c r="S6206" s="1">
        <v>7.7120000000000006</v>
      </c>
      <c r="T6206" s="1">
        <v>2</v>
      </c>
      <c r="U6206" s="1">
        <v>0.2</v>
      </c>
      <c r="V6206" s="1">
        <v>1.7352000000000005</v>
      </c>
      <c r="W6206" t="str">
        <f>INDEX(People!$A$2:$A$5,MATCH(Orders!N6206,People!$B$2:$B$5,0))</f>
        <v>Chuck Magee</v>
      </c>
      <c r="X6206" t="str">
        <f>IFERROR(INDEX(Returns!A6206:A7005,MATCH(Orders!B6206,Returns!B6206:B7005,0)),"No")</f>
        <v>No</v>
      </c>
      <c r="Y6206">
        <f t="shared" si="96"/>
        <v>9.2544000000000004</v>
      </c>
    </row>
    <row r="6207" spans="1:25" x14ac:dyDescent="0.2">
      <c r="A6207" s="1">
        <v>6206</v>
      </c>
      <c r="B6207" t="s">
        <v>9125</v>
      </c>
      <c r="C6207" s="2">
        <v>43393</v>
      </c>
      <c r="D6207" s="8">
        <f>Table1[[#This Row],[Order Date]]</f>
        <v>43393</v>
      </c>
      <c r="E6207" s="2">
        <v>43397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">
        <v>4324</v>
      </c>
      <c r="P6207" s="1" t="s">
        <v>43</v>
      </c>
      <c r="Q6207" s="1" t="s">
        <v>84</v>
      </c>
      <c r="R6207" s="1" t="s">
        <v>4325</v>
      </c>
      <c r="S6207" s="1">
        <v>51.016000000000005</v>
      </c>
      <c r="T6207" s="1">
        <v>7</v>
      </c>
      <c r="U6207" s="1">
        <v>0.2</v>
      </c>
      <c r="V6207" s="1">
        <v>15.942499999999992</v>
      </c>
      <c r="W6207" t="str">
        <f>INDEX(People!$A$2:$A$5,MATCH(Orders!N6207,People!$B$2:$B$5,0))</f>
        <v>Kelly Williams</v>
      </c>
      <c r="X6207" t="str">
        <f>IFERROR(INDEX(Returns!A6207:A7006,MATCH(Orders!B6207,Returns!B6207:B7006,0)),"No")</f>
        <v>No</v>
      </c>
      <c r="Y6207">
        <f t="shared" si="96"/>
        <v>61.219200000000001</v>
      </c>
    </row>
    <row r="6208" spans="1:25" x14ac:dyDescent="0.2">
      <c r="A6208" s="1">
        <v>6207</v>
      </c>
      <c r="B6208" t="s">
        <v>9125</v>
      </c>
      <c r="C6208" s="2">
        <v>43393</v>
      </c>
      <c r="D6208" s="8">
        <f>Table1[[#This Row],[Order Date]]</f>
        <v>43393</v>
      </c>
      <c r="E6208" s="2">
        <v>43397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">
        <v>1838</v>
      </c>
      <c r="P6208" s="1" t="s">
        <v>43</v>
      </c>
      <c r="Q6208" s="1" t="s">
        <v>242</v>
      </c>
      <c r="R6208" s="1" t="s">
        <v>497</v>
      </c>
      <c r="S6208" s="1">
        <v>25.248000000000001</v>
      </c>
      <c r="T6208" s="1">
        <v>4</v>
      </c>
      <c r="U6208" s="1">
        <v>0.2</v>
      </c>
      <c r="V6208" s="1">
        <v>7.8899999999999979</v>
      </c>
      <c r="W6208" t="str">
        <f>INDEX(People!$A$2:$A$5,MATCH(Orders!N6208,People!$B$2:$B$5,0))</f>
        <v>Kelly Williams</v>
      </c>
      <c r="X6208" t="str">
        <f>IFERROR(INDEX(Returns!A6208:A7007,MATCH(Orders!B6208,Returns!B6208:B7007,0)),"No")</f>
        <v>No</v>
      </c>
      <c r="Y6208">
        <f t="shared" si="96"/>
        <v>30.297599999999999</v>
      </c>
    </row>
    <row r="6209" spans="1:25" x14ac:dyDescent="0.2">
      <c r="A6209" s="1">
        <v>6208</v>
      </c>
      <c r="B6209" t="s">
        <v>9125</v>
      </c>
      <c r="C6209" s="2">
        <v>43393</v>
      </c>
      <c r="D6209" s="8">
        <f>Table1[[#This Row],[Order Date]]</f>
        <v>43393</v>
      </c>
      <c r="E6209" s="2">
        <v>43397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">
        <v>1347</v>
      </c>
      <c r="P6209" s="1" t="s">
        <v>30</v>
      </c>
      <c r="Q6209" s="1" t="s">
        <v>34</v>
      </c>
      <c r="R6209" s="1" t="s">
        <v>1348</v>
      </c>
      <c r="S6209" s="1">
        <v>56.686</v>
      </c>
      <c r="T6209" s="1">
        <v>1</v>
      </c>
      <c r="U6209" s="1">
        <v>0.3</v>
      </c>
      <c r="V6209" s="1">
        <v>-14.576399999999996</v>
      </c>
      <c r="W6209" t="str">
        <f>INDEX(People!$A$2:$A$5,MATCH(Orders!N6209,People!$B$2:$B$5,0))</f>
        <v>Kelly Williams</v>
      </c>
      <c r="X6209" t="str">
        <f>IFERROR(INDEX(Returns!A6209:A7008,MATCH(Orders!B6209,Returns!B6209:B7008,0)),"No")</f>
        <v>No</v>
      </c>
      <c r="Y6209">
        <f t="shared" si="96"/>
        <v>73.691800000000001</v>
      </c>
    </row>
    <row r="6210" spans="1:25" x14ac:dyDescent="0.2">
      <c r="A6210" s="1">
        <v>6209</v>
      </c>
      <c r="B6210" t="s">
        <v>9126</v>
      </c>
      <c r="C6210" s="2">
        <v>43737</v>
      </c>
      <c r="D6210" s="8">
        <f>Table1[[#This Row],[Order Date]]</f>
        <v>43737</v>
      </c>
      <c r="E6210" s="2">
        <v>43741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">
        <v>2950</v>
      </c>
      <c r="P6210" s="1" t="s">
        <v>43</v>
      </c>
      <c r="Q6210" s="1" t="s">
        <v>55</v>
      </c>
      <c r="R6210" s="1" t="s">
        <v>2951</v>
      </c>
      <c r="S6210" s="1">
        <v>51.168000000000006</v>
      </c>
      <c r="T6210" s="1">
        <v>2</v>
      </c>
      <c r="U6210" s="1">
        <v>0.2</v>
      </c>
      <c r="V6210" s="1">
        <v>-6.3960000000000008</v>
      </c>
      <c r="W6210" t="str">
        <f>INDEX(People!$A$2:$A$5,MATCH(Orders!N6210,People!$B$2:$B$5,0))</f>
        <v>Chuck Magee</v>
      </c>
      <c r="X6210" t="str">
        <f>IFERROR(INDEX(Returns!A6210:A7009,MATCH(Orders!B6210,Returns!B6210:B7009,0)),"No")</f>
        <v>No</v>
      </c>
      <c r="Y6210">
        <f t="shared" si="96"/>
        <v>61.401600000000002</v>
      </c>
    </row>
    <row r="6211" spans="1:25" x14ac:dyDescent="0.2">
      <c r="A6211" s="1">
        <v>6210</v>
      </c>
      <c r="B6211" t="s">
        <v>9127</v>
      </c>
      <c r="C6211" s="2">
        <v>43695</v>
      </c>
      <c r="D6211" s="8">
        <f>Table1[[#This Row],[Order Date]]</f>
        <v>43695</v>
      </c>
      <c r="E6211" s="2">
        <v>43702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">
        <v>2507</v>
      </c>
      <c r="P6211" s="1" t="s">
        <v>43</v>
      </c>
      <c r="Q6211" s="1" t="s">
        <v>70</v>
      </c>
      <c r="R6211" s="1" t="s">
        <v>2508</v>
      </c>
      <c r="S6211" s="1">
        <v>2793.5280000000002</v>
      </c>
      <c r="T6211" s="1">
        <v>9</v>
      </c>
      <c r="U6211" s="1">
        <v>0.2</v>
      </c>
      <c r="V6211" s="1">
        <v>942.81569999999988</v>
      </c>
      <c r="W6211" t="str">
        <f>INDEX(People!$A$2:$A$5,MATCH(Orders!N6211,People!$B$2:$B$5,0))</f>
        <v>Anna Andreadi</v>
      </c>
      <c r="X6211" t="str">
        <f>IFERROR(INDEX(Returns!A6211:A7010,MATCH(Orders!B6211,Returns!B6211:B7010,0)),"No")</f>
        <v>No</v>
      </c>
      <c r="Y6211">
        <f t="shared" ref="Y6211:Y6274" si="97">S6211*(1+U6211)</f>
        <v>3352.2336</v>
      </c>
    </row>
    <row r="6212" spans="1:25" x14ac:dyDescent="0.2">
      <c r="A6212" s="1">
        <v>6211</v>
      </c>
      <c r="B6212" t="s">
        <v>9127</v>
      </c>
      <c r="C6212" s="2">
        <v>43695</v>
      </c>
      <c r="D6212" s="8">
        <f>Table1[[#This Row],[Order Date]]</f>
        <v>43695</v>
      </c>
      <c r="E6212" s="2">
        <v>43702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">
        <v>1320</v>
      </c>
      <c r="P6212" s="1" t="s">
        <v>43</v>
      </c>
      <c r="Q6212" s="1" t="s">
        <v>55</v>
      </c>
      <c r="R6212" s="1" t="s">
        <v>1321</v>
      </c>
      <c r="S6212" s="1">
        <v>1000.0200000000001</v>
      </c>
      <c r="T6212" s="1">
        <v>7</v>
      </c>
      <c r="U6212" s="1">
        <v>0</v>
      </c>
      <c r="V6212" s="1">
        <v>290.00579999999991</v>
      </c>
      <c r="W6212" t="str">
        <f>INDEX(People!$A$2:$A$5,MATCH(Orders!N6212,People!$B$2:$B$5,0))</f>
        <v>Anna Andreadi</v>
      </c>
      <c r="X6212" t="str">
        <f>IFERROR(INDEX(Returns!A6212:A7011,MATCH(Orders!B6212,Returns!B6212:B7011,0)),"No")</f>
        <v>No</v>
      </c>
      <c r="Y6212">
        <f t="shared" si="97"/>
        <v>1000.0200000000001</v>
      </c>
    </row>
    <row r="6213" spans="1:25" x14ac:dyDescent="0.2">
      <c r="A6213" s="1">
        <v>6212</v>
      </c>
      <c r="B6213" t="s">
        <v>9127</v>
      </c>
      <c r="C6213" s="2">
        <v>43695</v>
      </c>
      <c r="D6213" s="8">
        <f>Table1[[#This Row],[Order Date]]</f>
        <v>43695</v>
      </c>
      <c r="E6213" s="2">
        <v>43702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">
        <v>1686</v>
      </c>
      <c r="P6213" s="1" t="s">
        <v>30</v>
      </c>
      <c r="Q6213" s="1" t="s">
        <v>60</v>
      </c>
      <c r="R6213" s="1" t="s">
        <v>1687</v>
      </c>
      <c r="S6213" s="1">
        <v>65.94</v>
      </c>
      <c r="T6213" s="1">
        <v>3</v>
      </c>
      <c r="U6213" s="1">
        <v>0</v>
      </c>
      <c r="V6213" s="1">
        <v>22.419600000000003</v>
      </c>
      <c r="W6213" t="str">
        <f>INDEX(People!$A$2:$A$5,MATCH(Orders!N6213,People!$B$2:$B$5,0))</f>
        <v>Anna Andreadi</v>
      </c>
      <c r="X6213" t="str">
        <f>IFERROR(INDEX(Returns!A6213:A7012,MATCH(Orders!B6213,Returns!B6213:B7012,0)),"No")</f>
        <v>No</v>
      </c>
      <c r="Y6213">
        <f t="shared" si="97"/>
        <v>65.94</v>
      </c>
    </row>
    <row r="6214" spans="1:25" x14ac:dyDescent="0.2">
      <c r="A6214" s="1">
        <v>6213</v>
      </c>
      <c r="B6214" t="s">
        <v>9128</v>
      </c>
      <c r="C6214" s="2">
        <v>43781</v>
      </c>
      <c r="D6214" s="8">
        <f>Table1[[#This Row],[Order Date]]</f>
        <v>43781</v>
      </c>
      <c r="E6214" s="2">
        <v>43785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">
        <v>2717</v>
      </c>
      <c r="P6214" s="1" t="s">
        <v>43</v>
      </c>
      <c r="Q6214" s="1" t="s">
        <v>242</v>
      </c>
      <c r="R6214" s="1" t="s">
        <v>497</v>
      </c>
      <c r="S6214" s="1">
        <v>18.240000000000002</v>
      </c>
      <c r="T6214" s="1">
        <v>3</v>
      </c>
      <c r="U6214" s="1">
        <v>0</v>
      </c>
      <c r="V6214" s="1">
        <v>9.120000000000001</v>
      </c>
      <c r="W6214" t="str">
        <f>INDEX(People!$A$2:$A$5,MATCH(Orders!N6214,People!$B$2:$B$5,0))</f>
        <v>Anna Andreadi</v>
      </c>
      <c r="X6214" t="str">
        <f>IFERROR(INDEX(Returns!A6214:A7013,MATCH(Orders!B6214,Returns!B6214:B7013,0)),"No")</f>
        <v>No</v>
      </c>
      <c r="Y6214">
        <f t="shared" si="97"/>
        <v>18.240000000000002</v>
      </c>
    </row>
    <row r="6215" spans="1:25" x14ac:dyDescent="0.2">
      <c r="A6215" s="1">
        <v>6214</v>
      </c>
      <c r="B6215" t="s">
        <v>9128</v>
      </c>
      <c r="C6215" s="2">
        <v>43781</v>
      </c>
      <c r="D6215" s="8">
        <f>Table1[[#This Row],[Order Date]]</f>
        <v>43781</v>
      </c>
      <c r="E6215" s="2">
        <v>43785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">
        <v>1718</v>
      </c>
      <c r="P6215" s="1" t="s">
        <v>43</v>
      </c>
      <c r="Q6215" s="1" t="s">
        <v>73</v>
      </c>
      <c r="R6215" s="1" t="s">
        <v>1719</v>
      </c>
      <c r="S6215" s="1">
        <v>76.12</v>
      </c>
      <c r="T6215" s="1">
        <v>2</v>
      </c>
      <c r="U6215" s="1">
        <v>0</v>
      </c>
      <c r="V6215" s="1">
        <v>22.074799999999996</v>
      </c>
      <c r="W6215" t="str">
        <f>INDEX(People!$A$2:$A$5,MATCH(Orders!N6215,People!$B$2:$B$5,0))</f>
        <v>Anna Andreadi</v>
      </c>
      <c r="X6215" t="str">
        <f>IFERROR(INDEX(Returns!A6215:A7014,MATCH(Orders!B6215,Returns!B6215:B7014,0)),"No")</f>
        <v>No</v>
      </c>
      <c r="Y6215">
        <f t="shared" si="97"/>
        <v>76.12</v>
      </c>
    </row>
    <row r="6216" spans="1:25" x14ac:dyDescent="0.2">
      <c r="A6216" s="1">
        <v>6215</v>
      </c>
      <c r="B6216" t="s">
        <v>9129</v>
      </c>
      <c r="C6216" s="2">
        <v>42654</v>
      </c>
      <c r="D6216" s="8">
        <f>Table1[[#This Row],[Order Date]]</f>
        <v>42654</v>
      </c>
      <c r="E6216" s="2">
        <v>42658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">
        <v>1964</v>
      </c>
      <c r="P6216" s="1" t="s">
        <v>43</v>
      </c>
      <c r="Q6216" s="1" t="s">
        <v>157</v>
      </c>
      <c r="R6216" s="1" t="s">
        <v>1965</v>
      </c>
      <c r="S6216" s="1">
        <v>7.64</v>
      </c>
      <c r="T6216" s="1">
        <v>1</v>
      </c>
      <c r="U6216" s="1">
        <v>0</v>
      </c>
      <c r="V6216" s="1">
        <v>3.7435999999999998</v>
      </c>
      <c r="W6216" t="str">
        <f>INDEX(People!$A$2:$A$5,MATCH(Orders!N6216,People!$B$2:$B$5,0))</f>
        <v>Anna Andreadi</v>
      </c>
      <c r="X6216" t="str">
        <f>IFERROR(INDEX(Returns!A6216:A7015,MATCH(Orders!B6216,Returns!B6216:B7015,0)),"No")</f>
        <v>No</v>
      </c>
      <c r="Y6216">
        <f t="shared" si="97"/>
        <v>7.64</v>
      </c>
    </row>
    <row r="6217" spans="1:25" x14ac:dyDescent="0.2">
      <c r="A6217" s="1">
        <v>6216</v>
      </c>
      <c r="B6217" t="s">
        <v>9130</v>
      </c>
      <c r="C6217" s="2">
        <v>43067</v>
      </c>
      <c r="D6217" s="8">
        <f>Table1[[#This Row],[Order Date]]</f>
        <v>43067</v>
      </c>
      <c r="E6217" s="2">
        <v>43072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">
        <v>765</v>
      </c>
      <c r="P6217" s="1" t="s">
        <v>30</v>
      </c>
      <c r="Q6217" s="1" t="s">
        <v>60</v>
      </c>
      <c r="R6217" s="1" t="s">
        <v>766</v>
      </c>
      <c r="S6217" s="1">
        <v>68.16</v>
      </c>
      <c r="T6217" s="1">
        <v>3</v>
      </c>
      <c r="U6217" s="1">
        <v>0</v>
      </c>
      <c r="V6217" s="1">
        <v>27.945600000000002</v>
      </c>
      <c r="W6217" t="str">
        <f>INDEX(People!$A$2:$A$5,MATCH(Orders!N6217,People!$B$2:$B$5,0))</f>
        <v>Chuck Magee</v>
      </c>
      <c r="X6217" t="str">
        <f>IFERROR(INDEX(Returns!A6217:A7016,MATCH(Orders!B6217,Returns!B6217:B7016,0)),"No")</f>
        <v>No</v>
      </c>
      <c r="Y6217">
        <f t="shared" si="97"/>
        <v>68.16</v>
      </c>
    </row>
    <row r="6218" spans="1:25" x14ac:dyDescent="0.2">
      <c r="A6218" s="1">
        <v>6217</v>
      </c>
      <c r="B6218" t="s">
        <v>9130</v>
      </c>
      <c r="C6218" s="2">
        <v>43067</v>
      </c>
      <c r="D6218" s="8">
        <f>Table1[[#This Row],[Order Date]]</f>
        <v>43067</v>
      </c>
      <c r="E6218" s="2">
        <v>43072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">
        <v>2739</v>
      </c>
      <c r="P6218" s="1" t="s">
        <v>43</v>
      </c>
      <c r="Q6218" s="1" t="s">
        <v>157</v>
      </c>
      <c r="R6218" s="1" t="s">
        <v>590</v>
      </c>
      <c r="S6218" s="1">
        <v>62.24</v>
      </c>
      <c r="T6218" s="1">
        <v>8</v>
      </c>
      <c r="U6218" s="1">
        <v>0</v>
      </c>
      <c r="V6218" s="1">
        <v>29.252800000000001</v>
      </c>
      <c r="W6218" t="str">
        <f>INDEX(People!$A$2:$A$5,MATCH(Orders!N6218,People!$B$2:$B$5,0))</f>
        <v>Chuck Magee</v>
      </c>
      <c r="X6218" t="str">
        <f>IFERROR(INDEX(Returns!A6218:A7017,MATCH(Orders!B6218,Returns!B6218:B7017,0)),"No")</f>
        <v>No</v>
      </c>
      <c r="Y6218">
        <f t="shared" si="97"/>
        <v>62.24</v>
      </c>
    </row>
    <row r="6219" spans="1:25" x14ac:dyDescent="0.2">
      <c r="A6219" s="1">
        <v>6218</v>
      </c>
      <c r="B6219" t="s">
        <v>9131</v>
      </c>
      <c r="C6219" s="2">
        <v>42943</v>
      </c>
      <c r="D6219" s="8">
        <f>Table1[[#This Row],[Order Date]]</f>
        <v>42943</v>
      </c>
      <c r="E6219" s="2">
        <v>42949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">
        <v>3680</v>
      </c>
      <c r="P6219" s="1" t="s">
        <v>66</v>
      </c>
      <c r="Q6219" s="1" t="s">
        <v>67</v>
      </c>
      <c r="R6219" s="1" t="s">
        <v>3681</v>
      </c>
      <c r="S6219" s="1">
        <v>29.97</v>
      </c>
      <c r="T6219" s="1">
        <v>3</v>
      </c>
      <c r="U6219" s="1">
        <v>0</v>
      </c>
      <c r="V6219" s="1">
        <v>0.29969999999999963</v>
      </c>
      <c r="W6219" t="str">
        <f>INDEX(People!$A$2:$A$5,MATCH(Orders!N6219,People!$B$2:$B$5,0))</f>
        <v>Cassandra Brandow</v>
      </c>
      <c r="X6219" t="str">
        <f>IFERROR(INDEX(Returns!A6219:A7018,MATCH(Orders!B6219,Returns!B6219:B7018,0)),"No")</f>
        <v>No</v>
      </c>
      <c r="Y6219">
        <f t="shared" si="97"/>
        <v>29.97</v>
      </c>
    </row>
    <row r="6220" spans="1:25" x14ac:dyDescent="0.2">
      <c r="A6220" s="1">
        <v>6219</v>
      </c>
      <c r="B6220" t="s">
        <v>9132</v>
      </c>
      <c r="C6220" s="2">
        <v>43393</v>
      </c>
      <c r="D6220" s="8">
        <f>Table1[[#This Row],[Order Date]]</f>
        <v>43393</v>
      </c>
      <c r="E6220" s="2">
        <v>43399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">
        <v>3309</v>
      </c>
      <c r="P6220" s="1" t="s">
        <v>66</v>
      </c>
      <c r="Q6220" s="1" t="s">
        <v>67</v>
      </c>
      <c r="R6220" s="1" t="s">
        <v>3310</v>
      </c>
      <c r="S6220" s="1">
        <v>125.69999999999999</v>
      </c>
      <c r="T6220" s="1">
        <v>6</v>
      </c>
      <c r="U6220" s="1">
        <v>0</v>
      </c>
      <c r="V6220" s="1">
        <v>35.195999999999998</v>
      </c>
      <c r="W6220" t="str">
        <f>INDEX(People!$A$2:$A$5,MATCH(Orders!N6220,People!$B$2:$B$5,0))</f>
        <v>Kelly Williams</v>
      </c>
      <c r="X6220" t="str">
        <f>IFERROR(INDEX(Returns!A6220:A7019,MATCH(Orders!B6220,Returns!B6220:B7019,0)),"No")</f>
        <v>No</v>
      </c>
      <c r="Y6220">
        <f t="shared" si="97"/>
        <v>125.69999999999999</v>
      </c>
    </row>
    <row r="6221" spans="1:25" x14ac:dyDescent="0.2">
      <c r="A6221" s="1">
        <v>6220</v>
      </c>
      <c r="B6221" t="s">
        <v>9132</v>
      </c>
      <c r="C6221" s="2">
        <v>43393</v>
      </c>
      <c r="D6221" s="8">
        <f>Table1[[#This Row],[Order Date]]</f>
        <v>43393</v>
      </c>
      <c r="E6221" s="2">
        <v>43399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">
        <v>2201</v>
      </c>
      <c r="P6221" s="1" t="s">
        <v>66</v>
      </c>
      <c r="Q6221" s="1" t="s">
        <v>67</v>
      </c>
      <c r="R6221" s="1" t="s">
        <v>2202</v>
      </c>
      <c r="S6221" s="1">
        <v>191.98</v>
      </c>
      <c r="T6221" s="1">
        <v>2</v>
      </c>
      <c r="U6221" s="1">
        <v>0</v>
      </c>
      <c r="V6221" s="1">
        <v>51.834599999999995</v>
      </c>
      <c r="W6221" t="str">
        <f>INDEX(People!$A$2:$A$5,MATCH(Orders!N6221,People!$B$2:$B$5,0))</f>
        <v>Kelly Williams</v>
      </c>
      <c r="X6221" t="str">
        <f>IFERROR(INDEX(Returns!A6221:A7020,MATCH(Orders!B6221,Returns!B6221:B7020,0)),"No")</f>
        <v>No</v>
      </c>
      <c r="Y6221">
        <f t="shared" si="97"/>
        <v>191.98</v>
      </c>
    </row>
    <row r="6222" spans="1:25" x14ac:dyDescent="0.2">
      <c r="A6222" s="1">
        <v>6221</v>
      </c>
      <c r="B6222" t="s">
        <v>9132</v>
      </c>
      <c r="C6222" s="2">
        <v>43393</v>
      </c>
      <c r="D6222" s="8">
        <f>Table1[[#This Row],[Order Date]]</f>
        <v>43393</v>
      </c>
      <c r="E6222" s="2">
        <v>43399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">
        <v>1318</v>
      </c>
      <c r="P6222" s="1" t="s">
        <v>43</v>
      </c>
      <c r="Q6222" s="1" t="s">
        <v>55</v>
      </c>
      <c r="R6222" s="1" t="s">
        <v>1319</v>
      </c>
      <c r="S6222" s="1">
        <v>20.86</v>
      </c>
      <c r="T6222" s="1">
        <v>7</v>
      </c>
      <c r="U6222" s="1">
        <v>0</v>
      </c>
      <c r="V6222" s="1">
        <v>1.4601999999999977</v>
      </c>
      <c r="W6222" t="str">
        <f>INDEX(People!$A$2:$A$5,MATCH(Orders!N6222,People!$B$2:$B$5,0))</f>
        <v>Kelly Williams</v>
      </c>
      <c r="X6222" t="str">
        <f>IFERROR(INDEX(Returns!A6222:A7021,MATCH(Orders!B6222,Returns!B6222:B7021,0)),"No")</f>
        <v>No</v>
      </c>
      <c r="Y6222">
        <f t="shared" si="97"/>
        <v>20.86</v>
      </c>
    </row>
    <row r="6223" spans="1:25" x14ac:dyDescent="0.2">
      <c r="A6223" s="1">
        <v>6222</v>
      </c>
      <c r="B6223" t="s">
        <v>9133</v>
      </c>
      <c r="C6223" s="2">
        <v>43722</v>
      </c>
      <c r="D6223" s="8">
        <f>Table1[[#This Row],[Order Date]]</f>
        <v>43722</v>
      </c>
      <c r="E6223" s="2">
        <v>43726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">
        <v>2970</v>
      </c>
      <c r="P6223" s="1" t="s">
        <v>43</v>
      </c>
      <c r="Q6223" s="1" t="s">
        <v>44</v>
      </c>
      <c r="R6223" s="1" t="s">
        <v>2971</v>
      </c>
      <c r="S6223" s="1">
        <v>56.699999999999996</v>
      </c>
      <c r="T6223" s="1">
        <v>9</v>
      </c>
      <c r="U6223" s="1">
        <v>0</v>
      </c>
      <c r="V6223" s="1">
        <v>26.081999999999997</v>
      </c>
      <c r="W6223" t="str">
        <f>INDEX(People!$A$2:$A$5,MATCH(Orders!N6223,People!$B$2:$B$5,0))</f>
        <v>Anna Andreadi</v>
      </c>
      <c r="X6223" t="str">
        <f>IFERROR(INDEX(Returns!A6223:A7022,MATCH(Orders!B6223,Returns!B6223:B7022,0)),"No")</f>
        <v>No</v>
      </c>
      <c r="Y6223">
        <f t="shared" si="97"/>
        <v>56.699999999999996</v>
      </c>
    </row>
    <row r="6224" spans="1:25" x14ac:dyDescent="0.2">
      <c r="A6224" s="1">
        <v>6223</v>
      </c>
      <c r="B6224" t="s">
        <v>9134</v>
      </c>
      <c r="C6224" s="2">
        <v>43822</v>
      </c>
      <c r="D6224" s="8">
        <f>Table1[[#This Row],[Order Date]]</f>
        <v>43822</v>
      </c>
      <c r="E6224" s="2">
        <v>43826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">
        <v>765</v>
      </c>
      <c r="P6224" s="1" t="s">
        <v>30</v>
      </c>
      <c r="Q6224" s="1" t="s">
        <v>60</v>
      </c>
      <c r="R6224" s="1" t="s">
        <v>766</v>
      </c>
      <c r="S6224" s="1">
        <v>72.703999999999994</v>
      </c>
      <c r="T6224" s="1">
        <v>4</v>
      </c>
      <c r="U6224" s="1">
        <v>0.2</v>
      </c>
      <c r="V6224" s="1">
        <v>19.084800000000005</v>
      </c>
      <c r="W6224" t="str">
        <f>INDEX(People!$A$2:$A$5,MATCH(Orders!N6224,People!$B$2:$B$5,0))</f>
        <v>Cassandra Brandow</v>
      </c>
      <c r="X6224" t="str">
        <f>IFERROR(INDEX(Returns!A6224:A7023,MATCH(Orders!B6224,Returns!B6224:B7023,0)),"No")</f>
        <v>No</v>
      </c>
      <c r="Y6224">
        <f t="shared" si="97"/>
        <v>87.244799999999984</v>
      </c>
    </row>
    <row r="6225" spans="1:25" x14ac:dyDescent="0.2">
      <c r="A6225" s="1">
        <v>6224</v>
      </c>
      <c r="B6225" t="s">
        <v>9134</v>
      </c>
      <c r="C6225" s="2">
        <v>43822</v>
      </c>
      <c r="D6225" s="8">
        <f>Table1[[#This Row],[Order Date]]</f>
        <v>43822</v>
      </c>
      <c r="E6225" s="2">
        <v>43826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">
        <v>2944</v>
      </c>
      <c r="P6225" s="1" t="s">
        <v>43</v>
      </c>
      <c r="Q6225" s="1" t="s">
        <v>63</v>
      </c>
      <c r="R6225" s="1" t="s">
        <v>2945</v>
      </c>
      <c r="S6225" s="1">
        <v>12.263999999999999</v>
      </c>
      <c r="T6225" s="1">
        <v>7</v>
      </c>
      <c r="U6225" s="1">
        <v>0.2</v>
      </c>
      <c r="V6225" s="1">
        <v>1.0730999999999993</v>
      </c>
      <c r="W6225" t="str">
        <f>INDEX(People!$A$2:$A$5,MATCH(Orders!N6225,People!$B$2:$B$5,0))</f>
        <v>Cassandra Brandow</v>
      </c>
      <c r="X6225" t="str">
        <f>IFERROR(INDEX(Returns!A6225:A7024,MATCH(Orders!B6225,Returns!B6225:B7024,0)),"No")</f>
        <v>No</v>
      </c>
      <c r="Y6225">
        <f t="shared" si="97"/>
        <v>14.716799999999999</v>
      </c>
    </row>
    <row r="6226" spans="1:25" x14ac:dyDescent="0.2">
      <c r="A6226" s="1">
        <v>6225</v>
      </c>
      <c r="B6226" t="s">
        <v>9134</v>
      </c>
      <c r="C6226" s="2">
        <v>43822</v>
      </c>
      <c r="D6226" s="8">
        <f>Table1[[#This Row],[Order Date]]</f>
        <v>43822</v>
      </c>
      <c r="E6226" s="2">
        <v>43826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">
        <v>305</v>
      </c>
      <c r="P6226" s="1" t="s">
        <v>43</v>
      </c>
      <c r="Q6226" s="1" t="s">
        <v>55</v>
      </c>
      <c r="R6226" s="1" t="s">
        <v>306</v>
      </c>
      <c r="S6226" s="1">
        <v>218.35200000000003</v>
      </c>
      <c r="T6226" s="1">
        <v>3</v>
      </c>
      <c r="U6226" s="1">
        <v>0.2</v>
      </c>
      <c r="V6226" s="1">
        <v>-54.588000000000008</v>
      </c>
      <c r="W6226" t="str">
        <f>INDEX(People!$A$2:$A$5,MATCH(Orders!N6226,People!$B$2:$B$5,0))</f>
        <v>Cassandra Brandow</v>
      </c>
      <c r="X6226" t="str">
        <f>IFERROR(INDEX(Returns!A6226:A7025,MATCH(Orders!B6226,Returns!B6226:B7025,0)),"No")</f>
        <v>No</v>
      </c>
      <c r="Y6226">
        <f t="shared" si="97"/>
        <v>262.0224</v>
      </c>
    </row>
    <row r="6227" spans="1:25" x14ac:dyDescent="0.2">
      <c r="A6227" s="1">
        <v>6226</v>
      </c>
      <c r="B6227" t="s">
        <v>9135</v>
      </c>
      <c r="C6227" s="2">
        <v>43013</v>
      </c>
      <c r="D6227" s="8">
        <f>Table1[[#This Row],[Order Date]]</f>
        <v>43013</v>
      </c>
      <c r="E6227" s="2">
        <v>43017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">
        <v>4778</v>
      </c>
      <c r="P6227" s="1" t="s">
        <v>30</v>
      </c>
      <c r="Q6227" s="1" t="s">
        <v>31</v>
      </c>
      <c r="R6227" s="1" t="s">
        <v>4779</v>
      </c>
      <c r="S6227" s="1">
        <v>66.294000000000011</v>
      </c>
      <c r="T6227" s="1">
        <v>1</v>
      </c>
      <c r="U6227" s="1">
        <v>0.7</v>
      </c>
      <c r="V6227" s="1">
        <v>-103.86059999999998</v>
      </c>
      <c r="W6227" t="str">
        <f>INDEX(People!$A$2:$A$5,MATCH(Orders!N6227,People!$B$2:$B$5,0))</f>
        <v>Anna Andreadi</v>
      </c>
      <c r="X6227" t="str">
        <f>IFERROR(INDEX(Returns!A6227:A7026,MATCH(Orders!B6227,Returns!B6227:B7026,0)),"No")</f>
        <v>No</v>
      </c>
      <c r="Y6227">
        <f t="shared" si="97"/>
        <v>112.69980000000001</v>
      </c>
    </row>
    <row r="6228" spans="1:25" x14ac:dyDescent="0.2">
      <c r="A6228" s="1">
        <v>6227</v>
      </c>
      <c r="B6228" t="s">
        <v>9135</v>
      </c>
      <c r="C6228" s="2">
        <v>43013</v>
      </c>
      <c r="D6228" s="8">
        <f>Table1[[#This Row],[Order Date]]</f>
        <v>43013</v>
      </c>
      <c r="E6228" s="2">
        <v>43017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">
        <v>4673</v>
      </c>
      <c r="P6228" s="1" t="s">
        <v>30</v>
      </c>
      <c r="Q6228" s="1" t="s">
        <v>34</v>
      </c>
      <c r="R6228" s="1" t="s">
        <v>4674</v>
      </c>
      <c r="S6228" s="1">
        <v>291.16800000000001</v>
      </c>
      <c r="T6228" s="1">
        <v>4</v>
      </c>
      <c r="U6228" s="1">
        <v>0.2</v>
      </c>
      <c r="V6228" s="1">
        <v>-14.558399999999978</v>
      </c>
      <c r="W6228" t="str">
        <f>INDEX(People!$A$2:$A$5,MATCH(Orders!N6228,People!$B$2:$B$5,0))</f>
        <v>Anna Andreadi</v>
      </c>
      <c r="X6228" t="str">
        <f>IFERROR(INDEX(Returns!A6228:A7027,MATCH(Orders!B6228,Returns!B6228:B7027,0)),"No")</f>
        <v>No</v>
      </c>
      <c r="Y6228">
        <f t="shared" si="97"/>
        <v>349.40159999999997</v>
      </c>
    </row>
    <row r="6229" spans="1:25" x14ac:dyDescent="0.2">
      <c r="A6229" s="1">
        <v>6228</v>
      </c>
      <c r="B6229" t="s">
        <v>9136</v>
      </c>
      <c r="C6229" s="2">
        <v>42676</v>
      </c>
      <c r="D6229" s="8">
        <f>Table1[[#This Row],[Order Date]]</f>
        <v>42676</v>
      </c>
      <c r="E6229" s="2">
        <v>42681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">
        <v>2271</v>
      </c>
      <c r="P6229" s="1" t="s">
        <v>66</v>
      </c>
      <c r="Q6229" s="1" t="s">
        <v>67</v>
      </c>
      <c r="R6229" s="1" t="s">
        <v>2272</v>
      </c>
      <c r="S6229" s="1">
        <v>88.77600000000001</v>
      </c>
      <c r="T6229" s="1">
        <v>3</v>
      </c>
      <c r="U6229" s="1">
        <v>0.2</v>
      </c>
      <c r="V6229" s="1">
        <v>7.7679000000000009</v>
      </c>
      <c r="W6229" t="str">
        <f>INDEX(People!$A$2:$A$5,MATCH(Orders!N6229,People!$B$2:$B$5,0))</f>
        <v>Kelly Williams</v>
      </c>
      <c r="X6229" t="str">
        <f>IFERROR(INDEX(Returns!A6229:A7028,MATCH(Orders!B6229,Returns!B6229:B7028,0)),"No")</f>
        <v>No</v>
      </c>
      <c r="Y6229">
        <f t="shared" si="97"/>
        <v>106.53120000000001</v>
      </c>
    </row>
    <row r="6230" spans="1:25" x14ac:dyDescent="0.2">
      <c r="A6230" s="1">
        <v>6229</v>
      </c>
      <c r="B6230" t="s">
        <v>9137</v>
      </c>
      <c r="C6230" s="2">
        <v>43122</v>
      </c>
      <c r="D6230" s="8">
        <f>Table1[[#This Row],[Order Date]]</f>
        <v>43122</v>
      </c>
      <c r="E6230" s="2">
        <v>43127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">
        <v>192</v>
      </c>
      <c r="P6230" s="1" t="s">
        <v>66</v>
      </c>
      <c r="Q6230" s="1" t="s">
        <v>67</v>
      </c>
      <c r="R6230" s="1" t="s">
        <v>193</v>
      </c>
      <c r="S6230" s="1">
        <v>110.376</v>
      </c>
      <c r="T6230" s="1">
        <v>4</v>
      </c>
      <c r="U6230" s="1">
        <v>0.4</v>
      </c>
      <c r="V6230" s="1">
        <v>-20.235600000000005</v>
      </c>
      <c r="W6230" t="str">
        <f>INDEX(People!$A$2:$A$5,MATCH(Orders!N6230,People!$B$2:$B$5,0))</f>
        <v>Chuck Magee</v>
      </c>
      <c r="X6230" t="str">
        <f>IFERROR(INDEX(Returns!A6230:A7029,MATCH(Orders!B6230,Returns!B6230:B7029,0)),"No")</f>
        <v>No</v>
      </c>
      <c r="Y6230">
        <f t="shared" si="97"/>
        <v>154.5264</v>
      </c>
    </row>
    <row r="6231" spans="1:25" x14ac:dyDescent="0.2">
      <c r="A6231" s="1">
        <v>6230</v>
      </c>
      <c r="B6231" t="s">
        <v>9137</v>
      </c>
      <c r="C6231" s="2">
        <v>43122</v>
      </c>
      <c r="D6231" s="8">
        <f>Table1[[#This Row],[Order Date]]</f>
        <v>43122</v>
      </c>
      <c r="E6231" s="2">
        <v>43127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">
        <v>207</v>
      </c>
      <c r="P6231" s="1" t="s">
        <v>66</v>
      </c>
      <c r="Q6231" s="1" t="s">
        <v>146</v>
      </c>
      <c r="R6231" s="1" t="s">
        <v>208</v>
      </c>
      <c r="S6231" s="1">
        <v>55.176000000000002</v>
      </c>
      <c r="T6231" s="1">
        <v>3</v>
      </c>
      <c r="U6231" s="1">
        <v>0.2</v>
      </c>
      <c r="V6231" s="1">
        <v>15.863099999999999</v>
      </c>
      <c r="W6231" t="str">
        <f>INDEX(People!$A$2:$A$5,MATCH(Orders!N6231,People!$B$2:$B$5,0))</f>
        <v>Chuck Magee</v>
      </c>
      <c r="X6231" t="str">
        <f>IFERROR(INDEX(Returns!A6231:A7030,MATCH(Orders!B6231,Returns!B6231:B7030,0)),"No")</f>
        <v>No</v>
      </c>
      <c r="Y6231">
        <f t="shared" si="97"/>
        <v>66.211200000000005</v>
      </c>
    </row>
    <row r="6232" spans="1:25" x14ac:dyDescent="0.2">
      <c r="A6232" s="1">
        <v>6231</v>
      </c>
      <c r="B6232" t="s">
        <v>9138</v>
      </c>
      <c r="C6232" s="2">
        <v>43657</v>
      </c>
      <c r="D6232" s="8">
        <f>Table1[[#This Row],[Order Date]]</f>
        <v>43657</v>
      </c>
      <c r="E6232" s="2">
        <v>43663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">
        <v>2549</v>
      </c>
      <c r="P6232" s="1" t="s">
        <v>43</v>
      </c>
      <c r="Q6232" s="1" t="s">
        <v>63</v>
      </c>
      <c r="R6232" s="1" t="s">
        <v>2550</v>
      </c>
      <c r="S6232" s="1">
        <v>30.32</v>
      </c>
      <c r="T6232" s="1">
        <v>4</v>
      </c>
      <c r="U6232" s="1">
        <v>0</v>
      </c>
      <c r="V6232" s="1">
        <v>11.8248</v>
      </c>
      <c r="W6232" t="str">
        <f>INDEX(People!$A$2:$A$5,MATCH(Orders!N6232,People!$B$2:$B$5,0))</f>
        <v>Kelly Williams</v>
      </c>
      <c r="X6232" t="str">
        <f>IFERROR(INDEX(Returns!A6232:A7031,MATCH(Orders!B6232,Returns!B6232:B7031,0)),"No")</f>
        <v>No</v>
      </c>
      <c r="Y6232">
        <f t="shared" si="97"/>
        <v>30.32</v>
      </c>
    </row>
    <row r="6233" spans="1:25" x14ac:dyDescent="0.2">
      <c r="A6233" s="1">
        <v>6232</v>
      </c>
      <c r="B6233" t="s">
        <v>9139</v>
      </c>
      <c r="C6233" s="2">
        <v>43719</v>
      </c>
      <c r="D6233" s="8">
        <f>Table1[[#This Row],[Order Date]]</f>
        <v>43719</v>
      </c>
      <c r="E6233" s="2">
        <v>43719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">
        <v>2118</v>
      </c>
      <c r="P6233" s="1" t="s">
        <v>30</v>
      </c>
      <c r="Q6233" s="1" t="s">
        <v>34</v>
      </c>
      <c r="R6233" s="1" t="s">
        <v>2119</v>
      </c>
      <c r="S6233" s="1">
        <v>177.56800000000001</v>
      </c>
      <c r="T6233" s="1">
        <v>2</v>
      </c>
      <c r="U6233" s="1">
        <v>0.2</v>
      </c>
      <c r="V6233" s="1">
        <v>8.8783999999999921</v>
      </c>
      <c r="W6233" t="str">
        <f>INDEX(People!$A$2:$A$5,MATCH(Orders!N6233,People!$B$2:$B$5,0))</f>
        <v>Anna Andreadi</v>
      </c>
      <c r="X6233" t="str">
        <f>IFERROR(INDEX(Returns!A6233:A7032,MATCH(Orders!B6233,Returns!B6233:B7032,0)),"No")</f>
        <v>No</v>
      </c>
      <c r="Y6233">
        <f t="shared" si="97"/>
        <v>213.08160000000001</v>
      </c>
    </row>
    <row r="6234" spans="1:25" x14ac:dyDescent="0.2">
      <c r="A6234" s="1">
        <v>6233</v>
      </c>
      <c r="B6234" t="s">
        <v>9139</v>
      </c>
      <c r="C6234" s="2">
        <v>43719</v>
      </c>
      <c r="D6234" s="8">
        <f>Table1[[#This Row],[Order Date]]</f>
        <v>43719</v>
      </c>
      <c r="E6234" s="2">
        <v>43719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">
        <v>1707</v>
      </c>
      <c r="P6234" s="1" t="s">
        <v>43</v>
      </c>
      <c r="Q6234" s="1" t="s">
        <v>84</v>
      </c>
      <c r="R6234" s="1" t="s">
        <v>1708</v>
      </c>
      <c r="S6234" s="1">
        <v>19.440000000000001</v>
      </c>
      <c r="T6234" s="1">
        <v>3</v>
      </c>
      <c r="U6234" s="1">
        <v>0</v>
      </c>
      <c r="V6234" s="1">
        <v>9.3312000000000008</v>
      </c>
      <c r="W6234" t="str">
        <f>INDEX(People!$A$2:$A$5,MATCH(Orders!N6234,People!$B$2:$B$5,0))</f>
        <v>Anna Andreadi</v>
      </c>
      <c r="X6234" t="str">
        <f>IFERROR(INDEX(Returns!A6234:A7033,MATCH(Orders!B6234,Returns!B6234:B7033,0)),"No")</f>
        <v>No</v>
      </c>
      <c r="Y6234">
        <f t="shared" si="97"/>
        <v>19.440000000000001</v>
      </c>
    </row>
    <row r="6235" spans="1:25" x14ac:dyDescent="0.2">
      <c r="A6235" s="1">
        <v>6234</v>
      </c>
      <c r="B6235" t="s">
        <v>9139</v>
      </c>
      <c r="C6235" s="2">
        <v>43719</v>
      </c>
      <c r="D6235" s="8">
        <f>Table1[[#This Row],[Order Date]]</f>
        <v>43719</v>
      </c>
      <c r="E6235" s="2">
        <v>43719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">
        <v>1709</v>
      </c>
      <c r="P6235" s="1" t="s">
        <v>43</v>
      </c>
      <c r="Q6235" s="1" t="s">
        <v>84</v>
      </c>
      <c r="R6235" s="1" t="s">
        <v>1710</v>
      </c>
      <c r="S6235" s="1">
        <v>71.28</v>
      </c>
      <c r="T6235" s="1">
        <v>11</v>
      </c>
      <c r="U6235" s="1">
        <v>0</v>
      </c>
      <c r="V6235" s="1">
        <v>34.214400000000005</v>
      </c>
      <c r="W6235" t="str">
        <f>INDEX(People!$A$2:$A$5,MATCH(Orders!N6235,People!$B$2:$B$5,0))</f>
        <v>Anna Andreadi</v>
      </c>
      <c r="X6235" t="str">
        <f>IFERROR(INDEX(Returns!A6235:A7034,MATCH(Orders!B6235,Returns!B6235:B7034,0)),"No")</f>
        <v>No</v>
      </c>
      <c r="Y6235">
        <f t="shared" si="97"/>
        <v>71.28</v>
      </c>
    </row>
    <row r="6236" spans="1:25" x14ac:dyDescent="0.2">
      <c r="A6236" s="1">
        <v>6235</v>
      </c>
      <c r="B6236" t="s">
        <v>9139</v>
      </c>
      <c r="C6236" s="2">
        <v>43719</v>
      </c>
      <c r="D6236" s="8">
        <f>Table1[[#This Row],[Order Date]]</f>
        <v>43719</v>
      </c>
      <c r="E6236" s="2">
        <v>43719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">
        <v>4810</v>
      </c>
      <c r="P6236" s="1" t="s">
        <v>43</v>
      </c>
      <c r="Q6236" s="1" t="s">
        <v>70</v>
      </c>
      <c r="R6236" s="1" t="s">
        <v>4811</v>
      </c>
      <c r="S6236" s="1">
        <v>1471.96</v>
      </c>
      <c r="T6236" s="1">
        <v>5</v>
      </c>
      <c r="U6236" s="1">
        <v>0.2</v>
      </c>
      <c r="V6236" s="1">
        <v>459.98749999999995</v>
      </c>
      <c r="W6236" t="str">
        <f>INDEX(People!$A$2:$A$5,MATCH(Orders!N6236,People!$B$2:$B$5,0))</f>
        <v>Anna Andreadi</v>
      </c>
      <c r="X6236" t="str">
        <f>IFERROR(INDEX(Returns!A6236:A7035,MATCH(Orders!B6236,Returns!B6236:B7035,0)),"No")</f>
        <v>No</v>
      </c>
      <c r="Y6236">
        <f t="shared" si="97"/>
        <v>1766.3520000000001</v>
      </c>
    </row>
    <row r="6237" spans="1:25" x14ac:dyDescent="0.2">
      <c r="A6237" s="1">
        <v>6236</v>
      </c>
      <c r="B6237" t="s">
        <v>9139</v>
      </c>
      <c r="C6237" s="2">
        <v>43719</v>
      </c>
      <c r="D6237" s="8">
        <f>Table1[[#This Row],[Order Date]]</f>
        <v>43719</v>
      </c>
      <c r="E6237" s="2">
        <v>43719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">
        <v>5667</v>
      </c>
      <c r="P6237" s="1" t="s">
        <v>66</v>
      </c>
      <c r="Q6237" s="1" t="s">
        <v>67</v>
      </c>
      <c r="R6237" s="1" t="s">
        <v>5668</v>
      </c>
      <c r="S6237" s="1">
        <v>79.959999999999994</v>
      </c>
      <c r="T6237" s="1">
        <v>5</v>
      </c>
      <c r="U6237" s="1">
        <v>0.2</v>
      </c>
      <c r="V6237" s="1">
        <v>-17.991000000000003</v>
      </c>
      <c r="W6237" t="str">
        <f>INDEX(People!$A$2:$A$5,MATCH(Orders!N6237,People!$B$2:$B$5,0))</f>
        <v>Anna Andreadi</v>
      </c>
      <c r="X6237" t="str">
        <f>IFERROR(INDEX(Returns!A6237:A7036,MATCH(Orders!B6237,Returns!B6237:B7036,0)),"No")</f>
        <v>No</v>
      </c>
      <c r="Y6237">
        <f t="shared" si="97"/>
        <v>95.951999999999984</v>
      </c>
    </row>
    <row r="6238" spans="1:25" x14ac:dyDescent="0.2">
      <c r="A6238" s="1">
        <v>6237</v>
      </c>
      <c r="B6238" t="s">
        <v>9140</v>
      </c>
      <c r="C6238" s="2">
        <v>43154</v>
      </c>
      <c r="D6238" s="8">
        <f>Table1[[#This Row],[Order Date]]</f>
        <v>43154</v>
      </c>
      <c r="E6238" s="2">
        <v>43158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">
        <v>886</v>
      </c>
      <c r="P6238" s="1" t="s">
        <v>43</v>
      </c>
      <c r="Q6238" s="1" t="s">
        <v>157</v>
      </c>
      <c r="R6238" s="1" t="s">
        <v>887</v>
      </c>
      <c r="S6238" s="1">
        <v>57.576000000000001</v>
      </c>
      <c r="T6238" s="1">
        <v>3</v>
      </c>
      <c r="U6238" s="1">
        <v>0.2</v>
      </c>
      <c r="V6238" s="1">
        <v>21.591000000000001</v>
      </c>
      <c r="W6238" t="str">
        <f>INDEX(People!$A$2:$A$5,MATCH(Orders!N6238,People!$B$2:$B$5,0))</f>
        <v>Chuck Magee</v>
      </c>
      <c r="X6238" t="str">
        <f>IFERROR(INDEX(Returns!A6238:A7037,MATCH(Orders!B6238,Returns!B6238:B7037,0)),"No")</f>
        <v>No</v>
      </c>
      <c r="Y6238">
        <f t="shared" si="97"/>
        <v>69.091200000000001</v>
      </c>
    </row>
    <row r="6239" spans="1:25" x14ac:dyDescent="0.2">
      <c r="A6239" s="1">
        <v>6238</v>
      </c>
      <c r="B6239" t="s">
        <v>9141</v>
      </c>
      <c r="C6239" s="2">
        <v>43122</v>
      </c>
      <c r="D6239" s="8">
        <f>Table1[[#This Row],[Order Date]]</f>
        <v>43122</v>
      </c>
      <c r="E6239" s="2">
        <v>43129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">
        <v>4058</v>
      </c>
      <c r="P6239" s="1" t="s">
        <v>43</v>
      </c>
      <c r="Q6239" s="1" t="s">
        <v>70</v>
      </c>
      <c r="R6239" s="1" t="s">
        <v>4059</v>
      </c>
      <c r="S6239" s="1">
        <v>26.336000000000002</v>
      </c>
      <c r="T6239" s="1">
        <v>4</v>
      </c>
      <c r="U6239" s="1">
        <v>0.2</v>
      </c>
      <c r="V6239" s="1">
        <v>9.2176000000000009</v>
      </c>
      <c r="W6239" t="str">
        <f>INDEX(People!$A$2:$A$5,MATCH(Orders!N6239,People!$B$2:$B$5,0))</f>
        <v>Chuck Magee</v>
      </c>
      <c r="X6239" t="str">
        <f>IFERROR(INDEX(Returns!A6239:A7038,MATCH(Orders!B6239,Returns!B6239:B7038,0)),"No")</f>
        <v>No</v>
      </c>
      <c r="Y6239">
        <f t="shared" si="97"/>
        <v>31.603200000000001</v>
      </c>
    </row>
    <row r="6240" spans="1:25" x14ac:dyDescent="0.2">
      <c r="A6240" s="1">
        <v>6239</v>
      </c>
      <c r="B6240" t="s">
        <v>5999</v>
      </c>
      <c r="C6240" s="2">
        <v>43081</v>
      </c>
      <c r="D6240" s="8">
        <f>Table1[[#This Row],[Order Date]]</f>
        <v>43081</v>
      </c>
      <c r="E6240" s="2">
        <v>43085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">
        <v>4120</v>
      </c>
      <c r="P6240" s="1" t="s">
        <v>30</v>
      </c>
      <c r="Q6240" s="1" t="s">
        <v>60</v>
      </c>
      <c r="R6240" s="1" t="s">
        <v>4121</v>
      </c>
      <c r="S6240" s="1">
        <v>166.5</v>
      </c>
      <c r="T6240" s="1">
        <v>3</v>
      </c>
      <c r="U6240" s="1">
        <v>0</v>
      </c>
      <c r="V6240" s="1">
        <v>21.64500000000001</v>
      </c>
      <c r="W6240" t="str">
        <f>INDEX(People!$A$2:$A$5,MATCH(Orders!N6240,People!$B$2:$B$5,0))</f>
        <v>Anna Andreadi</v>
      </c>
      <c r="X6240" t="str">
        <f>IFERROR(INDEX(Returns!A6240:A7039,MATCH(Orders!B6240,Returns!B6240:B7039,0)),"No")</f>
        <v>No</v>
      </c>
      <c r="Y6240">
        <f t="shared" si="97"/>
        <v>166.5</v>
      </c>
    </row>
    <row r="6241" spans="1:25" x14ac:dyDescent="0.2">
      <c r="A6241" s="1">
        <v>6240</v>
      </c>
      <c r="B6241" t="s">
        <v>5999</v>
      </c>
      <c r="C6241" s="2">
        <v>43081</v>
      </c>
      <c r="D6241" s="8">
        <f>Table1[[#This Row],[Order Date]]</f>
        <v>43081</v>
      </c>
      <c r="E6241" s="2">
        <v>43085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">
        <v>2425</v>
      </c>
      <c r="P6241" s="1" t="s">
        <v>43</v>
      </c>
      <c r="Q6241" s="1" t="s">
        <v>55</v>
      </c>
      <c r="R6241" s="1" t="s">
        <v>2426</v>
      </c>
      <c r="S6241" s="1">
        <v>360.38</v>
      </c>
      <c r="T6241" s="1">
        <v>2</v>
      </c>
      <c r="U6241" s="1">
        <v>0</v>
      </c>
      <c r="V6241" s="1">
        <v>93.698800000000006</v>
      </c>
      <c r="W6241" t="str">
        <f>INDEX(People!$A$2:$A$5,MATCH(Orders!N6241,People!$B$2:$B$5,0))</f>
        <v>Anna Andreadi</v>
      </c>
      <c r="X6241" t="str">
        <f>IFERROR(INDEX(Returns!A6241:A7040,MATCH(Orders!B6241,Returns!B6241:B7040,0)),"No")</f>
        <v>No</v>
      </c>
      <c r="Y6241">
        <f t="shared" si="97"/>
        <v>360.38</v>
      </c>
    </row>
    <row r="6242" spans="1:25" x14ac:dyDescent="0.2">
      <c r="A6242" s="1">
        <v>6241</v>
      </c>
      <c r="B6242" t="s">
        <v>9142</v>
      </c>
      <c r="C6242" s="2">
        <v>43402</v>
      </c>
      <c r="D6242" s="8">
        <f>Table1[[#This Row],[Order Date]]</f>
        <v>43402</v>
      </c>
      <c r="E6242" s="2">
        <v>43405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">
        <v>2938</v>
      </c>
      <c r="P6242" s="1" t="s">
        <v>43</v>
      </c>
      <c r="Q6242" s="1" t="s">
        <v>70</v>
      </c>
      <c r="R6242" s="1" t="s">
        <v>2939</v>
      </c>
      <c r="S6242" s="1">
        <v>11.744</v>
      </c>
      <c r="T6242" s="1">
        <v>1</v>
      </c>
      <c r="U6242" s="1">
        <v>0.2</v>
      </c>
      <c r="V6242" s="1">
        <v>3.8167999999999997</v>
      </c>
      <c r="W6242" t="str">
        <f>INDEX(People!$A$2:$A$5,MATCH(Orders!N6242,People!$B$2:$B$5,0))</f>
        <v>Anna Andreadi</v>
      </c>
      <c r="X6242" t="str">
        <f>IFERROR(INDEX(Returns!A6242:A7041,MATCH(Orders!B6242,Returns!B6242:B7041,0)),"No")</f>
        <v>No</v>
      </c>
      <c r="Y6242">
        <f t="shared" si="97"/>
        <v>14.092799999999999</v>
      </c>
    </row>
    <row r="6243" spans="1:25" x14ac:dyDescent="0.2">
      <c r="A6243" s="1">
        <v>6242</v>
      </c>
      <c r="B6243" t="s">
        <v>9143</v>
      </c>
      <c r="C6243" s="2">
        <v>43613</v>
      </c>
      <c r="D6243" s="8">
        <f>Table1[[#This Row],[Order Date]]</f>
        <v>43613</v>
      </c>
      <c r="E6243" s="2">
        <v>43616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">
        <v>4608</v>
      </c>
      <c r="P6243" s="1" t="s">
        <v>30</v>
      </c>
      <c r="Q6243" s="1" t="s">
        <v>60</v>
      </c>
      <c r="R6243" s="1" t="s">
        <v>4609</v>
      </c>
      <c r="S6243" s="1">
        <v>247.44</v>
      </c>
      <c r="T6243" s="1">
        <v>8</v>
      </c>
      <c r="U6243" s="1">
        <v>0</v>
      </c>
      <c r="V6243" s="1">
        <v>101.4504</v>
      </c>
      <c r="W6243" t="str">
        <f>INDEX(People!$A$2:$A$5,MATCH(Orders!N6243,People!$B$2:$B$5,0))</f>
        <v>Chuck Magee</v>
      </c>
      <c r="X6243" t="str">
        <f>IFERROR(INDEX(Returns!A6243:A7042,MATCH(Orders!B6243,Returns!B6243:B7042,0)),"No")</f>
        <v>No</v>
      </c>
      <c r="Y6243">
        <f t="shared" si="97"/>
        <v>247.44</v>
      </c>
    </row>
    <row r="6244" spans="1:25" x14ac:dyDescent="0.2">
      <c r="A6244" s="1">
        <v>6243</v>
      </c>
      <c r="B6244" t="s">
        <v>9144</v>
      </c>
      <c r="C6244" s="2">
        <v>42725</v>
      </c>
      <c r="D6244" s="8">
        <f>Table1[[#This Row],[Order Date]]</f>
        <v>42725</v>
      </c>
      <c r="E6244" s="2">
        <v>42732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">
        <v>3236</v>
      </c>
      <c r="P6244" s="1" t="s">
        <v>43</v>
      </c>
      <c r="Q6244" s="1" t="s">
        <v>70</v>
      </c>
      <c r="R6244" s="1" t="s">
        <v>3237</v>
      </c>
      <c r="S6244" s="1">
        <v>18.240000000000002</v>
      </c>
      <c r="T6244" s="1">
        <v>2</v>
      </c>
      <c r="U6244" s="1">
        <v>0.7</v>
      </c>
      <c r="V6244" s="1">
        <v>-14.591999999999999</v>
      </c>
      <c r="W6244" t="str">
        <f>INDEX(People!$A$2:$A$5,MATCH(Orders!N6244,People!$B$2:$B$5,0))</f>
        <v>Cassandra Brandow</v>
      </c>
      <c r="X6244" t="str">
        <f>IFERROR(INDEX(Returns!A6244:A7043,MATCH(Orders!B6244,Returns!B6244:B7043,0)),"No")</f>
        <v>No</v>
      </c>
      <c r="Y6244">
        <f t="shared" si="97"/>
        <v>31.008000000000003</v>
      </c>
    </row>
    <row r="6245" spans="1:25" x14ac:dyDescent="0.2">
      <c r="A6245" s="1">
        <v>6244</v>
      </c>
      <c r="B6245" t="s">
        <v>9145</v>
      </c>
      <c r="C6245" s="2">
        <v>43428</v>
      </c>
      <c r="D6245" s="8">
        <f>Table1[[#This Row],[Order Date]]</f>
        <v>43428</v>
      </c>
      <c r="E6245" s="2">
        <v>43432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">
        <v>5023</v>
      </c>
      <c r="P6245" s="1" t="s">
        <v>43</v>
      </c>
      <c r="Q6245" s="1" t="s">
        <v>512</v>
      </c>
      <c r="R6245" s="1" t="s">
        <v>5024</v>
      </c>
      <c r="S6245" s="1">
        <v>25.349999999999998</v>
      </c>
      <c r="T6245" s="1">
        <v>3</v>
      </c>
      <c r="U6245" s="1">
        <v>0</v>
      </c>
      <c r="V6245" s="1">
        <v>7.6049999999999978</v>
      </c>
      <c r="W6245" t="str">
        <f>INDEX(People!$A$2:$A$5,MATCH(Orders!N6245,People!$B$2:$B$5,0))</f>
        <v>Anna Andreadi</v>
      </c>
      <c r="X6245" t="str">
        <f>IFERROR(INDEX(Returns!A6245:A7044,MATCH(Orders!B6245,Returns!B6245:B7044,0)),"No")</f>
        <v>No</v>
      </c>
      <c r="Y6245">
        <f t="shared" si="97"/>
        <v>25.349999999999998</v>
      </c>
    </row>
    <row r="6246" spans="1:25" x14ac:dyDescent="0.2">
      <c r="A6246" s="1">
        <v>6245</v>
      </c>
      <c r="B6246" t="s">
        <v>9146</v>
      </c>
      <c r="C6246" s="2">
        <v>43059</v>
      </c>
      <c r="D6246" s="8">
        <f>Table1[[#This Row],[Order Date]]</f>
        <v>43059</v>
      </c>
      <c r="E6246" s="2">
        <v>43064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">
        <v>3765</v>
      </c>
      <c r="P6246" s="1" t="s">
        <v>43</v>
      </c>
      <c r="Q6246" s="1" t="s">
        <v>63</v>
      </c>
      <c r="R6246" s="1" t="s">
        <v>3766</v>
      </c>
      <c r="S6246" s="1">
        <v>119.03999999999999</v>
      </c>
      <c r="T6246" s="1">
        <v>6</v>
      </c>
      <c r="U6246" s="1">
        <v>0</v>
      </c>
      <c r="V6246" s="1">
        <v>30.950400000000002</v>
      </c>
      <c r="W6246" t="str">
        <f>INDEX(People!$A$2:$A$5,MATCH(Orders!N6246,People!$B$2:$B$5,0))</f>
        <v>Anna Andreadi</v>
      </c>
      <c r="X6246" t="str">
        <f>IFERROR(INDEX(Returns!A6246:A7045,MATCH(Orders!B6246,Returns!B6246:B7045,0)),"No")</f>
        <v>No</v>
      </c>
      <c r="Y6246">
        <f t="shared" si="97"/>
        <v>119.03999999999999</v>
      </c>
    </row>
    <row r="6247" spans="1:25" x14ac:dyDescent="0.2">
      <c r="A6247" s="1">
        <v>6246</v>
      </c>
      <c r="B6247" t="s">
        <v>9146</v>
      </c>
      <c r="C6247" s="2">
        <v>43059</v>
      </c>
      <c r="D6247" s="8">
        <f>Table1[[#This Row],[Order Date]]</f>
        <v>43059</v>
      </c>
      <c r="E6247" s="2">
        <v>43064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">
        <v>4029</v>
      </c>
      <c r="P6247" s="1" t="s">
        <v>30</v>
      </c>
      <c r="Q6247" s="1" t="s">
        <v>60</v>
      </c>
      <c r="R6247" s="1" t="s">
        <v>4030</v>
      </c>
      <c r="S6247" s="1">
        <v>22.14</v>
      </c>
      <c r="T6247" s="1">
        <v>3</v>
      </c>
      <c r="U6247" s="1">
        <v>0</v>
      </c>
      <c r="V6247" s="1">
        <v>6.4205999999999976</v>
      </c>
      <c r="W6247" t="str">
        <f>INDEX(People!$A$2:$A$5,MATCH(Orders!N6247,People!$B$2:$B$5,0))</f>
        <v>Anna Andreadi</v>
      </c>
      <c r="X6247" t="str">
        <f>IFERROR(INDEX(Returns!A6247:A7046,MATCH(Orders!B6247,Returns!B6247:B7046,0)),"No")</f>
        <v>No</v>
      </c>
      <c r="Y6247">
        <f t="shared" si="97"/>
        <v>22.14</v>
      </c>
    </row>
    <row r="6248" spans="1:25" x14ac:dyDescent="0.2">
      <c r="A6248" s="1">
        <v>6247</v>
      </c>
      <c r="B6248" t="s">
        <v>9146</v>
      </c>
      <c r="C6248" s="2">
        <v>43059</v>
      </c>
      <c r="D6248" s="8">
        <f>Table1[[#This Row],[Order Date]]</f>
        <v>43059</v>
      </c>
      <c r="E6248" s="2">
        <v>43064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">
        <v>5395</v>
      </c>
      <c r="P6248" s="1" t="s">
        <v>66</v>
      </c>
      <c r="Q6248" s="1" t="s">
        <v>146</v>
      </c>
      <c r="R6248" s="1" t="s">
        <v>5396</v>
      </c>
      <c r="S6248" s="1">
        <v>13.98</v>
      </c>
      <c r="T6248" s="1">
        <v>2</v>
      </c>
      <c r="U6248" s="1">
        <v>0</v>
      </c>
      <c r="V6248" s="1">
        <v>6.011400000000001</v>
      </c>
      <c r="W6248" t="str">
        <f>INDEX(People!$A$2:$A$5,MATCH(Orders!N6248,People!$B$2:$B$5,0))</f>
        <v>Anna Andreadi</v>
      </c>
      <c r="X6248" t="str">
        <f>IFERROR(INDEX(Returns!A6248:A7047,MATCH(Orders!B6248,Returns!B6248:B7047,0)),"No")</f>
        <v>No</v>
      </c>
      <c r="Y6248">
        <f t="shared" si="97"/>
        <v>13.98</v>
      </c>
    </row>
    <row r="6249" spans="1:25" x14ac:dyDescent="0.2">
      <c r="A6249" s="1">
        <v>6248</v>
      </c>
      <c r="B6249" t="s">
        <v>9147</v>
      </c>
      <c r="C6249" s="2">
        <v>43614</v>
      </c>
      <c r="D6249" s="8">
        <f>Table1[[#This Row],[Order Date]]</f>
        <v>43614</v>
      </c>
      <c r="E6249" s="2">
        <v>43620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">
        <v>4224</v>
      </c>
      <c r="P6249" s="1" t="s">
        <v>43</v>
      </c>
      <c r="Q6249" s="1" t="s">
        <v>70</v>
      </c>
      <c r="R6249" s="1" t="s">
        <v>4225</v>
      </c>
      <c r="S6249" s="1">
        <v>43.41</v>
      </c>
      <c r="T6249" s="1">
        <v>1</v>
      </c>
      <c r="U6249" s="1">
        <v>0</v>
      </c>
      <c r="V6249" s="1">
        <v>19.968599999999999</v>
      </c>
      <c r="W6249" t="str">
        <f>INDEX(People!$A$2:$A$5,MATCH(Orders!N6249,People!$B$2:$B$5,0))</f>
        <v>Kelly Williams</v>
      </c>
      <c r="X6249" t="str">
        <f>IFERROR(INDEX(Returns!A6249:A7048,MATCH(Orders!B6249,Returns!B6249:B7048,0)),"No")</f>
        <v>No</v>
      </c>
      <c r="Y6249">
        <f t="shared" si="97"/>
        <v>43.41</v>
      </c>
    </row>
    <row r="6250" spans="1:25" x14ac:dyDescent="0.2">
      <c r="A6250" s="1">
        <v>6249</v>
      </c>
      <c r="B6250" t="s">
        <v>9147</v>
      </c>
      <c r="C6250" s="2">
        <v>43614</v>
      </c>
      <c r="D6250" s="8">
        <f>Table1[[#This Row],[Order Date]]</f>
        <v>43614</v>
      </c>
      <c r="E6250" s="2">
        <v>43620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">
        <v>3364</v>
      </c>
      <c r="P6250" s="1" t="s">
        <v>30</v>
      </c>
      <c r="Q6250" s="1" t="s">
        <v>60</v>
      </c>
      <c r="R6250" s="1" t="s">
        <v>1123</v>
      </c>
      <c r="S6250" s="1">
        <v>6.24</v>
      </c>
      <c r="T6250" s="1">
        <v>3</v>
      </c>
      <c r="U6250" s="1">
        <v>0</v>
      </c>
      <c r="V6250" s="1">
        <v>2.6208000000000005</v>
      </c>
      <c r="W6250" t="str">
        <f>INDEX(People!$A$2:$A$5,MATCH(Orders!N6250,People!$B$2:$B$5,0))</f>
        <v>Kelly Williams</v>
      </c>
      <c r="X6250" t="str">
        <f>IFERROR(INDEX(Returns!A6250:A7049,MATCH(Orders!B6250,Returns!B6250:B7049,0)),"No")</f>
        <v>No</v>
      </c>
      <c r="Y6250">
        <f t="shared" si="97"/>
        <v>6.24</v>
      </c>
    </row>
    <row r="6251" spans="1:25" x14ac:dyDescent="0.2">
      <c r="A6251" s="1">
        <v>6250</v>
      </c>
      <c r="B6251" t="s">
        <v>9147</v>
      </c>
      <c r="C6251" s="2">
        <v>43614</v>
      </c>
      <c r="D6251" s="8">
        <f>Table1[[#This Row],[Order Date]]</f>
        <v>43614</v>
      </c>
      <c r="E6251" s="2">
        <v>43620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">
        <v>5669</v>
      </c>
      <c r="P6251" s="1" t="s">
        <v>43</v>
      </c>
      <c r="Q6251" s="1" t="s">
        <v>73</v>
      </c>
      <c r="R6251" s="1" t="s">
        <v>5670</v>
      </c>
      <c r="S6251" s="1">
        <v>465.16</v>
      </c>
      <c r="T6251" s="1">
        <v>2</v>
      </c>
      <c r="U6251" s="1">
        <v>0</v>
      </c>
      <c r="V6251" s="1">
        <v>120.94159999999999</v>
      </c>
      <c r="W6251" t="str">
        <f>INDEX(People!$A$2:$A$5,MATCH(Orders!N6251,People!$B$2:$B$5,0))</f>
        <v>Kelly Williams</v>
      </c>
      <c r="X6251" t="str">
        <f>IFERROR(INDEX(Returns!A6251:A7050,MATCH(Orders!B6251,Returns!B6251:B7050,0)),"No")</f>
        <v>No</v>
      </c>
      <c r="Y6251">
        <f t="shared" si="97"/>
        <v>465.16</v>
      </c>
    </row>
    <row r="6252" spans="1:25" x14ac:dyDescent="0.2">
      <c r="A6252" s="1">
        <v>6251</v>
      </c>
      <c r="B6252" t="s">
        <v>9147</v>
      </c>
      <c r="C6252" s="2">
        <v>43614</v>
      </c>
      <c r="D6252" s="8">
        <f>Table1[[#This Row],[Order Date]]</f>
        <v>43614</v>
      </c>
      <c r="E6252" s="2">
        <v>43620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">
        <v>823</v>
      </c>
      <c r="P6252" s="1" t="s">
        <v>43</v>
      </c>
      <c r="Q6252" s="1" t="s">
        <v>84</v>
      </c>
      <c r="R6252" s="1" t="s">
        <v>824</v>
      </c>
      <c r="S6252" s="1">
        <v>7.98</v>
      </c>
      <c r="T6252" s="1">
        <v>1</v>
      </c>
      <c r="U6252" s="1">
        <v>0</v>
      </c>
      <c r="V6252" s="1">
        <v>3.99</v>
      </c>
      <c r="W6252" t="str">
        <f>INDEX(People!$A$2:$A$5,MATCH(Orders!N6252,People!$B$2:$B$5,0))</f>
        <v>Kelly Williams</v>
      </c>
      <c r="X6252" t="str">
        <f>IFERROR(INDEX(Returns!A6252:A7051,MATCH(Orders!B6252,Returns!B6252:B7051,0)),"No")</f>
        <v>No</v>
      </c>
      <c r="Y6252">
        <f t="shared" si="97"/>
        <v>7.98</v>
      </c>
    </row>
    <row r="6253" spans="1:25" x14ac:dyDescent="0.2">
      <c r="A6253" s="1">
        <v>6252</v>
      </c>
      <c r="B6253" t="s">
        <v>9148</v>
      </c>
      <c r="C6253" s="2">
        <v>42706</v>
      </c>
      <c r="D6253" s="8">
        <f>Table1[[#This Row],[Order Date]]</f>
        <v>42706</v>
      </c>
      <c r="E6253" s="2">
        <v>42708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">
        <v>1245</v>
      </c>
      <c r="P6253" s="1" t="s">
        <v>43</v>
      </c>
      <c r="Q6253" s="1" t="s">
        <v>73</v>
      </c>
      <c r="R6253" s="1" t="s">
        <v>1246</v>
      </c>
      <c r="S6253" s="1">
        <v>2.3939999999999997</v>
      </c>
      <c r="T6253" s="1">
        <v>1</v>
      </c>
      <c r="U6253" s="1">
        <v>0.8</v>
      </c>
      <c r="V6253" s="1">
        <v>-6.344100000000001</v>
      </c>
      <c r="W6253" t="str">
        <f>INDEX(People!$A$2:$A$5,MATCH(Orders!N6253,People!$B$2:$B$5,0))</f>
        <v>Kelly Williams</v>
      </c>
      <c r="X6253" t="str">
        <f>IFERROR(INDEX(Returns!A6253:A7052,MATCH(Orders!B6253,Returns!B6253:B7052,0)),"No")</f>
        <v>No</v>
      </c>
      <c r="Y6253">
        <f t="shared" si="97"/>
        <v>4.3091999999999997</v>
      </c>
    </row>
    <row r="6254" spans="1:25" x14ac:dyDescent="0.2">
      <c r="A6254" s="1">
        <v>6253</v>
      </c>
      <c r="B6254" t="s">
        <v>9149</v>
      </c>
      <c r="C6254" s="2">
        <v>42467</v>
      </c>
      <c r="D6254" s="8">
        <f>Table1[[#This Row],[Order Date]]</f>
        <v>42467</v>
      </c>
      <c r="E6254" s="2">
        <v>42467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">
        <v>1639</v>
      </c>
      <c r="P6254" s="1" t="s">
        <v>43</v>
      </c>
      <c r="Q6254" s="1" t="s">
        <v>84</v>
      </c>
      <c r="R6254" s="1" t="s">
        <v>1640</v>
      </c>
      <c r="S6254" s="1">
        <v>58.320000000000007</v>
      </c>
      <c r="T6254" s="1">
        <v>9</v>
      </c>
      <c r="U6254" s="1">
        <v>0</v>
      </c>
      <c r="V6254" s="1">
        <v>27.993600000000001</v>
      </c>
      <c r="W6254" t="str">
        <f>INDEX(People!$A$2:$A$5,MATCH(Orders!N6254,People!$B$2:$B$5,0))</f>
        <v>Cassandra Brandow</v>
      </c>
      <c r="X6254" t="str">
        <f>IFERROR(INDEX(Returns!A6254:A7053,MATCH(Orders!B6254,Returns!B6254:B7053,0)),"No")</f>
        <v>No</v>
      </c>
      <c r="Y6254">
        <f t="shared" si="97"/>
        <v>58.320000000000007</v>
      </c>
    </row>
    <row r="6255" spans="1:25" x14ac:dyDescent="0.2">
      <c r="A6255" s="1">
        <v>6254</v>
      </c>
      <c r="B6255" t="s">
        <v>9149</v>
      </c>
      <c r="C6255" s="2">
        <v>42467</v>
      </c>
      <c r="D6255" s="8">
        <f>Table1[[#This Row],[Order Date]]</f>
        <v>42467</v>
      </c>
      <c r="E6255" s="2">
        <v>42467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">
        <v>3526</v>
      </c>
      <c r="P6255" s="1" t="s">
        <v>66</v>
      </c>
      <c r="Q6255" s="1" t="s">
        <v>67</v>
      </c>
      <c r="R6255" s="1" t="s">
        <v>3527</v>
      </c>
      <c r="S6255" s="1">
        <v>200.96999999999997</v>
      </c>
      <c r="T6255" s="1">
        <v>3</v>
      </c>
      <c r="U6255" s="1">
        <v>0</v>
      </c>
      <c r="V6255" s="1">
        <v>50.242500000000007</v>
      </c>
      <c r="W6255" t="str">
        <f>INDEX(People!$A$2:$A$5,MATCH(Orders!N6255,People!$B$2:$B$5,0))</f>
        <v>Cassandra Brandow</v>
      </c>
      <c r="X6255" t="str">
        <f>IFERROR(INDEX(Returns!A6255:A7054,MATCH(Orders!B6255,Returns!B6255:B7054,0)),"No")</f>
        <v>No</v>
      </c>
      <c r="Y6255">
        <f t="shared" si="97"/>
        <v>200.96999999999997</v>
      </c>
    </row>
    <row r="6256" spans="1:25" x14ac:dyDescent="0.2">
      <c r="A6256" s="1">
        <v>6255</v>
      </c>
      <c r="B6256" t="s">
        <v>9150</v>
      </c>
      <c r="C6256" s="2">
        <v>42986</v>
      </c>
      <c r="D6256" s="8">
        <f>Table1[[#This Row],[Order Date]]</f>
        <v>42986</v>
      </c>
      <c r="E6256" s="2">
        <v>42992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">
        <v>5021</v>
      </c>
      <c r="P6256" s="1" t="s">
        <v>30</v>
      </c>
      <c r="Q6256" s="1" t="s">
        <v>60</v>
      </c>
      <c r="R6256" s="1" t="s">
        <v>5022</v>
      </c>
      <c r="S6256" s="1">
        <v>21.36</v>
      </c>
      <c r="T6256" s="1">
        <v>8</v>
      </c>
      <c r="U6256" s="1">
        <v>0</v>
      </c>
      <c r="V6256" s="1">
        <v>8.1167999999999996</v>
      </c>
      <c r="W6256" t="str">
        <f>INDEX(People!$A$2:$A$5,MATCH(Orders!N6256,People!$B$2:$B$5,0))</f>
        <v>Cassandra Brandow</v>
      </c>
      <c r="X6256" t="str">
        <f>IFERROR(INDEX(Returns!A6256:A7055,MATCH(Orders!B6256,Returns!B6256:B7055,0)),"No")</f>
        <v>No</v>
      </c>
      <c r="Y6256">
        <f t="shared" si="97"/>
        <v>21.36</v>
      </c>
    </row>
    <row r="6257" spans="1:25" x14ac:dyDescent="0.2">
      <c r="A6257" s="1">
        <v>6256</v>
      </c>
      <c r="B6257" t="s">
        <v>9151</v>
      </c>
      <c r="C6257" s="2">
        <v>43717</v>
      </c>
      <c r="D6257" s="8">
        <f>Table1[[#This Row],[Order Date]]</f>
        <v>43717</v>
      </c>
      <c r="E6257" s="2">
        <v>43723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">
        <v>349</v>
      </c>
      <c r="P6257" s="1" t="s">
        <v>43</v>
      </c>
      <c r="Q6257" s="1" t="s">
        <v>44</v>
      </c>
      <c r="R6257" s="1" t="s">
        <v>350</v>
      </c>
      <c r="S6257" s="1">
        <v>9.8560000000000016</v>
      </c>
      <c r="T6257" s="1">
        <v>4</v>
      </c>
      <c r="U6257" s="1">
        <v>0.2</v>
      </c>
      <c r="V6257" s="1">
        <v>3.4495999999999993</v>
      </c>
      <c r="W6257" t="str">
        <f>INDEX(People!$A$2:$A$5,MATCH(Orders!N6257,People!$B$2:$B$5,0))</f>
        <v>Kelly Williams</v>
      </c>
      <c r="X6257" t="str">
        <f>IFERROR(INDEX(Returns!A6257:A7056,MATCH(Orders!B6257,Returns!B6257:B7056,0)),"No")</f>
        <v>No</v>
      </c>
      <c r="Y6257">
        <f t="shared" si="97"/>
        <v>11.827200000000001</v>
      </c>
    </row>
    <row r="6258" spans="1:25" x14ac:dyDescent="0.2">
      <c r="A6258" s="1">
        <v>6257</v>
      </c>
      <c r="B6258" t="s">
        <v>9152</v>
      </c>
      <c r="C6258" s="2">
        <v>42984</v>
      </c>
      <c r="D6258" s="8">
        <f>Table1[[#This Row],[Order Date]]</f>
        <v>42984</v>
      </c>
      <c r="E6258" s="2">
        <v>42986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">
        <v>4579</v>
      </c>
      <c r="P6258" s="1" t="s">
        <v>43</v>
      </c>
      <c r="Q6258" s="1" t="s">
        <v>70</v>
      </c>
      <c r="R6258" s="1" t="s">
        <v>4580</v>
      </c>
      <c r="S6258" s="1">
        <v>3.4440000000000008</v>
      </c>
      <c r="T6258" s="1">
        <v>1</v>
      </c>
      <c r="U6258" s="1">
        <v>0.7</v>
      </c>
      <c r="V6258" s="1">
        <v>-2.5255999999999998</v>
      </c>
      <c r="W6258" t="str">
        <f>INDEX(People!$A$2:$A$5,MATCH(Orders!N6258,People!$B$2:$B$5,0))</f>
        <v>Cassandra Brandow</v>
      </c>
      <c r="X6258" t="str">
        <f>IFERROR(INDEX(Returns!A6258:A7057,MATCH(Orders!B6258,Returns!B6258:B7057,0)),"No")</f>
        <v>No</v>
      </c>
      <c r="Y6258">
        <f t="shared" si="97"/>
        <v>5.8548000000000009</v>
      </c>
    </row>
    <row r="6259" spans="1:25" x14ac:dyDescent="0.2">
      <c r="A6259" s="1">
        <v>6258</v>
      </c>
      <c r="B6259" t="s">
        <v>9153</v>
      </c>
      <c r="C6259" s="2">
        <v>43771</v>
      </c>
      <c r="D6259" s="8">
        <f>Table1[[#This Row],[Order Date]]</f>
        <v>43771</v>
      </c>
      <c r="E6259" s="2">
        <v>43775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">
        <v>933</v>
      </c>
      <c r="P6259" s="1" t="s">
        <v>43</v>
      </c>
      <c r="Q6259" s="1" t="s">
        <v>512</v>
      </c>
      <c r="R6259" s="1" t="s">
        <v>934</v>
      </c>
      <c r="S6259" s="1">
        <v>384.59200000000004</v>
      </c>
      <c r="T6259" s="1">
        <v>2</v>
      </c>
      <c r="U6259" s="1">
        <v>0.2</v>
      </c>
      <c r="V6259" s="1">
        <v>-81.725799999999978</v>
      </c>
      <c r="W6259" t="str">
        <f>INDEX(People!$A$2:$A$5,MATCH(Orders!N6259,People!$B$2:$B$5,0))</f>
        <v>Chuck Magee</v>
      </c>
      <c r="X6259" t="str">
        <f>IFERROR(INDEX(Returns!A6259:A7058,MATCH(Orders!B6259,Returns!B6259:B7058,0)),"No")</f>
        <v>No</v>
      </c>
      <c r="Y6259">
        <f t="shared" si="97"/>
        <v>461.5104</v>
      </c>
    </row>
    <row r="6260" spans="1:25" x14ac:dyDescent="0.2">
      <c r="A6260" s="1">
        <v>6259</v>
      </c>
      <c r="B6260" t="s">
        <v>9154</v>
      </c>
      <c r="C6260" s="2">
        <v>42822</v>
      </c>
      <c r="D6260" s="8">
        <f>Table1[[#This Row],[Order Date]]</f>
        <v>42822</v>
      </c>
      <c r="E6260" s="2">
        <v>42824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">
        <v>2194</v>
      </c>
      <c r="P6260" s="1" t="s">
        <v>43</v>
      </c>
      <c r="Q6260" s="1" t="s">
        <v>157</v>
      </c>
      <c r="R6260" s="1" t="s">
        <v>2195</v>
      </c>
      <c r="S6260" s="1">
        <v>22.919999999999998</v>
      </c>
      <c r="T6260" s="1">
        <v>3</v>
      </c>
      <c r="U6260" s="1">
        <v>0</v>
      </c>
      <c r="V6260" s="1">
        <v>11.230799999999999</v>
      </c>
      <c r="W6260" t="str">
        <f>INDEX(People!$A$2:$A$5,MATCH(Orders!N6260,People!$B$2:$B$5,0))</f>
        <v>Chuck Magee</v>
      </c>
      <c r="X6260" t="str">
        <f>IFERROR(INDEX(Returns!A6260:A7059,MATCH(Orders!B6260,Returns!B6260:B7059,0)),"No")</f>
        <v>No</v>
      </c>
      <c r="Y6260">
        <f t="shared" si="97"/>
        <v>22.919999999999998</v>
      </c>
    </row>
    <row r="6261" spans="1:25" x14ac:dyDescent="0.2">
      <c r="A6261" s="1">
        <v>6260</v>
      </c>
      <c r="B6261" t="s">
        <v>9155</v>
      </c>
      <c r="C6261" s="2">
        <v>42960</v>
      </c>
      <c r="D6261" s="8">
        <f>Table1[[#This Row],[Order Date]]</f>
        <v>42960</v>
      </c>
      <c r="E6261" s="2">
        <v>42964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">
        <v>2621</v>
      </c>
      <c r="P6261" s="1" t="s">
        <v>43</v>
      </c>
      <c r="Q6261" s="1" t="s">
        <v>70</v>
      </c>
      <c r="R6261" s="1" t="s">
        <v>2622</v>
      </c>
      <c r="S6261" s="1">
        <v>11.36</v>
      </c>
      <c r="T6261" s="1">
        <v>4</v>
      </c>
      <c r="U6261" s="1">
        <v>0</v>
      </c>
      <c r="V6261" s="1">
        <v>5.5663999999999998</v>
      </c>
      <c r="W6261" t="str">
        <f>INDEX(People!$A$2:$A$5,MATCH(Orders!N6261,People!$B$2:$B$5,0))</f>
        <v>Kelly Williams</v>
      </c>
      <c r="X6261" t="str">
        <f>IFERROR(INDEX(Returns!A6261:A7060,MATCH(Orders!B6261,Returns!B6261:B7060,0)),"No")</f>
        <v>No</v>
      </c>
      <c r="Y6261">
        <f t="shared" si="97"/>
        <v>11.36</v>
      </c>
    </row>
    <row r="6262" spans="1:25" x14ac:dyDescent="0.2">
      <c r="A6262" s="1">
        <v>6261</v>
      </c>
      <c r="B6262" t="s">
        <v>9156</v>
      </c>
      <c r="C6262" s="2">
        <v>42867</v>
      </c>
      <c r="D6262" s="8">
        <f>Table1[[#This Row],[Order Date]]</f>
        <v>42867</v>
      </c>
      <c r="E6262" s="2">
        <v>42873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">
        <v>1757</v>
      </c>
      <c r="P6262" s="1" t="s">
        <v>43</v>
      </c>
      <c r="Q6262" s="1" t="s">
        <v>70</v>
      </c>
      <c r="R6262" s="1" t="s">
        <v>1758</v>
      </c>
      <c r="S6262" s="1">
        <v>14.592000000000002</v>
      </c>
      <c r="T6262" s="1">
        <v>3</v>
      </c>
      <c r="U6262" s="1">
        <v>0.2</v>
      </c>
      <c r="V6262" s="1">
        <v>4.9247999999999985</v>
      </c>
      <c r="W6262" t="str">
        <f>INDEX(People!$A$2:$A$5,MATCH(Orders!N6262,People!$B$2:$B$5,0))</f>
        <v>Anna Andreadi</v>
      </c>
      <c r="X6262" t="str">
        <f>IFERROR(INDEX(Returns!A6262:A7061,MATCH(Orders!B6262,Returns!B6262:B7061,0)),"No")</f>
        <v>No</v>
      </c>
      <c r="Y6262">
        <f t="shared" si="97"/>
        <v>17.510400000000001</v>
      </c>
    </row>
    <row r="6263" spans="1:25" x14ac:dyDescent="0.2">
      <c r="A6263" s="1">
        <v>6262</v>
      </c>
      <c r="B6263" t="s">
        <v>9157</v>
      </c>
      <c r="C6263" s="2">
        <v>43669</v>
      </c>
      <c r="D6263" s="8">
        <f>Table1[[#This Row],[Order Date]]</f>
        <v>43669</v>
      </c>
      <c r="E6263" s="2">
        <v>43673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">
        <v>1114</v>
      </c>
      <c r="P6263" s="1" t="s">
        <v>43</v>
      </c>
      <c r="Q6263" s="1" t="s">
        <v>44</v>
      </c>
      <c r="R6263" s="1" t="s">
        <v>1115</v>
      </c>
      <c r="S6263" s="1">
        <v>41.4</v>
      </c>
      <c r="T6263" s="1">
        <v>4</v>
      </c>
      <c r="U6263" s="1">
        <v>0</v>
      </c>
      <c r="V6263" s="1">
        <v>19.872</v>
      </c>
      <c r="W6263" t="str">
        <f>INDEX(People!$A$2:$A$5,MATCH(Orders!N6263,People!$B$2:$B$5,0))</f>
        <v>Chuck Magee</v>
      </c>
      <c r="X6263" t="str">
        <f>IFERROR(INDEX(Returns!A6263:A7062,MATCH(Orders!B6263,Returns!B6263:B7062,0)),"No")</f>
        <v>No</v>
      </c>
      <c r="Y6263">
        <f t="shared" si="97"/>
        <v>41.4</v>
      </c>
    </row>
    <row r="6264" spans="1:25" x14ac:dyDescent="0.2">
      <c r="A6264" s="1">
        <v>6263</v>
      </c>
      <c r="B6264" t="s">
        <v>9158</v>
      </c>
      <c r="C6264" s="2">
        <v>43367</v>
      </c>
      <c r="D6264" s="8">
        <f>Table1[[#This Row],[Order Date]]</f>
        <v>43367</v>
      </c>
      <c r="E6264" s="2">
        <v>43369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">
        <v>1316</v>
      </c>
      <c r="P6264" s="1" t="s">
        <v>43</v>
      </c>
      <c r="Q6264" s="1" t="s">
        <v>70</v>
      </c>
      <c r="R6264" s="1" t="s">
        <v>1317</v>
      </c>
      <c r="S6264" s="1">
        <v>442.37199999999996</v>
      </c>
      <c r="T6264" s="1">
        <v>7</v>
      </c>
      <c r="U6264" s="1">
        <v>0.8</v>
      </c>
      <c r="V6264" s="1">
        <v>-729.91380000000004</v>
      </c>
      <c r="W6264" t="str">
        <f>INDEX(People!$A$2:$A$5,MATCH(Orders!N6264,People!$B$2:$B$5,0))</f>
        <v>Kelly Williams</v>
      </c>
      <c r="X6264" t="str">
        <f>IFERROR(INDEX(Returns!A6264:A7063,MATCH(Orders!B6264,Returns!B6264:B7063,0)),"No")</f>
        <v>No</v>
      </c>
      <c r="Y6264">
        <f t="shared" si="97"/>
        <v>796.26959999999997</v>
      </c>
    </row>
    <row r="6265" spans="1:25" x14ac:dyDescent="0.2">
      <c r="A6265" s="1">
        <v>6264</v>
      </c>
      <c r="B6265" t="s">
        <v>9159</v>
      </c>
      <c r="C6265" s="2">
        <v>43590</v>
      </c>
      <c r="D6265" s="8">
        <f>Table1[[#This Row],[Order Date]]</f>
        <v>43590</v>
      </c>
      <c r="E6265" s="2">
        <v>43595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">
        <v>3319</v>
      </c>
      <c r="P6265" s="1" t="s">
        <v>43</v>
      </c>
      <c r="Q6265" s="1" t="s">
        <v>70</v>
      </c>
      <c r="R6265" s="1" t="s">
        <v>3320</v>
      </c>
      <c r="S6265" s="1">
        <v>34.5</v>
      </c>
      <c r="T6265" s="1">
        <v>3</v>
      </c>
      <c r="U6265" s="1">
        <v>0</v>
      </c>
      <c r="V6265" s="1">
        <v>15.524999999999999</v>
      </c>
      <c r="W6265" t="str">
        <f>INDEX(People!$A$2:$A$5,MATCH(Orders!N6265,People!$B$2:$B$5,0))</f>
        <v>Cassandra Brandow</v>
      </c>
      <c r="X6265" t="str">
        <f>IFERROR(INDEX(Returns!A6265:A7064,MATCH(Orders!B6265,Returns!B6265:B7064,0)),"No")</f>
        <v>No</v>
      </c>
      <c r="Y6265">
        <f t="shared" si="97"/>
        <v>34.5</v>
      </c>
    </row>
    <row r="6266" spans="1:25" x14ac:dyDescent="0.2">
      <c r="A6266" s="1">
        <v>6265</v>
      </c>
      <c r="B6266" t="s">
        <v>6205</v>
      </c>
      <c r="C6266" s="2">
        <v>43379</v>
      </c>
      <c r="D6266" s="8">
        <f>Table1[[#This Row],[Order Date]]</f>
        <v>43379</v>
      </c>
      <c r="E6266" s="2">
        <v>43379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">
        <v>292</v>
      </c>
      <c r="P6266" s="1" t="s">
        <v>43</v>
      </c>
      <c r="Q6266" s="1" t="s">
        <v>70</v>
      </c>
      <c r="R6266" s="1" t="s">
        <v>293</v>
      </c>
      <c r="S6266" s="1">
        <v>28.849999999999998</v>
      </c>
      <c r="T6266" s="1">
        <v>5</v>
      </c>
      <c r="U6266" s="1">
        <v>0</v>
      </c>
      <c r="V6266" s="1">
        <v>14.424999999999999</v>
      </c>
      <c r="W6266" t="str">
        <f>INDEX(People!$A$2:$A$5,MATCH(Orders!N6266,People!$B$2:$B$5,0))</f>
        <v>Kelly Williams</v>
      </c>
      <c r="X6266" t="str">
        <f>IFERROR(INDEX(Returns!A6266:A7065,MATCH(Orders!B6266,Returns!B6266:B7065,0)),"No")</f>
        <v>No</v>
      </c>
      <c r="Y6266">
        <f t="shared" si="97"/>
        <v>28.849999999999998</v>
      </c>
    </row>
    <row r="6267" spans="1:25" x14ac:dyDescent="0.2">
      <c r="A6267" s="1">
        <v>6266</v>
      </c>
      <c r="B6267" t="s">
        <v>9160</v>
      </c>
      <c r="C6267" s="2">
        <v>42677</v>
      </c>
      <c r="D6267" s="8">
        <f>Table1[[#This Row],[Order Date]]</f>
        <v>42677</v>
      </c>
      <c r="E6267" s="2">
        <v>42682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">
        <v>2732</v>
      </c>
      <c r="P6267" s="1" t="s">
        <v>43</v>
      </c>
      <c r="Q6267" s="1" t="s">
        <v>84</v>
      </c>
      <c r="R6267" s="1" t="s">
        <v>2733</v>
      </c>
      <c r="S6267" s="1">
        <v>3.4880000000000004</v>
      </c>
      <c r="T6267" s="1">
        <v>2</v>
      </c>
      <c r="U6267" s="1">
        <v>0.2</v>
      </c>
      <c r="V6267" s="1">
        <v>1.1771999999999998</v>
      </c>
      <c r="W6267" t="str">
        <f>INDEX(People!$A$2:$A$5,MATCH(Orders!N6267,People!$B$2:$B$5,0))</f>
        <v>Cassandra Brandow</v>
      </c>
      <c r="X6267" t="str">
        <f>IFERROR(INDEX(Returns!A6267:A7066,MATCH(Orders!B6267,Returns!B6267:B7066,0)),"No")</f>
        <v>No</v>
      </c>
      <c r="Y6267">
        <f t="shared" si="97"/>
        <v>4.1856</v>
      </c>
    </row>
    <row r="6268" spans="1:25" x14ac:dyDescent="0.2">
      <c r="A6268" s="1">
        <v>6267</v>
      </c>
      <c r="B6268" t="s">
        <v>9160</v>
      </c>
      <c r="C6268" s="2">
        <v>42677</v>
      </c>
      <c r="D6268" s="8">
        <f>Table1[[#This Row],[Order Date]]</f>
        <v>42677</v>
      </c>
      <c r="E6268" s="2">
        <v>42682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">
        <v>2254</v>
      </c>
      <c r="P6268" s="1" t="s">
        <v>43</v>
      </c>
      <c r="Q6268" s="1" t="s">
        <v>84</v>
      </c>
      <c r="R6268" s="1" t="s">
        <v>2255</v>
      </c>
      <c r="S6268" s="1">
        <v>143.85600000000002</v>
      </c>
      <c r="T6268" s="1">
        <v>9</v>
      </c>
      <c r="U6268" s="1">
        <v>0.2</v>
      </c>
      <c r="V6268" s="1">
        <v>48.551399999999994</v>
      </c>
      <c r="W6268" t="str">
        <f>INDEX(People!$A$2:$A$5,MATCH(Orders!N6268,People!$B$2:$B$5,0))</f>
        <v>Cassandra Brandow</v>
      </c>
      <c r="X6268" t="str">
        <f>IFERROR(INDEX(Returns!A6268:A7067,MATCH(Orders!B6268,Returns!B6268:B7067,0)),"No")</f>
        <v>No</v>
      </c>
      <c r="Y6268">
        <f t="shared" si="97"/>
        <v>172.62720000000002</v>
      </c>
    </row>
    <row r="6269" spans="1:25" x14ac:dyDescent="0.2">
      <c r="A6269" s="1">
        <v>6268</v>
      </c>
      <c r="B6269" t="s">
        <v>9161</v>
      </c>
      <c r="C6269" s="2">
        <v>43009</v>
      </c>
      <c r="D6269" s="8">
        <f>Table1[[#This Row],[Order Date]]</f>
        <v>43009</v>
      </c>
      <c r="E6269" s="2">
        <v>43012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">
        <v>1657</v>
      </c>
      <c r="P6269" s="1" t="s">
        <v>66</v>
      </c>
      <c r="Q6269" s="1" t="s">
        <v>67</v>
      </c>
      <c r="R6269" s="1" t="s">
        <v>1658</v>
      </c>
      <c r="S6269" s="1">
        <v>311.98</v>
      </c>
      <c r="T6269" s="1">
        <v>2</v>
      </c>
      <c r="U6269" s="1">
        <v>0</v>
      </c>
      <c r="V6269" s="1">
        <v>93.593999999999994</v>
      </c>
      <c r="W6269" t="str">
        <f>INDEX(People!$A$2:$A$5,MATCH(Orders!N6269,People!$B$2:$B$5,0))</f>
        <v>Chuck Magee</v>
      </c>
      <c r="X6269" t="str">
        <f>IFERROR(INDEX(Returns!A6269:A7068,MATCH(Orders!B6269,Returns!B6269:B7068,0)),"No")</f>
        <v>No</v>
      </c>
      <c r="Y6269">
        <f t="shared" si="97"/>
        <v>311.98</v>
      </c>
    </row>
    <row r="6270" spans="1:25" x14ac:dyDescent="0.2">
      <c r="A6270" s="1">
        <v>6269</v>
      </c>
      <c r="B6270" t="s">
        <v>9161</v>
      </c>
      <c r="C6270" s="2">
        <v>43009</v>
      </c>
      <c r="D6270" s="8">
        <f>Table1[[#This Row],[Order Date]]</f>
        <v>43009</v>
      </c>
      <c r="E6270" s="2">
        <v>43012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">
        <v>4385</v>
      </c>
      <c r="P6270" s="1" t="s">
        <v>43</v>
      </c>
      <c r="Q6270" s="1" t="s">
        <v>70</v>
      </c>
      <c r="R6270" s="1" t="s">
        <v>1068</v>
      </c>
      <c r="S6270" s="1">
        <v>22.450000000000003</v>
      </c>
      <c r="T6270" s="1">
        <v>5</v>
      </c>
      <c r="U6270" s="1">
        <v>0</v>
      </c>
      <c r="V6270" s="1">
        <v>10.327</v>
      </c>
      <c r="W6270" t="str">
        <f>INDEX(People!$A$2:$A$5,MATCH(Orders!N6270,People!$B$2:$B$5,0))</f>
        <v>Chuck Magee</v>
      </c>
      <c r="X6270" t="str">
        <f>IFERROR(INDEX(Returns!A6270:A7069,MATCH(Orders!B6270,Returns!B6270:B7069,0)),"No")</f>
        <v>No</v>
      </c>
      <c r="Y6270">
        <f t="shared" si="97"/>
        <v>22.450000000000003</v>
      </c>
    </row>
    <row r="6271" spans="1:25" x14ac:dyDescent="0.2">
      <c r="A6271" s="1">
        <v>6270</v>
      </c>
      <c r="B6271" t="s">
        <v>9162</v>
      </c>
      <c r="C6271" s="2">
        <v>43801</v>
      </c>
      <c r="D6271" s="8">
        <f>Table1[[#This Row],[Order Date]]</f>
        <v>43801</v>
      </c>
      <c r="E6271" s="2">
        <v>43805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">
        <v>543</v>
      </c>
      <c r="P6271" s="1" t="s">
        <v>66</v>
      </c>
      <c r="Q6271" s="1" t="s">
        <v>67</v>
      </c>
      <c r="R6271" s="1" t="s">
        <v>544</v>
      </c>
      <c r="S6271" s="1">
        <v>39.992000000000004</v>
      </c>
      <c r="T6271" s="1">
        <v>1</v>
      </c>
      <c r="U6271" s="1">
        <v>0.2</v>
      </c>
      <c r="V6271" s="1">
        <v>-7.9984000000000073</v>
      </c>
      <c r="W6271" t="str">
        <f>INDEX(People!$A$2:$A$5,MATCH(Orders!N6271,People!$B$2:$B$5,0))</f>
        <v>Anna Andreadi</v>
      </c>
      <c r="X6271" t="str">
        <f>IFERROR(INDEX(Returns!A6271:A7070,MATCH(Orders!B6271,Returns!B6271:B7070,0)),"No")</f>
        <v>No</v>
      </c>
      <c r="Y6271">
        <f t="shared" si="97"/>
        <v>47.990400000000001</v>
      </c>
    </row>
    <row r="6272" spans="1:25" x14ac:dyDescent="0.2">
      <c r="A6272" s="1">
        <v>6271</v>
      </c>
      <c r="B6272" t="s">
        <v>9162</v>
      </c>
      <c r="C6272" s="2">
        <v>43801</v>
      </c>
      <c r="D6272" s="8">
        <f>Table1[[#This Row],[Order Date]]</f>
        <v>43801</v>
      </c>
      <c r="E6272" s="2">
        <v>43805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">
        <v>5056</v>
      </c>
      <c r="P6272" s="1" t="s">
        <v>30</v>
      </c>
      <c r="Q6272" s="1" t="s">
        <v>34</v>
      </c>
      <c r="R6272" s="1" t="s">
        <v>5057</v>
      </c>
      <c r="S6272" s="1">
        <v>1159.056</v>
      </c>
      <c r="T6272" s="1">
        <v>9</v>
      </c>
      <c r="U6272" s="1">
        <v>0.2</v>
      </c>
      <c r="V6272" s="1">
        <v>43.464599999999905</v>
      </c>
      <c r="W6272" t="str">
        <f>INDEX(People!$A$2:$A$5,MATCH(Orders!N6272,People!$B$2:$B$5,0))</f>
        <v>Anna Andreadi</v>
      </c>
      <c r="X6272" t="str">
        <f>IFERROR(INDEX(Returns!A6272:A7071,MATCH(Orders!B6272,Returns!B6272:B7071,0)),"No")</f>
        <v>No</v>
      </c>
      <c r="Y6272">
        <f t="shared" si="97"/>
        <v>1390.8671999999999</v>
      </c>
    </row>
    <row r="6273" spans="1:25" x14ac:dyDescent="0.2">
      <c r="A6273" s="1">
        <v>6272</v>
      </c>
      <c r="B6273" t="s">
        <v>9162</v>
      </c>
      <c r="C6273" s="2">
        <v>43801</v>
      </c>
      <c r="D6273" s="8">
        <f>Table1[[#This Row],[Order Date]]</f>
        <v>43801</v>
      </c>
      <c r="E6273" s="2">
        <v>43805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">
        <v>2960</v>
      </c>
      <c r="P6273" s="1" t="s">
        <v>43</v>
      </c>
      <c r="Q6273" s="1" t="s">
        <v>63</v>
      </c>
      <c r="R6273" s="1" t="s">
        <v>2961</v>
      </c>
      <c r="S6273" s="1">
        <v>179.89999999999998</v>
      </c>
      <c r="T6273" s="1">
        <v>5</v>
      </c>
      <c r="U6273" s="1">
        <v>0</v>
      </c>
      <c r="V6273" s="1">
        <v>44.974999999999987</v>
      </c>
      <c r="W6273" t="str">
        <f>INDEX(People!$A$2:$A$5,MATCH(Orders!N6273,People!$B$2:$B$5,0))</f>
        <v>Anna Andreadi</v>
      </c>
      <c r="X6273" t="str">
        <f>IFERROR(INDEX(Returns!A6273:A7072,MATCH(Orders!B6273,Returns!B6273:B7072,0)),"No")</f>
        <v>No</v>
      </c>
      <c r="Y6273">
        <f t="shared" si="97"/>
        <v>179.89999999999998</v>
      </c>
    </row>
    <row r="6274" spans="1:25" x14ac:dyDescent="0.2">
      <c r="A6274" s="1">
        <v>6273</v>
      </c>
      <c r="B6274" t="s">
        <v>9163</v>
      </c>
      <c r="C6274" s="2">
        <v>43810</v>
      </c>
      <c r="D6274" s="8">
        <f>Table1[[#This Row],[Order Date]]</f>
        <v>43810</v>
      </c>
      <c r="E6274" s="2">
        <v>43811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">
        <v>3847</v>
      </c>
      <c r="P6274" s="1" t="s">
        <v>66</v>
      </c>
      <c r="Q6274" s="1" t="s">
        <v>146</v>
      </c>
      <c r="R6274" s="1" t="s">
        <v>3848</v>
      </c>
      <c r="S6274" s="1">
        <v>116.312</v>
      </c>
      <c r="T6274" s="1">
        <v>7</v>
      </c>
      <c r="U6274" s="1">
        <v>0.2</v>
      </c>
      <c r="V6274" s="1">
        <v>23.262400000000003</v>
      </c>
      <c r="W6274" t="str">
        <f>INDEX(People!$A$2:$A$5,MATCH(Orders!N6274,People!$B$2:$B$5,0))</f>
        <v>Kelly Williams</v>
      </c>
      <c r="X6274" t="str">
        <f>IFERROR(INDEX(Returns!A6274:A7073,MATCH(Orders!B6274,Returns!B6274:B7073,0)),"No")</f>
        <v>No</v>
      </c>
      <c r="Y6274">
        <f t="shared" si="97"/>
        <v>139.5744</v>
      </c>
    </row>
    <row r="6275" spans="1:25" x14ac:dyDescent="0.2">
      <c r="A6275" s="1">
        <v>6274</v>
      </c>
      <c r="B6275" t="s">
        <v>9164</v>
      </c>
      <c r="C6275" s="2">
        <v>43298</v>
      </c>
      <c r="D6275" s="8">
        <f>Table1[[#This Row],[Order Date]]</f>
        <v>43298</v>
      </c>
      <c r="E6275" s="2">
        <v>43303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">
        <v>4425</v>
      </c>
      <c r="P6275" s="1" t="s">
        <v>30</v>
      </c>
      <c r="Q6275" s="1" t="s">
        <v>60</v>
      </c>
      <c r="R6275" s="1" t="s">
        <v>4426</v>
      </c>
      <c r="S6275" s="1">
        <v>12.419999999999998</v>
      </c>
      <c r="T6275" s="1">
        <v>3</v>
      </c>
      <c r="U6275" s="1">
        <v>0</v>
      </c>
      <c r="V6275" s="1">
        <v>4.4711999999999996</v>
      </c>
      <c r="W6275" t="str">
        <f>INDEX(People!$A$2:$A$5,MATCH(Orders!N6275,People!$B$2:$B$5,0))</f>
        <v>Anna Andreadi</v>
      </c>
      <c r="X6275" t="str">
        <f>IFERROR(INDEX(Returns!A6275:A7074,MATCH(Orders!B6275,Returns!B6275:B7074,0)),"No")</f>
        <v>No</v>
      </c>
      <c r="Y6275">
        <f t="shared" ref="Y6275:Y6338" si="98">S6275*(1+U6275)</f>
        <v>12.419999999999998</v>
      </c>
    </row>
    <row r="6276" spans="1:25" x14ac:dyDescent="0.2">
      <c r="A6276" s="1">
        <v>6275</v>
      </c>
      <c r="B6276" t="s">
        <v>9164</v>
      </c>
      <c r="C6276" s="2">
        <v>43298</v>
      </c>
      <c r="D6276" s="8">
        <f>Table1[[#This Row],[Order Date]]</f>
        <v>43298</v>
      </c>
      <c r="E6276" s="2">
        <v>43303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">
        <v>5673</v>
      </c>
      <c r="P6276" s="1" t="s">
        <v>66</v>
      </c>
      <c r="Q6276" s="1" t="s">
        <v>146</v>
      </c>
      <c r="R6276" s="1" t="s">
        <v>5674</v>
      </c>
      <c r="S6276" s="1">
        <v>428.40000000000003</v>
      </c>
      <c r="T6276" s="1">
        <v>3</v>
      </c>
      <c r="U6276" s="1">
        <v>0</v>
      </c>
      <c r="V6276" s="1">
        <v>89.963999999999999</v>
      </c>
      <c r="W6276" t="str">
        <f>INDEX(People!$A$2:$A$5,MATCH(Orders!N6276,People!$B$2:$B$5,0))</f>
        <v>Anna Andreadi</v>
      </c>
      <c r="X6276" t="str">
        <f>IFERROR(INDEX(Returns!A6276:A7075,MATCH(Orders!B6276,Returns!B6276:B7075,0)),"No")</f>
        <v>No</v>
      </c>
      <c r="Y6276">
        <f t="shared" si="98"/>
        <v>428.40000000000003</v>
      </c>
    </row>
    <row r="6277" spans="1:25" x14ac:dyDescent="0.2">
      <c r="A6277" s="1">
        <v>6276</v>
      </c>
      <c r="B6277" t="s">
        <v>9164</v>
      </c>
      <c r="C6277" s="2">
        <v>43298</v>
      </c>
      <c r="D6277" s="8">
        <f>Table1[[#This Row],[Order Date]]</f>
        <v>43298</v>
      </c>
      <c r="E6277" s="2">
        <v>43303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">
        <v>5099</v>
      </c>
      <c r="P6277" s="1" t="s">
        <v>30</v>
      </c>
      <c r="Q6277" s="1" t="s">
        <v>60</v>
      </c>
      <c r="R6277" s="1" t="s">
        <v>5100</v>
      </c>
      <c r="S6277" s="1">
        <v>24.75</v>
      </c>
      <c r="T6277" s="1">
        <v>5</v>
      </c>
      <c r="U6277" s="1">
        <v>0</v>
      </c>
      <c r="V6277" s="1">
        <v>10.890000000000002</v>
      </c>
      <c r="W6277" t="str">
        <f>INDEX(People!$A$2:$A$5,MATCH(Orders!N6277,People!$B$2:$B$5,0))</f>
        <v>Anna Andreadi</v>
      </c>
      <c r="X6277" t="str">
        <f>IFERROR(INDEX(Returns!A6277:A7076,MATCH(Orders!B6277,Returns!B6277:B7076,0)),"No")</f>
        <v>No</v>
      </c>
      <c r="Y6277">
        <f t="shared" si="98"/>
        <v>24.75</v>
      </c>
    </row>
    <row r="6278" spans="1:25" x14ac:dyDescent="0.2">
      <c r="A6278" s="1">
        <v>6277</v>
      </c>
      <c r="B6278" t="s">
        <v>9164</v>
      </c>
      <c r="C6278" s="2">
        <v>43298</v>
      </c>
      <c r="D6278" s="8">
        <f>Table1[[#This Row],[Order Date]]</f>
        <v>43298</v>
      </c>
      <c r="E6278" s="2">
        <v>43303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">
        <v>1048</v>
      </c>
      <c r="P6278" s="1" t="s">
        <v>43</v>
      </c>
      <c r="Q6278" s="1" t="s">
        <v>44</v>
      </c>
      <c r="R6278" s="1" t="s">
        <v>1049</v>
      </c>
      <c r="S6278" s="1">
        <v>87.71</v>
      </c>
      <c r="T6278" s="1">
        <v>7</v>
      </c>
      <c r="U6278" s="1">
        <v>0</v>
      </c>
      <c r="V6278" s="1">
        <v>41.223699999999994</v>
      </c>
      <c r="W6278" t="str">
        <f>INDEX(People!$A$2:$A$5,MATCH(Orders!N6278,People!$B$2:$B$5,0))</f>
        <v>Anna Andreadi</v>
      </c>
      <c r="X6278" t="str">
        <f>IFERROR(INDEX(Returns!A6278:A7077,MATCH(Orders!B6278,Returns!B6278:B7077,0)),"No")</f>
        <v>No</v>
      </c>
      <c r="Y6278">
        <f t="shared" si="98"/>
        <v>87.71</v>
      </c>
    </row>
    <row r="6279" spans="1:25" x14ac:dyDescent="0.2">
      <c r="A6279" s="1">
        <v>6278</v>
      </c>
      <c r="B6279" t="s">
        <v>9164</v>
      </c>
      <c r="C6279" s="2">
        <v>43298</v>
      </c>
      <c r="D6279" s="8">
        <f>Table1[[#This Row],[Order Date]]</f>
        <v>43298</v>
      </c>
      <c r="E6279" s="2">
        <v>43303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">
        <v>249</v>
      </c>
      <c r="P6279" s="1" t="s">
        <v>43</v>
      </c>
      <c r="Q6279" s="1" t="s">
        <v>55</v>
      </c>
      <c r="R6279" s="1" t="s">
        <v>250</v>
      </c>
      <c r="S6279" s="1">
        <v>69.52</v>
      </c>
      <c r="T6279" s="1">
        <v>2</v>
      </c>
      <c r="U6279" s="1">
        <v>0</v>
      </c>
      <c r="V6279" s="1">
        <v>17.379999999999995</v>
      </c>
      <c r="W6279" t="str">
        <f>INDEX(People!$A$2:$A$5,MATCH(Orders!N6279,People!$B$2:$B$5,0))</f>
        <v>Anna Andreadi</v>
      </c>
      <c r="X6279" t="str">
        <f>IFERROR(INDEX(Returns!A6279:A7078,MATCH(Orders!B6279,Returns!B6279:B7078,0)),"No")</f>
        <v>No</v>
      </c>
      <c r="Y6279">
        <f t="shared" si="98"/>
        <v>69.52</v>
      </c>
    </row>
    <row r="6280" spans="1:25" x14ac:dyDescent="0.2">
      <c r="A6280" s="1">
        <v>6279</v>
      </c>
      <c r="B6280" t="s">
        <v>9164</v>
      </c>
      <c r="C6280" s="2">
        <v>43298</v>
      </c>
      <c r="D6280" s="8">
        <f>Table1[[#This Row],[Order Date]]</f>
        <v>43298</v>
      </c>
      <c r="E6280" s="2">
        <v>43303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">
        <v>2567</v>
      </c>
      <c r="P6280" s="1" t="s">
        <v>66</v>
      </c>
      <c r="Q6280" s="1" t="s">
        <v>67</v>
      </c>
      <c r="R6280" s="1" t="s">
        <v>2568</v>
      </c>
      <c r="S6280" s="1">
        <v>20.784000000000002</v>
      </c>
      <c r="T6280" s="1">
        <v>2</v>
      </c>
      <c r="U6280" s="1">
        <v>0.2</v>
      </c>
      <c r="V6280" s="1">
        <v>-4.6764000000000001</v>
      </c>
      <c r="W6280" t="str">
        <f>INDEX(People!$A$2:$A$5,MATCH(Orders!N6280,People!$B$2:$B$5,0))</f>
        <v>Anna Andreadi</v>
      </c>
      <c r="X6280" t="str">
        <f>IFERROR(INDEX(Returns!A6280:A7079,MATCH(Orders!B6280,Returns!B6280:B7079,0)),"No")</f>
        <v>No</v>
      </c>
      <c r="Y6280">
        <f t="shared" si="98"/>
        <v>24.940800000000003</v>
      </c>
    </row>
    <row r="6281" spans="1:25" x14ac:dyDescent="0.2">
      <c r="A6281" s="1">
        <v>6280</v>
      </c>
      <c r="B6281" t="s">
        <v>9164</v>
      </c>
      <c r="C6281" s="2">
        <v>43298</v>
      </c>
      <c r="D6281" s="8">
        <f>Table1[[#This Row],[Order Date]]</f>
        <v>43298</v>
      </c>
      <c r="E6281" s="2">
        <v>43303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">
        <v>3122</v>
      </c>
      <c r="P6281" s="1" t="s">
        <v>43</v>
      </c>
      <c r="Q6281" s="1" t="s">
        <v>70</v>
      </c>
      <c r="R6281" s="1" t="s">
        <v>3123</v>
      </c>
      <c r="S6281" s="1">
        <v>12.816000000000001</v>
      </c>
      <c r="T6281" s="1">
        <v>3</v>
      </c>
      <c r="U6281" s="1">
        <v>0.2</v>
      </c>
      <c r="V6281" s="1">
        <v>4.1651999999999987</v>
      </c>
      <c r="W6281" t="str">
        <f>INDEX(People!$A$2:$A$5,MATCH(Orders!N6281,People!$B$2:$B$5,0))</f>
        <v>Anna Andreadi</v>
      </c>
      <c r="X6281" t="str">
        <f>IFERROR(INDEX(Returns!A6281:A7080,MATCH(Orders!B6281,Returns!B6281:B7080,0)),"No")</f>
        <v>No</v>
      </c>
      <c r="Y6281">
        <f t="shared" si="98"/>
        <v>15.379200000000001</v>
      </c>
    </row>
    <row r="6282" spans="1:25" x14ac:dyDescent="0.2">
      <c r="A6282" s="1">
        <v>6281</v>
      </c>
      <c r="B6282" t="s">
        <v>9165</v>
      </c>
      <c r="C6282" s="2">
        <v>43597</v>
      </c>
      <c r="D6282" s="8">
        <f>Table1[[#This Row],[Order Date]]</f>
        <v>43597</v>
      </c>
      <c r="E6282" s="2">
        <v>43601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">
        <v>3688</v>
      </c>
      <c r="P6282" s="1" t="s">
        <v>43</v>
      </c>
      <c r="Q6282" s="1" t="s">
        <v>44</v>
      </c>
      <c r="R6282" s="1" t="s">
        <v>3689</v>
      </c>
      <c r="S6282" s="1">
        <v>5.9039999999999999</v>
      </c>
      <c r="T6282" s="1">
        <v>2</v>
      </c>
      <c r="U6282" s="1">
        <v>0.2</v>
      </c>
      <c r="V6282" s="1">
        <v>1.9925999999999999</v>
      </c>
      <c r="W6282" t="str">
        <f>INDEX(People!$A$2:$A$5,MATCH(Orders!N6282,People!$B$2:$B$5,0))</f>
        <v>Chuck Magee</v>
      </c>
      <c r="X6282" t="str">
        <f>IFERROR(INDEX(Returns!A6282:A7081,MATCH(Orders!B6282,Returns!B6282:B7081,0)),"No")</f>
        <v>No</v>
      </c>
      <c r="Y6282">
        <f t="shared" si="98"/>
        <v>7.0847999999999995</v>
      </c>
    </row>
    <row r="6283" spans="1:25" x14ac:dyDescent="0.2">
      <c r="A6283" s="1">
        <v>6282</v>
      </c>
      <c r="B6283" t="s">
        <v>9166</v>
      </c>
      <c r="C6283" s="2">
        <v>43059</v>
      </c>
      <c r="D6283" s="8">
        <f>Table1[[#This Row],[Order Date]]</f>
        <v>43059</v>
      </c>
      <c r="E6283" s="2">
        <v>43065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">
        <v>5675</v>
      </c>
      <c r="P6283" s="1" t="s">
        <v>30</v>
      </c>
      <c r="Q6283" s="1" t="s">
        <v>60</v>
      </c>
      <c r="R6283" s="1" t="s">
        <v>5676</v>
      </c>
      <c r="S6283" s="1">
        <v>63.824000000000005</v>
      </c>
      <c r="T6283" s="1">
        <v>2</v>
      </c>
      <c r="U6283" s="1">
        <v>0.2</v>
      </c>
      <c r="V6283" s="1">
        <v>9.5735999999999937</v>
      </c>
      <c r="W6283" t="str">
        <f>INDEX(People!$A$2:$A$5,MATCH(Orders!N6283,People!$B$2:$B$5,0))</f>
        <v>Chuck Magee</v>
      </c>
      <c r="X6283" t="str">
        <f>IFERROR(INDEX(Returns!A6283:A7082,MATCH(Orders!B6283,Returns!B6283:B7082,0)),"No")</f>
        <v>No</v>
      </c>
      <c r="Y6283">
        <f t="shared" si="98"/>
        <v>76.588800000000006</v>
      </c>
    </row>
    <row r="6284" spans="1:25" x14ac:dyDescent="0.2">
      <c r="A6284" s="1">
        <v>6283</v>
      </c>
      <c r="B6284" t="s">
        <v>9166</v>
      </c>
      <c r="C6284" s="2">
        <v>43059</v>
      </c>
      <c r="D6284" s="8">
        <f>Table1[[#This Row],[Order Date]]</f>
        <v>43059</v>
      </c>
      <c r="E6284" s="2">
        <v>43065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">
        <v>5582</v>
      </c>
      <c r="P6284" s="1" t="s">
        <v>43</v>
      </c>
      <c r="Q6284" s="1" t="s">
        <v>55</v>
      </c>
      <c r="R6284" s="1" t="s">
        <v>5583</v>
      </c>
      <c r="S6284" s="1">
        <v>141.55199999999999</v>
      </c>
      <c r="T6284" s="1">
        <v>3</v>
      </c>
      <c r="U6284" s="1">
        <v>0.2</v>
      </c>
      <c r="V6284" s="1">
        <v>-26.541000000000004</v>
      </c>
      <c r="W6284" t="str">
        <f>INDEX(People!$A$2:$A$5,MATCH(Orders!N6284,People!$B$2:$B$5,0))</f>
        <v>Chuck Magee</v>
      </c>
      <c r="X6284" t="str">
        <f>IFERROR(INDEX(Returns!A6284:A7083,MATCH(Orders!B6284,Returns!B6284:B7083,0)),"No")</f>
        <v>No</v>
      </c>
      <c r="Y6284">
        <f t="shared" si="98"/>
        <v>169.86239999999998</v>
      </c>
    </row>
    <row r="6285" spans="1:25" x14ac:dyDescent="0.2">
      <c r="A6285" s="1">
        <v>6284</v>
      </c>
      <c r="B6285" t="s">
        <v>9167</v>
      </c>
      <c r="C6285" s="2">
        <v>43367</v>
      </c>
      <c r="D6285" s="8">
        <f>Table1[[#This Row],[Order Date]]</f>
        <v>43367</v>
      </c>
      <c r="E6285" s="2">
        <v>43371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">
        <v>5399</v>
      </c>
      <c r="P6285" s="1" t="s">
        <v>43</v>
      </c>
      <c r="Q6285" s="1" t="s">
        <v>157</v>
      </c>
      <c r="R6285" s="1" t="s">
        <v>5400</v>
      </c>
      <c r="S6285" s="1">
        <v>304.89999999999998</v>
      </c>
      <c r="T6285" s="1">
        <v>5</v>
      </c>
      <c r="U6285" s="1">
        <v>0</v>
      </c>
      <c r="V6285" s="1">
        <v>143.30299999999997</v>
      </c>
      <c r="W6285" t="str">
        <f>INDEX(People!$A$2:$A$5,MATCH(Orders!N6285,People!$B$2:$B$5,0))</f>
        <v>Anna Andreadi</v>
      </c>
      <c r="X6285" t="str">
        <f>IFERROR(INDEX(Returns!A6285:A7084,MATCH(Orders!B6285,Returns!B6285:B7084,0)),"No")</f>
        <v>No</v>
      </c>
      <c r="Y6285">
        <f t="shared" si="98"/>
        <v>304.89999999999998</v>
      </c>
    </row>
    <row r="6286" spans="1:25" x14ac:dyDescent="0.2">
      <c r="A6286" s="1">
        <v>6285</v>
      </c>
      <c r="B6286" t="s">
        <v>9167</v>
      </c>
      <c r="C6286" s="2">
        <v>43367</v>
      </c>
      <c r="D6286" s="8">
        <f>Table1[[#This Row],[Order Date]]</f>
        <v>43367</v>
      </c>
      <c r="E6286" s="2">
        <v>43371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">
        <v>3731</v>
      </c>
      <c r="P6286" s="1" t="s">
        <v>30</v>
      </c>
      <c r="Q6286" s="1" t="s">
        <v>34</v>
      </c>
      <c r="R6286" s="1" t="s">
        <v>3732</v>
      </c>
      <c r="S6286" s="1">
        <v>563.24</v>
      </c>
      <c r="T6286" s="1">
        <v>5</v>
      </c>
      <c r="U6286" s="1">
        <v>0.2</v>
      </c>
      <c r="V6286" s="1">
        <v>56.324000000000012</v>
      </c>
      <c r="W6286" t="str">
        <f>INDEX(People!$A$2:$A$5,MATCH(Orders!N6286,People!$B$2:$B$5,0))</f>
        <v>Anna Andreadi</v>
      </c>
      <c r="X6286" t="str">
        <f>IFERROR(INDEX(Returns!A6286:A7085,MATCH(Orders!B6286,Returns!B6286:B7085,0)),"No")</f>
        <v>No</v>
      </c>
      <c r="Y6286">
        <f t="shared" si="98"/>
        <v>675.88800000000003</v>
      </c>
    </row>
    <row r="6287" spans="1:25" x14ac:dyDescent="0.2">
      <c r="A6287" s="1">
        <v>6286</v>
      </c>
      <c r="B6287" t="s">
        <v>9168</v>
      </c>
      <c r="C6287" s="2">
        <v>43394</v>
      </c>
      <c r="D6287" s="8">
        <f>Table1[[#This Row],[Order Date]]</f>
        <v>43394</v>
      </c>
      <c r="E6287" s="2">
        <v>43399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">
        <v>4033</v>
      </c>
      <c r="P6287" s="1" t="s">
        <v>30</v>
      </c>
      <c r="Q6287" s="1" t="s">
        <v>52</v>
      </c>
      <c r="R6287" s="1" t="s">
        <v>4034</v>
      </c>
      <c r="S6287" s="1">
        <v>661.17600000000004</v>
      </c>
      <c r="T6287" s="1">
        <v>2</v>
      </c>
      <c r="U6287" s="1">
        <v>0.4</v>
      </c>
      <c r="V6287" s="1">
        <v>-231.41160000000008</v>
      </c>
      <c r="W6287" t="str">
        <f>INDEX(People!$A$2:$A$5,MATCH(Orders!N6287,People!$B$2:$B$5,0))</f>
        <v>Chuck Magee</v>
      </c>
      <c r="X6287" t="str">
        <f>IFERROR(INDEX(Returns!A6287:A7086,MATCH(Orders!B6287,Returns!B6287:B7086,0)),"No")</f>
        <v>No</v>
      </c>
      <c r="Y6287">
        <f t="shared" si="98"/>
        <v>925.64639999999997</v>
      </c>
    </row>
    <row r="6288" spans="1:25" x14ac:dyDescent="0.2">
      <c r="A6288" s="1">
        <v>6287</v>
      </c>
      <c r="B6288" t="s">
        <v>9169</v>
      </c>
      <c r="C6288" s="2">
        <v>43397</v>
      </c>
      <c r="D6288" s="8">
        <f>Table1[[#This Row],[Order Date]]</f>
        <v>43397</v>
      </c>
      <c r="E6288" s="2">
        <v>43404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">
        <v>2735</v>
      </c>
      <c r="P6288" s="1" t="s">
        <v>66</v>
      </c>
      <c r="Q6288" s="1" t="s">
        <v>67</v>
      </c>
      <c r="R6288" s="1" t="s">
        <v>2736</v>
      </c>
      <c r="S6288" s="1">
        <v>239.976</v>
      </c>
      <c r="T6288" s="1">
        <v>3</v>
      </c>
      <c r="U6288" s="1">
        <v>0.2</v>
      </c>
      <c r="V6288" s="1">
        <v>17.998199999999997</v>
      </c>
      <c r="W6288" t="str">
        <f>INDEX(People!$A$2:$A$5,MATCH(Orders!N6288,People!$B$2:$B$5,0))</f>
        <v>Cassandra Brandow</v>
      </c>
      <c r="X6288" t="str">
        <f>IFERROR(INDEX(Returns!A6288:A7087,MATCH(Orders!B6288,Returns!B6288:B7087,0)),"No")</f>
        <v>No</v>
      </c>
      <c r="Y6288">
        <f t="shared" si="98"/>
        <v>287.97120000000001</v>
      </c>
    </row>
    <row r="6289" spans="1:25" x14ac:dyDescent="0.2">
      <c r="A6289" s="1">
        <v>6288</v>
      </c>
      <c r="B6289" t="s">
        <v>9170</v>
      </c>
      <c r="C6289" s="2">
        <v>42559</v>
      </c>
      <c r="D6289" s="8">
        <f>Table1[[#This Row],[Order Date]]</f>
        <v>42559</v>
      </c>
      <c r="E6289" s="2">
        <v>42563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">
        <v>3313</v>
      </c>
      <c r="P6289" s="1" t="s">
        <v>30</v>
      </c>
      <c r="Q6289" s="1" t="s">
        <v>52</v>
      </c>
      <c r="R6289" s="1" t="s">
        <v>3314</v>
      </c>
      <c r="S6289" s="1">
        <v>502.48800000000006</v>
      </c>
      <c r="T6289" s="1">
        <v>3</v>
      </c>
      <c r="U6289" s="1">
        <v>0.2</v>
      </c>
      <c r="V6289" s="1">
        <v>-87.935400000000044</v>
      </c>
      <c r="W6289" t="str">
        <f>INDEX(People!$A$2:$A$5,MATCH(Orders!N6289,People!$B$2:$B$5,0))</f>
        <v>Anna Andreadi</v>
      </c>
      <c r="X6289" t="str">
        <f>IFERROR(INDEX(Returns!A6289:A7088,MATCH(Orders!B6289,Returns!B6289:B7088,0)),"No")</f>
        <v>No</v>
      </c>
      <c r="Y6289">
        <f t="shared" si="98"/>
        <v>602.98560000000009</v>
      </c>
    </row>
    <row r="6290" spans="1:25" x14ac:dyDescent="0.2">
      <c r="A6290" s="1">
        <v>6289</v>
      </c>
      <c r="B6290" t="s">
        <v>9170</v>
      </c>
      <c r="C6290" s="2">
        <v>42559</v>
      </c>
      <c r="D6290" s="8">
        <f>Table1[[#This Row],[Order Date]]</f>
        <v>42559</v>
      </c>
      <c r="E6290" s="2">
        <v>42563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">
        <v>2625</v>
      </c>
      <c r="P6290" s="1" t="s">
        <v>43</v>
      </c>
      <c r="Q6290" s="1" t="s">
        <v>70</v>
      </c>
      <c r="R6290" s="1" t="s">
        <v>2626</v>
      </c>
      <c r="S6290" s="1">
        <v>196.70400000000001</v>
      </c>
      <c r="T6290" s="1">
        <v>6</v>
      </c>
      <c r="U6290" s="1">
        <v>0.2</v>
      </c>
      <c r="V6290" s="1">
        <v>68.846399999999974</v>
      </c>
      <c r="W6290" t="str">
        <f>INDEX(People!$A$2:$A$5,MATCH(Orders!N6290,People!$B$2:$B$5,0))</f>
        <v>Anna Andreadi</v>
      </c>
      <c r="X6290" t="str">
        <f>IFERROR(INDEX(Returns!A6290:A7089,MATCH(Orders!B6290,Returns!B6290:B7089,0)),"No")</f>
        <v>No</v>
      </c>
      <c r="Y6290">
        <f t="shared" si="98"/>
        <v>236.04480000000001</v>
      </c>
    </row>
    <row r="6291" spans="1:25" x14ac:dyDescent="0.2">
      <c r="A6291" s="1">
        <v>6290</v>
      </c>
      <c r="B6291" t="s">
        <v>9171</v>
      </c>
      <c r="C6291" s="2">
        <v>42807</v>
      </c>
      <c r="D6291" s="8">
        <f>Table1[[#This Row],[Order Date]]</f>
        <v>42807</v>
      </c>
      <c r="E6291" s="2">
        <v>42812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">
        <v>471</v>
      </c>
      <c r="P6291" s="1" t="s">
        <v>30</v>
      </c>
      <c r="Q6291" s="1" t="s">
        <v>34</v>
      </c>
      <c r="R6291" s="1" t="s">
        <v>472</v>
      </c>
      <c r="S6291" s="1">
        <v>915.13600000000008</v>
      </c>
      <c r="T6291" s="1">
        <v>4</v>
      </c>
      <c r="U6291" s="1">
        <v>0.2</v>
      </c>
      <c r="V6291" s="1">
        <v>102.95279999999988</v>
      </c>
      <c r="W6291" t="str">
        <f>INDEX(People!$A$2:$A$5,MATCH(Orders!N6291,People!$B$2:$B$5,0))</f>
        <v>Anna Andreadi</v>
      </c>
      <c r="X6291" t="str">
        <f>IFERROR(INDEX(Returns!A6291:A7090,MATCH(Orders!B6291,Returns!B6291:B7090,0)),"No")</f>
        <v>No</v>
      </c>
      <c r="Y6291">
        <f t="shared" si="98"/>
        <v>1098.1632</v>
      </c>
    </row>
    <row r="6292" spans="1:25" x14ac:dyDescent="0.2">
      <c r="A6292" s="1">
        <v>6291</v>
      </c>
      <c r="B6292" t="s">
        <v>9171</v>
      </c>
      <c r="C6292" s="2">
        <v>42807</v>
      </c>
      <c r="D6292" s="8">
        <f>Table1[[#This Row],[Order Date]]</f>
        <v>42807</v>
      </c>
      <c r="E6292" s="2">
        <v>42812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">
        <v>1720</v>
      </c>
      <c r="P6292" s="1" t="s">
        <v>30</v>
      </c>
      <c r="Q6292" s="1" t="s">
        <v>60</v>
      </c>
      <c r="R6292" s="1" t="s">
        <v>1721</v>
      </c>
      <c r="S6292" s="1">
        <v>327.76</v>
      </c>
      <c r="T6292" s="1">
        <v>8</v>
      </c>
      <c r="U6292" s="1">
        <v>0</v>
      </c>
      <c r="V6292" s="1">
        <v>91.772800000000018</v>
      </c>
      <c r="W6292" t="str">
        <f>INDEX(People!$A$2:$A$5,MATCH(Orders!N6292,People!$B$2:$B$5,0))</f>
        <v>Anna Andreadi</v>
      </c>
      <c r="X6292" t="str">
        <f>IFERROR(INDEX(Returns!A6292:A7091,MATCH(Orders!B6292,Returns!B6292:B7091,0)),"No")</f>
        <v>No</v>
      </c>
      <c r="Y6292">
        <f t="shared" si="98"/>
        <v>327.76</v>
      </c>
    </row>
    <row r="6293" spans="1:25" x14ac:dyDescent="0.2">
      <c r="A6293" s="1">
        <v>6292</v>
      </c>
      <c r="B6293" t="s">
        <v>9172</v>
      </c>
      <c r="C6293" s="2">
        <v>43801</v>
      </c>
      <c r="D6293" s="8">
        <f>Table1[[#This Row],[Order Date]]</f>
        <v>43801</v>
      </c>
      <c r="E6293" s="2">
        <v>43804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">
        <v>3659</v>
      </c>
      <c r="P6293" s="1" t="s">
        <v>30</v>
      </c>
      <c r="Q6293" s="1" t="s">
        <v>34</v>
      </c>
      <c r="R6293" s="1" t="s">
        <v>3660</v>
      </c>
      <c r="S6293" s="1">
        <v>701.96</v>
      </c>
      <c r="T6293" s="1">
        <v>2</v>
      </c>
      <c r="U6293" s="1">
        <v>0</v>
      </c>
      <c r="V6293" s="1">
        <v>168.47040000000004</v>
      </c>
      <c r="W6293" t="str">
        <f>INDEX(People!$A$2:$A$5,MATCH(Orders!N6293,People!$B$2:$B$5,0))</f>
        <v>Cassandra Brandow</v>
      </c>
      <c r="X6293" t="str">
        <f>IFERROR(INDEX(Returns!A6293:A7092,MATCH(Orders!B6293,Returns!B6293:B7092,0)),"No")</f>
        <v>No</v>
      </c>
      <c r="Y6293">
        <f t="shared" si="98"/>
        <v>701.96</v>
      </c>
    </row>
    <row r="6294" spans="1:25" x14ac:dyDescent="0.2">
      <c r="A6294" s="1">
        <v>6293</v>
      </c>
      <c r="B6294" t="s">
        <v>9173</v>
      </c>
      <c r="C6294" s="2">
        <v>42847</v>
      </c>
      <c r="D6294" s="8">
        <f>Table1[[#This Row],[Order Date]]</f>
        <v>42847</v>
      </c>
      <c r="E6294" s="2">
        <v>42851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">
        <v>2271</v>
      </c>
      <c r="P6294" s="1" t="s">
        <v>66</v>
      </c>
      <c r="Q6294" s="1" t="s">
        <v>67</v>
      </c>
      <c r="R6294" s="1" t="s">
        <v>2272</v>
      </c>
      <c r="S6294" s="1">
        <v>88.77600000000001</v>
      </c>
      <c r="T6294" s="1">
        <v>3</v>
      </c>
      <c r="U6294" s="1">
        <v>0.2</v>
      </c>
      <c r="V6294" s="1">
        <v>7.7679000000000009</v>
      </c>
      <c r="W6294" t="str">
        <f>INDEX(People!$A$2:$A$5,MATCH(Orders!N6294,People!$B$2:$B$5,0))</f>
        <v>Anna Andreadi</v>
      </c>
      <c r="X6294" t="str">
        <f>IFERROR(INDEX(Returns!A6294:A7093,MATCH(Orders!B6294,Returns!B6294:B7093,0)),"No")</f>
        <v>No</v>
      </c>
      <c r="Y6294">
        <f t="shared" si="98"/>
        <v>106.53120000000001</v>
      </c>
    </row>
    <row r="6295" spans="1:25" x14ac:dyDescent="0.2">
      <c r="A6295" s="1">
        <v>6294</v>
      </c>
      <c r="B6295" t="s">
        <v>9173</v>
      </c>
      <c r="C6295" s="2">
        <v>42847</v>
      </c>
      <c r="D6295" s="8">
        <f>Table1[[#This Row],[Order Date]]</f>
        <v>42847</v>
      </c>
      <c r="E6295" s="2">
        <v>42851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">
        <v>4477</v>
      </c>
      <c r="P6295" s="1" t="s">
        <v>43</v>
      </c>
      <c r="Q6295" s="1" t="s">
        <v>63</v>
      </c>
      <c r="R6295" s="1" t="s">
        <v>4478</v>
      </c>
      <c r="S6295" s="1">
        <v>64.14</v>
      </c>
      <c r="T6295" s="1">
        <v>3</v>
      </c>
      <c r="U6295" s="1">
        <v>0</v>
      </c>
      <c r="V6295" s="1">
        <v>16.676400000000001</v>
      </c>
      <c r="W6295" t="str">
        <f>INDEX(People!$A$2:$A$5,MATCH(Orders!N6295,People!$B$2:$B$5,0))</f>
        <v>Anna Andreadi</v>
      </c>
      <c r="X6295" t="str">
        <f>IFERROR(INDEX(Returns!A6295:A7094,MATCH(Orders!B6295,Returns!B6295:B7094,0)),"No")</f>
        <v>No</v>
      </c>
      <c r="Y6295">
        <f t="shared" si="98"/>
        <v>64.14</v>
      </c>
    </row>
    <row r="6296" spans="1:25" x14ac:dyDescent="0.2">
      <c r="A6296" s="1">
        <v>6295</v>
      </c>
      <c r="B6296" t="s">
        <v>9174</v>
      </c>
      <c r="C6296" s="2">
        <v>42629</v>
      </c>
      <c r="D6296" s="8">
        <f>Table1[[#This Row],[Order Date]]</f>
        <v>42629</v>
      </c>
      <c r="E6296" s="2">
        <v>42632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">
        <v>2427</v>
      </c>
      <c r="P6296" s="1" t="s">
        <v>43</v>
      </c>
      <c r="Q6296" s="1" t="s">
        <v>70</v>
      </c>
      <c r="R6296" s="1" t="s">
        <v>2428</v>
      </c>
      <c r="S6296" s="1">
        <v>33.552</v>
      </c>
      <c r="T6296" s="1">
        <v>1</v>
      </c>
      <c r="U6296" s="1">
        <v>0.2</v>
      </c>
      <c r="V6296" s="1">
        <v>12.581999999999999</v>
      </c>
      <c r="W6296" t="str">
        <f>INDEX(People!$A$2:$A$5,MATCH(Orders!N6296,People!$B$2:$B$5,0))</f>
        <v>Chuck Magee</v>
      </c>
      <c r="X6296" t="str">
        <f>IFERROR(INDEX(Returns!A6296:A7095,MATCH(Orders!B6296,Returns!B6296:B7095,0)),"No")</f>
        <v>No</v>
      </c>
      <c r="Y6296">
        <f t="shared" si="98"/>
        <v>40.2624</v>
      </c>
    </row>
    <row r="6297" spans="1:25" x14ac:dyDescent="0.2">
      <c r="A6297" s="1">
        <v>6296</v>
      </c>
      <c r="B6297" t="s">
        <v>9175</v>
      </c>
      <c r="C6297" s="2">
        <v>42732</v>
      </c>
      <c r="D6297" s="8">
        <f>Table1[[#This Row],[Order Date]]</f>
        <v>42732</v>
      </c>
      <c r="E6297" s="2">
        <v>42736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">
        <v>4379</v>
      </c>
      <c r="P6297" s="1" t="s">
        <v>43</v>
      </c>
      <c r="Q6297" s="1" t="s">
        <v>73</v>
      </c>
      <c r="R6297" s="1" t="s">
        <v>4380</v>
      </c>
      <c r="S6297" s="1">
        <v>1737.1799999999998</v>
      </c>
      <c r="T6297" s="1">
        <v>6</v>
      </c>
      <c r="U6297" s="1">
        <v>0</v>
      </c>
      <c r="V6297" s="1">
        <v>503.78219999999976</v>
      </c>
      <c r="W6297" t="str">
        <f>INDEX(People!$A$2:$A$5,MATCH(Orders!N6297,People!$B$2:$B$5,0))</f>
        <v>Chuck Magee</v>
      </c>
      <c r="X6297" t="str">
        <f>IFERROR(INDEX(Returns!A6297:A7096,MATCH(Orders!B6297,Returns!B6297:B7096,0)),"No")</f>
        <v>No</v>
      </c>
      <c r="Y6297">
        <f t="shared" si="98"/>
        <v>1737.1799999999998</v>
      </c>
    </row>
    <row r="6298" spans="1:25" x14ac:dyDescent="0.2">
      <c r="A6298" s="1">
        <v>6297</v>
      </c>
      <c r="B6298" t="s">
        <v>9175</v>
      </c>
      <c r="C6298" s="2">
        <v>42732</v>
      </c>
      <c r="D6298" s="8">
        <f>Table1[[#This Row],[Order Date]]</f>
        <v>42732</v>
      </c>
      <c r="E6298" s="2">
        <v>42736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">
        <v>1435</v>
      </c>
      <c r="P6298" s="1" t="s">
        <v>43</v>
      </c>
      <c r="Q6298" s="1" t="s">
        <v>55</v>
      </c>
      <c r="R6298" s="1" t="s">
        <v>1436</v>
      </c>
      <c r="S6298" s="1">
        <v>704.25</v>
      </c>
      <c r="T6298" s="1">
        <v>5</v>
      </c>
      <c r="U6298" s="1">
        <v>0</v>
      </c>
      <c r="V6298" s="1">
        <v>84.51</v>
      </c>
      <c r="W6298" t="str">
        <f>INDEX(People!$A$2:$A$5,MATCH(Orders!N6298,People!$B$2:$B$5,0))</f>
        <v>Chuck Magee</v>
      </c>
      <c r="X6298" t="str">
        <f>IFERROR(INDEX(Returns!A6298:A7097,MATCH(Orders!B6298,Returns!B6298:B7097,0)),"No")</f>
        <v>No</v>
      </c>
      <c r="Y6298">
        <f t="shared" si="98"/>
        <v>704.25</v>
      </c>
    </row>
    <row r="6299" spans="1:25" x14ac:dyDescent="0.2">
      <c r="A6299" s="1">
        <v>6298</v>
      </c>
      <c r="B6299" t="s">
        <v>9175</v>
      </c>
      <c r="C6299" s="2">
        <v>42732</v>
      </c>
      <c r="D6299" s="8">
        <f>Table1[[#This Row],[Order Date]]</f>
        <v>42732</v>
      </c>
      <c r="E6299" s="2">
        <v>42736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">
        <v>5513</v>
      </c>
      <c r="P6299" s="1" t="s">
        <v>43</v>
      </c>
      <c r="Q6299" s="1" t="s">
        <v>84</v>
      </c>
      <c r="R6299" s="1" t="s">
        <v>5514</v>
      </c>
      <c r="S6299" s="1">
        <v>141.76</v>
      </c>
      <c r="T6299" s="1">
        <v>4</v>
      </c>
      <c r="U6299" s="1">
        <v>0</v>
      </c>
      <c r="V6299" s="1">
        <v>66.627199999999988</v>
      </c>
      <c r="W6299" t="str">
        <f>INDEX(People!$A$2:$A$5,MATCH(Orders!N6299,People!$B$2:$B$5,0))</f>
        <v>Chuck Magee</v>
      </c>
      <c r="X6299" t="str">
        <f>IFERROR(INDEX(Returns!A6299:A7098,MATCH(Orders!B6299,Returns!B6299:B7098,0)),"No")</f>
        <v>No</v>
      </c>
      <c r="Y6299">
        <f t="shared" si="98"/>
        <v>141.76</v>
      </c>
    </row>
    <row r="6300" spans="1:25" x14ac:dyDescent="0.2">
      <c r="A6300" s="1">
        <v>6299</v>
      </c>
      <c r="B6300" t="s">
        <v>9176</v>
      </c>
      <c r="C6300" s="2">
        <v>42664</v>
      </c>
      <c r="D6300" s="8">
        <f>Table1[[#This Row],[Order Date]]</f>
        <v>42664</v>
      </c>
      <c r="E6300" s="2">
        <v>42669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">
        <v>257</v>
      </c>
      <c r="P6300" s="1" t="s">
        <v>43</v>
      </c>
      <c r="Q6300" s="1" t="s">
        <v>70</v>
      </c>
      <c r="R6300" s="1" t="s">
        <v>258</v>
      </c>
      <c r="S6300" s="1">
        <v>36.36</v>
      </c>
      <c r="T6300" s="1">
        <v>3</v>
      </c>
      <c r="U6300" s="1">
        <v>0.2</v>
      </c>
      <c r="V6300" s="1">
        <v>12.2715</v>
      </c>
      <c r="W6300" t="str">
        <f>INDEX(People!$A$2:$A$5,MATCH(Orders!N6300,People!$B$2:$B$5,0))</f>
        <v>Anna Andreadi</v>
      </c>
      <c r="X6300" t="str">
        <f>IFERROR(INDEX(Returns!A6300:A7099,MATCH(Orders!B6300,Returns!B6300:B7099,0)),"No")</f>
        <v>No</v>
      </c>
      <c r="Y6300">
        <f t="shared" si="98"/>
        <v>43.631999999999998</v>
      </c>
    </row>
    <row r="6301" spans="1:25" x14ac:dyDescent="0.2">
      <c r="A6301" s="1">
        <v>6300</v>
      </c>
      <c r="B6301" t="s">
        <v>9177</v>
      </c>
      <c r="C6301" s="2">
        <v>43799</v>
      </c>
      <c r="D6301" s="8">
        <f>Table1[[#This Row],[Order Date]]</f>
        <v>43799</v>
      </c>
      <c r="E6301" s="2">
        <v>43802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">
        <v>5678</v>
      </c>
      <c r="P6301" s="1" t="s">
        <v>30</v>
      </c>
      <c r="Q6301" s="1" t="s">
        <v>60</v>
      </c>
      <c r="R6301" s="1" t="s">
        <v>5679</v>
      </c>
      <c r="S6301" s="1">
        <v>25.83</v>
      </c>
      <c r="T6301" s="1">
        <v>3</v>
      </c>
      <c r="U6301" s="1">
        <v>0</v>
      </c>
      <c r="V6301" s="1">
        <v>9.5570999999999984</v>
      </c>
      <c r="W6301" t="str">
        <f>INDEX(People!$A$2:$A$5,MATCH(Orders!N6301,People!$B$2:$B$5,0))</f>
        <v>Anna Andreadi</v>
      </c>
      <c r="X6301" t="str">
        <f>IFERROR(INDEX(Returns!A6301:A7100,MATCH(Orders!B6301,Returns!B6301:B7100,0)),"No")</f>
        <v>No</v>
      </c>
      <c r="Y6301">
        <f t="shared" si="98"/>
        <v>25.83</v>
      </c>
    </row>
    <row r="6302" spans="1:25" x14ac:dyDescent="0.2">
      <c r="A6302" s="1">
        <v>6301</v>
      </c>
      <c r="B6302" t="s">
        <v>9178</v>
      </c>
      <c r="C6302" s="2">
        <v>42527</v>
      </c>
      <c r="D6302" s="8">
        <f>Table1[[#This Row],[Order Date]]</f>
        <v>42527</v>
      </c>
      <c r="E6302" s="2">
        <v>42533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">
        <v>409</v>
      </c>
      <c r="P6302" s="1" t="s">
        <v>43</v>
      </c>
      <c r="Q6302" s="1" t="s">
        <v>70</v>
      </c>
      <c r="R6302" s="1" t="s">
        <v>410</v>
      </c>
      <c r="S6302" s="1">
        <v>24.587999999999994</v>
      </c>
      <c r="T6302" s="1">
        <v>3</v>
      </c>
      <c r="U6302" s="1">
        <v>0.8</v>
      </c>
      <c r="V6302" s="1">
        <v>-38.11140000000001</v>
      </c>
      <c r="W6302" t="str">
        <f>INDEX(People!$A$2:$A$5,MATCH(Orders!N6302,People!$B$2:$B$5,0))</f>
        <v>Kelly Williams</v>
      </c>
      <c r="X6302" t="str">
        <f>IFERROR(INDEX(Returns!A6302:A7101,MATCH(Orders!B6302,Returns!B6302:B7101,0)),"No")</f>
        <v>No</v>
      </c>
      <c r="Y6302">
        <f t="shared" si="98"/>
        <v>44.258399999999988</v>
      </c>
    </row>
    <row r="6303" spans="1:25" x14ac:dyDescent="0.2">
      <c r="A6303" s="1">
        <v>6302</v>
      </c>
      <c r="B6303" t="s">
        <v>9178</v>
      </c>
      <c r="C6303" s="2">
        <v>42527</v>
      </c>
      <c r="D6303" s="8">
        <f>Table1[[#This Row],[Order Date]]</f>
        <v>42527</v>
      </c>
      <c r="E6303" s="2">
        <v>42533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">
        <v>2490</v>
      </c>
      <c r="P6303" s="1" t="s">
        <v>43</v>
      </c>
      <c r="Q6303" s="1" t="s">
        <v>157</v>
      </c>
      <c r="R6303" s="1" t="s">
        <v>2491</v>
      </c>
      <c r="S6303" s="1">
        <v>13.984000000000002</v>
      </c>
      <c r="T6303" s="1">
        <v>2</v>
      </c>
      <c r="U6303" s="1">
        <v>0.2</v>
      </c>
      <c r="V6303" s="1">
        <v>4.7195999999999998</v>
      </c>
      <c r="W6303" t="str">
        <f>INDEX(People!$A$2:$A$5,MATCH(Orders!N6303,People!$B$2:$B$5,0))</f>
        <v>Kelly Williams</v>
      </c>
      <c r="X6303" t="str">
        <f>IFERROR(INDEX(Returns!A6303:A7102,MATCH(Orders!B6303,Returns!B6303:B7102,0)),"No")</f>
        <v>No</v>
      </c>
      <c r="Y6303">
        <f t="shared" si="98"/>
        <v>16.780800000000003</v>
      </c>
    </row>
    <row r="6304" spans="1:25" x14ac:dyDescent="0.2">
      <c r="A6304" s="1">
        <v>6303</v>
      </c>
      <c r="B6304" t="s">
        <v>9179</v>
      </c>
      <c r="C6304" s="2">
        <v>43792</v>
      </c>
      <c r="D6304" s="8">
        <f>Table1[[#This Row],[Order Date]]</f>
        <v>43792</v>
      </c>
      <c r="E6304" s="2">
        <v>43796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">
        <v>5385</v>
      </c>
      <c r="P6304" s="1" t="s">
        <v>66</v>
      </c>
      <c r="Q6304" s="1" t="s">
        <v>67</v>
      </c>
      <c r="R6304" s="1" t="s">
        <v>5386</v>
      </c>
      <c r="S6304" s="1">
        <v>195.96000000000004</v>
      </c>
      <c r="T6304" s="1">
        <v>5</v>
      </c>
      <c r="U6304" s="1">
        <v>0.2</v>
      </c>
      <c r="V6304" s="1">
        <v>19.596000000000018</v>
      </c>
      <c r="W6304" t="str">
        <f>INDEX(People!$A$2:$A$5,MATCH(Orders!N6304,People!$B$2:$B$5,0))</f>
        <v>Kelly Williams</v>
      </c>
      <c r="X6304" t="str">
        <f>IFERROR(INDEX(Returns!A6304:A7103,MATCH(Orders!B6304,Returns!B6304:B7103,0)),"No")</f>
        <v>No</v>
      </c>
      <c r="Y6304">
        <f t="shared" si="98"/>
        <v>235.15200000000004</v>
      </c>
    </row>
    <row r="6305" spans="1:25" x14ac:dyDescent="0.2">
      <c r="A6305" s="1">
        <v>6304</v>
      </c>
      <c r="B6305" t="s">
        <v>9180</v>
      </c>
      <c r="C6305" s="2">
        <v>43634</v>
      </c>
      <c r="D6305" s="8">
        <f>Table1[[#This Row],[Order Date]]</f>
        <v>43634</v>
      </c>
      <c r="E6305" s="2">
        <v>43636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">
        <v>3538</v>
      </c>
      <c r="P6305" s="1" t="s">
        <v>43</v>
      </c>
      <c r="Q6305" s="1" t="s">
        <v>84</v>
      </c>
      <c r="R6305" s="1" t="s">
        <v>3539</v>
      </c>
      <c r="S6305" s="1">
        <v>74.352000000000004</v>
      </c>
      <c r="T6305" s="1">
        <v>3</v>
      </c>
      <c r="U6305" s="1">
        <v>0.2</v>
      </c>
      <c r="V6305" s="1">
        <v>23.234999999999992</v>
      </c>
      <c r="W6305" t="str">
        <f>INDEX(People!$A$2:$A$5,MATCH(Orders!N6305,People!$B$2:$B$5,0))</f>
        <v>Kelly Williams</v>
      </c>
      <c r="X6305" t="str">
        <f>IFERROR(INDEX(Returns!A6305:A7104,MATCH(Orders!B6305,Returns!B6305:B7104,0)),"No")</f>
        <v>No</v>
      </c>
      <c r="Y6305">
        <f t="shared" si="98"/>
        <v>89.222400000000007</v>
      </c>
    </row>
    <row r="6306" spans="1:25" x14ac:dyDescent="0.2">
      <c r="A6306" s="1">
        <v>6305</v>
      </c>
      <c r="B6306" t="s">
        <v>9181</v>
      </c>
      <c r="C6306" s="2">
        <v>43590</v>
      </c>
      <c r="D6306" s="8">
        <f>Table1[[#This Row],[Order Date]]</f>
        <v>43590</v>
      </c>
      <c r="E6306" s="2">
        <v>43590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">
        <v>2351</v>
      </c>
      <c r="P6306" s="1" t="s">
        <v>43</v>
      </c>
      <c r="Q6306" s="1" t="s">
        <v>84</v>
      </c>
      <c r="R6306" s="1" t="s">
        <v>2352</v>
      </c>
      <c r="S6306" s="1">
        <v>6.68</v>
      </c>
      <c r="T6306" s="1">
        <v>1</v>
      </c>
      <c r="U6306" s="1">
        <v>0</v>
      </c>
      <c r="V6306" s="1">
        <v>3.2063999999999999</v>
      </c>
      <c r="W6306" t="str">
        <f>INDEX(People!$A$2:$A$5,MATCH(Orders!N6306,People!$B$2:$B$5,0))</f>
        <v>Chuck Magee</v>
      </c>
      <c r="X6306" t="str">
        <f>IFERROR(INDEX(Returns!A6306:A7105,MATCH(Orders!B6306,Returns!B6306:B7105,0)),"No")</f>
        <v>No</v>
      </c>
      <c r="Y6306">
        <f t="shared" si="98"/>
        <v>6.68</v>
      </c>
    </row>
    <row r="6307" spans="1:25" x14ac:dyDescent="0.2">
      <c r="A6307" s="1">
        <v>6306</v>
      </c>
      <c r="B6307" t="s">
        <v>9182</v>
      </c>
      <c r="C6307" s="2">
        <v>43408</v>
      </c>
      <c r="D6307" s="8">
        <f>Table1[[#This Row],[Order Date]]</f>
        <v>43408</v>
      </c>
      <c r="E6307" s="2">
        <v>43410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">
        <v>5093</v>
      </c>
      <c r="P6307" s="1" t="s">
        <v>43</v>
      </c>
      <c r="Q6307" s="1" t="s">
        <v>512</v>
      </c>
      <c r="R6307" s="1" t="s">
        <v>5094</v>
      </c>
      <c r="S6307" s="1">
        <v>17.584000000000003</v>
      </c>
      <c r="T6307" s="1">
        <v>7</v>
      </c>
      <c r="U6307" s="1">
        <v>0.2</v>
      </c>
      <c r="V6307" s="1">
        <v>-4.1761999999999997</v>
      </c>
      <c r="W6307" t="str">
        <f>INDEX(People!$A$2:$A$5,MATCH(Orders!N6307,People!$B$2:$B$5,0))</f>
        <v>Anna Andreadi</v>
      </c>
      <c r="X6307" t="str">
        <f>IFERROR(INDEX(Returns!A6307:A7106,MATCH(Orders!B6307,Returns!B6307:B7106,0)),"No")</f>
        <v>No</v>
      </c>
      <c r="Y6307">
        <f t="shared" si="98"/>
        <v>21.100800000000003</v>
      </c>
    </row>
    <row r="6308" spans="1:25" x14ac:dyDescent="0.2">
      <c r="A6308" s="1">
        <v>6307</v>
      </c>
      <c r="B6308" t="s">
        <v>9182</v>
      </c>
      <c r="C6308" s="2">
        <v>43408</v>
      </c>
      <c r="D6308" s="8">
        <f>Table1[[#This Row],[Order Date]]</f>
        <v>43408</v>
      </c>
      <c r="E6308" s="2">
        <v>43410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">
        <v>5078</v>
      </c>
      <c r="P6308" s="1" t="s">
        <v>30</v>
      </c>
      <c r="Q6308" s="1" t="s">
        <v>34</v>
      </c>
      <c r="R6308" s="1" t="s">
        <v>5079</v>
      </c>
      <c r="S6308" s="1">
        <v>104.78399999999999</v>
      </c>
      <c r="T6308" s="1">
        <v>1</v>
      </c>
      <c r="U6308" s="1">
        <v>0.2</v>
      </c>
      <c r="V6308" s="1">
        <v>-14.407800000000009</v>
      </c>
      <c r="W6308" t="str">
        <f>INDEX(People!$A$2:$A$5,MATCH(Orders!N6308,People!$B$2:$B$5,0))</f>
        <v>Anna Andreadi</v>
      </c>
      <c r="X6308" t="str">
        <f>IFERROR(INDEX(Returns!A6308:A7107,MATCH(Orders!B6308,Returns!B6308:B7107,0)),"No")</f>
        <v>No</v>
      </c>
      <c r="Y6308">
        <f t="shared" si="98"/>
        <v>125.74079999999998</v>
      </c>
    </row>
    <row r="6309" spans="1:25" x14ac:dyDescent="0.2">
      <c r="A6309" s="1">
        <v>6308</v>
      </c>
      <c r="B6309" t="s">
        <v>9182</v>
      </c>
      <c r="C6309" s="2">
        <v>43408</v>
      </c>
      <c r="D6309" s="8">
        <f>Table1[[#This Row],[Order Date]]</f>
        <v>43408</v>
      </c>
      <c r="E6309" s="2">
        <v>43410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">
        <v>5336</v>
      </c>
      <c r="P6309" s="1" t="s">
        <v>43</v>
      </c>
      <c r="Q6309" s="1" t="s">
        <v>84</v>
      </c>
      <c r="R6309" s="1" t="s">
        <v>5337</v>
      </c>
      <c r="S6309" s="1">
        <v>47.952000000000005</v>
      </c>
      <c r="T6309" s="1">
        <v>3</v>
      </c>
      <c r="U6309" s="1">
        <v>0.2</v>
      </c>
      <c r="V6309" s="1">
        <v>16.783200000000001</v>
      </c>
      <c r="W6309" t="str">
        <f>INDEX(People!$A$2:$A$5,MATCH(Orders!N6309,People!$B$2:$B$5,0))</f>
        <v>Anna Andreadi</v>
      </c>
      <c r="X6309" t="str">
        <f>IFERROR(INDEX(Returns!A6309:A7108,MATCH(Orders!B6309,Returns!B6309:B7108,0)),"No")</f>
        <v>No</v>
      </c>
      <c r="Y6309">
        <f t="shared" si="98"/>
        <v>57.542400000000008</v>
      </c>
    </row>
    <row r="6310" spans="1:25" x14ac:dyDescent="0.2">
      <c r="A6310" s="1">
        <v>6309</v>
      </c>
      <c r="B6310" t="s">
        <v>9182</v>
      </c>
      <c r="C6310" s="2">
        <v>43408</v>
      </c>
      <c r="D6310" s="8">
        <f>Table1[[#This Row],[Order Date]]</f>
        <v>43408</v>
      </c>
      <c r="E6310" s="2">
        <v>43410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">
        <v>5212</v>
      </c>
      <c r="P6310" s="1" t="s">
        <v>30</v>
      </c>
      <c r="Q6310" s="1" t="s">
        <v>34</v>
      </c>
      <c r="R6310" s="1" t="s">
        <v>5213</v>
      </c>
      <c r="S6310" s="1">
        <v>650.35200000000009</v>
      </c>
      <c r="T6310" s="1">
        <v>3</v>
      </c>
      <c r="U6310" s="1">
        <v>0.2</v>
      </c>
      <c r="V6310" s="1">
        <v>-97.552800000000076</v>
      </c>
      <c r="W6310" t="str">
        <f>INDEX(People!$A$2:$A$5,MATCH(Orders!N6310,People!$B$2:$B$5,0))</f>
        <v>Anna Andreadi</v>
      </c>
      <c r="X6310" t="str">
        <f>IFERROR(INDEX(Returns!A6310:A7109,MATCH(Orders!B6310,Returns!B6310:B7109,0)),"No")</f>
        <v>No</v>
      </c>
      <c r="Y6310">
        <f t="shared" si="98"/>
        <v>780.42240000000004</v>
      </c>
    </row>
    <row r="6311" spans="1:25" x14ac:dyDescent="0.2">
      <c r="A6311" s="1">
        <v>6310</v>
      </c>
      <c r="B6311" t="s">
        <v>9182</v>
      </c>
      <c r="C6311" s="2">
        <v>43408</v>
      </c>
      <c r="D6311" s="8">
        <f>Table1[[#This Row],[Order Date]]</f>
        <v>43408</v>
      </c>
      <c r="E6311" s="2">
        <v>43410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">
        <v>1700</v>
      </c>
      <c r="P6311" s="1" t="s">
        <v>43</v>
      </c>
      <c r="Q6311" s="1" t="s">
        <v>44</v>
      </c>
      <c r="R6311" s="1" t="s">
        <v>1701</v>
      </c>
      <c r="S6311" s="1">
        <v>629.18400000000008</v>
      </c>
      <c r="T6311" s="1">
        <v>8</v>
      </c>
      <c r="U6311" s="1">
        <v>0.2</v>
      </c>
      <c r="V6311" s="1">
        <v>228.07919999999999</v>
      </c>
      <c r="W6311" t="str">
        <f>INDEX(People!$A$2:$A$5,MATCH(Orders!N6311,People!$B$2:$B$5,0))</f>
        <v>Anna Andreadi</v>
      </c>
      <c r="X6311" t="str">
        <f>IFERROR(INDEX(Returns!A6311:A7110,MATCH(Orders!B6311,Returns!B6311:B7110,0)),"No")</f>
        <v>No</v>
      </c>
      <c r="Y6311">
        <f t="shared" si="98"/>
        <v>755.02080000000012</v>
      </c>
    </row>
    <row r="6312" spans="1:25" x14ac:dyDescent="0.2">
      <c r="A6312" s="1">
        <v>6311</v>
      </c>
      <c r="B6312" t="s">
        <v>9182</v>
      </c>
      <c r="C6312" s="2">
        <v>43408</v>
      </c>
      <c r="D6312" s="8">
        <f>Table1[[#This Row],[Order Date]]</f>
        <v>43408</v>
      </c>
      <c r="E6312" s="2">
        <v>43410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">
        <v>2131</v>
      </c>
      <c r="P6312" s="1" t="s">
        <v>43</v>
      </c>
      <c r="Q6312" s="1" t="s">
        <v>84</v>
      </c>
      <c r="R6312" s="1" t="s">
        <v>2132</v>
      </c>
      <c r="S6312" s="1">
        <v>15.176</v>
      </c>
      <c r="T6312" s="1">
        <v>1</v>
      </c>
      <c r="U6312" s="1">
        <v>0.2</v>
      </c>
      <c r="V6312" s="1">
        <v>5.3115999999999985</v>
      </c>
      <c r="W6312" t="str">
        <f>INDEX(People!$A$2:$A$5,MATCH(Orders!N6312,People!$B$2:$B$5,0))</f>
        <v>Anna Andreadi</v>
      </c>
      <c r="X6312" t="str">
        <f>IFERROR(INDEX(Returns!A6312:A7111,MATCH(Orders!B6312,Returns!B6312:B7111,0)),"No")</f>
        <v>No</v>
      </c>
      <c r="Y6312">
        <f t="shared" si="98"/>
        <v>18.211199999999998</v>
      </c>
    </row>
    <row r="6313" spans="1:25" x14ac:dyDescent="0.2">
      <c r="A6313" s="1">
        <v>6312</v>
      </c>
      <c r="B6313" t="s">
        <v>9183</v>
      </c>
      <c r="C6313" s="2">
        <v>42624</v>
      </c>
      <c r="D6313" s="8">
        <f>Table1[[#This Row],[Order Date]]</f>
        <v>42624</v>
      </c>
      <c r="E6313" s="2">
        <v>42629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">
        <v>407</v>
      </c>
      <c r="P6313" s="1" t="s">
        <v>30</v>
      </c>
      <c r="Q6313" s="1" t="s">
        <v>60</v>
      </c>
      <c r="R6313" s="1" t="s">
        <v>408</v>
      </c>
      <c r="S6313" s="1">
        <v>127.94999999999999</v>
      </c>
      <c r="T6313" s="1">
        <v>3</v>
      </c>
      <c r="U6313" s="1">
        <v>0</v>
      </c>
      <c r="V6313" s="1">
        <v>21.751499999999986</v>
      </c>
      <c r="W6313" t="str">
        <f>INDEX(People!$A$2:$A$5,MATCH(Orders!N6313,People!$B$2:$B$5,0))</f>
        <v>Anna Andreadi</v>
      </c>
      <c r="X6313" t="str">
        <f>IFERROR(INDEX(Returns!A6313:A7112,MATCH(Orders!B6313,Returns!B6313:B7112,0)),"No")</f>
        <v>No</v>
      </c>
      <c r="Y6313">
        <f t="shared" si="98"/>
        <v>127.94999999999999</v>
      </c>
    </row>
    <row r="6314" spans="1:25" x14ac:dyDescent="0.2">
      <c r="A6314" s="1">
        <v>6313</v>
      </c>
      <c r="B6314" t="s">
        <v>9184</v>
      </c>
      <c r="C6314" s="2">
        <v>43512</v>
      </c>
      <c r="D6314" s="8">
        <f>Table1[[#This Row],[Order Date]]</f>
        <v>43512</v>
      </c>
      <c r="E6314" s="2">
        <v>43517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">
        <v>5306</v>
      </c>
      <c r="P6314" s="1" t="s">
        <v>43</v>
      </c>
      <c r="Q6314" s="1" t="s">
        <v>55</v>
      </c>
      <c r="R6314" s="1" t="s">
        <v>5307</v>
      </c>
      <c r="S6314" s="1">
        <v>579.51</v>
      </c>
      <c r="T6314" s="1">
        <v>3</v>
      </c>
      <c r="U6314" s="1">
        <v>0</v>
      </c>
      <c r="V6314" s="1">
        <v>81.131400000000014</v>
      </c>
      <c r="W6314" t="str">
        <f>INDEX(People!$A$2:$A$5,MATCH(Orders!N6314,People!$B$2:$B$5,0))</f>
        <v>Chuck Magee</v>
      </c>
      <c r="X6314" t="str">
        <f>IFERROR(INDEX(Returns!A6314:A7113,MATCH(Orders!B6314,Returns!B6314:B7113,0)),"No")</f>
        <v>No</v>
      </c>
      <c r="Y6314">
        <f t="shared" si="98"/>
        <v>579.51</v>
      </c>
    </row>
    <row r="6315" spans="1:25" x14ac:dyDescent="0.2">
      <c r="A6315" s="1">
        <v>6314</v>
      </c>
      <c r="B6315" t="s">
        <v>9184</v>
      </c>
      <c r="C6315" s="2">
        <v>43512</v>
      </c>
      <c r="D6315" s="8">
        <f>Table1[[#This Row],[Order Date]]</f>
        <v>43512</v>
      </c>
      <c r="E6315" s="2">
        <v>43517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">
        <v>4009</v>
      </c>
      <c r="P6315" s="1" t="s">
        <v>66</v>
      </c>
      <c r="Q6315" s="1" t="s">
        <v>67</v>
      </c>
      <c r="R6315" s="1" t="s">
        <v>4010</v>
      </c>
      <c r="S6315" s="1">
        <v>14.99</v>
      </c>
      <c r="T6315" s="1">
        <v>1</v>
      </c>
      <c r="U6315" s="1">
        <v>0</v>
      </c>
      <c r="V6315" s="1">
        <v>7.3451000000000004</v>
      </c>
      <c r="W6315" t="str">
        <f>INDEX(People!$A$2:$A$5,MATCH(Orders!N6315,People!$B$2:$B$5,0))</f>
        <v>Chuck Magee</v>
      </c>
      <c r="X6315" t="str">
        <f>IFERROR(INDEX(Returns!A6315:A7114,MATCH(Orders!B6315,Returns!B6315:B7114,0)),"No")</f>
        <v>No</v>
      </c>
      <c r="Y6315">
        <f t="shared" si="98"/>
        <v>14.99</v>
      </c>
    </row>
    <row r="6316" spans="1:25" x14ac:dyDescent="0.2">
      <c r="A6316" s="1">
        <v>6315</v>
      </c>
      <c r="B6316" t="s">
        <v>5933</v>
      </c>
      <c r="C6316" s="2">
        <v>42698</v>
      </c>
      <c r="D6316" s="8">
        <f>Table1[[#This Row],[Order Date]]</f>
        <v>42698</v>
      </c>
      <c r="E6316" s="2">
        <v>42703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">
        <v>433</v>
      </c>
      <c r="P6316" s="1" t="s">
        <v>43</v>
      </c>
      <c r="Q6316" s="1" t="s">
        <v>63</v>
      </c>
      <c r="R6316" s="1" t="s">
        <v>434</v>
      </c>
      <c r="S6316" s="1">
        <v>151.91999999999999</v>
      </c>
      <c r="T6316" s="1">
        <v>4</v>
      </c>
      <c r="U6316" s="1">
        <v>0</v>
      </c>
      <c r="V6316" s="1">
        <v>45.575999999999979</v>
      </c>
      <c r="W6316" t="str">
        <f>INDEX(People!$A$2:$A$5,MATCH(Orders!N6316,People!$B$2:$B$5,0))</f>
        <v>Kelly Williams</v>
      </c>
      <c r="X6316" t="str">
        <f>IFERROR(INDEX(Returns!A6316:A7115,MATCH(Orders!B6316,Returns!B6316:B7115,0)),"No")</f>
        <v>No</v>
      </c>
      <c r="Y6316">
        <f t="shared" si="98"/>
        <v>151.91999999999999</v>
      </c>
    </row>
    <row r="6317" spans="1:25" x14ac:dyDescent="0.2">
      <c r="A6317" s="1">
        <v>6316</v>
      </c>
      <c r="B6317" t="s">
        <v>5933</v>
      </c>
      <c r="C6317" s="2">
        <v>42698</v>
      </c>
      <c r="D6317" s="8">
        <f>Table1[[#This Row],[Order Date]]</f>
        <v>42698</v>
      </c>
      <c r="E6317" s="2">
        <v>42703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">
        <v>1700</v>
      </c>
      <c r="P6317" s="1" t="s">
        <v>43</v>
      </c>
      <c r="Q6317" s="1" t="s">
        <v>44</v>
      </c>
      <c r="R6317" s="1" t="s">
        <v>1701</v>
      </c>
      <c r="S6317" s="1">
        <v>196.62</v>
      </c>
      <c r="T6317" s="1">
        <v>2</v>
      </c>
      <c r="U6317" s="1">
        <v>0</v>
      </c>
      <c r="V6317" s="1">
        <v>96.343800000000002</v>
      </c>
      <c r="W6317" t="str">
        <f>INDEX(People!$A$2:$A$5,MATCH(Orders!N6317,People!$B$2:$B$5,0))</f>
        <v>Kelly Williams</v>
      </c>
      <c r="X6317" t="str">
        <f>IFERROR(INDEX(Returns!A6317:A7116,MATCH(Orders!B6317,Returns!B6317:B7116,0)),"No")</f>
        <v>No</v>
      </c>
      <c r="Y6317">
        <f t="shared" si="98"/>
        <v>196.62</v>
      </c>
    </row>
    <row r="6318" spans="1:25" x14ac:dyDescent="0.2">
      <c r="A6318" s="1">
        <v>6317</v>
      </c>
      <c r="B6318" t="s">
        <v>5933</v>
      </c>
      <c r="C6318" s="2">
        <v>42698</v>
      </c>
      <c r="D6318" s="8">
        <f>Table1[[#This Row],[Order Date]]</f>
        <v>42698</v>
      </c>
      <c r="E6318" s="2">
        <v>42703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">
        <v>4536</v>
      </c>
      <c r="P6318" s="1" t="s">
        <v>43</v>
      </c>
      <c r="Q6318" s="1" t="s">
        <v>84</v>
      </c>
      <c r="R6318" s="1" t="s">
        <v>4537</v>
      </c>
      <c r="S6318" s="1">
        <v>144.12</v>
      </c>
      <c r="T6318" s="1">
        <v>3</v>
      </c>
      <c r="U6318" s="1">
        <v>0</v>
      </c>
      <c r="V6318" s="1">
        <v>69.177599999999984</v>
      </c>
      <c r="W6318" t="str">
        <f>INDEX(People!$A$2:$A$5,MATCH(Orders!N6318,People!$B$2:$B$5,0))</f>
        <v>Kelly Williams</v>
      </c>
      <c r="X6318" t="str">
        <f>IFERROR(INDEX(Returns!A6318:A7117,MATCH(Orders!B6318,Returns!B6318:B7117,0)),"No")</f>
        <v>No</v>
      </c>
      <c r="Y6318">
        <f t="shared" si="98"/>
        <v>144.12</v>
      </c>
    </row>
    <row r="6319" spans="1:25" x14ac:dyDescent="0.2">
      <c r="A6319" s="1">
        <v>6318</v>
      </c>
      <c r="B6319" t="s">
        <v>5933</v>
      </c>
      <c r="C6319" s="2">
        <v>42698</v>
      </c>
      <c r="D6319" s="8">
        <f>Table1[[#This Row],[Order Date]]</f>
        <v>42698</v>
      </c>
      <c r="E6319" s="2">
        <v>42703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">
        <v>823</v>
      </c>
      <c r="P6319" s="1" t="s">
        <v>43</v>
      </c>
      <c r="Q6319" s="1" t="s">
        <v>84</v>
      </c>
      <c r="R6319" s="1" t="s">
        <v>824</v>
      </c>
      <c r="S6319" s="1">
        <v>15.96</v>
      </c>
      <c r="T6319" s="1">
        <v>2</v>
      </c>
      <c r="U6319" s="1">
        <v>0</v>
      </c>
      <c r="V6319" s="1">
        <v>7.98</v>
      </c>
      <c r="W6319" t="str">
        <f>INDEX(People!$A$2:$A$5,MATCH(Orders!N6319,People!$B$2:$B$5,0))</f>
        <v>Kelly Williams</v>
      </c>
      <c r="X6319" t="str">
        <f>IFERROR(INDEX(Returns!A6319:A7118,MATCH(Orders!B6319,Returns!B6319:B7118,0)),"No")</f>
        <v>No</v>
      </c>
      <c r="Y6319">
        <f t="shared" si="98"/>
        <v>15.96</v>
      </c>
    </row>
    <row r="6320" spans="1:25" x14ac:dyDescent="0.2">
      <c r="A6320" s="1">
        <v>6319</v>
      </c>
      <c r="B6320" t="s">
        <v>6171</v>
      </c>
      <c r="C6320" s="2">
        <v>43794</v>
      </c>
      <c r="D6320" s="8">
        <f>Table1[[#This Row],[Order Date]]</f>
        <v>43794</v>
      </c>
      <c r="E6320" s="2">
        <v>43798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">
        <v>5000</v>
      </c>
      <c r="P6320" s="1" t="s">
        <v>66</v>
      </c>
      <c r="Q6320" s="1" t="s">
        <v>67</v>
      </c>
      <c r="R6320" s="1" t="s">
        <v>5001</v>
      </c>
      <c r="S6320" s="1">
        <v>39.960000000000008</v>
      </c>
      <c r="T6320" s="1">
        <v>5</v>
      </c>
      <c r="U6320" s="1">
        <v>0.2</v>
      </c>
      <c r="V6320" s="1">
        <v>3.4964999999999993</v>
      </c>
      <c r="W6320" t="str">
        <f>INDEX(People!$A$2:$A$5,MATCH(Orders!N6320,People!$B$2:$B$5,0))</f>
        <v>Anna Andreadi</v>
      </c>
      <c r="X6320" t="str">
        <f>IFERROR(INDEX(Returns!A6320:A7119,MATCH(Orders!B6320,Returns!B6320:B7119,0)),"No")</f>
        <v>No</v>
      </c>
      <c r="Y6320">
        <f t="shared" si="98"/>
        <v>47.952000000000005</v>
      </c>
    </row>
    <row r="6321" spans="1:25" x14ac:dyDescent="0.2">
      <c r="A6321" s="1">
        <v>6320</v>
      </c>
      <c r="B6321" t="s">
        <v>6171</v>
      </c>
      <c r="C6321" s="2">
        <v>43794</v>
      </c>
      <c r="D6321" s="8">
        <f>Table1[[#This Row],[Order Date]]</f>
        <v>43794</v>
      </c>
      <c r="E6321" s="2">
        <v>43798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">
        <v>494</v>
      </c>
      <c r="P6321" s="1" t="s">
        <v>43</v>
      </c>
      <c r="Q6321" s="1" t="s">
        <v>84</v>
      </c>
      <c r="R6321" s="1" t="s">
        <v>1879</v>
      </c>
      <c r="S6321" s="1">
        <v>34.08</v>
      </c>
      <c r="T6321" s="1">
        <v>6</v>
      </c>
      <c r="U6321" s="1">
        <v>0</v>
      </c>
      <c r="V6321" s="1">
        <v>15.335999999999999</v>
      </c>
      <c r="W6321" t="str">
        <f>INDEX(People!$A$2:$A$5,MATCH(Orders!N6321,People!$B$2:$B$5,0))</f>
        <v>Anna Andreadi</v>
      </c>
      <c r="X6321" t="str">
        <f>IFERROR(INDEX(Returns!A6321:A7120,MATCH(Orders!B6321,Returns!B6321:B7120,0)),"No")</f>
        <v>No</v>
      </c>
      <c r="Y6321">
        <f t="shared" si="98"/>
        <v>34.08</v>
      </c>
    </row>
    <row r="6322" spans="1:25" x14ac:dyDescent="0.2">
      <c r="A6322" s="1">
        <v>6321</v>
      </c>
      <c r="B6322" t="s">
        <v>9185</v>
      </c>
      <c r="C6322" s="2">
        <v>43736</v>
      </c>
      <c r="D6322" s="8">
        <f>Table1[[#This Row],[Order Date]]</f>
        <v>43736</v>
      </c>
      <c r="E6322" s="2">
        <v>43740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">
        <v>1951</v>
      </c>
      <c r="P6322" s="1" t="s">
        <v>43</v>
      </c>
      <c r="Q6322" s="1" t="s">
        <v>84</v>
      </c>
      <c r="R6322" s="1" t="s">
        <v>1952</v>
      </c>
      <c r="S6322" s="1">
        <v>10.368000000000002</v>
      </c>
      <c r="T6322" s="1">
        <v>2</v>
      </c>
      <c r="U6322" s="1">
        <v>0.2</v>
      </c>
      <c r="V6322" s="1">
        <v>3.6288</v>
      </c>
      <c r="W6322" t="str">
        <f>INDEX(People!$A$2:$A$5,MATCH(Orders!N6322,People!$B$2:$B$5,0))</f>
        <v>Cassandra Brandow</v>
      </c>
      <c r="X6322" t="str">
        <f>IFERROR(INDEX(Returns!A6322:A7121,MATCH(Orders!B6322,Returns!B6322:B7121,0)),"No")</f>
        <v>No</v>
      </c>
      <c r="Y6322">
        <f t="shared" si="98"/>
        <v>12.441600000000003</v>
      </c>
    </row>
    <row r="6323" spans="1:25" x14ac:dyDescent="0.2">
      <c r="A6323" s="1">
        <v>6322</v>
      </c>
      <c r="B6323" t="s">
        <v>9186</v>
      </c>
      <c r="C6323" s="2">
        <v>42656</v>
      </c>
      <c r="D6323" s="8">
        <f>Table1[[#This Row],[Order Date]]</f>
        <v>42656</v>
      </c>
      <c r="E6323" s="2">
        <v>42660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">
        <v>1696</v>
      </c>
      <c r="P6323" s="1" t="s">
        <v>43</v>
      </c>
      <c r="Q6323" s="1" t="s">
        <v>70</v>
      </c>
      <c r="R6323" s="1" t="s">
        <v>1697</v>
      </c>
      <c r="S6323" s="1">
        <v>7.7520000000000007</v>
      </c>
      <c r="T6323" s="1">
        <v>3</v>
      </c>
      <c r="U6323" s="1">
        <v>0.2</v>
      </c>
      <c r="V6323" s="1">
        <v>2.8100999999999998</v>
      </c>
      <c r="W6323" t="str">
        <f>INDEX(People!$A$2:$A$5,MATCH(Orders!N6323,People!$B$2:$B$5,0))</f>
        <v>Chuck Magee</v>
      </c>
      <c r="X6323" t="str">
        <f>IFERROR(INDEX(Returns!A6323:A7122,MATCH(Orders!B6323,Returns!B6323:B7122,0)),"No")</f>
        <v>No</v>
      </c>
      <c r="Y6323">
        <f t="shared" si="98"/>
        <v>9.3024000000000004</v>
      </c>
    </row>
    <row r="6324" spans="1:25" x14ac:dyDescent="0.2">
      <c r="A6324" s="1">
        <v>6323</v>
      </c>
      <c r="B6324" t="s">
        <v>9187</v>
      </c>
      <c r="C6324" s="2">
        <v>42524</v>
      </c>
      <c r="D6324" s="8">
        <f>Table1[[#This Row],[Order Date]]</f>
        <v>42524</v>
      </c>
      <c r="E6324" s="2">
        <v>42528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">
        <v>2194</v>
      </c>
      <c r="P6324" s="1" t="s">
        <v>43</v>
      </c>
      <c r="Q6324" s="1" t="s">
        <v>157</v>
      </c>
      <c r="R6324" s="1" t="s">
        <v>2195</v>
      </c>
      <c r="S6324" s="1">
        <v>15.28</v>
      </c>
      <c r="T6324" s="1">
        <v>2</v>
      </c>
      <c r="U6324" s="1">
        <v>0</v>
      </c>
      <c r="V6324" s="1">
        <v>7.4871999999999996</v>
      </c>
      <c r="W6324" t="str">
        <f>INDEX(People!$A$2:$A$5,MATCH(Orders!N6324,People!$B$2:$B$5,0))</f>
        <v>Kelly Williams</v>
      </c>
      <c r="X6324" t="str">
        <f>IFERROR(INDEX(Returns!A6324:A7123,MATCH(Orders!B6324,Returns!B6324:B7123,0)),"No")</f>
        <v>No</v>
      </c>
      <c r="Y6324">
        <f t="shared" si="98"/>
        <v>15.28</v>
      </c>
    </row>
    <row r="6325" spans="1:25" x14ac:dyDescent="0.2">
      <c r="A6325" s="1">
        <v>6324</v>
      </c>
      <c r="B6325" t="s">
        <v>9188</v>
      </c>
      <c r="C6325" s="2">
        <v>42538</v>
      </c>
      <c r="D6325" s="8">
        <f>Table1[[#This Row],[Order Date]]</f>
        <v>42538</v>
      </c>
      <c r="E6325" s="2">
        <v>42544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">
        <v>5515</v>
      </c>
      <c r="P6325" s="1" t="s">
        <v>66</v>
      </c>
      <c r="Q6325" s="1" t="s">
        <v>601</v>
      </c>
      <c r="R6325" s="1" t="s">
        <v>5516</v>
      </c>
      <c r="S6325" s="1">
        <v>65.97</v>
      </c>
      <c r="T6325" s="1">
        <v>3</v>
      </c>
      <c r="U6325" s="1">
        <v>0</v>
      </c>
      <c r="V6325" s="1">
        <v>31.005899999999997</v>
      </c>
      <c r="W6325" t="str">
        <f>INDEX(People!$A$2:$A$5,MATCH(Orders!N6325,People!$B$2:$B$5,0))</f>
        <v>Chuck Magee</v>
      </c>
      <c r="X6325" t="str">
        <f>IFERROR(INDEX(Returns!A6325:A7124,MATCH(Orders!B6325,Returns!B6325:B7124,0)),"No")</f>
        <v>No</v>
      </c>
      <c r="Y6325">
        <f t="shared" si="98"/>
        <v>65.97</v>
      </c>
    </row>
    <row r="6326" spans="1:25" x14ac:dyDescent="0.2">
      <c r="A6326" s="1">
        <v>6325</v>
      </c>
      <c r="B6326" t="s">
        <v>9189</v>
      </c>
      <c r="C6326" s="2">
        <v>43037</v>
      </c>
      <c r="D6326" s="8">
        <f>Table1[[#This Row],[Order Date]]</f>
        <v>43037</v>
      </c>
      <c r="E6326" s="2">
        <v>43041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">
        <v>1613</v>
      </c>
      <c r="P6326" s="1" t="s">
        <v>43</v>
      </c>
      <c r="Q6326" s="1" t="s">
        <v>84</v>
      </c>
      <c r="R6326" s="1" t="s">
        <v>1614</v>
      </c>
      <c r="S6326" s="1">
        <v>33.4</v>
      </c>
      <c r="T6326" s="1">
        <v>5</v>
      </c>
      <c r="U6326" s="1">
        <v>0</v>
      </c>
      <c r="V6326" s="1">
        <v>16.032</v>
      </c>
      <c r="W6326" t="str">
        <f>INDEX(People!$A$2:$A$5,MATCH(Orders!N6326,People!$B$2:$B$5,0))</f>
        <v>Anna Andreadi</v>
      </c>
      <c r="X6326" t="str">
        <f>IFERROR(INDEX(Returns!A6326:A7125,MATCH(Orders!B6326,Returns!B6326:B7125,0)),"No")</f>
        <v>No</v>
      </c>
      <c r="Y6326">
        <f t="shared" si="98"/>
        <v>33.4</v>
      </c>
    </row>
    <row r="6327" spans="1:25" x14ac:dyDescent="0.2">
      <c r="A6327" s="1">
        <v>6326</v>
      </c>
      <c r="B6327" t="s">
        <v>9189</v>
      </c>
      <c r="C6327" s="2">
        <v>43037</v>
      </c>
      <c r="D6327" s="8">
        <f>Table1[[#This Row],[Order Date]]</f>
        <v>43037</v>
      </c>
      <c r="E6327" s="2">
        <v>43041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">
        <v>1482</v>
      </c>
      <c r="P6327" s="1" t="s">
        <v>43</v>
      </c>
      <c r="Q6327" s="1" t="s">
        <v>157</v>
      </c>
      <c r="R6327" s="1" t="s">
        <v>1483</v>
      </c>
      <c r="S6327" s="1">
        <v>210.84</v>
      </c>
      <c r="T6327" s="1">
        <v>4</v>
      </c>
      <c r="U6327" s="1">
        <v>0</v>
      </c>
      <c r="V6327" s="1">
        <v>103.3116</v>
      </c>
      <c r="W6327" t="str">
        <f>INDEX(People!$A$2:$A$5,MATCH(Orders!N6327,People!$B$2:$B$5,0))</f>
        <v>Anna Andreadi</v>
      </c>
      <c r="X6327" t="str">
        <f>IFERROR(INDEX(Returns!A6327:A7126,MATCH(Orders!B6327,Returns!B6327:B7126,0)),"No")</f>
        <v>No</v>
      </c>
      <c r="Y6327">
        <f t="shared" si="98"/>
        <v>210.84</v>
      </c>
    </row>
    <row r="6328" spans="1:25" x14ac:dyDescent="0.2">
      <c r="A6328" s="1">
        <v>6327</v>
      </c>
      <c r="B6328" t="s">
        <v>9190</v>
      </c>
      <c r="C6328" s="2">
        <v>42389</v>
      </c>
      <c r="D6328" s="8">
        <f>Table1[[#This Row],[Order Date]]</f>
        <v>42389</v>
      </c>
      <c r="E6328" s="2">
        <v>42395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">
        <v>54</v>
      </c>
      <c r="P6328" s="1" t="s">
        <v>43</v>
      </c>
      <c r="Q6328" s="1" t="s">
        <v>55</v>
      </c>
      <c r="R6328" s="1" t="s">
        <v>56</v>
      </c>
      <c r="S6328" s="1">
        <v>13.98</v>
      </c>
      <c r="T6328" s="1">
        <v>1</v>
      </c>
      <c r="U6328" s="1">
        <v>0</v>
      </c>
      <c r="V6328" s="1">
        <v>4.0541999999999998</v>
      </c>
      <c r="W6328" t="str">
        <f>INDEX(People!$A$2:$A$5,MATCH(Orders!N6328,People!$B$2:$B$5,0))</f>
        <v>Kelly Williams</v>
      </c>
      <c r="X6328" t="str">
        <f>IFERROR(INDEX(Returns!A6328:A7127,MATCH(Orders!B6328,Returns!B6328:B7127,0)),"No")</f>
        <v>No</v>
      </c>
      <c r="Y6328">
        <f t="shared" si="98"/>
        <v>13.98</v>
      </c>
    </row>
    <row r="6329" spans="1:25" x14ac:dyDescent="0.2">
      <c r="A6329" s="1">
        <v>6328</v>
      </c>
      <c r="B6329" t="s">
        <v>9190</v>
      </c>
      <c r="C6329" s="2">
        <v>42389</v>
      </c>
      <c r="D6329" s="8">
        <f>Table1[[#This Row],[Order Date]]</f>
        <v>42389</v>
      </c>
      <c r="E6329" s="2">
        <v>42395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">
        <v>952</v>
      </c>
      <c r="P6329" s="1" t="s">
        <v>30</v>
      </c>
      <c r="Q6329" s="1" t="s">
        <v>60</v>
      </c>
      <c r="R6329" s="1" t="s">
        <v>953</v>
      </c>
      <c r="S6329" s="1">
        <v>272.94</v>
      </c>
      <c r="T6329" s="1">
        <v>3</v>
      </c>
      <c r="U6329" s="1">
        <v>0</v>
      </c>
      <c r="V6329" s="1">
        <v>30.023400000000009</v>
      </c>
      <c r="W6329" t="str">
        <f>INDEX(People!$A$2:$A$5,MATCH(Orders!N6329,People!$B$2:$B$5,0))</f>
        <v>Kelly Williams</v>
      </c>
      <c r="X6329" t="str">
        <f>IFERROR(INDEX(Returns!A6329:A7128,MATCH(Orders!B6329,Returns!B6329:B7128,0)),"No")</f>
        <v>No</v>
      </c>
      <c r="Y6329">
        <f t="shared" si="98"/>
        <v>272.94</v>
      </c>
    </row>
    <row r="6330" spans="1:25" x14ac:dyDescent="0.2">
      <c r="A6330" s="1">
        <v>6329</v>
      </c>
      <c r="B6330" t="s">
        <v>9190</v>
      </c>
      <c r="C6330" s="2">
        <v>42389</v>
      </c>
      <c r="D6330" s="8">
        <f>Table1[[#This Row],[Order Date]]</f>
        <v>42389</v>
      </c>
      <c r="E6330" s="2">
        <v>42395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">
        <v>1790</v>
      </c>
      <c r="P6330" s="1" t="s">
        <v>43</v>
      </c>
      <c r="Q6330" s="1" t="s">
        <v>70</v>
      </c>
      <c r="R6330" s="1" t="s">
        <v>1791</v>
      </c>
      <c r="S6330" s="1">
        <v>19.05</v>
      </c>
      <c r="T6330" s="1">
        <v>5</v>
      </c>
      <c r="U6330" s="1">
        <v>0</v>
      </c>
      <c r="V6330" s="1">
        <v>8.9534999999999982</v>
      </c>
      <c r="W6330" t="str">
        <f>INDEX(People!$A$2:$A$5,MATCH(Orders!N6330,People!$B$2:$B$5,0))</f>
        <v>Kelly Williams</v>
      </c>
      <c r="X6330" t="str">
        <f>IFERROR(INDEX(Returns!A6330:A7129,MATCH(Orders!B6330,Returns!B6330:B7129,0)),"No")</f>
        <v>No</v>
      </c>
      <c r="Y6330">
        <f t="shared" si="98"/>
        <v>19.05</v>
      </c>
    </row>
    <row r="6331" spans="1:25" x14ac:dyDescent="0.2">
      <c r="A6331" s="1">
        <v>6330</v>
      </c>
      <c r="B6331" t="s">
        <v>9190</v>
      </c>
      <c r="C6331" s="2">
        <v>42389</v>
      </c>
      <c r="D6331" s="8">
        <f>Table1[[#This Row],[Order Date]]</f>
        <v>42389</v>
      </c>
      <c r="E6331" s="2">
        <v>42395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">
        <v>98</v>
      </c>
      <c r="P6331" s="1" t="s">
        <v>43</v>
      </c>
      <c r="Q6331" s="1" t="s">
        <v>73</v>
      </c>
      <c r="R6331" s="1" t="s">
        <v>99</v>
      </c>
      <c r="S6331" s="1">
        <v>247.71600000000001</v>
      </c>
      <c r="T6331" s="1">
        <v>4</v>
      </c>
      <c r="U6331" s="1">
        <v>0.1</v>
      </c>
      <c r="V6331" s="1">
        <v>93.581600000000009</v>
      </c>
      <c r="W6331" t="str">
        <f>INDEX(People!$A$2:$A$5,MATCH(Orders!N6331,People!$B$2:$B$5,0))</f>
        <v>Kelly Williams</v>
      </c>
      <c r="X6331" t="str">
        <f>IFERROR(INDEX(Returns!A6331:A7130,MATCH(Orders!B6331,Returns!B6331:B7130,0)),"No")</f>
        <v>No</v>
      </c>
      <c r="Y6331">
        <f t="shared" si="98"/>
        <v>272.48760000000004</v>
      </c>
    </row>
    <row r="6332" spans="1:25" x14ac:dyDescent="0.2">
      <c r="A6332" s="1">
        <v>6331</v>
      </c>
      <c r="B6332" t="s">
        <v>9190</v>
      </c>
      <c r="C6332" s="2">
        <v>42389</v>
      </c>
      <c r="D6332" s="8">
        <f>Table1[[#This Row],[Order Date]]</f>
        <v>42389</v>
      </c>
      <c r="E6332" s="2">
        <v>42395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">
        <v>4159</v>
      </c>
      <c r="P6332" s="1" t="s">
        <v>43</v>
      </c>
      <c r="Q6332" s="1" t="s">
        <v>55</v>
      </c>
      <c r="R6332" s="1" t="s">
        <v>4160</v>
      </c>
      <c r="S6332" s="1">
        <v>66.58</v>
      </c>
      <c r="T6332" s="1">
        <v>2</v>
      </c>
      <c r="U6332" s="1">
        <v>0</v>
      </c>
      <c r="V6332" s="1">
        <v>15.979199999999999</v>
      </c>
      <c r="W6332" t="str">
        <f>INDEX(People!$A$2:$A$5,MATCH(Orders!N6332,People!$B$2:$B$5,0))</f>
        <v>Kelly Williams</v>
      </c>
      <c r="X6332" t="str">
        <f>IFERROR(INDEX(Returns!A6332:A7131,MATCH(Orders!B6332,Returns!B6332:B7131,0)),"No")</f>
        <v>No</v>
      </c>
      <c r="Y6332">
        <f t="shared" si="98"/>
        <v>66.58</v>
      </c>
    </row>
    <row r="6333" spans="1:25" x14ac:dyDescent="0.2">
      <c r="A6333" s="1">
        <v>6332</v>
      </c>
      <c r="B6333" t="s">
        <v>9190</v>
      </c>
      <c r="C6333" s="2">
        <v>42389</v>
      </c>
      <c r="D6333" s="8">
        <f>Table1[[#This Row],[Order Date]]</f>
        <v>42389</v>
      </c>
      <c r="E6333" s="2">
        <v>42395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">
        <v>3457</v>
      </c>
      <c r="P6333" s="1" t="s">
        <v>43</v>
      </c>
      <c r="Q6333" s="1" t="s">
        <v>63</v>
      </c>
      <c r="R6333" s="1" t="s">
        <v>3458</v>
      </c>
      <c r="S6333" s="1">
        <v>43.92</v>
      </c>
      <c r="T6333" s="1">
        <v>3</v>
      </c>
      <c r="U6333" s="1">
        <v>0</v>
      </c>
      <c r="V6333" s="1">
        <v>12.736799999999999</v>
      </c>
      <c r="W6333" t="str">
        <f>INDEX(People!$A$2:$A$5,MATCH(Orders!N6333,People!$B$2:$B$5,0))</f>
        <v>Kelly Williams</v>
      </c>
      <c r="X6333" t="str">
        <f>IFERROR(INDEX(Returns!A6333:A7132,MATCH(Orders!B6333,Returns!B6333:B7132,0)),"No")</f>
        <v>No</v>
      </c>
      <c r="Y6333">
        <f t="shared" si="98"/>
        <v>43.92</v>
      </c>
    </row>
    <row r="6334" spans="1:25" x14ac:dyDescent="0.2">
      <c r="A6334" s="1">
        <v>6333</v>
      </c>
      <c r="B6334" t="s">
        <v>9190</v>
      </c>
      <c r="C6334" s="2">
        <v>42389</v>
      </c>
      <c r="D6334" s="8">
        <f>Table1[[#This Row],[Order Date]]</f>
        <v>42389</v>
      </c>
      <c r="E6334" s="2">
        <v>42395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">
        <v>2845</v>
      </c>
      <c r="P6334" s="1" t="s">
        <v>30</v>
      </c>
      <c r="Q6334" s="1" t="s">
        <v>60</v>
      </c>
      <c r="R6334" s="1" t="s">
        <v>2846</v>
      </c>
      <c r="S6334" s="1">
        <v>14.73</v>
      </c>
      <c r="T6334" s="1">
        <v>3</v>
      </c>
      <c r="U6334" s="1">
        <v>0</v>
      </c>
      <c r="V6334" s="1">
        <v>4.8608999999999991</v>
      </c>
      <c r="W6334" t="str">
        <f>INDEX(People!$A$2:$A$5,MATCH(Orders!N6334,People!$B$2:$B$5,0))</f>
        <v>Kelly Williams</v>
      </c>
      <c r="X6334" t="str">
        <f>IFERROR(INDEX(Returns!A6334:A7133,MATCH(Orders!B6334,Returns!B6334:B7133,0)),"No")</f>
        <v>No</v>
      </c>
      <c r="Y6334">
        <f t="shared" si="98"/>
        <v>14.73</v>
      </c>
    </row>
    <row r="6335" spans="1:25" x14ac:dyDescent="0.2">
      <c r="A6335" s="1">
        <v>6334</v>
      </c>
      <c r="B6335" t="s">
        <v>9190</v>
      </c>
      <c r="C6335" s="2">
        <v>42389</v>
      </c>
      <c r="D6335" s="8">
        <f>Table1[[#This Row],[Order Date]]</f>
        <v>42389</v>
      </c>
      <c r="E6335" s="2">
        <v>42395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">
        <v>3206</v>
      </c>
      <c r="P6335" s="1" t="s">
        <v>43</v>
      </c>
      <c r="Q6335" s="1" t="s">
        <v>70</v>
      </c>
      <c r="R6335" s="1" t="s">
        <v>1063</v>
      </c>
      <c r="S6335" s="1">
        <v>29.700000000000003</v>
      </c>
      <c r="T6335" s="1">
        <v>5</v>
      </c>
      <c r="U6335" s="1">
        <v>0</v>
      </c>
      <c r="V6335" s="1">
        <v>13.365</v>
      </c>
      <c r="W6335" t="str">
        <f>INDEX(People!$A$2:$A$5,MATCH(Orders!N6335,People!$B$2:$B$5,0))</f>
        <v>Kelly Williams</v>
      </c>
      <c r="X6335" t="str">
        <f>IFERROR(INDEX(Returns!A6335:A7134,MATCH(Orders!B6335,Returns!B6335:B7134,0)),"No")</f>
        <v>No</v>
      </c>
      <c r="Y6335">
        <f t="shared" si="98"/>
        <v>29.700000000000003</v>
      </c>
    </row>
    <row r="6336" spans="1:25" x14ac:dyDescent="0.2">
      <c r="A6336" s="1">
        <v>6335</v>
      </c>
      <c r="B6336" t="s">
        <v>9191</v>
      </c>
      <c r="C6336" s="2">
        <v>42562</v>
      </c>
      <c r="D6336" s="8">
        <f>Table1[[#This Row],[Order Date]]</f>
        <v>42562</v>
      </c>
      <c r="E6336" s="2">
        <v>42566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">
        <v>1093</v>
      </c>
      <c r="P6336" s="1" t="s">
        <v>43</v>
      </c>
      <c r="Q6336" s="1" t="s">
        <v>84</v>
      </c>
      <c r="R6336" s="1" t="s">
        <v>1094</v>
      </c>
      <c r="S6336" s="1">
        <v>49.12</v>
      </c>
      <c r="T6336" s="1">
        <v>4</v>
      </c>
      <c r="U6336" s="1">
        <v>0</v>
      </c>
      <c r="V6336" s="1">
        <v>23.086399999999998</v>
      </c>
      <c r="W6336" t="str">
        <f>INDEX(People!$A$2:$A$5,MATCH(Orders!N6336,People!$B$2:$B$5,0))</f>
        <v>Chuck Magee</v>
      </c>
      <c r="X6336" t="str">
        <f>IFERROR(INDEX(Returns!A6336:A7135,MATCH(Orders!B6336,Returns!B6336:B7135,0)),"No")</f>
        <v>No</v>
      </c>
      <c r="Y6336">
        <f t="shared" si="98"/>
        <v>49.12</v>
      </c>
    </row>
    <row r="6337" spans="1:25" x14ac:dyDescent="0.2">
      <c r="A6337" s="1">
        <v>6336</v>
      </c>
      <c r="B6337" t="s">
        <v>9191</v>
      </c>
      <c r="C6337" s="2">
        <v>42562</v>
      </c>
      <c r="D6337" s="8">
        <f>Table1[[#This Row],[Order Date]]</f>
        <v>42562</v>
      </c>
      <c r="E6337" s="2">
        <v>42566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">
        <v>3866</v>
      </c>
      <c r="P6337" s="1" t="s">
        <v>43</v>
      </c>
      <c r="Q6337" s="1" t="s">
        <v>70</v>
      </c>
      <c r="R6337" s="1" t="s">
        <v>3867</v>
      </c>
      <c r="S6337" s="1">
        <v>18.28</v>
      </c>
      <c r="T6337" s="1">
        <v>5</v>
      </c>
      <c r="U6337" s="1">
        <v>0.2</v>
      </c>
      <c r="V6337" s="1">
        <v>6.3979999999999997</v>
      </c>
      <c r="W6337" t="str">
        <f>INDEX(People!$A$2:$A$5,MATCH(Orders!N6337,People!$B$2:$B$5,0))</f>
        <v>Chuck Magee</v>
      </c>
      <c r="X6337" t="str">
        <f>IFERROR(INDEX(Returns!A6337:A7136,MATCH(Orders!B6337,Returns!B6337:B7136,0)),"No")</f>
        <v>No</v>
      </c>
      <c r="Y6337">
        <f t="shared" si="98"/>
        <v>21.936</v>
      </c>
    </row>
    <row r="6338" spans="1:25" x14ac:dyDescent="0.2">
      <c r="A6338" s="1">
        <v>6337</v>
      </c>
      <c r="B6338" t="s">
        <v>9192</v>
      </c>
      <c r="C6338" s="2">
        <v>43342</v>
      </c>
      <c r="D6338" s="8">
        <f>Table1[[#This Row],[Order Date]]</f>
        <v>43342</v>
      </c>
      <c r="E6338" s="2">
        <v>43349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">
        <v>4908</v>
      </c>
      <c r="P6338" s="1" t="s">
        <v>30</v>
      </c>
      <c r="Q6338" s="1" t="s">
        <v>60</v>
      </c>
      <c r="R6338" s="1" t="s">
        <v>4909</v>
      </c>
      <c r="S6338" s="1">
        <v>47.04</v>
      </c>
      <c r="T6338" s="1">
        <v>4</v>
      </c>
      <c r="U6338" s="1">
        <v>0</v>
      </c>
      <c r="V6338" s="1">
        <v>15.993599999999997</v>
      </c>
      <c r="W6338" t="str">
        <f>INDEX(People!$A$2:$A$5,MATCH(Orders!N6338,People!$B$2:$B$5,0))</f>
        <v>Anna Andreadi</v>
      </c>
      <c r="X6338" t="str">
        <f>IFERROR(INDEX(Returns!A6338:A7137,MATCH(Orders!B6338,Returns!B6338:B7137,0)),"No")</f>
        <v>No</v>
      </c>
      <c r="Y6338">
        <f t="shared" si="98"/>
        <v>47.04</v>
      </c>
    </row>
    <row r="6339" spans="1:25" x14ac:dyDescent="0.2">
      <c r="A6339" s="1">
        <v>6338</v>
      </c>
      <c r="B6339" t="s">
        <v>9192</v>
      </c>
      <c r="C6339" s="2">
        <v>43342</v>
      </c>
      <c r="D6339" s="8">
        <f>Table1[[#This Row],[Order Date]]</f>
        <v>43342</v>
      </c>
      <c r="E6339" s="2">
        <v>43349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">
        <v>4801</v>
      </c>
      <c r="P6339" s="1" t="s">
        <v>66</v>
      </c>
      <c r="Q6339" s="1" t="s">
        <v>67</v>
      </c>
      <c r="R6339" s="1" t="s">
        <v>4802</v>
      </c>
      <c r="S6339" s="1">
        <v>339.96000000000004</v>
      </c>
      <c r="T6339" s="1">
        <v>5</v>
      </c>
      <c r="U6339" s="1">
        <v>0.2</v>
      </c>
      <c r="V6339" s="1">
        <v>42.494999999999948</v>
      </c>
      <c r="W6339" t="str">
        <f>INDEX(People!$A$2:$A$5,MATCH(Orders!N6339,People!$B$2:$B$5,0))</f>
        <v>Anna Andreadi</v>
      </c>
      <c r="X6339" t="str">
        <f>IFERROR(INDEX(Returns!A6339:A7138,MATCH(Orders!B6339,Returns!B6339:B7138,0)),"No")</f>
        <v>No</v>
      </c>
      <c r="Y6339">
        <f t="shared" ref="Y6339:Y6402" si="99">S6339*(1+U6339)</f>
        <v>407.95200000000006</v>
      </c>
    </row>
    <row r="6340" spans="1:25" x14ac:dyDescent="0.2">
      <c r="A6340" s="1">
        <v>6339</v>
      </c>
      <c r="B6340" t="s">
        <v>9193</v>
      </c>
      <c r="C6340" s="2">
        <v>43743</v>
      </c>
      <c r="D6340" s="8">
        <f>Table1[[#This Row],[Order Date]]</f>
        <v>43743</v>
      </c>
      <c r="E6340" s="2">
        <v>43747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">
        <v>4855</v>
      </c>
      <c r="P6340" s="1" t="s">
        <v>66</v>
      </c>
      <c r="Q6340" s="1" t="s">
        <v>67</v>
      </c>
      <c r="R6340" s="1" t="s">
        <v>4856</v>
      </c>
      <c r="S6340" s="1">
        <v>87.8</v>
      </c>
      <c r="T6340" s="1">
        <v>4</v>
      </c>
      <c r="U6340" s="1">
        <v>0</v>
      </c>
      <c r="V6340" s="1">
        <v>43.9</v>
      </c>
      <c r="W6340" t="str">
        <f>INDEX(People!$A$2:$A$5,MATCH(Orders!N6340,People!$B$2:$B$5,0))</f>
        <v>Chuck Magee</v>
      </c>
      <c r="X6340" t="str">
        <f>IFERROR(INDEX(Returns!A6340:A7139,MATCH(Orders!B6340,Returns!B6340:B7139,0)),"No")</f>
        <v>No</v>
      </c>
      <c r="Y6340">
        <f t="shared" si="99"/>
        <v>87.8</v>
      </c>
    </row>
    <row r="6341" spans="1:25" x14ac:dyDescent="0.2">
      <c r="A6341" s="1">
        <v>6340</v>
      </c>
      <c r="B6341" t="s">
        <v>9193</v>
      </c>
      <c r="C6341" s="2">
        <v>43743</v>
      </c>
      <c r="D6341" s="8">
        <f>Table1[[#This Row],[Order Date]]</f>
        <v>43743</v>
      </c>
      <c r="E6341" s="2">
        <v>43747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">
        <v>2671</v>
      </c>
      <c r="P6341" s="1" t="s">
        <v>30</v>
      </c>
      <c r="Q6341" s="1" t="s">
        <v>34</v>
      </c>
      <c r="R6341" s="1" t="s">
        <v>2672</v>
      </c>
      <c r="S6341" s="1">
        <v>221.38200000000001</v>
      </c>
      <c r="T6341" s="1">
        <v>2</v>
      </c>
      <c r="U6341" s="1">
        <v>0.1</v>
      </c>
      <c r="V6341" s="1">
        <v>2.4597999999999871</v>
      </c>
      <c r="W6341" t="str">
        <f>INDEX(People!$A$2:$A$5,MATCH(Orders!N6341,People!$B$2:$B$5,0))</f>
        <v>Chuck Magee</v>
      </c>
      <c r="X6341" t="str">
        <f>IFERROR(INDEX(Returns!A6341:A7140,MATCH(Orders!B6341,Returns!B6341:B7140,0)),"No")</f>
        <v>No</v>
      </c>
      <c r="Y6341">
        <f t="shared" si="99"/>
        <v>243.52020000000002</v>
      </c>
    </row>
    <row r="6342" spans="1:25" x14ac:dyDescent="0.2">
      <c r="A6342" s="1">
        <v>6341</v>
      </c>
      <c r="B6342" t="s">
        <v>9193</v>
      </c>
      <c r="C6342" s="2">
        <v>43743</v>
      </c>
      <c r="D6342" s="8">
        <f>Table1[[#This Row],[Order Date]]</f>
        <v>43743</v>
      </c>
      <c r="E6342" s="2">
        <v>43747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">
        <v>5259</v>
      </c>
      <c r="P6342" s="1" t="s">
        <v>66</v>
      </c>
      <c r="Q6342" s="1" t="s">
        <v>601</v>
      </c>
      <c r="R6342" s="1" t="s">
        <v>5260</v>
      </c>
      <c r="S6342" s="1">
        <v>5199.96</v>
      </c>
      <c r="T6342" s="1">
        <v>4</v>
      </c>
      <c r="U6342" s="1">
        <v>0</v>
      </c>
      <c r="V6342" s="1">
        <v>1351.9895999999999</v>
      </c>
      <c r="W6342" t="str">
        <f>INDEX(People!$A$2:$A$5,MATCH(Orders!N6342,People!$B$2:$B$5,0))</f>
        <v>Chuck Magee</v>
      </c>
      <c r="X6342" t="str">
        <f>IFERROR(INDEX(Returns!A6342:A7141,MATCH(Orders!B6342,Returns!B6342:B7141,0)),"No")</f>
        <v>No</v>
      </c>
      <c r="Y6342">
        <f t="shared" si="99"/>
        <v>5199.96</v>
      </c>
    </row>
    <row r="6343" spans="1:25" x14ac:dyDescent="0.2">
      <c r="A6343" s="1">
        <v>6342</v>
      </c>
      <c r="B6343" t="s">
        <v>9194</v>
      </c>
      <c r="C6343" s="2">
        <v>43465</v>
      </c>
      <c r="D6343" s="8">
        <f>Table1[[#This Row],[Order Date]]</f>
        <v>43465</v>
      </c>
      <c r="E6343" s="2">
        <v>43467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">
        <v>3761</v>
      </c>
      <c r="P6343" s="1" t="s">
        <v>43</v>
      </c>
      <c r="Q6343" s="1" t="s">
        <v>55</v>
      </c>
      <c r="R6343" s="1" t="s">
        <v>3762</v>
      </c>
      <c r="S6343" s="1">
        <v>156.512</v>
      </c>
      <c r="T6343" s="1">
        <v>4</v>
      </c>
      <c r="U6343" s="1">
        <v>0.2</v>
      </c>
      <c r="V6343" s="1">
        <v>-35.215199999999996</v>
      </c>
      <c r="W6343" t="str">
        <f>INDEX(People!$A$2:$A$5,MATCH(Orders!N6343,People!$B$2:$B$5,0))</f>
        <v>Chuck Magee</v>
      </c>
      <c r="X6343" t="str">
        <f>IFERROR(INDEX(Returns!A6343:A7142,MATCH(Orders!B6343,Returns!B6343:B7142,0)),"No")</f>
        <v>No</v>
      </c>
      <c r="Y6343">
        <f t="shared" si="99"/>
        <v>187.81440000000001</v>
      </c>
    </row>
    <row r="6344" spans="1:25" x14ac:dyDescent="0.2">
      <c r="A6344" s="1">
        <v>6343</v>
      </c>
      <c r="B6344" t="s">
        <v>6011</v>
      </c>
      <c r="C6344" s="2">
        <v>42801</v>
      </c>
      <c r="D6344" s="8">
        <f>Table1[[#This Row],[Order Date]]</f>
        <v>42801</v>
      </c>
      <c r="E6344" s="2">
        <v>42804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">
        <v>871</v>
      </c>
      <c r="P6344" s="1" t="s">
        <v>66</v>
      </c>
      <c r="Q6344" s="1" t="s">
        <v>146</v>
      </c>
      <c r="R6344" s="1" t="s">
        <v>872</v>
      </c>
      <c r="S6344" s="1">
        <v>119.85000000000001</v>
      </c>
      <c r="T6344" s="1">
        <v>3</v>
      </c>
      <c r="U6344" s="1">
        <v>0</v>
      </c>
      <c r="V6344" s="1">
        <v>52.734000000000009</v>
      </c>
      <c r="W6344" t="str">
        <f>INDEX(People!$A$2:$A$5,MATCH(Orders!N6344,People!$B$2:$B$5,0))</f>
        <v>Chuck Magee</v>
      </c>
      <c r="X6344" t="str">
        <f>IFERROR(INDEX(Returns!A6344:A7143,MATCH(Orders!B6344,Returns!B6344:B7143,0)),"No")</f>
        <v>No</v>
      </c>
      <c r="Y6344">
        <f t="shared" si="99"/>
        <v>119.85000000000001</v>
      </c>
    </row>
    <row r="6345" spans="1:25" x14ac:dyDescent="0.2">
      <c r="A6345" s="1">
        <v>6344</v>
      </c>
      <c r="B6345" t="s">
        <v>6011</v>
      </c>
      <c r="C6345" s="2">
        <v>42801</v>
      </c>
      <c r="D6345" s="8">
        <f>Table1[[#This Row],[Order Date]]</f>
        <v>42801</v>
      </c>
      <c r="E6345" s="2">
        <v>42804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">
        <v>1167</v>
      </c>
      <c r="P6345" s="1" t="s">
        <v>43</v>
      </c>
      <c r="Q6345" s="1" t="s">
        <v>70</v>
      </c>
      <c r="R6345" s="1" t="s">
        <v>1168</v>
      </c>
      <c r="S6345" s="1">
        <v>30.44</v>
      </c>
      <c r="T6345" s="1">
        <v>2</v>
      </c>
      <c r="U6345" s="1">
        <v>0</v>
      </c>
      <c r="V6345" s="1">
        <v>14.9156</v>
      </c>
      <c r="W6345" t="str">
        <f>INDEX(People!$A$2:$A$5,MATCH(Orders!N6345,People!$B$2:$B$5,0))</f>
        <v>Chuck Magee</v>
      </c>
      <c r="X6345" t="str">
        <f>IFERROR(INDEX(Returns!A6345:A7144,MATCH(Orders!B6345,Returns!B6345:B7144,0)),"No")</f>
        <v>No</v>
      </c>
      <c r="Y6345">
        <f t="shared" si="99"/>
        <v>30.44</v>
      </c>
    </row>
    <row r="6346" spans="1:25" x14ac:dyDescent="0.2">
      <c r="A6346" s="1">
        <v>6345</v>
      </c>
      <c r="B6346" t="s">
        <v>6011</v>
      </c>
      <c r="C6346" s="2">
        <v>42801</v>
      </c>
      <c r="D6346" s="8">
        <f>Table1[[#This Row],[Order Date]]</f>
        <v>42801</v>
      </c>
      <c r="E6346" s="2">
        <v>42804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">
        <v>3246</v>
      </c>
      <c r="P6346" s="1" t="s">
        <v>43</v>
      </c>
      <c r="Q6346" s="1" t="s">
        <v>70</v>
      </c>
      <c r="R6346" s="1" t="s">
        <v>3247</v>
      </c>
      <c r="S6346" s="1">
        <v>69.28</v>
      </c>
      <c r="T6346" s="1">
        <v>2</v>
      </c>
      <c r="U6346" s="1">
        <v>0</v>
      </c>
      <c r="V6346" s="1">
        <v>33.254399999999997</v>
      </c>
      <c r="W6346" t="str">
        <f>INDEX(People!$A$2:$A$5,MATCH(Orders!N6346,People!$B$2:$B$5,0))</f>
        <v>Chuck Magee</v>
      </c>
      <c r="X6346" t="str">
        <f>IFERROR(INDEX(Returns!A6346:A7145,MATCH(Orders!B6346,Returns!B6346:B7145,0)),"No")</f>
        <v>No</v>
      </c>
      <c r="Y6346">
        <f t="shared" si="99"/>
        <v>69.28</v>
      </c>
    </row>
    <row r="6347" spans="1:25" x14ac:dyDescent="0.2">
      <c r="A6347" s="1">
        <v>6346</v>
      </c>
      <c r="B6347" t="s">
        <v>6011</v>
      </c>
      <c r="C6347" s="2">
        <v>42801</v>
      </c>
      <c r="D6347" s="8">
        <f>Table1[[#This Row],[Order Date]]</f>
        <v>42801</v>
      </c>
      <c r="E6347" s="2">
        <v>42804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">
        <v>5128</v>
      </c>
      <c r="P6347" s="1" t="s">
        <v>66</v>
      </c>
      <c r="Q6347" s="1" t="s">
        <v>67</v>
      </c>
      <c r="R6347" s="1" t="s">
        <v>5129</v>
      </c>
      <c r="S6347" s="1">
        <v>587.97</v>
      </c>
      <c r="T6347" s="1">
        <v>3</v>
      </c>
      <c r="U6347" s="1">
        <v>0</v>
      </c>
      <c r="V6347" s="1">
        <v>170.51129999999998</v>
      </c>
      <c r="W6347" t="str">
        <f>INDEX(People!$A$2:$A$5,MATCH(Orders!N6347,People!$B$2:$B$5,0))</f>
        <v>Chuck Magee</v>
      </c>
      <c r="X6347" t="str">
        <f>IFERROR(INDEX(Returns!A6347:A7146,MATCH(Orders!B6347,Returns!B6347:B7146,0)),"No")</f>
        <v>No</v>
      </c>
      <c r="Y6347">
        <f t="shared" si="99"/>
        <v>587.97</v>
      </c>
    </row>
    <row r="6348" spans="1:25" x14ac:dyDescent="0.2">
      <c r="A6348" s="1">
        <v>6347</v>
      </c>
      <c r="B6348" t="s">
        <v>9195</v>
      </c>
      <c r="C6348" s="2">
        <v>43758</v>
      </c>
      <c r="D6348" s="8">
        <f>Table1[[#This Row],[Order Date]]</f>
        <v>43758</v>
      </c>
      <c r="E6348" s="2">
        <v>43758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">
        <v>3634</v>
      </c>
      <c r="P6348" s="1" t="s">
        <v>43</v>
      </c>
      <c r="Q6348" s="1" t="s">
        <v>44</v>
      </c>
      <c r="R6348" s="1" t="s">
        <v>3635</v>
      </c>
      <c r="S6348" s="1">
        <v>24.55</v>
      </c>
      <c r="T6348" s="1">
        <v>5</v>
      </c>
      <c r="U6348" s="1">
        <v>0</v>
      </c>
      <c r="V6348" s="1">
        <v>12.029499999999999</v>
      </c>
      <c r="W6348" t="str">
        <f>INDEX(People!$A$2:$A$5,MATCH(Orders!N6348,People!$B$2:$B$5,0))</f>
        <v>Chuck Magee</v>
      </c>
      <c r="X6348" t="str">
        <f>IFERROR(INDEX(Returns!A6348:A7147,MATCH(Orders!B6348,Returns!B6348:B7147,0)),"No")</f>
        <v>No</v>
      </c>
      <c r="Y6348">
        <f t="shared" si="99"/>
        <v>24.55</v>
      </c>
    </row>
    <row r="6349" spans="1:25" x14ac:dyDescent="0.2">
      <c r="A6349" s="1">
        <v>6348</v>
      </c>
      <c r="B6349" t="s">
        <v>9196</v>
      </c>
      <c r="C6349" s="2">
        <v>42856</v>
      </c>
      <c r="D6349" s="8">
        <f>Table1[[#This Row],[Order Date]]</f>
        <v>42856</v>
      </c>
      <c r="E6349" s="2">
        <v>42861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">
        <v>1167</v>
      </c>
      <c r="P6349" s="1" t="s">
        <v>43</v>
      </c>
      <c r="Q6349" s="1" t="s">
        <v>70</v>
      </c>
      <c r="R6349" s="1" t="s">
        <v>1168</v>
      </c>
      <c r="S6349" s="1">
        <v>12.176000000000002</v>
      </c>
      <c r="T6349" s="1">
        <v>1</v>
      </c>
      <c r="U6349" s="1">
        <v>0.2</v>
      </c>
      <c r="V6349" s="1">
        <v>4.4137999999999993</v>
      </c>
      <c r="W6349" t="str">
        <f>INDEX(People!$A$2:$A$5,MATCH(Orders!N6349,People!$B$2:$B$5,0))</f>
        <v>Anna Andreadi</v>
      </c>
      <c r="X6349" t="str">
        <f>IFERROR(INDEX(Returns!A6349:A7148,MATCH(Orders!B6349,Returns!B6349:B7148,0)),"No")</f>
        <v>No</v>
      </c>
      <c r="Y6349">
        <f t="shared" si="99"/>
        <v>14.611200000000002</v>
      </c>
    </row>
    <row r="6350" spans="1:25" x14ac:dyDescent="0.2">
      <c r="A6350" s="1">
        <v>6349</v>
      </c>
      <c r="B6350" t="s">
        <v>9196</v>
      </c>
      <c r="C6350" s="2">
        <v>42856</v>
      </c>
      <c r="D6350" s="8">
        <f>Table1[[#This Row],[Order Date]]</f>
        <v>42856</v>
      </c>
      <c r="E6350" s="2">
        <v>42861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">
        <v>911</v>
      </c>
      <c r="P6350" s="1" t="s">
        <v>43</v>
      </c>
      <c r="Q6350" s="1" t="s">
        <v>55</v>
      </c>
      <c r="R6350" s="1" t="s">
        <v>912</v>
      </c>
      <c r="S6350" s="1">
        <v>37.32</v>
      </c>
      <c r="T6350" s="1">
        <v>3</v>
      </c>
      <c r="U6350" s="1">
        <v>0</v>
      </c>
      <c r="V6350" s="1">
        <v>10.4496</v>
      </c>
      <c r="W6350" t="str">
        <f>INDEX(People!$A$2:$A$5,MATCH(Orders!N6350,People!$B$2:$B$5,0))</f>
        <v>Anna Andreadi</v>
      </c>
      <c r="X6350" t="str">
        <f>IFERROR(INDEX(Returns!A6350:A7149,MATCH(Orders!B6350,Returns!B6350:B7149,0)),"No")</f>
        <v>No</v>
      </c>
      <c r="Y6350">
        <f t="shared" si="99"/>
        <v>37.32</v>
      </c>
    </row>
    <row r="6351" spans="1:25" x14ac:dyDescent="0.2">
      <c r="A6351" s="1">
        <v>6350</v>
      </c>
      <c r="B6351" t="s">
        <v>9196</v>
      </c>
      <c r="C6351" s="2">
        <v>42856</v>
      </c>
      <c r="D6351" s="8">
        <f>Table1[[#This Row],[Order Date]]</f>
        <v>42856</v>
      </c>
      <c r="E6351" s="2">
        <v>42861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">
        <v>1226</v>
      </c>
      <c r="P6351" s="1" t="s">
        <v>43</v>
      </c>
      <c r="Q6351" s="1" t="s">
        <v>512</v>
      </c>
      <c r="R6351" s="1" t="s">
        <v>1227</v>
      </c>
      <c r="S6351" s="1">
        <v>35.06</v>
      </c>
      <c r="T6351" s="1">
        <v>2</v>
      </c>
      <c r="U6351" s="1">
        <v>0</v>
      </c>
      <c r="V6351" s="1">
        <v>10.517999999999997</v>
      </c>
      <c r="W6351" t="str">
        <f>INDEX(People!$A$2:$A$5,MATCH(Orders!N6351,People!$B$2:$B$5,0))</f>
        <v>Anna Andreadi</v>
      </c>
      <c r="X6351" t="str">
        <f>IFERROR(INDEX(Returns!A6351:A7150,MATCH(Orders!B6351,Returns!B6351:B7150,0)),"No")</f>
        <v>No</v>
      </c>
      <c r="Y6351">
        <f t="shared" si="99"/>
        <v>35.06</v>
      </c>
    </row>
    <row r="6352" spans="1:25" x14ac:dyDescent="0.2">
      <c r="A6352" s="1">
        <v>6351</v>
      </c>
      <c r="B6352" t="s">
        <v>6172</v>
      </c>
      <c r="C6352" s="2">
        <v>43711</v>
      </c>
      <c r="D6352" s="8">
        <f>Table1[[#This Row],[Order Date]]</f>
        <v>43711</v>
      </c>
      <c r="E6352" s="2">
        <v>43716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">
        <v>2619</v>
      </c>
      <c r="P6352" s="1" t="s">
        <v>30</v>
      </c>
      <c r="Q6352" s="1" t="s">
        <v>60</v>
      </c>
      <c r="R6352" s="1" t="s">
        <v>2620</v>
      </c>
      <c r="S6352" s="1">
        <v>108.40000000000002</v>
      </c>
      <c r="T6352" s="1">
        <v>5</v>
      </c>
      <c r="U6352" s="1">
        <v>0.6</v>
      </c>
      <c r="V6352" s="1">
        <v>-105.69000000000003</v>
      </c>
      <c r="W6352" t="str">
        <f>INDEX(People!$A$2:$A$5,MATCH(Orders!N6352,People!$B$2:$B$5,0))</f>
        <v>Kelly Williams</v>
      </c>
      <c r="X6352" t="str">
        <f>IFERROR(INDEX(Returns!A6352:A7151,MATCH(Orders!B6352,Returns!B6352:B7151,0)),"No")</f>
        <v>No</v>
      </c>
      <c r="Y6352">
        <f t="shared" si="99"/>
        <v>173.44000000000005</v>
      </c>
    </row>
    <row r="6353" spans="1:25" x14ac:dyDescent="0.2">
      <c r="A6353" s="1">
        <v>6352</v>
      </c>
      <c r="B6353" t="s">
        <v>9197</v>
      </c>
      <c r="C6353" s="2">
        <v>43772</v>
      </c>
      <c r="D6353" s="8">
        <f>Table1[[#This Row],[Order Date]]</f>
        <v>43772</v>
      </c>
      <c r="E6353" s="2">
        <v>43777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">
        <v>3068</v>
      </c>
      <c r="P6353" s="1" t="s">
        <v>66</v>
      </c>
      <c r="Q6353" s="1" t="s">
        <v>67</v>
      </c>
      <c r="R6353" s="1" t="s">
        <v>3069</v>
      </c>
      <c r="S6353" s="1">
        <v>361.37600000000003</v>
      </c>
      <c r="T6353" s="1">
        <v>2</v>
      </c>
      <c r="U6353" s="1">
        <v>0.2</v>
      </c>
      <c r="V6353" s="1">
        <v>27.103200000000001</v>
      </c>
      <c r="W6353" t="str">
        <f>INDEX(People!$A$2:$A$5,MATCH(Orders!N6353,People!$B$2:$B$5,0))</f>
        <v>Cassandra Brandow</v>
      </c>
      <c r="X6353" t="str">
        <f>IFERROR(INDEX(Returns!A6353:A7152,MATCH(Orders!B6353,Returns!B6353:B7152,0)),"No")</f>
        <v>No</v>
      </c>
      <c r="Y6353">
        <f t="shared" si="99"/>
        <v>433.65120000000002</v>
      </c>
    </row>
    <row r="6354" spans="1:25" x14ac:dyDescent="0.2">
      <c r="A6354" s="1">
        <v>6353</v>
      </c>
      <c r="B6354" t="s">
        <v>9198</v>
      </c>
      <c r="C6354" s="2">
        <v>42991</v>
      </c>
      <c r="D6354" s="8">
        <f>Table1[[#This Row],[Order Date]]</f>
        <v>42991</v>
      </c>
      <c r="E6354" s="2">
        <v>42997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">
        <v>3949</v>
      </c>
      <c r="P6354" s="1" t="s">
        <v>43</v>
      </c>
      <c r="Q6354" s="1" t="s">
        <v>70</v>
      </c>
      <c r="R6354" s="1" t="s">
        <v>3950</v>
      </c>
      <c r="S6354" s="1">
        <v>2.4119999999999999</v>
      </c>
      <c r="T6354" s="1">
        <v>1</v>
      </c>
      <c r="U6354" s="1">
        <v>0.7</v>
      </c>
      <c r="V6354" s="1">
        <v>-2.0099999999999998</v>
      </c>
      <c r="W6354" t="str">
        <f>INDEX(People!$A$2:$A$5,MATCH(Orders!N6354,People!$B$2:$B$5,0))</f>
        <v>Chuck Magee</v>
      </c>
      <c r="X6354" t="str">
        <f>IFERROR(INDEX(Returns!A6354:A7153,MATCH(Orders!B6354,Returns!B6354:B7153,0)),"No")</f>
        <v>No</v>
      </c>
      <c r="Y6354">
        <f t="shared" si="99"/>
        <v>4.1003999999999996</v>
      </c>
    </row>
    <row r="6355" spans="1:25" x14ac:dyDescent="0.2">
      <c r="A6355" s="1">
        <v>6354</v>
      </c>
      <c r="B6355" t="s">
        <v>9199</v>
      </c>
      <c r="C6355" s="2">
        <v>42984</v>
      </c>
      <c r="D6355" s="8">
        <f>Table1[[#This Row],[Order Date]]</f>
        <v>42984</v>
      </c>
      <c r="E6355" s="2">
        <v>42990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">
        <v>5152</v>
      </c>
      <c r="P6355" s="1" t="s">
        <v>43</v>
      </c>
      <c r="Q6355" s="1" t="s">
        <v>73</v>
      </c>
      <c r="R6355" s="1" t="s">
        <v>5153</v>
      </c>
      <c r="S6355" s="1">
        <v>8.39</v>
      </c>
      <c r="T6355" s="1">
        <v>1</v>
      </c>
      <c r="U6355" s="1">
        <v>0</v>
      </c>
      <c r="V6355" s="1">
        <v>2.0975000000000001</v>
      </c>
      <c r="W6355" t="str">
        <f>INDEX(People!$A$2:$A$5,MATCH(Orders!N6355,People!$B$2:$B$5,0))</f>
        <v>Chuck Magee</v>
      </c>
      <c r="X6355" t="str">
        <f>IFERROR(INDEX(Returns!A6355:A7154,MATCH(Orders!B6355,Returns!B6355:B7154,0)),"No")</f>
        <v>No</v>
      </c>
      <c r="Y6355">
        <f t="shared" si="99"/>
        <v>8.39</v>
      </c>
    </row>
    <row r="6356" spans="1:25" x14ac:dyDescent="0.2">
      <c r="A6356" s="1">
        <v>6355</v>
      </c>
      <c r="B6356" t="s">
        <v>9199</v>
      </c>
      <c r="C6356" s="2">
        <v>42984</v>
      </c>
      <c r="D6356" s="8">
        <f>Table1[[#This Row],[Order Date]]</f>
        <v>42984</v>
      </c>
      <c r="E6356" s="2">
        <v>42990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">
        <v>3181</v>
      </c>
      <c r="P6356" s="1" t="s">
        <v>66</v>
      </c>
      <c r="Q6356" s="1" t="s">
        <v>67</v>
      </c>
      <c r="R6356" s="1" t="s">
        <v>3182</v>
      </c>
      <c r="S6356" s="1">
        <v>337.98</v>
      </c>
      <c r="T6356" s="1">
        <v>2</v>
      </c>
      <c r="U6356" s="1">
        <v>0</v>
      </c>
      <c r="V6356" s="1">
        <v>101.39399999999998</v>
      </c>
      <c r="W6356" t="str">
        <f>INDEX(People!$A$2:$A$5,MATCH(Orders!N6356,People!$B$2:$B$5,0))</f>
        <v>Chuck Magee</v>
      </c>
      <c r="X6356" t="str">
        <f>IFERROR(INDEX(Returns!A6356:A7155,MATCH(Orders!B6356,Returns!B6356:B7155,0)),"No")</f>
        <v>No</v>
      </c>
      <c r="Y6356">
        <f t="shared" si="99"/>
        <v>337.98</v>
      </c>
    </row>
    <row r="6357" spans="1:25" x14ac:dyDescent="0.2">
      <c r="A6357" s="1">
        <v>6356</v>
      </c>
      <c r="B6357" t="s">
        <v>9200</v>
      </c>
      <c r="C6357" s="2">
        <v>42649</v>
      </c>
      <c r="D6357" s="8">
        <f>Table1[[#This Row],[Order Date]]</f>
        <v>42649</v>
      </c>
      <c r="E6357" s="2">
        <v>42656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">
        <v>731</v>
      </c>
      <c r="P6357" s="1" t="s">
        <v>43</v>
      </c>
      <c r="Q6357" s="1" t="s">
        <v>55</v>
      </c>
      <c r="R6357" s="1" t="s">
        <v>732</v>
      </c>
      <c r="S6357" s="1">
        <v>83.920000000000016</v>
      </c>
      <c r="T6357" s="1">
        <v>5</v>
      </c>
      <c r="U6357" s="1">
        <v>0.2</v>
      </c>
      <c r="V6357" s="1">
        <v>-13.637000000000011</v>
      </c>
      <c r="W6357" t="str">
        <f>INDEX(People!$A$2:$A$5,MATCH(Orders!N6357,People!$B$2:$B$5,0))</f>
        <v>Chuck Magee</v>
      </c>
      <c r="X6357" t="str">
        <f>IFERROR(INDEX(Returns!A6357:A7156,MATCH(Orders!B6357,Returns!B6357:B7156,0)),"No")</f>
        <v>No</v>
      </c>
      <c r="Y6357">
        <f t="shared" si="99"/>
        <v>100.70400000000002</v>
      </c>
    </row>
    <row r="6358" spans="1:25" x14ac:dyDescent="0.2">
      <c r="A6358" s="1">
        <v>6357</v>
      </c>
      <c r="B6358" t="s">
        <v>9201</v>
      </c>
      <c r="C6358" s="2">
        <v>43488</v>
      </c>
      <c r="D6358" s="8">
        <f>Table1[[#This Row],[Order Date]]</f>
        <v>43488</v>
      </c>
      <c r="E6358" s="2">
        <v>43493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">
        <v>3809</v>
      </c>
      <c r="P6358" s="1" t="s">
        <v>43</v>
      </c>
      <c r="Q6358" s="1" t="s">
        <v>70</v>
      </c>
      <c r="R6358" s="1" t="s">
        <v>3810</v>
      </c>
      <c r="S6358" s="1">
        <v>19.68</v>
      </c>
      <c r="T6358" s="1">
        <v>5</v>
      </c>
      <c r="U6358" s="1">
        <v>0.2</v>
      </c>
      <c r="V6358" s="1">
        <v>6.8879999999999981</v>
      </c>
      <c r="W6358" t="str">
        <f>INDEX(People!$A$2:$A$5,MATCH(Orders!N6358,People!$B$2:$B$5,0))</f>
        <v>Anna Andreadi</v>
      </c>
      <c r="X6358" t="str">
        <f>IFERROR(INDEX(Returns!A6358:A7157,MATCH(Orders!B6358,Returns!B6358:B7157,0)),"No")</f>
        <v>No</v>
      </c>
      <c r="Y6358">
        <f t="shared" si="99"/>
        <v>23.616</v>
      </c>
    </row>
    <row r="6359" spans="1:25" x14ac:dyDescent="0.2">
      <c r="A6359" s="1">
        <v>6358</v>
      </c>
      <c r="B6359" t="s">
        <v>9201</v>
      </c>
      <c r="C6359" s="2">
        <v>43488</v>
      </c>
      <c r="D6359" s="8">
        <f>Table1[[#This Row],[Order Date]]</f>
        <v>43488</v>
      </c>
      <c r="E6359" s="2">
        <v>43493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">
        <v>2468</v>
      </c>
      <c r="P6359" s="1" t="s">
        <v>43</v>
      </c>
      <c r="Q6359" s="1" t="s">
        <v>84</v>
      </c>
      <c r="R6359" s="1" t="s">
        <v>2469</v>
      </c>
      <c r="S6359" s="1">
        <v>25.92</v>
      </c>
      <c r="T6359" s="1">
        <v>4</v>
      </c>
      <c r="U6359" s="1">
        <v>0</v>
      </c>
      <c r="V6359" s="1">
        <v>12.441600000000001</v>
      </c>
      <c r="W6359" t="str">
        <f>INDEX(People!$A$2:$A$5,MATCH(Orders!N6359,People!$B$2:$B$5,0))</f>
        <v>Anna Andreadi</v>
      </c>
      <c r="X6359" t="str">
        <f>IFERROR(INDEX(Returns!A6359:A7158,MATCH(Orders!B6359,Returns!B6359:B7158,0)),"No")</f>
        <v>No</v>
      </c>
      <c r="Y6359">
        <f t="shared" si="99"/>
        <v>25.92</v>
      </c>
    </row>
    <row r="6360" spans="1:25" x14ac:dyDescent="0.2">
      <c r="A6360" s="1">
        <v>6359</v>
      </c>
      <c r="B6360" t="s">
        <v>9201</v>
      </c>
      <c r="C6360" s="2">
        <v>43488</v>
      </c>
      <c r="D6360" s="8">
        <f>Table1[[#This Row],[Order Date]]</f>
        <v>43488</v>
      </c>
      <c r="E6360" s="2">
        <v>43493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">
        <v>3275</v>
      </c>
      <c r="P6360" s="1" t="s">
        <v>43</v>
      </c>
      <c r="Q6360" s="1" t="s">
        <v>84</v>
      </c>
      <c r="R6360" s="1" t="s">
        <v>3276</v>
      </c>
      <c r="S6360" s="1">
        <v>6.48</v>
      </c>
      <c r="T6360" s="1">
        <v>1</v>
      </c>
      <c r="U6360" s="1">
        <v>0</v>
      </c>
      <c r="V6360" s="1">
        <v>3.1104000000000003</v>
      </c>
      <c r="W6360" t="str">
        <f>INDEX(People!$A$2:$A$5,MATCH(Orders!N6360,People!$B$2:$B$5,0))</f>
        <v>Anna Andreadi</v>
      </c>
      <c r="X6360" t="str">
        <f>IFERROR(INDEX(Returns!A6360:A7159,MATCH(Orders!B6360,Returns!B6360:B7159,0)),"No")</f>
        <v>No</v>
      </c>
      <c r="Y6360">
        <f t="shared" si="99"/>
        <v>6.48</v>
      </c>
    </row>
    <row r="6361" spans="1:25" x14ac:dyDescent="0.2">
      <c r="A6361" s="1">
        <v>6360</v>
      </c>
      <c r="B6361" t="s">
        <v>9201</v>
      </c>
      <c r="C6361" s="2">
        <v>43488</v>
      </c>
      <c r="D6361" s="8">
        <f>Table1[[#This Row],[Order Date]]</f>
        <v>43488</v>
      </c>
      <c r="E6361" s="2">
        <v>43493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">
        <v>5613</v>
      </c>
      <c r="P6361" s="1" t="s">
        <v>66</v>
      </c>
      <c r="Q6361" s="1" t="s">
        <v>67</v>
      </c>
      <c r="R6361" s="1" t="s">
        <v>5614</v>
      </c>
      <c r="S6361" s="1">
        <v>86.352000000000004</v>
      </c>
      <c r="T6361" s="1">
        <v>6</v>
      </c>
      <c r="U6361" s="1">
        <v>0.2</v>
      </c>
      <c r="V6361" s="1">
        <v>8.6352000000000011</v>
      </c>
      <c r="W6361" t="str">
        <f>INDEX(People!$A$2:$A$5,MATCH(Orders!N6361,People!$B$2:$B$5,0))</f>
        <v>Anna Andreadi</v>
      </c>
      <c r="X6361" t="str">
        <f>IFERROR(INDEX(Returns!A6361:A7160,MATCH(Orders!B6361,Returns!B6361:B7160,0)),"No")</f>
        <v>No</v>
      </c>
      <c r="Y6361">
        <f t="shared" si="99"/>
        <v>103.6224</v>
      </c>
    </row>
    <row r="6362" spans="1:25" x14ac:dyDescent="0.2">
      <c r="A6362" s="1">
        <v>6361</v>
      </c>
      <c r="B6362" t="s">
        <v>9202</v>
      </c>
      <c r="C6362" s="2">
        <v>43079</v>
      </c>
      <c r="D6362" s="8">
        <f>Table1[[#This Row],[Order Date]]</f>
        <v>43079</v>
      </c>
      <c r="E6362" s="2">
        <v>43084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">
        <v>4734</v>
      </c>
      <c r="P6362" s="1" t="s">
        <v>43</v>
      </c>
      <c r="Q6362" s="1" t="s">
        <v>63</v>
      </c>
      <c r="R6362" s="1" t="s">
        <v>4735</v>
      </c>
      <c r="S6362" s="1">
        <v>56.3</v>
      </c>
      <c r="T6362" s="1">
        <v>2</v>
      </c>
      <c r="U6362" s="1">
        <v>0</v>
      </c>
      <c r="V6362" s="1">
        <v>15.764000000000003</v>
      </c>
      <c r="W6362" t="str">
        <f>INDEX(People!$A$2:$A$5,MATCH(Orders!N6362,People!$B$2:$B$5,0))</f>
        <v>Anna Andreadi</v>
      </c>
      <c r="X6362" t="str">
        <f>IFERROR(INDEX(Returns!A6362:A7161,MATCH(Orders!B6362,Returns!B6362:B7161,0)),"No")</f>
        <v>No</v>
      </c>
      <c r="Y6362">
        <f t="shared" si="99"/>
        <v>56.3</v>
      </c>
    </row>
    <row r="6363" spans="1:25" x14ac:dyDescent="0.2">
      <c r="A6363" s="1">
        <v>6362</v>
      </c>
      <c r="B6363" t="s">
        <v>9203</v>
      </c>
      <c r="C6363" s="2">
        <v>42699</v>
      </c>
      <c r="D6363" s="8">
        <f>Table1[[#This Row],[Order Date]]</f>
        <v>42699</v>
      </c>
      <c r="E6363" s="2">
        <v>42704</v>
      </c>
      <c r="F6363" s="1" t="s">
        <v>46</v>
      </c>
      <c r="G6363" s="1" t="s">
        <v>2379</v>
      </c>
      <c r="H6363" s="1" t="s">
        <v>2380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">
        <v>5072</v>
      </c>
      <c r="P6363" s="1" t="s">
        <v>43</v>
      </c>
      <c r="Q6363" s="1" t="s">
        <v>63</v>
      </c>
      <c r="R6363" s="1" t="s">
        <v>5073</v>
      </c>
      <c r="S6363" s="1">
        <v>51.016000000000005</v>
      </c>
      <c r="T6363" s="1">
        <v>7</v>
      </c>
      <c r="U6363" s="1">
        <v>0.2</v>
      </c>
      <c r="V6363" s="1">
        <v>8.2900999999999954</v>
      </c>
      <c r="W6363" t="str">
        <f>INDEX(People!$A$2:$A$5,MATCH(Orders!N6363,People!$B$2:$B$5,0))</f>
        <v>Anna Andreadi</v>
      </c>
      <c r="X6363" t="str">
        <f>IFERROR(INDEX(Returns!A6363:A7162,MATCH(Orders!B6363,Returns!B6363:B7162,0)),"No")</f>
        <v>No</v>
      </c>
      <c r="Y6363">
        <f t="shared" si="99"/>
        <v>61.219200000000001</v>
      </c>
    </row>
    <row r="6364" spans="1:25" x14ac:dyDescent="0.2">
      <c r="A6364" s="1">
        <v>6363</v>
      </c>
      <c r="B6364" t="s">
        <v>9204</v>
      </c>
      <c r="C6364" s="2">
        <v>43790</v>
      </c>
      <c r="D6364" s="8">
        <f>Table1[[#This Row],[Order Date]]</f>
        <v>43790</v>
      </c>
      <c r="E6364" s="2">
        <v>43794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">
        <v>1494</v>
      </c>
      <c r="P6364" s="1" t="s">
        <v>43</v>
      </c>
      <c r="Q6364" s="1" t="s">
        <v>70</v>
      </c>
      <c r="R6364" s="1" t="s">
        <v>1495</v>
      </c>
      <c r="S6364" s="1">
        <v>150.80000000000001</v>
      </c>
      <c r="T6364" s="1">
        <v>5</v>
      </c>
      <c r="U6364" s="1">
        <v>0.2</v>
      </c>
      <c r="V6364" s="1">
        <v>56.55</v>
      </c>
      <c r="W6364" t="str">
        <f>INDEX(People!$A$2:$A$5,MATCH(Orders!N6364,People!$B$2:$B$5,0))</f>
        <v>Anna Andreadi</v>
      </c>
      <c r="X6364" t="str">
        <f>IFERROR(INDEX(Returns!A6364:A7163,MATCH(Orders!B6364,Returns!B6364:B7163,0)),"No")</f>
        <v>No</v>
      </c>
      <c r="Y6364">
        <f t="shared" si="99"/>
        <v>180.96</v>
      </c>
    </row>
    <row r="6365" spans="1:25" x14ac:dyDescent="0.2">
      <c r="A6365" s="1">
        <v>6364</v>
      </c>
      <c r="B6365" t="s">
        <v>9204</v>
      </c>
      <c r="C6365" s="2">
        <v>43790</v>
      </c>
      <c r="D6365" s="8">
        <f>Table1[[#This Row],[Order Date]]</f>
        <v>43790</v>
      </c>
      <c r="E6365" s="2">
        <v>43794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">
        <v>5683</v>
      </c>
      <c r="P6365" s="1" t="s">
        <v>66</v>
      </c>
      <c r="Q6365" s="1" t="s">
        <v>601</v>
      </c>
      <c r="R6365" s="1" t="s">
        <v>5684</v>
      </c>
      <c r="S6365" s="1">
        <v>1039.992</v>
      </c>
      <c r="T6365" s="1">
        <v>1</v>
      </c>
      <c r="U6365" s="1">
        <v>0.2</v>
      </c>
      <c r="V6365" s="1">
        <v>103.99920000000003</v>
      </c>
      <c r="W6365" t="str">
        <f>INDEX(People!$A$2:$A$5,MATCH(Orders!N6365,People!$B$2:$B$5,0))</f>
        <v>Anna Andreadi</v>
      </c>
      <c r="X6365" t="str">
        <f>IFERROR(INDEX(Returns!A6365:A7164,MATCH(Orders!B6365,Returns!B6365:B7164,0)),"No")</f>
        <v>No</v>
      </c>
      <c r="Y6365">
        <f t="shared" si="99"/>
        <v>1247.9903999999999</v>
      </c>
    </row>
    <row r="6366" spans="1:25" x14ac:dyDescent="0.2">
      <c r="A6366" s="1">
        <v>6365</v>
      </c>
      <c r="B6366" t="s">
        <v>9204</v>
      </c>
      <c r="C6366" s="2">
        <v>43790</v>
      </c>
      <c r="D6366" s="8">
        <f>Table1[[#This Row],[Order Date]]</f>
        <v>43790</v>
      </c>
      <c r="E6366" s="2">
        <v>43794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">
        <v>5482</v>
      </c>
      <c r="P6366" s="1" t="s">
        <v>43</v>
      </c>
      <c r="Q6366" s="1" t="s">
        <v>84</v>
      </c>
      <c r="R6366" s="1" t="s">
        <v>5483</v>
      </c>
      <c r="S6366" s="1">
        <v>51.84</v>
      </c>
      <c r="T6366" s="1">
        <v>8</v>
      </c>
      <c r="U6366" s="1">
        <v>0</v>
      </c>
      <c r="V6366" s="1">
        <v>24.883200000000002</v>
      </c>
      <c r="W6366" t="str">
        <f>INDEX(People!$A$2:$A$5,MATCH(Orders!N6366,People!$B$2:$B$5,0))</f>
        <v>Anna Andreadi</v>
      </c>
      <c r="X6366" t="str">
        <f>IFERROR(INDEX(Returns!A6366:A7165,MATCH(Orders!B6366,Returns!B6366:B7165,0)),"No")</f>
        <v>No</v>
      </c>
      <c r="Y6366">
        <f t="shared" si="99"/>
        <v>51.84</v>
      </c>
    </row>
    <row r="6367" spans="1:25" x14ac:dyDescent="0.2">
      <c r="A6367" s="1">
        <v>6366</v>
      </c>
      <c r="B6367" t="s">
        <v>9205</v>
      </c>
      <c r="C6367" s="2">
        <v>43559</v>
      </c>
      <c r="D6367" s="8">
        <f>Table1[[#This Row],[Order Date]]</f>
        <v>43559</v>
      </c>
      <c r="E6367" s="2">
        <v>43560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">
        <v>5685</v>
      </c>
      <c r="P6367" s="1" t="s">
        <v>66</v>
      </c>
      <c r="Q6367" s="1" t="s">
        <v>67</v>
      </c>
      <c r="R6367" s="1" t="s">
        <v>5686</v>
      </c>
      <c r="S6367" s="1">
        <v>41.22</v>
      </c>
      <c r="T6367" s="1">
        <v>1</v>
      </c>
      <c r="U6367" s="1">
        <v>0</v>
      </c>
      <c r="V6367" s="1">
        <v>11.1294</v>
      </c>
      <c r="W6367" t="str">
        <f>INDEX(People!$A$2:$A$5,MATCH(Orders!N6367,People!$B$2:$B$5,0))</f>
        <v>Chuck Magee</v>
      </c>
      <c r="X6367" t="str">
        <f>IFERROR(INDEX(Returns!A6367:A7166,MATCH(Orders!B6367,Returns!B6367:B7166,0)),"No")</f>
        <v>No</v>
      </c>
      <c r="Y6367">
        <f t="shared" si="99"/>
        <v>41.22</v>
      </c>
    </row>
    <row r="6368" spans="1:25" x14ac:dyDescent="0.2">
      <c r="A6368" s="1">
        <v>6367</v>
      </c>
      <c r="B6368" t="s">
        <v>9205</v>
      </c>
      <c r="C6368" s="2">
        <v>43559</v>
      </c>
      <c r="D6368" s="8">
        <f>Table1[[#This Row],[Order Date]]</f>
        <v>43559</v>
      </c>
      <c r="E6368" s="2">
        <v>43560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">
        <v>933</v>
      </c>
      <c r="P6368" s="1" t="s">
        <v>43</v>
      </c>
      <c r="Q6368" s="1" t="s">
        <v>512</v>
      </c>
      <c r="R6368" s="1" t="s">
        <v>934</v>
      </c>
      <c r="S6368" s="1">
        <v>240.37</v>
      </c>
      <c r="T6368" s="1">
        <v>1</v>
      </c>
      <c r="U6368" s="1">
        <v>0</v>
      </c>
      <c r="V6368" s="1">
        <v>7.2111000000000161</v>
      </c>
      <c r="W6368" t="str">
        <f>INDEX(People!$A$2:$A$5,MATCH(Orders!N6368,People!$B$2:$B$5,0))</f>
        <v>Chuck Magee</v>
      </c>
      <c r="X6368" t="str">
        <f>IFERROR(INDEX(Returns!A6368:A7167,MATCH(Orders!B6368,Returns!B6368:B7167,0)),"No")</f>
        <v>No</v>
      </c>
      <c r="Y6368">
        <f t="shared" si="99"/>
        <v>240.37</v>
      </c>
    </row>
    <row r="6369" spans="1:25" x14ac:dyDescent="0.2">
      <c r="A6369" s="1">
        <v>6368</v>
      </c>
      <c r="B6369" t="s">
        <v>9205</v>
      </c>
      <c r="C6369" s="2">
        <v>43559</v>
      </c>
      <c r="D6369" s="8">
        <f>Table1[[#This Row],[Order Date]]</f>
        <v>43559</v>
      </c>
      <c r="E6369" s="2">
        <v>43560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">
        <v>1599</v>
      </c>
      <c r="P6369" s="1" t="s">
        <v>66</v>
      </c>
      <c r="Q6369" s="1" t="s">
        <v>67</v>
      </c>
      <c r="R6369" s="1" t="s">
        <v>1600</v>
      </c>
      <c r="S6369" s="1">
        <v>119.02</v>
      </c>
      <c r="T6369" s="1">
        <v>2</v>
      </c>
      <c r="U6369" s="1">
        <v>0</v>
      </c>
      <c r="V6369" s="1">
        <v>33.325600000000009</v>
      </c>
      <c r="W6369" t="str">
        <f>INDEX(People!$A$2:$A$5,MATCH(Orders!N6369,People!$B$2:$B$5,0))</f>
        <v>Chuck Magee</v>
      </c>
      <c r="X6369" t="str">
        <f>IFERROR(INDEX(Returns!A6369:A7168,MATCH(Orders!B6369,Returns!B6369:B7168,0)),"No")</f>
        <v>No</v>
      </c>
      <c r="Y6369">
        <f t="shared" si="99"/>
        <v>119.02</v>
      </c>
    </row>
    <row r="6370" spans="1:25" x14ac:dyDescent="0.2">
      <c r="A6370" s="1">
        <v>6369</v>
      </c>
      <c r="B6370" t="s">
        <v>6226</v>
      </c>
      <c r="C6370" s="2">
        <v>43604</v>
      </c>
      <c r="D6370" s="8">
        <f>Table1[[#This Row],[Order Date]]</f>
        <v>43604</v>
      </c>
      <c r="E6370" s="2">
        <v>43609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">
        <v>3852</v>
      </c>
      <c r="P6370" s="1" t="s">
        <v>43</v>
      </c>
      <c r="Q6370" s="1" t="s">
        <v>70</v>
      </c>
      <c r="R6370" s="1" t="s">
        <v>3853</v>
      </c>
      <c r="S6370" s="1">
        <v>133.12</v>
      </c>
      <c r="T6370" s="1">
        <v>5</v>
      </c>
      <c r="U6370" s="1">
        <v>0.2</v>
      </c>
      <c r="V6370" s="1">
        <v>49.92</v>
      </c>
      <c r="W6370" t="str">
        <f>INDEX(People!$A$2:$A$5,MATCH(Orders!N6370,People!$B$2:$B$5,0))</f>
        <v>Anna Andreadi</v>
      </c>
      <c r="X6370" t="str">
        <f>IFERROR(INDEX(Returns!A6370:A7169,MATCH(Orders!B6370,Returns!B6370:B7169,0)),"No")</f>
        <v>No</v>
      </c>
      <c r="Y6370">
        <f t="shared" si="99"/>
        <v>159.744</v>
      </c>
    </row>
    <row r="6371" spans="1:25" x14ac:dyDescent="0.2">
      <c r="A6371" s="1">
        <v>6370</v>
      </c>
      <c r="B6371" t="s">
        <v>9206</v>
      </c>
      <c r="C6371" s="2">
        <v>43376</v>
      </c>
      <c r="D6371" s="8">
        <f>Table1[[#This Row],[Order Date]]</f>
        <v>43376</v>
      </c>
      <c r="E6371" s="2">
        <v>43380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">
        <v>997</v>
      </c>
      <c r="P6371" s="1" t="s">
        <v>30</v>
      </c>
      <c r="Q6371" s="1" t="s">
        <v>60</v>
      </c>
      <c r="R6371" s="1" t="s">
        <v>998</v>
      </c>
      <c r="S6371" s="1">
        <v>38.08</v>
      </c>
      <c r="T6371" s="1">
        <v>5</v>
      </c>
      <c r="U6371" s="1">
        <v>0.6</v>
      </c>
      <c r="V6371" s="1">
        <v>-29.512000000000008</v>
      </c>
      <c r="W6371" t="str">
        <f>INDEX(People!$A$2:$A$5,MATCH(Orders!N6371,People!$B$2:$B$5,0))</f>
        <v>Kelly Williams</v>
      </c>
      <c r="X6371" t="str">
        <f>IFERROR(INDEX(Returns!A6371:A7170,MATCH(Orders!B6371,Returns!B6371:B7170,0)),"No")</f>
        <v>No</v>
      </c>
      <c r="Y6371">
        <f t="shared" si="99"/>
        <v>60.927999999999997</v>
      </c>
    </row>
    <row r="6372" spans="1:25" x14ac:dyDescent="0.2">
      <c r="A6372" s="1">
        <v>6371</v>
      </c>
      <c r="B6372" t="s">
        <v>9207</v>
      </c>
      <c r="C6372" s="2">
        <v>43425</v>
      </c>
      <c r="D6372" s="8">
        <f>Table1[[#This Row],[Order Date]]</f>
        <v>43425</v>
      </c>
      <c r="E6372" s="2">
        <v>43425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">
        <v>4913</v>
      </c>
      <c r="P6372" s="1" t="s">
        <v>30</v>
      </c>
      <c r="Q6372" s="1" t="s">
        <v>31</v>
      </c>
      <c r="R6372" s="1" t="s">
        <v>4914</v>
      </c>
      <c r="S6372" s="1">
        <v>113.56800000000001</v>
      </c>
      <c r="T6372" s="1">
        <v>2</v>
      </c>
      <c r="U6372" s="1">
        <v>0.2</v>
      </c>
      <c r="V6372" s="1">
        <v>12.776399999999988</v>
      </c>
      <c r="W6372" t="str">
        <f>INDEX(People!$A$2:$A$5,MATCH(Orders!N6372,People!$B$2:$B$5,0))</f>
        <v>Chuck Magee</v>
      </c>
      <c r="X6372" t="str">
        <f>IFERROR(INDEX(Returns!A6372:A7171,MATCH(Orders!B6372,Returns!B6372:B7171,0)),"No")</f>
        <v>No</v>
      </c>
      <c r="Y6372">
        <f t="shared" si="99"/>
        <v>136.2816</v>
      </c>
    </row>
    <row r="6373" spans="1:25" x14ac:dyDescent="0.2">
      <c r="A6373" s="1">
        <v>6372</v>
      </c>
      <c r="B6373" t="s">
        <v>9208</v>
      </c>
      <c r="C6373" s="2">
        <v>43741</v>
      </c>
      <c r="D6373" s="8">
        <f>Table1[[#This Row],[Order Date]]</f>
        <v>43741</v>
      </c>
      <c r="E6373" s="2">
        <v>43743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">
        <v>427</v>
      </c>
      <c r="P6373" s="1" t="s">
        <v>30</v>
      </c>
      <c r="Q6373" s="1" t="s">
        <v>60</v>
      </c>
      <c r="R6373" s="1" t="s">
        <v>428</v>
      </c>
      <c r="S6373" s="1">
        <v>83.92</v>
      </c>
      <c r="T6373" s="1">
        <v>4</v>
      </c>
      <c r="U6373" s="1">
        <v>0</v>
      </c>
      <c r="V6373" s="1">
        <v>21.819200000000002</v>
      </c>
      <c r="W6373" t="str">
        <f>INDEX(People!$A$2:$A$5,MATCH(Orders!N6373,People!$B$2:$B$5,0))</f>
        <v>Chuck Magee</v>
      </c>
      <c r="X6373" t="str">
        <f>IFERROR(INDEX(Returns!A6373:A7172,MATCH(Orders!B6373,Returns!B6373:B7172,0)),"No")</f>
        <v>No</v>
      </c>
      <c r="Y6373">
        <f t="shared" si="99"/>
        <v>83.92</v>
      </c>
    </row>
    <row r="6374" spans="1:25" x14ac:dyDescent="0.2">
      <c r="A6374" s="1">
        <v>6373</v>
      </c>
      <c r="B6374" t="s">
        <v>9208</v>
      </c>
      <c r="C6374" s="2">
        <v>43741</v>
      </c>
      <c r="D6374" s="8">
        <f>Table1[[#This Row],[Order Date]]</f>
        <v>43741</v>
      </c>
      <c r="E6374" s="2">
        <v>43743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">
        <v>2600</v>
      </c>
      <c r="P6374" s="1" t="s">
        <v>43</v>
      </c>
      <c r="Q6374" s="1" t="s">
        <v>63</v>
      </c>
      <c r="R6374" s="1" t="s">
        <v>2601</v>
      </c>
      <c r="S6374" s="1">
        <v>6.63</v>
      </c>
      <c r="T6374" s="1">
        <v>3</v>
      </c>
      <c r="U6374" s="1">
        <v>0</v>
      </c>
      <c r="V6374" s="1">
        <v>3.1160999999999999</v>
      </c>
      <c r="W6374" t="str">
        <f>INDEX(People!$A$2:$A$5,MATCH(Orders!N6374,People!$B$2:$B$5,0))</f>
        <v>Chuck Magee</v>
      </c>
      <c r="X6374" t="str">
        <f>IFERROR(INDEX(Returns!A6374:A7173,MATCH(Orders!B6374,Returns!B6374:B7173,0)),"No")</f>
        <v>No</v>
      </c>
      <c r="Y6374">
        <f t="shared" si="99"/>
        <v>6.63</v>
      </c>
    </row>
    <row r="6375" spans="1:25" x14ac:dyDescent="0.2">
      <c r="A6375" s="1">
        <v>6374</v>
      </c>
      <c r="B6375" t="s">
        <v>9208</v>
      </c>
      <c r="C6375" s="2">
        <v>43741</v>
      </c>
      <c r="D6375" s="8">
        <f>Table1[[#This Row],[Order Date]]</f>
        <v>43741</v>
      </c>
      <c r="E6375" s="2">
        <v>43743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">
        <v>2298</v>
      </c>
      <c r="P6375" s="1" t="s">
        <v>66</v>
      </c>
      <c r="Q6375" s="1" t="s">
        <v>146</v>
      </c>
      <c r="R6375" s="1" t="s">
        <v>2299</v>
      </c>
      <c r="S6375" s="1">
        <v>371.96999999999997</v>
      </c>
      <c r="T6375" s="1">
        <v>3</v>
      </c>
      <c r="U6375" s="1">
        <v>0</v>
      </c>
      <c r="V6375" s="1">
        <v>66.954599999999971</v>
      </c>
      <c r="W6375" t="str">
        <f>INDEX(People!$A$2:$A$5,MATCH(Orders!N6375,People!$B$2:$B$5,0))</f>
        <v>Chuck Magee</v>
      </c>
      <c r="X6375" t="str">
        <f>IFERROR(INDEX(Returns!A6375:A7174,MATCH(Orders!B6375,Returns!B6375:B7174,0)),"No")</f>
        <v>No</v>
      </c>
      <c r="Y6375">
        <f t="shared" si="99"/>
        <v>371.96999999999997</v>
      </c>
    </row>
    <row r="6376" spans="1:25" x14ac:dyDescent="0.2">
      <c r="A6376" s="1">
        <v>6375</v>
      </c>
      <c r="B6376" t="s">
        <v>9209</v>
      </c>
      <c r="C6376" s="2">
        <v>42489</v>
      </c>
      <c r="D6376" s="8">
        <f>Table1[[#This Row],[Order Date]]</f>
        <v>42489</v>
      </c>
      <c r="E6376" s="2">
        <v>42493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">
        <v>2176</v>
      </c>
      <c r="P6376" s="1" t="s">
        <v>30</v>
      </c>
      <c r="Q6376" s="1" t="s">
        <v>34</v>
      </c>
      <c r="R6376" s="1" t="s">
        <v>2177</v>
      </c>
      <c r="S6376" s="1">
        <v>561.58400000000006</v>
      </c>
      <c r="T6376" s="1">
        <v>2</v>
      </c>
      <c r="U6376" s="1">
        <v>0.2</v>
      </c>
      <c r="V6376" s="1">
        <v>70.197999999999922</v>
      </c>
      <c r="W6376" t="str">
        <f>INDEX(People!$A$2:$A$5,MATCH(Orders!N6376,People!$B$2:$B$5,0))</f>
        <v>Cassandra Brandow</v>
      </c>
      <c r="X6376" t="str">
        <f>IFERROR(INDEX(Returns!A6376:A7175,MATCH(Orders!B6376,Returns!B6376:B7175,0)),"No")</f>
        <v>No</v>
      </c>
      <c r="Y6376">
        <f t="shared" si="99"/>
        <v>673.9008</v>
      </c>
    </row>
    <row r="6377" spans="1:25" x14ac:dyDescent="0.2">
      <c r="A6377" s="1">
        <v>6376</v>
      </c>
      <c r="B6377" t="s">
        <v>9209</v>
      </c>
      <c r="C6377" s="2">
        <v>42489</v>
      </c>
      <c r="D6377" s="8">
        <f>Table1[[#This Row],[Order Date]]</f>
        <v>42489</v>
      </c>
      <c r="E6377" s="2">
        <v>42493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">
        <v>1222</v>
      </c>
      <c r="P6377" s="1" t="s">
        <v>43</v>
      </c>
      <c r="Q6377" s="1" t="s">
        <v>55</v>
      </c>
      <c r="R6377" s="1" t="s">
        <v>1223</v>
      </c>
      <c r="S6377" s="1">
        <v>99.920000000000016</v>
      </c>
      <c r="T6377" s="1">
        <v>5</v>
      </c>
      <c r="U6377" s="1">
        <v>0.2</v>
      </c>
      <c r="V6377" s="1">
        <v>-1.249000000000013</v>
      </c>
      <c r="W6377" t="str">
        <f>INDEX(People!$A$2:$A$5,MATCH(Orders!N6377,People!$B$2:$B$5,0))</f>
        <v>Cassandra Brandow</v>
      </c>
      <c r="X6377" t="str">
        <f>IFERROR(INDEX(Returns!A6377:A7176,MATCH(Orders!B6377,Returns!B6377:B7176,0)),"No")</f>
        <v>No</v>
      </c>
      <c r="Y6377">
        <f t="shared" si="99"/>
        <v>119.90400000000001</v>
      </c>
    </row>
    <row r="6378" spans="1:25" x14ac:dyDescent="0.2">
      <c r="A6378" s="1">
        <v>6377</v>
      </c>
      <c r="B6378" t="s">
        <v>9210</v>
      </c>
      <c r="C6378" s="2">
        <v>43380</v>
      </c>
      <c r="D6378" s="8">
        <f>Table1[[#This Row],[Order Date]]</f>
        <v>43380</v>
      </c>
      <c r="E6378" s="2">
        <v>43383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">
        <v>349</v>
      </c>
      <c r="P6378" s="1" t="s">
        <v>43</v>
      </c>
      <c r="Q6378" s="1" t="s">
        <v>44</v>
      </c>
      <c r="R6378" s="1" t="s">
        <v>350</v>
      </c>
      <c r="S6378" s="1">
        <v>4.9280000000000008</v>
      </c>
      <c r="T6378" s="1">
        <v>2</v>
      </c>
      <c r="U6378" s="1">
        <v>0.2</v>
      </c>
      <c r="V6378" s="1">
        <v>1.7247999999999997</v>
      </c>
      <c r="W6378" t="str">
        <f>INDEX(People!$A$2:$A$5,MATCH(Orders!N6378,People!$B$2:$B$5,0))</f>
        <v>Chuck Magee</v>
      </c>
      <c r="X6378" t="str">
        <f>IFERROR(INDEX(Returns!A6378:A7177,MATCH(Orders!B6378,Returns!B6378:B7177,0)),"No")</f>
        <v>No</v>
      </c>
      <c r="Y6378">
        <f t="shared" si="99"/>
        <v>5.9136000000000006</v>
      </c>
    </row>
    <row r="6379" spans="1:25" x14ac:dyDescent="0.2">
      <c r="A6379" s="1">
        <v>6378</v>
      </c>
      <c r="B6379" t="s">
        <v>9211</v>
      </c>
      <c r="C6379" s="2">
        <v>43449</v>
      </c>
      <c r="D6379" s="8">
        <f>Table1[[#This Row],[Order Date]]</f>
        <v>43449</v>
      </c>
      <c r="E6379" s="2">
        <v>43456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">
        <v>4029</v>
      </c>
      <c r="P6379" s="1" t="s">
        <v>30</v>
      </c>
      <c r="Q6379" s="1" t="s">
        <v>60</v>
      </c>
      <c r="R6379" s="1" t="s">
        <v>4030</v>
      </c>
      <c r="S6379" s="1">
        <v>14.76</v>
      </c>
      <c r="T6379" s="1">
        <v>2</v>
      </c>
      <c r="U6379" s="1">
        <v>0</v>
      </c>
      <c r="V6379" s="1">
        <v>4.2803999999999984</v>
      </c>
      <c r="W6379" t="str">
        <f>INDEX(People!$A$2:$A$5,MATCH(Orders!N6379,People!$B$2:$B$5,0))</f>
        <v>Anna Andreadi</v>
      </c>
      <c r="X6379" t="str">
        <f>IFERROR(INDEX(Returns!A6379:A7178,MATCH(Orders!B6379,Returns!B6379:B7178,0)),"No")</f>
        <v>No</v>
      </c>
      <c r="Y6379">
        <f t="shared" si="99"/>
        <v>14.76</v>
      </c>
    </row>
    <row r="6380" spans="1:25" x14ac:dyDescent="0.2">
      <c r="A6380" s="1">
        <v>6379</v>
      </c>
      <c r="B6380" t="s">
        <v>9212</v>
      </c>
      <c r="C6380" s="2">
        <v>43565</v>
      </c>
      <c r="D6380" s="8">
        <f>Table1[[#This Row],[Order Date]]</f>
        <v>43565</v>
      </c>
      <c r="E6380" s="2">
        <v>43569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">
        <v>1386</v>
      </c>
      <c r="P6380" s="1" t="s">
        <v>66</v>
      </c>
      <c r="Q6380" s="1" t="s">
        <v>146</v>
      </c>
      <c r="R6380" s="1" t="s">
        <v>1387</v>
      </c>
      <c r="S6380" s="1">
        <v>99.99</v>
      </c>
      <c r="T6380" s="1">
        <v>1</v>
      </c>
      <c r="U6380" s="1">
        <v>0</v>
      </c>
      <c r="V6380" s="1">
        <v>41.995800000000003</v>
      </c>
      <c r="W6380" t="str">
        <f>INDEX(People!$A$2:$A$5,MATCH(Orders!N6380,People!$B$2:$B$5,0))</f>
        <v>Chuck Magee</v>
      </c>
      <c r="X6380" t="str">
        <f>IFERROR(INDEX(Returns!A6380:A7179,MATCH(Orders!B6380,Returns!B6380:B7179,0)),"No")</f>
        <v>No</v>
      </c>
      <c r="Y6380">
        <f t="shared" si="99"/>
        <v>99.99</v>
      </c>
    </row>
    <row r="6381" spans="1:25" x14ac:dyDescent="0.2">
      <c r="A6381" s="1">
        <v>6380</v>
      </c>
      <c r="B6381" t="s">
        <v>9212</v>
      </c>
      <c r="C6381" s="2">
        <v>43565</v>
      </c>
      <c r="D6381" s="8">
        <f>Table1[[#This Row],[Order Date]]</f>
        <v>43565</v>
      </c>
      <c r="E6381" s="2">
        <v>43569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">
        <v>4111</v>
      </c>
      <c r="P6381" s="1" t="s">
        <v>43</v>
      </c>
      <c r="Q6381" s="1" t="s">
        <v>55</v>
      </c>
      <c r="R6381" s="1" t="s">
        <v>4112</v>
      </c>
      <c r="S6381" s="1">
        <v>286.14999999999998</v>
      </c>
      <c r="T6381" s="1">
        <v>5</v>
      </c>
      <c r="U6381" s="1">
        <v>0</v>
      </c>
      <c r="V6381" s="1">
        <v>71.537499999999994</v>
      </c>
      <c r="W6381" t="str">
        <f>INDEX(People!$A$2:$A$5,MATCH(Orders!N6381,People!$B$2:$B$5,0))</f>
        <v>Chuck Magee</v>
      </c>
      <c r="X6381" t="str">
        <f>IFERROR(INDEX(Returns!A6381:A7180,MATCH(Orders!B6381,Returns!B6381:B7180,0)),"No")</f>
        <v>No</v>
      </c>
      <c r="Y6381">
        <f t="shared" si="99"/>
        <v>286.14999999999998</v>
      </c>
    </row>
    <row r="6382" spans="1:25" x14ac:dyDescent="0.2">
      <c r="A6382" s="1">
        <v>6381</v>
      </c>
      <c r="B6382" t="s">
        <v>9213</v>
      </c>
      <c r="C6382" s="2">
        <v>42468</v>
      </c>
      <c r="D6382" s="8">
        <f>Table1[[#This Row],[Order Date]]</f>
        <v>42468</v>
      </c>
      <c r="E6382" s="2">
        <v>42473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">
        <v>4833</v>
      </c>
      <c r="P6382" s="1" t="s">
        <v>43</v>
      </c>
      <c r="Q6382" s="1" t="s">
        <v>242</v>
      </c>
      <c r="R6382" s="1" t="s">
        <v>4834</v>
      </c>
      <c r="S6382" s="1">
        <v>49.792000000000002</v>
      </c>
      <c r="T6382" s="1">
        <v>8</v>
      </c>
      <c r="U6382" s="1">
        <v>0.2</v>
      </c>
      <c r="V6382" s="1">
        <v>-11.825600000000001</v>
      </c>
      <c r="W6382" t="str">
        <f>INDEX(People!$A$2:$A$5,MATCH(Orders!N6382,People!$B$2:$B$5,0))</f>
        <v>Anna Andreadi</v>
      </c>
      <c r="X6382" t="str">
        <f>IFERROR(INDEX(Returns!A6382:A7181,MATCH(Orders!B6382,Returns!B6382:B7181,0)),"No")</f>
        <v>No</v>
      </c>
      <c r="Y6382">
        <f t="shared" si="99"/>
        <v>59.750399999999999</v>
      </c>
    </row>
    <row r="6383" spans="1:25" x14ac:dyDescent="0.2">
      <c r="A6383" s="1">
        <v>6382</v>
      </c>
      <c r="B6383" t="s">
        <v>9214</v>
      </c>
      <c r="C6383" s="2">
        <v>43188</v>
      </c>
      <c r="D6383" s="8">
        <f>Table1[[#This Row],[Order Date]]</f>
        <v>43188</v>
      </c>
      <c r="E6383" s="2">
        <v>43192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">
        <v>1916</v>
      </c>
      <c r="P6383" s="1" t="s">
        <v>30</v>
      </c>
      <c r="Q6383" s="1" t="s">
        <v>31</v>
      </c>
      <c r="R6383" s="1" t="s">
        <v>1917</v>
      </c>
      <c r="S6383" s="1">
        <v>299.97499999999997</v>
      </c>
      <c r="T6383" s="1">
        <v>5</v>
      </c>
      <c r="U6383" s="1">
        <v>0.5</v>
      </c>
      <c r="V6383" s="1">
        <v>-167.98600000000002</v>
      </c>
      <c r="W6383" t="str">
        <f>INDEX(People!$A$2:$A$5,MATCH(Orders!N6383,People!$B$2:$B$5,0))</f>
        <v>Chuck Magee</v>
      </c>
      <c r="X6383" t="str">
        <f>IFERROR(INDEX(Returns!A6383:A7182,MATCH(Orders!B6383,Returns!B6383:B7182,0)),"No")</f>
        <v>No</v>
      </c>
      <c r="Y6383">
        <f t="shared" si="99"/>
        <v>449.96249999999998</v>
      </c>
    </row>
    <row r="6384" spans="1:25" x14ac:dyDescent="0.2">
      <c r="A6384" s="1">
        <v>6383</v>
      </c>
      <c r="B6384" t="s">
        <v>9214</v>
      </c>
      <c r="C6384" s="2">
        <v>43188</v>
      </c>
      <c r="D6384" s="8">
        <f>Table1[[#This Row],[Order Date]]</f>
        <v>43188</v>
      </c>
      <c r="E6384" s="2">
        <v>43192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">
        <v>4260</v>
      </c>
      <c r="P6384" s="1" t="s">
        <v>66</v>
      </c>
      <c r="Q6384" s="1" t="s">
        <v>67</v>
      </c>
      <c r="R6384" s="1" t="s">
        <v>4261</v>
      </c>
      <c r="S6384" s="1">
        <v>158.37599999999998</v>
      </c>
      <c r="T6384" s="1">
        <v>4</v>
      </c>
      <c r="U6384" s="1">
        <v>0.4</v>
      </c>
      <c r="V6384" s="1">
        <v>-36.954399999999993</v>
      </c>
      <c r="W6384" t="str">
        <f>INDEX(People!$A$2:$A$5,MATCH(Orders!N6384,People!$B$2:$B$5,0))</f>
        <v>Chuck Magee</v>
      </c>
      <c r="X6384" t="str">
        <f>IFERROR(INDEX(Returns!A6384:A7183,MATCH(Orders!B6384,Returns!B6384:B7183,0)),"No")</f>
        <v>No</v>
      </c>
      <c r="Y6384">
        <f t="shared" si="99"/>
        <v>221.72639999999996</v>
      </c>
    </row>
    <row r="6385" spans="1:25" x14ac:dyDescent="0.2">
      <c r="A6385" s="1">
        <v>6384</v>
      </c>
      <c r="B6385" t="s">
        <v>9215</v>
      </c>
      <c r="C6385" s="2">
        <v>43480</v>
      </c>
      <c r="D6385" s="8">
        <f>Table1[[#This Row],[Order Date]]</f>
        <v>43480</v>
      </c>
      <c r="E6385" s="2">
        <v>43483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">
        <v>2625</v>
      </c>
      <c r="P6385" s="1" t="s">
        <v>43</v>
      </c>
      <c r="Q6385" s="1" t="s">
        <v>70</v>
      </c>
      <c r="R6385" s="1" t="s">
        <v>2626</v>
      </c>
      <c r="S6385" s="1">
        <v>32.783999999999992</v>
      </c>
      <c r="T6385" s="1">
        <v>4</v>
      </c>
      <c r="U6385" s="1">
        <v>0.8</v>
      </c>
      <c r="V6385" s="1">
        <v>-52.454400000000007</v>
      </c>
      <c r="W6385" t="str">
        <f>INDEX(People!$A$2:$A$5,MATCH(Orders!N6385,People!$B$2:$B$5,0))</f>
        <v>Kelly Williams</v>
      </c>
      <c r="X6385" t="str">
        <f>IFERROR(INDEX(Returns!A6385:A7184,MATCH(Orders!B6385,Returns!B6385:B7184,0)),"No")</f>
        <v>No</v>
      </c>
      <c r="Y6385">
        <f t="shared" si="99"/>
        <v>59.011199999999988</v>
      </c>
    </row>
    <row r="6386" spans="1:25" x14ac:dyDescent="0.2">
      <c r="A6386" s="1">
        <v>6385</v>
      </c>
      <c r="B6386" t="s">
        <v>9215</v>
      </c>
      <c r="C6386" s="2">
        <v>43480</v>
      </c>
      <c r="D6386" s="8">
        <f>Table1[[#This Row],[Order Date]]</f>
        <v>43480</v>
      </c>
      <c r="E6386" s="2">
        <v>43483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">
        <v>892</v>
      </c>
      <c r="P6386" s="1" t="s">
        <v>66</v>
      </c>
      <c r="Q6386" s="1" t="s">
        <v>146</v>
      </c>
      <c r="R6386" s="1" t="s">
        <v>893</v>
      </c>
      <c r="S6386" s="1">
        <v>47.984000000000002</v>
      </c>
      <c r="T6386" s="1">
        <v>2</v>
      </c>
      <c r="U6386" s="1">
        <v>0.2</v>
      </c>
      <c r="V6386" s="1">
        <v>14.395200000000004</v>
      </c>
      <c r="W6386" t="str">
        <f>INDEX(People!$A$2:$A$5,MATCH(Orders!N6386,People!$B$2:$B$5,0))</f>
        <v>Kelly Williams</v>
      </c>
      <c r="X6386" t="str">
        <f>IFERROR(INDEX(Returns!A6386:A7185,MATCH(Orders!B6386,Returns!B6386:B7185,0)),"No")</f>
        <v>No</v>
      </c>
      <c r="Y6386">
        <f t="shared" si="99"/>
        <v>57.580799999999996</v>
      </c>
    </row>
    <row r="6387" spans="1:25" x14ac:dyDescent="0.2">
      <c r="A6387" s="1">
        <v>6386</v>
      </c>
      <c r="B6387" t="s">
        <v>9215</v>
      </c>
      <c r="C6387" s="2">
        <v>43480</v>
      </c>
      <c r="D6387" s="8">
        <f>Table1[[#This Row],[Order Date]]</f>
        <v>43480</v>
      </c>
      <c r="E6387" s="2">
        <v>43483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">
        <v>5118</v>
      </c>
      <c r="P6387" s="1" t="s">
        <v>66</v>
      </c>
      <c r="Q6387" s="1" t="s">
        <v>146</v>
      </c>
      <c r="R6387" s="1" t="s">
        <v>5119</v>
      </c>
      <c r="S6387" s="1">
        <v>62.591999999999999</v>
      </c>
      <c r="T6387" s="1">
        <v>8</v>
      </c>
      <c r="U6387" s="1">
        <v>0.2</v>
      </c>
      <c r="V6387" s="1">
        <v>13.300799999999999</v>
      </c>
      <c r="W6387" t="str">
        <f>INDEX(People!$A$2:$A$5,MATCH(Orders!N6387,People!$B$2:$B$5,0))</f>
        <v>Kelly Williams</v>
      </c>
      <c r="X6387" t="str">
        <f>IFERROR(INDEX(Returns!A6387:A7186,MATCH(Orders!B6387,Returns!B6387:B7186,0)),"No")</f>
        <v>No</v>
      </c>
      <c r="Y6387">
        <f t="shared" si="99"/>
        <v>75.110399999999998</v>
      </c>
    </row>
    <row r="6388" spans="1:25" x14ac:dyDescent="0.2">
      <c r="A6388" s="1">
        <v>6387</v>
      </c>
      <c r="B6388" t="s">
        <v>9215</v>
      </c>
      <c r="C6388" s="2">
        <v>43480</v>
      </c>
      <c r="D6388" s="8">
        <f>Table1[[#This Row],[Order Date]]</f>
        <v>43480</v>
      </c>
      <c r="E6388" s="2">
        <v>43483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">
        <v>1388</v>
      </c>
      <c r="P6388" s="1" t="s">
        <v>43</v>
      </c>
      <c r="Q6388" s="1" t="s">
        <v>70</v>
      </c>
      <c r="R6388" s="1" t="s">
        <v>1389</v>
      </c>
      <c r="S6388" s="1">
        <v>4.2759999999999989</v>
      </c>
      <c r="T6388" s="1">
        <v>1</v>
      </c>
      <c r="U6388" s="1">
        <v>0.8</v>
      </c>
      <c r="V6388" s="1">
        <v>-6.6278000000000006</v>
      </c>
      <c r="W6388" t="str">
        <f>INDEX(People!$A$2:$A$5,MATCH(Orders!N6388,People!$B$2:$B$5,0))</f>
        <v>Kelly Williams</v>
      </c>
      <c r="X6388" t="str">
        <f>IFERROR(INDEX(Returns!A6388:A7187,MATCH(Orders!B6388,Returns!B6388:B7187,0)),"No")</f>
        <v>No</v>
      </c>
      <c r="Y6388">
        <f t="shared" si="99"/>
        <v>7.6967999999999979</v>
      </c>
    </row>
    <row r="6389" spans="1:25" x14ac:dyDescent="0.2">
      <c r="A6389" s="1">
        <v>6388</v>
      </c>
      <c r="B6389" t="s">
        <v>9216</v>
      </c>
      <c r="C6389" s="2">
        <v>42399</v>
      </c>
      <c r="D6389" s="8">
        <f>Table1[[#This Row],[Order Date]]</f>
        <v>42399</v>
      </c>
      <c r="E6389" s="2">
        <v>42404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">
        <v>1750</v>
      </c>
      <c r="P6389" s="1" t="s">
        <v>43</v>
      </c>
      <c r="Q6389" s="1" t="s">
        <v>84</v>
      </c>
      <c r="R6389" s="1" t="s">
        <v>1751</v>
      </c>
      <c r="S6389" s="1">
        <v>10.56</v>
      </c>
      <c r="T6389" s="1">
        <v>2</v>
      </c>
      <c r="U6389" s="1">
        <v>0</v>
      </c>
      <c r="V6389" s="1">
        <v>4.7519999999999998</v>
      </c>
      <c r="W6389" t="str">
        <f>INDEX(People!$A$2:$A$5,MATCH(Orders!N6389,People!$B$2:$B$5,0))</f>
        <v>Kelly Williams</v>
      </c>
      <c r="X6389" t="str">
        <f>IFERROR(INDEX(Returns!A6389:A7188,MATCH(Orders!B6389,Returns!B6389:B7188,0)),"No")</f>
        <v>No</v>
      </c>
      <c r="Y6389">
        <f t="shared" si="99"/>
        <v>10.56</v>
      </c>
    </row>
    <row r="6390" spans="1:25" x14ac:dyDescent="0.2">
      <c r="A6390" s="1">
        <v>6389</v>
      </c>
      <c r="B6390" t="s">
        <v>9216</v>
      </c>
      <c r="C6390" s="2">
        <v>42399</v>
      </c>
      <c r="D6390" s="8">
        <f>Table1[[#This Row],[Order Date]]</f>
        <v>42399</v>
      </c>
      <c r="E6390" s="2">
        <v>42404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">
        <v>603</v>
      </c>
      <c r="P6390" s="1" t="s">
        <v>43</v>
      </c>
      <c r="Q6390" s="1" t="s">
        <v>55</v>
      </c>
      <c r="R6390" s="1" t="s">
        <v>604</v>
      </c>
      <c r="S6390" s="1">
        <v>229.94</v>
      </c>
      <c r="T6390" s="1">
        <v>2</v>
      </c>
      <c r="U6390" s="1">
        <v>0</v>
      </c>
      <c r="V6390" s="1">
        <v>6.8982000000000028</v>
      </c>
      <c r="W6390" t="str">
        <f>INDEX(People!$A$2:$A$5,MATCH(Orders!N6390,People!$B$2:$B$5,0))</f>
        <v>Kelly Williams</v>
      </c>
      <c r="X6390" t="str">
        <f>IFERROR(INDEX(Returns!A6390:A7189,MATCH(Orders!B6390,Returns!B6390:B7189,0)),"No")</f>
        <v>No</v>
      </c>
      <c r="Y6390">
        <f t="shared" si="99"/>
        <v>229.94</v>
      </c>
    </row>
    <row r="6391" spans="1:25" x14ac:dyDescent="0.2">
      <c r="A6391" s="1">
        <v>6390</v>
      </c>
      <c r="B6391" t="s">
        <v>9217</v>
      </c>
      <c r="C6391" s="2">
        <v>42773</v>
      </c>
      <c r="D6391" s="8">
        <f>Table1[[#This Row],[Order Date]]</f>
        <v>42773</v>
      </c>
      <c r="E6391" s="2">
        <v>42777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">
        <v>2107</v>
      </c>
      <c r="P6391" s="1" t="s">
        <v>43</v>
      </c>
      <c r="Q6391" s="1" t="s">
        <v>157</v>
      </c>
      <c r="R6391" s="1" t="s">
        <v>2108</v>
      </c>
      <c r="S6391" s="1">
        <v>311.14999999999998</v>
      </c>
      <c r="T6391" s="1">
        <v>5</v>
      </c>
      <c r="U6391" s="1">
        <v>0</v>
      </c>
      <c r="V6391" s="1">
        <v>146.24049999999997</v>
      </c>
      <c r="W6391" t="str">
        <f>INDEX(People!$A$2:$A$5,MATCH(Orders!N6391,People!$B$2:$B$5,0))</f>
        <v>Cassandra Brandow</v>
      </c>
      <c r="X6391" t="str">
        <f>IFERROR(INDEX(Returns!A6391:A7190,MATCH(Orders!B6391,Returns!B6391:B7190,0)),"No")</f>
        <v>No</v>
      </c>
      <c r="Y6391">
        <f t="shared" si="99"/>
        <v>311.14999999999998</v>
      </c>
    </row>
    <row r="6392" spans="1:25" x14ac:dyDescent="0.2">
      <c r="A6392" s="1">
        <v>6391</v>
      </c>
      <c r="B6392" t="s">
        <v>9217</v>
      </c>
      <c r="C6392" s="2">
        <v>42773</v>
      </c>
      <c r="D6392" s="8">
        <f>Table1[[#This Row],[Order Date]]</f>
        <v>42773</v>
      </c>
      <c r="E6392" s="2">
        <v>42777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">
        <v>806</v>
      </c>
      <c r="P6392" s="1" t="s">
        <v>43</v>
      </c>
      <c r="Q6392" s="1" t="s">
        <v>84</v>
      </c>
      <c r="R6392" s="1" t="s">
        <v>807</v>
      </c>
      <c r="S6392" s="1">
        <v>12.96</v>
      </c>
      <c r="T6392" s="1">
        <v>2</v>
      </c>
      <c r="U6392" s="1">
        <v>0</v>
      </c>
      <c r="V6392" s="1">
        <v>6.3504000000000005</v>
      </c>
      <c r="W6392" t="str">
        <f>INDEX(People!$A$2:$A$5,MATCH(Orders!N6392,People!$B$2:$B$5,0))</f>
        <v>Cassandra Brandow</v>
      </c>
      <c r="X6392" t="str">
        <f>IFERROR(INDEX(Returns!A6392:A7191,MATCH(Orders!B6392,Returns!B6392:B7191,0)),"No")</f>
        <v>No</v>
      </c>
      <c r="Y6392">
        <f t="shared" si="99"/>
        <v>12.96</v>
      </c>
    </row>
    <row r="6393" spans="1:25" x14ac:dyDescent="0.2">
      <c r="A6393" s="1">
        <v>6392</v>
      </c>
      <c r="B6393" t="s">
        <v>9218</v>
      </c>
      <c r="C6393" s="2">
        <v>43448</v>
      </c>
      <c r="D6393" s="8">
        <f>Table1[[#This Row],[Order Date]]</f>
        <v>43448</v>
      </c>
      <c r="E6393" s="2">
        <v>43453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">
        <v>4786</v>
      </c>
      <c r="P6393" s="1" t="s">
        <v>43</v>
      </c>
      <c r="Q6393" s="1" t="s">
        <v>84</v>
      </c>
      <c r="R6393" s="1" t="s">
        <v>4787</v>
      </c>
      <c r="S6393" s="1">
        <v>14.62</v>
      </c>
      <c r="T6393" s="1">
        <v>2</v>
      </c>
      <c r="U6393" s="1">
        <v>0</v>
      </c>
      <c r="V6393" s="1">
        <v>6.7251999999999992</v>
      </c>
      <c r="W6393" t="str">
        <f>INDEX(People!$A$2:$A$5,MATCH(Orders!N6393,People!$B$2:$B$5,0))</f>
        <v>Chuck Magee</v>
      </c>
      <c r="X6393" t="str">
        <f>IFERROR(INDEX(Returns!A6393:A7192,MATCH(Orders!B6393,Returns!B6393:B7192,0)),"No")</f>
        <v>No</v>
      </c>
      <c r="Y6393">
        <f t="shared" si="99"/>
        <v>14.62</v>
      </c>
    </row>
    <row r="6394" spans="1:25" x14ac:dyDescent="0.2">
      <c r="A6394" s="1">
        <v>6393</v>
      </c>
      <c r="B6394" t="s">
        <v>9218</v>
      </c>
      <c r="C6394" s="2">
        <v>43448</v>
      </c>
      <c r="D6394" s="8">
        <f>Table1[[#This Row],[Order Date]]</f>
        <v>43448</v>
      </c>
      <c r="E6394" s="2">
        <v>43453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">
        <v>3823</v>
      </c>
      <c r="P6394" s="1" t="s">
        <v>43</v>
      </c>
      <c r="Q6394" s="1" t="s">
        <v>44</v>
      </c>
      <c r="R6394" s="1" t="s">
        <v>3824</v>
      </c>
      <c r="S6394" s="1">
        <v>5.76</v>
      </c>
      <c r="T6394" s="1">
        <v>2</v>
      </c>
      <c r="U6394" s="1">
        <v>0</v>
      </c>
      <c r="V6394" s="1">
        <v>2.8224</v>
      </c>
      <c r="W6394" t="str">
        <f>INDEX(People!$A$2:$A$5,MATCH(Orders!N6394,People!$B$2:$B$5,0))</f>
        <v>Chuck Magee</v>
      </c>
      <c r="X6394" t="str">
        <f>IFERROR(INDEX(Returns!A6394:A7193,MATCH(Orders!B6394,Returns!B6394:B7193,0)),"No")</f>
        <v>No</v>
      </c>
      <c r="Y6394">
        <f t="shared" si="99"/>
        <v>5.76</v>
      </c>
    </row>
    <row r="6395" spans="1:25" x14ac:dyDescent="0.2">
      <c r="A6395" s="1">
        <v>6394</v>
      </c>
      <c r="B6395" t="s">
        <v>9218</v>
      </c>
      <c r="C6395" s="2">
        <v>43448</v>
      </c>
      <c r="D6395" s="8">
        <f>Table1[[#This Row],[Order Date]]</f>
        <v>43448</v>
      </c>
      <c r="E6395" s="2">
        <v>43453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">
        <v>441</v>
      </c>
      <c r="P6395" s="1" t="s">
        <v>43</v>
      </c>
      <c r="Q6395" s="1" t="s">
        <v>242</v>
      </c>
      <c r="R6395" s="1" t="s">
        <v>442</v>
      </c>
      <c r="S6395" s="1">
        <v>21.48</v>
      </c>
      <c r="T6395" s="1">
        <v>6</v>
      </c>
      <c r="U6395" s="1">
        <v>0</v>
      </c>
      <c r="V6395" s="1">
        <v>10.5252</v>
      </c>
      <c r="W6395" t="str">
        <f>INDEX(People!$A$2:$A$5,MATCH(Orders!N6395,People!$B$2:$B$5,0))</f>
        <v>Chuck Magee</v>
      </c>
      <c r="X6395" t="str">
        <f>IFERROR(INDEX(Returns!A6395:A7194,MATCH(Orders!B6395,Returns!B6395:B7194,0)),"No")</f>
        <v>No</v>
      </c>
      <c r="Y6395">
        <f t="shared" si="99"/>
        <v>21.48</v>
      </c>
    </row>
    <row r="6396" spans="1:25" x14ac:dyDescent="0.2">
      <c r="A6396" s="1">
        <v>6395</v>
      </c>
      <c r="B6396" t="s">
        <v>9218</v>
      </c>
      <c r="C6396" s="2">
        <v>43448</v>
      </c>
      <c r="D6396" s="8">
        <f>Table1[[#This Row],[Order Date]]</f>
        <v>43448</v>
      </c>
      <c r="E6396" s="2">
        <v>43453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">
        <v>3476</v>
      </c>
      <c r="P6396" s="1" t="s">
        <v>30</v>
      </c>
      <c r="Q6396" s="1" t="s">
        <v>60</v>
      </c>
      <c r="R6396" s="1" t="s">
        <v>3477</v>
      </c>
      <c r="S6396" s="1">
        <v>396.92</v>
      </c>
      <c r="T6396" s="1">
        <v>4</v>
      </c>
      <c r="U6396" s="1">
        <v>0</v>
      </c>
      <c r="V6396" s="1">
        <v>198.46</v>
      </c>
      <c r="W6396" t="str">
        <f>INDEX(People!$A$2:$A$5,MATCH(Orders!N6396,People!$B$2:$B$5,0))</f>
        <v>Chuck Magee</v>
      </c>
      <c r="X6396" t="str">
        <f>IFERROR(INDEX(Returns!A6396:A7195,MATCH(Orders!B6396,Returns!B6396:B7195,0)),"No")</f>
        <v>No</v>
      </c>
      <c r="Y6396">
        <f t="shared" si="99"/>
        <v>396.92</v>
      </c>
    </row>
    <row r="6397" spans="1:25" x14ac:dyDescent="0.2">
      <c r="A6397" s="1">
        <v>6396</v>
      </c>
      <c r="B6397" t="s">
        <v>9218</v>
      </c>
      <c r="C6397" s="2">
        <v>43448</v>
      </c>
      <c r="D6397" s="8">
        <f>Table1[[#This Row],[Order Date]]</f>
        <v>43448</v>
      </c>
      <c r="E6397" s="2">
        <v>43453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">
        <v>1531</v>
      </c>
      <c r="P6397" s="1" t="s">
        <v>43</v>
      </c>
      <c r="Q6397" s="1" t="s">
        <v>55</v>
      </c>
      <c r="R6397" s="1" t="s">
        <v>1532</v>
      </c>
      <c r="S6397" s="1">
        <v>17.149999999999999</v>
      </c>
      <c r="T6397" s="1">
        <v>1</v>
      </c>
      <c r="U6397" s="1">
        <v>0</v>
      </c>
      <c r="V6397" s="1">
        <v>4.6304999999999996</v>
      </c>
      <c r="W6397" t="str">
        <f>INDEX(People!$A$2:$A$5,MATCH(Orders!N6397,People!$B$2:$B$5,0))</f>
        <v>Chuck Magee</v>
      </c>
      <c r="X6397" t="str">
        <f>IFERROR(INDEX(Returns!A6397:A7196,MATCH(Orders!B6397,Returns!B6397:B7196,0)),"No")</f>
        <v>No</v>
      </c>
      <c r="Y6397">
        <f t="shared" si="99"/>
        <v>17.149999999999999</v>
      </c>
    </row>
    <row r="6398" spans="1:25" x14ac:dyDescent="0.2">
      <c r="A6398" s="1">
        <v>6397</v>
      </c>
      <c r="B6398" t="s">
        <v>9218</v>
      </c>
      <c r="C6398" s="2">
        <v>43448</v>
      </c>
      <c r="D6398" s="8">
        <f>Table1[[#This Row],[Order Date]]</f>
        <v>43448</v>
      </c>
      <c r="E6398" s="2">
        <v>43453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">
        <v>5687</v>
      </c>
      <c r="P6398" s="1" t="s">
        <v>43</v>
      </c>
      <c r="Q6398" s="1" t="s">
        <v>70</v>
      </c>
      <c r="R6398" s="1" t="s">
        <v>5688</v>
      </c>
      <c r="S6398" s="1">
        <v>23.12</v>
      </c>
      <c r="T6398" s="1">
        <v>2</v>
      </c>
      <c r="U6398" s="1">
        <v>0.2</v>
      </c>
      <c r="V6398" s="1">
        <v>7.8029999999999982</v>
      </c>
      <c r="W6398" t="str">
        <f>INDEX(People!$A$2:$A$5,MATCH(Orders!N6398,People!$B$2:$B$5,0))</f>
        <v>Chuck Magee</v>
      </c>
      <c r="X6398" t="str">
        <f>IFERROR(INDEX(Returns!A6398:A7197,MATCH(Orders!B6398,Returns!B6398:B7197,0)),"No")</f>
        <v>No</v>
      </c>
      <c r="Y6398">
        <f t="shared" si="99"/>
        <v>27.744</v>
      </c>
    </row>
    <row r="6399" spans="1:25" x14ac:dyDescent="0.2">
      <c r="A6399" s="1">
        <v>6398</v>
      </c>
      <c r="B6399" t="s">
        <v>9219</v>
      </c>
      <c r="C6399" s="2">
        <v>43769</v>
      </c>
      <c r="D6399" s="8">
        <f>Table1[[#This Row],[Order Date]]</f>
        <v>43769</v>
      </c>
      <c r="E6399" s="2">
        <v>43773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">
        <v>976</v>
      </c>
      <c r="P6399" s="1" t="s">
        <v>43</v>
      </c>
      <c r="Q6399" s="1" t="s">
        <v>63</v>
      </c>
      <c r="R6399" s="1" t="s">
        <v>977</v>
      </c>
      <c r="S6399" s="1">
        <v>5.2480000000000002</v>
      </c>
      <c r="T6399" s="1">
        <v>2</v>
      </c>
      <c r="U6399" s="1">
        <v>0.2</v>
      </c>
      <c r="V6399" s="1">
        <v>0.59039999999999915</v>
      </c>
      <c r="W6399" t="str">
        <f>INDEX(People!$A$2:$A$5,MATCH(Orders!N6399,People!$B$2:$B$5,0))</f>
        <v>Kelly Williams</v>
      </c>
      <c r="X6399" t="str">
        <f>IFERROR(INDEX(Returns!A6399:A7198,MATCH(Orders!B6399,Returns!B6399:B7198,0)),"No")</f>
        <v>No</v>
      </c>
      <c r="Y6399">
        <f t="shared" si="99"/>
        <v>6.2976000000000001</v>
      </c>
    </row>
    <row r="6400" spans="1:25" x14ac:dyDescent="0.2">
      <c r="A6400" s="1">
        <v>6399</v>
      </c>
      <c r="B6400" t="s">
        <v>9220</v>
      </c>
      <c r="C6400" s="2">
        <v>43683</v>
      </c>
      <c r="D6400" s="8">
        <f>Table1[[#This Row],[Order Date]]</f>
        <v>43683</v>
      </c>
      <c r="E6400" s="2">
        <v>43689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">
        <v>4513</v>
      </c>
      <c r="P6400" s="1" t="s">
        <v>66</v>
      </c>
      <c r="Q6400" s="1" t="s">
        <v>67</v>
      </c>
      <c r="R6400" s="1" t="s">
        <v>4514</v>
      </c>
      <c r="S6400" s="1">
        <v>824.95</v>
      </c>
      <c r="T6400" s="1">
        <v>5</v>
      </c>
      <c r="U6400" s="1">
        <v>0</v>
      </c>
      <c r="V6400" s="1">
        <v>247.48499999999993</v>
      </c>
      <c r="W6400" t="str">
        <f>INDEX(People!$A$2:$A$5,MATCH(Orders!N6400,People!$B$2:$B$5,0))</f>
        <v>Chuck Magee</v>
      </c>
      <c r="X6400" t="str">
        <f>IFERROR(INDEX(Returns!A6400:A7199,MATCH(Orders!B6400,Returns!B6400:B7199,0)),"No")</f>
        <v>No</v>
      </c>
      <c r="Y6400">
        <f t="shared" si="99"/>
        <v>824.95</v>
      </c>
    </row>
    <row r="6401" spans="1:25" x14ac:dyDescent="0.2">
      <c r="A6401" s="1">
        <v>6400</v>
      </c>
      <c r="B6401" t="s">
        <v>9220</v>
      </c>
      <c r="C6401" s="2">
        <v>43683</v>
      </c>
      <c r="D6401" s="8">
        <f>Table1[[#This Row],[Order Date]]</f>
        <v>43683</v>
      </c>
      <c r="E6401" s="2">
        <v>43689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">
        <v>3375</v>
      </c>
      <c r="P6401" s="1" t="s">
        <v>43</v>
      </c>
      <c r="Q6401" s="1" t="s">
        <v>44</v>
      </c>
      <c r="R6401" s="1" t="s">
        <v>3376</v>
      </c>
      <c r="S6401" s="1">
        <v>24.64</v>
      </c>
      <c r="T6401" s="1">
        <v>8</v>
      </c>
      <c r="U6401" s="1">
        <v>0</v>
      </c>
      <c r="V6401" s="1">
        <v>11.827199999999999</v>
      </c>
      <c r="W6401" t="str">
        <f>INDEX(People!$A$2:$A$5,MATCH(Orders!N6401,People!$B$2:$B$5,0))</f>
        <v>Chuck Magee</v>
      </c>
      <c r="X6401" t="str">
        <f>IFERROR(INDEX(Returns!A6401:A7200,MATCH(Orders!B6401,Returns!B6401:B7200,0)),"No")</f>
        <v>No</v>
      </c>
      <c r="Y6401">
        <f t="shared" si="99"/>
        <v>24.64</v>
      </c>
    </row>
    <row r="6402" spans="1:25" x14ac:dyDescent="0.2">
      <c r="A6402" s="1">
        <v>6401</v>
      </c>
      <c r="B6402" t="s">
        <v>9220</v>
      </c>
      <c r="C6402" s="2">
        <v>43683</v>
      </c>
      <c r="D6402" s="8">
        <f>Table1[[#This Row],[Order Date]]</f>
        <v>43683</v>
      </c>
      <c r="E6402" s="2">
        <v>43689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">
        <v>433</v>
      </c>
      <c r="P6402" s="1" t="s">
        <v>43</v>
      </c>
      <c r="Q6402" s="1" t="s">
        <v>63</v>
      </c>
      <c r="R6402" s="1" t="s">
        <v>434</v>
      </c>
      <c r="S6402" s="1">
        <v>227.88</v>
      </c>
      <c r="T6402" s="1">
        <v>6</v>
      </c>
      <c r="U6402" s="1">
        <v>0</v>
      </c>
      <c r="V6402" s="1">
        <v>68.363999999999976</v>
      </c>
      <c r="W6402" t="str">
        <f>INDEX(People!$A$2:$A$5,MATCH(Orders!N6402,People!$B$2:$B$5,0))</f>
        <v>Chuck Magee</v>
      </c>
      <c r="X6402" t="str">
        <f>IFERROR(INDEX(Returns!A6402:A7201,MATCH(Orders!B6402,Returns!B6402:B7201,0)),"No")</f>
        <v>No</v>
      </c>
      <c r="Y6402">
        <f t="shared" si="99"/>
        <v>227.88</v>
      </c>
    </row>
    <row r="6403" spans="1:25" x14ac:dyDescent="0.2">
      <c r="A6403" s="1">
        <v>6402</v>
      </c>
      <c r="B6403" t="s">
        <v>9221</v>
      </c>
      <c r="C6403" s="2">
        <v>43615</v>
      </c>
      <c r="D6403" s="8">
        <f>Table1[[#This Row],[Order Date]]</f>
        <v>43615</v>
      </c>
      <c r="E6403" s="2">
        <v>43616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">
        <v>3624</v>
      </c>
      <c r="P6403" s="1" t="s">
        <v>30</v>
      </c>
      <c r="Q6403" s="1" t="s">
        <v>31</v>
      </c>
      <c r="R6403" s="1" t="s">
        <v>3625</v>
      </c>
      <c r="S6403" s="1">
        <v>241.96</v>
      </c>
      <c r="T6403" s="1">
        <v>2</v>
      </c>
      <c r="U6403" s="1">
        <v>0</v>
      </c>
      <c r="V6403" s="1">
        <v>33.874400000000009</v>
      </c>
      <c r="W6403" t="str">
        <f>INDEX(People!$A$2:$A$5,MATCH(Orders!N6403,People!$B$2:$B$5,0))</f>
        <v>Cassandra Brandow</v>
      </c>
      <c r="X6403" t="str">
        <f>IFERROR(INDEX(Returns!A6403:A7202,MATCH(Orders!B6403,Returns!B6403:B7202,0)),"No")</f>
        <v>No</v>
      </c>
      <c r="Y6403">
        <f t="shared" ref="Y6403:Y6466" si="100">S6403*(1+U6403)</f>
        <v>241.96</v>
      </c>
    </row>
    <row r="6404" spans="1:25" x14ac:dyDescent="0.2">
      <c r="A6404" s="1">
        <v>6403</v>
      </c>
      <c r="B6404" t="s">
        <v>9221</v>
      </c>
      <c r="C6404" s="2">
        <v>43615</v>
      </c>
      <c r="D6404" s="8">
        <f>Table1[[#This Row],[Order Date]]</f>
        <v>43615</v>
      </c>
      <c r="E6404" s="2">
        <v>43616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">
        <v>3459</v>
      </c>
      <c r="P6404" s="1" t="s">
        <v>43</v>
      </c>
      <c r="Q6404" s="1" t="s">
        <v>70</v>
      </c>
      <c r="R6404" s="1" t="s">
        <v>3460</v>
      </c>
      <c r="S6404" s="1">
        <v>3.89</v>
      </c>
      <c r="T6404" s="1">
        <v>1</v>
      </c>
      <c r="U6404" s="1">
        <v>0</v>
      </c>
      <c r="V6404" s="1">
        <v>1.8672</v>
      </c>
      <c r="W6404" t="str">
        <f>INDEX(People!$A$2:$A$5,MATCH(Orders!N6404,People!$B$2:$B$5,0))</f>
        <v>Cassandra Brandow</v>
      </c>
      <c r="X6404" t="str">
        <f>IFERROR(INDEX(Returns!A6404:A7203,MATCH(Orders!B6404,Returns!B6404:B7203,0)),"No")</f>
        <v>No</v>
      </c>
      <c r="Y6404">
        <f t="shared" si="100"/>
        <v>3.89</v>
      </c>
    </row>
    <row r="6405" spans="1:25" x14ac:dyDescent="0.2">
      <c r="A6405" s="1">
        <v>6404</v>
      </c>
      <c r="B6405" t="s">
        <v>9221</v>
      </c>
      <c r="C6405" s="2">
        <v>43615</v>
      </c>
      <c r="D6405" s="8">
        <f>Table1[[#This Row],[Order Date]]</f>
        <v>43615</v>
      </c>
      <c r="E6405" s="2">
        <v>43616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">
        <v>5021</v>
      </c>
      <c r="P6405" s="1" t="s">
        <v>30</v>
      </c>
      <c r="Q6405" s="1" t="s">
        <v>60</v>
      </c>
      <c r="R6405" s="1" t="s">
        <v>5022</v>
      </c>
      <c r="S6405" s="1">
        <v>8.01</v>
      </c>
      <c r="T6405" s="1">
        <v>3</v>
      </c>
      <c r="U6405" s="1">
        <v>0</v>
      </c>
      <c r="V6405" s="1">
        <v>3.0438000000000001</v>
      </c>
      <c r="W6405" t="str">
        <f>INDEX(People!$A$2:$A$5,MATCH(Orders!N6405,People!$B$2:$B$5,0))</f>
        <v>Cassandra Brandow</v>
      </c>
      <c r="X6405" t="str">
        <f>IFERROR(INDEX(Returns!A6405:A7204,MATCH(Orders!B6405,Returns!B6405:B7204,0)),"No")</f>
        <v>No</v>
      </c>
      <c r="Y6405">
        <f t="shared" si="100"/>
        <v>8.01</v>
      </c>
    </row>
    <row r="6406" spans="1:25" x14ac:dyDescent="0.2">
      <c r="A6406" s="1">
        <v>6405</v>
      </c>
      <c r="B6406" t="s">
        <v>9222</v>
      </c>
      <c r="C6406" s="2">
        <v>43069</v>
      </c>
      <c r="D6406" s="8">
        <f>Table1[[#This Row],[Order Date]]</f>
        <v>43069</v>
      </c>
      <c r="E6406" s="2">
        <v>43074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">
        <v>3839</v>
      </c>
      <c r="P6406" s="1" t="s">
        <v>66</v>
      </c>
      <c r="Q6406" s="1" t="s">
        <v>67</v>
      </c>
      <c r="R6406" s="1" t="s">
        <v>3840</v>
      </c>
      <c r="S6406" s="1">
        <v>177.48000000000002</v>
      </c>
      <c r="T6406" s="1">
        <v>3</v>
      </c>
      <c r="U6406" s="1">
        <v>0.2</v>
      </c>
      <c r="V6406" s="1">
        <v>19.966499999999982</v>
      </c>
      <c r="W6406" t="str">
        <f>INDEX(People!$A$2:$A$5,MATCH(Orders!N6406,People!$B$2:$B$5,0))</f>
        <v>Cassandra Brandow</v>
      </c>
      <c r="X6406" t="str">
        <f>IFERROR(INDEX(Returns!A6406:A7205,MATCH(Orders!B6406,Returns!B6406:B7205,0)),"No")</f>
        <v>No</v>
      </c>
      <c r="Y6406">
        <f t="shared" si="100"/>
        <v>212.97600000000003</v>
      </c>
    </row>
    <row r="6407" spans="1:25" x14ac:dyDescent="0.2">
      <c r="A6407" s="1">
        <v>6406</v>
      </c>
      <c r="B6407" t="s">
        <v>6162</v>
      </c>
      <c r="C6407" s="2">
        <v>43708</v>
      </c>
      <c r="D6407" s="8">
        <f>Table1[[#This Row],[Order Date]]</f>
        <v>43708</v>
      </c>
      <c r="E6407" s="2">
        <v>43710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">
        <v>1381</v>
      </c>
      <c r="P6407" s="1" t="s">
        <v>30</v>
      </c>
      <c r="Q6407" s="1" t="s">
        <v>34</v>
      </c>
      <c r="R6407" s="1" t="s">
        <v>1382</v>
      </c>
      <c r="S6407" s="1">
        <v>569.5680000000001</v>
      </c>
      <c r="T6407" s="1">
        <v>2</v>
      </c>
      <c r="U6407" s="1">
        <v>0.2</v>
      </c>
      <c r="V6407" s="1">
        <v>7.119599999999906</v>
      </c>
      <c r="W6407" t="str">
        <f>INDEX(People!$A$2:$A$5,MATCH(Orders!N6407,People!$B$2:$B$5,0))</f>
        <v>Anna Andreadi</v>
      </c>
      <c r="X6407" t="str">
        <f>IFERROR(INDEX(Returns!A6407:A7206,MATCH(Orders!B6407,Returns!B6407:B7206,0)),"No")</f>
        <v>No</v>
      </c>
      <c r="Y6407">
        <f t="shared" si="100"/>
        <v>683.48160000000007</v>
      </c>
    </row>
    <row r="6408" spans="1:25" x14ac:dyDescent="0.2">
      <c r="A6408" s="1">
        <v>6407</v>
      </c>
      <c r="B6408" t="s">
        <v>6162</v>
      </c>
      <c r="C6408" s="2">
        <v>43708</v>
      </c>
      <c r="D6408" s="8">
        <f>Table1[[#This Row],[Order Date]]</f>
        <v>43708</v>
      </c>
      <c r="E6408" s="2">
        <v>43710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">
        <v>329</v>
      </c>
      <c r="P6408" s="1" t="s">
        <v>43</v>
      </c>
      <c r="Q6408" s="1" t="s">
        <v>55</v>
      </c>
      <c r="R6408" s="1" t="s">
        <v>330</v>
      </c>
      <c r="S6408" s="1">
        <v>149.73000000000002</v>
      </c>
      <c r="T6408" s="1">
        <v>7</v>
      </c>
      <c r="U6408" s="1">
        <v>0</v>
      </c>
      <c r="V6408" s="1">
        <v>43.421699999999994</v>
      </c>
      <c r="W6408" t="str">
        <f>INDEX(People!$A$2:$A$5,MATCH(Orders!N6408,People!$B$2:$B$5,0))</f>
        <v>Anna Andreadi</v>
      </c>
      <c r="X6408" t="str">
        <f>IFERROR(INDEX(Returns!A6408:A7207,MATCH(Orders!B6408,Returns!B6408:B7207,0)),"No")</f>
        <v>No</v>
      </c>
      <c r="Y6408">
        <f t="shared" si="100"/>
        <v>149.73000000000002</v>
      </c>
    </row>
    <row r="6409" spans="1:25" x14ac:dyDescent="0.2">
      <c r="A6409" s="1">
        <v>6408</v>
      </c>
      <c r="B6409" t="s">
        <v>9223</v>
      </c>
      <c r="C6409" s="2">
        <v>43599</v>
      </c>
      <c r="D6409" s="8">
        <f>Table1[[#This Row],[Order Date]]</f>
        <v>43599</v>
      </c>
      <c r="E6409" s="2">
        <v>43600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">
        <v>3831</v>
      </c>
      <c r="P6409" s="1" t="s">
        <v>30</v>
      </c>
      <c r="Q6409" s="1" t="s">
        <v>34</v>
      </c>
      <c r="R6409" s="1" t="s">
        <v>3832</v>
      </c>
      <c r="S6409" s="1">
        <v>899.43</v>
      </c>
      <c r="T6409" s="1">
        <v>5</v>
      </c>
      <c r="U6409" s="1">
        <v>0.3</v>
      </c>
      <c r="V6409" s="1">
        <v>-12.84900000000016</v>
      </c>
      <c r="W6409" t="str">
        <f>INDEX(People!$A$2:$A$5,MATCH(Orders!N6409,People!$B$2:$B$5,0))</f>
        <v>Kelly Williams</v>
      </c>
      <c r="X6409" t="str">
        <f>IFERROR(INDEX(Returns!A6409:A7208,MATCH(Orders!B6409,Returns!B6409:B7208,0)),"No")</f>
        <v>No</v>
      </c>
      <c r="Y6409">
        <f t="shared" si="100"/>
        <v>1169.259</v>
      </c>
    </row>
    <row r="6410" spans="1:25" x14ac:dyDescent="0.2">
      <c r="A6410" s="1">
        <v>6409</v>
      </c>
      <c r="B6410" t="s">
        <v>9223</v>
      </c>
      <c r="C6410" s="2">
        <v>43599</v>
      </c>
      <c r="D6410" s="8">
        <f>Table1[[#This Row],[Order Date]]</f>
        <v>43599</v>
      </c>
      <c r="E6410" s="2">
        <v>43600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">
        <v>3791</v>
      </c>
      <c r="P6410" s="1" t="s">
        <v>43</v>
      </c>
      <c r="Q6410" s="1" t="s">
        <v>63</v>
      </c>
      <c r="R6410" s="1" t="s">
        <v>3792</v>
      </c>
      <c r="S6410" s="1">
        <v>46.2</v>
      </c>
      <c r="T6410" s="1">
        <v>5</v>
      </c>
      <c r="U6410" s="1">
        <v>0.2</v>
      </c>
      <c r="V6410" s="1">
        <v>5.7749999999999986</v>
      </c>
      <c r="W6410" t="str">
        <f>INDEX(People!$A$2:$A$5,MATCH(Orders!N6410,People!$B$2:$B$5,0))</f>
        <v>Kelly Williams</v>
      </c>
      <c r="X6410" t="str">
        <f>IFERROR(INDEX(Returns!A6410:A7209,MATCH(Orders!B6410,Returns!B6410:B7209,0)),"No")</f>
        <v>No</v>
      </c>
      <c r="Y6410">
        <f t="shared" si="100"/>
        <v>55.440000000000005</v>
      </c>
    </row>
    <row r="6411" spans="1:25" x14ac:dyDescent="0.2">
      <c r="A6411" s="1">
        <v>6410</v>
      </c>
      <c r="B6411" t="s">
        <v>9223</v>
      </c>
      <c r="C6411" s="2">
        <v>43599</v>
      </c>
      <c r="D6411" s="8">
        <f>Table1[[#This Row],[Order Date]]</f>
        <v>43599</v>
      </c>
      <c r="E6411" s="2">
        <v>43600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">
        <v>5689</v>
      </c>
      <c r="P6411" s="1" t="s">
        <v>43</v>
      </c>
      <c r="Q6411" s="1" t="s">
        <v>84</v>
      </c>
      <c r="R6411" s="1" t="s">
        <v>5690</v>
      </c>
      <c r="S6411" s="1">
        <v>47.952000000000005</v>
      </c>
      <c r="T6411" s="1">
        <v>3</v>
      </c>
      <c r="U6411" s="1">
        <v>0.2</v>
      </c>
      <c r="V6411" s="1">
        <v>16.183799999999998</v>
      </c>
      <c r="W6411" t="str">
        <f>INDEX(People!$A$2:$A$5,MATCH(Orders!N6411,People!$B$2:$B$5,0))</f>
        <v>Kelly Williams</v>
      </c>
      <c r="X6411" t="str">
        <f>IFERROR(INDEX(Returns!A6411:A7210,MATCH(Orders!B6411,Returns!B6411:B7210,0)),"No")</f>
        <v>No</v>
      </c>
      <c r="Y6411">
        <f t="shared" si="100"/>
        <v>57.542400000000008</v>
      </c>
    </row>
    <row r="6412" spans="1:25" x14ac:dyDescent="0.2">
      <c r="A6412" s="1">
        <v>6411</v>
      </c>
      <c r="B6412" t="s">
        <v>9223</v>
      </c>
      <c r="C6412" s="2">
        <v>43599</v>
      </c>
      <c r="D6412" s="8">
        <f>Table1[[#This Row],[Order Date]]</f>
        <v>43599</v>
      </c>
      <c r="E6412" s="2">
        <v>43600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">
        <v>5000</v>
      </c>
      <c r="P6412" s="1" t="s">
        <v>66</v>
      </c>
      <c r="Q6412" s="1" t="s">
        <v>67</v>
      </c>
      <c r="R6412" s="1" t="s">
        <v>5001</v>
      </c>
      <c r="S6412" s="1">
        <v>7.9920000000000009</v>
      </c>
      <c r="T6412" s="1">
        <v>1</v>
      </c>
      <c r="U6412" s="1">
        <v>0.2</v>
      </c>
      <c r="V6412" s="1">
        <v>0.69930000000000003</v>
      </c>
      <c r="W6412" t="str">
        <f>INDEX(People!$A$2:$A$5,MATCH(Orders!N6412,People!$B$2:$B$5,0))</f>
        <v>Kelly Williams</v>
      </c>
      <c r="X6412" t="str">
        <f>IFERROR(INDEX(Returns!A6412:A7211,MATCH(Orders!B6412,Returns!B6412:B7211,0)),"No")</f>
        <v>No</v>
      </c>
      <c r="Y6412">
        <f t="shared" si="100"/>
        <v>9.5904000000000007</v>
      </c>
    </row>
    <row r="6413" spans="1:25" x14ac:dyDescent="0.2">
      <c r="A6413" s="1">
        <v>6412</v>
      </c>
      <c r="B6413" t="s">
        <v>9223</v>
      </c>
      <c r="C6413" s="2">
        <v>43599</v>
      </c>
      <c r="D6413" s="8">
        <f>Table1[[#This Row],[Order Date]]</f>
        <v>43599</v>
      </c>
      <c r="E6413" s="2">
        <v>43600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">
        <v>5366</v>
      </c>
      <c r="P6413" s="1" t="s">
        <v>43</v>
      </c>
      <c r="Q6413" s="1" t="s">
        <v>84</v>
      </c>
      <c r="R6413" s="1" t="s">
        <v>5367</v>
      </c>
      <c r="S6413" s="1">
        <v>76.864000000000004</v>
      </c>
      <c r="T6413" s="1">
        <v>2</v>
      </c>
      <c r="U6413" s="1">
        <v>0.2</v>
      </c>
      <c r="V6413" s="1">
        <v>26.902399999999993</v>
      </c>
      <c r="W6413" t="str">
        <f>INDEX(People!$A$2:$A$5,MATCH(Orders!N6413,People!$B$2:$B$5,0))</f>
        <v>Kelly Williams</v>
      </c>
      <c r="X6413" t="str">
        <f>IFERROR(INDEX(Returns!A6413:A7212,MATCH(Orders!B6413,Returns!B6413:B7212,0)),"No")</f>
        <v>No</v>
      </c>
      <c r="Y6413">
        <f t="shared" si="100"/>
        <v>92.236800000000002</v>
      </c>
    </row>
    <row r="6414" spans="1:25" x14ac:dyDescent="0.2">
      <c r="A6414" s="1">
        <v>6413</v>
      </c>
      <c r="B6414" t="s">
        <v>9224</v>
      </c>
      <c r="C6414" s="2">
        <v>43694</v>
      </c>
      <c r="D6414" s="8">
        <f>Table1[[#This Row],[Order Date]]</f>
        <v>43694</v>
      </c>
      <c r="E6414" s="2">
        <v>43700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">
        <v>545</v>
      </c>
      <c r="P6414" s="1" t="s">
        <v>43</v>
      </c>
      <c r="Q6414" s="1" t="s">
        <v>70</v>
      </c>
      <c r="R6414" s="1" t="s">
        <v>546</v>
      </c>
      <c r="S6414" s="1">
        <v>102.93</v>
      </c>
      <c r="T6414" s="1">
        <v>3</v>
      </c>
      <c r="U6414" s="1">
        <v>0</v>
      </c>
      <c r="V6414" s="1">
        <v>48.377100000000006</v>
      </c>
      <c r="W6414" t="str">
        <f>INDEX(People!$A$2:$A$5,MATCH(Orders!N6414,People!$B$2:$B$5,0))</f>
        <v>Cassandra Brandow</v>
      </c>
      <c r="X6414" t="str">
        <f>IFERROR(INDEX(Returns!A6414:A7213,MATCH(Orders!B6414,Returns!B6414:B7213,0)),"No")</f>
        <v>No</v>
      </c>
      <c r="Y6414">
        <f t="shared" si="100"/>
        <v>102.93</v>
      </c>
    </row>
    <row r="6415" spans="1:25" x14ac:dyDescent="0.2">
      <c r="A6415" s="1">
        <v>6414</v>
      </c>
      <c r="B6415" t="s">
        <v>9224</v>
      </c>
      <c r="C6415" s="2">
        <v>43694</v>
      </c>
      <c r="D6415" s="8">
        <f>Table1[[#This Row],[Order Date]]</f>
        <v>43694</v>
      </c>
      <c r="E6415" s="2">
        <v>43700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">
        <v>3120</v>
      </c>
      <c r="P6415" s="1" t="s">
        <v>66</v>
      </c>
      <c r="Q6415" s="1" t="s">
        <v>146</v>
      </c>
      <c r="R6415" s="1" t="s">
        <v>3121</v>
      </c>
      <c r="S6415" s="1">
        <v>98.16</v>
      </c>
      <c r="T6415" s="1">
        <v>6</v>
      </c>
      <c r="U6415" s="1">
        <v>0</v>
      </c>
      <c r="V6415" s="1">
        <v>9.8159999999999954</v>
      </c>
      <c r="W6415" t="str">
        <f>INDEX(People!$A$2:$A$5,MATCH(Orders!N6415,People!$B$2:$B$5,0))</f>
        <v>Cassandra Brandow</v>
      </c>
      <c r="X6415" t="str">
        <f>IFERROR(INDEX(Returns!A6415:A7214,MATCH(Orders!B6415,Returns!B6415:B7214,0)),"No")</f>
        <v>No</v>
      </c>
      <c r="Y6415">
        <f t="shared" si="100"/>
        <v>98.16</v>
      </c>
    </row>
    <row r="6416" spans="1:25" x14ac:dyDescent="0.2">
      <c r="A6416" s="1">
        <v>6415</v>
      </c>
      <c r="B6416" t="s">
        <v>9225</v>
      </c>
      <c r="C6416" s="2">
        <v>43779</v>
      </c>
      <c r="D6416" s="8">
        <f>Table1[[#This Row],[Order Date]]</f>
        <v>43779</v>
      </c>
      <c r="E6416" s="2">
        <v>43783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">
        <v>5526</v>
      </c>
      <c r="P6416" s="1" t="s">
        <v>43</v>
      </c>
      <c r="Q6416" s="1" t="s">
        <v>70</v>
      </c>
      <c r="R6416" s="1" t="s">
        <v>5527</v>
      </c>
      <c r="S6416" s="1">
        <v>11.520000000000001</v>
      </c>
      <c r="T6416" s="1">
        <v>5</v>
      </c>
      <c r="U6416" s="1">
        <v>0.7</v>
      </c>
      <c r="V6416" s="1">
        <v>-7.6799999999999962</v>
      </c>
      <c r="W6416" t="str">
        <f>INDEX(People!$A$2:$A$5,MATCH(Orders!N6416,People!$B$2:$B$5,0))</f>
        <v>Cassandra Brandow</v>
      </c>
      <c r="X6416" t="str">
        <f>IFERROR(INDEX(Returns!A6416:A7215,MATCH(Orders!B6416,Returns!B6416:B7215,0)),"No")</f>
        <v>No</v>
      </c>
      <c r="Y6416">
        <f t="shared" si="100"/>
        <v>19.584000000000003</v>
      </c>
    </row>
    <row r="6417" spans="1:25" x14ac:dyDescent="0.2">
      <c r="A6417" s="1">
        <v>6416</v>
      </c>
      <c r="B6417" t="s">
        <v>9226</v>
      </c>
      <c r="C6417" s="2">
        <v>43698</v>
      </c>
      <c r="D6417" s="8">
        <f>Table1[[#This Row],[Order Date]]</f>
        <v>43698</v>
      </c>
      <c r="E6417" s="2">
        <v>43698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">
        <v>2180</v>
      </c>
      <c r="P6417" s="1" t="s">
        <v>43</v>
      </c>
      <c r="Q6417" s="1" t="s">
        <v>84</v>
      </c>
      <c r="R6417" s="1" t="s">
        <v>2181</v>
      </c>
      <c r="S6417" s="1">
        <v>83.88</v>
      </c>
      <c r="T6417" s="1">
        <v>1</v>
      </c>
      <c r="U6417" s="1">
        <v>0.2</v>
      </c>
      <c r="V6417" s="1">
        <v>29.357999999999997</v>
      </c>
      <c r="W6417" t="str">
        <f>INDEX(People!$A$2:$A$5,MATCH(Orders!N6417,People!$B$2:$B$5,0))</f>
        <v>Anna Andreadi</v>
      </c>
      <c r="X6417" t="str">
        <f>IFERROR(INDEX(Returns!A6417:A7216,MATCH(Orders!B6417,Returns!B6417:B7216,0)),"No")</f>
        <v>No</v>
      </c>
      <c r="Y6417">
        <f t="shared" si="100"/>
        <v>100.65599999999999</v>
      </c>
    </row>
    <row r="6418" spans="1:25" x14ac:dyDescent="0.2">
      <c r="A6418" s="1">
        <v>6417</v>
      </c>
      <c r="B6418" t="s">
        <v>9227</v>
      </c>
      <c r="C6418" s="2">
        <v>43167</v>
      </c>
      <c r="D6418" s="8">
        <f>Table1[[#This Row],[Order Date]]</f>
        <v>43167</v>
      </c>
      <c r="E6418" s="2">
        <v>43171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">
        <v>4522</v>
      </c>
      <c r="P6418" s="1" t="s">
        <v>66</v>
      </c>
      <c r="Q6418" s="1" t="s">
        <v>67</v>
      </c>
      <c r="R6418" s="1" t="s">
        <v>4523</v>
      </c>
      <c r="S6418" s="1">
        <v>108.57600000000001</v>
      </c>
      <c r="T6418" s="1">
        <v>4</v>
      </c>
      <c r="U6418" s="1">
        <v>0.4</v>
      </c>
      <c r="V6418" s="1">
        <v>-25.334400000000002</v>
      </c>
      <c r="W6418" t="str">
        <f>INDEX(People!$A$2:$A$5,MATCH(Orders!N6418,People!$B$2:$B$5,0))</f>
        <v>Chuck Magee</v>
      </c>
      <c r="X6418" t="str">
        <f>IFERROR(INDEX(Returns!A6418:A7217,MATCH(Orders!B6418,Returns!B6418:B7217,0)),"No")</f>
        <v>No</v>
      </c>
      <c r="Y6418">
        <f t="shared" si="100"/>
        <v>152.00640000000001</v>
      </c>
    </row>
    <row r="6419" spans="1:25" x14ac:dyDescent="0.2">
      <c r="A6419" s="1">
        <v>6418</v>
      </c>
      <c r="B6419" t="s">
        <v>9227</v>
      </c>
      <c r="C6419" s="2">
        <v>43167</v>
      </c>
      <c r="D6419" s="8">
        <f>Table1[[#This Row],[Order Date]]</f>
        <v>43167</v>
      </c>
      <c r="E6419" s="2">
        <v>43171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">
        <v>3340</v>
      </c>
      <c r="P6419" s="1" t="s">
        <v>43</v>
      </c>
      <c r="Q6419" s="1" t="s">
        <v>242</v>
      </c>
      <c r="R6419" s="1" t="s">
        <v>3341</v>
      </c>
      <c r="S6419" s="1">
        <v>5.9840000000000009</v>
      </c>
      <c r="T6419" s="1">
        <v>2</v>
      </c>
      <c r="U6419" s="1">
        <v>0.2</v>
      </c>
      <c r="V6419" s="1">
        <v>-1.3463999999999998</v>
      </c>
      <c r="W6419" t="str">
        <f>INDEX(People!$A$2:$A$5,MATCH(Orders!N6419,People!$B$2:$B$5,0))</f>
        <v>Chuck Magee</v>
      </c>
      <c r="X6419" t="str">
        <f>IFERROR(INDEX(Returns!A6419:A7218,MATCH(Orders!B6419,Returns!B6419:B7218,0)),"No")</f>
        <v>No</v>
      </c>
      <c r="Y6419">
        <f t="shared" si="100"/>
        <v>7.1808000000000005</v>
      </c>
    </row>
    <row r="6420" spans="1:25" x14ac:dyDescent="0.2">
      <c r="A6420" s="1">
        <v>6419</v>
      </c>
      <c r="B6420" t="s">
        <v>9228</v>
      </c>
      <c r="C6420" s="2">
        <v>43404</v>
      </c>
      <c r="D6420" s="8">
        <f>Table1[[#This Row],[Order Date]]</f>
        <v>43404</v>
      </c>
      <c r="E6420" s="2">
        <v>43409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">
        <v>511</v>
      </c>
      <c r="P6420" s="1" t="s">
        <v>43</v>
      </c>
      <c r="Q6420" s="1" t="s">
        <v>512</v>
      </c>
      <c r="R6420" s="1" t="s">
        <v>513</v>
      </c>
      <c r="S6420" s="1">
        <v>21.96</v>
      </c>
      <c r="T6420" s="1">
        <v>2</v>
      </c>
      <c r="U6420" s="1">
        <v>0</v>
      </c>
      <c r="V6420" s="1">
        <v>6.1488000000000014</v>
      </c>
      <c r="W6420" t="str">
        <f>INDEX(People!$A$2:$A$5,MATCH(Orders!N6420,People!$B$2:$B$5,0))</f>
        <v>Kelly Williams</v>
      </c>
      <c r="X6420" t="str">
        <f>IFERROR(INDEX(Returns!A6420:A7219,MATCH(Orders!B6420,Returns!B6420:B7219,0)),"No")</f>
        <v>No</v>
      </c>
      <c r="Y6420">
        <f t="shared" si="100"/>
        <v>21.96</v>
      </c>
    </row>
    <row r="6421" spans="1:25" x14ac:dyDescent="0.2">
      <c r="A6421" s="1">
        <v>6420</v>
      </c>
      <c r="B6421" t="s">
        <v>9228</v>
      </c>
      <c r="C6421" s="2">
        <v>43404</v>
      </c>
      <c r="D6421" s="8">
        <f>Table1[[#This Row],[Order Date]]</f>
        <v>43404</v>
      </c>
      <c r="E6421" s="2">
        <v>43409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">
        <v>4065</v>
      </c>
      <c r="P6421" s="1" t="s">
        <v>30</v>
      </c>
      <c r="Q6421" s="1" t="s">
        <v>34</v>
      </c>
      <c r="R6421" s="1" t="s">
        <v>4066</v>
      </c>
      <c r="S6421" s="1">
        <v>368.96999999999997</v>
      </c>
      <c r="T6421" s="1">
        <v>3</v>
      </c>
      <c r="U6421" s="1">
        <v>0</v>
      </c>
      <c r="V6421" s="1">
        <v>81.173400000000001</v>
      </c>
      <c r="W6421" t="str">
        <f>INDEX(People!$A$2:$A$5,MATCH(Orders!N6421,People!$B$2:$B$5,0))</f>
        <v>Kelly Williams</v>
      </c>
      <c r="X6421" t="str">
        <f>IFERROR(INDEX(Returns!A6421:A7220,MATCH(Orders!B6421,Returns!B6421:B7220,0)),"No")</f>
        <v>No</v>
      </c>
      <c r="Y6421">
        <f t="shared" si="100"/>
        <v>368.96999999999997</v>
      </c>
    </row>
    <row r="6422" spans="1:25" x14ac:dyDescent="0.2">
      <c r="A6422" s="1">
        <v>6421</v>
      </c>
      <c r="B6422" t="s">
        <v>9228</v>
      </c>
      <c r="C6422" s="2">
        <v>43404</v>
      </c>
      <c r="D6422" s="8">
        <f>Table1[[#This Row],[Order Date]]</f>
        <v>43404</v>
      </c>
      <c r="E6422" s="2">
        <v>43409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">
        <v>5009</v>
      </c>
      <c r="P6422" s="1" t="s">
        <v>43</v>
      </c>
      <c r="Q6422" s="1" t="s">
        <v>63</v>
      </c>
      <c r="R6422" s="1" t="s">
        <v>5010</v>
      </c>
      <c r="S6422" s="1">
        <v>12.39</v>
      </c>
      <c r="T6422" s="1">
        <v>3</v>
      </c>
      <c r="U6422" s="1">
        <v>0</v>
      </c>
      <c r="V6422" s="1">
        <v>3.4692000000000003</v>
      </c>
      <c r="W6422" t="str">
        <f>INDEX(People!$A$2:$A$5,MATCH(Orders!N6422,People!$B$2:$B$5,0))</f>
        <v>Kelly Williams</v>
      </c>
      <c r="X6422" t="str">
        <f>IFERROR(INDEX(Returns!A6422:A7221,MATCH(Orders!B6422,Returns!B6422:B7221,0)),"No")</f>
        <v>No</v>
      </c>
      <c r="Y6422">
        <f t="shared" si="100"/>
        <v>12.39</v>
      </c>
    </row>
    <row r="6423" spans="1:25" x14ac:dyDescent="0.2">
      <c r="A6423" s="1">
        <v>6422</v>
      </c>
      <c r="B6423" t="s">
        <v>9228</v>
      </c>
      <c r="C6423" s="2">
        <v>43404</v>
      </c>
      <c r="D6423" s="8">
        <f>Table1[[#This Row],[Order Date]]</f>
        <v>43404</v>
      </c>
      <c r="E6423" s="2">
        <v>43409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">
        <v>4620</v>
      </c>
      <c r="P6423" s="1" t="s">
        <v>43</v>
      </c>
      <c r="Q6423" s="1" t="s">
        <v>55</v>
      </c>
      <c r="R6423" s="1" t="s">
        <v>4621</v>
      </c>
      <c r="S6423" s="1">
        <v>332.94</v>
      </c>
      <c r="T6423" s="1">
        <v>3</v>
      </c>
      <c r="U6423" s="1">
        <v>0</v>
      </c>
      <c r="V6423" s="1">
        <v>9.9882000000000204</v>
      </c>
      <c r="W6423" t="str">
        <f>INDEX(People!$A$2:$A$5,MATCH(Orders!N6423,People!$B$2:$B$5,0))</f>
        <v>Kelly Williams</v>
      </c>
      <c r="X6423" t="str">
        <f>IFERROR(INDEX(Returns!A6423:A7222,MATCH(Orders!B6423,Returns!B6423:B7222,0)),"No")</f>
        <v>No</v>
      </c>
      <c r="Y6423">
        <f t="shared" si="100"/>
        <v>332.94</v>
      </c>
    </row>
    <row r="6424" spans="1:25" x14ac:dyDescent="0.2">
      <c r="A6424" s="1">
        <v>6423</v>
      </c>
      <c r="B6424" t="s">
        <v>9229</v>
      </c>
      <c r="C6424" s="2">
        <v>42577</v>
      </c>
      <c r="D6424" s="8">
        <f>Table1[[#This Row],[Order Date]]</f>
        <v>42577</v>
      </c>
      <c r="E6424" s="2">
        <v>42583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">
        <v>3568</v>
      </c>
      <c r="P6424" s="1" t="s">
        <v>66</v>
      </c>
      <c r="Q6424" s="1" t="s">
        <v>146</v>
      </c>
      <c r="R6424" s="1" t="s">
        <v>3569</v>
      </c>
      <c r="S6424" s="1">
        <v>111.93</v>
      </c>
      <c r="T6424" s="1">
        <v>7</v>
      </c>
      <c r="U6424" s="1">
        <v>0</v>
      </c>
      <c r="V6424" s="1">
        <v>34.698299999999996</v>
      </c>
      <c r="W6424" t="str">
        <f>INDEX(People!$A$2:$A$5,MATCH(Orders!N6424,People!$B$2:$B$5,0))</f>
        <v>Anna Andreadi</v>
      </c>
      <c r="X6424" t="str">
        <f>IFERROR(INDEX(Returns!A6424:A7223,MATCH(Orders!B6424,Returns!B6424:B7223,0)),"No")</f>
        <v>No</v>
      </c>
      <c r="Y6424">
        <f t="shared" si="100"/>
        <v>111.93</v>
      </c>
    </row>
    <row r="6425" spans="1:25" x14ac:dyDescent="0.2">
      <c r="A6425" s="1">
        <v>6424</v>
      </c>
      <c r="B6425" t="s">
        <v>6017</v>
      </c>
      <c r="C6425" s="2">
        <v>43032</v>
      </c>
      <c r="D6425" s="8">
        <f>Table1[[#This Row],[Order Date]]</f>
        <v>43032</v>
      </c>
      <c r="E6425" s="2">
        <v>43035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">
        <v>1262</v>
      </c>
      <c r="P6425" s="1" t="s">
        <v>30</v>
      </c>
      <c r="Q6425" s="1" t="s">
        <v>34</v>
      </c>
      <c r="R6425" s="1" t="s">
        <v>1263</v>
      </c>
      <c r="S6425" s="1">
        <v>454.27200000000005</v>
      </c>
      <c r="T6425" s="1">
        <v>8</v>
      </c>
      <c r="U6425" s="1">
        <v>0.2</v>
      </c>
      <c r="V6425" s="1">
        <v>-73.819200000000052</v>
      </c>
      <c r="W6425" t="str">
        <f>INDEX(People!$A$2:$A$5,MATCH(Orders!N6425,People!$B$2:$B$5,0))</f>
        <v>Anna Andreadi</v>
      </c>
      <c r="X6425" t="str">
        <f>IFERROR(INDEX(Returns!A6425:A7224,MATCH(Orders!B6425,Returns!B6425:B7224,0)),"No")</f>
        <v>No</v>
      </c>
      <c r="Y6425">
        <f t="shared" si="100"/>
        <v>545.12639999999999</v>
      </c>
    </row>
    <row r="6426" spans="1:25" x14ac:dyDescent="0.2">
      <c r="A6426" s="1">
        <v>6425</v>
      </c>
      <c r="B6426" t="s">
        <v>9230</v>
      </c>
      <c r="C6426" s="2">
        <v>43696</v>
      </c>
      <c r="D6426" s="8">
        <f>Table1[[#This Row],[Order Date]]</f>
        <v>43696</v>
      </c>
      <c r="E6426" s="2">
        <v>43701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">
        <v>4984</v>
      </c>
      <c r="P6426" s="1" t="s">
        <v>43</v>
      </c>
      <c r="Q6426" s="1" t="s">
        <v>84</v>
      </c>
      <c r="R6426" s="1" t="s">
        <v>4985</v>
      </c>
      <c r="S6426" s="1">
        <v>19.440000000000001</v>
      </c>
      <c r="T6426" s="1">
        <v>3</v>
      </c>
      <c r="U6426" s="1">
        <v>0</v>
      </c>
      <c r="V6426" s="1">
        <v>9.3312000000000008</v>
      </c>
      <c r="W6426" t="str">
        <f>INDEX(People!$A$2:$A$5,MATCH(Orders!N6426,People!$B$2:$B$5,0))</f>
        <v>Chuck Magee</v>
      </c>
      <c r="X6426" t="str">
        <f>IFERROR(INDEX(Returns!A6426:A7225,MATCH(Orders!B6426,Returns!B6426:B7225,0)),"No")</f>
        <v>No</v>
      </c>
      <c r="Y6426">
        <f t="shared" si="100"/>
        <v>19.440000000000001</v>
      </c>
    </row>
    <row r="6427" spans="1:25" x14ac:dyDescent="0.2">
      <c r="A6427" s="1">
        <v>6426</v>
      </c>
      <c r="B6427" t="s">
        <v>9231</v>
      </c>
      <c r="C6427" s="2">
        <v>43243</v>
      </c>
      <c r="D6427" s="8">
        <f>Table1[[#This Row],[Order Date]]</f>
        <v>43243</v>
      </c>
      <c r="E6427" s="2">
        <v>43247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">
        <v>4459</v>
      </c>
      <c r="P6427" s="1" t="s">
        <v>66</v>
      </c>
      <c r="Q6427" s="1" t="s">
        <v>1065</v>
      </c>
      <c r="R6427" s="1" t="s">
        <v>4460</v>
      </c>
      <c r="S6427" s="1">
        <v>8399.9759999999987</v>
      </c>
      <c r="T6427" s="1">
        <v>4</v>
      </c>
      <c r="U6427" s="1">
        <v>0.4</v>
      </c>
      <c r="V6427" s="1">
        <v>1119.996799999999</v>
      </c>
      <c r="W6427" t="str">
        <f>INDEX(People!$A$2:$A$5,MATCH(Orders!N6427,People!$B$2:$B$5,0))</f>
        <v>Chuck Magee</v>
      </c>
      <c r="X6427" t="str">
        <f>IFERROR(INDEX(Returns!A6427:A7226,MATCH(Orders!B6427,Returns!B6427:B7226,0)),"No")</f>
        <v>No</v>
      </c>
      <c r="Y6427">
        <f t="shared" si="100"/>
        <v>11759.966399999998</v>
      </c>
    </row>
    <row r="6428" spans="1:25" x14ac:dyDescent="0.2">
      <c r="A6428" s="1">
        <v>6427</v>
      </c>
      <c r="B6428" t="s">
        <v>9231</v>
      </c>
      <c r="C6428" s="2">
        <v>43243</v>
      </c>
      <c r="D6428" s="8">
        <f>Table1[[#This Row],[Order Date]]</f>
        <v>43243</v>
      </c>
      <c r="E6428" s="2">
        <v>43247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">
        <v>5691</v>
      </c>
      <c r="P6428" s="1" t="s">
        <v>43</v>
      </c>
      <c r="Q6428" s="1" t="s">
        <v>70</v>
      </c>
      <c r="R6428" s="1" t="s">
        <v>5692</v>
      </c>
      <c r="S6428" s="1">
        <v>6.2940000000000014</v>
      </c>
      <c r="T6428" s="1">
        <v>1</v>
      </c>
      <c r="U6428" s="1">
        <v>0.7</v>
      </c>
      <c r="V6428" s="1">
        <v>-4.1959999999999997</v>
      </c>
      <c r="W6428" t="str">
        <f>INDEX(People!$A$2:$A$5,MATCH(Orders!N6428,People!$B$2:$B$5,0))</f>
        <v>Chuck Magee</v>
      </c>
      <c r="X6428" t="str">
        <f>IFERROR(INDEX(Returns!A6428:A7227,MATCH(Orders!B6428,Returns!B6428:B7227,0)),"No")</f>
        <v>No</v>
      </c>
      <c r="Y6428">
        <f t="shared" si="100"/>
        <v>10.699800000000002</v>
      </c>
    </row>
    <row r="6429" spans="1:25" x14ac:dyDescent="0.2">
      <c r="A6429" s="1">
        <v>6428</v>
      </c>
      <c r="B6429" t="s">
        <v>9231</v>
      </c>
      <c r="C6429" s="2">
        <v>43243</v>
      </c>
      <c r="D6429" s="8">
        <f>Table1[[#This Row],[Order Date]]</f>
        <v>43243</v>
      </c>
      <c r="E6429" s="2">
        <v>43247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">
        <v>2677</v>
      </c>
      <c r="P6429" s="1" t="s">
        <v>43</v>
      </c>
      <c r="Q6429" s="1" t="s">
        <v>84</v>
      </c>
      <c r="R6429" s="1" t="s">
        <v>2678</v>
      </c>
      <c r="S6429" s="1">
        <v>10.368000000000002</v>
      </c>
      <c r="T6429" s="1">
        <v>2</v>
      </c>
      <c r="U6429" s="1">
        <v>0.2</v>
      </c>
      <c r="V6429" s="1">
        <v>3.6288</v>
      </c>
      <c r="W6429" t="str">
        <f>INDEX(People!$A$2:$A$5,MATCH(Orders!N6429,People!$B$2:$B$5,0))</f>
        <v>Chuck Magee</v>
      </c>
      <c r="X6429" t="str">
        <f>IFERROR(INDEX(Returns!A6429:A7228,MATCH(Orders!B6429,Returns!B6429:B7228,0)),"No")</f>
        <v>No</v>
      </c>
      <c r="Y6429">
        <f t="shared" si="100"/>
        <v>12.441600000000003</v>
      </c>
    </row>
    <row r="6430" spans="1:25" x14ac:dyDescent="0.2">
      <c r="A6430" s="1">
        <v>6429</v>
      </c>
      <c r="B6430" t="s">
        <v>9231</v>
      </c>
      <c r="C6430" s="2">
        <v>43243</v>
      </c>
      <c r="D6430" s="8">
        <f>Table1[[#This Row],[Order Date]]</f>
        <v>43243</v>
      </c>
      <c r="E6430" s="2">
        <v>43247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">
        <v>5693</v>
      </c>
      <c r="P6430" s="1" t="s">
        <v>66</v>
      </c>
      <c r="Q6430" s="1" t="s">
        <v>67</v>
      </c>
      <c r="R6430" s="1" t="s">
        <v>5694</v>
      </c>
      <c r="S6430" s="1">
        <v>122.38199999999999</v>
      </c>
      <c r="T6430" s="1">
        <v>3</v>
      </c>
      <c r="U6430" s="1">
        <v>0.4</v>
      </c>
      <c r="V6430" s="1">
        <v>-24.476399999999998</v>
      </c>
      <c r="W6430" t="str">
        <f>INDEX(People!$A$2:$A$5,MATCH(Orders!N6430,People!$B$2:$B$5,0))</f>
        <v>Chuck Magee</v>
      </c>
      <c r="X6430" t="str">
        <f>IFERROR(INDEX(Returns!A6430:A7229,MATCH(Orders!B6430,Returns!B6430:B7229,0)),"No")</f>
        <v>No</v>
      </c>
      <c r="Y6430">
        <f t="shared" si="100"/>
        <v>171.33479999999997</v>
      </c>
    </row>
    <row r="6431" spans="1:25" x14ac:dyDescent="0.2">
      <c r="A6431" s="1">
        <v>6430</v>
      </c>
      <c r="B6431" t="s">
        <v>9232</v>
      </c>
      <c r="C6431" s="2">
        <v>42677</v>
      </c>
      <c r="D6431" s="8">
        <f>Table1[[#This Row],[Order Date]]</f>
        <v>42677</v>
      </c>
      <c r="E6431" s="2">
        <v>42681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">
        <v>2376</v>
      </c>
      <c r="P6431" s="1" t="s">
        <v>43</v>
      </c>
      <c r="Q6431" s="1" t="s">
        <v>55</v>
      </c>
      <c r="R6431" s="1" t="s">
        <v>2377</v>
      </c>
      <c r="S6431" s="1">
        <v>25.983999999999998</v>
      </c>
      <c r="T6431" s="1">
        <v>2</v>
      </c>
      <c r="U6431" s="1">
        <v>0.2</v>
      </c>
      <c r="V6431" s="1">
        <v>-1.6239999999999997</v>
      </c>
      <c r="W6431" t="str">
        <f>INDEX(People!$A$2:$A$5,MATCH(Orders!N6431,People!$B$2:$B$5,0))</f>
        <v>Cassandra Brandow</v>
      </c>
      <c r="X6431" t="str">
        <f>IFERROR(INDEX(Returns!A6431:A7230,MATCH(Orders!B6431,Returns!B6431:B7230,0)),"No")</f>
        <v>No</v>
      </c>
      <c r="Y6431">
        <f t="shared" si="100"/>
        <v>31.180799999999998</v>
      </c>
    </row>
    <row r="6432" spans="1:25" x14ac:dyDescent="0.2">
      <c r="A6432" s="1">
        <v>6431</v>
      </c>
      <c r="B6432" t="s">
        <v>9232</v>
      </c>
      <c r="C6432" s="2">
        <v>42677</v>
      </c>
      <c r="D6432" s="8">
        <f>Table1[[#This Row],[Order Date]]</f>
        <v>42677</v>
      </c>
      <c r="E6432" s="2">
        <v>42681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">
        <v>451</v>
      </c>
      <c r="P6432" s="1" t="s">
        <v>30</v>
      </c>
      <c r="Q6432" s="1" t="s">
        <v>52</v>
      </c>
      <c r="R6432" s="1" t="s">
        <v>452</v>
      </c>
      <c r="S6432" s="1">
        <v>945.03600000000006</v>
      </c>
      <c r="T6432" s="1">
        <v>6</v>
      </c>
      <c r="U6432" s="1">
        <v>0.4</v>
      </c>
      <c r="V6432" s="1">
        <v>-299.26140000000009</v>
      </c>
      <c r="W6432" t="str">
        <f>INDEX(People!$A$2:$A$5,MATCH(Orders!N6432,People!$B$2:$B$5,0))</f>
        <v>Cassandra Brandow</v>
      </c>
      <c r="X6432" t="str">
        <f>IFERROR(INDEX(Returns!A6432:A7231,MATCH(Orders!B6432,Returns!B6432:B7231,0)),"No")</f>
        <v>No</v>
      </c>
      <c r="Y6432">
        <f t="shared" si="100"/>
        <v>1323.0504000000001</v>
      </c>
    </row>
    <row r="6433" spans="1:25" x14ac:dyDescent="0.2">
      <c r="A6433" s="1">
        <v>6432</v>
      </c>
      <c r="B6433" t="s">
        <v>9232</v>
      </c>
      <c r="C6433" s="2">
        <v>42677</v>
      </c>
      <c r="D6433" s="8">
        <f>Table1[[#This Row],[Order Date]]</f>
        <v>42677</v>
      </c>
      <c r="E6433" s="2">
        <v>42681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">
        <v>4124</v>
      </c>
      <c r="P6433" s="1" t="s">
        <v>43</v>
      </c>
      <c r="Q6433" s="1" t="s">
        <v>70</v>
      </c>
      <c r="R6433" s="1" t="s">
        <v>4125</v>
      </c>
      <c r="S6433" s="1">
        <v>14.301000000000002</v>
      </c>
      <c r="T6433" s="1">
        <v>7</v>
      </c>
      <c r="U6433" s="1">
        <v>0.7</v>
      </c>
      <c r="V6433" s="1">
        <v>-10.487400000000001</v>
      </c>
      <c r="W6433" t="str">
        <f>INDEX(People!$A$2:$A$5,MATCH(Orders!N6433,People!$B$2:$B$5,0))</f>
        <v>Cassandra Brandow</v>
      </c>
      <c r="X6433" t="str">
        <f>IFERROR(INDEX(Returns!A6433:A7232,MATCH(Orders!B6433,Returns!B6433:B7232,0)),"No")</f>
        <v>No</v>
      </c>
      <c r="Y6433">
        <f t="shared" si="100"/>
        <v>24.311700000000002</v>
      </c>
    </row>
    <row r="6434" spans="1:25" x14ac:dyDescent="0.2">
      <c r="A6434" s="1">
        <v>6433</v>
      </c>
      <c r="B6434" t="s">
        <v>9232</v>
      </c>
      <c r="C6434" s="2">
        <v>42677</v>
      </c>
      <c r="D6434" s="8">
        <f>Table1[[#This Row],[Order Date]]</f>
        <v>42677</v>
      </c>
      <c r="E6434" s="2">
        <v>42681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">
        <v>4206</v>
      </c>
      <c r="P6434" s="1" t="s">
        <v>30</v>
      </c>
      <c r="Q6434" s="1" t="s">
        <v>60</v>
      </c>
      <c r="R6434" s="1" t="s">
        <v>4207</v>
      </c>
      <c r="S6434" s="1">
        <v>410.35199999999998</v>
      </c>
      <c r="T6434" s="1">
        <v>3</v>
      </c>
      <c r="U6434" s="1">
        <v>0.2</v>
      </c>
      <c r="V6434" s="1">
        <v>-51.29400000000004</v>
      </c>
      <c r="W6434" t="str">
        <f>INDEX(People!$A$2:$A$5,MATCH(Orders!N6434,People!$B$2:$B$5,0))</f>
        <v>Cassandra Brandow</v>
      </c>
      <c r="X6434" t="str">
        <f>IFERROR(INDEX(Returns!A6434:A7233,MATCH(Orders!B6434,Returns!B6434:B7233,0)),"No")</f>
        <v>No</v>
      </c>
      <c r="Y6434">
        <f t="shared" si="100"/>
        <v>492.42239999999993</v>
      </c>
    </row>
    <row r="6435" spans="1:25" x14ac:dyDescent="0.2">
      <c r="A6435" s="1">
        <v>6434</v>
      </c>
      <c r="B6435" t="s">
        <v>9233</v>
      </c>
      <c r="C6435" s="2">
        <v>42824</v>
      </c>
      <c r="D6435" s="8">
        <f>Table1[[#This Row],[Order Date]]</f>
        <v>42824</v>
      </c>
      <c r="E6435" s="2">
        <v>42829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">
        <v>3298</v>
      </c>
      <c r="P6435" s="1" t="s">
        <v>43</v>
      </c>
      <c r="Q6435" s="1" t="s">
        <v>84</v>
      </c>
      <c r="R6435" s="1" t="s">
        <v>3299</v>
      </c>
      <c r="S6435" s="1">
        <v>23.52</v>
      </c>
      <c r="T6435" s="1">
        <v>5</v>
      </c>
      <c r="U6435" s="1">
        <v>0.2</v>
      </c>
      <c r="V6435" s="1">
        <v>8.5259999999999998</v>
      </c>
      <c r="W6435" t="str">
        <f>INDEX(People!$A$2:$A$5,MATCH(Orders!N6435,People!$B$2:$B$5,0))</f>
        <v>Kelly Williams</v>
      </c>
      <c r="X6435" t="str">
        <f>IFERROR(INDEX(Returns!A6435:A7234,MATCH(Orders!B6435,Returns!B6435:B7234,0)),"No")</f>
        <v>No</v>
      </c>
      <c r="Y6435">
        <f t="shared" si="100"/>
        <v>28.224</v>
      </c>
    </row>
    <row r="6436" spans="1:25" x14ac:dyDescent="0.2">
      <c r="A6436" s="1">
        <v>6435</v>
      </c>
      <c r="B6436" t="s">
        <v>9233</v>
      </c>
      <c r="C6436" s="2">
        <v>42824</v>
      </c>
      <c r="D6436" s="8">
        <f>Table1[[#This Row],[Order Date]]</f>
        <v>42824</v>
      </c>
      <c r="E6436" s="2">
        <v>42829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">
        <v>4522</v>
      </c>
      <c r="P6436" s="1" t="s">
        <v>66</v>
      </c>
      <c r="Q6436" s="1" t="s">
        <v>67</v>
      </c>
      <c r="R6436" s="1" t="s">
        <v>4523</v>
      </c>
      <c r="S6436" s="1">
        <v>180.96</v>
      </c>
      <c r="T6436" s="1">
        <v>5</v>
      </c>
      <c r="U6436" s="1">
        <v>0.2</v>
      </c>
      <c r="V6436" s="1">
        <v>13.571999999999996</v>
      </c>
      <c r="W6436" t="str">
        <f>INDEX(People!$A$2:$A$5,MATCH(Orders!N6436,People!$B$2:$B$5,0))</f>
        <v>Kelly Williams</v>
      </c>
      <c r="X6436" t="str">
        <f>IFERROR(INDEX(Returns!A6436:A7235,MATCH(Orders!B6436,Returns!B6436:B7235,0)),"No")</f>
        <v>No</v>
      </c>
      <c r="Y6436">
        <f t="shared" si="100"/>
        <v>217.15200000000002</v>
      </c>
    </row>
    <row r="6437" spans="1:25" x14ac:dyDescent="0.2">
      <c r="A6437" s="1">
        <v>6436</v>
      </c>
      <c r="B6437" t="s">
        <v>9234</v>
      </c>
      <c r="C6437" s="2">
        <v>43612</v>
      </c>
      <c r="D6437" s="8">
        <f>Table1[[#This Row],[Order Date]]</f>
        <v>43612</v>
      </c>
      <c r="E6437" s="2">
        <v>43614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">
        <v>4677</v>
      </c>
      <c r="P6437" s="1" t="s">
        <v>30</v>
      </c>
      <c r="Q6437" s="1" t="s">
        <v>60</v>
      </c>
      <c r="R6437" s="1" t="s">
        <v>4678</v>
      </c>
      <c r="S6437" s="1">
        <v>35</v>
      </c>
      <c r="T6437" s="1">
        <v>4</v>
      </c>
      <c r="U6437" s="1">
        <v>0</v>
      </c>
      <c r="V6437" s="1">
        <v>14.700000000000003</v>
      </c>
      <c r="W6437" t="str">
        <f>INDEX(People!$A$2:$A$5,MATCH(Orders!N6437,People!$B$2:$B$5,0))</f>
        <v>Anna Andreadi</v>
      </c>
      <c r="X6437" t="str">
        <f>IFERROR(INDEX(Returns!A6437:A7236,MATCH(Orders!B6437,Returns!B6437:B7236,0)),"No")</f>
        <v>No</v>
      </c>
      <c r="Y6437">
        <f t="shared" si="100"/>
        <v>35</v>
      </c>
    </row>
    <row r="6438" spans="1:25" x14ac:dyDescent="0.2">
      <c r="A6438" s="1">
        <v>6437</v>
      </c>
      <c r="B6438" t="s">
        <v>9234</v>
      </c>
      <c r="C6438" s="2">
        <v>43612</v>
      </c>
      <c r="D6438" s="8">
        <f>Table1[[#This Row],[Order Date]]</f>
        <v>43612</v>
      </c>
      <c r="E6438" s="2">
        <v>43614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">
        <v>2075</v>
      </c>
      <c r="P6438" s="1" t="s">
        <v>43</v>
      </c>
      <c r="Q6438" s="1" t="s">
        <v>55</v>
      </c>
      <c r="R6438" s="1" t="s">
        <v>2076</v>
      </c>
      <c r="S6438" s="1">
        <v>477.15000000000003</v>
      </c>
      <c r="T6438" s="1">
        <v>5</v>
      </c>
      <c r="U6438" s="1">
        <v>0</v>
      </c>
      <c r="V6438" s="1">
        <v>28.628999999999962</v>
      </c>
      <c r="W6438" t="str">
        <f>INDEX(People!$A$2:$A$5,MATCH(Orders!N6438,People!$B$2:$B$5,0))</f>
        <v>Anna Andreadi</v>
      </c>
      <c r="X6438" t="str">
        <f>IFERROR(INDEX(Returns!A6438:A7237,MATCH(Orders!B6438,Returns!B6438:B7237,0)),"No")</f>
        <v>No</v>
      </c>
      <c r="Y6438">
        <f t="shared" si="100"/>
        <v>477.15000000000003</v>
      </c>
    </row>
    <row r="6439" spans="1:25" x14ac:dyDescent="0.2">
      <c r="A6439" s="1">
        <v>6438</v>
      </c>
      <c r="B6439" t="s">
        <v>9234</v>
      </c>
      <c r="C6439" s="2">
        <v>43612</v>
      </c>
      <c r="D6439" s="8">
        <f>Table1[[#This Row],[Order Date]]</f>
        <v>43612</v>
      </c>
      <c r="E6439" s="2">
        <v>43614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">
        <v>4638</v>
      </c>
      <c r="P6439" s="1" t="s">
        <v>66</v>
      </c>
      <c r="Q6439" s="1" t="s">
        <v>67</v>
      </c>
      <c r="R6439" s="1" t="s">
        <v>4639</v>
      </c>
      <c r="S6439" s="1">
        <v>302.37599999999998</v>
      </c>
      <c r="T6439" s="1">
        <v>3</v>
      </c>
      <c r="U6439" s="1">
        <v>0.2</v>
      </c>
      <c r="V6439" s="1">
        <v>22.678200000000018</v>
      </c>
      <c r="W6439" t="str">
        <f>INDEX(People!$A$2:$A$5,MATCH(Orders!N6439,People!$B$2:$B$5,0))</f>
        <v>Anna Andreadi</v>
      </c>
      <c r="X6439" t="str">
        <f>IFERROR(INDEX(Returns!A6439:A7238,MATCH(Orders!B6439,Returns!B6439:B7238,0)),"No")</f>
        <v>No</v>
      </c>
      <c r="Y6439">
        <f t="shared" si="100"/>
        <v>362.85119999999995</v>
      </c>
    </row>
    <row r="6440" spans="1:25" x14ac:dyDescent="0.2">
      <c r="A6440" s="1">
        <v>6439</v>
      </c>
      <c r="B6440" t="s">
        <v>9235</v>
      </c>
      <c r="C6440" s="2">
        <v>43813</v>
      </c>
      <c r="D6440" s="8">
        <f>Table1[[#This Row],[Order Date]]</f>
        <v>43813</v>
      </c>
      <c r="E6440" s="2">
        <v>43818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">
        <v>51</v>
      </c>
      <c r="P6440" s="1" t="s">
        <v>30</v>
      </c>
      <c r="Q6440" s="1" t="s">
        <v>52</v>
      </c>
      <c r="R6440" s="1" t="s">
        <v>53</v>
      </c>
      <c r="S6440" s="1">
        <v>974.98799999999983</v>
      </c>
      <c r="T6440" s="1">
        <v>4</v>
      </c>
      <c r="U6440" s="1">
        <v>0.3</v>
      </c>
      <c r="V6440" s="1">
        <v>-97.49879999999996</v>
      </c>
      <c r="W6440" t="str">
        <f>INDEX(People!$A$2:$A$5,MATCH(Orders!N6440,People!$B$2:$B$5,0))</f>
        <v>Kelly Williams</v>
      </c>
      <c r="X6440" t="str">
        <f>IFERROR(INDEX(Returns!A6440:A7239,MATCH(Orders!B6440,Returns!B6440:B7239,0)),"No")</f>
        <v>No</v>
      </c>
      <c r="Y6440">
        <f t="shared" si="100"/>
        <v>1267.4843999999998</v>
      </c>
    </row>
    <row r="6441" spans="1:25" x14ac:dyDescent="0.2">
      <c r="A6441" s="1">
        <v>6440</v>
      </c>
      <c r="B6441" t="s">
        <v>9236</v>
      </c>
      <c r="C6441" s="2">
        <v>42647</v>
      </c>
      <c r="D6441" s="8">
        <f>Table1[[#This Row],[Order Date]]</f>
        <v>42647</v>
      </c>
      <c r="E6441" s="2">
        <v>42649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">
        <v>5078</v>
      </c>
      <c r="P6441" s="1" t="s">
        <v>30</v>
      </c>
      <c r="Q6441" s="1" t="s">
        <v>34</v>
      </c>
      <c r="R6441" s="1" t="s">
        <v>5079</v>
      </c>
      <c r="S6441" s="1">
        <v>589.41</v>
      </c>
      <c r="T6441" s="1">
        <v>5</v>
      </c>
      <c r="U6441" s="1">
        <v>0.1</v>
      </c>
      <c r="V6441" s="1">
        <v>-6.5490000000000492</v>
      </c>
      <c r="W6441" t="str">
        <f>INDEX(People!$A$2:$A$5,MATCH(Orders!N6441,People!$B$2:$B$5,0))</f>
        <v>Chuck Magee</v>
      </c>
      <c r="X6441" t="str">
        <f>IFERROR(INDEX(Returns!A6441:A7240,MATCH(Orders!B6441,Returns!B6441:B7240,0)),"No")</f>
        <v>No</v>
      </c>
      <c r="Y6441">
        <f t="shared" si="100"/>
        <v>648.351</v>
      </c>
    </row>
    <row r="6442" spans="1:25" x14ac:dyDescent="0.2">
      <c r="A6442" s="1">
        <v>6441</v>
      </c>
      <c r="B6442" t="s">
        <v>9237</v>
      </c>
      <c r="C6442" s="2">
        <v>43386</v>
      </c>
      <c r="D6442" s="8">
        <f>Table1[[#This Row],[Order Date]]</f>
        <v>43386</v>
      </c>
      <c r="E6442" s="2">
        <v>43393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">
        <v>2985</v>
      </c>
      <c r="P6442" s="1" t="s">
        <v>43</v>
      </c>
      <c r="Q6442" s="1" t="s">
        <v>63</v>
      </c>
      <c r="R6442" s="1" t="s">
        <v>2986</v>
      </c>
      <c r="S6442" s="1">
        <v>34.700000000000003</v>
      </c>
      <c r="T6442" s="1">
        <v>5</v>
      </c>
      <c r="U6442" s="1">
        <v>0</v>
      </c>
      <c r="V6442" s="1">
        <v>12.492000000000001</v>
      </c>
      <c r="W6442" t="str">
        <f>INDEX(People!$A$2:$A$5,MATCH(Orders!N6442,People!$B$2:$B$5,0))</f>
        <v>Chuck Magee</v>
      </c>
      <c r="X6442" t="str">
        <f>IFERROR(INDEX(Returns!A6442:A7241,MATCH(Orders!B6442,Returns!B6442:B7241,0)),"No")</f>
        <v>No</v>
      </c>
      <c r="Y6442">
        <f t="shared" si="100"/>
        <v>34.700000000000003</v>
      </c>
    </row>
    <row r="6443" spans="1:25" x14ac:dyDescent="0.2">
      <c r="A6443" s="1">
        <v>6442</v>
      </c>
      <c r="B6443" t="s">
        <v>9237</v>
      </c>
      <c r="C6443" s="2">
        <v>43386</v>
      </c>
      <c r="D6443" s="8">
        <f>Table1[[#This Row],[Order Date]]</f>
        <v>43386</v>
      </c>
      <c r="E6443" s="2">
        <v>43393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">
        <v>4159</v>
      </c>
      <c r="P6443" s="1" t="s">
        <v>43</v>
      </c>
      <c r="Q6443" s="1" t="s">
        <v>55</v>
      </c>
      <c r="R6443" s="1" t="s">
        <v>4160</v>
      </c>
      <c r="S6443" s="1">
        <v>99.87</v>
      </c>
      <c r="T6443" s="1">
        <v>3</v>
      </c>
      <c r="U6443" s="1">
        <v>0</v>
      </c>
      <c r="V6443" s="1">
        <v>23.968799999999998</v>
      </c>
      <c r="W6443" t="str">
        <f>INDEX(People!$A$2:$A$5,MATCH(Orders!N6443,People!$B$2:$B$5,0))</f>
        <v>Chuck Magee</v>
      </c>
      <c r="X6443" t="str">
        <f>IFERROR(INDEX(Returns!A6443:A7242,MATCH(Orders!B6443,Returns!B6443:B7242,0)),"No")</f>
        <v>No</v>
      </c>
      <c r="Y6443">
        <f t="shared" si="100"/>
        <v>99.87</v>
      </c>
    </row>
    <row r="6444" spans="1:25" x14ac:dyDescent="0.2">
      <c r="A6444" s="1">
        <v>6443</v>
      </c>
      <c r="B6444" t="s">
        <v>9237</v>
      </c>
      <c r="C6444" s="2">
        <v>43386</v>
      </c>
      <c r="D6444" s="8">
        <f>Table1[[#This Row],[Order Date]]</f>
        <v>43386</v>
      </c>
      <c r="E6444" s="2">
        <v>43393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">
        <v>3968</v>
      </c>
      <c r="P6444" s="1" t="s">
        <v>43</v>
      </c>
      <c r="Q6444" s="1" t="s">
        <v>84</v>
      </c>
      <c r="R6444" s="1" t="s">
        <v>3969</v>
      </c>
      <c r="S6444" s="1">
        <v>37.94</v>
      </c>
      <c r="T6444" s="1">
        <v>2</v>
      </c>
      <c r="U6444" s="1">
        <v>0</v>
      </c>
      <c r="V6444" s="1">
        <v>18.211199999999998</v>
      </c>
      <c r="W6444" t="str">
        <f>INDEX(People!$A$2:$A$5,MATCH(Orders!N6444,People!$B$2:$B$5,0))</f>
        <v>Chuck Magee</v>
      </c>
      <c r="X6444" t="str">
        <f>IFERROR(INDEX(Returns!A6444:A7243,MATCH(Orders!B6444,Returns!B6444:B7243,0)),"No")</f>
        <v>No</v>
      </c>
      <c r="Y6444">
        <f t="shared" si="100"/>
        <v>37.94</v>
      </c>
    </row>
    <row r="6445" spans="1:25" x14ac:dyDescent="0.2">
      <c r="A6445" s="1">
        <v>6444</v>
      </c>
      <c r="B6445" t="s">
        <v>9237</v>
      </c>
      <c r="C6445" s="2">
        <v>43386</v>
      </c>
      <c r="D6445" s="8">
        <f>Table1[[#This Row],[Order Date]]</f>
        <v>43386</v>
      </c>
      <c r="E6445" s="2">
        <v>43393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">
        <v>4839</v>
      </c>
      <c r="P6445" s="1" t="s">
        <v>43</v>
      </c>
      <c r="Q6445" s="1" t="s">
        <v>44</v>
      </c>
      <c r="R6445" s="1" t="s">
        <v>4840</v>
      </c>
      <c r="S6445" s="1">
        <v>24.900000000000002</v>
      </c>
      <c r="T6445" s="1">
        <v>5</v>
      </c>
      <c r="U6445" s="1">
        <v>0</v>
      </c>
      <c r="V6445" s="1">
        <v>11.454000000000001</v>
      </c>
      <c r="W6445" t="str">
        <f>INDEX(People!$A$2:$A$5,MATCH(Orders!N6445,People!$B$2:$B$5,0))</f>
        <v>Chuck Magee</v>
      </c>
      <c r="X6445" t="str">
        <f>IFERROR(INDEX(Returns!A6445:A7244,MATCH(Orders!B6445,Returns!B6445:B7244,0)),"No")</f>
        <v>No</v>
      </c>
      <c r="Y6445">
        <f t="shared" si="100"/>
        <v>24.900000000000002</v>
      </c>
    </row>
    <row r="6446" spans="1:25" x14ac:dyDescent="0.2">
      <c r="A6446" s="1">
        <v>6445</v>
      </c>
      <c r="B6446" t="s">
        <v>9237</v>
      </c>
      <c r="C6446" s="2">
        <v>43386</v>
      </c>
      <c r="D6446" s="8">
        <f>Table1[[#This Row],[Order Date]]</f>
        <v>43386</v>
      </c>
      <c r="E6446" s="2">
        <v>43393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">
        <v>2927</v>
      </c>
      <c r="P6446" s="1" t="s">
        <v>30</v>
      </c>
      <c r="Q6446" s="1" t="s">
        <v>60</v>
      </c>
      <c r="R6446" s="1" t="s">
        <v>2928</v>
      </c>
      <c r="S6446" s="1">
        <v>82.26</v>
      </c>
      <c r="T6446" s="1">
        <v>3</v>
      </c>
      <c r="U6446" s="1">
        <v>0</v>
      </c>
      <c r="V6446" s="1">
        <v>33.726600000000005</v>
      </c>
      <c r="W6446" t="str">
        <f>INDEX(People!$A$2:$A$5,MATCH(Orders!N6446,People!$B$2:$B$5,0))</f>
        <v>Chuck Magee</v>
      </c>
      <c r="X6446" t="str">
        <f>IFERROR(INDEX(Returns!A6446:A7245,MATCH(Orders!B6446,Returns!B6446:B7245,0)),"No")</f>
        <v>No</v>
      </c>
      <c r="Y6446">
        <f t="shared" si="100"/>
        <v>82.26</v>
      </c>
    </row>
    <row r="6447" spans="1:25" x14ac:dyDescent="0.2">
      <c r="A6447" s="1">
        <v>6446</v>
      </c>
      <c r="B6447" t="s">
        <v>9238</v>
      </c>
      <c r="C6447" s="2">
        <v>42799</v>
      </c>
      <c r="D6447" s="8">
        <f>Table1[[#This Row],[Order Date]]</f>
        <v>42799</v>
      </c>
      <c r="E6447" s="2">
        <v>42804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">
        <v>3520</v>
      </c>
      <c r="P6447" s="1" t="s">
        <v>43</v>
      </c>
      <c r="Q6447" s="1" t="s">
        <v>242</v>
      </c>
      <c r="R6447" s="1" t="s">
        <v>3521</v>
      </c>
      <c r="S6447" s="1">
        <v>7.1039999999999992</v>
      </c>
      <c r="T6447" s="1">
        <v>6</v>
      </c>
      <c r="U6447" s="1">
        <v>0.2</v>
      </c>
      <c r="V6447" s="1">
        <v>2.4863999999999997</v>
      </c>
      <c r="W6447" t="str">
        <f>INDEX(People!$A$2:$A$5,MATCH(Orders!N6447,People!$B$2:$B$5,0))</f>
        <v>Kelly Williams</v>
      </c>
      <c r="X6447" t="str">
        <f>IFERROR(INDEX(Returns!A6447:A7246,MATCH(Orders!B6447,Returns!B6447:B7246,0)),"No")</f>
        <v>No</v>
      </c>
      <c r="Y6447">
        <f t="shared" si="100"/>
        <v>8.524799999999999</v>
      </c>
    </row>
    <row r="6448" spans="1:25" x14ac:dyDescent="0.2">
      <c r="A6448" s="1">
        <v>6447</v>
      </c>
      <c r="B6448" t="s">
        <v>9239</v>
      </c>
      <c r="C6448" s="2">
        <v>43528</v>
      </c>
      <c r="D6448" s="8">
        <f>Table1[[#This Row],[Order Date]]</f>
        <v>43528</v>
      </c>
      <c r="E6448" s="2">
        <v>43530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">
        <v>154</v>
      </c>
      <c r="P6448" s="1" t="s">
        <v>30</v>
      </c>
      <c r="Q6448" s="1" t="s">
        <v>60</v>
      </c>
      <c r="R6448" s="1" t="s">
        <v>155</v>
      </c>
      <c r="S6448" s="1">
        <v>103.50000000000001</v>
      </c>
      <c r="T6448" s="1">
        <v>5</v>
      </c>
      <c r="U6448" s="1">
        <v>0.6</v>
      </c>
      <c r="V6448" s="1">
        <v>-77.625</v>
      </c>
      <c r="W6448" t="str">
        <f>INDEX(People!$A$2:$A$5,MATCH(Orders!N6448,People!$B$2:$B$5,0))</f>
        <v>Kelly Williams</v>
      </c>
      <c r="X6448" t="str">
        <f>IFERROR(INDEX(Returns!A6448:A7247,MATCH(Orders!B6448,Returns!B6448:B7247,0)),"No")</f>
        <v>No</v>
      </c>
      <c r="Y6448">
        <f t="shared" si="100"/>
        <v>165.60000000000002</v>
      </c>
    </row>
    <row r="6449" spans="1:25" x14ac:dyDescent="0.2">
      <c r="A6449" s="1">
        <v>6448</v>
      </c>
      <c r="B6449" t="s">
        <v>9239</v>
      </c>
      <c r="C6449" s="2">
        <v>43528</v>
      </c>
      <c r="D6449" s="8">
        <f>Table1[[#This Row],[Order Date]]</f>
        <v>43528</v>
      </c>
      <c r="E6449" s="2">
        <v>43530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">
        <v>3570</v>
      </c>
      <c r="P6449" s="1" t="s">
        <v>43</v>
      </c>
      <c r="Q6449" s="1" t="s">
        <v>44</v>
      </c>
      <c r="R6449" s="1" t="s">
        <v>3571</v>
      </c>
      <c r="S6449" s="1">
        <v>2.4640000000000004</v>
      </c>
      <c r="T6449" s="1">
        <v>1</v>
      </c>
      <c r="U6449" s="1">
        <v>0.2</v>
      </c>
      <c r="V6449" s="1">
        <v>0.86239999999999983</v>
      </c>
      <c r="W6449" t="str">
        <f>INDEX(People!$A$2:$A$5,MATCH(Orders!N6449,People!$B$2:$B$5,0))</f>
        <v>Kelly Williams</v>
      </c>
      <c r="X6449" t="str">
        <f>IFERROR(INDEX(Returns!A6449:A7248,MATCH(Orders!B6449,Returns!B6449:B7248,0)),"No")</f>
        <v>No</v>
      </c>
      <c r="Y6449">
        <f t="shared" si="100"/>
        <v>2.9568000000000003</v>
      </c>
    </row>
    <row r="6450" spans="1:25" x14ac:dyDescent="0.2">
      <c r="A6450" s="1">
        <v>6449</v>
      </c>
      <c r="B6450" t="s">
        <v>9239</v>
      </c>
      <c r="C6450" s="2">
        <v>43528</v>
      </c>
      <c r="D6450" s="8">
        <f>Table1[[#This Row],[Order Date]]</f>
        <v>43528</v>
      </c>
      <c r="E6450" s="2">
        <v>43530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">
        <v>1292</v>
      </c>
      <c r="P6450" s="1" t="s">
        <v>43</v>
      </c>
      <c r="Q6450" s="1" t="s">
        <v>55</v>
      </c>
      <c r="R6450" s="1" t="s">
        <v>1293</v>
      </c>
      <c r="S6450" s="1">
        <v>8.7200000000000006</v>
      </c>
      <c r="T6450" s="1">
        <v>1</v>
      </c>
      <c r="U6450" s="1">
        <v>0.2</v>
      </c>
      <c r="V6450" s="1">
        <v>0.65399999999999947</v>
      </c>
      <c r="W6450" t="str">
        <f>INDEX(People!$A$2:$A$5,MATCH(Orders!N6450,People!$B$2:$B$5,0))</f>
        <v>Kelly Williams</v>
      </c>
      <c r="X6450" t="str">
        <f>IFERROR(INDEX(Returns!A6450:A7249,MATCH(Orders!B6450,Returns!B6450:B7249,0)),"No")</f>
        <v>No</v>
      </c>
      <c r="Y6450">
        <f t="shared" si="100"/>
        <v>10.464</v>
      </c>
    </row>
    <row r="6451" spans="1:25" x14ac:dyDescent="0.2">
      <c r="A6451" s="1">
        <v>6450</v>
      </c>
      <c r="B6451" t="s">
        <v>9240</v>
      </c>
      <c r="C6451" s="2">
        <v>43003</v>
      </c>
      <c r="D6451" s="8">
        <f>Table1[[#This Row],[Order Date]]</f>
        <v>43003</v>
      </c>
      <c r="E6451" s="2">
        <v>43007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">
        <v>3156</v>
      </c>
      <c r="P6451" s="1" t="s">
        <v>43</v>
      </c>
      <c r="Q6451" s="1" t="s">
        <v>70</v>
      </c>
      <c r="R6451" s="1" t="s">
        <v>3157</v>
      </c>
      <c r="S6451" s="1">
        <v>10.76</v>
      </c>
      <c r="T6451" s="1">
        <v>2</v>
      </c>
      <c r="U6451" s="1">
        <v>0</v>
      </c>
      <c r="V6451" s="1">
        <v>5.1647999999999996</v>
      </c>
      <c r="W6451" t="str">
        <f>INDEX(People!$A$2:$A$5,MATCH(Orders!N6451,People!$B$2:$B$5,0))</f>
        <v>Chuck Magee</v>
      </c>
      <c r="X6451" t="str">
        <f>IFERROR(INDEX(Returns!A6451:A7250,MATCH(Orders!B6451,Returns!B6451:B7250,0)),"No")</f>
        <v>No</v>
      </c>
      <c r="Y6451">
        <f t="shared" si="100"/>
        <v>10.76</v>
      </c>
    </row>
    <row r="6452" spans="1:25" x14ac:dyDescent="0.2">
      <c r="A6452" s="1">
        <v>6451</v>
      </c>
      <c r="B6452" t="s">
        <v>9240</v>
      </c>
      <c r="C6452" s="2">
        <v>43003</v>
      </c>
      <c r="D6452" s="8">
        <f>Table1[[#This Row],[Order Date]]</f>
        <v>43003</v>
      </c>
      <c r="E6452" s="2">
        <v>43007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">
        <v>1345</v>
      </c>
      <c r="P6452" s="1" t="s">
        <v>43</v>
      </c>
      <c r="Q6452" s="1" t="s">
        <v>84</v>
      </c>
      <c r="R6452" s="1" t="s">
        <v>1346</v>
      </c>
      <c r="S6452" s="1">
        <v>45.68</v>
      </c>
      <c r="T6452" s="1">
        <v>2</v>
      </c>
      <c r="U6452" s="1">
        <v>0</v>
      </c>
      <c r="V6452" s="1">
        <v>21.012799999999999</v>
      </c>
      <c r="W6452" t="str">
        <f>INDEX(People!$A$2:$A$5,MATCH(Orders!N6452,People!$B$2:$B$5,0))</f>
        <v>Chuck Magee</v>
      </c>
      <c r="X6452" t="str">
        <f>IFERROR(INDEX(Returns!A6452:A7251,MATCH(Orders!B6452,Returns!B6452:B7251,0)),"No")</f>
        <v>No</v>
      </c>
      <c r="Y6452">
        <f t="shared" si="100"/>
        <v>45.68</v>
      </c>
    </row>
    <row r="6453" spans="1:25" x14ac:dyDescent="0.2">
      <c r="A6453" s="1">
        <v>6452</v>
      </c>
      <c r="B6453" t="s">
        <v>9240</v>
      </c>
      <c r="C6453" s="2">
        <v>43003</v>
      </c>
      <c r="D6453" s="8">
        <f>Table1[[#This Row],[Order Date]]</f>
        <v>43003</v>
      </c>
      <c r="E6453" s="2">
        <v>43007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">
        <v>357</v>
      </c>
      <c r="P6453" s="1" t="s">
        <v>43</v>
      </c>
      <c r="Q6453" s="1" t="s">
        <v>63</v>
      </c>
      <c r="R6453" s="1" t="s">
        <v>358</v>
      </c>
      <c r="S6453" s="1">
        <v>6.7</v>
      </c>
      <c r="T6453" s="1">
        <v>1</v>
      </c>
      <c r="U6453" s="1">
        <v>0</v>
      </c>
      <c r="V6453" s="1">
        <v>2.2109999999999994</v>
      </c>
      <c r="W6453" t="str">
        <f>INDEX(People!$A$2:$A$5,MATCH(Orders!N6453,People!$B$2:$B$5,0))</f>
        <v>Chuck Magee</v>
      </c>
      <c r="X6453" t="str">
        <f>IFERROR(INDEX(Returns!A6453:A7252,MATCH(Orders!B6453,Returns!B6453:B7252,0)),"No")</f>
        <v>No</v>
      </c>
      <c r="Y6453">
        <f t="shared" si="100"/>
        <v>6.7</v>
      </c>
    </row>
    <row r="6454" spans="1:25" x14ac:dyDescent="0.2">
      <c r="A6454" s="1">
        <v>6453</v>
      </c>
      <c r="B6454" t="s">
        <v>9241</v>
      </c>
      <c r="C6454" s="2">
        <v>43088</v>
      </c>
      <c r="D6454" s="8">
        <f>Table1[[#This Row],[Order Date]]</f>
        <v>43088</v>
      </c>
      <c r="E6454" s="2">
        <v>43092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">
        <v>3189</v>
      </c>
      <c r="P6454" s="1" t="s">
        <v>66</v>
      </c>
      <c r="Q6454" s="1" t="s">
        <v>67</v>
      </c>
      <c r="R6454" s="1" t="s">
        <v>3190</v>
      </c>
      <c r="S6454" s="1">
        <v>158.376</v>
      </c>
      <c r="T6454" s="1">
        <v>3</v>
      </c>
      <c r="U6454" s="1">
        <v>0.2</v>
      </c>
      <c r="V6454" s="1">
        <v>13.857900000000008</v>
      </c>
      <c r="W6454" t="str">
        <f>INDEX(People!$A$2:$A$5,MATCH(Orders!N6454,People!$B$2:$B$5,0))</f>
        <v>Kelly Williams</v>
      </c>
      <c r="X6454" t="str">
        <f>IFERROR(INDEX(Returns!A6454:A7253,MATCH(Orders!B6454,Returns!B6454:B7253,0)),"No")</f>
        <v>No</v>
      </c>
      <c r="Y6454">
        <f t="shared" si="100"/>
        <v>190.05119999999999</v>
      </c>
    </row>
    <row r="6455" spans="1:25" x14ac:dyDescent="0.2">
      <c r="A6455" s="1">
        <v>6454</v>
      </c>
      <c r="B6455" t="s">
        <v>9242</v>
      </c>
      <c r="C6455" s="2">
        <v>43016</v>
      </c>
      <c r="D6455" s="8">
        <f>Table1[[#This Row],[Order Date]]</f>
        <v>43016</v>
      </c>
      <c r="E6455" s="2">
        <v>43021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">
        <v>4941</v>
      </c>
      <c r="P6455" s="1" t="s">
        <v>43</v>
      </c>
      <c r="Q6455" s="1" t="s">
        <v>63</v>
      </c>
      <c r="R6455" s="1" t="s">
        <v>4942</v>
      </c>
      <c r="S6455" s="1">
        <v>3.44</v>
      </c>
      <c r="T6455" s="1">
        <v>2</v>
      </c>
      <c r="U6455" s="1">
        <v>0.2</v>
      </c>
      <c r="V6455" s="1">
        <v>0.55899999999999961</v>
      </c>
      <c r="W6455" t="str">
        <f>INDEX(People!$A$2:$A$5,MATCH(Orders!N6455,People!$B$2:$B$5,0))</f>
        <v>Kelly Williams</v>
      </c>
      <c r="X6455" t="str">
        <f>IFERROR(INDEX(Returns!A6455:A7254,MATCH(Orders!B6455,Returns!B6455:B7254,0)),"No")</f>
        <v>No</v>
      </c>
      <c r="Y6455">
        <f t="shared" si="100"/>
        <v>4.1280000000000001</v>
      </c>
    </row>
    <row r="6456" spans="1:25" x14ac:dyDescent="0.2">
      <c r="A6456" s="1">
        <v>6455</v>
      </c>
      <c r="B6456" t="s">
        <v>9243</v>
      </c>
      <c r="C6456" s="2">
        <v>43677</v>
      </c>
      <c r="D6456" s="8">
        <f>Table1[[#This Row],[Order Date]]</f>
        <v>43677</v>
      </c>
      <c r="E6456" s="2">
        <v>43680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">
        <v>353</v>
      </c>
      <c r="P6456" s="1" t="s">
        <v>43</v>
      </c>
      <c r="Q6456" s="1" t="s">
        <v>55</v>
      </c>
      <c r="R6456" s="1" t="s">
        <v>354</v>
      </c>
      <c r="S6456" s="1">
        <v>56.56</v>
      </c>
      <c r="T6456" s="1">
        <v>2</v>
      </c>
      <c r="U6456" s="1">
        <v>0</v>
      </c>
      <c r="V6456" s="1">
        <v>15.2712</v>
      </c>
      <c r="W6456" t="str">
        <f>INDEX(People!$A$2:$A$5,MATCH(Orders!N6456,People!$B$2:$B$5,0))</f>
        <v>Anna Andreadi</v>
      </c>
      <c r="X6456" t="str">
        <f>IFERROR(INDEX(Returns!A6456:A7255,MATCH(Orders!B6456,Returns!B6456:B7255,0)),"No")</f>
        <v>No</v>
      </c>
      <c r="Y6456">
        <f t="shared" si="100"/>
        <v>56.56</v>
      </c>
    </row>
    <row r="6457" spans="1:25" x14ac:dyDescent="0.2">
      <c r="A6457" s="1">
        <v>6456</v>
      </c>
      <c r="B6457" t="s">
        <v>9243</v>
      </c>
      <c r="C6457" s="2">
        <v>43677</v>
      </c>
      <c r="D6457" s="8">
        <f>Table1[[#This Row],[Order Date]]</f>
        <v>43677</v>
      </c>
      <c r="E6457" s="2">
        <v>43680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">
        <v>3938</v>
      </c>
      <c r="P6457" s="1" t="s">
        <v>30</v>
      </c>
      <c r="Q6457" s="1" t="s">
        <v>60</v>
      </c>
      <c r="R6457" s="1" t="s">
        <v>3939</v>
      </c>
      <c r="S6457" s="1">
        <v>36.96</v>
      </c>
      <c r="T6457" s="1">
        <v>7</v>
      </c>
      <c r="U6457" s="1">
        <v>0</v>
      </c>
      <c r="V6457" s="1">
        <v>11.457599999999998</v>
      </c>
      <c r="W6457" t="str">
        <f>INDEX(People!$A$2:$A$5,MATCH(Orders!N6457,People!$B$2:$B$5,0))</f>
        <v>Anna Andreadi</v>
      </c>
      <c r="X6457" t="str">
        <f>IFERROR(INDEX(Returns!A6457:A7256,MATCH(Orders!B6457,Returns!B6457:B7256,0)),"No")</f>
        <v>No</v>
      </c>
      <c r="Y6457">
        <f t="shared" si="100"/>
        <v>36.96</v>
      </c>
    </row>
    <row r="6458" spans="1:25" x14ac:dyDescent="0.2">
      <c r="A6458" s="1">
        <v>6457</v>
      </c>
      <c r="B6458" t="s">
        <v>9244</v>
      </c>
      <c r="C6458" s="2">
        <v>42587</v>
      </c>
      <c r="D6458" s="8">
        <f>Table1[[#This Row],[Order Date]]</f>
        <v>42587</v>
      </c>
      <c r="E6458" s="2">
        <v>42593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">
        <v>3964</v>
      </c>
      <c r="P6458" s="1" t="s">
        <v>66</v>
      </c>
      <c r="Q6458" s="1" t="s">
        <v>67</v>
      </c>
      <c r="R6458" s="1" t="s">
        <v>3965</v>
      </c>
      <c r="S6458" s="1">
        <v>135.99</v>
      </c>
      <c r="T6458" s="1">
        <v>1</v>
      </c>
      <c r="U6458" s="1">
        <v>0</v>
      </c>
      <c r="V6458" s="1">
        <v>36.717300000000009</v>
      </c>
      <c r="W6458" t="str">
        <f>INDEX(People!$A$2:$A$5,MATCH(Orders!N6458,People!$B$2:$B$5,0))</f>
        <v>Chuck Magee</v>
      </c>
      <c r="X6458" t="str">
        <f>IFERROR(INDEX(Returns!A6458:A7257,MATCH(Orders!B6458,Returns!B6458:B7257,0)),"No")</f>
        <v>No</v>
      </c>
      <c r="Y6458">
        <f t="shared" si="100"/>
        <v>135.99</v>
      </c>
    </row>
    <row r="6459" spans="1:25" x14ac:dyDescent="0.2">
      <c r="A6459" s="1">
        <v>6458</v>
      </c>
      <c r="B6459" t="s">
        <v>9244</v>
      </c>
      <c r="C6459" s="2">
        <v>42587</v>
      </c>
      <c r="D6459" s="8">
        <f>Table1[[#This Row],[Order Date]]</f>
        <v>42587</v>
      </c>
      <c r="E6459" s="2">
        <v>42593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">
        <v>5134</v>
      </c>
      <c r="P6459" s="1" t="s">
        <v>43</v>
      </c>
      <c r="Q6459" s="1" t="s">
        <v>63</v>
      </c>
      <c r="R6459" s="1" t="s">
        <v>5135</v>
      </c>
      <c r="S6459" s="1">
        <v>15.959999999999999</v>
      </c>
      <c r="T6459" s="1">
        <v>7</v>
      </c>
      <c r="U6459" s="1">
        <v>0</v>
      </c>
      <c r="V6459" s="1">
        <v>7.0224000000000011</v>
      </c>
      <c r="W6459" t="str">
        <f>INDEX(People!$A$2:$A$5,MATCH(Orders!N6459,People!$B$2:$B$5,0))</f>
        <v>Chuck Magee</v>
      </c>
      <c r="X6459" t="str">
        <f>IFERROR(INDEX(Returns!A6459:A7258,MATCH(Orders!B6459,Returns!B6459:B7258,0)),"No")</f>
        <v>No</v>
      </c>
      <c r="Y6459">
        <f t="shared" si="100"/>
        <v>15.959999999999999</v>
      </c>
    </row>
    <row r="6460" spans="1:25" x14ac:dyDescent="0.2">
      <c r="A6460" s="1">
        <v>6459</v>
      </c>
      <c r="B6460" t="s">
        <v>9245</v>
      </c>
      <c r="C6460" s="2">
        <v>43599</v>
      </c>
      <c r="D6460" s="8">
        <f>Table1[[#This Row],[Order Date]]</f>
        <v>43599</v>
      </c>
      <c r="E6460" s="2">
        <v>43602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">
        <v>2826</v>
      </c>
      <c r="P6460" s="1" t="s">
        <v>43</v>
      </c>
      <c r="Q6460" s="1" t="s">
        <v>63</v>
      </c>
      <c r="R6460" s="1" t="s">
        <v>2827</v>
      </c>
      <c r="S6460" s="1">
        <v>3.76</v>
      </c>
      <c r="T6460" s="1">
        <v>2</v>
      </c>
      <c r="U6460" s="1">
        <v>0</v>
      </c>
      <c r="V6460" s="1">
        <v>1.0903999999999998</v>
      </c>
      <c r="W6460" t="str">
        <f>INDEX(People!$A$2:$A$5,MATCH(Orders!N6460,People!$B$2:$B$5,0))</f>
        <v>Chuck Magee</v>
      </c>
      <c r="X6460" t="str">
        <f>IFERROR(INDEX(Returns!A6460:A7259,MATCH(Orders!B6460,Returns!B6460:B7259,0)),"No")</f>
        <v>No</v>
      </c>
      <c r="Y6460">
        <f t="shared" si="100"/>
        <v>3.76</v>
      </c>
    </row>
    <row r="6461" spans="1:25" x14ac:dyDescent="0.2">
      <c r="A6461" s="1">
        <v>6460</v>
      </c>
      <c r="B6461" t="s">
        <v>9245</v>
      </c>
      <c r="C6461" s="2">
        <v>43599</v>
      </c>
      <c r="D6461" s="8">
        <f>Table1[[#This Row],[Order Date]]</f>
        <v>43599</v>
      </c>
      <c r="E6461" s="2">
        <v>43602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">
        <v>1433</v>
      </c>
      <c r="P6461" s="1" t="s">
        <v>43</v>
      </c>
      <c r="Q6461" s="1" t="s">
        <v>63</v>
      </c>
      <c r="R6461" s="1" t="s">
        <v>1434</v>
      </c>
      <c r="S6461" s="1">
        <v>14.7</v>
      </c>
      <c r="T6461" s="1">
        <v>5</v>
      </c>
      <c r="U6461" s="1">
        <v>0</v>
      </c>
      <c r="V6461" s="1">
        <v>6.6150000000000002</v>
      </c>
      <c r="W6461" t="str">
        <f>INDEX(People!$A$2:$A$5,MATCH(Orders!N6461,People!$B$2:$B$5,0))</f>
        <v>Chuck Magee</v>
      </c>
      <c r="X6461" t="str">
        <f>IFERROR(INDEX(Returns!A6461:A7260,MATCH(Orders!B6461,Returns!B6461:B7260,0)),"No")</f>
        <v>No</v>
      </c>
      <c r="Y6461">
        <f t="shared" si="100"/>
        <v>14.7</v>
      </c>
    </row>
    <row r="6462" spans="1:25" x14ac:dyDescent="0.2">
      <c r="A6462" s="1">
        <v>6461</v>
      </c>
      <c r="B6462" t="s">
        <v>9245</v>
      </c>
      <c r="C6462" s="2">
        <v>43599</v>
      </c>
      <c r="D6462" s="8">
        <f>Table1[[#This Row],[Order Date]]</f>
        <v>43599</v>
      </c>
      <c r="E6462" s="2">
        <v>43602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">
        <v>4666</v>
      </c>
      <c r="P6462" s="1" t="s">
        <v>43</v>
      </c>
      <c r="Q6462" s="1" t="s">
        <v>63</v>
      </c>
      <c r="R6462" s="1" t="s">
        <v>4667</v>
      </c>
      <c r="S6462" s="1">
        <v>37.200000000000003</v>
      </c>
      <c r="T6462" s="1">
        <v>5</v>
      </c>
      <c r="U6462" s="1">
        <v>0</v>
      </c>
      <c r="V6462" s="1">
        <v>9.3000000000000007</v>
      </c>
      <c r="W6462" t="str">
        <f>INDEX(People!$A$2:$A$5,MATCH(Orders!N6462,People!$B$2:$B$5,0))</f>
        <v>Chuck Magee</v>
      </c>
      <c r="X6462" t="str">
        <f>IFERROR(INDEX(Returns!A6462:A7261,MATCH(Orders!B6462,Returns!B6462:B7261,0)),"No")</f>
        <v>No</v>
      </c>
      <c r="Y6462">
        <f t="shared" si="100"/>
        <v>37.200000000000003</v>
      </c>
    </row>
    <row r="6463" spans="1:25" x14ac:dyDescent="0.2">
      <c r="A6463" s="1">
        <v>6462</v>
      </c>
      <c r="B6463" t="s">
        <v>9245</v>
      </c>
      <c r="C6463" s="2">
        <v>43599</v>
      </c>
      <c r="D6463" s="8">
        <f>Table1[[#This Row],[Order Date]]</f>
        <v>43599</v>
      </c>
      <c r="E6463" s="2">
        <v>43602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">
        <v>3410</v>
      </c>
      <c r="P6463" s="1" t="s">
        <v>66</v>
      </c>
      <c r="Q6463" s="1" t="s">
        <v>146</v>
      </c>
      <c r="R6463" s="1" t="s">
        <v>3411</v>
      </c>
      <c r="S6463" s="1">
        <v>89.97</v>
      </c>
      <c r="T6463" s="1">
        <v>3</v>
      </c>
      <c r="U6463" s="1">
        <v>0</v>
      </c>
      <c r="V6463" s="1">
        <v>18.893699999999995</v>
      </c>
      <c r="W6463" t="str">
        <f>INDEX(People!$A$2:$A$5,MATCH(Orders!N6463,People!$B$2:$B$5,0))</f>
        <v>Chuck Magee</v>
      </c>
      <c r="X6463" t="str">
        <f>IFERROR(INDEX(Returns!A6463:A7262,MATCH(Orders!B6463,Returns!B6463:B7262,0)),"No")</f>
        <v>No</v>
      </c>
      <c r="Y6463">
        <f t="shared" si="100"/>
        <v>89.97</v>
      </c>
    </row>
    <row r="6464" spans="1:25" x14ac:dyDescent="0.2">
      <c r="A6464" s="1">
        <v>6463</v>
      </c>
      <c r="B6464" t="s">
        <v>9245</v>
      </c>
      <c r="C6464" s="2">
        <v>43599</v>
      </c>
      <c r="D6464" s="8">
        <f>Table1[[#This Row],[Order Date]]</f>
        <v>43599</v>
      </c>
      <c r="E6464" s="2">
        <v>43602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">
        <v>5078</v>
      </c>
      <c r="P6464" s="1" t="s">
        <v>30</v>
      </c>
      <c r="Q6464" s="1" t="s">
        <v>34</v>
      </c>
      <c r="R6464" s="1" t="s">
        <v>5079</v>
      </c>
      <c r="S6464" s="1">
        <v>261.95999999999998</v>
      </c>
      <c r="T6464" s="1">
        <v>2</v>
      </c>
      <c r="U6464" s="1">
        <v>0</v>
      </c>
      <c r="V6464" s="1">
        <v>23.576399999999978</v>
      </c>
      <c r="W6464" t="str">
        <f>INDEX(People!$A$2:$A$5,MATCH(Orders!N6464,People!$B$2:$B$5,0))</f>
        <v>Chuck Magee</v>
      </c>
      <c r="X6464" t="str">
        <f>IFERROR(INDEX(Returns!A6464:A7263,MATCH(Orders!B6464,Returns!B6464:B7263,0)),"No")</f>
        <v>No</v>
      </c>
      <c r="Y6464">
        <f t="shared" si="100"/>
        <v>261.95999999999998</v>
      </c>
    </row>
    <row r="6465" spans="1:25" x14ac:dyDescent="0.2">
      <c r="A6465" s="1">
        <v>6464</v>
      </c>
      <c r="B6465" t="s">
        <v>9245</v>
      </c>
      <c r="C6465" s="2">
        <v>43599</v>
      </c>
      <c r="D6465" s="8">
        <f>Table1[[#This Row],[Order Date]]</f>
        <v>43599</v>
      </c>
      <c r="E6465" s="2">
        <v>43602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">
        <v>746</v>
      </c>
      <c r="P6465" s="1" t="s">
        <v>43</v>
      </c>
      <c r="Q6465" s="1" t="s">
        <v>44</v>
      </c>
      <c r="R6465" s="1" t="s">
        <v>747</v>
      </c>
      <c r="S6465" s="1">
        <v>74</v>
      </c>
      <c r="T6465" s="1">
        <v>5</v>
      </c>
      <c r="U6465" s="1">
        <v>0</v>
      </c>
      <c r="V6465" s="1">
        <v>37</v>
      </c>
      <c r="W6465" t="str">
        <f>INDEX(People!$A$2:$A$5,MATCH(Orders!N6465,People!$B$2:$B$5,0))</f>
        <v>Chuck Magee</v>
      </c>
      <c r="X6465" t="str">
        <f>IFERROR(INDEX(Returns!A6465:A7264,MATCH(Orders!B6465,Returns!B6465:B7264,0)),"No")</f>
        <v>No</v>
      </c>
      <c r="Y6465">
        <f t="shared" si="100"/>
        <v>74</v>
      </c>
    </row>
    <row r="6466" spans="1:25" x14ac:dyDescent="0.2">
      <c r="A6466" s="1">
        <v>6465</v>
      </c>
      <c r="B6466" t="s">
        <v>9246</v>
      </c>
      <c r="C6466" s="2">
        <v>43365</v>
      </c>
      <c r="D6466" s="8">
        <f>Table1[[#This Row],[Order Date]]</f>
        <v>43365</v>
      </c>
      <c r="E6466" s="2">
        <v>43371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">
        <v>4799</v>
      </c>
      <c r="P6466" s="1" t="s">
        <v>30</v>
      </c>
      <c r="Q6466" s="1" t="s">
        <v>60</v>
      </c>
      <c r="R6466" s="1" t="s">
        <v>4800</v>
      </c>
      <c r="S6466" s="1">
        <v>13.28</v>
      </c>
      <c r="T6466" s="1">
        <v>2</v>
      </c>
      <c r="U6466" s="1">
        <v>0</v>
      </c>
      <c r="V6466" s="1">
        <v>6.3743999999999996</v>
      </c>
      <c r="W6466" t="str">
        <f>INDEX(People!$A$2:$A$5,MATCH(Orders!N6466,People!$B$2:$B$5,0))</f>
        <v>Cassandra Brandow</v>
      </c>
      <c r="X6466" t="str">
        <f>IFERROR(INDEX(Returns!A6466:A7265,MATCH(Orders!B6466,Returns!B6466:B7265,0)),"No")</f>
        <v>No</v>
      </c>
      <c r="Y6466">
        <f t="shared" si="100"/>
        <v>13.28</v>
      </c>
    </row>
    <row r="6467" spans="1:25" x14ac:dyDescent="0.2">
      <c r="A6467" s="1">
        <v>6466</v>
      </c>
      <c r="B6467" t="s">
        <v>9247</v>
      </c>
      <c r="C6467" s="2">
        <v>43052</v>
      </c>
      <c r="D6467" s="8">
        <f>Table1[[#This Row],[Order Date]]</f>
        <v>43052</v>
      </c>
      <c r="E6467" s="2">
        <v>43056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">
        <v>5578</v>
      </c>
      <c r="P6467" s="1" t="s">
        <v>43</v>
      </c>
      <c r="Q6467" s="1" t="s">
        <v>55</v>
      </c>
      <c r="R6467" s="1" t="s">
        <v>5579</v>
      </c>
      <c r="S6467" s="1">
        <v>84.960000000000008</v>
      </c>
      <c r="T6467" s="1">
        <v>6</v>
      </c>
      <c r="U6467" s="1">
        <v>0.2</v>
      </c>
      <c r="V6467" s="1">
        <v>6.3719999999999999</v>
      </c>
      <c r="W6467" t="str">
        <f>INDEX(People!$A$2:$A$5,MATCH(Orders!N6467,People!$B$2:$B$5,0))</f>
        <v>Cassandra Brandow</v>
      </c>
      <c r="X6467" t="str">
        <f>IFERROR(INDEX(Returns!A6467:A7266,MATCH(Orders!B6467,Returns!B6467:B7266,0)),"No")</f>
        <v>No</v>
      </c>
      <c r="Y6467">
        <f t="shared" ref="Y6467:Y6530" si="101">S6467*(1+U6467)</f>
        <v>101.95200000000001</v>
      </c>
    </row>
    <row r="6468" spans="1:25" x14ac:dyDescent="0.2">
      <c r="A6468" s="1">
        <v>6467</v>
      </c>
      <c r="B6468" t="s">
        <v>9248</v>
      </c>
      <c r="C6468" s="2">
        <v>43607</v>
      </c>
      <c r="D6468" s="8">
        <f>Table1[[#This Row],[Order Date]]</f>
        <v>43607</v>
      </c>
      <c r="E6468" s="2">
        <v>43610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">
        <v>5118</v>
      </c>
      <c r="P6468" s="1" t="s">
        <v>66</v>
      </c>
      <c r="Q6468" s="1" t="s">
        <v>146</v>
      </c>
      <c r="R6468" s="1" t="s">
        <v>5119</v>
      </c>
      <c r="S6468" s="1">
        <v>68.459999999999994</v>
      </c>
      <c r="T6468" s="1">
        <v>7</v>
      </c>
      <c r="U6468" s="1">
        <v>0</v>
      </c>
      <c r="V6468" s="1">
        <v>25.330199999999998</v>
      </c>
      <c r="W6468" t="str">
        <f>INDEX(People!$A$2:$A$5,MATCH(Orders!N6468,People!$B$2:$B$5,0))</f>
        <v>Anna Andreadi</v>
      </c>
      <c r="X6468" t="str">
        <f>IFERROR(INDEX(Returns!A6468:A7267,MATCH(Orders!B6468,Returns!B6468:B7267,0)),"No")</f>
        <v>No</v>
      </c>
      <c r="Y6468">
        <f t="shared" si="101"/>
        <v>68.459999999999994</v>
      </c>
    </row>
    <row r="6469" spans="1:25" x14ac:dyDescent="0.2">
      <c r="A6469" s="1">
        <v>6468</v>
      </c>
      <c r="B6469" t="s">
        <v>9249</v>
      </c>
      <c r="C6469" s="2">
        <v>43436</v>
      </c>
      <c r="D6469" s="8">
        <f>Table1[[#This Row],[Order Date]]</f>
        <v>43436</v>
      </c>
      <c r="E6469" s="2">
        <v>43442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">
        <v>1372</v>
      </c>
      <c r="P6469" s="1" t="s">
        <v>43</v>
      </c>
      <c r="Q6469" s="1" t="s">
        <v>55</v>
      </c>
      <c r="R6469" s="1" t="s">
        <v>1373</v>
      </c>
      <c r="S6469" s="1">
        <v>2079.4</v>
      </c>
      <c r="T6469" s="1">
        <v>5</v>
      </c>
      <c r="U6469" s="1">
        <v>0</v>
      </c>
      <c r="V6469" s="1">
        <v>582.23199999999997</v>
      </c>
      <c r="W6469" t="str">
        <f>INDEX(People!$A$2:$A$5,MATCH(Orders!N6469,People!$B$2:$B$5,0))</f>
        <v>Chuck Magee</v>
      </c>
      <c r="X6469" t="str">
        <f>IFERROR(INDEX(Returns!A6469:A7268,MATCH(Orders!B6469,Returns!B6469:B7268,0)),"No")</f>
        <v>No</v>
      </c>
      <c r="Y6469">
        <f t="shared" si="101"/>
        <v>2079.4</v>
      </c>
    </row>
    <row r="6470" spans="1:25" x14ac:dyDescent="0.2">
      <c r="A6470" s="1">
        <v>6469</v>
      </c>
      <c r="B6470" t="s">
        <v>9249</v>
      </c>
      <c r="C6470" s="2">
        <v>43436</v>
      </c>
      <c r="D6470" s="8">
        <f>Table1[[#This Row],[Order Date]]</f>
        <v>43436</v>
      </c>
      <c r="E6470" s="2">
        <v>43442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">
        <v>3463</v>
      </c>
      <c r="P6470" s="1" t="s">
        <v>66</v>
      </c>
      <c r="Q6470" s="1" t="s">
        <v>67</v>
      </c>
      <c r="R6470" s="1" t="s">
        <v>3464</v>
      </c>
      <c r="S6470" s="1">
        <v>629.94999999999993</v>
      </c>
      <c r="T6470" s="1">
        <v>5</v>
      </c>
      <c r="U6470" s="1">
        <v>0</v>
      </c>
      <c r="V6470" s="1">
        <v>176.38600000000002</v>
      </c>
      <c r="W6470" t="str">
        <f>INDEX(People!$A$2:$A$5,MATCH(Orders!N6470,People!$B$2:$B$5,0))</f>
        <v>Chuck Magee</v>
      </c>
      <c r="X6470" t="str">
        <f>IFERROR(INDEX(Returns!A6470:A7269,MATCH(Orders!B6470,Returns!B6470:B7269,0)),"No")</f>
        <v>No</v>
      </c>
      <c r="Y6470">
        <f t="shared" si="101"/>
        <v>629.94999999999993</v>
      </c>
    </row>
    <row r="6471" spans="1:25" x14ac:dyDescent="0.2">
      <c r="A6471" s="1">
        <v>6470</v>
      </c>
      <c r="B6471" t="s">
        <v>9249</v>
      </c>
      <c r="C6471" s="2">
        <v>43436</v>
      </c>
      <c r="D6471" s="8">
        <f>Table1[[#This Row],[Order Date]]</f>
        <v>43436</v>
      </c>
      <c r="E6471" s="2">
        <v>43442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">
        <v>1487</v>
      </c>
      <c r="P6471" s="1" t="s">
        <v>30</v>
      </c>
      <c r="Q6471" s="1" t="s">
        <v>60</v>
      </c>
      <c r="R6471" s="1" t="s">
        <v>5506</v>
      </c>
      <c r="S6471" s="1">
        <v>72.42</v>
      </c>
      <c r="T6471" s="1">
        <v>6</v>
      </c>
      <c r="U6471" s="1">
        <v>0</v>
      </c>
      <c r="V6471" s="1">
        <v>23.898600000000002</v>
      </c>
      <c r="W6471" t="str">
        <f>INDEX(People!$A$2:$A$5,MATCH(Orders!N6471,People!$B$2:$B$5,0))</f>
        <v>Chuck Magee</v>
      </c>
      <c r="X6471" t="str">
        <f>IFERROR(INDEX(Returns!A6471:A7270,MATCH(Orders!B6471,Returns!B6471:B7270,0)),"No")</f>
        <v>No</v>
      </c>
      <c r="Y6471">
        <f t="shared" si="101"/>
        <v>72.42</v>
      </c>
    </row>
    <row r="6472" spans="1:25" x14ac:dyDescent="0.2">
      <c r="A6472" s="1">
        <v>6471</v>
      </c>
      <c r="B6472" t="s">
        <v>9250</v>
      </c>
      <c r="C6472" s="2">
        <v>42976</v>
      </c>
      <c r="D6472" s="8">
        <f>Table1[[#This Row],[Order Date]]</f>
        <v>42976</v>
      </c>
      <c r="E6472" s="2">
        <v>42980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">
        <v>3189</v>
      </c>
      <c r="P6472" s="1" t="s">
        <v>66</v>
      </c>
      <c r="Q6472" s="1" t="s">
        <v>67</v>
      </c>
      <c r="R6472" s="1" t="s">
        <v>3190</v>
      </c>
      <c r="S6472" s="1">
        <v>131.97999999999999</v>
      </c>
      <c r="T6472" s="1">
        <v>2</v>
      </c>
      <c r="U6472" s="1">
        <v>0</v>
      </c>
      <c r="V6472" s="1">
        <v>35.634600000000006</v>
      </c>
      <c r="W6472" t="str">
        <f>INDEX(People!$A$2:$A$5,MATCH(Orders!N6472,People!$B$2:$B$5,0))</f>
        <v>Kelly Williams</v>
      </c>
      <c r="X6472" t="str">
        <f>IFERROR(INDEX(Returns!A6472:A7271,MATCH(Orders!B6472,Returns!B6472:B7271,0)),"No")</f>
        <v>No</v>
      </c>
      <c r="Y6472">
        <f t="shared" si="101"/>
        <v>131.97999999999999</v>
      </c>
    </row>
    <row r="6473" spans="1:25" x14ac:dyDescent="0.2">
      <c r="A6473" s="1">
        <v>6472</v>
      </c>
      <c r="B6473" t="s">
        <v>9250</v>
      </c>
      <c r="C6473" s="2">
        <v>42976</v>
      </c>
      <c r="D6473" s="8">
        <f>Table1[[#This Row],[Order Date]]</f>
        <v>42976</v>
      </c>
      <c r="E6473" s="2">
        <v>42980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">
        <v>3120</v>
      </c>
      <c r="P6473" s="1" t="s">
        <v>66</v>
      </c>
      <c r="Q6473" s="1" t="s">
        <v>146</v>
      </c>
      <c r="R6473" s="1" t="s">
        <v>3121</v>
      </c>
      <c r="S6473" s="1">
        <v>114.52</v>
      </c>
      <c r="T6473" s="1">
        <v>7</v>
      </c>
      <c r="U6473" s="1">
        <v>0</v>
      </c>
      <c r="V6473" s="1">
        <v>11.451999999999995</v>
      </c>
      <c r="W6473" t="str">
        <f>INDEX(People!$A$2:$A$5,MATCH(Orders!N6473,People!$B$2:$B$5,0))</f>
        <v>Kelly Williams</v>
      </c>
      <c r="X6473" t="str">
        <f>IFERROR(INDEX(Returns!A6473:A7272,MATCH(Orders!B6473,Returns!B6473:B7272,0)),"No")</f>
        <v>No</v>
      </c>
      <c r="Y6473">
        <f t="shared" si="101"/>
        <v>114.52</v>
      </c>
    </row>
    <row r="6474" spans="1:25" x14ac:dyDescent="0.2">
      <c r="A6474" s="1">
        <v>6473</v>
      </c>
      <c r="B6474" t="s">
        <v>9251</v>
      </c>
      <c r="C6474" s="2">
        <v>42527</v>
      </c>
      <c r="D6474" s="8">
        <f>Table1[[#This Row],[Order Date]]</f>
        <v>42527</v>
      </c>
      <c r="E6474" s="2">
        <v>42531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">
        <v>1048</v>
      </c>
      <c r="P6474" s="1" t="s">
        <v>43</v>
      </c>
      <c r="Q6474" s="1" t="s">
        <v>44</v>
      </c>
      <c r="R6474" s="1" t="s">
        <v>1049</v>
      </c>
      <c r="S6474" s="1">
        <v>100.24000000000001</v>
      </c>
      <c r="T6474" s="1">
        <v>10</v>
      </c>
      <c r="U6474" s="1">
        <v>0.2</v>
      </c>
      <c r="V6474" s="1">
        <v>33.830999999999989</v>
      </c>
      <c r="W6474" t="str">
        <f>INDEX(People!$A$2:$A$5,MATCH(Orders!N6474,People!$B$2:$B$5,0))</f>
        <v>Kelly Williams</v>
      </c>
      <c r="X6474" t="str">
        <f>IFERROR(INDEX(Returns!A6474:A7273,MATCH(Orders!B6474,Returns!B6474:B7273,0)),"No")</f>
        <v>No</v>
      </c>
      <c r="Y6474">
        <f t="shared" si="101"/>
        <v>120.28800000000001</v>
      </c>
    </row>
    <row r="6475" spans="1:25" x14ac:dyDescent="0.2">
      <c r="A6475" s="1">
        <v>6474</v>
      </c>
      <c r="B6475" t="s">
        <v>9252</v>
      </c>
      <c r="C6475" s="2">
        <v>43177</v>
      </c>
      <c r="D6475" s="8">
        <f>Table1[[#This Row],[Order Date]]</f>
        <v>43177</v>
      </c>
      <c r="E6475" s="2">
        <v>43179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">
        <v>3128</v>
      </c>
      <c r="P6475" s="1" t="s">
        <v>43</v>
      </c>
      <c r="Q6475" s="1" t="s">
        <v>73</v>
      </c>
      <c r="R6475" s="1" t="s">
        <v>3129</v>
      </c>
      <c r="S6475" s="1">
        <v>871.80000000000007</v>
      </c>
      <c r="T6475" s="1">
        <v>3</v>
      </c>
      <c r="U6475" s="1">
        <v>0.2</v>
      </c>
      <c r="V6475" s="1">
        <v>87.180000000000092</v>
      </c>
      <c r="W6475" t="str">
        <f>INDEX(People!$A$2:$A$5,MATCH(Orders!N6475,People!$B$2:$B$5,0))</f>
        <v>Cassandra Brandow</v>
      </c>
      <c r="X6475" t="str">
        <f>IFERROR(INDEX(Returns!A6475:A7274,MATCH(Orders!B6475,Returns!B6475:B7274,0)),"No")</f>
        <v>No</v>
      </c>
      <c r="Y6475">
        <f t="shared" si="101"/>
        <v>1046.1600000000001</v>
      </c>
    </row>
    <row r="6476" spans="1:25" x14ac:dyDescent="0.2">
      <c r="A6476" s="1">
        <v>6475</v>
      </c>
      <c r="B6476" t="s">
        <v>9253</v>
      </c>
      <c r="C6476" s="2">
        <v>42383</v>
      </c>
      <c r="D6476" s="8">
        <f>Table1[[#This Row],[Order Date]]</f>
        <v>42383</v>
      </c>
      <c r="E6476" s="2">
        <v>42384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">
        <v>3001</v>
      </c>
      <c r="P6476" s="1" t="s">
        <v>30</v>
      </c>
      <c r="Q6476" s="1" t="s">
        <v>31</v>
      </c>
      <c r="R6476" s="1" t="s">
        <v>3002</v>
      </c>
      <c r="S6476" s="1">
        <v>61.96</v>
      </c>
      <c r="T6476" s="1">
        <v>4</v>
      </c>
      <c r="U6476" s="1">
        <v>0.5</v>
      </c>
      <c r="V6476" s="1">
        <v>-53.285600000000009</v>
      </c>
      <c r="W6476" t="str">
        <f>INDEX(People!$A$2:$A$5,MATCH(Orders!N6476,People!$B$2:$B$5,0))</f>
        <v>Chuck Magee</v>
      </c>
      <c r="X6476" t="str">
        <f>IFERROR(INDEX(Returns!A6476:A7275,MATCH(Orders!B6476,Returns!B6476:B7275,0)),"No")</f>
        <v>No</v>
      </c>
      <c r="Y6476">
        <f t="shared" si="101"/>
        <v>92.94</v>
      </c>
    </row>
    <row r="6477" spans="1:25" x14ac:dyDescent="0.2">
      <c r="A6477" s="1">
        <v>6476</v>
      </c>
      <c r="B6477" t="s">
        <v>9254</v>
      </c>
      <c r="C6477" s="2">
        <v>43619</v>
      </c>
      <c r="D6477" s="8">
        <f>Table1[[#This Row],[Order Date]]</f>
        <v>43619</v>
      </c>
      <c r="E6477" s="2">
        <v>43626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">
        <v>2863</v>
      </c>
      <c r="P6477" s="1" t="s">
        <v>43</v>
      </c>
      <c r="Q6477" s="1" t="s">
        <v>70</v>
      </c>
      <c r="R6477" s="1" t="s">
        <v>2864</v>
      </c>
      <c r="S6477" s="1">
        <v>4.5540000000000003</v>
      </c>
      <c r="T6477" s="1">
        <v>3</v>
      </c>
      <c r="U6477" s="1">
        <v>0.7</v>
      </c>
      <c r="V6477" s="1">
        <v>-3.4913999999999987</v>
      </c>
      <c r="W6477" t="str">
        <f>INDEX(People!$A$2:$A$5,MATCH(Orders!N6477,People!$B$2:$B$5,0))</f>
        <v>Cassandra Brandow</v>
      </c>
      <c r="X6477" t="str">
        <f>IFERROR(INDEX(Returns!A6477:A7276,MATCH(Orders!B6477,Returns!B6477:B7276,0)),"No")</f>
        <v>No</v>
      </c>
      <c r="Y6477">
        <f t="shared" si="101"/>
        <v>7.7418000000000005</v>
      </c>
    </row>
    <row r="6478" spans="1:25" x14ac:dyDescent="0.2">
      <c r="A6478" s="1">
        <v>6477</v>
      </c>
      <c r="B6478" t="s">
        <v>9254</v>
      </c>
      <c r="C6478" s="2">
        <v>43619</v>
      </c>
      <c r="D6478" s="8">
        <f>Table1[[#This Row],[Order Date]]</f>
        <v>43619</v>
      </c>
      <c r="E6478" s="2">
        <v>43626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">
        <v>712</v>
      </c>
      <c r="P6478" s="1" t="s">
        <v>43</v>
      </c>
      <c r="Q6478" s="1" t="s">
        <v>73</v>
      </c>
      <c r="R6478" s="1" t="s">
        <v>713</v>
      </c>
      <c r="S6478" s="1">
        <v>5.2</v>
      </c>
      <c r="T6478" s="1">
        <v>2</v>
      </c>
      <c r="U6478" s="1">
        <v>0.2</v>
      </c>
      <c r="V6478" s="1">
        <v>0.58499999999999974</v>
      </c>
      <c r="W6478" t="str">
        <f>INDEX(People!$A$2:$A$5,MATCH(Orders!N6478,People!$B$2:$B$5,0))</f>
        <v>Cassandra Brandow</v>
      </c>
      <c r="X6478" t="str">
        <f>IFERROR(INDEX(Returns!A6478:A7277,MATCH(Orders!B6478,Returns!B6478:B7277,0)),"No")</f>
        <v>No</v>
      </c>
      <c r="Y6478">
        <f t="shared" si="101"/>
        <v>6.24</v>
      </c>
    </row>
    <row r="6479" spans="1:25" x14ac:dyDescent="0.2">
      <c r="A6479" s="1">
        <v>6478</v>
      </c>
      <c r="B6479" t="s">
        <v>9254</v>
      </c>
      <c r="C6479" s="2">
        <v>43619</v>
      </c>
      <c r="D6479" s="8">
        <f>Table1[[#This Row],[Order Date]]</f>
        <v>43619</v>
      </c>
      <c r="E6479" s="2">
        <v>43626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">
        <v>797</v>
      </c>
      <c r="P6479" s="1" t="s">
        <v>66</v>
      </c>
      <c r="Q6479" s="1" t="s">
        <v>146</v>
      </c>
      <c r="R6479" s="1" t="s">
        <v>798</v>
      </c>
      <c r="S6479" s="1">
        <v>205.99200000000002</v>
      </c>
      <c r="T6479" s="1">
        <v>1</v>
      </c>
      <c r="U6479" s="1">
        <v>0.2</v>
      </c>
      <c r="V6479" s="1">
        <v>-2.5749000000000279</v>
      </c>
      <c r="W6479" t="str">
        <f>INDEX(People!$A$2:$A$5,MATCH(Orders!N6479,People!$B$2:$B$5,0))</f>
        <v>Cassandra Brandow</v>
      </c>
      <c r="X6479" t="str">
        <f>IFERROR(INDEX(Returns!A6479:A7278,MATCH(Orders!B6479,Returns!B6479:B7278,0)),"No")</f>
        <v>No</v>
      </c>
      <c r="Y6479">
        <f t="shared" si="101"/>
        <v>247.19040000000001</v>
      </c>
    </row>
    <row r="6480" spans="1:25" x14ac:dyDescent="0.2">
      <c r="A6480" s="1">
        <v>6479</v>
      </c>
      <c r="B6480" t="s">
        <v>9254</v>
      </c>
      <c r="C6480" s="2">
        <v>43619</v>
      </c>
      <c r="D6480" s="8">
        <f>Table1[[#This Row],[Order Date]]</f>
        <v>43619</v>
      </c>
      <c r="E6480" s="2">
        <v>43626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">
        <v>3702</v>
      </c>
      <c r="P6480" s="1" t="s">
        <v>43</v>
      </c>
      <c r="Q6480" s="1" t="s">
        <v>84</v>
      </c>
      <c r="R6480" s="1" t="s">
        <v>3703</v>
      </c>
      <c r="S6480" s="1">
        <v>15.552000000000003</v>
      </c>
      <c r="T6480" s="1">
        <v>3</v>
      </c>
      <c r="U6480" s="1">
        <v>0.2</v>
      </c>
      <c r="V6480" s="1">
        <v>5.4432</v>
      </c>
      <c r="W6480" t="str">
        <f>INDEX(People!$A$2:$A$5,MATCH(Orders!N6480,People!$B$2:$B$5,0))</f>
        <v>Cassandra Brandow</v>
      </c>
      <c r="X6480" t="str">
        <f>IFERROR(INDEX(Returns!A6480:A7279,MATCH(Orders!B6480,Returns!B6480:B7279,0)),"No")</f>
        <v>No</v>
      </c>
      <c r="Y6480">
        <f t="shared" si="101"/>
        <v>18.662400000000002</v>
      </c>
    </row>
    <row r="6481" spans="1:25" x14ac:dyDescent="0.2">
      <c r="A6481" s="1">
        <v>6480</v>
      </c>
      <c r="B6481" t="s">
        <v>9254</v>
      </c>
      <c r="C6481" s="2">
        <v>43619</v>
      </c>
      <c r="D6481" s="8">
        <f>Table1[[#This Row],[Order Date]]</f>
        <v>43619</v>
      </c>
      <c r="E6481" s="2">
        <v>43626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">
        <v>3463</v>
      </c>
      <c r="P6481" s="1" t="s">
        <v>66</v>
      </c>
      <c r="Q6481" s="1" t="s">
        <v>67</v>
      </c>
      <c r="R6481" s="1" t="s">
        <v>3464</v>
      </c>
      <c r="S6481" s="1">
        <v>503.96000000000004</v>
      </c>
      <c r="T6481" s="1">
        <v>5</v>
      </c>
      <c r="U6481" s="1">
        <v>0.2</v>
      </c>
      <c r="V6481" s="1">
        <v>50.396000000000015</v>
      </c>
      <c r="W6481" t="str">
        <f>INDEX(People!$A$2:$A$5,MATCH(Orders!N6481,People!$B$2:$B$5,0))</f>
        <v>Cassandra Brandow</v>
      </c>
      <c r="X6481" t="str">
        <f>IFERROR(INDEX(Returns!A6481:A7280,MATCH(Orders!B6481,Returns!B6481:B7280,0)),"No")</f>
        <v>No</v>
      </c>
      <c r="Y6481">
        <f t="shared" si="101"/>
        <v>604.75200000000007</v>
      </c>
    </row>
    <row r="6482" spans="1:25" x14ac:dyDescent="0.2">
      <c r="A6482" s="1">
        <v>6481</v>
      </c>
      <c r="B6482" t="s">
        <v>9254</v>
      </c>
      <c r="C6482" s="2">
        <v>43619</v>
      </c>
      <c r="D6482" s="8">
        <f>Table1[[#This Row],[Order Date]]</f>
        <v>43619</v>
      </c>
      <c r="E6482" s="2">
        <v>43626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">
        <v>4178</v>
      </c>
      <c r="P6482" s="1" t="s">
        <v>43</v>
      </c>
      <c r="Q6482" s="1" t="s">
        <v>73</v>
      </c>
      <c r="R6482" s="1" t="s">
        <v>4179</v>
      </c>
      <c r="S6482" s="1">
        <v>24.472000000000001</v>
      </c>
      <c r="T6482" s="1">
        <v>7</v>
      </c>
      <c r="U6482" s="1">
        <v>0.2</v>
      </c>
      <c r="V6482" s="1">
        <v>1.8353999999999999</v>
      </c>
      <c r="W6482" t="str">
        <f>INDEX(People!$A$2:$A$5,MATCH(Orders!N6482,People!$B$2:$B$5,0))</f>
        <v>Cassandra Brandow</v>
      </c>
      <c r="X6482" t="str">
        <f>IFERROR(INDEX(Returns!A6482:A7281,MATCH(Orders!B6482,Returns!B6482:B7281,0)),"No")</f>
        <v>No</v>
      </c>
      <c r="Y6482">
        <f t="shared" si="101"/>
        <v>29.366399999999999</v>
      </c>
    </row>
    <row r="6483" spans="1:25" x14ac:dyDescent="0.2">
      <c r="A6483" s="1">
        <v>6482</v>
      </c>
      <c r="B6483" t="s">
        <v>9254</v>
      </c>
      <c r="C6483" s="2">
        <v>43619</v>
      </c>
      <c r="D6483" s="8">
        <f>Table1[[#This Row],[Order Date]]</f>
        <v>43619</v>
      </c>
      <c r="E6483" s="2">
        <v>43626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">
        <v>1404</v>
      </c>
      <c r="P6483" s="1" t="s">
        <v>30</v>
      </c>
      <c r="Q6483" s="1" t="s">
        <v>31</v>
      </c>
      <c r="R6483" s="1" t="s">
        <v>1405</v>
      </c>
      <c r="S6483" s="1">
        <v>241.56799999999998</v>
      </c>
      <c r="T6483" s="1">
        <v>2</v>
      </c>
      <c r="U6483" s="1">
        <v>0.2</v>
      </c>
      <c r="V6483" s="1">
        <v>0</v>
      </c>
      <c r="W6483" t="str">
        <f>INDEX(People!$A$2:$A$5,MATCH(Orders!N6483,People!$B$2:$B$5,0))</f>
        <v>Cassandra Brandow</v>
      </c>
      <c r="X6483" t="str">
        <f>IFERROR(INDEX(Returns!A6483:A7282,MATCH(Orders!B6483,Returns!B6483:B7282,0)),"No")</f>
        <v>No</v>
      </c>
      <c r="Y6483">
        <f t="shared" si="101"/>
        <v>289.88159999999999</v>
      </c>
    </row>
    <row r="6484" spans="1:25" x14ac:dyDescent="0.2">
      <c r="A6484" s="1">
        <v>6483</v>
      </c>
      <c r="B6484" t="s">
        <v>9254</v>
      </c>
      <c r="C6484" s="2">
        <v>43619</v>
      </c>
      <c r="D6484" s="8">
        <f>Table1[[#This Row],[Order Date]]</f>
        <v>43619</v>
      </c>
      <c r="E6484" s="2">
        <v>43626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">
        <v>5163</v>
      </c>
      <c r="P6484" s="1" t="s">
        <v>66</v>
      </c>
      <c r="Q6484" s="1" t="s">
        <v>146</v>
      </c>
      <c r="R6484" s="1" t="s">
        <v>5164</v>
      </c>
      <c r="S6484" s="1">
        <v>110.4</v>
      </c>
      <c r="T6484" s="1">
        <v>2</v>
      </c>
      <c r="U6484" s="1">
        <v>0.2</v>
      </c>
      <c r="V6484" s="1">
        <v>-4.1400000000000077</v>
      </c>
      <c r="W6484" t="str">
        <f>INDEX(People!$A$2:$A$5,MATCH(Orders!N6484,People!$B$2:$B$5,0))</f>
        <v>Cassandra Brandow</v>
      </c>
      <c r="X6484" t="str">
        <f>IFERROR(INDEX(Returns!A6484:A7283,MATCH(Orders!B6484,Returns!B6484:B7283,0)),"No")</f>
        <v>No</v>
      </c>
      <c r="Y6484">
        <f t="shared" si="101"/>
        <v>132.47999999999999</v>
      </c>
    </row>
    <row r="6485" spans="1:25" x14ac:dyDescent="0.2">
      <c r="A6485" s="1">
        <v>6484</v>
      </c>
      <c r="B6485" t="s">
        <v>9255</v>
      </c>
      <c r="C6485" s="2">
        <v>43619</v>
      </c>
      <c r="D6485" s="8">
        <f>Table1[[#This Row],[Order Date]]</f>
        <v>43619</v>
      </c>
      <c r="E6485" s="2">
        <v>43625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">
        <v>2784</v>
      </c>
      <c r="P6485" s="1" t="s">
        <v>30</v>
      </c>
      <c r="Q6485" s="1" t="s">
        <v>52</v>
      </c>
      <c r="R6485" s="1" t="s">
        <v>2785</v>
      </c>
      <c r="S6485" s="1">
        <v>384.76799999999997</v>
      </c>
      <c r="T6485" s="1">
        <v>2</v>
      </c>
      <c r="U6485" s="1">
        <v>0.4</v>
      </c>
      <c r="V6485" s="1">
        <v>-115.43040000000002</v>
      </c>
      <c r="W6485" t="str">
        <f>INDEX(People!$A$2:$A$5,MATCH(Orders!N6485,People!$B$2:$B$5,0))</f>
        <v>Chuck Magee</v>
      </c>
      <c r="X6485" t="str">
        <f>IFERROR(INDEX(Returns!A6485:A7284,MATCH(Orders!B6485,Returns!B6485:B7284,0)),"No")</f>
        <v>No</v>
      </c>
      <c r="Y6485">
        <f t="shared" si="101"/>
        <v>538.6751999999999</v>
      </c>
    </row>
    <row r="6486" spans="1:25" x14ac:dyDescent="0.2">
      <c r="A6486" s="1">
        <v>6485</v>
      </c>
      <c r="B6486" t="s">
        <v>9255</v>
      </c>
      <c r="C6486" s="2">
        <v>43619</v>
      </c>
      <c r="D6486" s="8">
        <f>Table1[[#This Row],[Order Date]]</f>
        <v>43619</v>
      </c>
      <c r="E6486" s="2">
        <v>43625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">
        <v>5498</v>
      </c>
      <c r="P6486" s="1" t="s">
        <v>66</v>
      </c>
      <c r="Q6486" s="1" t="s">
        <v>601</v>
      </c>
      <c r="R6486" s="1" t="s">
        <v>5499</v>
      </c>
      <c r="S6486" s="1">
        <v>78.66</v>
      </c>
      <c r="T6486" s="1">
        <v>6</v>
      </c>
      <c r="U6486" s="1">
        <v>0</v>
      </c>
      <c r="V6486" s="1">
        <v>36.183599999999991</v>
      </c>
      <c r="W6486" t="str">
        <f>INDEX(People!$A$2:$A$5,MATCH(Orders!N6486,People!$B$2:$B$5,0))</f>
        <v>Chuck Magee</v>
      </c>
      <c r="X6486" t="str">
        <f>IFERROR(INDEX(Returns!A6486:A7285,MATCH(Orders!B6486,Returns!B6486:B7285,0)),"No")</f>
        <v>No</v>
      </c>
      <c r="Y6486">
        <f t="shared" si="101"/>
        <v>78.66</v>
      </c>
    </row>
    <row r="6487" spans="1:25" x14ac:dyDescent="0.2">
      <c r="A6487" s="1">
        <v>6486</v>
      </c>
      <c r="B6487" t="s">
        <v>9255</v>
      </c>
      <c r="C6487" s="2">
        <v>43619</v>
      </c>
      <c r="D6487" s="8">
        <f>Table1[[#This Row],[Order Date]]</f>
        <v>43619</v>
      </c>
      <c r="E6487" s="2">
        <v>43625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">
        <v>2480</v>
      </c>
      <c r="P6487" s="1" t="s">
        <v>43</v>
      </c>
      <c r="Q6487" s="1" t="s">
        <v>84</v>
      </c>
      <c r="R6487" s="1" t="s">
        <v>2481</v>
      </c>
      <c r="S6487" s="1">
        <v>45.36</v>
      </c>
      <c r="T6487" s="1">
        <v>4</v>
      </c>
      <c r="U6487" s="1">
        <v>0</v>
      </c>
      <c r="V6487" s="1">
        <v>22.226399999999998</v>
      </c>
      <c r="W6487" t="str">
        <f>INDEX(People!$A$2:$A$5,MATCH(Orders!N6487,People!$B$2:$B$5,0))</f>
        <v>Chuck Magee</v>
      </c>
      <c r="X6487" t="str">
        <f>IFERROR(INDEX(Returns!A6487:A7286,MATCH(Orders!B6487,Returns!B6487:B7286,0)),"No")</f>
        <v>No</v>
      </c>
      <c r="Y6487">
        <f t="shared" si="101"/>
        <v>45.36</v>
      </c>
    </row>
    <row r="6488" spans="1:25" x14ac:dyDescent="0.2">
      <c r="A6488" s="1">
        <v>6487</v>
      </c>
      <c r="B6488" t="s">
        <v>9256</v>
      </c>
      <c r="C6488" s="2">
        <v>42815</v>
      </c>
      <c r="D6488" s="8">
        <f>Table1[[#This Row],[Order Date]]</f>
        <v>42815</v>
      </c>
      <c r="E6488" s="2">
        <v>42820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">
        <v>825</v>
      </c>
      <c r="P6488" s="1" t="s">
        <v>43</v>
      </c>
      <c r="Q6488" s="1" t="s">
        <v>73</v>
      </c>
      <c r="R6488" s="1" t="s">
        <v>826</v>
      </c>
      <c r="S6488" s="1">
        <v>962.07999999999993</v>
      </c>
      <c r="T6488" s="1">
        <v>4</v>
      </c>
      <c r="U6488" s="1">
        <v>0.2</v>
      </c>
      <c r="V6488" s="1">
        <v>156.33799999999997</v>
      </c>
      <c r="W6488" t="str">
        <f>INDEX(People!$A$2:$A$5,MATCH(Orders!N6488,People!$B$2:$B$5,0))</f>
        <v>Cassandra Brandow</v>
      </c>
      <c r="X6488" t="str">
        <f>IFERROR(INDEX(Returns!A6488:A7287,MATCH(Orders!B6488,Returns!B6488:B7287,0)),"No")</f>
        <v>No</v>
      </c>
      <c r="Y6488">
        <f t="shared" si="101"/>
        <v>1154.4959999999999</v>
      </c>
    </row>
    <row r="6489" spans="1:25" x14ac:dyDescent="0.2">
      <c r="A6489" s="1">
        <v>6488</v>
      </c>
      <c r="B6489" t="s">
        <v>9256</v>
      </c>
      <c r="C6489" s="2">
        <v>42815</v>
      </c>
      <c r="D6489" s="8">
        <f>Table1[[#This Row],[Order Date]]</f>
        <v>42815</v>
      </c>
      <c r="E6489" s="2">
        <v>42820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">
        <v>4481</v>
      </c>
      <c r="P6489" s="1" t="s">
        <v>43</v>
      </c>
      <c r="Q6489" s="1" t="s">
        <v>70</v>
      </c>
      <c r="R6489" s="1" t="s">
        <v>4482</v>
      </c>
      <c r="S6489" s="1">
        <v>12.843000000000002</v>
      </c>
      <c r="T6489" s="1">
        <v>3</v>
      </c>
      <c r="U6489" s="1">
        <v>0.7</v>
      </c>
      <c r="V6489" s="1">
        <v>-9.8462999999999994</v>
      </c>
      <c r="W6489" t="str">
        <f>INDEX(People!$A$2:$A$5,MATCH(Orders!N6489,People!$B$2:$B$5,0))</f>
        <v>Cassandra Brandow</v>
      </c>
      <c r="X6489" t="str">
        <f>IFERROR(INDEX(Returns!A6489:A7288,MATCH(Orders!B6489,Returns!B6489:B7288,0)),"No")</f>
        <v>No</v>
      </c>
      <c r="Y6489">
        <f t="shared" si="101"/>
        <v>21.833100000000002</v>
      </c>
    </row>
    <row r="6490" spans="1:25" x14ac:dyDescent="0.2">
      <c r="A6490" s="1">
        <v>6489</v>
      </c>
      <c r="B6490" t="s">
        <v>9256</v>
      </c>
      <c r="C6490" s="2">
        <v>42815</v>
      </c>
      <c r="D6490" s="8">
        <f>Table1[[#This Row],[Order Date]]</f>
        <v>42815</v>
      </c>
      <c r="E6490" s="2">
        <v>42820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">
        <v>559</v>
      </c>
      <c r="P6490" s="1" t="s">
        <v>43</v>
      </c>
      <c r="Q6490" s="1" t="s">
        <v>84</v>
      </c>
      <c r="R6490" s="1" t="s">
        <v>560</v>
      </c>
      <c r="S6490" s="1">
        <v>295.45600000000002</v>
      </c>
      <c r="T6490" s="1">
        <v>14</v>
      </c>
      <c r="U6490" s="1">
        <v>0.2</v>
      </c>
      <c r="V6490" s="1">
        <v>96.023199999999974</v>
      </c>
      <c r="W6490" t="str">
        <f>INDEX(People!$A$2:$A$5,MATCH(Orders!N6490,People!$B$2:$B$5,0))</f>
        <v>Cassandra Brandow</v>
      </c>
      <c r="X6490" t="str">
        <f>IFERROR(INDEX(Returns!A6490:A7289,MATCH(Orders!B6490,Returns!B6490:B7289,0)),"No")</f>
        <v>No</v>
      </c>
      <c r="Y6490">
        <f t="shared" si="101"/>
        <v>354.54720000000003</v>
      </c>
    </row>
    <row r="6491" spans="1:25" x14ac:dyDescent="0.2">
      <c r="A6491" s="1">
        <v>6490</v>
      </c>
      <c r="B6491" t="s">
        <v>9257</v>
      </c>
      <c r="C6491" s="2">
        <v>43727</v>
      </c>
      <c r="D6491" s="8">
        <f>Table1[[#This Row],[Order Date]]</f>
        <v>43727</v>
      </c>
      <c r="E6491" s="2">
        <v>43732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">
        <v>4606</v>
      </c>
      <c r="P6491" s="1" t="s">
        <v>43</v>
      </c>
      <c r="Q6491" s="1" t="s">
        <v>84</v>
      </c>
      <c r="R6491" s="1" t="s">
        <v>4607</v>
      </c>
      <c r="S6491" s="1">
        <v>32.400000000000006</v>
      </c>
      <c r="T6491" s="1">
        <v>5</v>
      </c>
      <c r="U6491" s="1">
        <v>0</v>
      </c>
      <c r="V6491" s="1">
        <v>15.552000000000001</v>
      </c>
      <c r="W6491" t="str">
        <f>INDEX(People!$A$2:$A$5,MATCH(Orders!N6491,People!$B$2:$B$5,0))</f>
        <v>Chuck Magee</v>
      </c>
      <c r="X6491" t="str">
        <f>IFERROR(INDEX(Returns!A6491:A7290,MATCH(Orders!B6491,Returns!B6491:B7290,0)),"No")</f>
        <v>No</v>
      </c>
      <c r="Y6491">
        <f t="shared" si="101"/>
        <v>32.400000000000006</v>
      </c>
    </row>
    <row r="6492" spans="1:25" x14ac:dyDescent="0.2">
      <c r="A6492" s="1">
        <v>6491</v>
      </c>
      <c r="B6492" t="s">
        <v>9258</v>
      </c>
      <c r="C6492" s="2">
        <v>42628</v>
      </c>
      <c r="D6492" s="8">
        <f>Table1[[#This Row],[Order Date]]</f>
        <v>42628</v>
      </c>
      <c r="E6492" s="2">
        <v>42632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">
        <v>1991</v>
      </c>
      <c r="P6492" s="1" t="s">
        <v>30</v>
      </c>
      <c r="Q6492" s="1" t="s">
        <v>60</v>
      </c>
      <c r="R6492" s="1" t="s">
        <v>1992</v>
      </c>
      <c r="S6492" s="1">
        <v>103.93599999999999</v>
      </c>
      <c r="T6492" s="1">
        <v>4</v>
      </c>
      <c r="U6492" s="1">
        <v>0.2</v>
      </c>
      <c r="V6492" s="1">
        <v>16.889599999999998</v>
      </c>
      <c r="W6492" t="str">
        <f>INDEX(People!$A$2:$A$5,MATCH(Orders!N6492,People!$B$2:$B$5,0))</f>
        <v>Chuck Magee</v>
      </c>
      <c r="X6492" t="str">
        <f>IFERROR(INDEX(Returns!A6492:A7291,MATCH(Orders!B6492,Returns!B6492:B7291,0)),"No")</f>
        <v>No</v>
      </c>
      <c r="Y6492">
        <f t="shared" si="101"/>
        <v>124.72319999999999</v>
      </c>
    </row>
    <row r="6493" spans="1:25" x14ac:dyDescent="0.2">
      <c r="A6493" s="1">
        <v>6492</v>
      </c>
      <c r="B6493" t="s">
        <v>9259</v>
      </c>
      <c r="C6493" s="2">
        <v>43424</v>
      </c>
      <c r="D6493" s="8">
        <f>Table1[[#This Row],[Order Date]]</f>
        <v>43424</v>
      </c>
      <c r="E6493" s="2">
        <v>43429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">
        <v>748</v>
      </c>
      <c r="P6493" s="1" t="s">
        <v>30</v>
      </c>
      <c r="Q6493" s="1" t="s">
        <v>31</v>
      </c>
      <c r="R6493" s="1" t="s">
        <v>749</v>
      </c>
      <c r="S6493" s="1">
        <v>289.56799999999998</v>
      </c>
      <c r="T6493" s="1">
        <v>2</v>
      </c>
      <c r="U6493" s="1">
        <v>0.2</v>
      </c>
      <c r="V6493" s="1">
        <v>10.858799999999974</v>
      </c>
      <c r="W6493" t="str">
        <f>INDEX(People!$A$2:$A$5,MATCH(Orders!N6493,People!$B$2:$B$5,0))</f>
        <v>Cassandra Brandow</v>
      </c>
      <c r="X6493" t="str">
        <f>IFERROR(INDEX(Returns!A6493:A7292,MATCH(Orders!B6493,Returns!B6493:B7292,0)),"No")</f>
        <v>No</v>
      </c>
      <c r="Y6493">
        <f t="shared" si="101"/>
        <v>347.48159999999996</v>
      </c>
    </row>
    <row r="6494" spans="1:25" x14ac:dyDescent="0.2">
      <c r="A6494" s="1">
        <v>6493</v>
      </c>
      <c r="B6494" t="s">
        <v>9259</v>
      </c>
      <c r="C6494" s="2">
        <v>43424</v>
      </c>
      <c r="D6494" s="8">
        <f>Table1[[#This Row],[Order Date]]</f>
        <v>43424</v>
      </c>
      <c r="E6494" s="2">
        <v>43429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">
        <v>1165</v>
      </c>
      <c r="P6494" s="1" t="s">
        <v>43</v>
      </c>
      <c r="Q6494" s="1" t="s">
        <v>55</v>
      </c>
      <c r="R6494" s="1" t="s">
        <v>1166</v>
      </c>
      <c r="S6494" s="1">
        <v>39.72</v>
      </c>
      <c r="T6494" s="1">
        <v>5</v>
      </c>
      <c r="U6494" s="1">
        <v>0.2</v>
      </c>
      <c r="V6494" s="1">
        <v>4.4684999999999953</v>
      </c>
      <c r="W6494" t="str">
        <f>INDEX(People!$A$2:$A$5,MATCH(Orders!N6494,People!$B$2:$B$5,0))</f>
        <v>Cassandra Brandow</v>
      </c>
      <c r="X6494" t="str">
        <f>IFERROR(INDEX(Returns!A6494:A7293,MATCH(Orders!B6494,Returns!B6494:B7293,0)),"No")</f>
        <v>No</v>
      </c>
      <c r="Y6494">
        <f t="shared" si="101"/>
        <v>47.663999999999994</v>
      </c>
    </row>
    <row r="6495" spans="1:25" x14ac:dyDescent="0.2">
      <c r="A6495" s="1">
        <v>6494</v>
      </c>
      <c r="B6495" t="s">
        <v>9259</v>
      </c>
      <c r="C6495" s="2">
        <v>43424</v>
      </c>
      <c r="D6495" s="8">
        <f>Table1[[#This Row],[Order Date]]</f>
        <v>43424</v>
      </c>
      <c r="E6495" s="2">
        <v>43429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">
        <v>3510</v>
      </c>
      <c r="P6495" s="1" t="s">
        <v>66</v>
      </c>
      <c r="Q6495" s="1" t="s">
        <v>67</v>
      </c>
      <c r="R6495" s="1" t="s">
        <v>3511</v>
      </c>
      <c r="S6495" s="1">
        <v>244.768</v>
      </c>
      <c r="T6495" s="1">
        <v>4</v>
      </c>
      <c r="U6495" s="1">
        <v>0.2</v>
      </c>
      <c r="V6495" s="1">
        <v>24.476800000000004</v>
      </c>
      <c r="W6495" t="str">
        <f>INDEX(People!$A$2:$A$5,MATCH(Orders!N6495,People!$B$2:$B$5,0))</f>
        <v>Cassandra Brandow</v>
      </c>
      <c r="X6495" t="str">
        <f>IFERROR(INDEX(Returns!A6495:A7294,MATCH(Orders!B6495,Returns!B6495:B7294,0)),"No")</f>
        <v>No</v>
      </c>
      <c r="Y6495">
        <f t="shared" si="101"/>
        <v>293.72159999999997</v>
      </c>
    </row>
    <row r="6496" spans="1:25" x14ac:dyDescent="0.2">
      <c r="A6496" s="1">
        <v>6495</v>
      </c>
      <c r="B6496" t="s">
        <v>9260</v>
      </c>
      <c r="C6496" s="2">
        <v>43766</v>
      </c>
      <c r="D6496" s="8">
        <f>Table1[[#This Row],[Order Date]]</f>
        <v>43766</v>
      </c>
      <c r="E6496" s="2">
        <v>43770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">
        <v>221</v>
      </c>
      <c r="P6496" s="1" t="s">
        <v>66</v>
      </c>
      <c r="Q6496" s="1" t="s">
        <v>146</v>
      </c>
      <c r="R6496" s="1" t="s">
        <v>222</v>
      </c>
      <c r="S6496" s="1">
        <v>24</v>
      </c>
      <c r="T6496" s="1">
        <v>2</v>
      </c>
      <c r="U6496" s="1">
        <v>0.2</v>
      </c>
      <c r="V6496" s="1">
        <v>-2.6999999999999993</v>
      </c>
      <c r="W6496" t="str">
        <f>INDEX(People!$A$2:$A$5,MATCH(Orders!N6496,People!$B$2:$B$5,0))</f>
        <v>Kelly Williams</v>
      </c>
      <c r="X6496" t="str">
        <f>IFERROR(INDEX(Returns!A6496:A7295,MATCH(Orders!B6496,Returns!B6496:B7295,0)),"No")</f>
        <v>No</v>
      </c>
      <c r="Y6496">
        <f t="shared" si="101"/>
        <v>28.799999999999997</v>
      </c>
    </row>
    <row r="6497" spans="1:25" x14ac:dyDescent="0.2">
      <c r="A6497" s="1">
        <v>6496</v>
      </c>
      <c r="B6497" t="s">
        <v>9260</v>
      </c>
      <c r="C6497" s="2">
        <v>43766</v>
      </c>
      <c r="D6497" s="8">
        <f>Table1[[#This Row],[Order Date]]</f>
        <v>43766</v>
      </c>
      <c r="E6497" s="2">
        <v>43770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">
        <v>1011</v>
      </c>
      <c r="P6497" s="1" t="s">
        <v>43</v>
      </c>
      <c r="Q6497" s="1" t="s">
        <v>84</v>
      </c>
      <c r="R6497" s="1" t="s">
        <v>1012</v>
      </c>
      <c r="S6497" s="1">
        <v>15.552000000000003</v>
      </c>
      <c r="T6497" s="1">
        <v>3</v>
      </c>
      <c r="U6497" s="1">
        <v>0.2</v>
      </c>
      <c r="V6497" s="1">
        <v>5.4432</v>
      </c>
      <c r="W6497" t="str">
        <f>INDEX(People!$A$2:$A$5,MATCH(Orders!N6497,People!$B$2:$B$5,0))</f>
        <v>Kelly Williams</v>
      </c>
      <c r="X6497" t="str">
        <f>IFERROR(INDEX(Returns!A6497:A7296,MATCH(Orders!B6497,Returns!B6497:B7296,0)),"No")</f>
        <v>No</v>
      </c>
      <c r="Y6497">
        <f t="shared" si="101"/>
        <v>18.662400000000002</v>
      </c>
    </row>
    <row r="6498" spans="1:25" x14ac:dyDescent="0.2">
      <c r="A6498" s="1">
        <v>6497</v>
      </c>
      <c r="B6498" t="s">
        <v>9260</v>
      </c>
      <c r="C6498" s="2">
        <v>43766</v>
      </c>
      <c r="D6498" s="8">
        <f>Table1[[#This Row],[Order Date]]</f>
        <v>43766</v>
      </c>
      <c r="E6498" s="2">
        <v>43770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">
        <v>3120</v>
      </c>
      <c r="P6498" s="1" t="s">
        <v>66</v>
      </c>
      <c r="Q6498" s="1" t="s">
        <v>146</v>
      </c>
      <c r="R6498" s="1" t="s">
        <v>3121</v>
      </c>
      <c r="S6498" s="1">
        <v>26.176000000000002</v>
      </c>
      <c r="T6498" s="1">
        <v>2</v>
      </c>
      <c r="U6498" s="1">
        <v>0.2</v>
      </c>
      <c r="V6498" s="1">
        <v>-3.272000000000002</v>
      </c>
      <c r="W6498" t="str">
        <f>INDEX(People!$A$2:$A$5,MATCH(Orders!N6498,People!$B$2:$B$5,0))</f>
        <v>Kelly Williams</v>
      </c>
      <c r="X6498" t="str">
        <f>IFERROR(INDEX(Returns!A6498:A7297,MATCH(Orders!B6498,Returns!B6498:B7297,0)),"No")</f>
        <v>No</v>
      </c>
      <c r="Y6498">
        <f t="shared" si="101"/>
        <v>31.411200000000001</v>
      </c>
    </row>
    <row r="6499" spans="1:25" x14ac:dyDescent="0.2">
      <c r="A6499" s="1">
        <v>6498</v>
      </c>
      <c r="B6499" t="s">
        <v>9261</v>
      </c>
      <c r="C6499" s="2">
        <v>42940</v>
      </c>
      <c r="D6499" s="8">
        <f>Table1[[#This Row],[Order Date]]</f>
        <v>42940</v>
      </c>
      <c r="E6499" s="2">
        <v>42944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">
        <v>59</v>
      </c>
      <c r="P6499" s="1" t="s">
        <v>30</v>
      </c>
      <c r="Q6499" s="1" t="s">
        <v>60</v>
      </c>
      <c r="R6499" s="1" t="s">
        <v>61</v>
      </c>
      <c r="S6499" s="1">
        <v>20.94</v>
      </c>
      <c r="T6499" s="1">
        <v>3</v>
      </c>
      <c r="U6499" s="1">
        <v>0</v>
      </c>
      <c r="V6499" s="1">
        <v>6.0725999999999987</v>
      </c>
      <c r="W6499" t="str">
        <f>INDEX(People!$A$2:$A$5,MATCH(Orders!N6499,People!$B$2:$B$5,0))</f>
        <v>Cassandra Brandow</v>
      </c>
      <c r="X6499" t="str">
        <f>IFERROR(INDEX(Returns!A6499:A7298,MATCH(Orders!B6499,Returns!B6499:B7298,0)),"No")</f>
        <v>No</v>
      </c>
      <c r="Y6499">
        <f t="shared" si="101"/>
        <v>20.94</v>
      </c>
    </row>
    <row r="6500" spans="1:25" x14ac:dyDescent="0.2">
      <c r="A6500" s="1">
        <v>6499</v>
      </c>
      <c r="B6500" t="s">
        <v>9261</v>
      </c>
      <c r="C6500" s="2">
        <v>42940</v>
      </c>
      <c r="D6500" s="8">
        <f>Table1[[#This Row],[Order Date]]</f>
        <v>42940</v>
      </c>
      <c r="E6500" s="2">
        <v>42944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">
        <v>1643</v>
      </c>
      <c r="P6500" s="1" t="s">
        <v>43</v>
      </c>
      <c r="Q6500" s="1" t="s">
        <v>70</v>
      </c>
      <c r="R6500" s="1" t="s">
        <v>1644</v>
      </c>
      <c r="S6500" s="1">
        <v>135.09</v>
      </c>
      <c r="T6500" s="1">
        <v>9</v>
      </c>
      <c r="U6500" s="1">
        <v>0</v>
      </c>
      <c r="V6500" s="1">
        <v>62.14139999999999</v>
      </c>
      <c r="W6500" t="str">
        <f>INDEX(People!$A$2:$A$5,MATCH(Orders!N6500,People!$B$2:$B$5,0))</f>
        <v>Cassandra Brandow</v>
      </c>
      <c r="X6500" t="str">
        <f>IFERROR(INDEX(Returns!A6500:A7299,MATCH(Orders!B6500,Returns!B6500:B7299,0)),"No")</f>
        <v>No</v>
      </c>
      <c r="Y6500">
        <f t="shared" si="101"/>
        <v>135.09</v>
      </c>
    </row>
    <row r="6501" spans="1:25" x14ac:dyDescent="0.2">
      <c r="A6501" s="1">
        <v>6500</v>
      </c>
      <c r="B6501" t="s">
        <v>9261</v>
      </c>
      <c r="C6501" s="2">
        <v>42940</v>
      </c>
      <c r="D6501" s="8">
        <f>Table1[[#This Row],[Order Date]]</f>
        <v>42940</v>
      </c>
      <c r="E6501" s="2">
        <v>42944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">
        <v>3962</v>
      </c>
      <c r="P6501" s="1" t="s">
        <v>66</v>
      </c>
      <c r="Q6501" s="1" t="s">
        <v>146</v>
      </c>
      <c r="R6501" s="1" t="s">
        <v>3963</v>
      </c>
      <c r="S6501" s="1">
        <v>279.85999999999996</v>
      </c>
      <c r="T6501" s="1">
        <v>14</v>
      </c>
      <c r="U6501" s="1">
        <v>0</v>
      </c>
      <c r="V6501" s="1">
        <v>64.367799999999988</v>
      </c>
      <c r="W6501" t="str">
        <f>INDEX(People!$A$2:$A$5,MATCH(Orders!N6501,People!$B$2:$B$5,0))</f>
        <v>Cassandra Brandow</v>
      </c>
      <c r="X6501" t="str">
        <f>IFERROR(INDEX(Returns!A6501:A7300,MATCH(Orders!B6501,Returns!B6501:B7300,0)),"No")</f>
        <v>No</v>
      </c>
      <c r="Y6501">
        <f t="shared" si="101"/>
        <v>279.85999999999996</v>
      </c>
    </row>
    <row r="6502" spans="1:25" x14ac:dyDescent="0.2">
      <c r="A6502" s="1">
        <v>6501</v>
      </c>
      <c r="B6502" t="s">
        <v>9261</v>
      </c>
      <c r="C6502" s="2">
        <v>42940</v>
      </c>
      <c r="D6502" s="8">
        <f>Table1[[#This Row],[Order Date]]</f>
        <v>42940</v>
      </c>
      <c r="E6502" s="2">
        <v>42944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">
        <v>1643</v>
      </c>
      <c r="P6502" s="1" t="s">
        <v>43</v>
      </c>
      <c r="Q6502" s="1" t="s">
        <v>70</v>
      </c>
      <c r="R6502" s="1" t="s">
        <v>1644</v>
      </c>
      <c r="S6502" s="1">
        <v>90.06</v>
      </c>
      <c r="T6502" s="1">
        <v>6</v>
      </c>
      <c r="U6502" s="1">
        <v>0</v>
      </c>
      <c r="V6502" s="1">
        <v>41.427599999999991</v>
      </c>
      <c r="W6502" t="str">
        <f>INDEX(People!$A$2:$A$5,MATCH(Orders!N6502,People!$B$2:$B$5,0))</f>
        <v>Cassandra Brandow</v>
      </c>
      <c r="X6502" t="str">
        <f>IFERROR(INDEX(Returns!A6502:A7301,MATCH(Orders!B6502,Returns!B6502:B7301,0)),"No")</f>
        <v>No</v>
      </c>
      <c r="Y6502">
        <f t="shared" si="101"/>
        <v>90.06</v>
      </c>
    </row>
    <row r="6503" spans="1:25" x14ac:dyDescent="0.2">
      <c r="A6503" s="1">
        <v>6502</v>
      </c>
      <c r="B6503" t="s">
        <v>9262</v>
      </c>
      <c r="C6503" s="2">
        <v>42676</v>
      </c>
      <c r="D6503" s="8">
        <f>Table1[[#This Row],[Order Date]]</f>
        <v>42676</v>
      </c>
      <c r="E6503" s="2">
        <v>42680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">
        <v>4820</v>
      </c>
      <c r="P6503" s="1" t="s">
        <v>66</v>
      </c>
      <c r="Q6503" s="1" t="s">
        <v>67</v>
      </c>
      <c r="R6503" s="1" t="s">
        <v>4821</v>
      </c>
      <c r="S6503" s="1">
        <v>539.96399999999994</v>
      </c>
      <c r="T6503" s="1">
        <v>6</v>
      </c>
      <c r="U6503" s="1">
        <v>0.4</v>
      </c>
      <c r="V6503" s="1">
        <v>-107.99280000000002</v>
      </c>
      <c r="W6503" t="str">
        <f>INDEX(People!$A$2:$A$5,MATCH(Orders!N6503,People!$B$2:$B$5,0))</f>
        <v>Chuck Magee</v>
      </c>
      <c r="X6503" t="str">
        <f>IFERROR(INDEX(Returns!A6503:A7302,MATCH(Orders!B6503,Returns!B6503:B7302,0)),"No")</f>
        <v>No</v>
      </c>
      <c r="Y6503">
        <f t="shared" si="101"/>
        <v>755.94959999999992</v>
      </c>
    </row>
    <row r="6504" spans="1:25" x14ac:dyDescent="0.2">
      <c r="A6504" s="1">
        <v>6503</v>
      </c>
      <c r="B6504" t="s">
        <v>9262</v>
      </c>
      <c r="C6504" s="2">
        <v>42676</v>
      </c>
      <c r="D6504" s="8">
        <f>Table1[[#This Row],[Order Date]]</f>
        <v>42676</v>
      </c>
      <c r="E6504" s="2">
        <v>42680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">
        <v>674</v>
      </c>
      <c r="P6504" s="1" t="s">
        <v>66</v>
      </c>
      <c r="Q6504" s="1" t="s">
        <v>67</v>
      </c>
      <c r="R6504" s="1" t="s">
        <v>675</v>
      </c>
      <c r="S6504" s="1">
        <v>50.231999999999999</v>
      </c>
      <c r="T6504" s="1">
        <v>7</v>
      </c>
      <c r="U6504" s="1">
        <v>0.4</v>
      </c>
      <c r="V6504" s="1">
        <v>-10.046400000000002</v>
      </c>
      <c r="W6504" t="str">
        <f>INDEX(People!$A$2:$A$5,MATCH(Orders!N6504,People!$B$2:$B$5,0))</f>
        <v>Chuck Magee</v>
      </c>
      <c r="X6504" t="str">
        <f>IFERROR(INDEX(Returns!A6504:A7303,MATCH(Orders!B6504,Returns!B6504:B7303,0)),"No")</f>
        <v>No</v>
      </c>
      <c r="Y6504">
        <f t="shared" si="101"/>
        <v>70.324799999999996</v>
      </c>
    </row>
    <row r="6505" spans="1:25" x14ac:dyDescent="0.2">
      <c r="A6505" s="1">
        <v>6504</v>
      </c>
      <c r="B6505" t="s">
        <v>9262</v>
      </c>
      <c r="C6505" s="2">
        <v>42676</v>
      </c>
      <c r="D6505" s="8">
        <f>Table1[[#This Row],[Order Date]]</f>
        <v>42676</v>
      </c>
      <c r="E6505" s="2">
        <v>42680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">
        <v>1388</v>
      </c>
      <c r="P6505" s="1" t="s">
        <v>43</v>
      </c>
      <c r="Q6505" s="1" t="s">
        <v>70</v>
      </c>
      <c r="R6505" s="1" t="s">
        <v>1389</v>
      </c>
      <c r="S6505" s="1">
        <v>19.242000000000001</v>
      </c>
      <c r="T6505" s="1">
        <v>3</v>
      </c>
      <c r="U6505" s="1">
        <v>0.7</v>
      </c>
      <c r="V6505" s="1">
        <v>-13.4694</v>
      </c>
      <c r="W6505" t="str">
        <f>INDEX(People!$A$2:$A$5,MATCH(Orders!N6505,People!$B$2:$B$5,0))</f>
        <v>Chuck Magee</v>
      </c>
      <c r="X6505" t="str">
        <f>IFERROR(INDEX(Returns!A6505:A7304,MATCH(Orders!B6505,Returns!B6505:B7304,0)),"No")</f>
        <v>No</v>
      </c>
      <c r="Y6505">
        <f t="shared" si="101"/>
        <v>32.711399999999998</v>
      </c>
    </row>
    <row r="6506" spans="1:25" x14ac:dyDescent="0.2">
      <c r="A6506" s="1">
        <v>6505</v>
      </c>
      <c r="B6506" t="s">
        <v>9263</v>
      </c>
      <c r="C6506" s="2">
        <v>43786</v>
      </c>
      <c r="D6506" s="8">
        <f>Table1[[#This Row],[Order Date]]</f>
        <v>43786</v>
      </c>
      <c r="E6506" s="2">
        <v>43791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">
        <v>1372</v>
      </c>
      <c r="P6506" s="1" t="s">
        <v>43</v>
      </c>
      <c r="Q6506" s="1" t="s">
        <v>55</v>
      </c>
      <c r="R6506" s="1" t="s">
        <v>1373</v>
      </c>
      <c r="S6506" s="1">
        <v>1247.6399999999999</v>
      </c>
      <c r="T6506" s="1">
        <v>3</v>
      </c>
      <c r="U6506" s="1">
        <v>0</v>
      </c>
      <c r="V6506" s="1">
        <v>349.33919999999995</v>
      </c>
      <c r="W6506" t="str">
        <f>INDEX(People!$A$2:$A$5,MATCH(Orders!N6506,People!$B$2:$B$5,0))</f>
        <v>Chuck Magee</v>
      </c>
      <c r="X6506" t="str">
        <f>IFERROR(INDEX(Returns!A6506:A7305,MATCH(Orders!B6506,Returns!B6506:B7305,0)),"No")</f>
        <v>No</v>
      </c>
      <c r="Y6506">
        <f t="shared" si="101"/>
        <v>1247.6399999999999</v>
      </c>
    </row>
    <row r="6507" spans="1:25" x14ac:dyDescent="0.2">
      <c r="A6507" s="1">
        <v>6506</v>
      </c>
      <c r="B6507" t="s">
        <v>9264</v>
      </c>
      <c r="C6507" s="2">
        <v>43277</v>
      </c>
      <c r="D6507" s="8">
        <f>Table1[[#This Row],[Order Date]]</f>
        <v>43277</v>
      </c>
      <c r="E6507" s="2">
        <v>43281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">
        <v>565</v>
      </c>
      <c r="P6507" s="1" t="s">
        <v>43</v>
      </c>
      <c r="Q6507" s="1" t="s">
        <v>63</v>
      </c>
      <c r="R6507" s="1" t="s">
        <v>566</v>
      </c>
      <c r="S6507" s="1">
        <v>5.3040000000000003</v>
      </c>
      <c r="T6507" s="1">
        <v>3</v>
      </c>
      <c r="U6507" s="1">
        <v>0.2</v>
      </c>
      <c r="V6507" s="1">
        <v>0.46409999999999996</v>
      </c>
      <c r="W6507" t="str">
        <f>INDEX(People!$A$2:$A$5,MATCH(Orders!N6507,People!$B$2:$B$5,0))</f>
        <v>Kelly Williams</v>
      </c>
      <c r="X6507" t="str">
        <f>IFERROR(INDEX(Returns!A6507:A7306,MATCH(Orders!B6507,Returns!B6507:B7306,0)),"No")</f>
        <v>No</v>
      </c>
      <c r="Y6507">
        <f t="shared" si="101"/>
        <v>6.3647999999999998</v>
      </c>
    </row>
    <row r="6508" spans="1:25" x14ac:dyDescent="0.2">
      <c r="A6508" s="1">
        <v>6507</v>
      </c>
      <c r="B6508" t="s">
        <v>9265</v>
      </c>
      <c r="C6508" s="2">
        <v>43382</v>
      </c>
      <c r="D6508" s="8">
        <f>Table1[[#This Row],[Order Date]]</f>
        <v>43382</v>
      </c>
      <c r="E6508" s="2">
        <v>43384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">
        <v>5649</v>
      </c>
      <c r="P6508" s="1" t="s">
        <v>43</v>
      </c>
      <c r="Q6508" s="1" t="s">
        <v>84</v>
      </c>
      <c r="R6508" s="1" t="s">
        <v>5650</v>
      </c>
      <c r="S6508" s="1">
        <v>19.136000000000003</v>
      </c>
      <c r="T6508" s="1">
        <v>4</v>
      </c>
      <c r="U6508" s="1">
        <v>0.2</v>
      </c>
      <c r="V6508" s="1">
        <v>5.9799999999999986</v>
      </c>
      <c r="W6508" t="str">
        <f>INDEX(People!$A$2:$A$5,MATCH(Orders!N6508,People!$B$2:$B$5,0))</f>
        <v>Chuck Magee</v>
      </c>
      <c r="X6508" t="str">
        <f>IFERROR(INDEX(Returns!A6508:A7307,MATCH(Orders!B6508,Returns!B6508:B7307,0)),"No")</f>
        <v>No</v>
      </c>
      <c r="Y6508">
        <f t="shared" si="101"/>
        <v>22.963200000000004</v>
      </c>
    </row>
    <row r="6509" spans="1:25" x14ac:dyDescent="0.2">
      <c r="A6509" s="1">
        <v>6508</v>
      </c>
      <c r="B6509" t="s">
        <v>9265</v>
      </c>
      <c r="C6509" s="2">
        <v>43382</v>
      </c>
      <c r="D6509" s="8">
        <f>Table1[[#This Row],[Order Date]]</f>
        <v>43382</v>
      </c>
      <c r="E6509" s="2">
        <v>43384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">
        <v>1921</v>
      </c>
      <c r="P6509" s="1" t="s">
        <v>30</v>
      </c>
      <c r="Q6509" s="1" t="s">
        <v>60</v>
      </c>
      <c r="R6509" s="1" t="s">
        <v>1922</v>
      </c>
      <c r="S6509" s="1">
        <v>332.83200000000005</v>
      </c>
      <c r="T6509" s="1">
        <v>4</v>
      </c>
      <c r="U6509" s="1">
        <v>0.2</v>
      </c>
      <c r="V6509" s="1">
        <v>-24.962399999999988</v>
      </c>
      <c r="W6509" t="str">
        <f>INDEX(People!$A$2:$A$5,MATCH(Orders!N6509,People!$B$2:$B$5,0))</f>
        <v>Chuck Magee</v>
      </c>
      <c r="X6509" t="str">
        <f>IFERROR(INDEX(Returns!A6509:A7308,MATCH(Orders!B6509,Returns!B6509:B7308,0)),"No")</f>
        <v>No</v>
      </c>
      <c r="Y6509">
        <f t="shared" si="101"/>
        <v>399.39840000000004</v>
      </c>
    </row>
    <row r="6510" spans="1:25" x14ac:dyDescent="0.2">
      <c r="A6510" s="1">
        <v>6509</v>
      </c>
      <c r="B6510" t="s">
        <v>9266</v>
      </c>
      <c r="C6510" s="2">
        <v>43819</v>
      </c>
      <c r="D6510" s="8">
        <f>Table1[[#This Row],[Order Date]]</f>
        <v>43819</v>
      </c>
      <c r="E6510" s="2">
        <v>43825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">
        <v>1093</v>
      </c>
      <c r="P6510" s="1" t="s">
        <v>43</v>
      </c>
      <c r="Q6510" s="1" t="s">
        <v>84</v>
      </c>
      <c r="R6510" s="1" t="s">
        <v>1259</v>
      </c>
      <c r="S6510" s="1">
        <v>279.89999999999998</v>
      </c>
      <c r="T6510" s="1">
        <v>5</v>
      </c>
      <c r="U6510" s="1">
        <v>0</v>
      </c>
      <c r="V6510" s="1">
        <v>137.15100000000001</v>
      </c>
      <c r="W6510" t="str">
        <f>INDEX(People!$A$2:$A$5,MATCH(Orders!N6510,People!$B$2:$B$5,0))</f>
        <v>Chuck Magee</v>
      </c>
      <c r="X6510" t="str">
        <f>IFERROR(INDEX(Returns!A6510:A7309,MATCH(Orders!B6510,Returns!B6510:B7309,0)),"No")</f>
        <v>No</v>
      </c>
      <c r="Y6510">
        <f t="shared" si="101"/>
        <v>279.89999999999998</v>
      </c>
    </row>
    <row r="6511" spans="1:25" x14ac:dyDescent="0.2">
      <c r="A6511" s="1">
        <v>6510</v>
      </c>
      <c r="B6511" t="s">
        <v>9266</v>
      </c>
      <c r="C6511" s="2">
        <v>43819</v>
      </c>
      <c r="D6511" s="8">
        <f>Table1[[#This Row],[Order Date]]</f>
        <v>43819</v>
      </c>
      <c r="E6511" s="2">
        <v>43825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">
        <v>1050</v>
      </c>
      <c r="P6511" s="1" t="s">
        <v>43</v>
      </c>
      <c r="Q6511" s="1" t="s">
        <v>70</v>
      </c>
      <c r="R6511" s="1" t="s">
        <v>1051</v>
      </c>
      <c r="S6511" s="1">
        <v>50.352000000000004</v>
      </c>
      <c r="T6511" s="1">
        <v>3</v>
      </c>
      <c r="U6511" s="1">
        <v>0.2</v>
      </c>
      <c r="V6511" s="1">
        <v>17.623199999999997</v>
      </c>
      <c r="W6511" t="str">
        <f>INDEX(People!$A$2:$A$5,MATCH(Orders!N6511,People!$B$2:$B$5,0))</f>
        <v>Chuck Magee</v>
      </c>
      <c r="X6511" t="str">
        <f>IFERROR(INDEX(Returns!A6511:A7310,MATCH(Orders!B6511,Returns!B6511:B7310,0)),"No")</f>
        <v>No</v>
      </c>
      <c r="Y6511">
        <f t="shared" si="101"/>
        <v>60.422400000000003</v>
      </c>
    </row>
    <row r="6512" spans="1:25" x14ac:dyDescent="0.2">
      <c r="A6512" s="1">
        <v>6511</v>
      </c>
      <c r="B6512" t="s">
        <v>9266</v>
      </c>
      <c r="C6512" s="2">
        <v>43819</v>
      </c>
      <c r="D6512" s="8">
        <f>Table1[[#This Row],[Order Date]]</f>
        <v>43819</v>
      </c>
      <c r="E6512" s="2">
        <v>43825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">
        <v>2480</v>
      </c>
      <c r="P6512" s="1" t="s">
        <v>43</v>
      </c>
      <c r="Q6512" s="1" t="s">
        <v>84</v>
      </c>
      <c r="R6512" s="1" t="s">
        <v>2481</v>
      </c>
      <c r="S6512" s="1">
        <v>34.019999999999996</v>
      </c>
      <c r="T6512" s="1">
        <v>3</v>
      </c>
      <c r="U6512" s="1">
        <v>0</v>
      </c>
      <c r="V6512" s="1">
        <v>16.669799999999999</v>
      </c>
      <c r="W6512" t="str">
        <f>INDEX(People!$A$2:$A$5,MATCH(Orders!N6512,People!$B$2:$B$5,0))</f>
        <v>Chuck Magee</v>
      </c>
      <c r="X6512" t="str">
        <f>IFERROR(INDEX(Returns!A6512:A7311,MATCH(Orders!B6512,Returns!B6512:B7311,0)),"No")</f>
        <v>No</v>
      </c>
      <c r="Y6512">
        <f t="shared" si="101"/>
        <v>34.019999999999996</v>
      </c>
    </row>
    <row r="6513" spans="1:25" x14ac:dyDescent="0.2">
      <c r="A6513" s="1">
        <v>6512</v>
      </c>
      <c r="B6513" t="s">
        <v>9267</v>
      </c>
      <c r="C6513" s="2">
        <v>43530</v>
      </c>
      <c r="D6513" s="8">
        <f>Table1[[#This Row],[Order Date]]</f>
        <v>43530</v>
      </c>
      <c r="E6513" s="2">
        <v>43534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">
        <v>2325</v>
      </c>
      <c r="P6513" s="1" t="s">
        <v>43</v>
      </c>
      <c r="Q6513" s="1" t="s">
        <v>63</v>
      </c>
      <c r="R6513" s="1" t="s">
        <v>2326</v>
      </c>
      <c r="S6513" s="1">
        <v>23.88</v>
      </c>
      <c r="T6513" s="1">
        <v>6</v>
      </c>
      <c r="U6513" s="1">
        <v>0</v>
      </c>
      <c r="V6513" s="1">
        <v>8.1191999999999993</v>
      </c>
      <c r="W6513" t="str">
        <f>INDEX(People!$A$2:$A$5,MATCH(Orders!N6513,People!$B$2:$B$5,0))</f>
        <v>Anna Andreadi</v>
      </c>
      <c r="X6513" t="str">
        <f>IFERROR(INDEX(Returns!A6513:A7312,MATCH(Orders!B6513,Returns!B6513:B7312,0)),"No")</f>
        <v>No</v>
      </c>
      <c r="Y6513">
        <f t="shared" si="101"/>
        <v>23.88</v>
      </c>
    </row>
    <row r="6514" spans="1:25" x14ac:dyDescent="0.2">
      <c r="A6514" s="1">
        <v>6513</v>
      </c>
      <c r="B6514" t="s">
        <v>9267</v>
      </c>
      <c r="C6514" s="2">
        <v>43530</v>
      </c>
      <c r="D6514" s="8">
        <f>Table1[[#This Row],[Order Date]]</f>
        <v>43530</v>
      </c>
      <c r="E6514" s="2">
        <v>43534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">
        <v>4377</v>
      </c>
      <c r="P6514" s="1" t="s">
        <v>43</v>
      </c>
      <c r="Q6514" s="1" t="s">
        <v>44</v>
      </c>
      <c r="R6514" s="1" t="s">
        <v>4378</v>
      </c>
      <c r="S6514" s="1">
        <v>11.52</v>
      </c>
      <c r="T6514" s="1">
        <v>4</v>
      </c>
      <c r="U6514" s="1">
        <v>0</v>
      </c>
      <c r="V6514" s="1">
        <v>5.6448</v>
      </c>
      <c r="W6514" t="str">
        <f>INDEX(People!$A$2:$A$5,MATCH(Orders!N6514,People!$B$2:$B$5,0))</f>
        <v>Anna Andreadi</v>
      </c>
      <c r="X6514" t="str">
        <f>IFERROR(INDEX(Returns!A6514:A7313,MATCH(Orders!B6514,Returns!B6514:B7313,0)),"No")</f>
        <v>No</v>
      </c>
      <c r="Y6514">
        <f t="shared" si="101"/>
        <v>11.52</v>
      </c>
    </row>
    <row r="6515" spans="1:25" x14ac:dyDescent="0.2">
      <c r="A6515" s="1">
        <v>6514</v>
      </c>
      <c r="B6515" t="s">
        <v>9267</v>
      </c>
      <c r="C6515" s="2">
        <v>43530</v>
      </c>
      <c r="D6515" s="8">
        <f>Table1[[#This Row],[Order Date]]</f>
        <v>43530</v>
      </c>
      <c r="E6515" s="2">
        <v>43534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">
        <v>4889</v>
      </c>
      <c r="P6515" s="1" t="s">
        <v>43</v>
      </c>
      <c r="Q6515" s="1" t="s">
        <v>84</v>
      </c>
      <c r="R6515" s="1" t="s">
        <v>4890</v>
      </c>
      <c r="S6515" s="1">
        <v>286.93</v>
      </c>
      <c r="T6515" s="1">
        <v>7</v>
      </c>
      <c r="U6515" s="1">
        <v>0</v>
      </c>
      <c r="V6515" s="1">
        <v>140.59569999999999</v>
      </c>
      <c r="W6515" t="str">
        <f>INDEX(People!$A$2:$A$5,MATCH(Orders!N6515,People!$B$2:$B$5,0))</f>
        <v>Anna Andreadi</v>
      </c>
      <c r="X6515" t="str">
        <f>IFERROR(INDEX(Returns!A6515:A7314,MATCH(Orders!B6515,Returns!B6515:B7314,0)),"No")</f>
        <v>No</v>
      </c>
      <c r="Y6515">
        <f t="shared" si="101"/>
        <v>286.93</v>
      </c>
    </row>
    <row r="6516" spans="1:25" x14ac:dyDescent="0.2">
      <c r="A6516" s="1">
        <v>6515</v>
      </c>
      <c r="B6516" t="s">
        <v>9267</v>
      </c>
      <c r="C6516" s="2">
        <v>43530</v>
      </c>
      <c r="D6516" s="8">
        <f>Table1[[#This Row],[Order Date]]</f>
        <v>43530</v>
      </c>
      <c r="E6516" s="2">
        <v>43534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">
        <v>3107</v>
      </c>
      <c r="P6516" s="1" t="s">
        <v>66</v>
      </c>
      <c r="Q6516" s="1" t="s">
        <v>67</v>
      </c>
      <c r="R6516" s="1" t="s">
        <v>3108</v>
      </c>
      <c r="S6516" s="1">
        <v>206.38400000000001</v>
      </c>
      <c r="T6516" s="1">
        <v>2</v>
      </c>
      <c r="U6516" s="1">
        <v>0.2</v>
      </c>
      <c r="V6516" s="1">
        <v>23.218199999999996</v>
      </c>
      <c r="W6516" t="str">
        <f>INDEX(People!$A$2:$A$5,MATCH(Orders!N6516,People!$B$2:$B$5,0))</f>
        <v>Anna Andreadi</v>
      </c>
      <c r="X6516" t="str">
        <f>IFERROR(INDEX(Returns!A6516:A7315,MATCH(Orders!B6516,Returns!B6516:B7315,0)),"No")</f>
        <v>No</v>
      </c>
      <c r="Y6516">
        <f t="shared" si="101"/>
        <v>247.66079999999999</v>
      </c>
    </row>
    <row r="6517" spans="1:25" x14ac:dyDescent="0.2">
      <c r="A6517" s="1">
        <v>6516</v>
      </c>
      <c r="B6517" t="s">
        <v>9268</v>
      </c>
      <c r="C6517" s="2">
        <v>43723</v>
      </c>
      <c r="D6517" s="8">
        <f>Table1[[#This Row],[Order Date]]</f>
        <v>43723</v>
      </c>
      <c r="E6517" s="2">
        <v>43727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">
        <v>3101</v>
      </c>
      <c r="P6517" s="1" t="s">
        <v>30</v>
      </c>
      <c r="Q6517" s="1" t="s">
        <v>34</v>
      </c>
      <c r="R6517" s="1" t="s">
        <v>3102</v>
      </c>
      <c r="S6517" s="1">
        <v>218.35200000000003</v>
      </c>
      <c r="T6517" s="1">
        <v>3</v>
      </c>
      <c r="U6517" s="1">
        <v>0.2</v>
      </c>
      <c r="V6517" s="1">
        <v>0</v>
      </c>
      <c r="W6517" t="str">
        <f>INDEX(People!$A$2:$A$5,MATCH(Orders!N6517,People!$B$2:$B$5,0))</f>
        <v>Anna Andreadi</v>
      </c>
      <c r="X6517" t="str">
        <f>IFERROR(INDEX(Returns!A6517:A7316,MATCH(Orders!B6517,Returns!B6517:B7316,0)),"No")</f>
        <v>No</v>
      </c>
      <c r="Y6517">
        <f t="shared" si="101"/>
        <v>262.0224</v>
      </c>
    </row>
    <row r="6518" spans="1:25" x14ac:dyDescent="0.2">
      <c r="A6518" s="1">
        <v>6517</v>
      </c>
      <c r="B6518" t="s">
        <v>9268</v>
      </c>
      <c r="C6518" s="2">
        <v>43723</v>
      </c>
      <c r="D6518" s="8">
        <f>Table1[[#This Row],[Order Date]]</f>
        <v>43723</v>
      </c>
      <c r="E6518" s="2">
        <v>43727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">
        <v>3449</v>
      </c>
      <c r="P6518" s="1" t="s">
        <v>30</v>
      </c>
      <c r="Q6518" s="1" t="s">
        <v>60</v>
      </c>
      <c r="R6518" s="1" t="s">
        <v>3450</v>
      </c>
      <c r="S6518" s="1">
        <v>529.9</v>
      </c>
      <c r="T6518" s="1">
        <v>5</v>
      </c>
      <c r="U6518" s="1">
        <v>0</v>
      </c>
      <c r="V6518" s="1">
        <v>105.97999999999999</v>
      </c>
      <c r="W6518" t="str">
        <f>INDEX(People!$A$2:$A$5,MATCH(Orders!N6518,People!$B$2:$B$5,0))</f>
        <v>Anna Andreadi</v>
      </c>
      <c r="X6518" t="str">
        <f>IFERROR(INDEX(Returns!A6518:A7317,MATCH(Orders!B6518,Returns!B6518:B7317,0)),"No")</f>
        <v>No</v>
      </c>
      <c r="Y6518">
        <f t="shared" si="101"/>
        <v>529.9</v>
      </c>
    </row>
    <row r="6519" spans="1:25" x14ac:dyDescent="0.2">
      <c r="A6519" s="1">
        <v>6518</v>
      </c>
      <c r="B6519" t="s">
        <v>9268</v>
      </c>
      <c r="C6519" s="2">
        <v>43723</v>
      </c>
      <c r="D6519" s="8">
        <f>Table1[[#This Row],[Order Date]]</f>
        <v>43723</v>
      </c>
      <c r="E6519" s="2">
        <v>43727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">
        <v>3467</v>
      </c>
      <c r="P6519" s="1" t="s">
        <v>43</v>
      </c>
      <c r="Q6519" s="1" t="s">
        <v>63</v>
      </c>
      <c r="R6519" s="1" t="s">
        <v>3468</v>
      </c>
      <c r="S6519" s="1">
        <v>99.3</v>
      </c>
      <c r="T6519" s="1">
        <v>10</v>
      </c>
      <c r="U6519" s="1">
        <v>0</v>
      </c>
      <c r="V6519" s="1">
        <v>41.706000000000003</v>
      </c>
      <c r="W6519" t="str">
        <f>INDEX(People!$A$2:$A$5,MATCH(Orders!N6519,People!$B$2:$B$5,0))</f>
        <v>Anna Andreadi</v>
      </c>
      <c r="X6519" t="str">
        <f>IFERROR(INDEX(Returns!A6519:A7318,MATCH(Orders!B6519,Returns!B6519:B7318,0)),"No")</f>
        <v>No</v>
      </c>
      <c r="Y6519">
        <f t="shared" si="101"/>
        <v>99.3</v>
      </c>
    </row>
    <row r="6520" spans="1:25" x14ac:dyDescent="0.2">
      <c r="A6520" s="1">
        <v>6519</v>
      </c>
      <c r="B6520" t="s">
        <v>9268</v>
      </c>
      <c r="C6520" s="2">
        <v>43723</v>
      </c>
      <c r="D6520" s="8">
        <f>Table1[[#This Row],[Order Date]]</f>
        <v>43723</v>
      </c>
      <c r="E6520" s="2">
        <v>43727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">
        <v>4219</v>
      </c>
      <c r="P6520" s="1" t="s">
        <v>43</v>
      </c>
      <c r="Q6520" s="1" t="s">
        <v>73</v>
      </c>
      <c r="R6520" s="1" t="s">
        <v>4220</v>
      </c>
      <c r="S6520" s="1">
        <v>108.96</v>
      </c>
      <c r="T6520" s="1">
        <v>2</v>
      </c>
      <c r="U6520" s="1">
        <v>0</v>
      </c>
      <c r="V6520" s="1">
        <v>30.508800000000008</v>
      </c>
      <c r="W6520" t="str">
        <f>INDEX(People!$A$2:$A$5,MATCH(Orders!N6520,People!$B$2:$B$5,0))</f>
        <v>Anna Andreadi</v>
      </c>
      <c r="X6520" t="str">
        <f>IFERROR(INDEX(Returns!A6520:A7319,MATCH(Orders!B6520,Returns!B6520:B7319,0)),"No")</f>
        <v>No</v>
      </c>
      <c r="Y6520">
        <f t="shared" si="101"/>
        <v>108.96</v>
      </c>
    </row>
    <row r="6521" spans="1:25" x14ac:dyDescent="0.2">
      <c r="A6521" s="1">
        <v>6520</v>
      </c>
      <c r="B6521" t="s">
        <v>9268</v>
      </c>
      <c r="C6521" s="2">
        <v>43723</v>
      </c>
      <c r="D6521" s="8">
        <f>Table1[[#This Row],[Order Date]]</f>
        <v>43723</v>
      </c>
      <c r="E6521" s="2">
        <v>43727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">
        <v>1586</v>
      </c>
      <c r="P6521" s="1" t="s">
        <v>43</v>
      </c>
      <c r="Q6521" s="1" t="s">
        <v>70</v>
      </c>
      <c r="R6521" s="1" t="s">
        <v>1587</v>
      </c>
      <c r="S6521" s="1">
        <v>2.6880000000000002</v>
      </c>
      <c r="T6521" s="1">
        <v>1</v>
      </c>
      <c r="U6521" s="1">
        <v>0.2</v>
      </c>
      <c r="V6521" s="1">
        <v>0.83999999999999975</v>
      </c>
      <c r="W6521" t="str">
        <f>INDEX(People!$A$2:$A$5,MATCH(Orders!N6521,People!$B$2:$B$5,0))</f>
        <v>Anna Andreadi</v>
      </c>
      <c r="X6521" t="str">
        <f>IFERROR(INDEX(Returns!A6521:A7320,MATCH(Orders!B6521,Returns!B6521:B7320,0)),"No")</f>
        <v>No</v>
      </c>
      <c r="Y6521">
        <f t="shared" si="101"/>
        <v>3.2256</v>
      </c>
    </row>
    <row r="6522" spans="1:25" x14ac:dyDescent="0.2">
      <c r="A6522" s="1">
        <v>6521</v>
      </c>
      <c r="B6522" t="s">
        <v>9269</v>
      </c>
      <c r="C6522" s="2">
        <v>43481</v>
      </c>
      <c r="D6522" s="8">
        <f>Table1[[#This Row],[Order Date]]</f>
        <v>43481</v>
      </c>
      <c r="E6522" s="2">
        <v>43483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">
        <v>1097</v>
      </c>
      <c r="P6522" s="1" t="s">
        <v>43</v>
      </c>
      <c r="Q6522" s="1" t="s">
        <v>70</v>
      </c>
      <c r="R6522" s="1" t="s">
        <v>1098</v>
      </c>
      <c r="S6522" s="1">
        <v>5443.96</v>
      </c>
      <c r="T6522" s="1">
        <v>4</v>
      </c>
      <c r="U6522" s="1">
        <v>0</v>
      </c>
      <c r="V6522" s="1">
        <v>2504.2215999999999</v>
      </c>
      <c r="W6522" t="str">
        <f>INDEX(People!$A$2:$A$5,MATCH(Orders!N6522,People!$B$2:$B$5,0))</f>
        <v>Kelly Williams</v>
      </c>
      <c r="X6522" t="str">
        <f>IFERROR(INDEX(Returns!A6522:A7321,MATCH(Orders!B6522,Returns!B6522:B7321,0)),"No")</f>
        <v>No</v>
      </c>
      <c r="Y6522">
        <f t="shared" si="101"/>
        <v>5443.96</v>
      </c>
    </row>
    <row r="6523" spans="1:25" x14ac:dyDescent="0.2">
      <c r="A6523" s="1">
        <v>6522</v>
      </c>
      <c r="B6523" t="s">
        <v>9269</v>
      </c>
      <c r="C6523" s="2">
        <v>43481</v>
      </c>
      <c r="D6523" s="8">
        <f>Table1[[#This Row],[Order Date]]</f>
        <v>43481</v>
      </c>
      <c r="E6523" s="2">
        <v>43483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">
        <v>5469</v>
      </c>
      <c r="P6523" s="1" t="s">
        <v>30</v>
      </c>
      <c r="Q6523" s="1" t="s">
        <v>34</v>
      </c>
      <c r="R6523" s="1" t="s">
        <v>5470</v>
      </c>
      <c r="S6523" s="1">
        <v>302.67</v>
      </c>
      <c r="T6523" s="1">
        <v>3</v>
      </c>
      <c r="U6523" s="1">
        <v>0</v>
      </c>
      <c r="V6523" s="1">
        <v>72.640799999999999</v>
      </c>
      <c r="W6523" t="str">
        <f>INDEX(People!$A$2:$A$5,MATCH(Orders!N6523,People!$B$2:$B$5,0))</f>
        <v>Kelly Williams</v>
      </c>
      <c r="X6523" t="str">
        <f>IFERROR(INDEX(Returns!A6523:A7322,MATCH(Orders!B6523,Returns!B6523:B7322,0)),"No")</f>
        <v>No</v>
      </c>
      <c r="Y6523">
        <f t="shared" si="101"/>
        <v>302.67</v>
      </c>
    </row>
    <row r="6524" spans="1:25" x14ac:dyDescent="0.2">
      <c r="A6524" s="1">
        <v>6523</v>
      </c>
      <c r="B6524" t="s">
        <v>9269</v>
      </c>
      <c r="C6524" s="2">
        <v>43481</v>
      </c>
      <c r="D6524" s="8">
        <f>Table1[[#This Row],[Order Date]]</f>
        <v>43481</v>
      </c>
      <c r="E6524" s="2">
        <v>43483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">
        <v>5700</v>
      </c>
      <c r="P6524" s="1" t="s">
        <v>43</v>
      </c>
      <c r="Q6524" s="1" t="s">
        <v>84</v>
      </c>
      <c r="R6524" s="1" t="s">
        <v>5701</v>
      </c>
      <c r="S6524" s="1">
        <v>56.07</v>
      </c>
      <c r="T6524" s="1">
        <v>7</v>
      </c>
      <c r="U6524" s="1">
        <v>0</v>
      </c>
      <c r="V6524" s="1">
        <v>25.231499999999997</v>
      </c>
      <c r="W6524" t="str">
        <f>INDEX(People!$A$2:$A$5,MATCH(Orders!N6524,People!$B$2:$B$5,0))</f>
        <v>Kelly Williams</v>
      </c>
      <c r="X6524" t="str">
        <f>IFERROR(INDEX(Returns!A6524:A7323,MATCH(Orders!B6524,Returns!B6524:B7323,0)),"No")</f>
        <v>No</v>
      </c>
      <c r="Y6524">
        <f t="shared" si="101"/>
        <v>56.07</v>
      </c>
    </row>
    <row r="6525" spans="1:25" x14ac:dyDescent="0.2">
      <c r="A6525" s="1">
        <v>6524</v>
      </c>
      <c r="B6525" t="s">
        <v>9270</v>
      </c>
      <c r="C6525" s="2">
        <v>43288</v>
      </c>
      <c r="D6525" s="8">
        <f>Table1[[#This Row],[Order Date]]</f>
        <v>43288</v>
      </c>
      <c r="E6525" s="2">
        <v>43294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">
        <v>5182</v>
      </c>
      <c r="P6525" s="1" t="s">
        <v>43</v>
      </c>
      <c r="Q6525" s="1" t="s">
        <v>44</v>
      </c>
      <c r="R6525" s="1" t="s">
        <v>5183</v>
      </c>
      <c r="S6525" s="1">
        <v>10.08</v>
      </c>
      <c r="T6525" s="1">
        <v>2</v>
      </c>
      <c r="U6525" s="1">
        <v>0.2</v>
      </c>
      <c r="V6525" s="1">
        <v>3.2759999999999994</v>
      </c>
      <c r="W6525" t="str">
        <f>INDEX(People!$A$2:$A$5,MATCH(Orders!N6525,People!$B$2:$B$5,0))</f>
        <v>Chuck Magee</v>
      </c>
      <c r="X6525" t="str">
        <f>IFERROR(INDEX(Returns!A6525:A7324,MATCH(Orders!B6525,Returns!B6525:B7324,0)),"No")</f>
        <v>No</v>
      </c>
      <c r="Y6525">
        <f t="shared" si="101"/>
        <v>12.096</v>
      </c>
    </row>
    <row r="6526" spans="1:25" x14ac:dyDescent="0.2">
      <c r="A6526" s="1">
        <v>6525</v>
      </c>
      <c r="B6526" t="s">
        <v>9270</v>
      </c>
      <c r="C6526" s="2">
        <v>43288</v>
      </c>
      <c r="D6526" s="8">
        <f>Table1[[#This Row],[Order Date]]</f>
        <v>43288</v>
      </c>
      <c r="E6526" s="2">
        <v>43294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">
        <v>3134</v>
      </c>
      <c r="P6526" s="1" t="s">
        <v>66</v>
      </c>
      <c r="Q6526" s="1" t="s">
        <v>67</v>
      </c>
      <c r="R6526" s="1" t="s">
        <v>3135</v>
      </c>
      <c r="S6526" s="1">
        <v>59.993999999999993</v>
      </c>
      <c r="T6526" s="1">
        <v>1</v>
      </c>
      <c r="U6526" s="1">
        <v>0.4</v>
      </c>
      <c r="V6526" s="1">
        <v>-12.998700000000007</v>
      </c>
      <c r="W6526" t="str">
        <f>INDEX(People!$A$2:$A$5,MATCH(Orders!N6526,People!$B$2:$B$5,0))</f>
        <v>Chuck Magee</v>
      </c>
      <c r="X6526" t="str">
        <f>IFERROR(INDEX(Returns!A6526:A7325,MATCH(Orders!B6526,Returns!B6526:B7325,0)),"No")</f>
        <v>No</v>
      </c>
      <c r="Y6526">
        <f t="shared" si="101"/>
        <v>83.991599999999991</v>
      </c>
    </row>
    <row r="6527" spans="1:25" x14ac:dyDescent="0.2">
      <c r="A6527" s="1">
        <v>6526</v>
      </c>
      <c r="B6527" t="s">
        <v>9270</v>
      </c>
      <c r="C6527" s="2">
        <v>43288</v>
      </c>
      <c r="D6527" s="8">
        <f>Table1[[#This Row],[Order Date]]</f>
        <v>43288</v>
      </c>
      <c r="E6527" s="2">
        <v>43294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">
        <v>161</v>
      </c>
      <c r="P6527" s="1" t="s">
        <v>43</v>
      </c>
      <c r="Q6527" s="1" t="s">
        <v>70</v>
      </c>
      <c r="R6527" s="1" t="s">
        <v>162</v>
      </c>
      <c r="S6527" s="1">
        <v>5.7150000000000016</v>
      </c>
      <c r="T6527" s="1">
        <v>5</v>
      </c>
      <c r="U6527" s="1">
        <v>0.7</v>
      </c>
      <c r="V6527" s="1">
        <v>-4.7625000000000011</v>
      </c>
      <c r="W6527" t="str">
        <f>INDEX(People!$A$2:$A$5,MATCH(Orders!N6527,People!$B$2:$B$5,0))</f>
        <v>Chuck Magee</v>
      </c>
      <c r="X6527" t="str">
        <f>IFERROR(INDEX(Returns!A6527:A7326,MATCH(Orders!B6527,Returns!B6527:B7326,0)),"No")</f>
        <v>No</v>
      </c>
      <c r="Y6527">
        <f t="shared" si="101"/>
        <v>9.7155000000000022</v>
      </c>
    </row>
    <row r="6528" spans="1:25" x14ac:dyDescent="0.2">
      <c r="A6528" s="1">
        <v>6527</v>
      </c>
      <c r="B6528" t="s">
        <v>9270</v>
      </c>
      <c r="C6528" s="2">
        <v>43288</v>
      </c>
      <c r="D6528" s="8">
        <f>Table1[[#This Row],[Order Date]]</f>
        <v>43288</v>
      </c>
      <c r="E6528" s="2">
        <v>43294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">
        <v>4414</v>
      </c>
      <c r="P6528" s="1" t="s">
        <v>43</v>
      </c>
      <c r="Q6528" s="1" t="s">
        <v>70</v>
      </c>
      <c r="R6528" s="1" t="s">
        <v>4415</v>
      </c>
      <c r="S6528" s="1">
        <v>9.4200000000000017</v>
      </c>
      <c r="T6528" s="1">
        <v>5</v>
      </c>
      <c r="U6528" s="1">
        <v>0.7</v>
      </c>
      <c r="V6528" s="1">
        <v>-7.8500000000000014</v>
      </c>
      <c r="W6528" t="str">
        <f>INDEX(People!$A$2:$A$5,MATCH(Orders!N6528,People!$B$2:$B$5,0))</f>
        <v>Chuck Magee</v>
      </c>
      <c r="X6528" t="str">
        <f>IFERROR(INDEX(Returns!A6528:A7327,MATCH(Orders!B6528,Returns!B6528:B7327,0)),"No")</f>
        <v>No</v>
      </c>
      <c r="Y6528">
        <f t="shared" si="101"/>
        <v>16.014000000000003</v>
      </c>
    </row>
    <row r="6529" spans="1:25" x14ac:dyDescent="0.2">
      <c r="A6529" s="1">
        <v>6528</v>
      </c>
      <c r="B6529" t="s">
        <v>9271</v>
      </c>
      <c r="C6529" s="2">
        <v>43457</v>
      </c>
      <c r="D6529" s="8">
        <f>Table1[[#This Row],[Order Date]]</f>
        <v>43457</v>
      </c>
      <c r="E6529" s="2">
        <v>43462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">
        <v>2051</v>
      </c>
      <c r="P6529" s="1" t="s">
        <v>66</v>
      </c>
      <c r="Q6529" s="1" t="s">
        <v>1065</v>
      </c>
      <c r="R6529" s="1" t="s">
        <v>2052</v>
      </c>
      <c r="S6529" s="1">
        <v>1999.96</v>
      </c>
      <c r="T6529" s="1">
        <v>4</v>
      </c>
      <c r="U6529" s="1">
        <v>0</v>
      </c>
      <c r="V6529" s="1">
        <v>899.98199999999997</v>
      </c>
      <c r="W6529" t="str">
        <f>INDEX(People!$A$2:$A$5,MATCH(Orders!N6529,People!$B$2:$B$5,0))</f>
        <v>Chuck Magee</v>
      </c>
      <c r="X6529" t="str">
        <f>IFERROR(INDEX(Returns!A6529:A7328,MATCH(Orders!B6529,Returns!B6529:B7328,0)),"No")</f>
        <v>No</v>
      </c>
      <c r="Y6529">
        <f t="shared" si="101"/>
        <v>1999.96</v>
      </c>
    </row>
    <row r="6530" spans="1:25" x14ac:dyDescent="0.2">
      <c r="A6530" s="1">
        <v>6529</v>
      </c>
      <c r="B6530" t="s">
        <v>9272</v>
      </c>
      <c r="C6530" s="2">
        <v>42726</v>
      </c>
      <c r="D6530" s="8">
        <f>Table1[[#This Row],[Order Date]]</f>
        <v>42726</v>
      </c>
      <c r="E6530" s="2">
        <v>42730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">
        <v>5702</v>
      </c>
      <c r="P6530" s="1" t="s">
        <v>43</v>
      </c>
      <c r="Q6530" s="1" t="s">
        <v>55</v>
      </c>
      <c r="R6530" s="1" t="s">
        <v>5703</v>
      </c>
      <c r="S6530" s="1">
        <v>216.4</v>
      </c>
      <c r="T6530" s="1">
        <v>4</v>
      </c>
      <c r="U6530" s="1">
        <v>0</v>
      </c>
      <c r="V6530" s="1">
        <v>56.26400000000001</v>
      </c>
      <c r="W6530" t="str">
        <f>INDEX(People!$A$2:$A$5,MATCH(Orders!N6530,People!$B$2:$B$5,0))</f>
        <v>Chuck Magee</v>
      </c>
      <c r="X6530" t="str">
        <f>IFERROR(INDEX(Returns!A6530:A7329,MATCH(Orders!B6530,Returns!B6530:B7329,0)),"No")</f>
        <v>No</v>
      </c>
      <c r="Y6530">
        <f t="shared" si="101"/>
        <v>216.4</v>
      </c>
    </row>
    <row r="6531" spans="1:25" x14ac:dyDescent="0.2">
      <c r="A6531" s="1">
        <v>6530</v>
      </c>
      <c r="B6531" t="s">
        <v>5937</v>
      </c>
      <c r="C6531" s="2">
        <v>42423</v>
      </c>
      <c r="D6531" s="8">
        <f>Table1[[#This Row],[Order Date]]</f>
        <v>42423</v>
      </c>
      <c r="E6531" s="2">
        <v>42427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">
        <v>2817</v>
      </c>
      <c r="P6531" s="1" t="s">
        <v>43</v>
      </c>
      <c r="Q6531" s="1" t="s">
        <v>44</v>
      </c>
      <c r="R6531" s="1" t="s">
        <v>2818</v>
      </c>
      <c r="S6531" s="1">
        <v>6.9360000000000008</v>
      </c>
      <c r="T6531" s="1">
        <v>3</v>
      </c>
      <c r="U6531" s="1">
        <v>0.2</v>
      </c>
      <c r="V6531" s="1">
        <v>2.3409000000000004</v>
      </c>
      <c r="W6531" t="str">
        <f>INDEX(People!$A$2:$A$5,MATCH(Orders!N6531,People!$B$2:$B$5,0))</f>
        <v>Kelly Williams</v>
      </c>
      <c r="X6531" t="str">
        <f>IFERROR(INDEX(Returns!A6531:A7330,MATCH(Orders!B6531,Returns!B6531:B7330,0)),"No")</f>
        <v>No</v>
      </c>
      <c r="Y6531">
        <f t="shared" ref="Y6531:Y6594" si="102">S6531*(1+U6531)</f>
        <v>8.3231999999999999</v>
      </c>
    </row>
    <row r="6532" spans="1:25" x14ac:dyDescent="0.2">
      <c r="A6532" s="1">
        <v>6531</v>
      </c>
      <c r="B6532" t="s">
        <v>5937</v>
      </c>
      <c r="C6532" s="2">
        <v>42423</v>
      </c>
      <c r="D6532" s="8">
        <f>Table1[[#This Row],[Order Date]]</f>
        <v>42423</v>
      </c>
      <c r="E6532" s="2">
        <v>42427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">
        <v>2559</v>
      </c>
      <c r="P6532" s="1" t="s">
        <v>43</v>
      </c>
      <c r="Q6532" s="1" t="s">
        <v>70</v>
      </c>
      <c r="R6532" s="1" t="s">
        <v>2560</v>
      </c>
      <c r="S6532" s="1">
        <v>4.427999999999999</v>
      </c>
      <c r="T6532" s="1">
        <v>3</v>
      </c>
      <c r="U6532" s="1">
        <v>0.8</v>
      </c>
      <c r="V6532" s="1">
        <v>-6.8633999999999986</v>
      </c>
      <c r="W6532" t="str">
        <f>INDEX(People!$A$2:$A$5,MATCH(Orders!N6532,People!$B$2:$B$5,0))</f>
        <v>Kelly Williams</v>
      </c>
      <c r="X6532" t="str">
        <f>IFERROR(INDEX(Returns!A6532:A7331,MATCH(Orders!B6532,Returns!B6532:B7331,0)),"No")</f>
        <v>No</v>
      </c>
      <c r="Y6532">
        <f t="shared" si="102"/>
        <v>7.9703999999999988</v>
      </c>
    </row>
    <row r="6533" spans="1:25" x14ac:dyDescent="0.2">
      <c r="A6533" s="1">
        <v>6532</v>
      </c>
      <c r="B6533" t="s">
        <v>9273</v>
      </c>
      <c r="C6533" s="2">
        <v>43803</v>
      </c>
      <c r="D6533" s="8">
        <f>Table1[[#This Row],[Order Date]]</f>
        <v>43803</v>
      </c>
      <c r="E6533" s="2">
        <v>43807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">
        <v>3380</v>
      </c>
      <c r="P6533" s="1" t="s">
        <v>43</v>
      </c>
      <c r="Q6533" s="1" t="s">
        <v>63</v>
      </c>
      <c r="R6533" s="1" t="s">
        <v>3381</v>
      </c>
      <c r="S6533" s="1">
        <v>8.8000000000000007</v>
      </c>
      <c r="T6533" s="1">
        <v>5</v>
      </c>
      <c r="U6533" s="1">
        <v>0</v>
      </c>
      <c r="V6533" s="1">
        <v>2.5519999999999996</v>
      </c>
      <c r="W6533" t="str">
        <f>INDEX(People!$A$2:$A$5,MATCH(Orders!N6533,People!$B$2:$B$5,0))</f>
        <v>Kelly Williams</v>
      </c>
      <c r="X6533" t="str">
        <f>IFERROR(INDEX(Returns!A6533:A7332,MATCH(Orders!B6533,Returns!B6533:B7332,0)),"No")</f>
        <v>No</v>
      </c>
      <c r="Y6533">
        <f t="shared" si="102"/>
        <v>8.8000000000000007</v>
      </c>
    </row>
    <row r="6534" spans="1:25" x14ac:dyDescent="0.2">
      <c r="A6534" s="1">
        <v>6533</v>
      </c>
      <c r="B6534" t="s">
        <v>9273</v>
      </c>
      <c r="C6534" s="2">
        <v>43803</v>
      </c>
      <c r="D6534" s="8">
        <f>Table1[[#This Row],[Order Date]]</f>
        <v>43803</v>
      </c>
      <c r="E6534" s="2">
        <v>43807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">
        <v>5673</v>
      </c>
      <c r="P6534" s="1" t="s">
        <v>66</v>
      </c>
      <c r="Q6534" s="1" t="s">
        <v>146</v>
      </c>
      <c r="R6534" s="1" t="s">
        <v>5674</v>
      </c>
      <c r="S6534" s="1">
        <v>142.80000000000001</v>
      </c>
      <c r="T6534" s="1">
        <v>1</v>
      </c>
      <c r="U6534" s="1">
        <v>0</v>
      </c>
      <c r="V6534" s="1">
        <v>29.988</v>
      </c>
      <c r="W6534" t="str">
        <f>INDEX(People!$A$2:$A$5,MATCH(Orders!N6534,People!$B$2:$B$5,0))</f>
        <v>Kelly Williams</v>
      </c>
      <c r="X6534" t="str">
        <f>IFERROR(INDEX(Returns!A6534:A7333,MATCH(Orders!B6534,Returns!B6534:B7333,0)),"No")</f>
        <v>No</v>
      </c>
      <c r="Y6534">
        <f t="shared" si="102"/>
        <v>142.80000000000001</v>
      </c>
    </row>
    <row r="6535" spans="1:25" x14ac:dyDescent="0.2">
      <c r="A6535" s="1">
        <v>6534</v>
      </c>
      <c r="B6535" t="s">
        <v>9273</v>
      </c>
      <c r="C6535" s="2">
        <v>43803</v>
      </c>
      <c r="D6535" s="8">
        <f>Table1[[#This Row],[Order Date]]</f>
        <v>43803</v>
      </c>
      <c r="E6535" s="2">
        <v>43807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">
        <v>5102</v>
      </c>
      <c r="P6535" s="1" t="s">
        <v>66</v>
      </c>
      <c r="Q6535" s="1" t="s">
        <v>146</v>
      </c>
      <c r="R6535" s="1" t="s">
        <v>5103</v>
      </c>
      <c r="S6535" s="1">
        <v>399.95</v>
      </c>
      <c r="T6535" s="1">
        <v>5</v>
      </c>
      <c r="U6535" s="1">
        <v>0</v>
      </c>
      <c r="V6535" s="1">
        <v>143.982</v>
      </c>
      <c r="W6535" t="str">
        <f>INDEX(People!$A$2:$A$5,MATCH(Orders!N6535,People!$B$2:$B$5,0))</f>
        <v>Kelly Williams</v>
      </c>
      <c r="X6535" t="str">
        <f>IFERROR(INDEX(Returns!A6535:A7334,MATCH(Orders!B6535,Returns!B6535:B7334,0)),"No")</f>
        <v>No</v>
      </c>
      <c r="Y6535">
        <f t="shared" si="102"/>
        <v>399.95</v>
      </c>
    </row>
    <row r="6536" spans="1:25" x14ac:dyDescent="0.2">
      <c r="A6536" s="1">
        <v>6535</v>
      </c>
      <c r="B6536" t="s">
        <v>9274</v>
      </c>
      <c r="C6536" s="2">
        <v>42691</v>
      </c>
      <c r="D6536" s="8">
        <f>Table1[[#This Row],[Order Date]]</f>
        <v>42691</v>
      </c>
      <c r="E6536" s="2">
        <v>42696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">
        <v>3796</v>
      </c>
      <c r="P6536" s="1" t="s">
        <v>43</v>
      </c>
      <c r="Q6536" s="1" t="s">
        <v>70</v>
      </c>
      <c r="R6536" s="1" t="s">
        <v>3797</v>
      </c>
      <c r="S6536" s="1">
        <v>2152.7760000000003</v>
      </c>
      <c r="T6536" s="1">
        <v>3</v>
      </c>
      <c r="U6536" s="1">
        <v>0.2</v>
      </c>
      <c r="V6536" s="1">
        <v>726.56189999999981</v>
      </c>
      <c r="W6536" t="str">
        <f>INDEX(People!$A$2:$A$5,MATCH(Orders!N6536,People!$B$2:$B$5,0))</f>
        <v>Chuck Magee</v>
      </c>
      <c r="X6536" t="str">
        <f>IFERROR(INDEX(Returns!A6536:A7335,MATCH(Orders!B6536,Returns!B6536:B7335,0)),"No")</f>
        <v>No</v>
      </c>
      <c r="Y6536">
        <f t="shared" si="102"/>
        <v>2583.3312000000001</v>
      </c>
    </row>
    <row r="6537" spans="1:25" x14ac:dyDescent="0.2">
      <c r="A6537" s="1">
        <v>6536</v>
      </c>
      <c r="B6537" t="s">
        <v>9274</v>
      </c>
      <c r="C6537" s="2">
        <v>42691</v>
      </c>
      <c r="D6537" s="8">
        <f>Table1[[#This Row],[Order Date]]</f>
        <v>42691</v>
      </c>
      <c r="E6537" s="2">
        <v>42696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">
        <v>4000</v>
      </c>
      <c r="P6537" s="1" t="s">
        <v>30</v>
      </c>
      <c r="Q6537" s="1" t="s">
        <v>31</v>
      </c>
      <c r="R6537" s="1" t="s">
        <v>4001</v>
      </c>
      <c r="S6537" s="1">
        <v>4007.8400000000006</v>
      </c>
      <c r="T6537" s="1">
        <v>10</v>
      </c>
      <c r="U6537" s="1">
        <v>0.2</v>
      </c>
      <c r="V6537" s="1">
        <v>-50.098000000000297</v>
      </c>
      <c r="W6537" t="str">
        <f>INDEX(People!$A$2:$A$5,MATCH(Orders!N6537,People!$B$2:$B$5,0))</f>
        <v>Chuck Magee</v>
      </c>
      <c r="X6537" t="str">
        <f>IFERROR(INDEX(Returns!A6537:A7336,MATCH(Orders!B6537,Returns!B6537:B7336,0)),"No")</f>
        <v>No</v>
      </c>
      <c r="Y6537">
        <f t="shared" si="102"/>
        <v>4809.4080000000004</v>
      </c>
    </row>
    <row r="6538" spans="1:25" x14ac:dyDescent="0.2">
      <c r="A6538" s="1">
        <v>6537</v>
      </c>
      <c r="B6538" t="s">
        <v>9275</v>
      </c>
      <c r="C6538" s="2">
        <v>42663</v>
      </c>
      <c r="D6538" s="8">
        <f>Table1[[#This Row],[Order Date]]</f>
        <v>42663</v>
      </c>
      <c r="E6538" s="2">
        <v>42666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">
        <v>3125</v>
      </c>
      <c r="P6538" s="1" t="s">
        <v>30</v>
      </c>
      <c r="Q6538" s="1" t="s">
        <v>52</v>
      </c>
      <c r="R6538" s="1" t="s">
        <v>3126</v>
      </c>
      <c r="S6538" s="1">
        <v>328.59000000000003</v>
      </c>
      <c r="T6538" s="1">
        <v>3</v>
      </c>
      <c r="U6538" s="1">
        <v>0.4</v>
      </c>
      <c r="V6538" s="1">
        <v>-147.8655</v>
      </c>
      <c r="W6538" t="str">
        <f>INDEX(People!$A$2:$A$5,MATCH(Orders!N6538,People!$B$2:$B$5,0))</f>
        <v>Cassandra Brandow</v>
      </c>
      <c r="X6538" t="str">
        <f>IFERROR(INDEX(Returns!A6538:A7337,MATCH(Orders!B6538,Returns!B6538:B7337,0)),"No")</f>
        <v>No</v>
      </c>
      <c r="Y6538">
        <f t="shared" si="102"/>
        <v>460.02600000000001</v>
      </c>
    </row>
    <row r="6539" spans="1:25" x14ac:dyDescent="0.2">
      <c r="A6539" s="1">
        <v>6538</v>
      </c>
      <c r="B6539" t="s">
        <v>9275</v>
      </c>
      <c r="C6539" s="2">
        <v>42663</v>
      </c>
      <c r="D6539" s="8">
        <f>Table1[[#This Row],[Order Date]]</f>
        <v>42663</v>
      </c>
      <c r="E6539" s="2">
        <v>42666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">
        <v>1232</v>
      </c>
      <c r="P6539" s="1" t="s">
        <v>43</v>
      </c>
      <c r="Q6539" s="1" t="s">
        <v>55</v>
      </c>
      <c r="R6539" s="1" t="s">
        <v>1233</v>
      </c>
      <c r="S6539" s="1">
        <v>98.352000000000004</v>
      </c>
      <c r="T6539" s="1">
        <v>3</v>
      </c>
      <c r="U6539" s="1">
        <v>0.2</v>
      </c>
      <c r="V6539" s="1">
        <v>-24.588000000000001</v>
      </c>
      <c r="W6539" t="str">
        <f>INDEX(People!$A$2:$A$5,MATCH(Orders!N6539,People!$B$2:$B$5,0))</f>
        <v>Cassandra Brandow</v>
      </c>
      <c r="X6539" t="str">
        <f>IFERROR(INDEX(Returns!A6539:A7338,MATCH(Orders!B6539,Returns!B6539:B7338,0)),"No")</f>
        <v>No</v>
      </c>
      <c r="Y6539">
        <f t="shared" si="102"/>
        <v>118.0224</v>
      </c>
    </row>
    <row r="6540" spans="1:25" x14ac:dyDescent="0.2">
      <c r="A6540" s="1">
        <v>6539</v>
      </c>
      <c r="B6540" t="s">
        <v>9276</v>
      </c>
      <c r="C6540" s="2">
        <v>43033</v>
      </c>
      <c r="D6540" s="8">
        <f>Table1[[#This Row],[Order Date]]</f>
        <v>43033</v>
      </c>
      <c r="E6540" s="2">
        <v>43038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">
        <v>1868</v>
      </c>
      <c r="P6540" s="1" t="s">
        <v>66</v>
      </c>
      <c r="Q6540" s="1" t="s">
        <v>67</v>
      </c>
      <c r="R6540" s="1" t="s">
        <v>1869</v>
      </c>
      <c r="S6540" s="1">
        <v>158.99</v>
      </c>
      <c r="T6540" s="1">
        <v>1</v>
      </c>
      <c r="U6540" s="1">
        <v>0</v>
      </c>
      <c r="V6540" s="1">
        <v>41.337400000000002</v>
      </c>
      <c r="W6540" t="str">
        <f>INDEX(People!$A$2:$A$5,MATCH(Orders!N6540,People!$B$2:$B$5,0))</f>
        <v>Chuck Magee</v>
      </c>
      <c r="X6540" t="str">
        <f>IFERROR(INDEX(Returns!A6540:A7339,MATCH(Orders!B6540,Returns!B6540:B7339,0)),"No")</f>
        <v>No</v>
      </c>
      <c r="Y6540">
        <f t="shared" si="102"/>
        <v>158.99</v>
      </c>
    </row>
    <row r="6541" spans="1:25" x14ac:dyDescent="0.2">
      <c r="A6541" s="1">
        <v>6540</v>
      </c>
      <c r="B6541" t="s">
        <v>9276</v>
      </c>
      <c r="C6541" s="2">
        <v>43033</v>
      </c>
      <c r="D6541" s="8">
        <f>Table1[[#This Row],[Order Date]]</f>
        <v>43033</v>
      </c>
      <c r="E6541" s="2">
        <v>43038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">
        <v>4305</v>
      </c>
      <c r="P6541" s="1" t="s">
        <v>30</v>
      </c>
      <c r="Q6541" s="1" t="s">
        <v>34</v>
      </c>
      <c r="R6541" s="1" t="s">
        <v>4306</v>
      </c>
      <c r="S6541" s="1">
        <v>291.10000000000002</v>
      </c>
      <c r="T6541" s="1">
        <v>5</v>
      </c>
      <c r="U6541" s="1">
        <v>0</v>
      </c>
      <c r="V6541" s="1">
        <v>75.686000000000007</v>
      </c>
      <c r="W6541" t="str">
        <f>INDEX(People!$A$2:$A$5,MATCH(Orders!N6541,People!$B$2:$B$5,0))</f>
        <v>Chuck Magee</v>
      </c>
      <c r="X6541" t="str">
        <f>IFERROR(INDEX(Returns!A6541:A7340,MATCH(Orders!B6541,Returns!B6541:B7340,0)),"No")</f>
        <v>No</v>
      </c>
      <c r="Y6541">
        <f t="shared" si="102"/>
        <v>291.10000000000002</v>
      </c>
    </row>
    <row r="6542" spans="1:25" x14ac:dyDescent="0.2">
      <c r="A6542" s="1">
        <v>6541</v>
      </c>
      <c r="B6542" t="s">
        <v>6220</v>
      </c>
      <c r="C6542" s="2">
        <v>43785</v>
      </c>
      <c r="D6542" s="8">
        <f>Table1[[#This Row],[Order Date]]</f>
        <v>43785</v>
      </c>
      <c r="E6542" s="2">
        <v>43788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">
        <v>5232</v>
      </c>
      <c r="P6542" s="1" t="s">
        <v>43</v>
      </c>
      <c r="Q6542" s="1" t="s">
        <v>84</v>
      </c>
      <c r="R6542" s="1" t="s">
        <v>5233</v>
      </c>
      <c r="S6542" s="1">
        <v>73.679999999999993</v>
      </c>
      <c r="T6542" s="1">
        <v>6</v>
      </c>
      <c r="U6542" s="1">
        <v>0</v>
      </c>
      <c r="V6542" s="1">
        <v>34.629599999999996</v>
      </c>
      <c r="W6542" t="str">
        <f>INDEX(People!$A$2:$A$5,MATCH(Orders!N6542,People!$B$2:$B$5,0))</f>
        <v>Anna Andreadi</v>
      </c>
      <c r="X6542" t="str">
        <f>IFERROR(INDEX(Returns!A6542:A7341,MATCH(Orders!B6542,Returns!B6542:B7341,0)),"No")</f>
        <v>No</v>
      </c>
      <c r="Y6542">
        <f t="shared" si="102"/>
        <v>73.679999999999993</v>
      </c>
    </row>
    <row r="6543" spans="1:25" x14ac:dyDescent="0.2">
      <c r="A6543" s="1">
        <v>6542</v>
      </c>
      <c r="B6543" t="s">
        <v>6220</v>
      </c>
      <c r="C6543" s="2">
        <v>43785</v>
      </c>
      <c r="D6543" s="8">
        <f>Table1[[#This Row],[Order Date]]</f>
        <v>43785</v>
      </c>
      <c r="E6543" s="2">
        <v>43788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">
        <v>1942</v>
      </c>
      <c r="P6543" s="1" t="s">
        <v>30</v>
      </c>
      <c r="Q6543" s="1" t="s">
        <v>60</v>
      </c>
      <c r="R6543" s="1" t="s">
        <v>1943</v>
      </c>
      <c r="S6543" s="1">
        <v>139.91999999999999</v>
      </c>
      <c r="T6543" s="1">
        <v>2</v>
      </c>
      <c r="U6543" s="1">
        <v>0</v>
      </c>
      <c r="V6543" s="1">
        <v>23.786399999999986</v>
      </c>
      <c r="W6543" t="str">
        <f>INDEX(People!$A$2:$A$5,MATCH(Orders!N6543,People!$B$2:$B$5,0))</f>
        <v>Anna Andreadi</v>
      </c>
      <c r="X6543" t="str">
        <f>IFERROR(INDEX(Returns!A6543:A7342,MATCH(Orders!B6543,Returns!B6543:B7342,0)),"No")</f>
        <v>No</v>
      </c>
      <c r="Y6543">
        <f t="shared" si="102"/>
        <v>139.91999999999999</v>
      </c>
    </row>
    <row r="6544" spans="1:25" x14ac:dyDescent="0.2">
      <c r="A6544" s="1">
        <v>6543</v>
      </c>
      <c r="B6544" t="s">
        <v>6220</v>
      </c>
      <c r="C6544" s="2">
        <v>43785</v>
      </c>
      <c r="D6544" s="8">
        <f>Table1[[#This Row],[Order Date]]</f>
        <v>43785</v>
      </c>
      <c r="E6544" s="2">
        <v>43788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">
        <v>4874</v>
      </c>
      <c r="P6544" s="1" t="s">
        <v>66</v>
      </c>
      <c r="Q6544" s="1" t="s">
        <v>67</v>
      </c>
      <c r="R6544" s="1" t="s">
        <v>4875</v>
      </c>
      <c r="S6544" s="1">
        <v>107.88</v>
      </c>
      <c r="T6544" s="1">
        <v>3</v>
      </c>
      <c r="U6544" s="1">
        <v>0.2</v>
      </c>
      <c r="V6544" s="1">
        <v>10.787999999999997</v>
      </c>
      <c r="W6544" t="str">
        <f>INDEX(People!$A$2:$A$5,MATCH(Orders!N6544,People!$B$2:$B$5,0))</f>
        <v>Anna Andreadi</v>
      </c>
      <c r="X6544" t="str">
        <f>IFERROR(INDEX(Returns!A6544:A7343,MATCH(Orders!B6544,Returns!B6544:B7343,0)),"No")</f>
        <v>No</v>
      </c>
      <c r="Y6544">
        <f t="shared" si="102"/>
        <v>129.45599999999999</v>
      </c>
    </row>
    <row r="6545" spans="1:25" x14ac:dyDescent="0.2">
      <c r="A6545" s="1">
        <v>6544</v>
      </c>
      <c r="B6545" t="s">
        <v>6220</v>
      </c>
      <c r="C6545" s="2">
        <v>43785</v>
      </c>
      <c r="D6545" s="8">
        <f>Table1[[#This Row],[Order Date]]</f>
        <v>43785</v>
      </c>
      <c r="E6545" s="2">
        <v>43788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">
        <v>4159</v>
      </c>
      <c r="P6545" s="1" t="s">
        <v>43</v>
      </c>
      <c r="Q6545" s="1" t="s">
        <v>55</v>
      </c>
      <c r="R6545" s="1" t="s">
        <v>4160</v>
      </c>
      <c r="S6545" s="1">
        <v>33.29</v>
      </c>
      <c r="T6545" s="1">
        <v>1</v>
      </c>
      <c r="U6545" s="1">
        <v>0</v>
      </c>
      <c r="V6545" s="1">
        <v>7.9895999999999994</v>
      </c>
      <c r="W6545" t="str">
        <f>INDEX(People!$A$2:$A$5,MATCH(Orders!N6545,People!$B$2:$B$5,0))</f>
        <v>Anna Andreadi</v>
      </c>
      <c r="X6545" t="str">
        <f>IFERROR(INDEX(Returns!A6545:A7344,MATCH(Orders!B6545,Returns!B6545:B7344,0)),"No")</f>
        <v>No</v>
      </c>
      <c r="Y6545">
        <f t="shared" si="102"/>
        <v>33.29</v>
      </c>
    </row>
    <row r="6546" spans="1:25" x14ac:dyDescent="0.2">
      <c r="A6546" s="1">
        <v>6545</v>
      </c>
      <c r="B6546" t="s">
        <v>9277</v>
      </c>
      <c r="C6546" s="2">
        <v>43599</v>
      </c>
      <c r="D6546" s="8">
        <f>Table1[[#This Row],[Order Date]]</f>
        <v>43599</v>
      </c>
      <c r="E6546" s="2">
        <v>43603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">
        <v>5011</v>
      </c>
      <c r="P6546" s="1" t="s">
        <v>43</v>
      </c>
      <c r="Q6546" s="1" t="s">
        <v>70</v>
      </c>
      <c r="R6546" s="1" t="s">
        <v>5012</v>
      </c>
      <c r="S6546" s="1">
        <v>58.170000000000009</v>
      </c>
      <c r="T6546" s="1">
        <v>5</v>
      </c>
      <c r="U6546" s="1">
        <v>0.7</v>
      </c>
      <c r="V6546" s="1">
        <v>-46.53600000000003</v>
      </c>
      <c r="W6546" t="str">
        <f>INDEX(People!$A$2:$A$5,MATCH(Orders!N6546,People!$B$2:$B$5,0))</f>
        <v>Chuck Magee</v>
      </c>
      <c r="X6546" t="str">
        <f>IFERROR(INDEX(Returns!A6546:A7345,MATCH(Orders!B6546,Returns!B6546:B7345,0)),"No")</f>
        <v>No</v>
      </c>
      <c r="Y6546">
        <f t="shared" si="102"/>
        <v>98.88900000000001</v>
      </c>
    </row>
    <row r="6547" spans="1:25" x14ac:dyDescent="0.2">
      <c r="A6547" s="1">
        <v>6546</v>
      </c>
      <c r="B6547" t="s">
        <v>9277</v>
      </c>
      <c r="C6547" s="2">
        <v>43599</v>
      </c>
      <c r="D6547" s="8">
        <f>Table1[[#This Row],[Order Date]]</f>
        <v>43599</v>
      </c>
      <c r="E6547" s="2">
        <v>43603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">
        <v>2745</v>
      </c>
      <c r="P6547" s="1" t="s">
        <v>43</v>
      </c>
      <c r="Q6547" s="1" t="s">
        <v>44</v>
      </c>
      <c r="R6547" s="1" t="s">
        <v>2746</v>
      </c>
      <c r="S6547" s="1">
        <v>5.04</v>
      </c>
      <c r="T6547" s="1">
        <v>2</v>
      </c>
      <c r="U6547" s="1">
        <v>0.2</v>
      </c>
      <c r="V6547" s="1">
        <v>1.764</v>
      </c>
      <c r="W6547" t="str">
        <f>INDEX(People!$A$2:$A$5,MATCH(Orders!N6547,People!$B$2:$B$5,0))</f>
        <v>Chuck Magee</v>
      </c>
      <c r="X6547" t="str">
        <f>IFERROR(INDEX(Returns!A6547:A7346,MATCH(Orders!B6547,Returns!B6547:B7346,0)),"No")</f>
        <v>No</v>
      </c>
      <c r="Y6547">
        <f t="shared" si="102"/>
        <v>6.048</v>
      </c>
    </row>
    <row r="6548" spans="1:25" x14ac:dyDescent="0.2">
      <c r="A6548" s="1">
        <v>6547</v>
      </c>
      <c r="B6548" t="s">
        <v>9277</v>
      </c>
      <c r="C6548" s="2">
        <v>43599</v>
      </c>
      <c r="D6548" s="8">
        <f>Table1[[#This Row],[Order Date]]</f>
        <v>43599</v>
      </c>
      <c r="E6548" s="2">
        <v>43603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">
        <v>5388</v>
      </c>
      <c r="P6548" s="1" t="s">
        <v>43</v>
      </c>
      <c r="Q6548" s="1" t="s">
        <v>84</v>
      </c>
      <c r="R6548" s="1" t="s">
        <v>5389</v>
      </c>
      <c r="S6548" s="1">
        <v>24.784000000000002</v>
      </c>
      <c r="T6548" s="1">
        <v>1</v>
      </c>
      <c r="U6548" s="1">
        <v>0.2</v>
      </c>
      <c r="V6548" s="1">
        <v>7.7449999999999983</v>
      </c>
      <c r="W6548" t="str">
        <f>INDEX(People!$A$2:$A$5,MATCH(Orders!N6548,People!$B$2:$B$5,0))</f>
        <v>Chuck Magee</v>
      </c>
      <c r="X6548" t="str">
        <f>IFERROR(INDEX(Returns!A6548:A7347,MATCH(Orders!B6548,Returns!B6548:B7347,0)),"No")</f>
        <v>No</v>
      </c>
      <c r="Y6548">
        <f t="shared" si="102"/>
        <v>29.7408</v>
      </c>
    </row>
    <row r="6549" spans="1:25" x14ac:dyDescent="0.2">
      <c r="A6549" s="1">
        <v>6548</v>
      </c>
      <c r="B6549" t="s">
        <v>9278</v>
      </c>
      <c r="C6549" s="2">
        <v>42430</v>
      </c>
      <c r="D6549" s="8">
        <f>Table1[[#This Row],[Order Date]]</f>
        <v>42430</v>
      </c>
      <c r="E6549" s="2">
        <v>42434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">
        <v>342</v>
      </c>
      <c r="P6549" s="1" t="s">
        <v>30</v>
      </c>
      <c r="Q6549" s="1" t="s">
        <v>34</v>
      </c>
      <c r="R6549" s="1" t="s">
        <v>343</v>
      </c>
      <c r="S6549" s="1">
        <v>634.11599999999999</v>
      </c>
      <c r="T6549" s="1">
        <v>6</v>
      </c>
      <c r="U6549" s="1">
        <v>0.3</v>
      </c>
      <c r="V6549" s="1">
        <v>-172.11720000000003</v>
      </c>
      <c r="W6549" t="str">
        <f>INDEX(People!$A$2:$A$5,MATCH(Orders!N6549,People!$B$2:$B$5,0))</f>
        <v>Kelly Williams</v>
      </c>
      <c r="X6549" t="str">
        <f>IFERROR(INDEX(Returns!A6549:A7348,MATCH(Orders!B6549,Returns!B6549:B7348,0)),"No")</f>
        <v>No</v>
      </c>
      <c r="Y6549">
        <f t="shared" si="102"/>
        <v>824.35080000000005</v>
      </c>
    </row>
    <row r="6550" spans="1:25" x14ac:dyDescent="0.2">
      <c r="A6550" s="1">
        <v>6549</v>
      </c>
      <c r="B6550" t="s">
        <v>9278</v>
      </c>
      <c r="C6550" s="2">
        <v>42430</v>
      </c>
      <c r="D6550" s="8">
        <f>Table1[[#This Row],[Order Date]]</f>
        <v>42430</v>
      </c>
      <c r="E6550" s="2">
        <v>42434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">
        <v>5566</v>
      </c>
      <c r="P6550" s="1" t="s">
        <v>43</v>
      </c>
      <c r="Q6550" s="1" t="s">
        <v>84</v>
      </c>
      <c r="R6550" s="1" t="s">
        <v>5567</v>
      </c>
      <c r="S6550" s="1">
        <v>17.472000000000001</v>
      </c>
      <c r="T6550" s="1">
        <v>3</v>
      </c>
      <c r="U6550" s="1">
        <v>0.2</v>
      </c>
      <c r="V6550" s="1">
        <v>5.6783999999999981</v>
      </c>
      <c r="W6550" t="str">
        <f>INDEX(People!$A$2:$A$5,MATCH(Orders!N6550,People!$B$2:$B$5,0))</f>
        <v>Kelly Williams</v>
      </c>
      <c r="X6550" t="str">
        <f>IFERROR(INDEX(Returns!A6550:A7349,MATCH(Orders!B6550,Returns!B6550:B7349,0)),"No")</f>
        <v>No</v>
      </c>
      <c r="Y6550">
        <f t="shared" si="102"/>
        <v>20.9664</v>
      </c>
    </row>
    <row r="6551" spans="1:25" x14ac:dyDescent="0.2">
      <c r="A6551" s="1">
        <v>6550</v>
      </c>
      <c r="B6551" t="s">
        <v>9279</v>
      </c>
      <c r="C6551" s="2">
        <v>42946</v>
      </c>
      <c r="D6551" s="8">
        <f>Table1[[#This Row],[Order Date]]</f>
        <v>42946</v>
      </c>
      <c r="E6551" s="2">
        <v>42948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">
        <v>2605</v>
      </c>
      <c r="P6551" s="1" t="s">
        <v>30</v>
      </c>
      <c r="Q6551" s="1" t="s">
        <v>34</v>
      </c>
      <c r="R6551" s="1" t="s">
        <v>2606</v>
      </c>
      <c r="S6551" s="1">
        <v>155.88</v>
      </c>
      <c r="T6551" s="1">
        <v>6</v>
      </c>
      <c r="U6551" s="1">
        <v>0</v>
      </c>
      <c r="V6551" s="1">
        <v>38.970000000000006</v>
      </c>
      <c r="W6551" t="str">
        <f>INDEX(People!$A$2:$A$5,MATCH(Orders!N6551,People!$B$2:$B$5,0))</f>
        <v>Kelly Williams</v>
      </c>
      <c r="X6551" t="str">
        <f>IFERROR(INDEX(Returns!A6551:A7350,MATCH(Orders!B6551,Returns!B6551:B7350,0)),"No")</f>
        <v>No</v>
      </c>
      <c r="Y6551">
        <f t="shared" si="102"/>
        <v>155.88</v>
      </c>
    </row>
    <row r="6552" spans="1:25" x14ac:dyDescent="0.2">
      <c r="A6552" s="1">
        <v>6551</v>
      </c>
      <c r="B6552" t="s">
        <v>9280</v>
      </c>
      <c r="C6552" s="2">
        <v>43040</v>
      </c>
      <c r="D6552" s="8">
        <f>Table1[[#This Row],[Order Date]]</f>
        <v>43040</v>
      </c>
      <c r="E6552" s="2">
        <v>43042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">
        <v>4673</v>
      </c>
      <c r="P6552" s="1" t="s">
        <v>30</v>
      </c>
      <c r="Q6552" s="1" t="s">
        <v>34</v>
      </c>
      <c r="R6552" s="1" t="s">
        <v>4674</v>
      </c>
      <c r="S6552" s="1">
        <v>327.56399999999996</v>
      </c>
      <c r="T6552" s="1">
        <v>4</v>
      </c>
      <c r="U6552" s="1">
        <v>0.1</v>
      </c>
      <c r="V6552" s="1">
        <v>21.837600000000023</v>
      </c>
      <c r="W6552" t="str">
        <f>INDEX(People!$A$2:$A$5,MATCH(Orders!N6552,People!$B$2:$B$5,0))</f>
        <v>Chuck Magee</v>
      </c>
      <c r="X6552" t="str">
        <f>IFERROR(INDEX(Returns!A6552:A7351,MATCH(Orders!B6552,Returns!B6552:B7351,0)),"No")</f>
        <v>No</v>
      </c>
      <c r="Y6552">
        <f t="shared" si="102"/>
        <v>360.32040000000001</v>
      </c>
    </row>
    <row r="6553" spans="1:25" x14ac:dyDescent="0.2">
      <c r="A6553" s="1">
        <v>6552</v>
      </c>
      <c r="B6553" t="s">
        <v>9281</v>
      </c>
      <c r="C6553" s="2">
        <v>43815</v>
      </c>
      <c r="D6553" s="8">
        <f>Table1[[#This Row],[Order Date]]</f>
        <v>43815</v>
      </c>
      <c r="E6553" s="2">
        <v>43820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">
        <v>1613</v>
      </c>
      <c r="P6553" s="1" t="s">
        <v>43</v>
      </c>
      <c r="Q6553" s="1" t="s">
        <v>84</v>
      </c>
      <c r="R6553" s="1" t="s">
        <v>1614</v>
      </c>
      <c r="S6553" s="1">
        <v>13.36</v>
      </c>
      <c r="T6553" s="1">
        <v>2</v>
      </c>
      <c r="U6553" s="1">
        <v>0</v>
      </c>
      <c r="V6553" s="1">
        <v>6.4127999999999998</v>
      </c>
      <c r="W6553" t="str">
        <f>INDEX(People!$A$2:$A$5,MATCH(Orders!N6553,People!$B$2:$B$5,0))</f>
        <v>Anna Andreadi</v>
      </c>
      <c r="X6553" t="str">
        <f>IFERROR(INDEX(Returns!A6553:A7352,MATCH(Orders!B6553,Returns!B6553:B7352,0)),"No")</f>
        <v>No</v>
      </c>
      <c r="Y6553">
        <f t="shared" si="102"/>
        <v>13.36</v>
      </c>
    </row>
    <row r="6554" spans="1:25" x14ac:dyDescent="0.2">
      <c r="A6554" s="1">
        <v>6553</v>
      </c>
      <c r="B6554" t="s">
        <v>9281</v>
      </c>
      <c r="C6554" s="2">
        <v>43815</v>
      </c>
      <c r="D6554" s="8">
        <f>Table1[[#This Row],[Order Date]]</f>
        <v>43815</v>
      </c>
      <c r="E6554" s="2">
        <v>43820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">
        <v>3136</v>
      </c>
      <c r="P6554" s="1" t="s">
        <v>43</v>
      </c>
      <c r="Q6554" s="1" t="s">
        <v>55</v>
      </c>
      <c r="R6554" s="1" t="s">
        <v>3137</v>
      </c>
      <c r="S6554" s="1">
        <v>158.9</v>
      </c>
      <c r="T6554" s="1">
        <v>5</v>
      </c>
      <c r="U6554" s="1">
        <v>0</v>
      </c>
      <c r="V6554" s="1">
        <v>7.9449999999999932</v>
      </c>
      <c r="W6554" t="str">
        <f>INDEX(People!$A$2:$A$5,MATCH(Orders!N6554,People!$B$2:$B$5,0))</f>
        <v>Anna Andreadi</v>
      </c>
      <c r="X6554" t="str">
        <f>IFERROR(INDEX(Returns!A6554:A7353,MATCH(Orders!B6554,Returns!B6554:B7353,0)),"No")</f>
        <v>No</v>
      </c>
      <c r="Y6554">
        <f t="shared" si="102"/>
        <v>158.9</v>
      </c>
    </row>
    <row r="6555" spans="1:25" x14ac:dyDescent="0.2">
      <c r="A6555" s="1">
        <v>6554</v>
      </c>
      <c r="B6555" t="s">
        <v>9282</v>
      </c>
      <c r="C6555" s="2">
        <v>42663</v>
      </c>
      <c r="D6555" s="8">
        <f>Table1[[#This Row],[Order Date]]</f>
        <v>42663</v>
      </c>
      <c r="E6555" s="2">
        <v>42665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">
        <v>1971</v>
      </c>
      <c r="P6555" s="1" t="s">
        <v>66</v>
      </c>
      <c r="Q6555" s="1" t="s">
        <v>146</v>
      </c>
      <c r="R6555" s="1" t="s">
        <v>1972</v>
      </c>
      <c r="S6555" s="1">
        <v>319.96800000000002</v>
      </c>
      <c r="T6555" s="1">
        <v>4</v>
      </c>
      <c r="U6555" s="1">
        <v>0.2</v>
      </c>
      <c r="V6555" s="1">
        <v>71.992800000000003</v>
      </c>
      <c r="W6555" t="str">
        <f>INDEX(People!$A$2:$A$5,MATCH(Orders!N6555,People!$B$2:$B$5,0))</f>
        <v>Kelly Williams</v>
      </c>
      <c r="X6555" t="str">
        <f>IFERROR(INDEX(Returns!A6555:A7354,MATCH(Orders!B6555,Returns!B6555:B7354,0)),"No")</f>
        <v>No</v>
      </c>
      <c r="Y6555">
        <f t="shared" si="102"/>
        <v>383.96160000000003</v>
      </c>
    </row>
    <row r="6556" spans="1:25" x14ac:dyDescent="0.2">
      <c r="A6556" s="1">
        <v>6555</v>
      </c>
      <c r="B6556" t="s">
        <v>9282</v>
      </c>
      <c r="C6556" s="2">
        <v>42663</v>
      </c>
      <c r="D6556" s="8">
        <f>Table1[[#This Row],[Order Date]]</f>
        <v>42663</v>
      </c>
      <c r="E6556" s="2">
        <v>42665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">
        <v>5333</v>
      </c>
      <c r="P6556" s="1" t="s">
        <v>43</v>
      </c>
      <c r="Q6556" s="1" t="s">
        <v>55</v>
      </c>
      <c r="R6556" s="1" t="s">
        <v>5334</v>
      </c>
      <c r="S6556" s="1">
        <v>505.32000000000005</v>
      </c>
      <c r="T6556" s="1">
        <v>3</v>
      </c>
      <c r="U6556" s="1">
        <v>0.2</v>
      </c>
      <c r="V6556" s="1">
        <v>31.582499999999953</v>
      </c>
      <c r="W6556" t="str">
        <f>INDEX(People!$A$2:$A$5,MATCH(Orders!N6556,People!$B$2:$B$5,0))</f>
        <v>Kelly Williams</v>
      </c>
      <c r="X6556" t="str">
        <f>IFERROR(INDEX(Returns!A6556:A7355,MATCH(Orders!B6556,Returns!B6556:B7355,0)),"No")</f>
        <v>No</v>
      </c>
      <c r="Y6556">
        <f t="shared" si="102"/>
        <v>606.38400000000001</v>
      </c>
    </row>
    <row r="6557" spans="1:25" x14ac:dyDescent="0.2">
      <c r="A6557" s="1">
        <v>6556</v>
      </c>
      <c r="B6557" t="s">
        <v>9282</v>
      </c>
      <c r="C6557" s="2">
        <v>42663</v>
      </c>
      <c r="D6557" s="8">
        <f>Table1[[#This Row],[Order Date]]</f>
        <v>42663</v>
      </c>
      <c r="E6557" s="2">
        <v>42665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">
        <v>5704</v>
      </c>
      <c r="P6557" s="1" t="s">
        <v>43</v>
      </c>
      <c r="Q6557" s="1" t="s">
        <v>84</v>
      </c>
      <c r="R6557" s="1" t="s">
        <v>5705</v>
      </c>
      <c r="S6557" s="1">
        <v>3.8079999999999998</v>
      </c>
      <c r="T6557" s="1">
        <v>1</v>
      </c>
      <c r="U6557" s="1">
        <v>0.2</v>
      </c>
      <c r="V6557" s="1">
        <v>1.2375999999999996</v>
      </c>
      <c r="W6557" t="str">
        <f>INDEX(People!$A$2:$A$5,MATCH(Orders!N6557,People!$B$2:$B$5,0))</f>
        <v>Kelly Williams</v>
      </c>
      <c r="X6557" t="str">
        <f>IFERROR(INDEX(Returns!A6557:A7356,MATCH(Orders!B6557,Returns!B6557:B7356,0)),"No")</f>
        <v>No</v>
      </c>
      <c r="Y6557">
        <f t="shared" si="102"/>
        <v>4.5695999999999994</v>
      </c>
    </row>
    <row r="6558" spans="1:25" x14ac:dyDescent="0.2">
      <c r="A6558" s="1">
        <v>6557</v>
      </c>
      <c r="B6558" t="s">
        <v>9282</v>
      </c>
      <c r="C6558" s="2">
        <v>42663</v>
      </c>
      <c r="D6558" s="8">
        <f>Table1[[#This Row],[Order Date]]</f>
        <v>42663</v>
      </c>
      <c r="E6558" s="2">
        <v>42665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">
        <v>4224</v>
      </c>
      <c r="P6558" s="1" t="s">
        <v>43</v>
      </c>
      <c r="Q6558" s="1" t="s">
        <v>70</v>
      </c>
      <c r="R6558" s="1" t="s">
        <v>4225</v>
      </c>
      <c r="S6558" s="1">
        <v>8.6819999999999968</v>
      </c>
      <c r="T6558" s="1">
        <v>1</v>
      </c>
      <c r="U6558" s="1">
        <v>0.8</v>
      </c>
      <c r="V6558" s="1">
        <v>-14.759400000000003</v>
      </c>
      <c r="W6558" t="str">
        <f>INDEX(People!$A$2:$A$5,MATCH(Orders!N6558,People!$B$2:$B$5,0))</f>
        <v>Kelly Williams</v>
      </c>
      <c r="X6558" t="str">
        <f>IFERROR(INDEX(Returns!A6558:A7357,MATCH(Orders!B6558,Returns!B6558:B7357,0)),"No")</f>
        <v>No</v>
      </c>
      <c r="Y6558">
        <f t="shared" si="102"/>
        <v>15.627599999999994</v>
      </c>
    </row>
    <row r="6559" spans="1:25" x14ac:dyDescent="0.2">
      <c r="A6559" s="1">
        <v>6558</v>
      </c>
      <c r="B6559" t="s">
        <v>9282</v>
      </c>
      <c r="C6559" s="2">
        <v>42663</v>
      </c>
      <c r="D6559" s="8">
        <f>Table1[[#This Row],[Order Date]]</f>
        <v>42663</v>
      </c>
      <c r="E6559" s="2">
        <v>42665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">
        <v>1936</v>
      </c>
      <c r="P6559" s="1" t="s">
        <v>43</v>
      </c>
      <c r="Q6559" s="1" t="s">
        <v>44</v>
      </c>
      <c r="R6559" s="1" t="s">
        <v>1937</v>
      </c>
      <c r="S6559" s="1">
        <v>24.424000000000003</v>
      </c>
      <c r="T6559" s="1">
        <v>1</v>
      </c>
      <c r="U6559" s="1">
        <v>0.2</v>
      </c>
      <c r="V6559" s="1">
        <v>7.9378000000000002</v>
      </c>
      <c r="W6559" t="str">
        <f>INDEX(People!$A$2:$A$5,MATCH(Orders!N6559,People!$B$2:$B$5,0))</f>
        <v>Kelly Williams</v>
      </c>
      <c r="X6559" t="str">
        <f>IFERROR(INDEX(Returns!A6559:A7358,MATCH(Orders!B6559,Returns!B6559:B7358,0)),"No")</f>
        <v>No</v>
      </c>
      <c r="Y6559">
        <f t="shared" si="102"/>
        <v>29.308800000000002</v>
      </c>
    </row>
    <row r="6560" spans="1:25" x14ac:dyDescent="0.2">
      <c r="A6560" s="1">
        <v>6559</v>
      </c>
      <c r="B6560" t="s">
        <v>9283</v>
      </c>
      <c r="C6560" s="2">
        <v>42891</v>
      </c>
      <c r="D6560" s="8">
        <f>Table1[[#This Row],[Order Date]]</f>
        <v>42891</v>
      </c>
      <c r="E6560" s="2">
        <v>42896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">
        <v>1667</v>
      </c>
      <c r="P6560" s="1" t="s">
        <v>30</v>
      </c>
      <c r="Q6560" s="1" t="s">
        <v>34</v>
      </c>
      <c r="R6560" s="1" t="s">
        <v>1668</v>
      </c>
      <c r="S6560" s="1">
        <v>1522.6379999999999</v>
      </c>
      <c r="T6560" s="1">
        <v>9</v>
      </c>
      <c r="U6560" s="1">
        <v>0.1</v>
      </c>
      <c r="V6560" s="1">
        <v>169.18200000000004</v>
      </c>
      <c r="W6560" t="str">
        <f>INDEX(People!$A$2:$A$5,MATCH(Orders!N6560,People!$B$2:$B$5,0))</f>
        <v>Chuck Magee</v>
      </c>
      <c r="X6560" t="str">
        <f>IFERROR(INDEX(Returns!A6560:A7359,MATCH(Orders!B6560,Returns!B6560:B7359,0)),"No")</f>
        <v>No</v>
      </c>
      <c r="Y6560">
        <f t="shared" si="102"/>
        <v>1674.9018000000001</v>
      </c>
    </row>
    <row r="6561" spans="1:25" x14ac:dyDescent="0.2">
      <c r="A6561" s="1">
        <v>6560</v>
      </c>
      <c r="B6561" t="s">
        <v>9284</v>
      </c>
      <c r="C6561" s="2">
        <v>43302</v>
      </c>
      <c r="D6561" s="8">
        <f>Table1[[#This Row],[Order Date]]</f>
        <v>43302</v>
      </c>
      <c r="E6561" s="2">
        <v>43307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">
        <v>3148</v>
      </c>
      <c r="P6561" s="1" t="s">
        <v>43</v>
      </c>
      <c r="Q6561" s="1" t="s">
        <v>157</v>
      </c>
      <c r="R6561" s="1" t="s">
        <v>3149</v>
      </c>
      <c r="S6561" s="1">
        <v>419.90000000000003</v>
      </c>
      <c r="T6561" s="1">
        <v>5</v>
      </c>
      <c r="U6561" s="1">
        <v>0</v>
      </c>
      <c r="V6561" s="1">
        <v>197.35299999999998</v>
      </c>
      <c r="W6561" t="str">
        <f>INDEX(People!$A$2:$A$5,MATCH(Orders!N6561,People!$B$2:$B$5,0))</f>
        <v>Anna Andreadi</v>
      </c>
      <c r="X6561" t="str">
        <f>IFERROR(INDEX(Returns!A6561:A7360,MATCH(Orders!B6561,Returns!B6561:B7360,0)),"No")</f>
        <v>No</v>
      </c>
      <c r="Y6561">
        <f t="shared" si="102"/>
        <v>419.90000000000003</v>
      </c>
    </row>
    <row r="6562" spans="1:25" x14ac:dyDescent="0.2">
      <c r="A6562" s="1">
        <v>6561</v>
      </c>
      <c r="B6562" t="s">
        <v>9284</v>
      </c>
      <c r="C6562" s="2">
        <v>43302</v>
      </c>
      <c r="D6562" s="8">
        <f>Table1[[#This Row],[Order Date]]</f>
        <v>43302</v>
      </c>
      <c r="E6562" s="2">
        <v>43307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">
        <v>1257</v>
      </c>
      <c r="P6562" s="1" t="s">
        <v>43</v>
      </c>
      <c r="Q6562" s="1" t="s">
        <v>44</v>
      </c>
      <c r="R6562" s="1" t="s">
        <v>1258</v>
      </c>
      <c r="S6562" s="1">
        <v>3.15</v>
      </c>
      <c r="T6562" s="1">
        <v>1</v>
      </c>
      <c r="U6562" s="1">
        <v>0</v>
      </c>
      <c r="V6562" s="1">
        <v>1.512</v>
      </c>
      <c r="W6562" t="str">
        <f>INDEX(People!$A$2:$A$5,MATCH(Orders!N6562,People!$B$2:$B$5,0))</f>
        <v>Anna Andreadi</v>
      </c>
      <c r="X6562" t="str">
        <f>IFERROR(INDEX(Returns!A6562:A7361,MATCH(Orders!B6562,Returns!B6562:B7361,0)),"No")</f>
        <v>No</v>
      </c>
      <c r="Y6562">
        <f t="shared" si="102"/>
        <v>3.15</v>
      </c>
    </row>
    <row r="6563" spans="1:25" x14ac:dyDescent="0.2">
      <c r="A6563" s="1">
        <v>6562</v>
      </c>
      <c r="B6563" t="s">
        <v>9285</v>
      </c>
      <c r="C6563" s="2">
        <v>43555</v>
      </c>
      <c r="D6563" s="8">
        <f>Table1[[#This Row],[Order Date]]</f>
        <v>43555</v>
      </c>
      <c r="E6563" s="2">
        <v>43557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">
        <v>2416</v>
      </c>
      <c r="P6563" s="1" t="s">
        <v>43</v>
      </c>
      <c r="Q6563" s="1" t="s">
        <v>73</v>
      </c>
      <c r="R6563" s="1" t="s">
        <v>2417</v>
      </c>
      <c r="S6563" s="1">
        <v>33.61999999999999</v>
      </c>
      <c r="T6563" s="1">
        <v>5</v>
      </c>
      <c r="U6563" s="1">
        <v>0.8</v>
      </c>
      <c r="V6563" s="1">
        <v>-90.774000000000029</v>
      </c>
      <c r="W6563" t="str">
        <f>INDEX(People!$A$2:$A$5,MATCH(Orders!N6563,People!$B$2:$B$5,0))</f>
        <v>Kelly Williams</v>
      </c>
      <c r="X6563" t="str">
        <f>IFERROR(INDEX(Returns!A6563:A7362,MATCH(Orders!B6563,Returns!B6563:B7362,0)),"No")</f>
        <v>No</v>
      </c>
      <c r="Y6563">
        <f t="shared" si="102"/>
        <v>60.515999999999984</v>
      </c>
    </row>
    <row r="6564" spans="1:25" x14ac:dyDescent="0.2">
      <c r="A6564" s="1">
        <v>6563</v>
      </c>
      <c r="B6564" t="s">
        <v>9286</v>
      </c>
      <c r="C6564" s="2">
        <v>42497</v>
      </c>
      <c r="D6564" s="8">
        <f>Table1[[#This Row],[Order Date]]</f>
        <v>42497</v>
      </c>
      <c r="E6564" s="2">
        <v>42502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">
        <v>265</v>
      </c>
      <c r="P6564" s="1" t="s">
        <v>43</v>
      </c>
      <c r="Q6564" s="1" t="s">
        <v>70</v>
      </c>
      <c r="R6564" s="1" t="s">
        <v>266</v>
      </c>
      <c r="S6564" s="1">
        <v>16.14</v>
      </c>
      <c r="T6564" s="1">
        <v>3</v>
      </c>
      <c r="U6564" s="1">
        <v>0</v>
      </c>
      <c r="V6564" s="1">
        <v>7.9085999999999999</v>
      </c>
      <c r="W6564" t="str">
        <f>INDEX(People!$A$2:$A$5,MATCH(Orders!N6564,People!$B$2:$B$5,0))</f>
        <v>Chuck Magee</v>
      </c>
      <c r="X6564" t="str">
        <f>IFERROR(INDEX(Returns!A6564:A7363,MATCH(Orders!B6564,Returns!B6564:B7363,0)),"No")</f>
        <v>No</v>
      </c>
      <c r="Y6564">
        <f t="shared" si="102"/>
        <v>16.14</v>
      </c>
    </row>
    <row r="6565" spans="1:25" x14ac:dyDescent="0.2">
      <c r="A6565" s="1">
        <v>6564</v>
      </c>
      <c r="B6565" t="s">
        <v>9286</v>
      </c>
      <c r="C6565" s="2">
        <v>42497</v>
      </c>
      <c r="D6565" s="8">
        <f>Table1[[#This Row],[Order Date]]</f>
        <v>42497</v>
      </c>
      <c r="E6565" s="2">
        <v>42502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">
        <v>5070</v>
      </c>
      <c r="P6565" s="1" t="s">
        <v>30</v>
      </c>
      <c r="Q6565" s="1" t="s">
        <v>52</v>
      </c>
      <c r="R6565" s="1" t="s">
        <v>5071</v>
      </c>
      <c r="S6565" s="1">
        <v>194.25</v>
      </c>
      <c r="T6565" s="1">
        <v>2</v>
      </c>
      <c r="U6565" s="1">
        <v>0.3</v>
      </c>
      <c r="V6565" s="1">
        <v>-38.849999999999994</v>
      </c>
      <c r="W6565" t="str">
        <f>INDEX(People!$A$2:$A$5,MATCH(Orders!N6565,People!$B$2:$B$5,0))</f>
        <v>Chuck Magee</v>
      </c>
      <c r="X6565" t="str">
        <f>IFERROR(INDEX(Returns!A6565:A7364,MATCH(Orders!B6565,Returns!B6565:B7364,0)),"No")</f>
        <v>No</v>
      </c>
      <c r="Y6565">
        <f t="shared" si="102"/>
        <v>252.52500000000001</v>
      </c>
    </row>
    <row r="6566" spans="1:25" x14ac:dyDescent="0.2">
      <c r="A6566" s="1">
        <v>6565</v>
      </c>
      <c r="B6566" t="s">
        <v>9286</v>
      </c>
      <c r="C6566" s="2">
        <v>42497</v>
      </c>
      <c r="D6566" s="8">
        <f>Table1[[#This Row],[Order Date]]</f>
        <v>42497</v>
      </c>
      <c r="E6566" s="2">
        <v>42502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">
        <v>2219</v>
      </c>
      <c r="P6566" s="1" t="s">
        <v>43</v>
      </c>
      <c r="Q6566" s="1" t="s">
        <v>63</v>
      </c>
      <c r="R6566" s="1" t="s">
        <v>2220</v>
      </c>
      <c r="S6566" s="1">
        <v>8.64</v>
      </c>
      <c r="T6566" s="1">
        <v>3</v>
      </c>
      <c r="U6566" s="1">
        <v>0</v>
      </c>
      <c r="V6566" s="1">
        <v>2.5055999999999998</v>
      </c>
      <c r="W6566" t="str">
        <f>INDEX(People!$A$2:$A$5,MATCH(Orders!N6566,People!$B$2:$B$5,0))</f>
        <v>Chuck Magee</v>
      </c>
      <c r="X6566" t="str">
        <f>IFERROR(INDEX(Returns!A6566:A7365,MATCH(Orders!B6566,Returns!B6566:B7365,0)),"No")</f>
        <v>No</v>
      </c>
      <c r="Y6566">
        <f t="shared" si="102"/>
        <v>8.64</v>
      </c>
    </row>
    <row r="6567" spans="1:25" x14ac:dyDescent="0.2">
      <c r="A6567" s="1">
        <v>6566</v>
      </c>
      <c r="B6567" t="s">
        <v>9286</v>
      </c>
      <c r="C6567" s="2">
        <v>42497</v>
      </c>
      <c r="D6567" s="8">
        <f>Table1[[#This Row],[Order Date]]</f>
        <v>42497</v>
      </c>
      <c r="E6567" s="2">
        <v>42502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">
        <v>2114</v>
      </c>
      <c r="P6567" s="1" t="s">
        <v>30</v>
      </c>
      <c r="Q6567" s="1" t="s">
        <v>34</v>
      </c>
      <c r="R6567" s="1" t="s">
        <v>2115</v>
      </c>
      <c r="S6567" s="1">
        <v>872.32</v>
      </c>
      <c r="T6567" s="1">
        <v>4</v>
      </c>
      <c r="U6567" s="1">
        <v>0</v>
      </c>
      <c r="V6567" s="1">
        <v>244.24959999999999</v>
      </c>
      <c r="W6567" t="str">
        <f>INDEX(People!$A$2:$A$5,MATCH(Orders!N6567,People!$B$2:$B$5,0))</f>
        <v>Chuck Magee</v>
      </c>
      <c r="X6567" t="str">
        <f>IFERROR(INDEX(Returns!A6567:A7366,MATCH(Orders!B6567,Returns!B6567:B7366,0)),"No")</f>
        <v>No</v>
      </c>
      <c r="Y6567">
        <f t="shared" si="102"/>
        <v>872.32</v>
      </c>
    </row>
    <row r="6568" spans="1:25" x14ac:dyDescent="0.2">
      <c r="A6568" s="1">
        <v>6567</v>
      </c>
      <c r="B6568" t="s">
        <v>9287</v>
      </c>
      <c r="C6568" s="2">
        <v>43501</v>
      </c>
      <c r="D6568" s="8">
        <f>Table1[[#This Row],[Order Date]]</f>
        <v>43501</v>
      </c>
      <c r="E6568" s="2">
        <v>43504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">
        <v>1897</v>
      </c>
      <c r="P6568" s="1" t="s">
        <v>43</v>
      </c>
      <c r="Q6568" s="1" t="s">
        <v>70</v>
      </c>
      <c r="R6568" s="1" t="s">
        <v>1898</v>
      </c>
      <c r="S6568" s="1">
        <v>243.99199999999996</v>
      </c>
      <c r="T6568" s="1">
        <v>4</v>
      </c>
      <c r="U6568" s="1">
        <v>0.8</v>
      </c>
      <c r="V6568" s="1">
        <v>-426.9860000000001</v>
      </c>
      <c r="W6568" t="str">
        <f>INDEX(People!$A$2:$A$5,MATCH(Orders!N6568,People!$B$2:$B$5,0))</f>
        <v>Kelly Williams</v>
      </c>
      <c r="X6568" t="str">
        <f>IFERROR(INDEX(Returns!A6568:A7367,MATCH(Orders!B6568,Returns!B6568:B7367,0)),"No")</f>
        <v>No</v>
      </c>
      <c r="Y6568">
        <f t="shared" si="102"/>
        <v>439.18559999999997</v>
      </c>
    </row>
    <row r="6569" spans="1:25" x14ac:dyDescent="0.2">
      <c r="A6569" s="1">
        <v>6568</v>
      </c>
      <c r="B6569" t="s">
        <v>9287</v>
      </c>
      <c r="C6569" s="2">
        <v>43501</v>
      </c>
      <c r="D6569" s="8">
        <f>Table1[[#This Row],[Order Date]]</f>
        <v>43501</v>
      </c>
      <c r="E6569" s="2">
        <v>43504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">
        <v>4259</v>
      </c>
      <c r="P6569" s="1" t="s">
        <v>43</v>
      </c>
      <c r="Q6569" s="1" t="s">
        <v>63</v>
      </c>
      <c r="R6569" s="1" t="s">
        <v>2550</v>
      </c>
      <c r="S6569" s="1">
        <v>7.120000000000001</v>
      </c>
      <c r="T6569" s="1">
        <v>5</v>
      </c>
      <c r="U6569" s="1">
        <v>0.2</v>
      </c>
      <c r="V6569" s="1">
        <v>0.71199999999999974</v>
      </c>
      <c r="W6569" t="str">
        <f>INDEX(People!$A$2:$A$5,MATCH(Orders!N6569,People!$B$2:$B$5,0))</f>
        <v>Kelly Williams</v>
      </c>
      <c r="X6569" t="str">
        <f>IFERROR(INDEX(Returns!A6569:A7368,MATCH(Orders!B6569,Returns!B6569:B7368,0)),"No")</f>
        <v>No</v>
      </c>
      <c r="Y6569">
        <f t="shared" si="102"/>
        <v>8.5440000000000005</v>
      </c>
    </row>
    <row r="6570" spans="1:25" x14ac:dyDescent="0.2">
      <c r="A6570" s="1">
        <v>6569</v>
      </c>
      <c r="B6570" t="s">
        <v>9288</v>
      </c>
      <c r="C6570" s="2">
        <v>42478</v>
      </c>
      <c r="D6570" s="8">
        <f>Table1[[#This Row],[Order Date]]</f>
        <v>42478</v>
      </c>
      <c r="E6570" s="2">
        <v>42482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">
        <v>259</v>
      </c>
      <c r="P6570" s="1" t="s">
        <v>43</v>
      </c>
      <c r="Q6570" s="1" t="s">
        <v>63</v>
      </c>
      <c r="R6570" s="1" t="s">
        <v>260</v>
      </c>
      <c r="S6570" s="1">
        <v>2.6880000000000002</v>
      </c>
      <c r="T6570" s="1">
        <v>2</v>
      </c>
      <c r="U6570" s="1">
        <v>0.2</v>
      </c>
      <c r="V6570" s="1">
        <v>1.008</v>
      </c>
      <c r="W6570" t="str">
        <f>INDEX(People!$A$2:$A$5,MATCH(Orders!N6570,People!$B$2:$B$5,0))</f>
        <v>Kelly Williams</v>
      </c>
      <c r="X6570" t="str">
        <f>IFERROR(INDEX(Returns!A6570:A7369,MATCH(Orders!B6570,Returns!B6570:B7369,0)),"No")</f>
        <v>No</v>
      </c>
      <c r="Y6570">
        <f t="shared" si="102"/>
        <v>3.2256</v>
      </c>
    </row>
    <row r="6571" spans="1:25" x14ac:dyDescent="0.2">
      <c r="A6571" s="1">
        <v>6570</v>
      </c>
      <c r="B6571" t="s">
        <v>9288</v>
      </c>
      <c r="C6571" s="2">
        <v>42478</v>
      </c>
      <c r="D6571" s="8">
        <f>Table1[[#This Row],[Order Date]]</f>
        <v>42478</v>
      </c>
      <c r="E6571" s="2">
        <v>42482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">
        <v>1019</v>
      </c>
      <c r="P6571" s="1" t="s">
        <v>30</v>
      </c>
      <c r="Q6571" s="1" t="s">
        <v>34</v>
      </c>
      <c r="R6571" s="1" t="s">
        <v>1020</v>
      </c>
      <c r="S6571" s="1">
        <v>317.05799999999999</v>
      </c>
      <c r="T6571" s="1">
        <v>3</v>
      </c>
      <c r="U6571" s="1">
        <v>0.3</v>
      </c>
      <c r="V6571" s="1">
        <v>-18.117599999999996</v>
      </c>
      <c r="W6571" t="str">
        <f>INDEX(People!$A$2:$A$5,MATCH(Orders!N6571,People!$B$2:$B$5,0))</f>
        <v>Kelly Williams</v>
      </c>
      <c r="X6571" t="str">
        <f>IFERROR(INDEX(Returns!A6571:A7370,MATCH(Orders!B6571,Returns!B6571:B7370,0)),"No")</f>
        <v>No</v>
      </c>
      <c r="Y6571">
        <f t="shared" si="102"/>
        <v>412.17540000000002</v>
      </c>
    </row>
    <row r="6572" spans="1:25" x14ac:dyDescent="0.2">
      <c r="A6572" s="1">
        <v>6571</v>
      </c>
      <c r="B6572" t="s">
        <v>9288</v>
      </c>
      <c r="C6572" s="2">
        <v>42478</v>
      </c>
      <c r="D6572" s="8">
        <f>Table1[[#This Row],[Order Date]]</f>
        <v>42478</v>
      </c>
      <c r="E6572" s="2">
        <v>42482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">
        <v>2107</v>
      </c>
      <c r="P6572" s="1" t="s">
        <v>43</v>
      </c>
      <c r="Q6572" s="1" t="s">
        <v>157</v>
      </c>
      <c r="R6572" s="1" t="s">
        <v>2108</v>
      </c>
      <c r="S6572" s="1">
        <v>149.352</v>
      </c>
      <c r="T6572" s="1">
        <v>3</v>
      </c>
      <c r="U6572" s="1">
        <v>0.2</v>
      </c>
      <c r="V6572" s="1">
        <v>50.40629999999998</v>
      </c>
      <c r="W6572" t="str">
        <f>INDEX(People!$A$2:$A$5,MATCH(Orders!N6572,People!$B$2:$B$5,0))</f>
        <v>Kelly Williams</v>
      </c>
      <c r="X6572" t="str">
        <f>IFERROR(INDEX(Returns!A6572:A7371,MATCH(Orders!B6572,Returns!B6572:B7371,0)),"No")</f>
        <v>No</v>
      </c>
      <c r="Y6572">
        <f t="shared" si="102"/>
        <v>179.22239999999999</v>
      </c>
    </row>
    <row r="6573" spans="1:25" x14ac:dyDescent="0.2">
      <c r="A6573" s="1">
        <v>6572</v>
      </c>
      <c r="B6573" t="s">
        <v>9288</v>
      </c>
      <c r="C6573" s="2">
        <v>42478</v>
      </c>
      <c r="D6573" s="8">
        <f>Table1[[#This Row],[Order Date]]</f>
        <v>42478</v>
      </c>
      <c r="E6573" s="2">
        <v>42482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">
        <v>4891</v>
      </c>
      <c r="P6573" s="1" t="s">
        <v>66</v>
      </c>
      <c r="Q6573" s="1" t="s">
        <v>146</v>
      </c>
      <c r="R6573" s="1" t="s">
        <v>4892</v>
      </c>
      <c r="S6573" s="1">
        <v>227.976</v>
      </c>
      <c r="T6573" s="1">
        <v>3</v>
      </c>
      <c r="U6573" s="1">
        <v>0.2</v>
      </c>
      <c r="V6573" s="1">
        <v>28.496999999999957</v>
      </c>
      <c r="W6573" t="str">
        <f>INDEX(People!$A$2:$A$5,MATCH(Orders!N6573,People!$B$2:$B$5,0))</f>
        <v>Kelly Williams</v>
      </c>
      <c r="X6573" t="str">
        <f>IFERROR(INDEX(Returns!A6573:A7372,MATCH(Orders!B6573,Returns!B6573:B7372,0)),"No")</f>
        <v>No</v>
      </c>
      <c r="Y6573">
        <f t="shared" si="102"/>
        <v>273.57119999999998</v>
      </c>
    </row>
    <row r="6574" spans="1:25" x14ac:dyDescent="0.2">
      <c r="A6574" s="1">
        <v>6573</v>
      </c>
      <c r="B6574" t="s">
        <v>9289</v>
      </c>
      <c r="C6574" s="2">
        <v>43230</v>
      </c>
      <c r="D6574" s="8">
        <f>Table1[[#This Row],[Order Date]]</f>
        <v>43230</v>
      </c>
      <c r="E6574" s="2">
        <v>43236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">
        <v>4174</v>
      </c>
      <c r="P6574" s="1" t="s">
        <v>43</v>
      </c>
      <c r="Q6574" s="1" t="s">
        <v>84</v>
      </c>
      <c r="R6574" s="1" t="s">
        <v>4175</v>
      </c>
      <c r="S6574" s="1">
        <v>11.96</v>
      </c>
      <c r="T6574" s="1">
        <v>2</v>
      </c>
      <c r="U6574" s="1">
        <v>0</v>
      </c>
      <c r="V6574" s="1">
        <v>5.8604000000000003</v>
      </c>
      <c r="W6574" t="str">
        <f>INDEX(People!$A$2:$A$5,MATCH(Orders!N6574,People!$B$2:$B$5,0))</f>
        <v>Anna Andreadi</v>
      </c>
      <c r="X6574" t="str">
        <f>IFERROR(INDEX(Returns!A6574:A7373,MATCH(Orders!B6574,Returns!B6574:B7373,0)),"No")</f>
        <v>No</v>
      </c>
      <c r="Y6574">
        <f t="shared" si="102"/>
        <v>11.96</v>
      </c>
    </row>
    <row r="6575" spans="1:25" x14ac:dyDescent="0.2">
      <c r="A6575" s="1">
        <v>6574</v>
      </c>
      <c r="B6575" t="s">
        <v>9290</v>
      </c>
      <c r="C6575" s="2">
        <v>43429</v>
      </c>
      <c r="D6575" s="8">
        <f>Table1[[#This Row],[Order Date]]</f>
        <v>43429</v>
      </c>
      <c r="E6575" s="2">
        <v>43434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">
        <v>1435</v>
      </c>
      <c r="P6575" s="1" t="s">
        <v>43</v>
      </c>
      <c r="Q6575" s="1" t="s">
        <v>55</v>
      </c>
      <c r="R6575" s="1" t="s">
        <v>1436</v>
      </c>
      <c r="S6575" s="1">
        <v>563.4</v>
      </c>
      <c r="T6575" s="1">
        <v>4</v>
      </c>
      <c r="U6575" s="1">
        <v>0</v>
      </c>
      <c r="V6575" s="1">
        <v>67.608000000000004</v>
      </c>
      <c r="W6575" t="str">
        <f>INDEX(People!$A$2:$A$5,MATCH(Orders!N6575,People!$B$2:$B$5,0))</f>
        <v>Chuck Magee</v>
      </c>
      <c r="X6575" t="str">
        <f>IFERROR(INDEX(Returns!A6575:A7374,MATCH(Orders!B6575,Returns!B6575:B7374,0)),"No")</f>
        <v>No</v>
      </c>
      <c r="Y6575">
        <f t="shared" si="102"/>
        <v>563.4</v>
      </c>
    </row>
    <row r="6576" spans="1:25" x14ac:dyDescent="0.2">
      <c r="A6576" s="1">
        <v>6575</v>
      </c>
      <c r="B6576" t="s">
        <v>9290</v>
      </c>
      <c r="C6576" s="2">
        <v>43429</v>
      </c>
      <c r="D6576" s="8">
        <f>Table1[[#This Row],[Order Date]]</f>
        <v>43429</v>
      </c>
      <c r="E6576" s="2">
        <v>43434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">
        <v>5706</v>
      </c>
      <c r="P6576" s="1" t="s">
        <v>66</v>
      </c>
      <c r="Q6576" s="1" t="s">
        <v>601</v>
      </c>
      <c r="R6576" s="1" t="s">
        <v>5707</v>
      </c>
      <c r="S6576" s="1">
        <v>319.92</v>
      </c>
      <c r="T6576" s="1">
        <v>8</v>
      </c>
      <c r="U6576" s="1">
        <v>0</v>
      </c>
      <c r="V6576" s="1">
        <v>118.37040000000002</v>
      </c>
      <c r="W6576" t="str">
        <f>INDEX(People!$A$2:$A$5,MATCH(Orders!N6576,People!$B$2:$B$5,0))</f>
        <v>Chuck Magee</v>
      </c>
      <c r="X6576" t="str">
        <f>IFERROR(INDEX(Returns!A6576:A7375,MATCH(Orders!B6576,Returns!B6576:B7375,0)),"No")</f>
        <v>No</v>
      </c>
      <c r="Y6576">
        <f t="shared" si="102"/>
        <v>319.92</v>
      </c>
    </row>
    <row r="6577" spans="1:25" x14ac:dyDescent="0.2">
      <c r="A6577" s="1">
        <v>6576</v>
      </c>
      <c r="B6577" t="s">
        <v>6121</v>
      </c>
      <c r="C6577" s="2">
        <v>43527</v>
      </c>
      <c r="D6577" s="8">
        <f>Table1[[#This Row],[Order Date]]</f>
        <v>43527</v>
      </c>
      <c r="E6577" s="2">
        <v>43532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">
        <v>4958</v>
      </c>
      <c r="P6577" s="1" t="s">
        <v>66</v>
      </c>
      <c r="Q6577" s="1" t="s">
        <v>146</v>
      </c>
      <c r="R6577" s="1" t="s">
        <v>4959</v>
      </c>
      <c r="S6577" s="1">
        <v>1049.44</v>
      </c>
      <c r="T6577" s="1">
        <v>8</v>
      </c>
      <c r="U6577" s="1">
        <v>0</v>
      </c>
      <c r="V6577" s="1">
        <v>440.76480000000004</v>
      </c>
      <c r="W6577" t="str">
        <f>INDEX(People!$A$2:$A$5,MATCH(Orders!N6577,People!$B$2:$B$5,0))</f>
        <v>Anna Andreadi</v>
      </c>
      <c r="X6577" t="str">
        <f>IFERROR(INDEX(Returns!A6577:A7376,MATCH(Orders!B6577,Returns!B6577:B7376,0)),"No")</f>
        <v>No</v>
      </c>
      <c r="Y6577">
        <f t="shared" si="102"/>
        <v>1049.44</v>
      </c>
    </row>
    <row r="6578" spans="1:25" x14ac:dyDescent="0.2">
      <c r="A6578" s="1">
        <v>6577</v>
      </c>
      <c r="B6578" t="s">
        <v>6121</v>
      </c>
      <c r="C6578" s="2">
        <v>43527</v>
      </c>
      <c r="D6578" s="8">
        <f>Table1[[#This Row],[Order Date]]</f>
        <v>43527</v>
      </c>
      <c r="E6578" s="2">
        <v>43532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">
        <v>253</v>
      </c>
      <c r="P6578" s="1" t="s">
        <v>30</v>
      </c>
      <c r="Q6578" s="1" t="s">
        <v>34</v>
      </c>
      <c r="R6578" s="1" t="s">
        <v>254</v>
      </c>
      <c r="S6578" s="1">
        <v>170.35200000000003</v>
      </c>
      <c r="T6578" s="1">
        <v>3</v>
      </c>
      <c r="U6578" s="1">
        <v>0.2</v>
      </c>
      <c r="V6578" s="1">
        <v>-17.035200000000003</v>
      </c>
      <c r="W6578" t="str">
        <f>INDEX(People!$A$2:$A$5,MATCH(Orders!N6578,People!$B$2:$B$5,0))</f>
        <v>Anna Andreadi</v>
      </c>
      <c r="X6578" t="str">
        <f>IFERROR(INDEX(Returns!A6578:A7377,MATCH(Orders!B6578,Returns!B6578:B7377,0)),"No")</f>
        <v>No</v>
      </c>
      <c r="Y6578">
        <f t="shared" si="102"/>
        <v>204.42240000000004</v>
      </c>
    </row>
    <row r="6579" spans="1:25" x14ac:dyDescent="0.2">
      <c r="A6579" s="1">
        <v>6578</v>
      </c>
      <c r="B6579" t="s">
        <v>9291</v>
      </c>
      <c r="C6579" s="2">
        <v>43075</v>
      </c>
      <c r="D6579" s="8">
        <f>Table1[[#This Row],[Order Date]]</f>
        <v>43075</v>
      </c>
      <c r="E6579" s="2">
        <v>43080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">
        <v>3652</v>
      </c>
      <c r="P6579" s="1" t="s">
        <v>66</v>
      </c>
      <c r="Q6579" s="1" t="s">
        <v>67</v>
      </c>
      <c r="R6579" s="1" t="s">
        <v>3653</v>
      </c>
      <c r="S6579" s="1">
        <v>173.94</v>
      </c>
      <c r="T6579" s="1">
        <v>6</v>
      </c>
      <c r="U6579" s="1">
        <v>0</v>
      </c>
      <c r="V6579" s="1">
        <v>50.442599999999977</v>
      </c>
      <c r="W6579" t="str">
        <f>INDEX(People!$A$2:$A$5,MATCH(Orders!N6579,People!$B$2:$B$5,0))</f>
        <v>Cassandra Brandow</v>
      </c>
      <c r="X6579" t="str">
        <f>IFERROR(INDEX(Returns!A6579:A7378,MATCH(Orders!B6579,Returns!B6579:B7378,0)),"No")</f>
        <v>No</v>
      </c>
      <c r="Y6579">
        <f t="shared" si="102"/>
        <v>173.94</v>
      </c>
    </row>
    <row r="6580" spans="1:25" x14ac:dyDescent="0.2">
      <c r="A6580" s="1">
        <v>6579</v>
      </c>
      <c r="B6580" t="s">
        <v>9292</v>
      </c>
      <c r="C6580" s="2">
        <v>42607</v>
      </c>
      <c r="D6580" s="8">
        <f>Table1[[#This Row],[Order Date]]</f>
        <v>42607</v>
      </c>
      <c r="E6580" s="2">
        <v>42612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">
        <v>3717</v>
      </c>
      <c r="P6580" s="1" t="s">
        <v>66</v>
      </c>
      <c r="Q6580" s="1" t="s">
        <v>67</v>
      </c>
      <c r="R6580" s="1" t="s">
        <v>3718</v>
      </c>
      <c r="S6580" s="1">
        <v>1007.9440000000002</v>
      </c>
      <c r="T6580" s="1">
        <v>7</v>
      </c>
      <c r="U6580" s="1">
        <v>0.2</v>
      </c>
      <c r="V6580" s="1">
        <v>75.595799999999997</v>
      </c>
      <c r="W6580" t="str">
        <f>INDEX(People!$A$2:$A$5,MATCH(Orders!N6580,People!$B$2:$B$5,0))</f>
        <v>Anna Andreadi</v>
      </c>
      <c r="X6580" t="str">
        <f>IFERROR(INDEX(Returns!A6580:A7379,MATCH(Orders!B6580,Returns!B6580:B7379,0)),"No")</f>
        <v>No</v>
      </c>
      <c r="Y6580">
        <f t="shared" si="102"/>
        <v>1209.5328000000002</v>
      </c>
    </row>
    <row r="6581" spans="1:25" x14ac:dyDescent="0.2">
      <c r="A6581" s="1">
        <v>6580</v>
      </c>
      <c r="B6581" t="s">
        <v>9293</v>
      </c>
      <c r="C6581" s="2">
        <v>43395</v>
      </c>
      <c r="D6581" s="8">
        <f>Table1[[#This Row],[Order Date]]</f>
        <v>43395</v>
      </c>
      <c r="E6581" s="2">
        <v>43395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">
        <v>3516</v>
      </c>
      <c r="P6581" s="1" t="s">
        <v>43</v>
      </c>
      <c r="Q6581" s="1" t="s">
        <v>84</v>
      </c>
      <c r="R6581" s="1" t="s">
        <v>3517</v>
      </c>
      <c r="S6581" s="1">
        <v>6.68</v>
      </c>
      <c r="T6581" s="1">
        <v>1</v>
      </c>
      <c r="U6581" s="1">
        <v>0</v>
      </c>
      <c r="V6581" s="1">
        <v>3.2063999999999999</v>
      </c>
      <c r="W6581" t="str">
        <f>INDEX(People!$A$2:$A$5,MATCH(Orders!N6581,People!$B$2:$B$5,0))</f>
        <v>Anna Andreadi</v>
      </c>
      <c r="X6581" t="str">
        <f>IFERROR(INDEX(Returns!A6581:A7380,MATCH(Orders!B6581,Returns!B6581:B7380,0)),"No")</f>
        <v>No</v>
      </c>
      <c r="Y6581">
        <f t="shared" si="102"/>
        <v>6.68</v>
      </c>
    </row>
    <row r="6582" spans="1:25" x14ac:dyDescent="0.2">
      <c r="A6582" s="1">
        <v>6581</v>
      </c>
      <c r="B6582" t="s">
        <v>9293</v>
      </c>
      <c r="C6582" s="2">
        <v>43395</v>
      </c>
      <c r="D6582" s="8">
        <f>Table1[[#This Row],[Order Date]]</f>
        <v>43395</v>
      </c>
      <c r="E6582" s="2">
        <v>43395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">
        <v>5184</v>
      </c>
      <c r="P6582" s="1" t="s">
        <v>43</v>
      </c>
      <c r="Q6582" s="1" t="s">
        <v>63</v>
      </c>
      <c r="R6582" s="1" t="s">
        <v>3452</v>
      </c>
      <c r="S6582" s="1">
        <v>8.34</v>
      </c>
      <c r="T6582" s="1">
        <v>3</v>
      </c>
      <c r="U6582" s="1">
        <v>0</v>
      </c>
      <c r="V6582" s="1">
        <v>2.2517999999999998</v>
      </c>
      <c r="W6582" t="str">
        <f>INDEX(People!$A$2:$A$5,MATCH(Orders!N6582,People!$B$2:$B$5,0))</f>
        <v>Anna Andreadi</v>
      </c>
      <c r="X6582" t="str">
        <f>IFERROR(INDEX(Returns!A6582:A7381,MATCH(Orders!B6582,Returns!B6582:B7381,0)),"No")</f>
        <v>No</v>
      </c>
      <c r="Y6582">
        <f t="shared" si="102"/>
        <v>8.34</v>
      </c>
    </row>
    <row r="6583" spans="1:25" x14ac:dyDescent="0.2">
      <c r="A6583" s="1">
        <v>6582</v>
      </c>
      <c r="B6583" t="s">
        <v>9293</v>
      </c>
      <c r="C6583" s="2">
        <v>43395</v>
      </c>
      <c r="D6583" s="8">
        <f>Table1[[#This Row],[Order Date]]</f>
        <v>43395</v>
      </c>
      <c r="E6583" s="2">
        <v>43395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">
        <v>5708</v>
      </c>
      <c r="P6583" s="1" t="s">
        <v>30</v>
      </c>
      <c r="Q6583" s="1" t="s">
        <v>60</v>
      </c>
      <c r="R6583" s="1" t="s">
        <v>5709</v>
      </c>
      <c r="S6583" s="1">
        <v>101.94</v>
      </c>
      <c r="T6583" s="1">
        <v>3</v>
      </c>
      <c r="U6583" s="1">
        <v>0</v>
      </c>
      <c r="V6583" s="1">
        <v>30.581999999999987</v>
      </c>
      <c r="W6583" t="str">
        <f>INDEX(People!$A$2:$A$5,MATCH(Orders!N6583,People!$B$2:$B$5,0))</f>
        <v>Anna Andreadi</v>
      </c>
      <c r="X6583" t="str">
        <f>IFERROR(INDEX(Returns!A6583:A7382,MATCH(Orders!B6583,Returns!B6583:B7382,0)),"No")</f>
        <v>No</v>
      </c>
      <c r="Y6583">
        <f t="shared" si="102"/>
        <v>101.94</v>
      </c>
    </row>
    <row r="6584" spans="1:25" x14ac:dyDescent="0.2">
      <c r="A6584" s="1">
        <v>6583</v>
      </c>
      <c r="B6584" t="s">
        <v>9294</v>
      </c>
      <c r="C6584" s="2">
        <v>43319</v>
      </c>
      <c r="D6584" s="8">
        <f>Table1[[#This Row],[Order Date]]</f>
        <v>43319</v>
      </c>
      <c r="E6584" s="2">
        <v>43323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">
        <v>2015</v>
      </c>
      <c r="P6584" s="1" t="s">
        <v>66</v>
      </c>
      <c r="Q6584" s="1" t="s">
        <v>146</v>
      </c>
      <c r="R6584" s="1" t="s">
        <v>2016</v>
      </c>
      <c r="S6584" s="1">
        <v>179.97</v>
      </c>
      <c r="T6584" s="1">
        <v>3</v>
      </c>
      <c r="U6584" s="1">
        <v>0</v>
      </c>
      <c r="V6584" s="1">
        <v>86.385600000000011</v>
      </c>
      <c r="W6584" t="str">
        <f>INDEX(People!$A$2:$A$5,MATCH(Orders!N6584,People!$B$2:$B$5,0))</f>
        <v>Anna Andreadi</v>
      </c>
      <c r="X6584" t="str">
        <f>IFERROR(INDEX(Returns!A6584:A7383,MATCH(Orders!B6584,Returns!B6584:B7383,0)),"No")</f>
        <v>No</v>
      </c>
      <c r="Y6584">
        <f t="shared" si="102"/>
        <v>179.97</v>
      </c>
    </row>
    <row r="6585" spans="1:25" x14ac:dyDescent="0.2">
      <c r="A6585" s="1">
        <v>6584</v>
      </c>
      <c r="B6585" t="s">
        <v>9295</v>
      </c>
      <c r="C6585" s="2">
        <v>43667</v>
      </c>
      <c r="D6585" s="8">
        <f>Table1[[#This Row],[Order Date]]</f>
        <v>43667</v>
      </c>
      <c r="E6585" s="2">
        <v>43673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">
        <v>4445</v>
      </c>
      <c r="P6585" s="1" t="s">
        <v>43</v>
      </c>
      <c r="Q6585" s="1" t="s">
        <v>63</v>
      </c>
      <c r="R6585" s="1" t="s">
        <v>4446</v>
      </c>
      <c r="S6585" s="1">
        <v>101.94</v>
      </c>
      <c r="T6585" s="1">
        <v>6</v>
      </c>
      <c r="U6585" s="1">
        <v>0</v>
      </c>
      <c r="V6585" s="1">
        <v>29.562599999999986</v>
      </c>
      <c r="W6585" t="str">
        <f>INDEX(People!$A$2:$A$5,MATCH(Orders!N6585,People!$B$2:$B$5,0))</f>
        <v>Cassandra Brandow</v>
      </c>
      <c r="X6585" t="str">
        <f>IFERROR(INDEX(Returns!A6585:A7384,MATCH(Orders!B6585,Returns!B6585:B7384,0)),"No")</f>
        <v>No</v>
      </c>
      <c r="Y6585">
        <f t="shared" si="102"/>
        <v>101.94</v>
      </c>
    </row>
    <row r="6586" spans="1:25" x14ac:dyDescent="0.2">
      <c r="A6586" s="1">
        <v>6585</v>
      </c>
      <c r="B6586" t="s">
        <v>9295</v>
      </c>
      <c r="C6586" s="2">
        <v>43667</v>
      </c>
      <c r="D6586" s="8">
        <f>Table1[[#This Row],[Order Date]]</f>
        <v>43667</v>
      </c>
      <c r="E6586" s="2">
        <v>43673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">
        <v>2327</v>
      </c>
      <c r="P6586" s="1" t="s">
        <v>66</v>
      </c>
      <c r="Q6586" s="1" t="s">
        <v>67</v>
      </c>
      <c r="R6586" s="1" t="s">
        <v>2328</v>
      </c>
      <c r="S6586" s="1">
        <v>271.95999999999998</v>
      </c>
      <c r="T6586" s="1">
        <v>4</v>
      </c>
      <c r="U6586" s="1">
        <v>0</v>
      </c>
      <c r="V6586" s="1">
        <v>67.990000000000009</v>
      </c>
      <c r="W6586" t="str">
        <f>INDEX(People!$A$2:$A$5,MATCH(Orders!N6586,People!$B$2:$B$5,0))</f>
        <v>Cassandra Brandow</v>
      </c>
      <c r="X6586" t="str">
        <f>IFERROR(INDEX(Returns!A6586:A7385,MATCH(Orders!B6586,Returns!B6586:B7385,0)),"No")</f>
        <v>No</v>
      </c>
      <c r="Y6586">
        <f t="shared" si="102"/>
        <v>271.95999999999998</v>
      </c>
    </row>
    <row r="6587" spans="1:25" x14ac:dyDescent="0.2">
      <c r="A6587" s="1">
        <v>6586</v>
      </c>
      <c r="B6587" t="s">
        <v>9295</v>
      </c>
      <c r="C6587" s="2">
        <v>43667</v>
      </c>
      <c r="D6587" s="8">
        <f>Table1[[#This Row],[Order Date]]</f>
        <v>43667</v>
      </c>
      <c r="E6587" s="2">
        <v>43673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">
        <v>894</v>
      </c>
      <c r="P6587" s="1" t="s">
        <v>30</v>
      </c>
      <c r="Q6587" s="1" t="s">
        <v>60</v>
      </c>
      <c r="R6587" s="1" t="s">
        <v>895</v>
      </c>
      <c r="S6587" s="1">
        <v>8.8000000000000007</v>
      </c>
      <c r="T6587" s="1">
        <v>5</v>
      </c>
      <c r="U6587" s="1">
        <v>0</v>
      </c>
      <c r="V6587" s="1">
        <v>3.8720000000000003</v>
      </c>
      <c r="W6587" t="str">
        <f>INDEX(People!$A$2:$A$5,MATCH(Orders!N6587,People!$B$2:$B$5,0))</f>
        <v>Cassandra Brandow</v>
      </c>
      <c r="X6587" t="str">
        <f>IFERROR(INDEX(Returns!A6587:A7386,MATCH(Orders!B6587,Returns!B6587:B7386,0)),"No")</f>
        <v>No</v>
      </c>
      <c r="Y6587">
        <f t="shared" si="102"/>
        <v>8.8000000000000007</v>
      </c>
    </row>
    <row r="6588" spans="1:25" x14ac:dyDescent="0.2">
      <c r="A6588" s="1">
        <v>6587</v>
      </c>
      <c r="B6588" t="s">
        <v>9295</v>
      </c>
      <c r="C6588" s="2">
        <v>43667</v>
      </c>
      <c r="D6588" s="8">
        <f>Table1[[#This Row],[Order Date]]</f>
        <v>43667</v>
      </c>
      <c r="E6588" s="2">
        <v>43673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">
        <v>3083</v>
      </c>
      <c r="P6588" s="1" t="s">
        <v>43</v>
      </c>
      <c r="Q6588" s="1" t="s">
        <v>63</v>
      </c>
      <c r="R6588" s="1" t="s">
        <v>3084</v>
      </c>
      <c r="S6588" s="1">
        <v>19.68</v>
      </c>
      <c r="T6588" s="1">
        <v>6</v>
      </c>
      <c r="U6588" s="1">
        <v>0</v>
      </c>
      <c r="V6588" s="1">
        <v>5.7071999999999976</v>
      </c>
      <c r="W6588" t="str">
        <f>INDEX(People!$A$2:$A$5,MATCH(Orders!N6588,People!$B$2:$B$5,0))</f>
        <v>Cassandra Brandow</v>
      </c>
      <c r="X6588" t="str">
        <f>IFERROR(INDEX(Returns!A6588:A7387,MATCH(Orders!B6588,Returns!B6588:B7387,0)),"No")</f>
        <v>No</v>
      </c>
      <c r="Y6588">
        <f t="shared" si="102"/>
        <v>19.68</v>
      </c>
    </row>
    <row r="6589" spans="1:25" x14ac:dyDescent="0.2">
      <c r="A6589" s="1">
        <v>6588</v>
      </c>
      <c r="B6589" t="s">
        <v>9295</v>
      </c>
      <c r="C6589" s="2">
        <v>43667</v>
      </c>
      <c r="D6589" s="8">
        <f>Table1[[#This Row],[Order Date]]</f>
        <v>43667</v>
      </c>
      <c r="E6589" s="2">
        <v>43673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">
        <v>2355</v>
      </c>
      <c r="P6589" s="1" t="s">
        <v>30</v>
      </c>
      <c r="Q6589" s="1" t="s">
        <v>31</v>
      </c>
      <c r="R6589" s="1" t="s">
        <v>2356</v>
      </c>
      <c r="S6589" s="1">
        <v>302.94</v>
      </c>
      <c r="T6589" s="1">
        <v>3</v>
      </c>
      <c r="U6589" s="1">
        <v>0</v>
      </c>
      <c r="V6589" s="1">
        <v>69.67619999999998</v>
      </c>
      <c r="W6589" t="str">
        <f>INDEX(People!$A$2:$A$5,MATCH(Orders!N6589,People!$B$2:$B$5,0))</f>
        <v>Cassandra Brandow</v>
      </c>
      <c r="X6589" t="str">
        <f>IFERROR(INDEX(Returns!A6589:A7388,MATCH(Orders!B6589,Returns!B6589:B7388,0)),"No")</f>
        <v>No</v>
      </c>
      <c r="Y6589">
        <f t="shared" si="102"/>
        <v>302.94</v>
      </c>
    </row>
    <row r="6590" spans="1:25" x14ac:dyDescent="0.2">
      <c r="A6590" s="1">
        <v>6589</v>
      </c>
      <c r="B6590" t="s">
        <v>9295</v>
      </c>
      <c r="C6590" s="2">
        <v>43667</v>
      </c>
      <c r="D6590" s="8">
        <f>Table1[[#This Row],[Order Date]]</f>
        <v>43667</v>
      </c>
      <c r="E6590" s="2">
        <v>43673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">
        <v>1973</v>
      </c>
      <c r="P6590" s="1" t="s">
        <v>43</v>
      </c>
      <c r="Q6590" s="1" t="s">
        <v>70</v>
      </c>
      <c r="R6590" s="1" t="s">
        <v>1974</v>
      </c>
      <c r="S6590" s="1">
        <v>14.940000000000001</v>
      </c>
      <c r="T6590" s="1">
        <v>3</v>
      </c>
      <c r="U6590" s="1">
        <v>0</v>
      </c>
      <c r="V6590" s="1">
        <v>7.1712000000000007</v>
      </c>
      <c r="W6590" t="str">
        <f>INDEX(People!$A$2:$A$5,MATCH(Orders!N6590,People!$B$2:$B$5,0))</f>
        <v>Cassandra Brandow</v>
      </c>
      <c r="X6590" t="str">
        <f>IFERROR(INDEX(Returns!A6590:A7389,MATCH(Orders!B6590,Returns!B6590:B7389,0)),"No")</f>
        <v>No</v>
      </c>
      <c r="Y6590">
        <f t="shared" si="102"/>
        <v>14.940000000000001</v>
      </c>
    </row>
    <row r="6591" spans="1:25" x14ac:dyDescent="0.2">
      <c r="A6591" s="1">
        <v>6590</v>
      </c>
      <c r="B6591" t="s">
        <v>9295</v>
      </c>
      <c r="C6591" s="2">
        <v>43667</v>
      </c>
      <c r="D6591" s="8">
        <f>Table1[[#This Row],[Order Date]]</f>
        <v>43667</v>
      </c>
      <c r="E6591" s="2">
        <v>43673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">
        <v>1396</v>
      </c>
      <c r="P6591" s="1" t="s">
        <v>43</v>
      </c>
      <c r="Q6591" s="1" t="s">
        <v>512</v>
      </c>
      <c r="R6591" s="1" t="s">
        <v>1397</v>
      </c>
      <c r="S6591" s="1">
        <v>231.72</v>
      </c>
      <c r="T6591" s="1">
        <v>2</v>
      </c>
      <c r="U6591" s="1">
        <v>0</v>
      </c>
      <c r="V6591" s="1">
        <v>11.585999999999984</v>
      </c>
      <c r="W6591" t="str">
        <f>INDEX(People!$A$2:$A$5,MATCH(Orders!N6591,People!$B$2:$B$5,0))</f>
        <v>Cassandra Brandow</v>
      </c>
      <c r="X6591" t="str">
        <f>IFERROR(INDEX(Returns!A6591:A7390,MATCH(Orders!B6591,Returns!B6591:B7390,0)),"No")</f>
        <v>No</v>
      </c>
      <c r="Y6591">
        <f t="shared" si="102"/>
        <v>231.72</v>
      </c>
    </row>
    <row r="6592" spans="1:25" x14ac:dyDescent="0.2">
      <c r="A6592" s="1">
        <v>6591</v>
      </c>
      <c r="B6592" t="s">
        <v>9296</v>
      </c>
      <c r="C6592" s="2">
        <v>42452</v>
      </c>
      <c r="D6592" s="8">
        <f>Table1[[#This Row],[Order Date]]</f>
        <v>42452</v>
      </c>
      <c r="E6592" s="2">
        <v>42455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">
        <v>2062</v>
      </c>
      <c r="P6592" s="1" t="s">
        <v>43</v>
      </c>
      <c r="Q6592" s="1" t="s">
        <v>44</v>
      </c>
      <c r="R6592" s="1" t="s">
        <v>2063</v>
      </c>
      <c r="S6592" s="1">
        <v>9.9120000000000008</v>
      </c>
      <c r="T6592" s="1">
        <v>3</v>
      </c>
      <c r="U6592" s="1">
        <v>0.2</v>
      </c>
      <c r="V6592" s="1">
        <v>3.2213999999999996</v>
      </c>
      <c r="W6592" t="str">
        <f>INDEX(People!$A$2:$A$5,MATCH(Orders!N6592,People!$B$2:$B$5,0))</f>
        <v>Cassandra Brandow</v>
      </c>
      <c r="X6592" t="str">
        <f>IFERROR(INDEX(Returns!A6592:A7391,MATCH(Orders!B6592,Returns!B6592:B7391,0)),"No")</f>
        <v>No</v>
      </c>
      <c r="Y6592">
        <f t="shared" si="102"/>
        <v>11.894400000000001</v>
      </c>
    </row>
    <row r="6593" spans="1:25" x14ac:dyDescent="0.2">
      <c r="A6593" s="1">
        <v>6592</v>
      </c>
      <c r="B6593" t="s">
        <v>5980</v>
      </c>
      <c r="C6593" s="2">
        <v>42855</v>
      </c>
      <c r="D6593" s="8">
        <f>Table1[[#This Row],[Order Date]]</f>
        <v>42855</v>
      </c>
      <c r="E6593" s="2">
        <v>42861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">
        <v>1148</v>
      </c>
      <c r="P6593" s="1" t="s">
        <v>43</v>
      </c>
      <c r="Q6593" s="1" t="s">
        <v>63</v>
      </c>
      <c r="R6593" s="1" t="s">
        <v>1149</v>
      </c>
      <c r="S6593" s="1">
        <v>34.650000000000006</v>
      </c>
      <c r="T6593" s="1">
        <v>3</v>
      </c>
      <c r="U6593" s="1">
        <v>0</v>
      </c>
      <c r="V6593" s="1">
        <v>9.702</v>
      </c>
      <c r="W6593" t="str">
        <f>INDEX(People!$A$2:$A$5,MATCH(Orders!N6593,People!$B$2:$B$5,0))</f>
        <v>Anna Andreadi</v>
      </c>
      <c r="X6593" t="str">
        <f>IFERROR(INDEX(Returns!A6593:A7392,MATCH(Orders!B6593,Returns!B6593:B7392,0)),"No")</f>
        <v>No</v>
      </c>
      <c r="Y6593">
        <f t="shared" si="102"/>
        <v>34.650000000000006</v>
      </c>
    </row>
    <row r="6594" spans="1:25" x14ac:dyDescent="0.2">
      <c r="A6594" s="1">
        <v>6593</v>
      </c>
      <c r="B6594" t="s">
        <v>5980</v>
      </c>
      <c r="C6594" s="2">
        <v>42855</v>
      </c>
      <c r="D6594" s="8">
        <f>Table1[[#This Row],[Order Date]]</f>
        <v>42855</v>
      </c>
      <c r="E6594" s="2">
        <v>42861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">
        <v>1671</v>
      </c>
      <c r="P6594" s="1" t="s">
        <v>66</v>
      </c>
      <c r="Q6594" s="1" t="s">
        <v>67</v>
      </c>
      <c r="R6594" s="1" t="s">
        <v>1672</v>
      </c>
      <c r="S6594" s="1">
        <v>19.8</v>
      </c>
      <c r="T6594" s="1">
        <v>5</v>
      </c>
      <c r="U6594" s="1">
        <v>0.2</v>
      </c>
      <c r="V6594" s="1">
        <v>1.7324999999999999</v>
      </c>
      <c r="W6594" t="str">
        <f>INDEX(People!$A$2:$A$5,MATCH(Orders!N6594,People!$B$2:$B$5,0))</f>
        <v>Anna Andreadi</v>
      </c>
      <c r="X6594" t="str">
        <f>IFERROR(INDEX(Returns!A6594:A7393,MATCH(Orders!B6594,Returns!B6594:B7393,0)),"No")</f>
        <v>No</v>
      </c>
      <c r="Y6594">
        <f t="shared" si="102"/>
        <v>23.76</v>
      </c>
    </row>
    <row r="6595" spans="1:25" x14ac:dyDescent="0.2">
      <c r="A6595" s="1">
        <v>6594</v>
      </c>
      <c r="B6595" t="s">
        <v>9297</v>
      </c>
      <c r="C6595" s="2">
        <v>43264</v>
      </c>
      <c r="D6595" s="8">
        <f>Table1[[#This Row],[Order Date]]</f>
        <v>43264</v>
      </c>
      <c r="E6595" s="2">
        <v>43267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">
        <v>1809</v>
      </c>
      <c r="P6595" s="1" t="s">
        <v>43</v>
      </c>
      <c r="Q6595" s="1" t="s">
        <v>70</v>
      </c>
      <c r="R6595" s="1" t="s">
        <v>1810</v>
      </c>
      <c r="S6595" s="1">
        <v>33.568000000000005</v>
      </c>
      <c r="T6595" s="1">
        <v>2</v>
      </c>
      <c r="U6595" s="1">
        <v>0.2</v>
      </c>
      <c r="V6595" s="1">
        <v>11.748799999999997</v>
      </c>
      <c r="W6595" t="str">
        <f>INDEX(People!$A$2:$A$5,MATCH(Orders!N6595,People!$B$2:$B$5,0))</f>
        <v>Chuck Magee</v>
      </c>
      <c r="X6595" t="str">
        <f>IFERROR(INDEX(Returns!A6595:A7394,MATCH(Orders!B6595,Returns!B6595:B7394,0)),"No")</f>
        <v>No</v>
      </c>
      <c r="Y6595">
        <f t="shared" ref="Y6595:Y6658" si="103">S6595*(1+U6595)</f>
        <v>40.281600000000005</v>
      </c>
    </row>
    <row r="6596" spans="1:25" x14ac:dyDescent="0.2">
      <c r="A6596" s="1">
        <v>6595</v>
      </c>
      <c r="B6596" t="s">
        <v>9298</v>
      </c>
      <c r="C6596" s="2">
        <v>42859</v>
      </c>
      <c r="D6596" s="8">
        <f>Table1[[#This Row],[Order Date]]</f>
        <v>42859</v>
      </c>
      <c r="E6596" s="2">
        <v>42866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">
        <v>2152</v>
      </c>
      <c r="P6596" s="1" t="s">
        <v>43</v>
      </c>
      <c r="Q6596" s="1" t="s">
        <v>63</v>
      </c>
      <c r="R6596" s="1" t="s">
        <v>2153</v>
      </c>
      <c r="S6596" s="1">
        <v>125.92999999999999</v>
      </c>
      <c r="T6596" s="1">
        <v>7</v>
      </c>
      <c r="U6596" s="1">
        <v>0</v>
      </c>
      <c r="V6596" s="1">
        <v>35.260400000000004</v>
      </c>
      <c r="W6596" t="str">
        <f>INDEX(People!$A$2:$A$5,MATCH(Orders!N6596,People!$B$2:$B$5,0))</f>
        <v>Kelly Williams</v>
      </c>
      <c r="X6596" t="str">
        <f>IFERROR(INDEX(Returns!A6596:A7395,MATCH(Orders!B6596,Returns!B6596:B7395,0)),"No")</f>
        <v>No</v>
      </c>
      <c r="Y6596">
        <f t="shared" si="103"/>
        <v>125.92999999999999</v>
      </c>
    </row>
    <row r="6597" spans="1:25" x14ac:dyDescent="0.2">
      <c r="A6597" s="1">
        <v>6596</v>
      </c>
      <c r="B6597" t="s">
        <v>9299</v>
      </c>
      <c r="C6597" s="2">
        <v>43578</v>
      </c>
      <c r="D6597" s="8">
        <f>Table1[[#This Row],[Order Date]]</f>
        <v>43578</v>
      </c>
      <c r="E6597" s="2">
        <v>43581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">
        <v>1541</v>
      </c>
      <c r="P6597" s="1" t="s">
        <v>43</v>
      </c>
      <c r="Q6597" s="1" t="s">
        <v>70</v>
      </c>
      <c r="R6597" s="1" t="s">
        <v>1542</v>
      </c>
      <c r="S6597" s="1">
        <v>11.760000000000002</v>
      </c>
      <c r="T6597" s="1">
        <v>5</v>
      </c>
      <c r="U6597" s="1">
        <v>0.7</v>
      </c>
      <c r="V6597" s="1">
        <v>-7.8399999999999963</v>
      </c>
      <c r="W6597" t="str">
        <f>INDEX(People!$A$2:$A$5,MATCH(Orders!N6597,People!$B$2:$B$5,0))</f>
        <v>Chuck Magee</v>
      </c>
      <c r="X6597" t="str">
        <f>IFERROR(INDEX(Returns!A6597:A7396,MATCH(Orders!B6597,Returns!B6597:B7396,0)),"No")</f>
        <v>No</v>
      </c>
      <c r="Y6597">
        <f t="shared" si="103"/>
        <v>19.992000000000001</v>
      </c>
    </row>
    <row r="6598" spans="1:25" x14ac:dyDescent="0.2">
      <c r="A6598" s="1">
        <v>6597</v>
      </c>
      <c r="B6598" t="s">
        <v>9299</v>
      </c>
      <c r="C6598" s="2">
        <v>43578</v>
      </c>
      <c r="D6598" s="8">
        <f>Table1[[#This Row],[Order Date]]</f>
        <v>43578</v>
      </c>
      <c r="E6598" s="2">
        <v>43581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">
        <v>501</v>
      </c>
      <c r="P6598" s="1" t="s">
        <v>43</v>
      </c>
      <c r="Q6598" s="1" t="s">
        <v>84</v>
      </c>
      <c r="R6598" s="1" t="s">
        <v>502</v>
      </c>
      <c r="S6598" s="1">
        <v>5.3440000000000003</v>
      </c>
      <c r="T6598" s="1">
        <v>1</v>
      </c>
      <c r="U6598" s="1">
        <v>0.2</v>
      </c>
      <c r="V6598" s="1">
        <v>1.8703999999999998</v>
      </c>
      <c r="W6598" t="str">
        <f>INDEX(People!$A$2:$A$5,MATCH(Orders!N6598,People!$B$2:$B$5,0))</f>
        <v>Chuck Magee</v>
      </c>
      <c r="X6598" t="str">
        <f>IFERROR(INDEX(Returns!A6598:A7397,MATCH(Orders!B6598,Returns!B6598:B7397,0)),"No")</f>
        <v>No</v>
      </c>
      <c r="Y6598">
        <f t="shared" si="103"/>
        <v>6.4127999999999998</v>
      </c>
    </row>
    <row r="6599" spans="1:25" x14ac:dyDescent="0.2">
      <c r="A6599" s="1">
        <v>6598</v>
      </c>
      <c r="B6599" t="s">
        <v>9300</v>
      </c>
      <c r="C6599" s="2">
        <v>42527</v>
      </c>
      <c r="D6599" s="8">
        <f>Table1[[#This Row],[Order Date]]</f>
        <v>42527</v>
      </c>
      <c r="E6599" s="2">
        <v>42533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">
        <v>896</v>
      </c>
      <c r="P6599" s="1" t="s">
        <v>43</v>
      </c>
      <c r="Q6599" s="1" t="s">
        <v>70</v>
      </c>
      <c r="R6599" s="1" t="s">
        <v>897</v>
      </c>
      <c r="S6599" s="1">
        <v>1.3650000000000002</v>
      </c>
      <c r="T6599" s="1">
        <v>1</v>
      </c>
      <c r="U6599" s="1">
        <v>0.7</v>
      </c>
      <c r="V6599" s="1">
        <v>-0.9099999999999997</v>
      </c>
      <c r="W6599" t="str">
        <f>INDEX(People!$A$2:$A$5,MATCH(Orders!N6599,People!$B$2:$B$5,0))</f>
        <v>Cassandra Brandow</v>
      </c>
      <c r="X6599" t="str">
        <f>IFERROR(INDEX(Returns!A6599:A7398,MATCH(Orders!B6599,Returns!B6599:B7398,0)),"No")</f>
        <v>No</v>
      </c>
      <c r="Y6599">
        <f t="shared" si="103"/>
        <v>2.3205000000000005</v>
      </c>
    </row>
    <row r="6600" spans="1:25" x14ac:dyDescent="0.2">
      <c r="A6600" s="1">
        <v>6599</v>
      </c>
      <c r="B6600" t="s">
        <v>9300</v>
      </c>
      <c r="C6600" s="2">
        <v>42527</v>
      </c>
      <c r="D6600" s="8">
        <f>Table1[[#This Row],[Order Date]]</f>
        <v>42527</v>
      </c>
      <c r="E6600" s="2">
        <v>42533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">
        <v>4532</v>
      </c>
      <c r="P6600" s="1" t="s">
        <v>43</v>
      </c>
      <c r="Q6600" s="1" t="s">
        <v>84</v>
      </c>
      <c r="R6600" s="1" t="s">
        <v>4533</v>
      </c>
      <c r="S6600" s="1">
        <v>62.015999999999998</v>
      </c>
      <c r="T6600" s="1">
        <v>2</v>
      </c>
      <c r="U6600" s="1">
        <v>0.2</v>
      </c>
      <c r="V6600" s="1">
        <v>22.480800000000002</v>
      </c>
      <c r="W6600" t="str">
        <f>INDEX(People!$A$2:$A$5,MATCH(Orders!N6600,People!$B$2:$B$5,0))</f>
        <v>Cassandra Brandow</v>
      </c>
      <c r="X6600" t="str">
        <f>IFERROR(INDEX(Returns!A6600:A7399,MATCH(Orders!B6600,Returns!B6600:B7399,0)),"No")</f>
        <v>No</v>
      </c>
      <c r="Y6600">
        <f t="shared" si="103"/>
        <v>74.419199999999989</v>
      </c>
    </row>
    <row r="6601" spans="1:25" x14ac:dyDescent="0.2">
      <c r="A6601" s="1">
        <v>6600</v>
      </c>
      <c r="B6601" t="s">
        <v>9301</v>
      </c>
      <c r="C6601" s="2">
        <v>42706</v>
      </c>
      <c r="D6601" s="8">
        <f>Table1[[#This Row],[Order Date]]</f>
        <v>42706</v>
      </c>
      <c r="E6601" s="2">
        <v>42711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">
        <v>1761</v>
      </c>
      <c r="P6601" s="1" t="s">
        <v>30</v>
      </c>
      <c r="Q6601" s="1" t="s">
        <v>60</v>
      </c>
      <c r="R6601" s="1" t="s">
        <v>1762</v>
      </c>
      <c r="S6601" s="1">
        <v>60.72</v>
      </c>
      <c r="T6601" s="1">
        <v>3</v>
      </c>
      <c r="U6601" s="1">
        <v>0</v>
      </c>
      <c r="V6601" s="1">
        <v>23.680799999999998</v>
      </c>
      <c r="W6601" t="str">
        <f>INDEX(People!$A$2:$A$5,MATCH(Orders!N6601,People!$B$2:$B$5,0))</f>
        <v>Chuck Magee</v>
      </c>
      <c r="X6601" t="str">
        <f>IFERROR(INDEX(Returns!A6601:A7400,MATCH(Orders!B6601,Returns!B6601:B7400,0)),"No")</f>
        <v>No</v>
      </c>
      <c r="Y6601">
        <f t="shared" si="103"/>
        <v>60.72</v>
      </c>
    </row>
    <row r="6602" spans="1:25" x14ac:dyDescent="0.2">
      <c r="A6602" s="1">
        <v>6601</v>
      </c>
      <c r="B6602" t="s">
        <v>9301</v>
      </c>
      <c r="C6602" s="2">
        <v>42706</v>
      </c>
      <c r="D6602" s="8">
        <f>Table1[[#This Row],[Order Date]]</f>
        <v>42706</v>
      </c>
      <c r="E6602" s="2">
        <v>42711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">
        <v>4618</v>
      </c>
      <c r="P6602" s="1" t="s">
        <v>43</v>
      </c>
      <c r="Q6602" s="1" t="s">
        <v>84</v>
      </c>
      <c r="R6602" s="1" t="s">
        <v>4619</v>
      </c>
      <c r="S6602" s="1">
        <v>146.82</v>
      </c>
      <c r="T6602" s="1">
        <v>3</v>
      </c>
      <c r="U6602" s="1">
        <v>0</v>
      </c>
      <c r="V6602" s="1">
        <v>73.41</v>
      </c>
      <c r="W6602" t="str">
        <f>INDEX(People!$A$2:$A$5,MATCH(Orders!N6602,People!$B$2:$B$5,0))</f>
        <v>Chuck Magee</v>
      </c>
      <c r="X6602" t="str">
        <f>IFERROR(INDEX(Returns!A6602:A7401,MATCH(Orders!B6602,Returns!B6602:B7401,0)),"No")</f>
        <v>No</v>
      </c>
      <c r="Y6602">
        <f t="shared" si="103"/>
        <v>146.82</v>
      </c>
    </row>
    <row r="6603" spans="1:25" x14ac:dyDescent="0.2">
      <c r="A6603" s="1">
        <v>6602</v>
      </c>
      <c r="B6603" t="s">
        <v>9301</v>
      </c>
      <c r="C6603" s="2">
        <v>42706</v>
      </c>
      <c r="D6603" s="8">
        <f>Table1[[#This Row],[Order Date]]</f>
        <v>42706</v>
      </c>
      <c r="E6603" s="2">
        <v>42711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">
        <v>3700</v>
      </c>
      <c r="P6603" s="1" t="s">
        <v>30</v>
      </c>
      <c r="Q6603" s="1" t="s">
        <v>34</v>
      </c>
      <c r="R6603" s="1" t="s">
        <v>3701</v>
      </c>
      <c r="S6603" s="1">
        <v>239.84</v>
      </c>
      <c r="T6603" s="1">
        <v>8</v>
      </c>
      <c r="U6603" s="1">
        <v>0</v>
      </c>
      <c r="V6603" s="1">
        <v>64.756799999999998</v>
      </c>
      <c r="W6603" t="str">
        <f>INDEX(People!$A$2:$A$5,MATCH(Orders!N6603,People!$B$2:$B$5,0))</f>
        <v>Chuck Magee</v>
      </c>
      <c r="X6603" t="str">
        <f>IFERROR(INDEX(Returns!A6603:A7402,MATCH(Orders!B6603,Returns!B6603:B7402,0)),"No")</f>
        <v>No</v>
      </c>
      <c r="Y6603">
        <f t="shared" si="103"/>
        <v>239.84</v>
      </c>
    </row>
    <row r="6604" spans="1:25" x14ac:dyDescent="0.2">
      <c r="A6604" s="1">
        <v>6603</v>
      </c>
      <c r="B6604" t="s">
        <v>9301</v>
      </c>
      <c r="C6604" s="2">
        <v>42706</v>
      </c>
      <c r="D6604" s="8">
        <f>Table1[[#This Row],[Order Date]]</f>
        <v>42706</v>
      </c>
      <c r="E6604" s="2">
        <v>42711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">
        <v>999</v>
      </c>
      <c r="P6604" s="1" t="s">
        <v>43</v>
      </c>
      <c r="Q6604" s="1" t="s">
        <v>44</v>
      </c>
      <c r="R6604" s="1" t="s">
        <v>1000</v>
      </c>
      <c r="S6604" s="1">
        <v>15.66</v>
      </c>
      <c r="T6604" s="1">
        <v>6</v>
      </c>
      <c r="U6604" s="1">
        <v>0</v>
      </c>
      <c r="V6604" s="1">
        <v>7.2035999999999998</v>
      </c>
      <c r="W6604" t="str">
        <f>INDEX(People!$A$2:$A$5,MATCH(Orders!N6604,People!$B$2:$B$5,0))</f>
        <v>Chuck Magee</v>
      </c>
      <c r="X6604" t="str">
        <f>IFERROR(INDEX(Returns!A6604:A7403,MATCH(Orders!B6604,Returns!B6604:B7403,0)),"No")</f>
        <v>No</v>
      </c>
      <c r="Y6604">
        <f t="shared" si="103"/>
        <v>15.66</v>
      </c>
    </row>
    <row r="6605" spans="1:25" x14ac:dyDescent="0.2">
      <c r="A6605" s="1">
        <v>6604</v>
      </c>
      <c r="B6605" t="s">
        <v>9302</v>
      </c>
      <c r="C6605" s="2">
        <v>43633</v>
      </c>
      <c r="D6605" s="8">
        <f>Table1[[#This Row],[Order Date]]</f>
        <v>43633</v>
      </c>
      <c r="E6605" s="2">
        <v>43636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">
        <v>2874</v>
      </c>
      <c r="P6605" s="1" t="s">
        <v>43</v>
      </c>
      <c r="Q6605" s="1" t="s">
        <v>55</v>
      </c>
      <c r="R6605" s="1" t="s">
        <v>2875</v>
      </c>
      <c r="S6605" s="1">
        <v>146.352</v>
      </c>
      <c r="T6605" s="1">
        <v>3</v>
      </c>
      <c r="U6605" s="1">
        <v>0.2</v>
      </c>
      <c r="V6605" s="1">
        <v>-32.929200000000002</v>
      </c>
      <c r="W6605" t="str">
        <f>INDEX(People!$A$2:$A$5,MATCH(Orders!N6605,People!$B$2:$B$5,0))</f>
        <v>Anna Andreadi</v>
      </c>
      <c r="X6605" t="str">
        <f>IFERROR(INDEX(Returns!A6605:A7404,MATCH(Orders!B6605,Returns!B6605:B7404,0)),"No")</f>
        <v>No</v>
      </c>
      <c r="Y6605">
        <f t="shared" si="103"/>
        <v>175.6224</v>
      </c>
    </row>
    <row r="6606" spans="1:25" x14ac:dyDescent="0.2">
      <c r="A6606" s="1">
        <v>6605</v>
      </c>
      <c r="B6606" t="s">
        <v>9303</v>
      </c>
      <c r="C6606" s="2">
        <v>43246</v>
      </c>
      <c r="D6606" s="8">
        <f>Table1[[#This Row],[Order Date]]</f>
        <v>43246</v>
      </c>
      <c r="E6606" s="2">
        <v>43251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">
        <v>1653</v>
      </c>
      <c r="P6606" s="1" t="s">
        <v>43</v>
      </c>
      <c r="Q6606" s="1" t="s">
        <v>242</v>
      </c>
      <c r="R6606" s="1" t="s">
        <v>1654</v>
      </c>
      <c r="S6606" s="1">
        <v>5.9399999999999995</v>
      </c>
      <c r="T6606" s="1">
        <v>3</v>
      </c>
      <c r="U6606" s="1">
        <v>0</v>
      </c>
      <c r="V6606" s="1">
        <v>0</v>
      </c>
      <c r="W6606" t="str">
        <f>INDEX(People!$A$2:$A$5,MATCH(Orders!N6606,People!$B$2:$B$5,0))</f>
        <v>Anna Andreadi</v>
      </c>
      <c r="X6606" t="str">
        <f>IFERROR(INDEX(Returns!A6606:A7405,MATCH(Orders!B6606,Returns!B6606:B7405,0)),"No")</f>
        <v>No</v>
      </c>
      <c r="Y6606">
        <f t="shared" si="103"/>
        <v>5.9399999999999995</v>
      </c>
    </row>
    <row r="6607" spans="1:25" x14ac:dyDescent="0.2">
      <c r="A6607" s="1">
        <v>6606</v>
      </c>
      <c r="B6607" t="s">
        <v>9303</v>
      </c>
      <c r="C6607" s="2">
        <v>43246</v>
      </c>
      <c r="D6607" s="8">
        <f>Table1[[#This Row],[Order Date]]</f>
        <v>43246</v>
      </c>
      <c r="E6607" s="2">
        <v>43251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">
        <v>3256</v>
      </c>
      <c r="P6607" s="1" t="s">
        <v>43</v>
      </c>
      <c r="Q6607" s="1" t="s">
        <v>84</v>
      </c>
      <c r="R6607" s="1" t="s">
        <v>3257</v>
      </c>
      <c r="S6607" s="1">
        <v>45.36</v>
      </c>
      <c r="T6607" s="1">
        <v>7</v>
      </c>
      <c r="U6607" s="1">
        <v>0</v>
      </c>
      <c r="V6607" s="1">
        <v>21.772800000000004</v>
      </c>
      <c r="W6607" t="str">
        <f>INDEX(People!$A$2:$A$5,MATCH(Orders!N6607,People!$B$2:$B$5,0))</f>
        <v>Anna Andreadi</v>
      </c>
      <c r="X6607" t="str">
        <f>IFERROR(INDEX(Returns!A6607:A7406,MATCH(Orders!B6607,Returns!B6607:B7406,0)),"No")</f>
        <v>No</v>
      </c>
      <c r="Y6607">
        <f t="shared" si="103"/>
        <v>45.36</v>
      </c>
    </row>
    <row r="6608" spans="1:25" x14ac:dyDescent="0.2">
      <c r="A6608" s="1">
        <v>6607</v>
      </c>
      <c r="B6608" t="s">
        <v>9303</v>
      </c>
      <c r="C6608" s="2">
        <v>43246</v>
      </c>
      <c r="D6608" s="8">
        <f>Table1[[#This Row],[Order Date]]</f>
        <v>43246</v>
      </c>
      <c r="E6608" s="2">
        <v>43251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">
        <v>2569</v>
      </c>
      <c r="P6608" s="1" t="s">
        <v>66</v>
      </c>
      <c r="Q6608" s="1" t="s">
        <v>67</v>
      </c>
      <c r="R6608" s="1" t="s">
        <v>2570</v>
      </c>
      <c r="S6608" s="1">
        <v>211.16800000000001</v>
      </c>
      <c r="T6608" s="1">
        <v>4</v>
      </c>
      <c r="U6608" s="1">
        <v>0.2</v>
      </c>
      <c r="V6608" s="1">
        <v>23.756399999999985</v>
      </c>
      <c r="W6608" t="str">
        <f>INDEX(People!$A$2:$A$5,MATCH(Orders!N6608,People!$B$2:$B$5,0))</f>
        <v>Anna Andreadi</v>
      </c>
      <c r="X6608" t="str">
        <f>IFERROR(INDEX(Returns!A6608:A7407,MATCH(Orders!B6608,Returns!B6608:B7407,0)),"No")</f>
        <v>No</v>
      </c>
      <c r="Y6608">
        <f t="shared" si="103"/>
        <v>253.4016</v>
      </c>
    </row>
    <row r="6609" spans="1:25" x14ac:dyDescent="0.2">
      <c r="A6609" s="1">
        <v>6608</v>
      </c>
      <c r="B6609" t="s">
        <v>9303</v>
      </c>
      <c r="C6609" s="2">
        <v>43246</v>
      </c>
      <c r="D6609" s="8">
        <f>Table1[[#This Row],[Order Date]]</f>
        <v>43246</v>
      </c>
      <c r="E6609" s="2">
        <v>43251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">
        <v>782</v>
      </c>
      <c r="P6609" s="1" t="s">
        <v>30</v>
      </c>
      <c r="Q6609" s="1" t="s">
        <v>34</v>
      </c>
      <c r="R6609" s="1" t="s">
        <v>783</v>
      </c>
      <c r="S6609" s="1">
        <v>484.70400000000006</v>
      </c>
      <c r="T6609" s="1">
        <v>6</v>
      </c>
      <c r="U6609" s="1">
        <v>0.2</v>
      </c>
      <c r="V6609" s="1">
        <v>-84.823200000000071</v>
      </c>
      <c r="W6609" t="str">
        <f>INDEX(People!$A$2:$A$5,MATCH(Orders!N6609,People!$B$2:$B$5,0))</f>
        <v>Anna Andreadi</v>
      </c>
      <c r="X6609" t="str">
        <f>IFERROR(INDEX(Returns!A6609:A7408,MATCH(Orders!B6609,Returns!B6609:B7408,0)),"No")</f>
        <v>No</v>
      </c>
      <c r="Y6609">
        <f t="shared" si="103"/>
        <v>581.64480000000003</v>
      </c>
    </row>
    <row r="6610" spans="1:25" x14ac:dyDescent="0.2">
      <c r="A6610" s="1">
        <v>6609</v>
      </c>
      <c r="B6610" t="s">
        <v>9303</v>
      </c>
      <c r="C6610" s="2">
        <v>43246</v>
      </c>
      <c r="D6610" s="8">
        <f>Table1[[#This Row],[Order Date]]</f>
        <v>43246</v>
      </c>
      <c r="E6610" s="2">
        <v>43251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">
        <v>4883</v>
      </c>
      <c r="P6610" s="1" t="s">
        <v>66</v>
      </c>
      <c r="Q6610" s="1" t="s">
        <v>601</v>
      </c>
      <c r="R6610" s="1" t="s">
        <v>4884</v>
      </c>
      <c r="S6610" s="1">
        <v>371.97600000000006</v>
      </c>
      <c r="T6610" s="1">
        <v>3</v>
      </c>
      <c r="U6610" s="1">
        <v>0.2</v>
      </c>
      <c r="V6610" s="1">
        <v>116.24249999999996</v>
      </c>
      <c r="W6610" t="str">
        <f>INDEX(People!$A$2:$A$5,MATCH(Orders!N6610,People!$B$2:$B$5,0))</f>
        <v>Anna Andreadi</v>
      </c>
      <c r="X6610" t="str">
        <f>IFERROR(INDEX(Returns!A6610:A7409,MATCH(Orders!B6610,Returns!B6610:B7409,0)),"No")</f>
        <v>No</v>
      </c>
      <c r="Y6610">
        <f t="shared" si="103"/>
        <v>446.37120000000004</v>
      </c>
    </row>
    <row r="6611" spans="1:25" x14ac:dyDescent="0.2">
      <c r="A6611" s="1">
        <v>6610</v>
      </c>
      <c r="B6611" t="s">
        <v>9304</v>
      </c>
      <c r="C6611" s="2">
        <v>42804</v>
      </c>
      <c r="D6611" s="8">
        <f>Table1[[#This Row],[Order Date]]</f>
        <v>42804</v>
      </c>
      <c r="E6611" s="2">
        <v>42804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">
        <v>1134</v>
      </c>
      <c r="P6611" s="1" t="s">
        <v>43</v>
      </c>
      <c r="Q6611" s="1" t="s">
        <v>55</v>
      </c>
      <c r="R6611" s="1" t="s">
        <v>1135</v>
      </c>
      <c r="S6611" s="1">
        <v>89.820000000000007</v>
      </c>
      <c r="T6611" s="1">
        <v>6</v>
      </c>
      <c r="U6611" s="1">
        <v>0</v>
      </c>
      <c r="V6611" s="1">
        <v>25.149600000000007</v>
      </c>
      <c r="W6611" t="str">
        <f>INDEX(People!$A$2:$A$5,MATCH(Orders!N6611,People!$B$2:$B$5,0))</f>
        <v>Chuck Magee</v>
      </c>
      <c r="X6611" t="str">
        <f>IFERROR(INDEX(Returns!A6611:A7410,MATCH(Orders!B6611,Returns!B6611:B7410,0)),"No")</f>
        <v>No</v>
      </c>
      <c r="Y6611">
        <f t="shared" si="103"/>
        <v>89.820000000000007</v>
      </c>
    </row>
    <row r="6612" spans="1:25" x14ac:dyDescent="0.2">
      <c r="A6612" s="1">
        <v>6611</v>
      </c>
      <c r="B6612" t="s">
        <v>6092</v>
      </c>
      <c r="C6612" s="2">
        <v>43393</v>
      </c>
      <c r="D6612" s="8">
        <f>Table1[[#This Row],[Order Date]]</f>
        <v>43393</v>
      </c>
      <c r="E6612" s="2">
        <v>43395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">
        <v>3949</v>
      </c>
      <c r="P6612" s="1" t="s">
        <v>43</v>
      </c>
      <c r="Q6612" s="1" t="s">
        <v>70</v>
      </c>
      <c r="R6612" s="1" t="s">
        <v>3950</v>
      </c>
      <c r="S6612" s="1">
        <v>19.295999999999999</v>
      </c>
      <c r="T6612" s="1">
        <v>3</v>
      </c>
      <c r="U6612" s="1">
        <v>0.2</v>
      </c>
      <c r="V6612" s="1">
        <v>6.0299999999999994</v>
      </c>
      <c r="W6612" t="str">
        <f>INDEX(People!$A$2:$A$5,MATCH(Orders!N6612,People!$B$2:$B$5,0))</f>
        <v>Anna Andreadi</v>
      </c>
      <c r="X6612" t="str">
        <f>IFERROR(INDEX(Returns!A6612:A7411,MATCH(Orders!B6612,Returns!B6612:B7411,0)),"No")</f>
        <v>No</v>
      </c>
      <c r="Y6612">
        <f t="shared" si="103"/>
        <v>23.155199999999997</v>
      </c>
    </row>
    <row r="6613" spans="1:25" x14ac:dyDescent="0.2">
      <c r="A6613" s="1">
        <v>6612</v>
      </c>
      <c r="B6613" t="s">
        <v>5983</v>
      </c>
      <c r="C6613" s="2">
        <v>42846</v>
      </c>
      <c r="D6613" s="8">
        <f>Table1[[#This Row],[Order Date]]</f>
        <v>42846</v>
      </c>
      <c r="E6613" s="2">
        <v>42853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">
        <v>950</v>
      </c>
      <c r="P6613" s="1" t="s">
        <v>30</v>
      </c>
      <c r="Q6613" s="1" t="s">
        <v>34</v>
      </c>
      <c r="R6613" s="1" t="s">
        <v>951</v>
      </c>
      <c r="S6613" s="1">
        <v>191.96</v>
      </c>
      <c r="T6613" s="1">
        <v>2</v>
      </c>
      <c r="U6613" s="1">
        <v>0</v>
      </c>
      <c r="V6613" s="1">
        <v>51.829200000000014</v>
      </c>
      <c r="W6613" t="str">
        <f>INDEX(People!$A$2:$A$5,MATCH(Orders!N6613,People!$B$2:$B$5,0))</f>
        <v>Cassandra Brandow</v>
      </c>
      <c r="X6613" t="str">
        <f>IFERROR(INDEX(Returns!A6613:A7412,MATCH(Orders!B6613,Returns!B6613:B7412,0)),"No")</f>
        <v>No</v>
      </c>
      <c r="Y6613">
        <f t="shared" si="103"/>
        <v>191.96</v>
      </c>
    </row>
    <row r="6614" spans="1:25" x14ac:dyDescent="0.2">
      <c r="A6614" s="1">
        <v>6613</v>
      </c>
      <c r="B6614" t="s">
        <v>5983</v>
      </c>
      <c r="C6614" s="2">
        <v>42846</v>
      </c>
      <c r="D6614" s="8">
        <f>Table1[[#This Row],[Order Date]]</f>
        <v>42846</v>
      </c>
      <c r="E6614" s="2">
        <v>42853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">
        <v>121</v>
      </c>
      <c r="P6614" s="1" t="s">
        <v>43</v>
      </c>
      <c r="Q6614" s="1" t="s">
        <v>70</v>
      </c>
      <c r="R6614" s="1" t="s">
        <v>122</v>
      </c>
      <c r="S6614" s="1">
        <v>21.299999999999997</v>
      </c>
      <c r="T6614" s="1">
        <v>3</v>
      </c>
      <c r="U6614" s="1">
        <v>0</v>
      </c>
      <c r="V6614" s="1">
        <v>9.7979999999999983</v>
      </c>
      <c r="W6614" t="str">
        <f>INDEX(People!$A$2:$A$5,MATCH(Orders!N6614,People!$B$2:$B$5,0))</f>
        <v>Cassandra Brandow</v>
      </c>
      <c r="X6614" t="str">
        <f>IFERROR(INDEX(Returns!A6614:A7413,MATCH(Orders!B6614,Returns!B6614:B7413,0)),"No")</f>
        <v>No</v>
      </c>
      <c r="Y6614">
        <f t="shared" si="103"/>
        <v>21.299999999999997</v>
      </c>
    </row>
    <row r="6615" spans="1:25" x14ac:dyDescent="0.2">
      <c r="A6615" s="1">
        <v>6614</v>
      </c>
      <c r="B6615" t="s">
        <v>5983</v>
      </c>
      <c r="C6615" s="2">
        <v>42846</v>
      </c>
      <c r="D6615" s="8">
        <f>Table1[[#This Row],[Order Date]]</f>
        <v>42846</v>
      </c>
      <c r="E6615" s="2">
        <v>42853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">
        <v>1798</v>
      </c>
      <c r="P6615" s="1" t="s">
        <v>66</v>
      </c>
      <c r="Q6615" s="1" t="s">
        <v>67</v>
      </c>
      <c r="R6615" s="1" t="s">
        <v>1799</v>
      </c>
      <c r="S6615" s="1">
        <v>469.95</v>
      </c>
      <c r="T6615" s="1">
        <v>5</v>
      </c>
      <c r="U6615" s="1">
        <v>0</v>
      </c>
      <c r="V6615" s="1">
        <v>131.58600000000001</v>
      </c>
      <c r="W6615" t="str">
        <f>INDEX(People!$A$2:$A$5,MATCH(Orders!N6615,People!$B$2:$B$5,0))</f>
        <v>Cassandra Brandow</v>
      </c>
      <c r="X6615" t="str">
        <f>IFERROR(INDEX(Returns!A6615:A7414,MATCH(Orders!B6615,Returns!B6615:B7414,0)),"No")</f>
        <v>No</v>
      </c>
      <c r="Y6615">
        <f t="shared" si="103"/>
        <v>469.95</v>
      </c>
    </row>
    <row r="6616" spans="1:25" x14ac:dyDescent="0.2">
      <c r="A6616" s="1">
        <v>6615</v>
      </c>
      <c r="B6616" t="s">
        <v>5983</v>
      </c>
      <c r="C6616" s="2">
        <v>42846</v>
      </c>
      <c r="D6616" s="8">
        <f>Table1[[#This Row],[Order Date]]</f>
        <v>42846</v>
      </c>
      <c r="E6616" s="2">
        <v>42853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">
        <v>1942</v>
      </c>
      <c r="P6616" s="1" t="s">
        <v>30</v>
      </c>
      <c r="Q6616" s="1" t="s">
        <v>60</v>
      </c>
      <c r="R6616" s="1" t="s">
        <v>1943</v>
      </c>
      <c r="S6616" s="1">
        <v>209.88</v>
      </c>
      <c r="T6616" s="1">
        <v>3</v>
      </c>
      <c r="U6616" s="1">
        <v>0</v>
      </c>
      <c r="V6616" s="1">
        <v>35.679599999999979</v>
      </c>
      <c r="W6616" t="str">
        <f>INDEX(People!$A$2:$A$5,MATCH(Orders!N6616,People!$B$2:$B$5,0))</f>
        <v>Cassandra Brandow</v>
      </c>
      <c r="X6616" t="str">
        <f>IFERROR(INDEX(Returns!A6616:A7415,MATCH(Orders!B6616,Returns!B6616:B7415,0)),"No")</f>
        <v>No</v>
      </c>
      <c r="Y6616">
        <f t="shared" si="103"/>
        <v>209.88</v>
      </c>
    </row>
    <row r="6617" spans="1:25" x14ac:dyDescent="0.2">
      <c r="A6617" s="1">
        <v>6616</v>
      </c>
      <c r="B6617" t="s">
        <v>9305</v>
      </c>
      <c r="C6617" s="2">
        <v>43268</v>
      </c>
      <c r="D6617" s="8">
        <f>Table1[[#This Row],[Order Date]]</f>
        <v>43268</v>
      </c>
      <c r="E6617" s="2">
        <v>43270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">
        <v>5126</v>
      </c>
      <c r="P6617" s="1" t="s">
        <v>30</v>
      </c>
      <c r="Q6617" s="1" t="s">
        <v>31</v>
      </c>
      <c r="R6617" s="1" t="s">
        <v>5127</v>
      </c>
      <c r="S6617" s="1">
        <v>239.66599999999997</v>
      </c>
      <c r="T6617" s="1">
        <v>2</v>
      </c>
      <c r="U6617" s="1">
        <v>0.15</v>
      </c>
      <c r="V6617" s="1">
        <v>14.097999999999999</v>
      </c>
      <c r="W6617" t="str">
        <f>INDEX(People!$A$2:$A$5,MATCH(Orders!N6617,People!$B$2:$B$5,0))</f>
        <v>Anna Andreadi</v>
      </c>
      <c r="X6617" t="str">
        <f>IFERROR(INDEX(Returns!A6617:A7416,MATCH(Orders!B6617,Returns!B6617:B7416,0)),"No")</f>
        <v>No</v>
      </c>
      <c r="Y6617">
        <f t="shared" si="103"/>
        <v>275.61589999999995</v>
      </c>
    </row>
    <row r="6618" spans="1:25" x14ac:dyDescent="0.2">
      <c r="A6618" s="1">
        <v>6617</v>
      </c>
      <c r="B6618" t="s">
        <v>9305</v>
      </c>
      <c r="C6618" s="2">
        <v>43268</v>
      </c>
      <c r="D6618" s="8">
        <f>Table1[[#This Row],[Order Date]]</f>
        <v>43268</v>
      </c>
      <c r="E6618" s="2">
        <v>43270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">
        <v>4319</v>
      </c>
      <c r="P6618" s="1" t="s">
        <v>43</v>
      </c>
      <c r="Q6618" s="1" t="s">
        <v>44</v>
      </c>
      <c r="R6618" s="1" t="s">
        <v>4320</v>
      </c>
      <c r="S6618" s="1">
        <v>22.5</v>
      </c>
      <c r="T6618" s="1">
        <v>6</v>
      </c>
      <c r="U6618" s="1">
        <v>0</v>
      </c>
      <c r="V6618" s="1">
        <v>10.799999999999999</v>
      </c>
      <c r="W6618" t="str">
        <f>INDEX(People!$A$2:$A$5,MATCH(Orders!N6618,People!$B$2:$B$5,0))</f>
        <v>Anna Andreadi</v>
      </c>
      <c r="X6618" t="str">
        <f>IFERROR(INDEX(Returns!A6618:A7417,MATCH(Orders!B6618,Returns!B6618:B7417,0)),"No")</f>
        <v>No</v>
      </c>
      <c r="Y6618">
        <f t="shared" si="103"/>
        <v>22.5</v>
      </c>
    </row>
    <row r="6619" spans="1:25" x14ac:dyDescent="0.2">
      <c r="A6619" s="1">
        <v>6618</v>
      </c>
      <c r="B6619" t="s">
        <v>9305</v>
      </c>
      <c r="C6619" s="2">
        <v>43268</v>
      </c>
      <c r="D6619" s="8">
        <f>Table1[[#This Row],[Order Date]]</f>
        <v>43268</v>
      </c>
      <c r="E6619" s="2">
        <v>43270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">
        <v>5620</v>
      </c>
      <c r="P6619" s="1" t="s">
        <v>43</v>
      </c>
      <c r="Q6619" s="1" t="s">
        <v>84</v>
      </c>
      <c r="R6619" s="1" t="s">
        <v>5621</v>
      </c>
      <c r="S6619" s="1">
        <v>219.84</v>
      </c>
      <c r="T6619" s="1">
        <v>4</v>
      </c>
      <c r="U6619" s="1">
        <v>0</v>
      </c>
      <c r="V6619" s="1">
        <v>107.7216</v>
      </c>
      <c r="W6619" t="str">
        <f>INDEX(People!$A$2:$A$5,MATCH(Orders!N6619,People!$B$2:$B$5,0))</f>
        <v>Anna Andreadi</v>
      </c>
      <c r="X6619" t="str">
        <f>IFERROR(INDEX(Returns!A6619:A7418,MATCH(Orders!B6619,Returns!B6619:B7418,0)),"No")</f>
        <v>No</v>
      </c>
      <c r="Y6619">
        <f t="shared" si="103"/>
        <v>219.84</v>
      </c>
    </row>
    <row r="6620" spans="1:25" x14ac:dyDescent="0.2">
      <c r="A6620" s="1">
        <v>6619</v>
      </c>
      <c r="B6620" t="s">
        <v>9306</v>
      </c>
      <c r="C6620" s="2">
        <v>43478</v>
      </c>
      <c r="D6620" s="8">
        <f>Table1[[#This Row],[Order Date]]</f>
        <v>43478</v>
      </c>
      <c r="E6620" s="2">
        <v>43483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">
        <v>4326</v>
      </c>
      <c r="P6620" s="1" t="s">
        <v>43</v>
      </c>
      <c r="Q6620" s="1" t="s">
        <v>84</v>
      </c>
      <c r="R6620" s="1" t="s">
        <v>4327</v>
      </c>
      <c r="S6620" s="1">
        <v>32.400000000000006</v>
      </c>
      <c r="T6620" s="1">
        <v>5</v>
      </c>
      <c r="U6620" s="1">
        <v>0</v>
      </c>
      <c r="V6620" s="1">
        <v>15.552000000000001</v>
      </c>
      <c r="W6620" t="str">
        <f>INDEX(People!$A$2:$A$5,MATCH(Orders!N6620,People!$B$2:$B$5,0))</f>
        <v>Kelly Williams</v>
      </c>
      <c r="X6620" t="str">
        <f>IFERROR(INDEX(Returns!A6620:A7419,MATCH(Orders!B6620,Returns!B6620:B7419,0)),"No")</f>
        <v>No</v>
      </c>
      <c r="Y6620">
        <f t="shared" si="103"/>
        <v>32.400000000000006</v>
      </c>
    </row>
    <row r="6621" spans="1:25" x14ac:dyDescent="0.2">
      <c r="A6621" s="1">
        <v>6620</v>
      </c>
      <c r="B6621" t="s">
        <v>9306</v>
      </c>
      <c r="C6621" s="2">
        <v>43478</v>
      </c>
      <c r="D6621" s="8">
        <f>Table1[[#This Row],[Order Date]]</f>
        <v>43478</v>
      </c>
      <c r="E6621" s="2">
        <v>43483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">
        <v>5576</v>
      </c>
      <c r="P6621" s="1" t="s">
        <v>43</v>
      </c>
      <c r="Q6621" s="1" t="s">
        <v>63</v>
      </c>
      <c r="R6621" s="1" t="s">
        <v>5577</v>
      </c>
      <c r="S6621" s="1">
        <v>209.94</v>
      </c>
      <c r="T6621" s="1">
        <v>6</v>
      </c>
      <c r="U6621" s="1">
        <v>0</v>
      </c>
      <c r="V6621" s="1">
        <v>54.584400000000002</v>
      </c>
      <c r="W6621" t="str">
        <f>INDEX(People!$A$2:$A$5,MATCH(Orders!N6621,People!$B$2:$B$5,0))</f>
        <v>Kelly Williams</v>
      </c>
      <c r="X6621" t="str">
        <f>IFERROR(INDEX(Returns!A6621:A7420,MATCH(Orders!B6621,Returns!B6621:B7420,0)),"No")</f>
        <v>No</v>
      </c>
      <c r="Y6621">
        <f t="shared" si="103"/>
        <v>209.94</v>
      </c>
    </row>
    <row r="6622" spans="1:25" x14ac:dyDescent="0.2">
      <c r="A6622" s="1">
        <v>6621</v>
      </c>
      <c r="B6622" t="s">
        <v>9306</v>
      </c>
      <c r="C6622" s="2">
        <v>43478</v>
      </c>
      <c r="D6622" s="8">
        <f>Table1[[#This Row],[Order Date]]</f>
        <v>43478</v>
      </c>
      <c r="E6622" s="2">
        <v>43483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">
        <v>1560</v>
      </c>
      <c r="P6622" s="1" t="s">
        <v>43</v>
      </c>
      <c r="Q6622" s="1" t="s">
        <v>512</v>
      </c>
      <c r="R6622" s="1" t="s">
        <v>1561</v>
      </c>
      <c r="S6622" s="1">
        <v>4164.0499999999993</v>
      </c>
      <c r="T6622" s="1">
        <v>5</v>
      </c>
      <c r="U6622" s="1">
        <v>0</v>
      </c>
      <c r="V6622" s="1">
        <v>83.281000000000063</v>
      </c>
      <c r="W6622" t="str">
        <f>INDEX(People!$A$2:$A$5,MATCH(Orders!N6622,People!$B$2:$B$5,0))</f>
        <v>Kelly Williams</v>
      </c>
      <c r="X6622" t="str">
        <f>IFERROR(INDEX(Returns!A6622:A7421,MATCH(Orders!B6622,Returns!B6622:B7421,0)),"No")</f>
        <v>No</v>
      </c>
      <c r="Y6622">
        <f t="shared" si="103"/>
        <v>4164.0499999999993</v>
      </c>
    </row>
    <row r="6623" spans="1:25" x14ac:dyDescent="0.2">
      <c r="A6623" s="1">
        <v>6622</v>
      </c>
      <c r="B6623" t="s">
        <v>9306</v>
      </c>
      <c r="C6623" s="2">
        <v>43478</v>
      </c>
      <c r="D6623" s="8">
        <f>Table1[[#This Row],[Order Date]]</f>
        <v>43478</v>
      </c>
      <c r="E6623" s="2">
        <v>43483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">
        <v>4964</v>
      </c>
      <c r="P6623" s="1" t="s">
        <v>30</v>
      </c>
      <c r="Q6623" s="1" t="s">
        <v>31</v>
      </c>
      <c r="R6623" s="1" t="s">
        <v>4965</v>
      </c>
      <c r="S6623" s="1">
        <v>212.94</v>
      </c>
      <c r="T6623" s="1">
        <v>3</v>
      </c>
      <c r="U6623" s="1">
        <v>0</v>
      </c>
      <c r="V6623" s="1">
        <v>53.235000000000014</v>
      </c>
      <c r="W6623" t="str">
        <f>INDEX(People!$A$2:$A$5,MATCH(Orders!N6623,People!$B$2:$B$5,0))</f>
        <v>Kelly Williams</v>
      </c>
      <c r="X6623" t="str">
        <f>IFERROR(INDEX(Returns!A6623:A7422,MATCH(Orders!B6623,Returns!B6623:B7422,0)),"No")</f>
        <v>No</v>
      </c>
      <c r="Y6623">
        <f t="shared" si="103"/>
        <v>212.94</v>
      </c>
    </row>
    <row r="6624" spans="1:25" x14ac:dyDescent="0.2">
      <c r="A6624" s="1">
        <v>6623</v>
      </c>
      <c r="B6624" t="s">
        <v>9307</v>
      </c>
      <c r="C6624" s="2">
        <v>42619</v>
      </c>
      <c r="D6624" s="8">
        <f>Table1[[#This Row],[Order Date]]</f>
        <v>42619</v>
      </c>
      <c r="E6624" s="2">
        <v>42622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">
        <v>59</v>
      </c>
      <c r="P6624" s="1" t="s">
        <v>30</v>
      </c>
      <c r="Q6624" s="1" t="s">
        <v>60</v>
      </c>
      <c r="R6624" s="1" t="s">
        <v>61</v>
      </c>
      <c r="S6624" s="1">
        <v>41.88</v>
      </c>
      <c r="T6624" s="1">
        <v>6</v>
      </c>
      <c r="U6624" s="1">
        <v>0</v>
      </c>
      <c r="V6624" s="1">
        <v>12.145199999999997</v>
      </c>
      <c r="W6624" t="str">
        <f>INDEX(People!$A$2:$A$5,MATCH(Orders!N6624,People!$B$2:$B$5,0))</f>
        <v>Anna Andreadi</v>
      </c>
      <c r="X6624" t="str">
        <f>IFERROR(INDEX(Returns!A6624:A7423,MATCH(Orders!B6624,Returns!B6624:B7423,0)),"No")</f>
        <v>No</v>
      </c>
      <c r="Y6624">
        <f t="shared" si="103"/>
        <v>41.88</v>
      </c>
    </row>
    <row r="6625" spans="1:25" x14ac:dyDescent="0.2">
      <c r="A6625" s="1">
        <v>6624</v>
      </c>
      <c r="B6625" t="s">
        <v>9307</v>
      </c>
      <c r="C6625" s="2">
        <v>42619</v>
      </c>
      <c r="D6625" s="8">
        <f>Table1[[#This Row],[Order Date]]</f>
        <v>42619</v>
      </c>
      <c r="E6625" s="2">
        <v>42622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">
        <v>1912</v>
      </c>
      <c r="P6625" s="1" t="s">
        <v>43</v>
      </c>
      <c r="Q6625" s="1" t="s">
        <v>44</v>
      </c>
      <c r="R6625" s="1" t="s">
        <v>1913</v>
      </c>
      <c r="S6625" s="1">
        <v>58.48</v>
      </c>
      <c r="T6625" s="1">
        <v>8</v>
      </c>
      <c r="U6625" s="1">
        <v>0</v>
      </c>
      <c r="V6625" s="1">
        <v>27.485599999999998</v>
      </c>
      <c r="W6625" t="str">
        <f>INDEX(People!$A$2:$A$5,MATCH(Orders!N6625,People!$B$2:$B$5,0))</f>
        <v>Anna Andreadi</v>
      </c>
      <c r="X6625" t="str">
        <f>IFERROR(INDEX(Returns!A6625:A7424,MATCH(Orders!B6625,Returns!B6625:B7424,0)),"No")</f>
        <v>No</v>
      </c>
      <c r="Y6625">
        <f t="shared" si="103"/>
        <v>58.48</v>
      </c>
    </row>
    <row r="6626" spans="1:25" x14ac:dyDescent="0.2">
      <c r="A6626" s="1">
        <v>6625</v>
      </c>
      <c r="B6626" t="s">
        <v>9308</v>
      </c>
      <c r="C6626" s="2">
        <v>42754</v>
      </c>
      <c r="D6626" s="8">
        <f>Table1[[#This Row],[Order Date]]</f>
        <v>42754</v>
      </c>
      <c r="E6626" s="2">
        <v>42758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">
        <v>3892</v>
      </c>
      <c r="P6626" s="1" t="s">
        <v>30</v>
      </c>
      <c r="Q6626" s="1" t="s">
        <v>52</v>
      </c>
      <c r="R6626" s="1" t="s">
        <v>3893</v>
      </c>
      <c r="S6626" s="1">
        <v>102.438</v>
      </c>
      <c r="T6626" s="1">
        <v>1</v>
      </c>
      <c r="U6626" s="1">
        <v>0.3</v>
      </c>
      <c r="V6626" s="1">
        <v>-13.170600000000007</v>
      </c>
      <c r="W6626" t="str">
        <f>INDEX(People!$A$2:$A$5,MATCH(Orders!N6626,People!$B$2:$B$5,0))</f>
        <v>Kelly Williams</v>
      </c>
      <c r="X6626" t="str">
        <f>IFERROR(INDEX(Returns!A6626:A7425,MATCH(Orders!B6626,Returns!B6626:B7425,0)),"No")</f>
        <v>No</v>
      </c>
      <c r="Y6626">
        <f t="shared" si="103"/>
        <v>133.1694</v>
      </c>
    </row>
    <row r="6627" spans="1:25" x14ac:dyDescent="0.2">
      <c r="A6627" s="1">
        <v>6626</v>
      </c>
      <c r="B6627" t="s">
        <v>9308</v>
      </c>
      <c r="C6627" s="2">
        <v>42754</v>
      </c>
      <c r="D6627" s="8">
        <f>Table1[[#This Row],[Order Date]]</f>
        <v>42754</v>
      </c>
      <c r="E6627" s="2">
        <v>42758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">
        <v>4683</v>
      </c>
      <c r="P6627" s="1" t="s">
        <v>30</v>
      </c>
      <c r="Q6627" s="1" t="s">
        <v>34</v>
      </c>
      <c r="R6627" s="1" t="s">
        <v>4684</v>
      </c>
      <c r="S6627" s="1">
        <v>199.304</v>
      </c>
      <c r="T6627" s="1">
        <v>4</v>
      </c>
      <c r="U6627" s="1">
        <v>0.3</v>
      </c>
      <c r="V6627" s="1">
        <v>-8.5416000000000025</v>
      </c>
      <c r="W6627" t="str">
        <f>INDEX(People!$A$2:$A$5,MATCH(Orders!N6627,People!$B$2:$B$5,0))</f>
        <v>Kelly Williams</v>
      </c>
      <c r="X6627" t="str">
        <f>IFERROR(INDEX(Returns!A6627:A7426,MATCH(Orders!B6627,Returns!B6627:B7426,0)),"No")</f>
        <v>No</v>
      </c>
      <c r="Y6627">
        <f t="shared" si="103"/>
        <v>259.09520000000003</v>
      </c>
    </row>
    <row r="6628" spans="1:25" x14ac:dyDescent="0.2">
      <c r="A6628" s="1">
        <v>6627</v>
      </c>
      <c r="B6628" t="s">
        <v>9309</v>
      </c>
      <c r="C6628" s="2">
        <v>42718</v>
      </c>
      <c r="D6628" s="8">
        <f>Table1[[#This Row],[Order Date]]</f>
        <v>42718</v>
      </c>
      <c r="E6628" s="2">
        <v>42725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">
        <v>5201</v>
      </c>
      <c r="P6628" s="1" t="s">
        <v>66</v>
      </c>
      <c r="Q6628" s="1" t="s">
        <v>601</v>
      </c>
      <c r="R6628" s="1" t="s">
        <v>5202</v>
      </c>
      <c r="S6628" s="1">
        <v>6999.96</v>
      </c>
      <c r="T6628" s="1">
        <v>4</v>
      </c>
      <c r="U6628" s="1">
        <v>0</v>
      </c>
      <c r="V6628" s="1">
        <v>2239.9871999999996</v>
      </c>
      <c r="W6628" t="str">
        <f>INDEX(People!$A$2:$A$5,MATCH(Orders!N6628,People!$B$2:$B$5,0))</f>
        <v>Chuck Magee</v>
      </c>
      <c r="X6628" t="str">
        <f>IFERROR(INDEX(Returns!A6628:A7427,MATCH(Orders!B6628,Returns!B6628:B7427,0)),"No")</f>
        <v>No</v>
      </c>
      <c r="Y6628">
        <f t="shared" si="103"/>
        <v>6999.96</v>
      </c>
    </row>
    <row r="6629" spans="1:25" x14ac:dyDescent="0.2">
      <c r="A6629" s="1">
        <v>6628</v>
      </c>
      <c r="B6629" t="s">
        <v>9310</v>
      </c>
      <c r="C6629" s="2">
        <v>42513</v>
      </c>
      <c r="D6629" s="8">
        <f>Table1[[#This Row],[Order Date]]</f>
        <v>42513</v>
      </c>
      <c r="E6629" s="2">
        <v>42517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">
        <v>364</v>
      </c>
      <c r="P6629" s="1" t="s">
        <v>43</v>
      </c>
      <c r="Q6629" s="1" t="s">
        <v>84</v>
      </c>
      <c r="R6629" s="1" t="s">
        <v>365</v>
      </c>
      <c r="S6629" s="1">
        <v>12.96</v>
      </c>
      <c r="T6629" s="1">
        <v>2</v>
      </c>
      <c r="U6629" s="1">
        <v>0</v>
      </c>
      <c r="V6629" s="1">
        <v>6.2208000000000006</v>
      </c>
      <c r="W6629" t="str">
        <f>INDEX(People!$A$2:$A$5,MATCH(Orders!N6629,People!$B$2:$B$5,0))</f>
        <v>Anna Andreadi</v>
      </c>
      <c r="X6629" t="str">
        <f>IFERROR(INDEX(Returns!A6629:A7428,MATCH(Orders!B6629,Returns!B6629:B7428,0)),"No")</f>
        <v>No</v>
      </c>
      <c r="Y6629">
        <f t="shared" si="103"/>
        <v>12.96</v>
      </c>
    </row>
    <row r="6630" spans="1:25" x14ac:dyDescent="0.2">
      <c r="A6630" s="1">
        <v>6629</v>
      </c>
      <c r="B6630" t="s">
        <v>9311</v>
      </c>
      <c r="C6630" s="2">
        <v>42997</v>
      </c>
      <c r="D6630" s="8">
        <f>Table1[[#This Row],[Order Date]]</f>
        <v>42997</v>
      </c>
      <c r="E6630" s="2">
        <v>43000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">
        <v>812</v>
      </c>
      <c r="P6630" s="1" t="s">
        <v>66</v>
      </c>
      <c r="Q6630" s="1" t="s">
        <v>67</v>
      </c>
      <c r="R6630" s="1" t="s">
        <v>813</v>
      </c>
      <c r="S6630" s="1">
        <v>279.85999999999996</v>
      </c>
      <c r="T6630" s="1">
        <v>14</v>
      </c>
      <c r="U6630" s="1">
        <v>0</v>
      </c>
      <c r="V6630" s="1">
        <v>134.33279999999996</v>
      </c>
      <c r="W6630" t="str">
        <f>INDEX(People!$A$2:$A$5,MATCH(Orders!N6630,People!$B$2:$B$5,0))</f>
        <v>Chuck Magee</v>
      </c>
      <c r="X6630" t="str">
        <f>IFERROR(INDEX(Returns!A6630:A7429,MATCH(Orders!B6630,Returns!B6630:B7429,0)),"No")</f>
        <v>No</v>
      </c>
      <c r="Y6630">
        <f t="shared" si="103"/>
        <v>279.85999999999996</v>
      </c>
    </row>
    <row r="6631" spans="1:25" x14ac:dyDescent="0.2">
      <c r="A6631" s="1">
        <v>6630</v>
      </c>
      <c r="B6631" t="s">
        <v>9312</v>
      </c>
      <c r="C6631" s="2">
        <v>43010</v>
      </c>
      <c r="D6631" s="8">
        <f>Table1[[#This Row],[Order Date]]</f>
        <v>43010</v>
      </c>
      <c r="E6631" s="2">
        <v>43014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">
        <v>3809</v>
      </c>
      <c r="P6631" s="1" t="s">
        <v>43</v>
      </c>
      <c r="Q6631" s="1" t="s">
        <v>70</v>
      </c>
      <c r="R6631" s="1" t="s">
        <v>3810</v>
      </c>
      <c r="S6631" s="1">
        <v>7.3800000000000008</v>
      </c>
      <c r="T6631" s="1">
        <v>5</v>
      </c>
      <c r="U6631" s="1">
        <v>0.7</v>
      </c>
      <c r="V6631" s="1">
        <v>-5.4120000000000008</v>
      </c>
      <c r="W6631" t="str">
        <f>INDEX(People!$A$2:$A$5,MATCH(Orders!N6631,People!$B$2:$B$5,0))</f>
        <v>Cassandra Brandow</v>
      </c>
      <c r="X6631" t="str">
        <f>IFERROR(INDEX(Returns!A6631:A7430,MATCH(Orders!B6631,Returns!B6631:B7430,0)),"No")</f>
        <v>No</v>
      </c>
      <c r="Y6631">
        <f t="shared" si="103"/>
        <v>12.546000000000001</v>
      </c>
    </row>
    <row r="6632" spans="1:25" x14ac:dyDescent="0.2">
      <c r="A6632" s="1">
        <v>6631</v>
      </c>
      <c r="B6632" t="s">
        <v>6034</v>
      </c>
      <c r="C6632" s="2">
        <v>43459</v>
      </c>
      <c r="D6632" s="8">
        <f>Table1[[#This Row],[Order Date]]</f>
        <v>43459</v>
      </c>
      <c r="E6632" s="2">
        <v>43464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">
        <v>3254</v>
      </c>
      <c r="P6632" s="1" t="s">
        <v>30</v>
      </c>
      <c r="Q6632" s="1" t="s">
        <v>34</v>
      </c>
      <c r="R6632" s="1" t="s">
        <v>3255</v>
      </c>
      <c r="S6632" s="1">
        <v>698.35200000000009</v>
      </c>
      <c r="T6632" s="1">
        <v>3</v>
      </c>
      <c r="U6632" s="1">
        <v>0.2</v>
      </c>
      <c r="V6632" s="1">
        <v>52.376399999999961</v>
      </c>
      <c r="W6632" t="str">
        <f>INDEX(People!$A$2:$A$5,MATCH(Orders!N6632,People!$B$2:$B$5,0))</f>
        <v>Anna Andreadi</v>
      </c>
      <c r="X6632" t="str">
        <f>IFERROR(INDEX(Returns!A6632:A7431,MATCH(Orders!B6632,Returns!B6632:B7431,0)),"No")</f>
        <v>No</v>
      </c>
      <c r="Y6632">
        <f t="shared" si="103"/>
        <v>838.02240000000006</v>
      </c>
    </row>
    <row r="6633" spans="1:25" x14ac:dyDescent="0.2">
      <c r="A6633" s="1">
        <v>6632</v>
      </c>
      <c r="B6633" t="s">
        <v>6034</v>
      </c>
      <c r="C6633" s="2">
        <v>43459</v>
      </c>
      <c r="D6633" s="8">
        <f>Table1[[#This Row],[Order Date]]</f>
        <v>43459</v>
      </c>
      <c r="E6633" s="2">
        <v>43464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">
        <v>3599</v>
      </c>
      <c r="P6633" s="1" t="s">
        <v>30</v>
      </c>
      <c r="Q6633" s="1" t="s">
        <v>52</v>
      </c>
      <c r="R6633" s="1" t="s">
        <v>3600</v>
      </c>
      <c r="S6633" s="1">
        <v>1747.25</v>
      </c>
      <c r="T6633" s="1">
        <v>5</v>
      </c>
      <c r="U6633" s="1">
        <v>0</v>
      </c>
      <c r="V6633" s="1">
        <v>629.01</v>
      </c>
      <c r="W6633" t="str">
        <f>INDEX(People!$A$2:$A$5,MATCH(Orders!N6633,People!$B$2:$B$5,0))</f>
        <v>Anna Andreadi</v>
      </c>
      <c r="X6633" t="str">
        <f>IFERROR(INDEX(Returns!A6633:A7432,MATCH(Orders!B6633,Returns!B6633:B7432,0)),"No")</f>
        <v>No</v>
      </c>
      <c r="Y6633">
        <f t="shared" si="103"/>
        <v>1747.25</v>
      </c>
    </row>
    <row r="6634" spans="1:25" x14ac:dyDescent="0.2">
      <c r="A6634" s="1">
        <v>6633</v>
      </c>
      <c r="B6634" t="s">
        <v>9313</v>
      </c>
      <c r="C6634" s="2">
        <v>43226</v>
      </c>
      <c r="D6634" s="8">
        <f>Table1[[#This Row],[Order Date]]</f>
        <v>43226</v>
      </c>
      <c r="E6634" s="2">
        <v>43228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">
        <v>4219</v>
      </c>
      <c r="P6634" s="1" t="s">
        <v>43</v>
      </c>
      <c r="Q6634" s="1" t="s">
        <v>73</v>
      </c>
      <c r="R6634" s="1" t="s">
        <v>4220</v>
      </c>
      <c r="S6634" s="1">
        <v>54.48</v>
      </c>
      <c r="T6634" s="1">
        <v>1</v>
      </c>
      <c r="U6634" s="1">
        <v>0</v>
      </c>
      <c r="V6634" s="1">
        <v>15.254400000000004</v>
      </c>
      <c r="W6634" t="str">
        <f>INDEX(People!$A$2:$A$5,MATCH(Orders!N6634,People!$B$2:$B$5,0))</f>
        <v>Kelly Williams</v>
      </c>
      <c r="X6634" t="str">
        <f>IFERROR(INDEX(Returns!A6634:A7433,MATCH(Orders!B6634,Returns!B6634:B7433,0)),"No")</f>
        <v>No</v>
      </c>
      <c r="Y6634">
        <f t="shared" si="103"/>
        <v>54.48</v>
      </c>
    </row>
    <row r="6635" spans="1:25" x14ac:dyDescent="0.2">
      <c r="A6635" s="1">
        <v>6634</v>
      </c>
      <c r="B6635" t="s">
        <v>6090</v>
      </c>
      <c r="C6635" s="2">
        <v>43397</v>
      </c>
      <c r="D6635" s="8">
        <f>Table1[[#This Row],[Order Date]]</f>
        <v>43397</v>
      </c>
      <c r="E6635" s="2">
        <v>43397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">
        <v>2167</v>
      </c>
      <c r="P6635" s="1" t="s">
        <v>66</v>
      </c>
      <c r="Q6635" s="1" t="s">
        <v>146</v>
      </c>
      <c r="R6635" s="1" t="s">
        <v>2168</v>
      </c>
      <c r="S6635" s="1">
        <v>199.99</v>
      </c>
      <c r="T6635" s="1">
        <v>1</v>
      </c>
      <c r="U6635" s="1">
        <v>0</v>
      </c>
      <c r="V6635" s="1">
        <v>85.995700000000014</v>
      </c>
      <c r="W6635" t="str">
        <f>INDEX(People!$A$2:$A$5,MATCH(Orders!N6635,People!$B$2:$B$5,0))</f>
        <v>Anna Andreadi</v>
      </c>
      <c r="X6635" t="str">
        <f>IFERROR(INDEX(Returns!A6635:A7434,MATCH(Orders!B6635,Returns!B6635:B7434,0)),"No")</f>
        <v>No</v>
      </c>
      <c r="Y6635">
        <f t="shared" si="103"/>
        <v>199.99</v>
      </c>
    </row>
    <row r="6636" spans="1:25" x14ac:dyDescent="0.2">
      <c r="A6636" s="1">
        <v>6635</v>
      </c>
      <c r="B6636" t="s">
        <v>9314</v>
      </c>
      <c r="C6636" s="2">
        <v>43591</v>
      </c>
      <c r="D6636" s="8">
        <f>Table1[[#This Row],[Order Date]]</f>
        <v>43591</v>
      </c>
      <c r="E6636" s="2">
        <v>43591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">
        <v>1210</v>
      </c>
      <c r="P6636" s="1" t="s">
        <v>43</v>
      </c>
      <c r="Q6636" s="1" t="s">
        <v>70</v>
      </c>
      <c r="R6636" s="1" t="s">
        <v>1211</v>
      </c>
      <c r="S6636" s="1">
        <v>68.541000000000011</v>
      </c>
      <c r="T6636" s="1">
        <v>11</v>
      </c>
      <c r="U6636" s="1">
        <v>0.7</v>
      </c>
      <c r="V6636" s="1">
        <v>-52.548099999999991</v>
      </c>
      <c r="W6636" t="str">
        <f>INDEX(People!$A$2:$A$5,MATCH(Orders!N6636,People!$B$2:$B$5,0))</f>
        <v>Cassandra Brandow</v>
      </c>
      <c r="X6636" t="str">
        <f>IFERROR(INDEX(Returns!A6636:A7435,MATCH(Orders!B6636,Returns!B6636:B7435,0)),"No")</f>
        <v>No</v>
      </c>
      <c r="Y6636">
        <f t="shared" si="103"/>
        <v>116.51970000000001</v>
      </c>
    </row>
    <row r="6637" spans="1:25" x14ac:dyDescent="0.2">
      <c r="A6637" s="1">
        <v>6636</v>
      </c>
      <c r="B6637" t="s">
        <v>9314</v>
      </c>
      <c r="C6637" s="2">
        <v>43591</v>
      </c>
      <c r="D6637" s="8">
        <f>Table1[[#This Row],[Order Date]]</f>
        <v>43591</v>
      </c>
      <c r="E6637" s="2">
        <v>43591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">
        <v>174</v>
      </c>
      <c r="P6637" s="1" t="s">
        <v>66</v>
      </c>
      <c r="Q6637" s="1" t="s">
        <v>67</v>
      </c>
      <c r="R6637" s="1" t="s">
        <v>175</v>
      </c>
      <c r="S6637" s="1">
        <v>627.16800000000012</v>
      </c>
      <c r="T6637" s="1">
        <v>4</v>
      </c>
      <c r="U6637" s="1">
        <v>0.2</v>
      </c>
      <c r="V6637" s="1">
        <v>70.55639999999994</v>
      </c>
      <c r="W6637" t="str">
        <f>INDEX(People!$A$2:$A$5,MATCH(Orders!N6637,People!$B$2:$B$5,0))</f>
        <v>Cassandra Brandow</v>
      </c>
      <c r="X6637" t="str">
        <f>IFERROR(INDEX(Returns!A6637:A7436,MATCH(Orders!B6637,Returns!B6637:B7436,0)),"No")</f>
        <v>No</v>
      </c>
      <c r="Y6637">
        <f t="shared" si="103"/>
        <v>752.60160000000008</v>
      </c>
    </row>
    <row r="6638" spans="1:25" x14ac:dyDescent="0.2">
      <c r="A6638" s="1">
        <v>6637</v>
      </c>
      <c r="B6638" t="s">
        <v>9314</v>
      </c>
      <c r="C6638" s="2">
        <v>43591</v>
      </c>
      <c r="D6638" s="8">
        <f>Table1[[#This Row],[Order Date]]</f>
        <v>43591</v>
      </c>
      <c r="E6638" s="2">
        <v>43591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">
        <v>1936</v>
      </c>
      <c r="P6638" s="1" t="s">
        <v>43</v>
      </c>
      <c r="Q6638" s="1" t="s">
        <v>44</v>
      </c>
      <c r="R6638" s="1" t="s">
        <v>1937</v>
      </c>
      <c r="S6638" s="1">
        <v>122.12000000000002</v>
      </c>
      <c r="T6638" s="1">
        <v>5</v>
      </c>
      <c r="U6638" s="1">
        <v>0.2</v>
      </c>
      <c r="V6638" s="1">
        <v>39.689000000000007</v>
      </c>
      <c r="W6638" t="str">
        <f>INDEX(People!$A$2:$A$5,MATCH(Orders!N6638,People!$B$2:$B$5,0))</f>
        <v>Cassandra Brandow</v>
      </c>
      <c r="X6638" t="str">
        <f>IFERROR(INDEX(Returns!A6638:A7437,MATCH(Orders!B6638,Returns!B6638:B7437,0)),"No")</f>
        <v>No</v>
      </c>
      <c r="Y6638">
        <f t="shared" si="103"/>
        <v>146.54400000000001</v>
      </c>
    </row>
    <row r="6639" spans="1:25" x14ac:dyDescent="0.2">
      <c r="A6639" s="1">
        <v>6638</v>
      </c>
      <c r="B6639" t="s">
        <v>9315</v>
      </c>
      <c r="C6639" s="2">
        <v>43796</v>
      </c>
      <c r="D6639" s="8">
        <f>Table1[[#This Row],[Order Date]]</f>
        <v>43796</v>
      </c>
      <c r="E6639" s="2">
        <v>43799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">
        <v>1280</v>
      </c>
      <c r="P6639" s="1" t="s">
        <v>43</v>
      </c>
      <c r="Q6639" s="1" t="s">
        <v>63</v>
      </c>
      <c r="R6639" s="1" t="s">
        <v>1281</v>
      </c>
      <c r="S6639" s="1">
        <v>6.99</v>
      </c>
      <c r="T6639" s="1">
        <v>3</v>
      </c>
      <c r="U6639" s="1">
        <v>0</v>
      </c>
      <c r="V6639" s="1">
        <v>2.027099999999999</v>
      </c>
      <c r="W6639" t="str">
        <f>INDEX(People!$A$2:$A$5,MATCH(Orders!N6639,People!$B$2:$B$5,0))</f>
        <v>Chuck Magee</v>
      </c>
      <c r="X6639" t="str">
        <f>IFERROR(INDEX(Returns!A6639:A7438,MATCH(Orders!B6639,Returns!B6639:B7438,0)),"No")</f>
        <v>No</v>
      </c>
      <c r="Y6639">
        <f t="shared" si="103"/>
        <v>6.99</v>
      </c>
    </row>
    <row r="6640" spans="1:25" x14ac:dyDescent="0.2">
      <c r="A6640" s="1">
        <v>6639</v>
      </c>
      <c r="B6640" t="s">
        <v>9315</v>
      </c>
      <c r="C6640" s="2">
        <v>43796</v>
      </c>
      <c r="D6640" s="8">
        <f>Table1[[#This Row],[Order Date]]</f>
        <v>43796</v>
      </c>
      <c r="E6640" s="2">
        <v>43799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">
        <v>4509</v>
      </c>
      <c r="P6640" s="1" t="s">
        <v>43</v>
      </c>
      <c r="Q6640" s="1" t="s">
        <v>70</v>
      </c>
      <c r="R6640" s="1" t="s">
        <v>4510</v>
      </c>
      <c r="S6640" s="1">
        <v>107.42400000000001</v>
      </c>
      <c r="T6640" s="1">
        <v>6</v>
      </c>
      <c r="U6640" s="1">
        <v>0.2</v>
      </c>
      <c r="V6640" s="1">
        <v>36.255599999999994</v>
      </c>
      <c r="W6640" t="str">
        <f>INDEX(People!$A$2:$A$5,MATCH(Orders!N6640,People!$B$2:$B$5,0))</f>
        <v>Chuck Magee</v>
      </c>
      <c r="X6640" t="str">
        <f>IFERROR(INDEX(Returns!A6640:A7439,MATCH(Orders!B6640,Returns!B6640:B7439,0)),"No")</f>
        <v>No</v>
      </c>
      <c r="Y6640">
        <f t="shared" si="103"/>
        <v>128.90880000000001</v>
      </c>
    </row>
    <row r="6641" spans="1:25" x14ac:dyDescent="0.2">
      <c r="A6641" s="1">
        <v>6640</v>
      </c>
      <c r="B6641" t="s">
        <v>5941</v>
      </c>
      <c r="C6641" s="2">
        <v>42674</v>
      </c>
      <c r="D6641" s="8">
        <f>Table1[[#This Row],[Order Date]]</f>
        <v>42674</v>
      </c>
      <c r="E6641" s="2">
        <v>42676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">
        <v>3953</v>
      </c>
      <c r="P6641" s="1" t="s">
        <v>30</v>
      </c>
      <c r="Q6641" s="1" t="s">
        <v>52</v>
      </c>
      <c r="R6641" s="1" t="s">
        <v>3954</v>
      </c>
      <c r="S6641" s="1">
        <v>1421.664</v>
      </c>
      <c r="T6641" s="1">
        <v>8</v>
      </c>
      <c r="U6641" s="1">
        <v>0.4</v>
      </c>
      <c r="V6641" s="1">
        <v>-734.52639999999997</v>
      </c>
      <c r="W6641" t="str">
        <f>INDEX(People!$A$2:$A$5,MATCH(Orders!N6641,People!$B$2:$B$5,0))</f>
        <v>Chuck Magee</v>
      </c>
      <c r="X6641" t="str">
        <f>IFERROR(INDEX(Returns!A6641:A7440,MATCH(Orders!B6641,Returns!B6641:B7440,0)),"No")</f>
        <v>No</v>
      </c>
      <c r="Y6641">
        <f t="shared" si="103"/>
        <v>1990.3295999999998</v>
      </c>
    </row>
    <row r="6642" spans="1:25" x14ac:dyDescent="0.2">
      <c r="A6642" s="1">
        <v>6641</v>
      </c>
      <c r="B6642" t="s">
        <v>9316</v>
      </c>
      <c r="C6642" s="2">
        <v>43682</v>
      </c>
      <c r="D6642" s="8">
        <f>Table1[[#This Row],[Order Date]]</f>
        <v>43682</v>
      </c>
      <c r="E6642" s="2">
        <v>43686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">
        <v>1809</v>
      </c>
      <c r="P6642" s="1" t="s">
        <v>43</v>
      </c>
      <c r="Q6642" s="1" t="s">
        <v>70</v>
      </c>
      <c r="R6642" s="1" t="s">
        <v>1810</v>
      </c>
      <c r="S6642" s="1">
        <v>125.88</v>
      </c>
      <c r="T6642" s="1">
        <v>6</v>
      </c>
      <c r="U6642" s="1">
        <v>0</v>
      </c>
      <c r="V6642" s="1">
        <v>60.422399999999996</v>
      </c>
      <c r="W6642" t="str">
        <f>INDEX(People!$A$2:$A$5,MATCH(Orders!N6642,People!$B$2:$B$5,0))</f>
        <v>Kelly Williams</v>
      </c>
      <c r="X6642" t="str">
        <f>IFERROR(INDEX(Returns!A6642:A7441,MATCH(Orders!B6642,Returns!B6642:B7441,0)),"No")</f>
        <v>No</v>
      </c>
      <c r="Y6642">
        <f t="shared" si="103"/>
        <v>125.88</v>
      </c>
    </row>
    <row r="6643" spans="1:25" x14ac:dyDescent="0.2">
      <c r="A6643" s="1">
        <v>6642</v>
      </c>
      <c r="B6643" t="s">
        <v>9316</v>
      </c>
      <c r="C6643" s="2">
        <v>43682</v>
      </c>
      <c r="D6643" s="8">
        <f>Table1[[#This Row],[Order Date]]</f>
        <v>43682</v>
      </c>
      <c r="E6643" s="2">
        <v>43686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">
        <v>2267</v>
      </c>
      <c r="P6643" s="1" t="s">
        <v>66</v>
      </c>
      <c r="Q6643" s="1" t="s">
        <v>146</v>
      </c>
      <c r="R6643" s="1" t="s">
        <v>2268</v>
      </c>
      <c r="S6643" s="1">
        <v>79.78</v>
      </c>
      <c r="T6643" s="1">
        <v>2</v>
      </c>
      <c r="U6643" s="1">
        <v>0</v>
      </c>
      <c r="V6643" s="1">
        <v>29.518599999999999</v>
      </c>
      <c r="W6643" t="str">
        <f>INDEX(People!$A$2:$A$5,MATCH(Orders!N6643,People!$B$2:$B$5,0))</f>
        <v>Kelly Williams</v>
      </c>
      <c r="X6643" t="str">
        <f>IFERROR(INDEX(Returns!A6643:A7442,MATCH(Orders!B6643,Returns!B6643:B7442,0)),"No")</f>
        <v>No</v>
      </c>
      <c r="Y6643">
        <f t="shared" si="103"/>
        <v>79.78</v>
      </c>
    </row>
    <row r="6644" spans="1:25" x14ac:dyDescent="0.2">
      <c r="A6644" s="1">
        <v>6643</v>
      </c>
      <c r="B6644" t="s">
        <v>9316</v>
      </c>
      <c r="C6644" s="2">
        <v>43682</v>
      </c>
      <c r="D6644" s="8">
        <f>Table1[[#This Row],[Order Date]]</f>
        <v>43682</v>
      </c>
      <c r="E6644" s="2">
        <v>43686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">
        <v>5597</v>
      </c>
      <c r="P6644" s="1" t="s">
        <v>43</v>
      </c>
      <c r="Q6644" s="1" t="s">
        <v>44</v>
      </c>
      <c r="R6644" s="1" t="s">
        <v>5598</v>
      </c>
      <c r="S6644" s="1">
        <v>133.20000000000002</v>
      </c>
      <c r="T6644" s="1">
        <v>9</v>
      </c>
      <c r="U6644" s="1">
        <v>0</v>
      </c>
      <c r="V6644" s="1">
        <v>66.600000000000009</v>
      </c>
      <c r="W6644" t="str">
        <f>INDEX(People!$A$2:$A$5,MATCH(Orders!N6644,People!$B$2:$B$5,0))</f>
        <v>Kelly Williams</v>
      </c>
      <c r="X6644" t="str">
        <f>IFERROR(INDEX(Returns!A6644:A7443,MATCH(Orders!B6644,Returns!B6644:B7443,0)),"No")</f>
        <v>No</v>
      </c>
      <c r="Y6644">
        <f t="shared" si="103"/>
        <v>133.20000000000002</v>
      </c>
    </row>
    <row r="6645" spans="1:25" x14ac:dyDescent="0.2">
      <c r="A6645" s="1">
        <v>6644</v>
      </c>
      <c r="B6645" t="s">
        <v>9317</v>
      </c>
      <c r="C6645" s="2">
        <v>42957</v>
      </c>
      <c r="D6645" s="8">
        <f>Table1[[#This Row],[Order Date]]</f>
        <v>42957</v>
      </c>
      <c r="E6645" s="2">
        <v>42963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">
        <v>2688</v>
      </c>
      <c r="P6645" s="1" t="s">
        <v>66</v>
      </c>
      <c r="Q6645" s="1" t="s">
        <v>67</v>
      </c>
      <c r="R6645" s="1" t="s">
        <v>2689</v>
      </c>
      <c r="S6645" s="1">
        <v>438.36800000000005</v>
      </c>
      <c r="T6645" s="1">
        <v>4</v>
      </c>
      <c r="U6645" s="1">
        <v>0.2</v>
      </c>
      <c r="V6645" s="1">
        <v>38.357200000000006</v>
      </c>
      <c r="W6645" t="str">
        <f>INDEX(People!$A$2:$A$5,MATCH(Orders!N6645,People!$B$2:$B$5,0))</f>
        <v>Anna Andreadi</v>
      </c>
      <c r="X6645" t="str">
        <f>IFERROR(INDEX(Returns!A6645:A7444,MATCH(Orders!B6645,Returns!B6645:B7444,0)),"No")</f>
        <v>No</v>
      </c>
      <c r="Y6645">
        <f t="shared" si="103"/>
        <v>526.04160000000002</v>
      </c>
    </row>
    <row r="6646" spans="1:25" x14ac:dyDescent="0.2">
      <c r="A6646" s="1">
        <v>6645</v>
      </c>
      <c r="B6646" t="s">
        <v>9317</v>
      </c>
      <c r="C6646" s="2">
        <v>42957</v>
      </c>
      <c r="D6646" s="8">
        <f>Table1[[#This Row],[Order Date]]</f>
        <v>42957</v>
      </c>
      <c r="E6646" s="2">
        <v>42963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">
        <v>2544</v>
      </c>
      <c r="P6646" s="1" t="s">
        <v>66</v>
      </c>
      <c r="Q6646" s="1" t="s">
        <v>67</v>
      </c>
      <c r="R6646" s="1" t="s">
        <v>2545</v>
      </c>
      <c r="S6646" s="1">
        <v>139.94400000000002</v>
      </c>
      <c r="T6646" s="1">
        <v>7</v>
      </c>
      <c r="U6646" s="1">
        <v>0.2</v>
      </c>
      <c r="V6646" s="1">
        <v>-31.487400000000001</v>
      </c>
      <c r="W6646" t="str">
        <f>INDEX(People!$A$2:$A$5,MATCH(Orders!N6646,People!$B$2:$B$5,0))</f>
        <v>Anna Andreadi</v>
      </c>
      <c r="X6646" t="str">
        <f>IFERROR(INDEX(Returns!A6646:A7445,MATCH(Orders!B6646,Returns!B6646:B7445,0)),"No")</f>
        <v>No</v>
      </c>
      <c r="Y6646">
        <f t="shared" si="103"/>
        <v>167.93280000000001</v>
      </c>
    </row>
    <row r="6647" spans="1:25" x14ac:dyDescent="0.2">
      <c r="A6647" s="1">
        <v>6646</v>
      </c>
      <c r="B6647" t="s">
        <v>9317</v>
      </c>
      <c r="C6647" s="2">
        <v>42957</v>
      </c>
      <c r="D6647" s="8">
        <f>Table1[[#This Row],[Order Date]]</f>
        <v>42957</v>
      </c>
      <c r="E6647" s="2">
        <v>42963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">
        <v>1953</v>
      </c>
      <c r="P6647" s="1" t="s">
        <v>43</v>
      </c>
      <c r="Q6647" s="1" t="s">
        <v>73</v>
      </c>
      <c r="R6647" s="1" t="s">
        <v>1954</v>
      </c>
      <c r="S6647" s="1">
        <v>133.47200000000001</v>
      </c>
      <c r="T6647" s="1">
        <v>4</v>
      </c>
      <c r="U6647" s="1">
        <v>0.2</v>
      </c>
      <c r="V6647" s="1">
        <v>15.015599999999985</v>
      </c>
      <c r="W6647" t="str">
        <f>INDEX(People!$A$2:$A$5,MATCH(Orders!N6647,People!$B$2:$B$5,0))</f>
        <v>Anna Andreadi</v>
      </c>
      <c r="X6647" t="str">
        <f>IFERROR(INDEX(Returns!A6647:A7446,MATCH(Orders!B6647,Returns!B6647:B7446,0)),"No")</f>
        <v>No</v>
      </c>
      <c r="Y6647">
        <f t="shared" si="103"/>
        <v>160.16640000000001</v>
      </c>
    </row>
    <row r="6648" spans="1:25" x14ac:dyDescent="0.2">
      <c r="A6648" s="1">
        <v>6647</v>
      </c>
      <c r="B6648" t="s">
        <v>9318</v>
      </c>
      <c r="C6648" s="2">
        <v>43449</v>
      </c>
      <c r="D6648" s="8">
        <f>Table1[[#This Row],[Order Date]]</f>
        <v>43449</v>
      </c>
      <c r="E6648" s="2">
        <v>43455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">
        <v>793</v>
      </c>
      <c r="P6648" s="1" t="s">
        <v>30</v>
      </c>
      <c r="Q6648" s="1" t="s">
        <v>52</v>
      </c>
      <c r="R6648" s="1" t="s">
        <v>794</v>
      </c>
      <c r="S6648" s="1">
        <v>564.19499999999994</v>
      </c>
      <c r="T6648" s="1">
        <v>3</v>
      </c>
      <c r="U6648" s="1">
        <v>0.5</v>
      </c>
      <c r="V6648" s="1">
        <v>-304.66529999999989</v>
      </c>
      <c r="W6648" t="str">
        <f>INDEX(People!$A$2:$A$5,MATCH(Orders!N6648,People!$B$2:$B$5,0))</f>
        <v>Anna Andreadi</v>
      </c>
      <c r="X6648" t="str">
        <f>IFERROR(INDEX(Returns!A6648:A7447,MATCH(Orders!B6648,Returns!B6648:B7447,0)),"No")</f>
        <v>No</v>
      </c>
      <c r="Y6648">
        <f t="shared" si="103"/>
        <v>846.2924999999999</v>
      </c>
    </row>
    <row r="6649" spans="1:25" x14ac:dyDescent="0.2">
      <c r="A6649" s="1">
        <v>6648</v>
      </c>
      <c r="B6649" t="s">
        <v>9318</v>
      </c>
      <c r="C6649" s="2">
        <v>43449</v>
      </c>
      <c r="D6649" s="8">
        <f>Table1[[#This Row],[Order Date]]</f>
        <v>43449</v>
      </c>
      <c r="E6649" s="2">
        <v>43455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">
        <v>4219</v>
      </c>
      <c r="P6649" s="1" t="s">
        <v>43</v>
      </c>
      <c r="Q6649" s="1" t="s">
        <v>73</v>
      </c>
      <c r="R6649" s="1" t="s">
        <v>4220</v>
      </c>
      <c r="S6649" s="1">
        <v>87.168000000000006</v>
      </c>
      <c r="T6649" s="1">
        <v>2</v>
      </c>
      <c r="U6649" s="1">
        <v>0.2</v>
      </c>
      <c r="V6649" s="1">
        <v>8.7168000000000063</v>
      </c>
      <c r="W6649" t="str">
        <f>INDEX(People!$A$2:$A$5,MATCH(Orders!N6649,People!$B$2:$B$5,0))</f>
        <v>Anna Andreadi</v>
      </c>
      <c r="X6649" t="str">
        <f>IFERROR(INDEX(Returns!A6649:A7448,MATCH(Orders!B6649,Returns!B6649:B7448,0)),"No")</f>
        <v>No</v>
      </c>
      <c r="Y6649">
        <f t="shared" si="103"/>
        <v>104.6016</v>
      </c>
    </row>
    <row r="6650" spans="1:25" x14ac:dyDescent="0.2">
      <c r="A6650" s="1">
        <v>6649</v>
      </c>
      <c r="B6650" t="s">
        <v>9319</v>
      </c>
      <c r="C6650" s="2">
        <v>43716</v>
      </c>
      <c r="D6650" s="8">
        <f>Table1[[#This Row],[Order Date]]</f>
        <v>43716</v>
      </c>
      <c r="E6650" s="2">
        <v>43719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">
        <v>1584</v>
      </c>
      <c r="P6650" s="1" t="s">
        <v>43</v>
      </c>
      <c r="Q6650" s="1" t="s">
        <v>70</v>
      </c>
      <c r="R6650" s="1" t="s">
        <v>1585</v>
      </c>
      <c r="S6650" s="1">
        <v>42.615999999999993</v>
      </c>
      <c r="T6650" s="1">
        <v>7</v>
      </c>
      <c r="U6650" s="1">
        <v>0.8</v>
      </c>
      <c r="V6650" s="1">
        <v>-68.185600000000022</v>
      </c>
      <c r="W6650" t="str">
        <f>INDEX(People!$A$2:$A$5,MATCH(Orders!N6650,People!$B$2:$B$5,0))</f>
        <v>Kelly Williams</v>
      </c>
      <c r="X6650" t="str">
        <f>IFERROR(INDEX(Returns!A6650:A7449,MATCH(Orders!B6650,Returns!B6650:B7449,0)),"No")</f>
        <v>No</v>
      </c>
      <c r="Y6650">
        <f t="shared" si="103"/>
        <v>76.708799999999982</v>
      </c>
    </row>
    <row r="6651" spans="1:25" x14ac:dyDescent="0.2">
      <c r="A6651" s="1">
        <v>6650</v>
      </c>
      <c r="B6651" t="s">
        <v>9319</v>
      </c>
      <c r="C6651" s="2">
        <v>43716</v>
      </c>
      <c r="D6651" s="8">
        <f>Table1[[#This Row],[Order Date]]</f>
        <v>43716</v>
      </c>
      <c r="E6651" s="2">
        <v>43719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">
        <v>5372</v>
      </c>
      <c r="P6651" s="1" t="s">
        <v>66</v>
      </c>
      <c r="Q6651" s="1" t="s">
        <v>1065</v>
      </c>
      <c r="R6651" s="1" t="s">
        <v>5373</v>
      </c>
      <c r="S6651" s="1">
        <v>319.98400000000004</v>
      </c>
      <c r="T6651" s="1">
        <v>2</v>
      </c>
      <c r="U6651" s="1">
        <v>0.2</v>
      </c>
      <c r="V6651" s="1">
        <v>107.99459999999999</v>
      </c>
      <c r="W6651" t="str">
        <f>INDEX(People!$A$2:$A$5,MATCH(Orders!N6651,People!$B$2:$B$5,0))</f>
        <v>Kelly Williams</v>
      </c>
      <c r="X6651" t="str">
        <f>IFERROR(INDEX(Returns!A6651:A7450,MATCH(Orders!B6651,Returns!B6651:B7450,0)),"No")</f>
        <v>No</v>
      </c>
      <c r="Y6651">
        <f t="shared" si="103"/>
        <v>383.98080000000004</v>
      </c>
    </row>
    <row r="6652" spans="1:25" x14ac:dyDescent="0.2">
      <c r="A6652" s="1">
        <v>6651</v>
      </c>
      <c r="B6652" t="s">
        <v>9319</v>
      </c>
      <c r="C6652" s="2">
        <v>43716</v>
      </c>
      <c r="D6652" s="8">
        <f>Table1[[#This Row],[Order Date]]</f>
        <v>43716</v>
      </c>
      <c r="E6652" s="2">
        <v>43719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">
        <v>956</v>
      </c>
      <c r="P6652" s="1" t="s">
        <v>43</v>
      </c>
      <c r="Q6652" s="1" t="s">
        <v>242</v>
      </c>
      <c r="R6652" s="1" t="s">
        <v>957</v>
      </c>
      <c r="S6652" s="1">
        <v>45.92</v>
      </c>
      <c r="T6652" s="1">
        <v>5</v>
      </c>
      <c r="U6652" s="1">
        <v>0.2</v>
      </c>
      <c r="V6652" s="1">
        <v>15.498000000000001</v>
      </c>
      <c r="W6652" t="str">
        <f>INDEX(People!$A$2:$A$5,MATCH(Orders!N6652,People!$B$2:$B$5,0))</f>
        <v>Kelly Williams</v>
      </c>
      <c r="X6652" t="str">
        <f>IFERROR(INDEX(Returns!A6652:A7451,MATCH(Orders!B6652,Returns!B6652:B7451,0)),"No")</f>
        <v>No</v>
      </c>
      <c r="Y6652">
        <f t="shared" si="103"/>
        <v>55.103999999999999</v>
      </c>
    </row>
    <row r="6653" spans="1:25" x14ac:dyDescent="0.2">
      <c r="A6653" s="1">
        <v>6652</v>
      </c>
      <c r="B6653" t="s">
        <v>9319</v>
      </c>
      <c r="C6653" s="2">
        <v>43716</v>
      </c>
      <c r="D6653" s="8">
        <f>Table1[[#This Row],[Order Date]]</f>
        <v>43716</v>
      </c>
      <c r="E6653" s="2">
        <v>43719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">
        <v>2474</v>
      </c>
      <c r="P6653" s="1" t="s">
        <v>30</v>
      </c>
      <c r="Q6653" s="1" t="s">
        <v>60</v>
      </c>
      <c r="R6653" s="1" t="s">
        <v>2475</v>
      </c>
      <c r="S6653" s="1">
        <v>21.184000000000001</v>
      </c>
      <c r="T6653" s="1">
        <v>2</v>
      </c>
      <c r="U6653" s="1">
        <v>0.6</v>
      </c>
      <c r="V6653" s="1">
        <v>-11.651199999999999</v>
      </c>
      <c r="W6653" t="str">
        <f>INDEX(People!$A$2:$A$5,MATCH(Orders!N6653,People!$B$2:$B$5,0))</f>
        <v>Kelly Williams</v>
      </c>
      <c r="X6653" t="str">
        <f>IFERROR(INDEX(Returns!A6653:A7452,MATCH(Orders!B6653,Returns!B6653:B7452,0)),"No")</f>
        <v>No</v>
      </c>
      <c r="Y6653">
        <f t="shared" si="103"/>
        <v>33.894400000000005</v>
      </c>
    </row>
    <row r="6654" spans="1:25" x14ac:dyDescent="0.2">
      <c r="A6654" s="1">
        <v>6653</v>
      </c>
      <c r="B6654" t="s">
        <v>9319</v>
      </c>
      <c r="C6654" s="2">
        <v>43716</v>
      </c>
      <c r="D6654" s="8">
        <f>Table1[[#This Row],[Order Date]]</f>
        <v>43716</v>
      </c>
      <c r="E6654" s="2">
        <v>43719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">
        <v>676</v>
      </c>
      <c r="P6654" s="1" t="s">
        <v>43</v>
      </c>
      <c r="Q6654" s="1" t="s">
        <v>84</v>
      </c>
      <c r="R6654" s="1" t="s">
        <v>677</v>
      </c>
      <c r="S6654" s="1">
        <v>20.736000000000004</v>
      </c>
      <c r="T6654" s="1">
        <v>4</v>
      </c>
      <c r="U6654" s="1">
        <v>0.2</v>
      </c>
      <c r="V6654" s="1">
        <v>7.2576000000000001</v>
      </c>
      <c r="W6654" t="str">
        <f>INDEX(People!$A$2:$A$5,MATCH(Orders!N6654,People!$B$2:$B$5,0))</f>
        <v>Kelly Williams</v>
      </c>
      <c r="X6654" t="str">
        <f>IFERROR(INDEX(Returns!A6654:A7453,MATCH(Orders!B6654,Returns!B6654:B7453,0)),"No")</f>
        <v>No</v>
      </c>
      <c r="Y6654">
        <f t="shared" si="103"/>
        <v>24.883200000000006</v>
      </c>
    </row>
    <row r="6655" spans="1:25" x14ac:dyDescent="0.2">
      <c r="A6655" s="1">
        <v>6654</v>
      </c>
      <c r="B6655" t="s">
        <v>9319</v>
      </c>
      <c r="C6655" s="2">
        <v>43716</v>
      </c>
      <c r="D6655" s="8">
        <f>Table1[[#This Row],[Order Date]]</f>
        <v>43716</v>
      </c>
      <c r="E6655" s="2">
        <v>43719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">
        <v>4923</v>
      </c>
      <c r="P6655" s="1" t="s">
        <v>30</v>
      </c>
      <c r="Q6655" s="1" t="s">
        <v>34</v>
      </c>
      <c r="R6655" s="1" t="s">
        <v>4924</v>
      </c>
      <c r="S6655" s="1">
        <v>213.42999999999995</v>
      </c>
      <c r="T6655" s="1">
        <v>5</v>
      </c>
      <c r="U6655" s="1">
        <v>0.3</v>
      </c>
      <c r="V6655" s="1">
        <v>-39.636999999999993</v>
      </c>
      <c r="W6655" t="str">
        <f>INDEX(People!$A$2:$A$5,MATCH(Orders!N6655,People!$B$2:$B$5,0))</f>
        <v>Kelly Williams</v>
      </c>
      <c r="X6655" t="str">
        <f>IFERROR(INDEX(Returns!A6655:A7454,MATCH(Orders!B6655,Returns!B6655:B7454,0)),"No")</f>
        <v>No</v>
      </c>
      <c r="Y6655">
        <f t="shared" si="103"/>
        <v>277.45899999999995</v>
      </c>
    </row>
    <row r="6656" spans="1:25" x14ac:dyDescent="0.2">
      <c r="A6656" s="1">
        <v>6655</v>
      </c>
      <c r="B6656" t="s">
        <v>9320</v>
      </c>
      <c r="C6656" s="2">
        <v>43516</v>
      </c>
      <c r="D6656" s="8">
        <f>Table1[[#This Row],[Order Date]]</f>
        <v>43516</v>
      </c>
      <c r="E6656" s="2">
        <v>43523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">
        <v>2838</v>
      </c>
      <c r="P6656" s="1" t="s">
        <v>66</v>
      </c>
      <c r="Q6656" s="1" t="s">
        <v>67</v>
      </c>
      <c r="R6656" s="1" t="s">
        <v>2839</v>
      </c>
      <c r="S6656" s="1">
        <v>333.57600000000002</v>
      </c>
      <c r="T6656" s="1">
        <v>3</v>
      </c>
      <c r="U6656" s="1">
        <v>0.2</v>
      </c>
      <c r="V6656" s="1">
        <v>25.018199999999993</v>
      </c>
      <c r="W6656" t="str">
        <f>INDEX(People!$A$2:$A$5,MATCH(Orders!N6656,People!$B$2:$B$5,0))</f>
        <v>Anna Andreadi</v>
      </c>
      <c r="X6656" t="str">
        <f>IFERROR(INDEX(Returns!A6656:A7455,MATCH(Orders!B6656,Returns!B6656:B7455,0)),"No")</f>
        <v>No</v>
      </c>
      <c r="Y6656">
        <f t="shared" si="103"/>
        <v>400.2912</v>
      </c>
    </row>
    <row r="6657" spans="1:25" x14ac:dyDescent="0.2">
      <c r="A6657" s="1">
        <v>6656</v>
      </c>
      <c r="B6657" t="s">
        <v>9320</v>
      </c>
      <c r="C6657" s="2">
        <v>43516</v>
      </c>
      <c r="D6657" s="8">
        <f>Table1[[#This Row],[Order Date]]</f>
        <v>43516</v>
      </c>
      <c r="E6657" s="2">
        <v>43523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">
        <v>3940</v>
      </c>
      <c r="P6657" s="1" t="s">
        <v>66</v>
      </c>
      <c r="Q6657" s="1" t="s">
        <v>146</v>
      </c>
      <c r="R6657" s="1" t="s">
        <v>3941</v>
      </c>
      <c r="S6657" s="1">
        <v>31.992000000000004</v>
      </c>
      <c r="T6657" s="1">
        <v>1</v>
      </c>
      <c r="U6657" s="1">
        <v>0.2</v>
      </c>
      <c r="V6657" s="1">
        <v>4.7987999999999964</v>
      </c>
      <c r="W6657" t="str">
        <f>INDEX(People!$A$2:$A$5,MATCH(Orders!N6657,People!$B$2:$B$5,0))</f>
        <v>Anna Andreadi</v>
      </c>
      <c r="X6657" t="str">
        <f>IFERROR(INDEX(Returns!A6657:A7456,MATCH(Orders!B6657,Returns!B6657:B7456,0)),"No")</f>
        <v>No</v>
      </c>
      <c r="Y6657">
        <f t="shared" si="103"/>
        <v>38.390400000000007</v>
      </c>
    </row>
    <row r="6658" spans="1:25" x14ac:dyDescent="0.2">
      <c r="A6658" s="1">
        <v>6657</v>
      </c>
      <c r="B6658" t="s">
        <v>9320</v>
      </c>
      <c r="C6658" s="2">
        <v>43516</v>
      </c>
      <c r="D6658" s="8">
        <f>Table1[[#This Row],[Order Date]]</f>
        <v>43516</v>
      </c>
      <c r="E6658" s="2">
        <v>43523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">
        <v>2950</v>
      </c>
      <c r="P6658" s="1" t="s">
        <v>43</v>
      </c>
      <c r="Q6658" s="1" t="s">
        <v>55</v>
      </c>
      <c r="R6658" s="1" t="s">
        <v>2951</v>
      </c>
      <c r="S6658" s="1">
        <v>51.168000000000006</v>
      </c>
      <c r="T6658" s="1">
        <v>2</v>
      </c>
      <c r="U6658" s="1">
        <v>0.2</v>
      </c>
      <c r="V6658" s="1">
        <v>-6.3960000000000008</v>
      </c>
      <c r="W6658" t="str">
        <f>INDEX(People!$A$2:$A$5,MATCH(Orders!N6658,People!$B$2:$B$5,0))</f>
        <v>Anna Andreadi</v>
      </c>
      <c r="X6658" t="str">
        <f>IFERROR(INDEX(Returns!A6658:A7457,MATCH(Orders!B6658,Returns!B6658:B7457,0)),"No")</f>
        <v>No</v>
      </c>
      <c r="Y6658">
        <f t="shared" si="103"/>
        <v>61.401600000000002</v>
      </c>
    </row>
    <row r="6659" spans="1:25" x14ac:dyDescent="0.2">
      <c r="A6659" s="1">
        <v>6658</v>
      </c>
      <c r="B6659" t="s">
        <v>9320</v>
      </c>
      <c r="C6659" s="2">
        <v>43516</v>
      </c>
      <c r="D6659" s="8">
        <f>Table1[[#This Row],[Order Date]]</f>
        <v>43516</v>
      </c>
      <c r="E6659" s="2">
        <v>43523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">
        <v>4845</v>
      </c>
      <c r="P6659" s="1" t="s">
        <v>43</v>
      </c>
      <c r="Q6659" s="1" t="s">
        <v>157</v>
      </c>
      <c r="R6659" s="1" t="s">
        <v>4846</v>
      </c>
      <c r="S6659" s="1">
        <v>10.64</v>
      </c>
      <c r="T6659" s="1">
        <v>5</v>
      </c>
      <c r="U6659" s="1">
        <v>0.2</v>
      </c>
      <c r="V6659" s="1">
        <v>3.8570000000000002</v>
      </c>
      <c r="W6659" t="str">
        <f>INDEX(People!$A$2:$A$5,MATCH(Orders!N6659,People!$B$2:$B$5,0))</f>
        <v>Anna Andreadi</v>
      </c>
      <c r="X6659" t="str">
        <f>IFERROR(INDEX(Returns!A6659:A7458,MATCH(Orders!B6659,Returns!B6659:B7458,0)),"No")</f>
        <v>No</v>
      </c>
      <c r="Y6659">
        <f t="shared" ref="Y6659:Y6722" si="104">S6659*(1+U6659)</f>
        <v>12.768000000000001</v>
      </c>
    </row>
    <row r="6660" spans="1:25" x14ac:dyDescent="0.2">
      <c r="A6660" s="1">
        <v>6659</v>
      </c>
      <c r="B6660" t="s">
        <v>9320</v>
      </c>
      <c r="C6660" s="2">
        <v>43516</v>
      </c>
      <c r="D6660" s="8">
        <f>Table1[[#This Row],[Order Date]]</f>
        <v>43516</v>
      </c>
      <c r="E6660" s="2">
        <v>43523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">
        <v>1977</v>
      </c>
      <c r="P6660" s="1" t="s">
        <v>30</v>
      </c>
      <c r="Q6660" s="1" t="s">
        <v>60</v>
      </c>
      <c r="R6660" s="1" t="s">
        <v>1978</v>
      </c>
      <c r="S6660" s="1">
        <v>68.703999999999994</v>
      </c>
      <c r="T6660" s="1">
        <v>2</v>
      </c>
      <c r="U6660" s="1">
        <v>0.2</v>
      </c>
      <c r="V6660" s="1">
        <v>16.317200000000003</v>
      </c>
      <c r="W6660" t="str">
        <f>INDEX(People!$A$2:$A$5,MATCH(Orders!N6660,People!$B$2:$B$5,0))</f>
        <v>Anna Andreadi</v>
      </c>
      <c r="X6660" t="str">
        <f>IFERROR(INDEX(Returns!A6660:A7459,MATCH(Orders!B6660,Returns!B6660:B7459,0)),"No")</f>
        <v>No</v>
      </c>
      <c r="Y6660">
        <f t="shared" si="104"/>
        <v>82.444799999999987</v>
      </c>
    </row>
    <row r="6661" spans="1:25" x14ac:dyDescent="0.2">
      <c r="A6661" s="1">
        <v>6660</v>
      </c>
      <c r="B6661" t="s">
        <v>9320</v>
      </c>
      <c r="C6661" s="2">
        <v>43516</v>
      </c>
      <c r="D6661" s="8">
        <f>Table1[[#This Row],[Order Date]]</f>
        <v>43516</v>
      </c>
      <c r="E6661" s="2">
        <v>43523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">
        <v>3166</v>
      </c>
      <c r="P6661" s="1" t="s">
        <v>30</v>
      </c>
      <c r="Q6661" s="1" t="s">
        <v>52</v>
      </c>
      <c r="R6661" s="1" t="s">
        <v>2741</v>
      </c>
      <c r="S6661" s="1">
        <v>386.91</v>
      </c>
      <c r="T6661" s="1">
        <v>9</v>
      </c>
      <c r="U6661" s="1">
        <v>0.5</v>
      </c>
      <c r="V6661" s="1">
        <v>-185.71679999999998</v>
      </c>
      <c r="W6661" t="str">
        <f>INDEX(People!$A$2:$A$5,MATCH(Orders!N6661,People!$B$2:$B$5,0))</f>
        <v>Anna Andreadi</v>
      </c>
      <c r="X6661" t="str">
        <f>IFERROR(INDEX(Returns!A6661:A7460,MATCH(Orders!B6661,Returns!B6661:B7460,0)),"No")</f>
        <v>No</v>
      </c>
      <c r="Y6661">
        <f t="shared" si="104"/>
        <v>580.36500000000001</v>
      </c>
    </row>
    <row r="6662" spans="1:25" x14ac:dyDescent="0.2">
      <c r="A6662" s="1">
        <v>6661</v>
      </c>
      <c r="B6662" t="s">
        <v>9321</v>
      </c>
      <c r="C6662" s="2">
        <v>42955</v>
      </c>
      <c r="D6662" s="8">
        <f>Table1[[#This Row],[Order Date]]</f>
        <v>42955</v>
      </c>
      <c r="E6662" s="2">
        <v>42957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">
        <v>5250</v>
      </c>
      <c r="P6662" s="1" t="s">
        <v>43</v>
      </c>
      <c r="Q6662" s="1" t="s">
        <v>63</v>
      </c>
      <c r="R6662" s="1" t="s">
        <v>5251</v>
      </c>
      <c r="S6662" s="1">
        <v>39.659999999999997</v>
      </c>
      <c r="T6662" s="1">
        <v>2</v>
      </c>
      <c r="U6662" s="1">
        <v>0</v>
      </c>
      <c r="V6662" s="1">
        <v>11.897999999999996</v>
      </c>
      <c r="W6662" t="str">
        <f>INDEX(People!$A$2:$A$5,MATCH(Orders!N6662,People!$B$2:$B$5,0))</f>
        <v>Chuck Magee</v>
      </c>
      <c r="X6662" t="str">
        <f>IFERROR(INDEX(Returns!A6662:A7461,MATCH(Orders!B6662,Returns!B6662:B7461,0)),"No")</f>
        <v>No</v>
      </c>
      <c r="Y6662">
        <f t="shared" si="104"/>
        <v>39.659999999999997</v>
      </c>
    </row>
    <row r="6663" spans="1:25" x14ac:dyDescent="0.2">
      <c r="A6663" s="1">
        <v>6662</v>
      </c>
      <c r="B6663" t="s">
        <v>9321</v>
      </c>
      <c r="C6663" s="2">
        <v>42955</v>
      </c>
      <c r="D6663" s="8">
        <f>Table1[[#This Row],[Order Date]]</f>
        <v>42955</v>
      </c>
      <c r="E6663" s="2">
        <v>42957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">
        <v>3421</v>
      </c>
      <c r="P6663" s="1" t="s">
        <v>43</v>
      </c>
      <c r="Q6663" s="1" t="s">
        <v>73</v>
      </c>
      <c r="R6663" s="1" t="s">
        <v>3422</v>
      </c>
      <c r="S6663" s="1">
        <v>113.92</v>
      </c>
      <c r="T6663" s="1">
        <v>2</v>
      </c>
      <c r="U6663" s="1">
        <v>0</v>
      </c>
      <c r="V6663" s="1">
        <v>33.036799999999985</v>
      </c>
      <c r="W6663" t="str">
        <f>INDEX(People!$A$2:$A$5,MATCH(Orders!N6663,People!$B$2:$B$5,0))</f>
        <v>Chuck Magee</v>
      </c>
      <c r="X6663" t="str">
        <f>IFERROR(INDEX(Returns!A6663:A7462,MATCH(Orders!B6663,Returns!B6663:B7462,0)),"No")</f>
        <v>No</v>
      </c>
      <c r="Y6663">
        <f t="shared" si="104"/>
        <v>113.92</v>
      </c>
    </row>
    <row r="6664" spans="1:25" x14ac:dyDescent="0.2">
      <c r="A6664" s="1">
        <v>6663</v>
      </c>
      <c r="B6664" t="s">
        <v>9321</v>
      </c>
      <c r="C6664" s="2">
        <v>42955</v>
      </c>
      <c r="D6664" s="8">
        <f>Table1[[#This Row],[Order Date]]</f>
        <v>42955</v>
      </c>
      <c r="E6664" s="2">
        <v>42957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">
        <v>3982</v>
      </c>
      <c r="P6664" s="1" t="s">
        <v>43</v>
      </c>
      <c r="Q6664" s="1" t="s">
        <v>70</v>
      </c>
      <c r="R6664" s="1" t="s">
        <v>3983</v>
      </c>
      <c r="S6664" s="1">
        <v>447.85999999999996</v>
      </c>
      <c r="T6664" s="1">
        <v>7</v>
      </c>
      <c r="U6664" s="1">
        <v>0</v>
      </c>
      <c r="V6664" s="1">
        <v>210.49419999999998</v>
      </c>
      <c r="W6664" t="str">
        <f>INDEX(People!$A$2:$A$5,MATCH(Orders!N6664,People!$B$2:$B$5,0))</f>
        <v>Chuck Magee</v>
      </c>
      <c r="X6664" t="str">
        <f>IFERROR(INDEX(Returns!A6664:A7463,MATCH(Orders!B6664,Returns!B6664:B7463,0)),"No")</f>
        <v>No</v>
      </c>
      <c r="Y6664">
        <f t="shared" si="104"/>
        <v>447.85999999999996</v>
      </c>
    </row>
    <row r="6665" spans="1:25" x14ac:dyDescent="0.2">
      <c r="A6665" s="1">
        <v>6664</v>
      </c>
      <c r="B6665" t="s">
        <v>9322</v>
      </c>
      <c r="C6665" s="2">
        <v>43764</v>
      </c>
      <c r="D6665" s="8">
        <f>Table1[[#This Row],[Order Date]]</f>
        <v>43764</v>
      </c>
      <c r="E6665" s="2">
        <v>43770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">
        <v>2372</v>
      </c>
      <c r="P6665" s="1" t="s">
        <v>30</v>
      </c>
      <c r="Q6665" s="1" t="s">
        <v>52</v>
      </c>
      <c r="R6665" s="1" t="s">
        <v>2373</v>
      </c>
      <c r="S6665" s="1">
        <v>356.85</v>
      </c>
      <c r="T6665" s="1">
        <v>5</v>
      </c>
      <c r="U6665" s="1">
        <v>0</v>
      </c>
      <c r="V6665" s="1">
        <v>60.664499999999961</v>
      </c>
      <c r="W6665" t="str">
        <f>INDEX(People!$A$2:$A$5,MATCH(Orders!N6665,People!$B$2:$B$5,0))</f>
        <v>Cassandra Brandow</v>
      </c>
      <c r="X6665" t="str">
        <f>IFERROR(INDEX(Returns!A6665:A7464,MATCH(Orders!B6665,Returns!B6665:B7464,0)),"No")</f>
        <v>No</v>
      </c>
      <c r="Y6665">
        <f t="shared" si="104"/>
        <v>356.85</v>
      </c>
    </row>
    <row r="6666" spans="1:25" x14ac:dyDescent="0.2">
      <c r="A6666" s="1">
        <v>6665</v>
      </c>
      <c r="B6666" t="s">
        <v>9322</v>
      </c>
      <c r="C6666" s="2">
        <v>43764</v>
      </c>
      <c r="D6666" s="8">
        <f>Table1[[#This Row],[Order Date]]</f>
        <v>43764</v>
      </c>
      <c r="E6666" s="2">
        <v>43770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">
        <v>2753</v>
      </c>
      <c r="P6666" s="1" t="s">
        <v>43</v>
      </c>
      <c r="Q6666" s="1" t="s">
        <v>157</v>
      </c>
      <c r="R6666" s="1" t="s">
        <v>2754</v>
      </c>
      <c r="S6666" s="1">
        <v>251.57999999999998</v>
      </c>
      <c r="T6666" s="1">
        <v>7</v>
      </c>
      <c r="U6666" s="1">
        <v>0</v>
      </c>
      <c r="V6666" s="1">
        <v>113.21099999999998</v>
      </c>
      <c r="W6666" t="str">
        <f>INDEX(People!$A$2:$A$5,MATCH(Orders!N6666,People!$B$2:$B$5,0))</f>
        <v>Cassandra Brandow</v>
      </c>
      <c r="X6666" t="str">
        <f>IFERROR(INDEX(Returns!A6666:A7465,MATCH(Orders!B6666,Returns!B6666:B7465,0)),"No")</f>
        <v>No</v>
      </c>
      <c r="Y6666">
        <f t="shared" si="104"/>
        <v>251.57999999999998</v>
      </c>
    </row>
    <row r="6667" spans="1:25" x14ac:dyDescent="0.2">
      <c r="A6667" s="1">
        <v>6666</v>
      </c>
      <c r="B6667" t="s">
        <v>9323</v>
      </c>
      <c r="C6667" s="2">
        <v>43295</v>
      </c>
      <c r="D6667" s="8">
        <f>Table1[[#This Row],[Order Date]]</f>
        <v>43295</v>
      </c>
      <c r="E6667" s="2">
        <v>43299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">
        <v>5620</v>
      </c>
      <c r="P6667" s="1" t="s">
        <v>43</v>
      </c>
      <c r="Q6667" s="1" t="s">
        <v>84</v>
      </c>
      <c r="R6667" s="1" t="s">
        <v>5621</v>
      </c>
      <c r="S6667" s="1">
        <v>219.84000000000003</v>
      </c>
      <c r="T6667" s="1">
        <v>5</v>
      </c>
      <c r="U6667" s="1">
        <v>0.2</v>
      </c>
      <c r="V6667" s="1">
        <v>79.691999999999979</v>
      </c>
      <c r="W6667" t="str">
        <f>INDEX(People!$A$2:$A$5,MATCH(Orders!N6667,People!$B$2:$B$5,0))</f>
        <v>Kelly Williams</v>
      </c>
      <c r="X6667" t="str">
        <f>IFERROR(INDEX(Returns!A6667:A7466,MATCH(Orders!B6667,Returns!B6667:B7466,0)),"No")</f>
        <v>No</v>
      </c>
      <c r="Y6667">
        <f t="shared" si="104"/>
        <v>263.80800000000005</v>
      </c>
    </row>
    <row r="6668" spans="1:25" x14ac:dyDescent="0.2">
      <c r="A6668" s="1">
        <v>6667</v>
      </c>
      <c r="B6668" t="s">
        <v>9324</v>
      </c>
      <c r="C6668" s="2">
        <v>43597</v>
      </c>
      <c r="D6668" s="8">
        <f>Table1[[#This Row],[Order Date]]</f>
        <v>43597</v>
      </c>
      <c r="E6668" s="2">
        <v>43599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">
        <v>5368</v>
      </c>
      <c r="P6668" s="1" t="s">
        <v>30</v>
      </c>
      <c r="Q6668" s="1" t="s">
        <v>60</v>
      </c>
      <c r="R6668" s="1" t="s">
        <v>5369</v>
      </c>
      <c r="S6668" s="1">
        <v>42.85</v>
      </c>
      <c r="T6668" s="1">
        <v>5</v>
      </c>
      <c r="U6668" s="1">
        <v>0</v>
      </c>
      <c r="V6668" s="1">
        <v>15.426000000000002</v>
      </c>
      <c r="W6668" t="str">
        <f>INDEX(People!$A$2:$A$5,MATCH(Orders!N6668,People!$B$2:$B$5,0))</f>
        <v>Chuck Magee</v>
      </c>
      <c r="X6668" t="str">
        <f>IFERROR(INDEX(Returns!A6668:A7467,MATCH(Orders!B6668,Returns!B6668:B7467,0)),"No")</f>
        <v>No</v>
      </c>
      <c r="Y6668">
        <f t="shared" si="104"/>
        <v>42.85</v>
      </c>
    </row>
    <row r="6669" spans="1:25" x14ac:dyDescent="0.2">
      <c r="A6669" s="1">
        <v>6668</v>
      </c>
      <c r="B6669" t="s">
        <v>9324</v>
      </c>
      <c r="C6669" s="2">
        <v>43597</v>
      </c>
      <c r="D6669" s="8">
        <f>Table1[[#This Row],[Order Date]]</f>
        <v>43597</v>
      </c>
      <c r="E6669" s="2">
        <v>43599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">
        <v>2133</v>
      </c>
      <c r="P6669" s="1" t="s">
        <v>43</v>
      </c>
      <c r="Q6669" s="1" t="s">
        <v>44</v>
      </c>
      <c r="R6669" s="1" t="s">
        <v>2134</v>
      </c>
      <c r="S6669" s="1">
        <v>6.16</v>
      </c>
      <c r="T6669" s="1">
        <v>2</v>
      </c>
      <c r="U6669" s="1">
        <v>0</v>
      </c>
      <c r="V6669" s="1">
        <v>2.9567999999999999</v>
      </c>
      <c r="W6669" t="str">
        <f>INDEX(People!$A$2:$A$5,MATCH(Orders!N6669,People!$B$2:$B$5,0))</f>
        <v>Chuck Magee</v>
      </c>
      <c r="X6669" t="str">
        <f>IFERROR(INDEX(Returns!A6669:A7468,MATCH(Orders!B6669,Returns!B6669:B7468,0)),"No")</f>
        <v>No</v>
      </c>
      <c r="Y6669">
        <f t="shared" si="104"/>
        <v>6.16</v>
      </c>
    </row>
    <row r="6670" spans="1:25" x14ac:dyDescent="0.2">
      <c r="A6670" s="1">
        <v>6669</v>
      </c>
      <c r="B6670" t="s">
        <v>9324</v>
      </c>
      <c r="C6670" s="2">
        <v>43597</v>
      </c>
      <c r="D6670" s="8">
        <f>Table1[[#This Row],[Order Date]]</f>
        <v>43597</v>
      </c>
      <c r="E6670" s="2">
        <v>43599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">
        <v>5629</v>
      </c>
      <c r="P6670" s="1" t="s">
        <v>43</v>
      </c>
      <c r="Q6670" s="1" t="s">
        <v>512</v>
      </c>
      <c r="R6670" s="1" t="s">
        <v>5630</v>
      </c>
      <c r="S6670" s="1">
        <v>17</v>
      </c>
      <c r="T6670" s="1">
        <v>2</v>
      </c>
      <c r="U6670" s="1">
        <v>0</v>
      </c>
      <c r="V6670" s="1">
        <v>4.42</v>
      </c>
      <c r="W6670" t="str">
        <f>INDEX(People!$A$2:$A$5,MATCH(Orders!N6670,People!$B$2:$B$5,0))</f>
        <v>Chuck Magee</v>
      </c>
      <c r="X6670" t="str">
        <f>IFERROR(INDEX(Returns!A6670:A7469,MATCH(Orders!B6670,Returns!B6670:B7469,0)),"No")</f>
        <v>No</v>
      </c>
      <c r="Y6670">
        <f t="shared" si="104"/>
        <v>17</v>
      </c>
    </row>
    <row r="6671" spans="1:25" x14ac:dyDescent="0.2">
      <c r="A6671" s="1">
        <v>6670</v>
      </c>
      <c r="B6671" t="s">
        <v>9324</v>
      </c>
      <c r="C6671" s="2">
        <v>43597</v>
      </c>
      <c r="D6671" s="8">
        <f>Table1[[#This Row],[Order Date]]</f>
        <v>43597</v>
      </c>
      <c r="E6671" s="2">
        <v>43599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">
        <v>5016</v>
      </c>
      <c r="P6671" s="1" t="s">
        <v>66</v>
      </c>
      <c r="Q6671" s="1" t="s">
        <v>146</v>
      </c>
      <c r="R6671" s="1" t="s">
        <v>5017</v>
      </c>
      <c r="S6671" s="1">
        <v>87.4</v>
      </c>
      <c r="T6671" s="1">
        <v>5</v>
      </c>
      <c r="U6671" s="1">
        <v>0</v>
      </c>
      <c r="V6671" s="1">
        <v>34.960000000000008</v>
      </c>
      <c r="W6671" t="str">
        <f>INDEX(People!$A$2:$A$5,MATCH(Orders!N6671,People!$B$2:$B$5,0))</f>
        <v>Chuck Magee</v>
      </c>
      <c r="X6671" t="str">
        <f>IFERROR(INDEX(Returns!A6671:A7470,MATCH(Orders!B6671,Returns!B6671:B7470,0)),"No")</f>
        <v>No</v>
      </c>
      <c r="Y6671">
        <f t="shared" si="104"/>
        <v>87.4</v>
      </c>
    </row>
    <row r="6672" spans="1:25" x14ac:dyDescent="0.2">
      <c r="A6672" s="1">
        <v>6671</v>
      </c>
      <c r="B6672" t="s">
        <v>9325</v>
      </c>
      <c r="C6672" s="2">
        <v>43610</v>
      </c>
      <c r="D6672" s="8">
        <f>Table1[[#This Row],[Order Date]]</f>
        <v>43610</v>
      </c>
      <c r="E6672" s="2">
        <v>43614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">
        <v>1765</v>
      </c>
      <c r="P6672" s="1" t="s">
        <v>43</v>
      </c>
      <c r="Q6672" s="1" t="s">
        <v>70</v>
      </c>
      <c r="R6672" s="1" t="s">
        <v>1766</v>
      </c>
      <c r="S6672" s="1">
        <v>29.84</v>
      </c>
      <c r="T6672" s="1">
        <v>2</v>
      </c>
      <c r="U6672" s="1">
        <v>0</v>
      </c>
      <c r="V6672" s="1">
        <v>13.427999999999997</v>
      </c>
      <c r="W6672" t="str">
        <f>INDEX(People!$A$2:$A$5,MATCH(Orders!N6672,People!$B$2:$B$5,0))</f>
        <v>Cassandra Brandow</v>
      </c>
      <c r="X6672" t="str">
        <f>IFERROR(INDEX(Returns!A6672:A7471,MATCH(Orders!B6672,Returns!B6672:B7471,0)),"No")</f>
        <v>No</v>
      </c>
      <c r="Y6672">
        <f t="shared" si="104"/>
        <v>29.84</v>
      </c>
    </row>
    <row r="6673" spans="1:25" x14ac:dyDescent="0.2">
      <c r="A6673" s="1">
        <v>6672</v>
      </c>
      <c r="B6673" t="s">
        <v>9326</v>
      </c>
      <c r="C6673" s="2">
        <v>42605</v>
      </c>
      <c r="D6673" s="8">
        <f>Table1[[#This Row],[Order Date]]</f>
        <v>42605</v>
      </c>
      <c r="E6673" s="2">
        <v>42609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">
        <v>1940</v>
      </c>
      <c r="P6673" s="1" t="s">
        <v>43</v>
      </c>
      <c r="Q6673" s="1" t="s">
        <v>70</v>
      </c>
      <c r="R6673" s="1" t="s">
        <v>1941</v>
      </c>
      <c r="S6673" s="1">
        <v>49.568000000000005</v>
      </c>
      <c r="T6673" s="1">
        <v>2</v>
      </c>
      <c r="U6673" s="1">
        <v>0.2</v>
      </c>
      <c r="V6673" s="1">
        <v>17.348799999999997</v>
      </c>
      <c r="W6673" t="str">
        <f>INDEX(People!$A$2:$A$5,MATCH(Orders!N6673,People!$B$2:$B$5,0))</f>
        <v>Anna Andreadi</v>
      </c>
      <c r="X6673" t="str">
        <f>IFERROR(INDEX(Returns!A6673:A7472,MATCH(Orders!B6673,Returns!B6673:B7472,0)),"No")</f>
        <v>No</v>
      </c>
      <c r="Y6673">
        <f t="shared" si="104"/>
        <v>59.4816</v>
      </c>
    </row>
    <row r="6674" spans="1:25" x14ac:dyDescent="0.2">
      <c r="A6674" s="1">
        <v>6673</v>
      </c>
      <c r="B6674" t="s">
        <v>9327</v>
      </c>
      <c r="C6674" s="2">
        <v>42989</v>
      </c>
      <c r="D6674" s="8">
        <f>Table1[[#This Row],[Order Date]]</f>
        <v>42989</v>
      </c>
      <c r="E6674" s="2">
        <v>42994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">
        <v>433</v>
      </c>
      <c r="P6674" s="1" t="s">
        <v>43</v>
      </c>
      <c r="Q6674" s="1" t="s">
        <v>63</v>
      </c>
      <c r="R6674" s="1" t="s">
        <v>434</v>
      </c>
      <c r="S6674" s="1">
        <v>265.85999999999996</v>
      </c>
      <c r="T6674" s="1">
        <v>7</v>
      </c>
      <c r="U6674" s="1">
        <v>0</v>
      </c>
      <c r="V6674" s="1">
        <v>79.757999999999967</v>
      </c>
      <c r="W6674" t="str">
        <f>INDEX(People!$A$2:$A$5,MATCH(Orders!N6674,People!$B$2:$B$5,0))</f>
        <v>Anna Andreadi</v>
      </c>
      <c r="X6674" t="str">
        <f>IFERROR(INDEX(Returns!A6674:A7473,MATCH(Orders!B6674,Returns!B6674:B7473,0)),"No")</f>
        <v>No</v>
      </c>
      <c r="Y6674">
        <f t="shared" si="104"/>
        <v>265.85999999999996</v>
      </c>
    </row>
    <row r="6675" spans="1:25" x14ac:dyDescent="0.2">
      <c r="A6675" s="1">
        <v>6674</v>
      </c>
      <c r="B6675" t="s">
        <v>9328</v>
      </c>
      <c r="C6675" s="2">
        <v>42983</v>
      </c>
      <c r="D6675" s="8">
        <f>Table1[[#This Row],[Order Date]]</f>
        <v>42983</v>
      </c>
      <c r="E6675" s="2">
        <v>42990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">
        <v>5716</v>
      </c>
      <c r="P6675" s="1" t="s">
        <v>30</v>
      </c>
      <c r="Q6675" s="1" t="s">
        <v>60</v>
      </c>
      <c r="R6675" s="1" t="s">
        <v>5717</v>
      </c>
      <c r="S6675" s="1">
        <v>67.959999999999994</v>
      </c>
      <c r="T6675" s="1">
        <v>4</v>
      </c>
      <c r="U6675" s="1">
        <v>0</v>
      </c>
      <c r="V6675" s="1">
        <v>12.232799999999997</v>
      </c>
      <c r="W6675" t="str">
        <f>INDEX(People!$A$2:$A$5,MATCH(Orders!N6675,People!$B$2:$B$5,0))</f>
        <v>Cassandra Brandow</v>
      </c>
      <c r="X6675" t="str">
        <f>IFERROR(INDEX(Returns!A6675:A7474,MATCH(Orders!B6675,Returns!B6675:B7474,0)),"No")</f>
        <v>No</v>
      </c>
      <c r="Y6675">
        <f t="shared" si="104"/>
        <v>67.959999999999994</v>
      </c>
    </row>
    <row r="6676" spans="1:25" x14ac:dyDescent="0.2">
      <c r="A6676" s="1">
        <v>6675</v>
      </c>
      <c r="B6676" t="s">
        <v>9329</v>
      </c>
      <c r="C6676" s="2">
        <v>43060</v>
      </c>
      <c r="D6676" s="8">
        <f>Table1[[#This Row],[Order Date]]</f>
        <v>43060</v>
      </c>
      <c r="E6676" s="2">
        <v>43062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">
        <v>2779</v>
      </c>
      <c r="P6676" s="1" t="s">
        <v>43</v>
      </c>
      <c r="Q6676" s="1" t="s">
        <v>63</v>
      </c>
      <c r="R6676" s="1" t="s">
        <v>2780</v>
      </c>
      <c r="S6676" s="1">
        <v>10.92</v>
      </c>
      <c r="T6676" s="1">
        <v>6</v>
      </c>
      <c r="U6676" s="1">
        <v>0</v>
      </c>
      <c r="V6676" s="1">
        <v>4.9139999999999997</v>
      </c>
      <c r="W6676" t="str">
        <f>INDEX(People!$A$2:$A$5,MATCH(Orders!N6676,People!$B$2:$B$5,0))</f>
        <v>Kelly Williams</v>
      </c>
      <c r="X6676" t="str">
        <f>IFERROR(INDEX(Returns!A6676:A7475,MATCH(Orders!B6676,Returns!B6676:B7475,0)),"No")</f>
        <v>No</v>
      </c>
      <c r="Y6676">
        <f t="shared" si="104"/>
        <v>10.92</v>
      </c>
    </row>
    <row r="6677" spans="1:25" x14ac:dyDescent="0.2">
      <c r="A6677" s="1">
        <v>6676</v>
      </c>
      <c r="B6677" t="s">
        <v>9329</v>
      </c>
      <c r="C6677" s="2">
        <v>43060</v>
      </c>
      <c r="D6677" s="8">
        <f>Table1[[#This Row],[Order Date]]</f>
        <v>43060</v>
      </c>
      <c r="E6677" s="2">
        <v>43062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">
        <v>5718</v>
      </c>
      <c r="P6677" s="1" t="s">
        <v>66</v>
      </c>
      <c r="Q6677" s="1" t="s">
        <v>601</v>
      </c>
      <c r="R6677" s="1" t="s">
        <v>5719</v>
      </c>
      <c r="S6677" s="1">
        <v>83.9</v>
      </c>
      <c r="T6677" s="1">
        <v>2</v>
      </c>
      <c r="U6677" s="1">
        <v>0</v>
      </c>
      <c r="V6677" s="1">
        <v>22.653000000000006</v>
      </c>
      <c r="W6677" t="str">
        <f>INDEX(People!$A$2:$A$5,MATCH(Orders!N6677,People!$B$2:$B$5,0))</f>
        <v>Kelly Williams</v>
      </c>
      <c r="X6677" t="str">
        <f>IFERROR(INDEX(Returns!A6677:A7476,MATCH(Orders!B6677,Returns!B6677:B7476,0)),"No")</f>
        <v>No</v>
      </c>
      <c r="Y6677">
        <f t="shared" si="104"/>
        <v>83.9</v>
      </c>
    </row>
    <row r="6678" spans="1:25" x14ac:dyDescent="0.2">
      <c r="A6678" s="1">
        <v>6677</v>
      </c>
      <c r="B6678" t="s">
        <v>9329</v>
      </c>
      <c r="C6678" s="2">
        <v>43060</v>
      </c>
      <c r="D6678" s="8">
        <f>Table1[[#This Row],[Order Date]]</f>
        <v>43060</v>
      </c>
      <c r="E6678" s="2">
        <v>43062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">
        <v>5364</v>
      </c>
      <c r="P6678" s="1" t="s">
        <v>43</v>
      </c>
      <c r="Q6678" s="1" t="s">
        <v>73</v>
      </c>
      <c r="R6678" s="1" t="s">
        <v>5365</v>
      </c>
      <c r="S6678" s="1">
        <v>19.75</v>
      </c>
      <c r="T6678" s="1">
        <v>5</v>
      </c>
      <c r="U6678" s="1">
        <v>0</v>
      </c>
      <c r="V6678" s="1">
        <v>5.1350000000000007</v>
      </c>
      <c r="W6678" t="str">
        <f>INDEX(People!$A$2:$A$5,MATCH(Orders!N6678,People!$B$2:$B$5,0))</f>
        <v>Kelly Williams</v>
      </c>
      <c r="X6678" t="str">
        <f>IFERROR(INDEX(Returns!A6678:A7477,MATCH(Orders!B6678,Returns!B6678:B7477,0)),"No")</f>
        <v>No</v>
      </c>
      <c r="Y6678">
        <f t="shared" si="104"/>
        <v>19.75</v>
      </c>
    </row>
    <row r="6679" spans="1:25" x14ac:dyDescent="0.2">
      <c r="A6679" s="1">
        <v>6678</v>
      </c>
      <c r="B6679" t="s">
        <v>9329</v>
      </c>
      <c r="C6679" s="2">
        <v>43060</v>
      </c>
      <c r="D6679" s="8">
        <f>Table1[[#This Row],[Order Date]]</f>
        <v>43060</v>
      </c>
      <c r="E6679" s="2">
        <v>43062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">
        <v>4958</v>
      </c>
      <c r="P6679" s="1" t="s">
        <v>66</v>
      </c>
      <c r="Q6679" s="1" t="s">
        <v>146</v>
      </c>
      <c r="R6679" s="1" t="s">
        <v>4959</v>
      </c>
      <c r="S6679" s="1">
        <v>393.54</v>
      </c>
      <c r="T6679" s="1">
        <v>3</v>
      </c>
      <c r="U6679" s="1">
        <v>0</v>
      </c>
      <c r="V6679" s="1">
        <v>165.28680000000003</v>
      </c>
      <c r="W6679" t="str">
        <f>INDEX(People!$A$2:$A$5,MATCH(Orders!N6679,People!$B$2:$B$5,0))</f>
        <v>Kelly Williams</v>
      </c>
      <c r="X6679" t="str">
        <f>IFERROR(INDEX(Returns!A6679:A7478,MATCH(Orders!B6679,Returns!B6679:B7478,0)),"No")</f>
        <v>No</v>
      </c>
      <c r="Y6679">
        <f t="shared" si="104"/>
        <v>393.54</v>
      </c>
    </row>
    <row r="6680" spans="1:25" x14ac:dyDescent="0.2">
      <c r="A6680" s="1">
        <v>6679</v>
      </c>
      <c r="B6680" t="s">
        <v>9330</v>
      </c>
      <c r="C6680" s="2">
        <v>42653</v>
      </c>
      <c r="D6680" s="8">
        <f>Table1[[#This Row],[Order Date]]</f>
        <v>42653</v>
      </c>
      <c r="E6680" s="2">
        <v>42657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">
        <v>2925</v>
      </c>
      <c r="P6680" s="1" t="s">
        <v>30</v>
      </c>
      <c r="Q6680" s="1" t="s">
        <v>60</v>
      </c>
      <c r="R6680" s="1" t="s">
        <v>2926</v>
      </c>
      <c r="S6680" s="1">
        <v>46.872</v>
      </c>
      <c r="T6680" s="1">
        <v>7</v>
      </c>
      <c r="U6680" s="1">
        <v>0.2</v>
      </c>
      <c r="V6680" s="1">
        <v>3.5153999999999979</v>
      </c>
      <c r="W6680" t="str">
        <f>INDEX(People!$A$2:$A$5,MATCH(Orders!N6680,People!$B$2:$B$5,0))</f>
        <v>Anna Andreadi</v>
      </c>
      <c r="X6680" t="str">
        <f>IFERROR(INDEX(Returns!A6680:A7479,MATCH(Orders!B6680,Returns!B6680:B7479,0)),"No")</f>
        <v>No</v>
      </c>
      <c r="Y6680">
        <f t="shared" si="104"/>
        <v>56.246400000000001</v>
      </c>
    </row>
    <row r="6681" spans="1:25" x14ac:dyDescent="0.2">
      <c r="A6681" s="1">
        <v>6680</v>
      </c>
      <c r="B6681" t="s">
        <v>9331</v>
      </c>
      <c r="C6681" s="2">
        <v>43710</v>
      </c>
      <c r="D6681" s="8">
        <f>Table1[[#This Row],[Order Date]]</f>
        <v>43710</v>
      </c>
      <c r="E6681" s="2">
        <v>43715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">
        <v>1292</v>
      </c>
      <c r="P6681" s="1" t="s">
        <v>43</v>
      </c>
      <c r="Q6681" s="1" t="s">
        <v>55</v>
      </c>
      <c r="R6681" s="1" t="s">
        <v>1293</v>
      </c>
      <c r="S6681" s="1">
        <v>10.9</v>
      </c>
      <c r="T6681" s="1">
        <v>1</v>
      </c>
      <c r="U6681" s="1">
        <v>0</v>
      </c>
      <c r="V6681" s="1">
        <v>2.8339999999999996</v>
      </c>
      <c r="W6681" t="str">
        <f>INDEX(People!$A$2:$A$5,MATCH(Orders!N6681,People!$B$2:$B$5,0))</f>
        <v>Chuck Magee</v>
      </c>
      <c r="X6681" t="str">
        <f>IFERROR(INDEX(Returns!A6681:A7480,MATCH(Orders!B6681,Returns!B6681:B7480,0)),"No")</f>
        <v>No</v>
      </c>
      <c r="Y6681">
        <f t="shared" si="104"/>
        <v>10.9</v>
      </c>
    </row>
    <row r="6682" spans="1:25" x14ac:dyDescent="0.2">
      <c r="A6682" s="1">
        <v>6681</v>
      </c>
      <c r="B6682" t="s">
        <v>9331</v>
      </c>
      <c r="C6682" s="2">
        <v>43710</v>
      </c>
      <c r="D6682" s="8">
        <f>Table1[[#This Row],[Order Date]]</f>
        <v>43710</v>
      </c>
      <c r="E6682" s="2">
        <v>43715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">
        <v>1266</v>
      </c>
      <c r="P6682" s="1" t="s">
        <v>43</v>
      </c>
      <c r="Q6682" s="1" t="s">
        <v>84</v>
      </c>
      <c r="R6682" s="1" t="s">
        <v>1267</v>
      </c>
      <c r="S6682" s="1">
        <v>79.92</v>
      </c>
      <c r="T6682" s="1">
        <v>4</v>
      </c>
      <c r="U6682" s="1">
        <v>0</v>
      </c>
      <c r="V6682" s="1">
        <v>37.562399999999997</v>
      </c>
      <c r="W6682" t="str">
        <f>INDEX(People!$A$2:$A$5,MATCH(Orders!N6682,People!$B$2:$B$5,0))</f>
        <v>Chuck Magee</v>
      </c>
      <c r="X6682" t="str">
        <f>IFERROR(INDEX(Returns!A6682:A7481,MATCH(Orders!B6682,Returns!B6682:B7481,0)),"No")</f>
        <v>No</v>
      </c>
      <c r="Y6682">
        <f t="shared" si="104"/>
        <v>79.92</v>
      </c>
    </row>
    <row r="6683" spans="1:25" x14ac:dyDescent="0.2">
      <c r="A6683" s="1">
        <v>6682</v>
      </c>
      <c r="B6683" t="s">
        <v>9331</v>
      </c>
      <c r="C6683" s="2">
        <v>43710</v>
      </c>
      <c r="D6683" s="8">
        <f>Table1[[#This Row],[Order Date]]</f>
        <v>43710</v>
      </c>
      <c r="E6683" s="2">
        <v>43715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">
        <v>5174</v>
      </c>
      <c r="P6683" s="1" t="s">
        <v>43</v>
      </c>
      <c r="Q6683" s="1" t="s">
        <v>84</v>
      </c>
      <c r="R6683" s="1" t="s">
        <v>5175</v>
      </c>
      <c r="S6683" s="1">
        <v>146.82</v>
      </c>
      <c r="T6683" s="1">
        <v>3</v>
      </c>
      <c r="U6683" s="1">
        <v>0</v>
      </c>
      <c r="V6683" s="1">
        <v>73.41</v>
      </c>
      <c r="W6683" t="str">
        <f>INDEX(People!$A$2:$A$5,MATCH(Orders!N6683,People!$B$2:$B$5,0))</f>
        <v>Chuck Magee</v>
      </c>
      <c r="X6683" t="str">
        <f>IFERROR(INDEX(Returns!A6683:A7482,MATCH(Orders!B6683,Returns!B6683:B7482,0)),"No")</f>
        <v>No</v>
      </c>
      <c r="Y6683">
        <f t="shared" si="104"/>
        <v>146.82</v>
      </c>
    </row>
    <row r="6684" spans="1:25" x14ac:dyDescent="0.2">
      <c r="A6684" s="1">
        <v>6683</v>
      </c>
      <c r="B6684" t="s">
        <v>9332</v>
      </c>
      <c r="C6684" s="2">
        <v>43466</v>
      </c>
      <c r="D6684" s="8">
        <f>Table1[[#This Row],[Order Date]]</f>
        <v>43466</v>
      </c>
      <c r="E6684" s="2">
        <v>43467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">
        <v>2476</v>
      </c>
      <c r="P6684" s="1" t="s">
        <v>43</v>
      </c>
      <c r="Q6684" s="1" t="s">
        <v>70</v>
      </c>
      <c r="R6684" s="1" t="s">
        <v>2477</v>
      </c>
      <c r="S6684" s="1">
        <v>3.6</v>
      </c>
      <c r="T6684" s="1">
        <v>2</v>
      </c>
      <c r="U6684" s="1">
        <v>0</v>
      </c>
      <c r="V6684" s="1">
        <v>1.728</v>
      </c>
      <c r="W6684" t="str">
        <f>INDEX(People!$A$2:$A$5,MATCH(Orders!N6684,People!$B$2:$B$5,0))</f>
        <v>Kelly Williams</v>
      </c>
      <c r="X6684" t="str">
        <f>IFERROR(INDEX(Returns!A6684:A7483,MATCH(Orders!B6684,Returns!B6684:B7483,0)),"No")</f>
        <v>No</v>
      </c>
      <c r="Y6684">
        <f t="shared" si="104"/>
        <v>3.6</v>
      </c>
    </row>
    <row r="6685" spans="1:25" x14ac:dyDescent="0.2">
      <c r="A6685" s="1">
        <v>6684</v>
      </c>
      <c r="B6685" t="s">
        <v>9333</v>
      </c>
      <c r="C6685" s="2">
        <v>42679</v>
      </c>
      <c r="D6685" s="8">
        <f>Table1[[#This Row],[Order Date]]</f>
        <v>42679</v>
      </c>
      <c r="E6685" s="2">
        <v>42684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">
        <v>4921</v>
      </c>
      <c r="P6685" s="1" t="s">
        <v>30</v>
      </c>
      <c r="Q6685" s="1" t="s">
        <v>60</v>
      </c>
      <c r="R6685" s="1" t="s">
        <v>4922</v>
      </c>
      <c r="S6685" s="1">
        <v>20.04</v>
      </c>
      <c r="T6685" s="1">
        <v>6</v>
      </c>
      <c r="U6685" s="1">
        <v>0</v>
      </c>
      <c r="V6685" s="1">
        <v>8.8176000000000023</v>
      </c>
      <c r="W6685" t="str">
        <f>INDEX(People!$A$2:$A$5,MATCH(Orders!N6685,People!$B$2:$B$5,0))</f>
        <v>Anna Andreadi</v>
      </c>
      <c r="X6685" t="str">
        <f>IFERROR(INDEX(Returns!A6685:A7484,MATCH(Orders!B6685,Returns!B6685:B7484,0)),"No")</f>
        <v>No</v>
      </c>
      <c r="Y6685">
        <f t="shared" si="104"/>
        <v>20.04</v>
      </c>
    </row>
    <row r="6686" spans="1:25" x14ac:dyDescent="0.2">
      <c r="A6686" s="1">
        <v>6685</v>
      </c>
      <c r="B6686" t="s">
        <v>9334</v>
      </c>
      <c r="C6686" s="2">
        <v>43086</v>
      </c>
      <c r="D6686" s="8">
        <f>Table1[[#This Row],[Order Date]]</f>
        <v>43086</v>
      </c>
      <c r="E6686" s="2">
        <v>43091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">
        <v>2929</v>
      </c>
      <c r="P6686" s="1" t="s">
        <v>43</v>
      </c>
      <c r="Q6686" s="1" t="s">
        <v>55</v>
      </c>
      <c r="R6686" s="1" t="s">
        <v>2930</v>
      </c>
      <c r="S6686" s="1">
        <v>180.01600000000002</v>
      </c>
      <c r="T6686" s="1">
        <v>1</v>
      </c>
      <c r="U6686" s="1">
        <v>0.2</v>
      </c>
      <c r="V6686" s="1">
        <v>-15.751400000000004</v>
      </c>
      <c r="W6686" t="str">
        <f>INDEX(People!$A$2:$A$5,MATCH(Orders!N6686,People!$B$2:$B$5,0))</f>
        <v>Kelly Williams</v>
      </c>
      <c r="X6686" t="str">
        <f>IFERROR(INDEX(Returns!A6686:A7485,MATCH(Orders!B6686,Returns!B6686:B7485,0)),"No")</f>
        <v>No</v>
      </c>
      <c r="Y6686">
        <f t="shared" si="104"/>
        <v>216.01920000000001</v>
      </c>
    </row>
    <row r="6687" spans="1:25" x14ac:dyDescent="0.2">
      <c r="A6687" s="1">
        <v>6686</v>
      </c>
      <c r="B6687" t="s">
        <v>9334</v>
      </c>
      <c r="C6687" s="2">
        <v>43086</v>
      </c>
      <c r="D6687" s="8">
        <f>Table1[[#This Row],[Order Date]]</f>
        <v>43086</v>
      </c>
      <c r="E6687" s="2">
        <v>43091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">
        <v>2277</v>
      </c>
      <c r="P6687" s="1" t="s">
        <v>30</v>
      </c>
      <c r="Q6687" s="1" t="s">
        <v>60</v>
      </c>
      <c r="R6687" s="1" t="s">
        <v>2278</v>
      </c>
      <c r="S6687" s="1">
        <v>41.552</v>
      </c>
      <c r="T6687" s="1">
        <v>2</v>
      </c>
      <c r="U6687" s="1">
        <v>0.6</v>
      </c>
      <c r="V6687" s="1">
        <v>-19.737199999999994</v>
      </c>
      <c r="W6687" t="str">
        <f>INDEX(People!$A$2:$A$5,MATCH(Orders!N6687,People!$B$2:$B$5,0))</f>
        <v>Kelly Williams</v>
      </c>
      <c r="X6687" t="str">
        <f>IFERROR(INDEX(Returns!A6687:A7486,MATCH(Orders!B6687,Returns!B6687:B7486,0)),"No")</f>
        <v>No</v>
      </c>
      <c r="Y6687">
        <f t="shared" si="104"/>
        <v>66.483199999999997</v>
      </c>
    </row>
    <row r="6688" spans="1:25" x14ac:dyDescent="0.2">
      <c r="A6688" s="1">
        <v>6687</v>
      </c>
      <c r="B6688" t="s">
        <v>9334</v>
      </c>
      <c r="C6688" s="2">
        <v>43086</v>
      </c>
      <c r="D6688" s="8">
        <f>Table1[[#This Row],[Order Date]]</f>
        <v>43086</v>
      </c>
      <c r="E6688" s="2">
        <v>43091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">
        <v>3083</v>
      </c>
      <c r="P6688" s="1" t="s">
        <v>43</v>
      </c>
      <c r="Q6688" s="1" t="s">
        <v>63</v>
      </c>
      <c r="R6688" s="1" t="s">
        <v>3084</v>
      </c>
      <c r="S6688" s="1">
        <v>13.120000000000001</v>
      </c>
      <c r="T6688" s="1">
        <v>5</v>
      </c>
      <c r="U6688" s="1">
        <v>0.2</v>
      </c>
      <c r="V6688" s="1">
        <v>1.4759999999999982</v>
      </c>
      <c r="W6688" t="str">
        <f>INDEX(People!$A$2:$A$5,MATCH(Orders!N6688,People!$B$2:$B$5,0))</f>
        <v>Kelly Williams</v>
      </c>
      <c r="X6688" t="str">
        <f>IFERROR(INDEX(Returns!A6688:A7487,MATCH(Orders!B6688,Returns!B6688:B7487,0)),"No")</f>
        <v>No</v>
      </c>
      <c r="Y6688">
        <f t="shared" si="104"/>
        <v>15.744</v>
      </c>
    </row>
    <row r="6689" spans="1:25" x14ac:dyDescent="0.2">
      <c r="A6689" s="1">
        <v>6688</v>
      </c>
      <c r="B6689" t="s">
        <v>9335</v>
      </c>
      <c r="C6689" s="2">
        <v>42869</v>
      </c>
      <c r="D6689" s="8">
        <f>Table1[[#This Row],[Order Date]]</f>
        <v>42869</v>
      </c>
      <c r="E6689" s="2">
        <v>42876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">
        <v>4373</v>
      </c>
      <c r="P6689" s="1" t="s">
        <v>43</v>
      </c>
      <c r="Q6689" s="1" t="s">
        <v>55</v>
      </c>
      <c r="R6689" s="1" t="s">
        <v>4374</v>
      </c>
      <c r="S6689" s="1">
        <v>1117.92</v>
      </c>
      <c r="T6689" s="1">
        <v>4</v>
      </c>
      <c r="U6689" s="1">
        <v>0</v>
      </c>
      <c r="V6689" s="1">
        <v>55.895999999999958</v>
      </c>
      <c r="W6689" t="str">
        <f>INDEX(People!$A$2:$A$5,MATCH(Orders!N6689,People!$B$2:$B$5,0))</f>
        <v>Anna Andreadi</v>
      </c>
      <c r="X6689" t="str">
        <f>IFERROR(INDEX(Returns!A6689:A7488,MATCH(Orders!B6689,Returns!B6689:B7488,0)),"No")</f>
        <v>No</v>
      </c>
      <c r="Y6689">
        <f t="shared" si="104"/>
        <v>1117.92</v>
      </c>
    </row>
    <row r="6690" spans="1:25" x14ac:dyDescent="0.2">
      <c r="A6690" s="1">
        <v>6689</v>
      </c>
      <c r="B6690" t="s">
        <v>9336</v>
      </c>
      <c r="C6690" s="2">
        <v>43534</v>
      </c>
      <c r="D6690" s="8">
        <f>Table1[[#This Row],[Order Date]]</f>
        <v>43534</v>
      </c>
      <c r="E6690" s="2">
        <v>43539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">
        <v>3657</v>
      </c>
      <c r="P6690" s="1" t="s">
        <v>66</v>
      </c>
      <c r="Q6690" s="1" t="s">
        <v>146</v>
      </c>
      <c r="R6690" s="1" t="s">
        <v>3658</v>
      </c>
      <c r="S6690" s="1">
        <v>111.96</v>
      </c>
      <c r="T6690" s="1">
        <v>4</v>
      </c>
      <c r="U6690" s="1">
        <v>0</v>
      </c>
      <c r="V6690" s="1">
        <v>21.27239999999999</v>
      </c>
      <c r="W6690" t="str">
        <f>INDEX(People!$A$2:$A$5,MATCH(Orders!N6690,People!$B$2:$B$5,0))</f>
        <v>Anna Andreadi</v>
      </c>
      <c r="X6690" t="str">
        <f>IFERROR(INDEX(Returns!A6690:A7489,MATCH(Orders!B6690,Returns!B6690:B7489,0)),"No")</f>
        <v>No</v>
      </c>
      <c r="Y6690">
        <f t="shared" si="104"/>
        <v>111.96</v>
      </c>
    </row>
    <row r="6691" spans="1:25" x14ac:dyDescent="0.2">
      <c r="A6691" s="1">
        <v>6690</v>
      </c>
      <c r="B6691" t="s">
        <v>9337</v>
      </c>
      <c r="C6691" s="2">
        <v>43801</v>
      </c>
      <c r="D6691" s="8">
        <f>Table1[[#This Row],[Order Date]]</f>
        <v>43801</v>
      </c>
      <c r="E6691" s="2">
        <v>43808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">
        <v>4116</v>
      </c>
      <c r="P6691" s="1" t="s">
        <v>43</v>
      </c>
      <c r="Q6691" s="1" t="s">
        <v>63</v>
      </c>
      <c r="R6691" s="1" t="s">
        <v>4117</v>
      </c>
      <c r="S6691" s="1">
        <v>12.160000000000002</v>
      </c>
      <c r="T6691" s="1">
        <v>5</v>
      </c>
      <c r="U6691" s="1">
        <v>0.2</v>
      </c>
      <c r="V6691" s="1">
        <v>2.1279999999999988</v>
      </c>
      <c r="W6691" t="str">
        <f>INDEX(People!$A$2:$A$5,MATCH(Orders!N6691,People!$B$2:$B$5,0))</f>
        <v>Kelly Williams</v>
      </c>
      <c r="X6691" t="str">
        <f>IFERROR(INDEX(Returns!A6691:A7490,MATCH(Orders!B6691,Returns!B6691:B7490,0)),"No")</f>
        <v>No</v>
      </c>
      <c r="Y6691">
        <f t="shared" si="104"/>
        <v>14.592000000000002</v>
      </c>
    </row>
    <row r="6692" spans="1:25" x14ac:dyDescent="0.2">
      <c r="A6692" s="1">
        <v>6691</v>
      </c>
      <c r="B6692" t="s">
        <v>9338</v>
      </c>
      <c r="C6692" s="2">
        <v>43677</v>
      </c>
      <c r="D6692" s="8">
        <f>Table1[[#This Row],[Order Date]]</f>
        <v>43677</v>
      </c>
      <c r="E6692" s="2">
        <v>43682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">
        <v>854</v>
      </c>
      <c r="P6692" s="1" t="s">
        <v>43</v>
      </c>
      <c r="Q6692" s="1" t="s">
        <v>70</v>
      </c>
      <c r="R6692" s="1" t="s">
        <v>855</v>
      </c>
      <c r="S6692" s="1">
        <v>17.52</v>
      </c>
      <c r="T6692" s="1">
        <v>4</v>
      </c>
      <c r="U6692" s="1">
        <v>0</v>
      </c>
      <c r="V6692" s="1">
        <v>8.4095999999999993</v>
      </c>
      <c r="W6692" t="str">
        <f>INDEX(People!$A$2:$A$5,MATCH(Orders!N6692,People!$B$2:$B$5,0))</f>
        <v>Kelly Williams</v>
      </c>
      <c r="X6692" t="str">
        <f>IFERROR(INDEX(Returns!A6692:A7491,MATCH(Orders!B6692,Returns!B6692:B7491,0)),"No")</f>
        <v>No</v>
      </c>
      <c r="Y6692">
        <f t="shared" si="104"/>
        <v>17.52</v>
      </c>
    </row>
    <row r="6693" spans="1:25" x14ac:dyDescent="0.2">
      <c r="A6693" s="1">
        <v>6692</v>
      </c>
      <c r="B6693" t="s">
        <v>9338</v>
      </c>
      <c r="C6693" s="2">
        <v>43677</v>
      </c>
      <c r="D6693" s="8">
        <f>Table1[[#This Row],[Order Date]]</f>
        <v>43677</v>
      </c>
      <c r="E6693" s="2">
        <v>43682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">
        <v>1384</v>
      </c>
      <c r="P6693" s="1" t="s">
        <v>43</v>
      </c>
      <c r="Q6693" s="1" t="s">
        <v>73</v>
      </c>
      <c r="R6693" s="1" t="s">
        <v>1385</v>
      </c>
      <c r="S6693" s="1">
        <v>155.88</v>
      </c>
      <c r="T6693" s="1">
        <v>6</v>
      </c>
      <c r="U6693" s="1">
        <v>0</v>
      </c>
      <c r="V6693" s="1">
        <v>54.558</v>
      </c>
      <c r="W6693" t="str">
        <f>INDEX(People!$A$2:$A$5,MATCH(Orders!N6693,People!$B$2:$B$5,0))</f>
        <v>Kelly Williams</v>
      </c>
      <c r="X6693" t="str">
        <f>IFERROR(INDEX(Returns!A6693:A7492,MATCH(Orders!B6693,Returns!B6693:B7492,0)),"No")</f>
        <v>No</v>
      </c>
      <c r="Y6693">
        <f t="shared" si="104"/>
        <v>155.88</v>
      </c>
    </row>
    <row r="6694" spans="1:25" x14ac:dyDescent="0.2">
      <c r="A6694" s="1">
        <v>6693</v>
      </c>
      <c r="B6694" t="s">
        <v>9339</v>
      </c>
      <c r="C6694" s="2">
        <v>43688</v>
      </c>
      <c r="D6694" s="8">
        <f>Table1[[#This Row],[Order Date]]</f>
        <v>43688</v>
      </c>
      <c r="E6694" s="2">
        <v>43690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">
        <v>4224</v>
      </c>
      <c r="P6694" s="1" t="s">
        <v>43</v>
      </c>
      <c r="Q6694" s="1" t="s">
        <v>70</v>
      </c>
      <c r="R6694" s="1" t="s">
        <v>4225</v>
      </c>
      <c r="S6694" s="1">
        <v>477.51</v>
      </c>
      <c r="T6694" s="1">
        <v>11</v>
      </c>
      <c r="U6694" s="1">
        <v>0</v>
      </c>
      <c r="V6694" s="1">
        <v>219.65459999999999</v>
      </c>
      <c r="W6694" t="str">
        <f>INDEX(People!$A$2:$A$5,MATCH(Orders!N6694,People!$B$2:$B$5,0))</f>
        <v>Cassandra Brandow</v>
      </c>
      <c r="X6694" t="str">
        <f>IFERROR(INDEX(Returns!A6694:A7493,MATCH(Orders!B6694,Returns!B6694:B7493,0)),"No")</f>
        <v>No</v>
      </c>
      <c r="Y6694">
        <f t="shared" si="104"/>
        <v>477.51</v>
      </c>
    </row>
    <row r="6695" spans="1:25" x14ac:dyDescent="0.2">
      <c r="A6695" s="1">
        <v>6694</v>
      </c>
      <c r="B6695" t="s">
        <v>9340</v>
      </c>
      <c r="C6695" s="2">
        <v>43738</v>
      </c>
      <c r="D6695" s="8">
        <f>Table1[[#This Row],[Order Date]]</f>
        <v>43738</v>
      </c>
      <c r="E6695" s="2">
        <v>43740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">
        <v>4485</v>
      </c>
      <c r="P6695" s="1" t="s">
        <v>43</v>
      </c>
      <c r="Q6695" s="1" t="s">
        <v>84</v>
      </c>
      <c r="R6695" s="1" t="s">
        <v>4486</v>
      </c>
      <c r="S6695" s="1">
        <v>164.88</v>
      </c>
      <c r="T6695" s="1">
        <v>3</v>
      </c>
      <c r="U6695" s="1">
        <v>0</v>
      </c>
      <c r="V6695" s="1">
        <v>80.791200000000003</v>
      </c>
      <c r="W6695" t="str">
        <f>INDEX(People!$A$2:$A$5,MATCH(Orders!N6695,People!$B$2:$B$5,0))</f>
        <v>Chuck Magee</v>
      </c>
      <c r="X6695" t="str">
        <f>IFERROR(INDEX(Returns!A6695:A7494,MATCH(Orders!B6695,Returns!B6695:B7494,0)),"No")</f>
        <v>No</v>
      </c>
      <c r="Y6695">
        <f t="shared" si="104"/>
        <v>164.88</v>
      </c>
    </row>
    <row r="6696" spans="1:25" x14ac:dyDescent="0.2">
      <c r="A6696" s="1">
        <v>6695</v>
      </c>
      <c r="B6696" t="s">
        <v>9341</v>
      </c>
      <c r="C6696" s="2">
        <v>43338</v>
      </c>
      <c r="D6696" s="8">
        <f>Table1[[#This Row],[Order Date]]</f>
        <v>43338</v>
      </c>
      <c r="E6696" s="2">
        <v>43342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">
        <v>3568</v>
      </c>
      <c r="P6696" s="1" t="s">
        <v>66</v>
      </c>
      <c r="Q6696" s="1" t="s">
        <v>146</v>
      </c>
      <c r="R6696" s="1" t="s">
        <v>3569</v>
      </c>
      <c r="S6696" s="1">
        <v>47.97</v>
      </c>
      <c r="T6696" s="1">
        <v>3</v>
      </c>
      <c r="U6696" s="1">
        <v>0</v>
      </c>
      <c r="V6696" s="1">
        <v>14.870699999999998</v>
      </c>
      <c r="W6696" t="str">
        <f>INDEX(People!$A$2:$A$5,MATCH(Orders!N6696,People!$B$2:$B$5,0))</f>
        <v>Kelly Williams</v>
      </c>
      <c r="X6696" t="str">
        <f>IFERROR(INDEX(Returns!A6696:A7495,MATCH(Orders!B6696,Returns!B6696:B7495,0)),"No")</f>
        <v>No</v>
      </c>
      <c r="Y6696">
        <f t="shared" si="104"/>
        <v>47.97</v>
      </c>
    </row>
    <row r="6697" spans="1:25" x14ac:dyDescent="0.2">
      <c r="A6697" s="1">
        <v>6696</v>
      </c>
      <c r="B6697" t="s">
        <v>9342</v>
      </c>
      <c r="C6697" s="2">
        <v>43436</v>
      </c>
      <c r="D6697" s="8">
        <f>Table1[[#This Row],[Order Date]]</f>
        <v>43436</v>
      </c>
      <c r="E6697" s="2">
        <v>43441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">
        <v>5095</v>
      </c>
      <c r="P6697" s="1" t="s">
        <v>43</v>
      </c>
      <c r="Q6697" s="1" t="s">
        <v>70</v>
      </c>
      <c r="R6697" s="1" t="s">
        <v>5096</v>
      </c>
      <c r="S6697" s="1">
        <v>415.17600000000004</v>
      </c>
      <c r="T6697" s="1">
        <v>3</v>
      </c>
      <c r="U6697" s="1">
        <v>0.2</v>
      </c>
      <c r="V6697" s="1">
        <v>134.93219999999999</v>
      </c>
      <c r="W6697" t="str">
        <f>INDEX(People!$A$2:$A$5,MATCH(Orders!N6697,People!$B$2:$B$5,0))</f>
        <v>Chuck Magee</v>
      </c>
      <c r="X6697" t="str">
        <f>IFERROR(INDEX(Returns!A6697:A7496,MATCH(Orders!B6697,Returns!B6697:B7496,0)),"No")</f>
        <v>No</v>
      </c>
      <c r="Y6697">
        <f t="shared" si="104"/>
        <v>498.21120000000002</v>
      </c>
    </row>
    <row r="6698" spans="1:25" x14ac:dyDescent="0.2">
      <c r="A6698" s="1">
        <v>6697</v>
      </c>
      <c r="B6698" t="s">
        <v>9342</v>
      </c>
      <c r="C6698" s="2">
        <v>43436</v>
      </c>
      <c r="D6698" s="8">
        <f>Table1[[#This Row],[Order Date]]</f>
        <v>43436</v>
      </c>
      <c r="E6698" s="2">
        <v>43441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">
        <v>2938</v>
      </c>
      <c r="P6698" s="1" t="s">
        <v>43</v>
      </c>
      <c r="Q6698" s="1" t="s">
        <v>70</v>
      </c>
      <c r="R6698" s="1" t="s">
        <v>2939</v>
      </c>
      <c r="S6698" s="1">
        <v>35.231999999999999</v>
      </c>
      <c r="T6698" s="1">
        <v>3</v>
      </c>
      <c r="U6698" s="1">
        <v>0.2</v>
      </c>
      <c r="V6698" s="1">
        <v>11.450399999999998</v>
      </c>
      <c r="W6698" t="str">
        <f>INDEX(People!$A$2:$A$5,MATCH(Orders!N6698,People!$B$2:$B$5,0))</f>
        <v>Chuck Magee</v>
      </c>
      <c r="X6698" t="str">
        <f>IFERROR(INDEX(Returns!A6698:A7497,MATCH(Orders!B6698,Returns!B6698:B7497,0)),"No")</f>
        <v>No</v>
      </c>
      <c r="Y6698">
        <f t="shared" si="104"/>
        <v>42.278399999999998</v>
      </c>
    </row>
    <row r="6699" spans="1:25" x14ac:dyDescent="0.2">
      <c r="A6699" s="1">
        <v>6698</v>
      </c>
      <c r="B6699" t="s">
        <v>9342</v>
      </c>
      <c r="C6699" s="2">
        <v>43436</v>
      </c>
      <c r="D6699" s="8">
        <f>Table1[[#This Row],[Order Date]]</f>
        <v>43436</v>
      </c>
      <c r="E6699" s="2">
        <v>43441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">
        <v>4485</v>
      </c>
      <c r="P6699" s="1" t="s">
        <v>43</v>
      </c>
      <c r="Q6699" s="1" t="s">
        <v>84</v>
      </c>
      <c r="R6699" s="1" t="s">
        <v>4486</v>
      </c>
      <c r="S6699" s="1">
        <v>54.96</v>
      </c>
      <c r="T6699" s="1">
        <v>1</v>
      </c>
      <c r="U6699" s="1">
        <v>0</v>
      </c>
      <c r="V6699" s="1">
        <v>26.930399999999999</v>
      </c>
      <c r="W6699" t="str">
        <f>INDEX(People!$A$2:$A$5,MATCH(Orders!N6699,People!$B$2:$B$5,0))</f>
        <v>Chuck Magee</v>
      </c>
      <c r="X6699" t="str">
        <f>IFERROR(INDEX(Returns!A6699:A7498,MATCH(Orders!B6699,Returns!B6699:B7498,0)),"No")</f>
        <v>No</v>
      </c>
      <c r="Y6699">
        <f t="shared" si="104"/>
        <v>54.96</v>
      </c>
    </row>
    <row r="6700" spans="1:25" x14ac:dyDescent="0.2">
      <c r="A6700" s="1">
        <v>6699</v>
      </c>
      <c r="B6700" t="s">
        <v>9343</v>
      </c>
      <c r="C6700" s="2">
        <v>43667</v>
      </c>
      <c r="D6700" s="8">
        <f>Table1[[#This Row],[Order Date]]</f>
        <v>43667</v>
      </c>
      <c r="E6700" s="2">
        <v>43671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">
        <v>5720</v>
      </c>
      <c r="P6700" s="1" t="s">
        <v>43</v>
      </c>
      <c r="Q6700" s="1" t="s">
        <v>84</v>
      </c>
      <c r="R6700" s="1" t="s">
        <v>5721</v>
      </c>
      <c r="S6700" s="1">
        <v>16.34</v>
      </c>
      <c r="T6700" s="1">
        <v>2</v>
      </c>
      <c r="U6700" s="1">
        <v>0</v>
      </c>
      <c r="V6700" s="1">
        <v>7.6798000000000002</v>
      </c>
      <c r="W6700" t="str">
        <f>INDEX(People!$A$2:$A$5,MATCH(Orders!N6700,People!$B$2:$B$5,0))</f>
        <v>Anna Andreadi</v>
      </c>
      <c r="X6700" t="str">
        <f>IFERROR(INDEX(Returns!A6700:A7499,MATCH(Orders!B6700,Returns!B6700:B7499,0)),"No")</f>
        <v>No</v>
      </c>
      <c r="Y6700">
        <f t="shared" si="104"/>
        <v>16.34</v>
      </c>
    </row>
    <row r="6701" spans="1:25" x14ac:dyDescent="0.2">
      <c r="A6701" s="1">
        <v>6700</v>
      </c>
      <c r="B6701" t="s">
        <v>9343</v>
      </c>
      <c r="C6701" s="2">
        <v>43667</v>
      </c>
      <c r="D6701" s="8">
        <f>Table1[[#This Row],[Order Date]]</f>
        <v>43667</v>
      </c>
      <c r="E6701" s="2">
        <v>43671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">
        <v>3731</v>
      </c>
      <c r="P6701" s="1" t="s">
        <v>30</v>
      </c>
      <c r="Q6701" s="1" t="s">
        <v>34</v>
      </c>
      <c r="R6701" s="1" t="s">
        <v>3732</v>
      </c>
      <c r="S6701" s="1">
        <v>225.29600000000002</v>
      </c>
      <c r="T6701" s="1">
        <v>2</v>
      </c>
      <c r="U6701" s="1">
        <v>0.2</v>
      </c>
      <c r="V6701" s="1">
        <v>22.529599999999995</v>
      </c>
      <c r="W6701" t="str">
        <f>INDEX(People!$A$2:$A$5,MATCH(Orders!N6701,People!$B$2:$B$5,0))</f>
        <v>Anna Andreadi</v>
      </c>
      <c r="X6701" t="str">
        <f>IFERROR(INDEX(Returns!A6701:A7500,MATCH(Orders!B6701,Returns!B6701:B7500,0)),"No")</f>
        <v>No</v>
      </c>
      <c r="Y6701">
        <f t="shared" si="104"/>
        <v>270.35520000000002</v>
      </c>
    </row>
    <row r="6702" spans="1:25" x14ac:dyDescent="0.2">
      <c r="A6702" s="1">
        <v>6701</v>
      </c>
      <c r="B6702" t="s">
        <v>9343</v>
      </c>
      <c r="C6702" s="2">
        <v>43667</v>
      </c>
      <c r="D6702" s="8">
        <f>Table1[[#This Row],[Order Date]]</f>
        <v>43667</v>
      </c>
      <c r="E6702" s="2">
        <v>43671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">
        <v>1050</v>
      </c>
      <c r="P6702" s="1" t="s">
        <v>43</v>
      </c>
      <c r="Q6702" s="1" t="s">
        <v>70</v>
      </c>
      <c r="R6702" s="1" t="s">
        <v>1051</v>
      </c>
      <c r="S6702" s="1">
        <v>50.352000000000004</v>
      </c>
      <c r="T6702" s="1">
        <v>3</v>
      </c>
      <c r="U6702" s="1">
        <v>0.2</v>
      </c>
      <c r="V6702" s="1">
        <v>17.623199999999997</v>
      </c>
      <c r="W6702" t="str">
        <f>INDEX(People!$A$2:$A$5,MATCH(Orders!N6702,People!$B$2:$B$5,0))</f>
        <v>Anna Andreadi</v>
      </c>
      <c r="X6702" t="str">
        <f>IFERROR(INDEX(Returns!A6702:A7501,MATCH(Orders!B6702,Returns!B6702:B7501,0)),"No")</f>
        <v>No</v>
      </c>
      <c r="Y6702">
        <f t="shared" si="104"/>
        <v>60.422400000000003</v>
      </c>
    </row>
    <row r="6703" spans="1:25" x14ac:dyDescent="0.2">
      <c r="A6703" s="1">
        <v>6702</v>
      </c>
      <c r="B6703" t="s">
        <v>9344</v>
      </c>
      <c r="C6703" s="2">
        <v>42875</v>
      </c>
      <c r="D6703" s="8">
        <f>Table1[[#This Row],[Order Date]]</f>
        <v>42875</v>
      </c>
      <c r="E6703" s="2">
        <v>42879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">
        <v>3733</v>
      </c>
      <c r="P6703" s="1" t="s">
        <v>30</v>
      </c>
      <c r="Q6703" s="1" t="s">
        <v>60</v>
      </c>
      <c r="R6703" s="1" t="s">
        <v>3734</v>
      </c>
      <c r="S6703" s="1">
        <v>163.136</v>
      </c>
      <c r="T6703" s="1">
        <v>4</v>
      </c>
      <c r="U6703" s="1">
        <v>0.2</v>
      </c>
      <c r="V6703" s="1">
        <v>20.391999999999989</v>
      </c>
      <c r="W6703" t="str">
        <f>INDEX(People!$A$2:$A$5,MATCH(Orders!N6703,People!$B$2:$B$5,0))</f>
        <v>Cassandra Brandow</v>
      </c>
      <c r="X6703" t="str">
        <f>IFERROR(INDEX(Returns!A6703:A7502,MATCH(Orders!B6703,Returns!B6703:B7502,0)),"No")</f>
        <v>No</v>
      </c>
      <c r="Y6703">
        <f t="shared" si="104"/>
        <v>195.76319999999998</v>
      </c>
    </row>
    <row r="6704" spans="1:25" x14ac:dyDescent="0.2">
      <c r="A6704" s="1">
        <v>6703</v>
      </c>
      <c r="B6704" t="s">
        <v>9344</v>
      </c>
      <c r="C6704" s="2">
        <v>42875</v>
      </c>
      <c r="D6704" s="8">
        <f>Table1[[#This Row],[Order Date]]</f>
        <v>42875</v>
      </c>
      <c r="E6704" s="2">
        <v>42879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">
        <v>2859</v>
      </c>
      <c r="P6704" s="1" t="s">
        <v>43</v>
      </c>
      <c r="Q6704" s="1" t="s">
        <v>70</v>
      </c>
      <c r="R6704" s="1" t="s">
        <v>2860</v>
      </c>
      <c r="S6704" s="1">
        <v>6.4080000000000004</v>
      </c>
      <c r="T6704" s="1">
        <v>4</v>
      </c>
      <c r="U6704" s="1">
        <v>0.7</v>
      </c>
      <c r="V6704" s="1">
        <v>-4.9127999999999989</v>
      </c>
      <c r="W6704" t="str">
        <f>INDEX(People!$A$2:$A$5,MATCH(Orders!N6704,People!$B$2:$B$5,0))</f>
        <v>Cassandra Brandow</v>
      </c>
      <c r="X6704" t="str">
        <f>IFERROR(INDEX(Returns!A6704:A7503,MATCH(Orders!B6704,Returns!B6704:B7503,0)),"No")</f>
        <v>No</v>
      </c>
      <c r="Y6704">
        <f t="shared" si="104"/>
        <v>10.893600000000001</v>
      </c>
    </row>
    <row r="6705" spans="1:25" x14ac:dyDescent="0.2">
      <c r="A6705" s="1">
        <v>6704</v>
      </c>
      <c r="B6705" t="s">
        <v>9345</v>
      </c>
      <c r="C6705" s="2">
        <v>42909</v>
      </c>
      <c r="D6705" s="8">
        <f>Table1[[#This Row],[Order Date]]</f>
        <v>42909</v>
      </c>
      <c r="E6705" s="2">
        <v>42914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">
        <v>3964</v>
      </c>
      <c r="P6705" s="1" t="s">
        <v>66</v>
      </c>
      <c r="Q6705" s="1" t="s">
        <v>67</v>
      </c>
      <c r="R6705" s="1" t="s">
        <v>3965</v>
      </c>
      <c r="S6705" s="1">
        <v>217.58400000000003</v>
      </c>
      <c r="T6705" s="1">
        <v>2</v>
      </c>
      <c r="U6705" s="1">
        <v>0.2</v>
      </c>
      <c r="V6705" s="1">
        <v>19.03860000000001</v>
      </c>
      <c r="W6705" t="str">
        <f>INDEX(People!$A$2:$A$5,MATCH(Orders!N6705,People!$B$2:$B$5,0))</f>
        <v>Anna Andreadi</v>
      </c>
      <c r="X6705" t="str">
        <f>IFERROR(INDEX(Returns!A6705:A7504,MATCH(Orders!B6705,Returns!B6705:B7504,0)),"No")</f>
        <v>No</v>
      </c>
      <c r="Y6705">
        <f t="shared" si="104"/>
        <v>261.10080000000005</v>
      </c>
    </row>
    <row r="6706" spans="1:25" x14ac:dyDescent="0.2">
      <c r="A6706" s="1">
        <v>6705</v>
      </c>
      <c r="B6706" t="s">
        <v>9345</v>
      </c>
      <c r="C6706" s="2">
        <v>42909</v>
      </c>
      <c r="D6706" s="8">
        <f>Table1[[#This Row],[Order Date]]</f>
        <v>42909</v>
      </c>
      <c r="E6706" s="2">
        <v>42914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">
        <v>2637</v>
      </c>
      <c r="P6706" s="1" t="s">
        <v>43</v>
      </c>
      <c r="Q6706" s="1" t="s">
        <v>242</v>
      </c>
      <c r="R6706" s="1" t="s">
        <v>2638</v>
      </c>
      <c r="S6706" s="1">
        <v>5.43</v>
      </c>
      <c r="T6706" s="1">
        <v>3</v>
      </c>
      <c r="U6706" s="1">
        <v>0</v>
      </c>
      <c r="V6706" s="1">
        <v>1.7918999999999998</v>
      </c>
      <c r="W6706" t="str">
        <f>INDEX(People!$A$2:$A$5,MATCH(Orders!N6706,People!$B$2:$B$5,0))</f>
        <v>Anna Andreadi</v>
      </c>
      <c r="X6706" t="str">
        <f>IFERROR(INDEX(Returns!A6706:A7505,MATCH(Orders!B6706,Returns!B6706:B7505,0)),"No")</f>
        <v>No</v>
      </c>
      <c r="Y6706">
        <f t="shared" si="104"/>
        <v>5.43</v>
      </c>
    </row>
    <row r="6707" spans="1:25" x14ac:dyDescent="0.2">
      <c r="A6707" s="1">
        <v>6706</v>
      </c>
      <c r="B6707" t="s">
        <v>9345</v>
      </c>
      <c r="C6707" s="2">
        <v>42909</v>
      </c>
      <c r="D6707" s="8">
        <f>Table1[[#This Row],[Order Date]]</f>
        <v>42909</v>
      </c>
      <c r="E6707" s="2">
        <v>42914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">
        <v>611</v>
      </c>
      <c r="P6707" s="1" t="s">
        <v>66</v>
      </c>
      <c r="Q6707" s="1" t="s">
        <v>67</v>
      </c>
      <c r="R6707" s="1" t="s">
        <v>612</v>
      </c>
      <c r="S6707" s="1">
        <v>143.976</v>
      </c>
      <c r="T6707" s="1">
        <v>3</v>
      </c>
      <c r="U6707" s="1">
        <v>0.2</v>
      </c>
      <c r="V6707" s="1">
        <v>8.998500000000007</v>
      </c>
      <c r="W6707" t="str">
        <f>INDEX(People!$A$2:$A$5,MATCH(Orders!N6707,People!$B$2:$B$5,0))</f>
        <v>Anna Andreadi</v>
      </c>
      <c r="X6707" t="str">
        <f>IFERROR(INDEX(Returns!A6707:A7506,MATCH(Orders!B6707,Returns!B6707:B7506,0)),"No")</f>
        <v>No</v>
      </c>
      <c r="Y6707">
        <f t="shared" si="104"/>
        <v>172.77119999999999</v>
      </c>
    </row>
    <row r="6708" spans="1:25" x14ac:dyDescent="0.2">
      <c r="A6708" s="1">
        <v>6707</v>
      </c>
      <c r="B6708" t="s">
        <v>9346</v>
      </c>
      <c r="C6708" s="2">
        <v>43353</v>
      </c>
      <c r="D6708" s="8">
        <f>Table1[[#This Row],[Order Date]]</f>
        <v>43353</v>
      </c>
      <c r="E6708" s="2">
        <v>43358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">
        <v>2968</v>
      </c>
      <c r="P6708" s="1" t="s">
        <v>66</v>
      </c>
      <c r="Q6708" s="1" t="s">
        <v>67</v>
      </c>
      <c r="R6708" s="1" t="s">
        <v>2969</v>
      </c>
      <c r="S6708" s="1">
        <v>519.67999999999995</v>
      </c>
      <c r="T6708" s="1">
        <v>7</v>
      </c>
      <c r="U6708" s="1">
        <v>0.2</v>
      </c>
      <c r="V6708" s="1">
        <v>58.46399999999997</v>
      </c>
      <c r="W6708" t="str">
        <f>INDEX(People!$A$2:$A$5,MATCH(Orders!N6708,People!$B$2:$B$5,0))</f>
        <v>Cassandra Brandow</v>
      </c>
      <c r="X6708" t="str">
        <f>IFERROR(INDEX(Returns!A6708:A7507,MATCH(Orders!B6708,Returns!B6708:B7507,0)),"No")</f>
        <v>No</v>
      </c>
      <c r="Y6708">
        <f t="shared" si="104"/>
        <v>623.61599999999987</v>
      </c>
    </row>
    <row r="6709" spans="1:25" x14ac:dyDescent="0.2">
      <c r="A6709" s="1">
        <v>6708</v>
      </c>
      <c r="B6709" t="s">
        <v>9347</v>
      </c>
      <c r="C6709" s="2">
        <v>42473</v>
      </c>
      <c r="D6709" s="8">
        <f>Table1[[#This Row],[Order Date]]</f>
        <v>42473</v>
      </c>
      <c r="E6709" s="2">
        <v>42478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">
        <v>5722</v>
      </c>
      <c r="P6709" s="1" t="s">
        <v>43</v>
      </c>
      <c r="Q6709" s="1" t="s">
        <v>44</v>
      </c>
      <c r="R6709" s="1" t="s">
        <v>5723</v>
      </c>
      <c r="S6709" s="1">
        <v>7.83</v>
      </c>
      <c r="T6709" s="1">
        <v>3</v>
      </c>
      <c r="U6709" s="1">
        <v>0</v>
      </c>
      <c r="V6709" s="1">
        <v>3.6017999999999999</v>
      </c>
      <c r="W6709" t="str">
        <f>INDEX(People!$A$2:$A$5,MATCH(Orders!N6709,People!$B$2:$B$5,0))</f>
        <v>Chuck Magee</v>
      </c>
      <c r="X6709" t="str">
        <f>IFERROR(INDEX(Returns!A6709:A7508,MATCH(Orders!B6709,Returns!B6709:B7508,0)),"No")</f>
        <v>No</v>
      </c>
      <c r="Y6709">
        <f t="shared" si="104"/>
        <v>7.83</v>
      </c>
    </row>
    <row r="6710" spans="1:25" x14ac:dyDescent="0.2">
      <c r="A6710" s="1">
        <v>6709</v>
      </c>
      <c r="B6710" t="s">
        <v>9348</v>
      </c>
      <c r="C6710" s="2">
        <v>43053</v>
      </c>
      <c r="D6710" s="8">
        <f>Table1[[#This Row],[Order Date]]</f>
        <v>43053</v>
      </c>
      <c r="E6710" s="2">
        <v>43058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">
        <v>605</v>
      </c>
      <c r="P6710" s="1" t="s">
        <v>30</v>
      </c>
      <c r="Q6710" s="1" t="s">
        <v>34</v>
      </c>
      <c r="R6710" s="1" t="s">
        <v>606</v>
      </c>
      <c r="S6710" s="1">
        <v>883.84</v>
      </c>
      <c r="T6710" s="1">
        <v>4</v>
      </c>
      <c r="U6710" s="1">
        <v>0.2</v>
      </c>
      <c r="V6710" s="1">
        <v>99.431999999999931</v>
      </c>
      <c r="W6710" t="str">
        <f>INDEX(People!$A$2:$A$5,MATCH(Orders!N6710,People!$B$2:$B$5,0))</f>
        <v>Anna Andreadi</v>
      </c>
      <c r="X6710" t="str">
        <f>IFERROR(INDEX(Returns!A6710:A7509,MATCH(Orders!B6710,Returns!B6710:B7509,0)),"No")</f>
        <v>No</v>
      </c>
      <c r="Y6710">
        <f t="shared" si="104"/>
        <v>1060.6079999999999</v>
      </c>
    </row>
    <row r="6711" spans="1:25" x14ac:dyDescent="0.2">
      <c r="A6711" s="1">
        <v>6710</v>
      </c>
      <c r="B6711" t="s">
        <v>9348</v>
      </c>
      <c r="C6711" s="2">
        <v>43053</v>
      </c>
      <c r="D6711" s="8">
        <f>Table1[[#This Row],[Order Date]]</f>
        <v>43053</v>
      </c>
      <c r="E6711" s="2">
        <v>43058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">
        <v>950</v>
      </c>
      <c r="P6711" s="1" t="s">
        <v>30</v>
      </c>
      <c r="Q6711" s="1" t="s">
        <v>34</v>
      </c>
      <c r="R6711" s="1" t="s">
        <v>951</v>
      </c>
      <c r="S6711" s="1">
        <v>230.35200000000003</v>
      </c>
      <c r="T6711" s="1">
        <v>3</v>
      </c>
      <c r="U6711" s="1">
        <v>0.2</v>
      </c>
      <c r="V6711" s="1">
        <v>20.155800000000013</v>
      </c>
      <c r="W6711" t="str">
        <f>INDEX(People!$A$2:$A$5,MATCH(Orders!N6711,People!$B$2:$B$5,0))</f>
        <v>Anna Andreadi</v>
      </c>
      <c r="X6711" t="str">
        <f>IFERROR(INDEX(Returns!A6711:A7510,MATCH(Orders!B6711,Returns!B6711:B7510,0)),"No")</f>
        <v>No</v>
      </c>
      <c r="Y6711">
        <f t="shared" si="104"/>
        <v>276.42240000000004</v>
      </c>
    </row>
    <row r="6712" spans="1:25" x14ac:dyDescent="0.2">
      <c r="A6712" s="1">
        <v>6711</v>
      </c>
      <c r="B6712" t="s">
        <v>9349</v>
      </c>
      <c r="C6712" s="2">
        <v>43443</v>
      </c>
      <c r="D6712" s="8">
        <f>Table1[[#This Row],[Order Date]]</f>
        <v>43443</v>
      </c>
      <c r="E6712" s="2">
        <v>43446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">
        <v>3747</v>
      </c>
      <c r="P6712" s="1" t="s">
        <v>43</v>
      </c>
      <c r="Q6712" s="1" t="s">
        <v>70</v>
      </c>
      <c r="R6712" s="1" t="s">
        <v>3748</v>
      </c>
      <c r="S6712" s="1">
        <v>273.92</v>
      </c>
      <c r="T6712" s="1">
        <v>8</v>
      </c>
      <c r="U6712" s="1">
        <v>0.2</v>
      </c>
      <c r="V6712" s="1">
        <v>99.295999999999978</v>
      </c>
      <c r="W6712" t="str">
        <f>INDEX(People!$A$2:$A$5,MATCH(Orders!N6712,People!$B$2:$B$5,0))</f>
        <v>Anna Andreadi</v>
      </c>
      <c r="X6712" t="str">
        <f>IFERROR(INDEX(Returns!A6712:A7511,MATCH(Orders!B6712,Returns!B6712:B7511,0)),"No")</f>
        <v>No</v>
      </c>
      <c r="Y6712">
        <f t="shared" si="104"/>
        <v>328.70400000000001</v>
      </c>
    </row>
    <row r="6713" spans="1:25" x14ac:dyDescent="0.2">
      <c r="A6713" s="1">
        <v>6712</v>
      </c>
      <c r="B6713" t="s">
        <v>9350</v>
      </c>
      <c r="C6713" s="2">
        <v>43695</v>
      </c>
      <c r="D6713" s="8">
        <f>Table1[[#This Row],[Order Date]]</f>
        <v>43695</v>
      </c>
      <c r="E6713" s="2">
        <v>43698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">
        <v>3329</v>
      </c>
      <c r="P6713" s="1" t="s">
        <v>43</v>
      </c>
      <c r="Q6713" s="1" t="s">
        <v>63</v>
      </c>
      <c r="R6713" s="1" t="s">
        <v>3330</v>
      </c>
      <c r="S6713" s="1">
        <v>9.9120000000000008</v>
      </c>
      <c r="T6713" s="1">
        <v>3</v>
      </c>
      <c r="U6713" s="1">
        <v>0.2</v>
      </c>
      <c r="V6713" s="1">
        <v>1.2389999999999994</v>
      </c>
      <c r="W6713" t="str">
        <f>INDEX(People!$A$2:$A$5,MATCH(Orders!N6713,People!$B$2:$B$5,0))</f>
        <v>Chuck Magee</v>
      </c>
      <c r="X6713" t="str">
        <f>IFERROR(INDEX(Returns!A6713:A7512,MATCH(Orders!B6713,Returns!B6713:B7512,0)),"No")</f>
        <v>No</v>
      </c>
      <c r="Y6713">
        <f t="shared" si="104"/>
        <v>11.894400000000001</v>
      </c>
    </row>
    <row r="6714" spans="1:25" x14ac:dyDescent="0.2">
      <c r="A6714" s="1">
        <v>6713</v>
      </c>
      <c r="B6714" t="s">
        <v>9351</v>
      </c>
      <c r="C6714" s="2">
        <v>43813</v>
      </c>
      <c r="D6714" s="8">
        <f>Table1[[#This Row],[Order Date]]</f>
        <v>43813</v>
      </c>
      <c r="E6714" s="2">
        <v>43813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">
        <v>4243</v>
      </c>
      <c r="P6714" s="1" t="s">
        <v>30</v>
      </c>
      <c r="Q6714" s="1" t="s">
        <v>60</v>
      </c>
      <c r="R6714" s="1" t="s">
        <v>4244</v>
      </c>
      <c r="S6714" s="1">
        <v>266.35200000000003</v>
      </c>
      <c r="T6714" s="1">
        <v>6</v>
      </c>
      <c r="U6714" s="1">
        <v>0.6</v>
      </c>
      <c r="V6714" s="1">
        <v>-292.98719999999997</v>
      </c>
      <c r="W6714" t="str">
        <f>INDEX(People!$A$2:$A$5,MATCH(Orders!N6714,People!$B$2:$B$5,0))</f>
        <v>Kelly Williams</v>
      </c>
      <c r="X6714" t="str">
        <f>IFERROR(INDEX(Returns!A6714:A7513,MATCH(Orders!B6714,Returns!B6714:B7513,0)),"No")</f>
        <v>No</v>
      </c>
      <c r="Y6714">
        <f t="shared" si="104"/>
        <v>426.16320000000007</v>
      </c>
    </row>
    <row r="6715" spans="1:25" x14ac:dyDescent="0.2">
      <c r="A6715" s="1">
        <v>6714</v>
      </c>
      <c r="B6715" t="s">
        <v>9351</v>
      </c>
      <c r="C6715" s="2">
        <v>43813</v>
      </c>
      <c r="D6715" s="8">
        <f>Table1[[#This Row],[Order Date]]</f>
        <v>43813</v>
      </c>
      <c r="E6715" s="2">
        <v>43813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">
        <v>948</v>
      </c>
      <c r="P6715" s="1" t="s">
        <v>30</v>
      </c>
      <c r="Q6715" s="1" t="s">
        <v>60</v>
      </c>
      <c r="R6715" s="1" t="s">
        <v>949</v>
      </c>
      <c r="S6715" s="1">
        <v>56.328000000000003</v>
      </c>
      <c r="T6715" s="1">
        <v>3</v>
      </c>
      <c r="U6715" s="1">
        <v>0.6</v>
      </c>
      <c r="V6715" s="1">
        <v>-26.755799999999994</v>
      </c>
      <c r="W6715" t="str">
        <f>INDEX(People!$A$2:$A$5,MATCH(Orders!N6715,People!$B$2:$B$5,0))</f>
        <v>Kelly Williams</v>
      </c>
      <c r="X6715" t="str">
        <f>IFERROR(INDEX(Returns!A6715:A7514,MATCH(Orders!B6715,Returns!B6715:B7514,0)),"No")</f>
        <v>No</v>
      </c>
      <c r="Y6715">
        <f t="shared" si="104"/>
        <v>90.124800000000008</v>
      </c>
    </row>
    <row r="6716" spans="1:25" x14ac:dyDescent="0.2">
      <c r="A6716" s="1">
        <v>6715</v>
      </c>
      <c r="B6716" t="s">
        <v>9351</v>
      </c>
      <c r="C6716" s="2">
        <v>43813</v>
      </c>
      <c r="D6716" s="8">
        <f>Table1[[#This Row],[Order Date]]</f>
        <v>43813</v>
      </c>
      <c r="E6716" s="2">
        <v>43813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">
        <v>3120</v>
      </c>
      <c r="P6716" s="1" t="s">
        <v>66</v>
      </c>
      <c r="Q6716" s="1" t="s">
        <v>146</v>
      </c>
      <c r="R6716" s="1" t="s">
        <v>3121</v>
      </c>
      <c r="S6716" s="1">
        <v>39.264000000000003</v>
      </c>
      <c r="T6716" s="1">
        <v>3</v>
      </c>
      <c r="U6716" s="1">
        <v>0.2</v>
      </c>
      <c r="V6716" s="1">
        <v>-4.908000000000003</v>
      </c>
      <c r="W6716" t="str">
        <f>INDEX(People!$A$2:$A$5,MATCH(Orders!N6716,People!$B$2:$B$5,0))</f>
        <v>Kelly Williams</v>
      </c>
      <c r="X6716" t="str">
        <f>IFERROR(INDEX(Returns!A6716:A7515,MATCH(Orders!B6716,Returns!B6716:B7515,0)),"No")</f>
        <v>No</v>
      </c>
      <c r="Y6716">
        <f t="shared" si="104"/>
        <v>47.116800000000005</v>
      </c>
    </row>
    <row r="6717" spans="1:25" x14ac:dyDescent="0.2">
      <c r="A6717" s="1">
        <v>6716</v>
      </c>
      <c r="B6717" t="s">
        <v>9351</v>
      </c>
      <c r="C6717" s="2">
        <v>43813</v>
      </c>
      <c r="D6717" s="8">
        <f>Table1[[#This Row],[Order Date]]</f>
        <v>43813</v>
      </c>
      <c r="E6717" s="2">
        <v>43813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">
        <v>5033</v>
      </c>
      <c r="P6717" s="1" t="s">
        <v>43</v>
      </c>
      <c r="Q6717" s="1" t="s">
        <v>63</v>
      </c>
      <c r="R6717" s="1" t="s">
        <v>5034</v>
      </c>
      <c r="S6717" s="1">
        <v>95.231999999999999</v>
      </c>
      <c r="T6717" s="1">
        <v>6</v>
      </c>
      <c r="U6717" s="1">
        <v>0.2</v>
      </c>
      <c r="V6717" s="1">
        <v>24.998400000000011</v>
      </c>
      <c r="W6717" t="str">
        <f>INDEX(People!$A$2:$A$5,MATCH(Orders!N6717,People!$B$2:$B$5,0))</f>
        <v>Kelly Williams</v>
      </c>
      <c r="X6717" t="str">
        <f>IFERROR(INDEX(Returns!A6717:A7516,MATCH(Orders!B6717,Returns!B6717:B7516,0)),"No")</f>
        <v>No</v>
      </c>
      <c r="Y6717">
        <f t="shared" si="104"/>
        <v>114.27839999999999</v>
      </c>
    </row>
    <row r="6718" spans="1:25" x14ac:dyDescent="0.2">
      <c r="A6718" s="1">
        <v>6717</v>
      </c>
      <c r="B6718" t="s">
        <v>9352</v>
      </c>
      <c r="C6718" s="2">
        <v>43198</v>
      </c>
      <c r="D6718" s="8">
        <f>Table1[[#This Row],[Order Date]]</f>
        <v>43198</v>
      </c>
      <c r="E6718" s="2">
        <v>43205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">
        <v>2190</v>
      </c>
      <c r="P6718" s="1" t="s">
        <v>43</v>
      </c>
      <c r="Q6718" s="1" t="s">
        <v>242</v>
      </c>
      <c r="R6718" s="1" t="s">
        <v>2191</v>
      </c>
      <c r="S6718" s="1">
        <v>30</v>
      </c>
      <c r="T6718" s="1">
        <v>6</v>
      </c>
      <c r="U6718" s="1">
        <v>0</v>
      </c>
      <c r="V6718" s="1">
        <v>14.399999999999999</v>
      </c>
      <c r="W6718" t="str">
        <f>INDEX(People!$A$2:$A$5,MATCH(Orders!N6718,People!$B$2:$B$5,0))</f>
        <v>Cassandra Brandow</v>
      </c>
      <c r="X6718" t="str">
        <f>IFERROR(INDEX(Returns!A6718:A7517,MATCH(Orders!B6718,Returns!B6718:B7517,0)),"No")</f>
        <v>No</v>
      </c>
      <c r="Y6718">
        <f t="shared" si="104"/>
        <v>30</v>
      </c>
    </row>
    <row r="6719" spans="1:25" x14ac:dyDescent="0.2">
      <c r="A6719" s="1">
        <v>6718</v>
      </c>
      <c r="B6719" t="s">
        <v>9352</v>
      </c>
      <c r="C6719" s="2">
        <v>43198</v>
      </c>
      <c r="D6719" s="8">
        <f>Table1[[#This Row],[Order Date]]</f>
        <v>43198</v>
      </c>
      <c r="E6719" s="2">
        <v>43205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">
        <v>1831</v>
      </c>
      <c r="P6719" s="1" t="s">
        <v>43</v>
      </c>
      <c r="Q6719" s="1" t="s">
        <v>84</v>
      </c>
      <c r="R6719" s="1" t="s">
        <v>1832</v>
      </c>
      <c r="S6719" s="1">
        <v>25.92</v>
      </c>
      <c r="T6719" s="1">
        <v>4</v>
      </c>
      <c r="U6719" s="1">
        <v>0</v>
      </c>
      <c r="V6719" s="1">
        <v>12.700800000000001</v>
      </c>
      <c r="W6719" t="str">
        <f>INDEX(People!$A$2:$A$5,MATCH(Orders!N6719,People!$B$2:$B$5,0))</f>
        <v>Cassandra Brandow</v>
      </c>
      <c r="X6719" t="str">
        <f>IFERROR(INDEX(Returns!A6719:A7518,MATCH(Orders!B6719,Returns!B6719:B7518,0)),"No")</f>
        <v>No</v>
      </c>
      <c r="Y6719">
        <f t="shared" si="104"/>
        <v>25.92</v>
      </c>
    </row>
    <row r="6720" spans="1:25" x14ac:dyDescent="0.2">
      <c r="A6720" s="1">
        <v>6719</v>
      </c>
      <c r="B6720" t="s">
        <v>9352</v>
      </c>
      <c r="C6720" s="2">
        <v>43198</v>
      </c>
      <c r="D6720" s="8">
        <f>Table1[[#This Row],[Order Date]]</f>
        <v>43198</v>
      </c>
      <c r="E6720" s="2">
        <v>43205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">
        <v>2892</v>
      </c>
      <c r="P6720" s="1" t="s">
        <v>30</v>
      </c>
      <c r="Q6720" s="1" t="s">
        <v>60</v>
      </c>
      <c r="R6720" s="1" t="s">
        <v>2893</v>
      </c>
      <c r="S6720" s="1">
        <v>159.91999999999999</v>
      </c>
      <c r="T6720" s="1">
        <v>4</v>
      </c>
      <c r="U6720" s="1">
        <v>0</v>
      </c>
      <c r="V6720" s="1">
        <v>31.983999999999995</v>
      </c>
      <c r="W6720" t="str">
        <f>INDEX(People!$A$2:$A$5,MATCH(Orders!N6720,People!$B$2:$B$5,0))</f>
        <v>Cassandra Brandow</v>
      </c>
      <c r="X6720" t="str">
        <f>IFERROR(INDEX(Returns!A6720:A7519,MATCH(Orders!B6720,Returns!B6720:B7519,0)),"No")</f>
        <v>No</v>
      </c>
      <c r="Y6720">
        <f t="shared" si="104"/>
        <v>159.91999999999999</v>
      </c>
    </row>
    <row r="6721" spans="1:25" x14ac:dyDescent="0.2">
      <c r="A6721" s="1">
        <v>6720</v>
      </c>
      <c r="B6721" t="s">
        <v>9353</v>
      </c>
      <c r="C6721" s="2">
        <v>43450</v>
      </c>
      <c r="D6721" s="8">
        <f>Table1[[#This Row],[Order Date]]</f>
        <v>43450</v>
      </c>
      <c r="E6721" s="2">
        <v>43453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">
        <v>3033</v>
      </c>
      <c r="P6721" s="1" t="s">
        <v>43</v>
      </c>
      <c r="Q6721" s="1" t="s">
        <v>73</v>
      </c>
      <c r="R6721" s="1" t="s">
        <v>3034</v>
      </c>
      <c r="S6721" s="1">
        <v>34.944000000000003</v>
      </c>
      <c r="T6721" s="1">
        <v>3</v>
      </c>
      <c r="U6721" s="1">
        <v>0.2</v>
      </c>
      <c r="V6721" s="1">
        <v>3.0576000000000008</v>
      </c>
      <c r="W6721" t="str">
        <f>INDEX(People!$A$2:$A$5,MATCH(Orders!N6721,People!$B$2:$B$5,0))</f>
        <v>Cassandra Brandow</v>
      </c>
      <c r="X6721" t="str">
        <f>IFERROR(INDEX(Returns!A6721:A7520,MATCH(Orders!B6721,Returns!B6721:B7520,0)),"No")</f>
        <v>No</v>
      </c>
      <c r="Y6721">
        <f t="shared" si="104"/>
        <v>41.9328</v>
      </c>
    </row>
    <row r="6722" spans="1:25" x14ac:dyDescent="0.2">
      <c r="A6722" s="1">
        <v>6721</v>
      </c>
      <c r="B6722" t="s">
        <v>9354</v>
      </c>
      <c r="C6722" s="2">
        <v>43727</v>
      </c>
      <c r="D6722" s="8">
        <f>Table1[[#This Row],[Order Date]]</f>
        <v>43727</v>
      </c>
      <c r="E6722" s="2">
        <v>43732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">
        <v>2105</v>
      </c>
      <c r="P6722" s="1" t="s">
        <v>66</v>
      </c>
      <c r="Q6722" s="1" t="s">
        <v>146</v>
      </c>
      <c r="R6722" s="1" t="s">
        <v>2106</v>
      </c>
      <c r="S6722" s="1">
        <v>149.94999999999999</v>
      </c>
      <c r="T6722" s="1">
        <v>5</v>
      </c>
      <c r="U6722" s="1">
        <v>0</v>
      </c>
      <c r="V6722" s="1">
        <v>31.489499999999992</v>
      </c>
      <c r="W6722" t="str">
        <f>INDEX(People!$A$2:$A$5,MATCH(Orders!N6722,People!$B$2:$B$5,0))</f>
        <v>Anna Andreadi</v>
      </c>
      <c r="X6722" t="str">
        <f>IFERROR(INDEX(Returns!A6722:A7521,MATCH(Orders!B6722,Returns!B6722:B7521,0)),"No")</f>
        <v>No</v>
      </c>
      <c r="Y6722">
        <f t="shared" si="104"/>
        <v>149.94999999999999</v>
      </c>
    </row>
    <row r="6723" spans="1:25" x14ac:dyDescent="0.2">
      <c r="A6723" s="1">
        <v>6722</v>
      </c>
      <c r="B6723" t="s">
        <v>9354</v>
      </c>
      <c r="C6723" s="2">
        <v>43727</v>
      </c>
      <c r="D6723" s="8">
        <f>Table1[[#This Row],[Order Date]]</f>
        <v>43727</v>
      </c>
      <c r="E6723" s="2">
        <v>43732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">
        <v>5591</v>
      </c>
      <c r="P6723" s="1" t="s">
        <v>43</v>
      </c>
      <c r="Q6723" s="1" t="s">
        <v>63</v>
      </c>
      <c r="R6723" s="1" t="s">
        <v>5592</v>
      </c>
      <c r="S6723" s="1">
        <v>23.32</v>
      </c>
      <c r="T6723" s="1">
        <v>2</v>
      </c>
      <c r="U6723" s="1">
        <v>0</v>
      </c>
      <c r="V6723" s="1">
        <v>6.0632000000000019</v>
      </c>
      <c r="W6723" t="str">
        <f>INDEX(People!$A$2:$A$5,MATCH(Orders!N6723,People!$B$2:$B$5,0))</f>
        <v>Anna Andreadi</v>
      </c>
      <c r="X6723" t="str">
        <f>IFERROR(INDEX(Returns!A6723:A7522,MATCH(Orders!B6723,Returns!B6723:B7522,0)),"No")</f>
        <v>No</v>
      </c>
      <c r="Y6723">
        <f t="shared" ref="Y6723:Y6786" si="105">S6723*(1+U6723)</f>
        <v>23.32</v>
      </c>
    </row>
    <row r="6724" spans="1:25" x14ac:dyDescent="0.2">
      <c r="A6724" s="1">
        <v>6723</v>
      </c>
      <c r="B6724" t="s">
        <v>9354</v>
      </c>
      <c r="C6724" s="2">
        <v>43727</v>
      </c>
      <c r="D6724" s="8">
        <f>Table1[[#This Row],[Order Date]]</f>
        <v>43727</v>
      </c>
      <c r="E6724" s="2">
        <v>43732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">
        <v>4044</v>
      </c>
      <c r="P6724" s="1" t="s">
        <v>43</v>
      </c>
      <c r="Q6724" s="1" t="s">
        <v>63</v>
      </c>
      <c r="R6724" s="1" t="s">
        <v>4045</v>
      </c>
      <c r="S6724" s="1">
        <v>16.740000000000002</v>
      </c>
      <c r="T6724" s="1">
        <v>3</v>
      </c>
      <c r="U6724" s="1">
        <v>0</v>
      </c>
      <c r="V6724" s="1">
        <v>4.8545999999999978</v>
      </c>
      <c r="W6724" t="str">
        <f>INDEX(People!$A$2:$A$5,MATCH(Orders!N6724,People!$B$2:$B$5,0))</f>
        <v>Anna Andreadi</v>
      </c>
      <c r="X6724" t="str">
        <f>IFERROR(INDEX(Returns!A6724:A7523,MATCH(Orders!B6724,Returns!B6724:B7523,0)),"No")</f>
        <v>No</v>
      </c>
      <c r="Y6724">
        <f t="shared" si="105"/>
        <v>16.740000000000002</v>
      </c>
    </row>
    <row r="6725" spans="1:25" x14ac:dyDescent="0.2">
      <c r="A6725" s="1">
        <v>6724</v>
      </c>
      <c r="B6725" t="s">
        <v>9355</v>
      </c>
      <c r="C6725" s="2">
        <v>43712</v>
      </c>
      <c r="D6725" s="8">
        <f>Table1[[#This Row],[Order Date]]</f>
        <v>43712</v>
      </c>
      <c r="E6725" s="2">
        <v>43714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">
        <v>3574</v>
      </c>
      <c r="P6725" s="1" t="s">
        <v>43</v>
      </c>
      <c r="Q6725" s="1" t="s">
        <v>242</v>
      </c>
      <c r="R6725" s="1" t="s">
        <v>497</v>
      </c>
      <c r="S6725" s="1">
        <v>14.82</v>
      </c>
      <c r="T6725" s="1">
        <v>6</v>
      </c>
      <c r="U6725" s="1">
        <v>0</v>
      </c>
      <c r="V6725" s="1">
        <v>6.9654000000000007</v>
      </c>
      <c r="W6725" t="str">
        <f>INDEX(People!$A$2:$A$5,MATCH(Orders!N6725,People!$B$2:$B$5,0))</f>
        <v>Chuck Magee</v>
      </c>
      <c r="X6725" t="str">
        <f>IFERROR(INDEX(Returns!A6725:A7524,MATCH(Orders!B6725,Returns!B6725:B7524,0)),"No")</f>
        <v>No</v>
      </c>
      <c r="Y6725">
        <f t="shared" si="105"/>
        <v>14.82</v>
      </c>
    </row>
    <row r="6726" spans="1:25" x14ac:dyDescent="0.2">
      <c r="A6726" s="1">
        <v>6725</v>
      </c>
      <c r="B6726" t="s">
        <v>9356</v>
      </c>
      <c r="C6726" s="2">
        <v>43355</v>
      </c>
      <c r="D6726" s="8">
        <f>Table1[[#This Row],[Order Date]]</f>
        <v>43355</v>
      </c>
      <c r="E6726" s="2">
        <v>43359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">
        <v>761</v>
      </c>
      <c r="P6726" s="1" t="s">
        <v>43</v>
      </c>
      <c r="Q6726" s="1" t="s">
        <v>242</v>
      </c>
      <c r="R6726" s="1" t="s">
        <v>762</v>
      </c>
      <c r="S6726" s="1">
        <v>10.47</v>
      </c>
      <c r="T6726" s="1">
        <v>3</v>
      </c>
      <c r="U6726" s="1">
        <v>0</v>
      </c>
      <c r="V6726" s="1">
        <v>4.8162000000000003</v>
      </c>
      <c r="W6726" t="str">
        <f>INDEX(People!$A$2:$A$5,MATCH(Orders!N6726,People!$B$2:$B$5,0))</f>
        <v>Anna Andreadi</v>
      </c>
      <c r="X6726" t="str">
        <f>IFERROR(INDEX(Returns!A6726:A7525,MATCH(Orders!B6726,Returns!B6726:B7525,0)),"No")</f>
        <v>No</v>
      </c>
      <c r="Y6726">
        <f t="shared" si="105"/>
        <v>10.47</v>
      </c>
    </row>
    <row r="6727" spans="1:25" x14ac:dyDescent="0.2">
      <c r="A6727" s="1">
        <v>6726</v>
      </c>
      <c r="B6727" t="s">
        <v>9356</v>
      </c>
      <c r="C6727" s="2">
        <v>43355</v>
      </c>
      <c r="D6727" s="8">
        <f>Table1[[#This Row],[Order Date]]</f>
        <v>43355</v>
      </c>
      <c r="E6727" s="2">
        <v>43359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">
        <v>5261</v>
      </c>
      <c r="P6727" s="1" t="s">
        <v>43</v>
      </c>
      <c r="Q6727" s="1" t="s">
        <v>44</v>
      </c>
      <c r="R6727" s="1" t="s">
        <v>5262</v>
      </c>
      <c r="S6727" s="1">
        <v>11.07</v>
      </c>
      <c r="T6727" s="1">
        <v>3</v>
      </c>
      <c r="U6727" s="1">
        <v>0</v>
      </c>
      <c r="V6727" s="1">
        <v>5.2028999999999996</v>
      </c>
      <c r="W6727" t="str">
        <f>INDEX(People!$A$2:$A$5,MATCH(Orders!N6727,People!$B$2:$B$5,0))</f>
        <v>Anna Andreadi</v>
      </c>
      <c r="X6727" t="str">
        <f>IFERROR(INDEX(Returns!A6727:A7526,MATCH(Orders!B6727,Returns!B6727:B7526,0)),"No")</f>
        <v>No</v>
      </c>
      <c r="Y6727">
        <f t="shared" si="105"/>
        <v>11.07</v>
      </c>
    </row>
    <row r="6728" spans="1:25" x14ac:dyDescent="0.2">
      <c r="A6728" s="1">
        <v>6727</v>
      </c>
      <c r="B6728" t="s">
        <v>9356</v>
      </c>
      <c r="C6728" s="2">
        <v>43355</v>
      </c>
      <c r="D6728" s="8">
        <f>Table1[[#This Row],[Order Date]]</f>
        <v>43355</v>
      </c>
      <c r="E6728" s="2">
        <v>43359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">
        <v>2087</v>
      </c>
      <c r="P6728" s="1" t="s">
        <v>43</v>
      </c>
      <c r="Q6728" s="1" t="s">
        <v>70</v>
      </c>
      <c r="R6728" s="1" t="s">
        <v>2088</v>
      </c>
      <c r="S6728" s="1">
        <v>20.704000000000001</v>
      </c>
      <c r="T6728" s="1">
        <v>4</v>
      </c>
      <c r="U6728" s="1">
        <v>0.2</v>
      </c>
      <c r="V6728" s="1">
        <v>7.7639999999999993</v>
      </c>
      <c r="W6728" t="str">
        <f>INDEX(People!$A$2:$A$5,MATCH(Orders!N6728,People!$B$2:$B$5,0))</f>
        <v>Anna Andreadi</v>
      </c>
      <c r="X6728" t="str">
        <f>IFERROR(INDEX(Returns!A6728:A7527,MATCH(Orders!B6728,Returns!B6728:B7527,0)),"No")</f>
        <v>No</v>
      </c>
      <c r="Y6728">
        <f t="shared" si="105"/>
        <v>24.844799999999999</v>
      </c>
    </row>
    <row r="6729" spans="1:25" x14ac:dyDescent="0.2">
      <c r="A6729" s="1">
        <v>6728</v>
      </c>
      <c r="B6729" t="s">
        <v>9357</v>
      </c>
      <c r="C6729" s="2">
        <v>43687</v>
      </c>
      <c r="D6729" s="8">
        <f>Table1[[#This Row],[Order Date]]</f>
        <v>43687</v>
      </c>
      <c r="E6729" s="2">
        <v>43692</v>
      </c>
      <c r="F6729" s="1" t="s">
        <v>21</v>
      </c>
      <c r="G6729" s="1" t="s">
        <v>1993</v>
      </c>
      <c r="H6729" s="1" t="s">
        <v>1994</v>
      </c>
      <c r="I6729" s="1" t="s">
        <v>38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">
        <v>5513</v>
      </c>
      <c r="P6729" s="1" t="s">
        <v>43</v>
      </c>
      <c r="Q6729" s="1" t="s">
        <v>84</v>
      </c>
      <c r="R6729" s="1" t="s">
        <v>5514</v>
      </c>
      <c r="S6729" s="1">
        <v>177.2</v>
      </c>
      <c r="T6729" s="1">
        <v>5</v>
      </c>
      <c r="U6729" s="1">
        <v>0</v>
      </c>
      <c r="V6729" s="1">
        <v>83.283999999999992</v>
      </c>
      <c r="W6729" t="str">
        <f>INDEX(People!$A$2:$A$5,MATCH(Orders!N6729,People!$B$2:$B$5,0))</f>
        <v>Kelly Williams</v>
      </c>
      <c r="X6729" t="str">
        <f>IFERROR(INDEX(Returns!A6729:A7528,MATCH(Orders!B6729,Returns!B6729:B7528,0)),"No")</f>
        <v>No</v>
      </c>
      <c r="Y6729">
        <f t="shared" si="105"/>
        <v>177.2</v>
      </c>
    </row>
    <row r="6730" spans="1:25" x14ac:dyDescent="0.2">
      <c r="A6730" s="1">
        <v>6729</v>
      </c>
      <c r="B6730" t="s">
        <v>9358</v>
      </c>
      <c r="C6730" s="2">
        <v>43408</v>
      </c>
      <c r="D6730" s="8">
        <f>Table1[[#This Row],[Order Date]]</f>
        <v>43408</v>
      </c>
      <c r="E6730" s="2">
        <v>43413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">
        <v>3780</v>
      </c>
      <c r="P6730" s="1" t="s">
        <v>30</v>
      </c>
      <c r="Q6730" s="1" t="s">
        <v>60</v>
      </c>
      <c r="R6730" s="1" t="s">
        <v>3781</v>
      </c>
      <c r="S6730" s="1">
        <v>50.496000000000002</v>
      </c>
      <c r="T6730" s="1">
        <v>6</v>
      </c>
      <c r="U6730" s="1">
        <v>0.2</v>
      </c>
      <c r="V6730" s="1">
        <v>8.2055999999999987</v>
      </c>
      <c r="W6730" t="str">
        <f>INDEX(People!$A$2:$A$5,MATCH(Orders!N6730,People!$B$2:$B$5,0))</f>
        <v>Cassandra Brandow</v>
      </c>
      <c r="X6730" t="str">
        <f>IFERROR(INDEX(Returns!A6730:A7529,MATCH(Orders!B6730,Returns!B6730:B7529,0)),"No")</f>
        <v>No</v>
      </c>
      <c r="Y6730">
        <f t="shared" si="105"/>
        <v>60.595199999999998</v>
      </c>
    </row>
    <row r="6731" spans="1:25" x14ac:dyDescent="0.2">
      <c r="A6731" s="1">
        <v>6730</v>
      </c>
      <c r="B6731" t="s">
        <v>9359</v>
      </c>
      <c r="C6731" s="2">
        <v>42904</v>
      </c>
      <c r="D6731" s="8">
        <f>Table1[[#This Row],[Order Date]]</f>
        <v>42904</v>
      </c>
      <c r="E6731" s="2">
        <v>42906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">
        <v>4124</v>
      </c>
      <c r="P6731" s="1" t="s">
        <v>43</v>
      </c>
      <c r="Q6731" s="1" t="s">
        <v>70</v>
      </c>
      <c r="R6731" s="1" t="s">
        <v>4125</v>
      </c>
      <c r="S6731" s="1">
        <v>6.1290000000000004</v>
      </c>
      <c r="T6731" s="1">
        <v>3</v>
      </c>
      <c r="U6731" s="1">
        <v>0.7</v>
      </c>
      <c r="V6731" s="1">
        <v>-4.4945999999999984</v>
      </c>
      <c r="W6731" t="str">
        <f>INDEX(People!$A$2:$A$5,MATCH(Orders!N6731,People!$B$2:$B$5,0))</f>
        <v>Cassandra Brandow</v>
      </c>
      <c r="X6731" t="str">
        <f>IFERROR(INDEX(Returns!A6731:A7530,MATCH(Orders!B6731,Returns!B6731:B7530,0)),"No")</f>
        <v>No</v>
      </c>
      <c r="Y6731">
        <f t="shared" si="105"/>
        <v>10.4193</v>
      </c>
    </row>
    <row r="6732" spans="1:25" x14ac:dyDescent="0.2">
      <c r="A6732" s="1">
        <v>6731</v>
      </c>
      <c r="B6732" t="s">
        <v>9359</v>
      </c>
      <c r="C6732" s="2">
        <v>42904</v>
      </c>
      <c r="D6732" s="8">
        <f>Table1[[#This Row],[Order Date]]</f>
        <v>42904</v>
      </c>
      <c r="E6732" s="2">
        <v>42906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">
        <v>829</v>
      </c>
      <c r="P6732" s="1" t="s">
        <v>30</v>
      </c>
      <c r="Q6732" s="1" t="s">
        <v>34</v>
      </c>
      <c r="R6732" s="1" t="s">
        <v>830</v>
      </c>
      <c r="S6732" s="1">
        <v>643.13599999999997</v>
      </c>
      <c r="T6732" s="1">
        <v>4</v>
      </c>
      <c r="U6732" s="1">
        <v>0.2</v>
      </c>
      <c r="V6732" s="1">
        <v>56.274400000000014</v>
      </c>
      <c r="W6732" t="str">
        <f>INDEX(People!$A$2:$A$5,MATCH(Orders!N6732,People!$B$2:$B$5,0))</f>
        <v>Cassandra Brandow</v>
      </c>
      <c r="X6732" t="str">
        <f>IFERROR(INDEX(Returns!A6732:A7531,MATCH(Orders!B6732,Returns!B6732:B7531,0)),"No")</f>
        <v>No</v>
      </c>
      <c r="Y6732">
        <f t="shared" si="105"/>
        <v>771.76319999999998</v>
      </c>
    </row>
    <row r="6733" spans="1:25" x14ac:dyDescent="0.2">
      <c r="A6733" s="1">
        <v>6732</v>
      </c>
      <c r="B6733" t="s">
        <v>9359</v>
      </c>
      <c r="C6733" s="2">
        <v>42904</v>
      </c>
      <c r="D6733" s="8">
        <f>Table1[[#This Row],[Order Date]]</f>
        <v>42904</v>
      </c>
      <c r="E6733" s="2">
        <v>42906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">
        <v>1011</v>
      </c>
      <c r="P6733" s="1" t="s">
        <v>43</v>
      </c>
      <c r="Q6733" s="1" t="s">
        <v>84</v>
      </c>
      <c r="R6733" s="1" t="s">
        <v>1012</v>
      </c>
      <c r="S6733" s="1">
        <v>20.736000000000004</v>
      </c>
      <c r="T6733" s="1">
        <v>4</v>
      </c>
      <c r="U6733" s="1">
        <v>0.2</v>
      </c>
      <c r="V6733" s="1">
        <v>7.2576000000000001</v>
      </c>
      <c r="W6733" t="str">
        <f>INDEX(People!$A$2:$A$5,MATCH(Orders!N6733,People!$B$2:$B$5,0))</f>
        <v>Cassandra Brandow</v>
      </c>
      <c r="X6733" t="str">
        <f>IFERROR(INDEX(Returns!A6733:A7532,MATCH(Orders!B6733,Returns!B6733:B7532,0)),"No")</f>
        <v>No</v>
      </c>
      <c r="Y6733">
        <f t="shared" si="105"/>
        <v>24.883200000000006</v>
      </c>
    </row>
    <row r="6734" spans="1:25" x14ac:dyDescent="0.2">
      <c r="A6734" s="1">
        <v>6733</v>
      </c>
      <c r="B6734" t="s">
        <v>9360</v>
      </c>
      <c r="C6734" s="2">
        <v>42555</v>
      </c>
      <c r="D6734" s="8">
        <f>Table1[[#This Row],[Order Date]]</f>
        <v>42555</v>
      </c>
      <c r="E6734" s="2">
        <v>42558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">
        <v>4773</v>
      </c>
      <c r="P6734" s="1" t="s">
        <v>43</v>
      </c>
      <c r="Q6734" s="1" t="s">
        <v>84</v>
      </c>
      <c r="R6734" s="1" t="s">
        <v>4774</v>
      </c>
      <c r="S6734" s="1">
        <v>177.536</v>
      </c>
      <c r="T6734" s="1">
        <v>4</v>
      </c>
      <c r="U6734" s="1">
        <v>0.2</v>
      </c>
      <c r="V6734" s="1">
        <v>62.137599999999992</v>
      </c>
      <c r="W6734" t="str">
        <f>INDEX(People!$A$2:$A$5,MATCH(Orders!N6734,People!$B$2:$B$5,0))</f>
        <v>Anna Andreadi</v>
      </c>
      <c r="X6734" t="str">
        <f>IFERROR(INDEX(Returns!A6734:A7533,MATCH(Orders!B6734,Returns!B6734:B7533,0)),"No")</f>
        <v>No</v>
      </c>
      <c r="Y6734">
        <f t="shared" si="105"/>
        <v>213.04319999999998</v>
      </c>
    </row>
    <row r="6735" spans="1:25" x14ac:dyDescent="0.2">
      <c r="A6735" s="1">
        <v>6734</v>
      </c>
      <c r="B6735" t="s">
        <v>9360</v>
      </c>
      <c r="C6735" s="2">
        <v>42555</v>
      </c>
      <c r="D6735" s="8">
        <f>Table1[[#This Row],[Order Date]]</f>
        <v>42555</v>
      </c>
      <c r="E6735" s="2">
        <v>42558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">
        <v>4069</v>
      </c>
      <c r="P6735" s="1" t="s">
        <v>43</v>
      </c>
      <c r="Q6735" s="1" t="s">
        <v>73</v>
      </c>
      <c r="R6735" s="1" t="s">
        <v>4070</v>
      </c>
      <c r="S6735" s="1">
        <v>32.432000000000002</v>
      </c>
      <c r="T6735" s="1">
        <v>2</v>
      </c>
      <c r="U6735" s="1">
        <v>0.2</v>
      </c>
      <c r="V6735" s="1">
        <v>3.2432000000000016</v>
      </c>
      <c r="W6735" t="str">
        <f>INDEX(People!$A$2:$A$5,MATCH(Orders!N6735,People!$B$2:$B$5,0))</f>
        <v>Anna Andreadi</v>
      </c>
      <c r="X6735" t="str">
        <f>IFERROR(INDEX(Returns!A6735:A7534,MATCH(Orders!B6735,Returns!B6735:B7534,0)),"No")</f>
        <v>No</v>
      </c>
      <c r="Y6735">
        <f t="shared" si="105"/>
        <v>38.918399999999998</v>
      </c>
    </row>
    <row r="6736" spans="1:25" x14ac:dyDescent="0.2">
      <c r="A6736" s="1">
        <v>6735</v>
      </c>
      <c r="B6736" t="s">
        <v>9361</v>
      </c>
      <c r="C6736" s="2">
        <v>43089</v>
      </c>
      <c r="D6736" s="8">
        <f>Table1[[#This Row],[Order Date]]</f>
        <v>43089</v>
      </c>
      <c r="E6736" s="2">
        <v>43094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">
        <v>2231</v>
      </c>
      <c r="P6736" s="1" t="s">
        <v>43</v>
      </c>
      <c r="Q6736" s="1" t="s">
        <v>44</v>
      </c>
      <c r="R6736" s="1" t="s">
        <v>2232</v>
      </c>
      <c r="S6736" s="1">
        <v>11.696</v>
      </c>
      <c r="T6736" s="1">
        <v>2</v>
      </c>
      <c r="U6736" s="1">
        <v>0.2</v>
      </c>
      <c r="V6736" s="1">
        <v>3.9473999999999996</v>
      </c>
      <c r="W6736" t="str">
        <f>INDEX(People!$A$2:$A$5,MATCH(Orders!N6736,People!$B$2:$B$5,0))</f>
        <v>Cassandra Brandow</v>
      </c>
      <c r="X6736" t="str">
        <f>IFERROR(INDEX(Returns!A6736:A7535,MATCH(Orders!B6736,Returns!B6736:B7535,0)),"No")</f>
        <v>No</v>
      </c>
      <c r="Y6736">
        <f t="shared" si="105"/>
        <v>14.0352</v>
      </c>
    </row>
    <row r="6737" spans="1:25" x14ac:dyDescent="0.2">
      <c r="A6737" s="1">
        <v>6736</v>
      </c>
      <c r="B6737" t="s">
        <v>9362</v>
      </c>
      <c r="C6737" s="2">
        <v>43200</v>
      </c>
      <c r="D6737" s="8">
        <f>Table1[[#This Row],[Order Date]]</f>
        <v>43200</v>
      </c>
      <c r="E6737" s="2">
        <v>43207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">
        <v>3187</v>
      </c>
      <c r="P6737" s="1" t="s">
        <v>43</v>
      </c>
      <c r="Q6737" s="1" t="s">
        <v>73</v>
      </c>
      <c r="R6737" s="1" t="s">
        <v>3188</v>
      </c>
      <c r="S6737" s="1">
        <v>113.76</v>
      </c>
      <c r="T6737" s="1">
        <v>3</v>
      </c>
      <c r="U6737" s="1">
        <v>0</v>
      </c>
      <c r="V6737" s="1">
        <v>44.366400000000006</v>
      </c>
      <c r="W6737" t="str">
        <f>INDEX(People!$A$2:$A$5,MATCH(Orders!N6737,People!$B$2:$B$5,0))</f>
        <v>Anna Andreadi</v>
      </c>
      <c r="X6737" t="str">
        <f>IFERROR(INDEX(Returns!A6737:A7536,MATCH(Orders!B6737,Returns!B6737:B7536,0)),"No")</f>
        <v>No</v>
      </c>
      <c r="Y6737">
        <f t="shared" si="105"/>
        <v>113.76</v>
      </c>
    </row>
    <row r="6738" spans="1:25" x14ac:dyDescent="0.2">
      <c r="A6738" s="1">
        <v>6737</v>
      </c>
      <c r="B6738" t="s">
        <v>9362</v>
      </c>
      <c r="C6738" s="2">
        <v>43200</v>
      </c>
      <c r="D6738" s="8">
        <f>Table1[[#This Row],[Order Date]]</f>
        <v>43200</v>
      </c>
      <c r="E6738" s="2">
        <v>43207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">
        <v>5306</v>
      </c>
      <c r="P6738" s="1" t="s">
        <v>43</v>
      </c>
      <c r="Q6738" s="1" t="s">
        <v>55</v>
      </c>
      <c r="R6738" s="1" t="s">
        <v>5307</v>
      </c>
      <c r="S6738" s="1">
        <v>579.51</v>
      </c>
      <c r="T6738" s="1">
        <v>3</v>
      </c>
      <c r="U6738" s="1">
        <v>0</v>
      </c>
      <c r="V6738" s="1">
        <v>81.131400000000014</v>
      </c>
      <c r="W6738" t="str">
        <f>INDEX(People!$A$2:$A$5,MATCH(Orders!N6738,People!$B$2:$B$5,0))</f>
        <v>Anna Andreadi</v>
      </c>
      <c r="X6738" t="str">
        <f>IFERROR(INDEX(Returns!A6738:A7537,MATCH(Orders!B6738,Returns!B6738:B7537,0)),"No")</f>
        <v>No</v>
      </c>
      <c r="Y6738">
        <f t="shared" si="105"/>
        <v>579.51</v>
      </c>
    </row>
    <row r="6739" spans="1:25" x14ac:dyDescent="0.2">
      <c r="A6739" s="1">
        <v>6738</v>
      </c>
      <c r="B6739" t="s">
        <v>9362</v>
      </c>
      <c r="C6739" s="2">
        <v>43200</v>
      </c>
      <c r="D6739" s="8">
        <f>Table1[[#This Row],[Order Date]]</f>
        <v>43200</v>
      </c>
      <c r="E6739" s="2">
        <v>43207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">
        <v>5615</v>
      </c>
      <c r="P6739" s="1" t="s">
        <v>43</v>
      </c>
      <c r="Q6739" s="1" t="s">
        <v>55</v>
      </c>
      <c r="R6739" s="1" t="s">
        <v>5616</v>
      </c>
      <c r="S6739" s="1">
        <v>150.66</v>
      </c>
      <c r="T6739" s="1">
        <v>9</v>
      </c>
      <c r="U6739" s="1">
        <v>0</v>
      </c>
      <c r="V6739" s="1">
        <v>6.0263999999999918</v>
      </c>
      <c r="W6739" t="str">
        <f>INDEX(People!$A$2:$A$5,MATCH(Orders!N6739,People!$B$2:$B$5,0))</f>
        <v>Anna Andreadi</v>
      </c>
      <c r="X6739" t="str">
        <f>IFERROR(INDEX(Returns!A6739:A7538,MATCH(Orders!B6739,Returns!B6739:B7538,0)),"No")</f>
        <v>No</v>
      </c>
      <c r="Y6739">
        <f t="shared" si="105"/>
        <v>150.66</v>
      </c>
    </row>
    <row r="6740" spans="1:25" x14ac:dyDescent="0.2">
      <c r="A6740" s="1">
        <v>6739</v>
      </c>
      <c r="B6740" t="s">
        <v>9362</v>
      </c>
      <c r="C6740" s="2">
        <v>43200</v>
      </c>
      <c r="D6740" s="8">
        <f>Table1[[#This Row],[Order Date]]</f>
        <v>43200</v>
      </c>
      <c r="E6740" s="2">
        <v>43207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">
        <v>1643</v>
      </c>
      <c r="P6740" s="1" t="s">
        <v>43</v>
      </c>
      <c r="Q6740" s="1" t="s">
        <v>70</v>
      </c>
      <c r="R6740" s="1" t="s">
        <v>1644</v>
      </c>
      <c r="S6740" s="1">
        <v>48.032000000000004</v>
      </c>
      <c r="T6740" s="1">
        <v>4</v>
      </c>
      <c r="U6740" s="1">
        <v>0.2</v>
      </c>
      <c r="V6740" s="1">
        <v>15.610399999999993</v>
      </c>
      <c r="W6740" t="str">
        <f>INDEX(People!$A$2:$A$5,MATCH(Orders!N6740,People!$B$2:$B$5,0))</f>
        <v>Anna Andreadi</v>
      </c>
      <c r="X6740" t="str">
        <f>IFERROR(INDEX(Returns!A6740:A7539,MATCH(Orders!B6740,Returns!B6740:B7539,0)),"No")</f>
        <v>No</v>
      </c>
      <c r="Y6740">
        <f t="shared" si="105"/>
        <v>57.638400000000004</v>
      </c>
    </row>
    <row r="6741" spans="1:25" x14ac:dyDescent="0.2">
      <c r="A6741" s="1">
        <v>6740</v>
      </c>
      <c r="B6741" t="s">
        <v>9363</v>
      </c>
      <c r="C6741" s="2">
        <v>42516</v>
      </c>
      <c r="D6741" s="8">
        <f>Table1[[#This Row],[Order Date]]</f>
        <v>42516</v>
      </c>
      <c r="E6741" s="2">
        <v>42521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">
        <v>4345</v>
      </c>
      <c r="P6741" s="1" t="s">
        <v>43</v>
      </c>
      <c r="Q6741" s="1" t="s">
        <v>55</v>
      </c>
      <c r="R6741" s="1" t="s">
        <v>4346</v>
      </c>
      <c r="S6741" s="1">
        <v>102.624</v>
      </c>
      <c r="T6741" s="1">
        <v>3</v>
      </c>
      <c r="U6741" s="1">
        <v>0.2</v>
      </c>
      <c r="V6741" s="1">
        <v>7.6968000000000032</v>
      </c>
      <c r="W6741" t="str">
        <f>INDEX(People!$A$2:$A$5,MATCH(Orders!N6741,People!$B$2:$B$5,0))</f>
        <v>Kelly Williams</v>
      </c>
      <c r="X6741" t="str">
        <f>IFERROR(INDEX(Returns!A6741:A7540,MATCH(Orders!B6741,Returns!B6741:B7540,0)),"No")</f>
        <v>No</v>
      </c>
      <c r="Y6741">
        <f t="shared" si="105"/>
        <v>123.14879999999999</v>
      </c>
    </row>
    <row r="6742" spans="1:25" x14ac:dyDescent="0.2">
      <c r="A6742" s="1">
        <v>6741</v>
      </c>
      <c r="B6742" t="s">
        <v>9363</v>
      </c>
      <c r="C6742" s="2">
        <v>42516</v>
      </c>
      <c r="D6742" s="8">
        <f>Table1[[#This Row],[Order Date]]</f>
        <v>42516</v>
      </c>
      <c r="E6742" s="2">
        <v>42521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">
        <v>3831</v>
      </c>
      <c r="P6742" s="1" t="s">
        <v>30</v>
      </c>
      <c r="Q6742" s="1" t="s">
        <v>34</v>
      </c>
      <c r="R6742" s="1" t="s">
        <v>3832</v>
      </c>
      <c r="S6742" s="1">
        <v>359.77199999999999</v>
      </c>
      <c r="T6742" s="1">
        <v>2</v>
      </c>
      <c r="U6742" s="1">
        <v>0.3</v>
      </c>
      <c r="V6742" s="1">
        <v>-5.1396000000000583</v>
      </c>
      <c r="W6742" t="str">
        <f>INDEX(People!$A$2:$A$5,MATCH(Orders!N6742,People!$B$2:$B$5,0))</f>
        <v>Kelly Williams</v>
      </c>
      <c r="X6742" t="str">
        <f>IFERROR(INDEX(Returns!A6742:A7541,MATCH(Orders!B6742,Returns!B6742:B7541,0)),"No")</f>
        <v>No</v>
      </c>
      <c r="Y6742">
        <f t="shared" si="105"/>
        <v>467.70359999999999</v>
      </c>
    </row>
    <row r="6743" spans="1:25" x14ac:dyDescent="0.2">
      <c r="A6743" s="1">
        <v>6742</v>
      </c>
      <c r="B6743" t="s">
        <v>9363</v>
      </c>
      <c r="C6743" s="2">
        <v>42516</v>
      </c>
      <c r="D6743" s="8">
        <f>Table1[[#This Row],[Order Date]]</f>
        <v>42516</v>
      </c>
      <c r="E6743" s="2">
        <v>42521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">
        <v>2617</v>
      </c>
      <c r="P6743" s="1" t="s">
        <v>43</v>
      </c>
      <c r="Q6743" s="1" t="s">
        <v>63</v>
      </c>
      <c r="R6743" s="1" t="s">
        <v>2618</v>
      </c>
      <c r="S6743" s="1">
        <v>13.392000000000001</v>
      </c>
      <c r="T6743" s="1">
        <v>3</v>
      </c>
      <c r="U6743" s="1">
        <v>0.2</v>
      </c>
      <c r="V6743" s="1">
        <v>3.1806000000000005</v>
      </c>
      <c r="W6743" t="str">
        <f>INDEX(People!$A$2:$A$5,MATCH(Orders!N6743,People!$B$2:$B$5,0))</f>
        <v>Kelly Williams</v>
      </c>
      <c r="X6743" t="str">
        <f>IFERROR(INDEX(Returns!A6743:A7542,MATCH(Orders!B6743,Returns!B6743:B7542,0)),"No")</f>
        <v>No</v>
      </c>
      <c r="Y6743">
        <f t="shared" si="105"/>
        <v>16.070399999999999</v>
      </c>
    </row>
    <row r="6744" spans="1:25" x14ac:dyDescent="0.2">
      <c r="A6744" s="1">
        <v>6743</v>
      </c>
      <c r="B6744" t="s">
        <v>9364</v>
      </c>
      <c r="C6744" s="2">
        <v>43652</v>
      </c>
      <c r="D6744" s="8">
        <f>Table1[[#This Row],[Order Date]]</f>
        <v>43652</v>
      </c>
      <c r="E6744" s="2">
        <v>43657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">
        <v>274</v>
      </c>
      <c r="P6744" s="1" t="s">
        <v>30</v>
      </c>
      <c r="Q6744" s="1" t="s">
        <v>34</v>
      </c>
      <c r="R6744" s="1" t="s">
        <v>487</v>
      </c>
      <c r="S6744" s="1">
        <v>122.13600000000001</v>
      </c>
      <c r="T6744" s="1">
        <v>3</v>
      </c>
      <c r="U6744" s="1">
        <v>0.2</v>
      </c>
      <c r="V6744" s="1">
        <v>-13.740299999999994</v>
      </c>
      <c r="W6744" t="str">
        <f>INDEX(People!$A$2:$A$5,MATCH(Orders!N6744,People!$B$2:$B$5,0))</f>
        <v>Anna Andreadi</v>
      </c>
      <c r="X6744" t="str">
        <f>IFERROR(INDEX(Returns!A6744:A7543,MATCH(Orders!B6744,Returns!B6744:B7543,0)),"No")</f>
        <v>No</v>
      </c>
      <c r="Y6744">
        <f t="shared" si="105"/>
        <v>146.56319999999999</v>
      </c>
    </row>
    <row r="6745" spans="1:25" x14ac:dyDescent="0.2">
      <c r="A6745" s="1">
        <v>6744</v>
      </c>
      <c r="B6745" t="s">
        <v>9365</v>
      </c>
      <c r="C6745" s="2">
        <v>42782</v>
      </c>
      <c r="D6745" s="8">
        <f>Table1[[#This Row],[Order Date]]</f>
        <v>42782</v>
      </c>
      <c r="E6745" s="2">
        <v>42786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">
        <v>579</v>
      </c>
      <c r="P6745" s="1" t="s">
        <v>43</v>
      </c>
      <c r="Q6745" s="1" t="s">
        <v>84</v>
      </c>
      <c r="R6745" s="1" t="s">
        <v>580</v>
      </c>
      <c r="S6745" s="1">
        <v>35.880000000000003</v>
      </c>
      <c r="T6745" s="1">
        <v>6</v>
      </c>
      <c r="U6745" s="1">
        <v>0</v>
      </c>
      <c r="V6745" s="1">
        <v>16.146000000000001</v>
      </c>
      <c r="W6745" t="str">
        <f>INDEX(People!$A$2:$A$5,MATCH(Orders!N6745,People!$B$2:$B$5,0))</f>
        <v>Chuck Magee</v>
      </c>
      <c r="X6745" t="str">
        <f>IFERROR(INDEX(Returns!A6745:A7544,MATCH(Orders!B6745,Returns!B6745:B7544,0)),"No")</f>
        <v>No</v>
      </c>
      <c r="Y6745">
        <f t="shared" si="105"/>
        <v>35.880000000000003</v>
      </c>
    </row>
    <row r="6746" spans="1:25" x14ac:dyDescent="0.2">
      <c r="A6746" s="1">
        <v>6745</v>
      </c>
      <c r="B6746" t="s">
        <v>9366</v>
      </c>
      <c r="C6746" s="2">
        <v>43632</v>
      </c>
      <c r="D6746" s="8">
        <f>Table1[[#This Row],[Order Date]]</f>
        <v>43632</v>
      </c>
      <c r="E6746" s="2">
        <v>43634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">
        <v>1971</v>
      </c>
      <c r="P6746" s="1" t="s">
        <v>66</v>
      </c>
      <c r="Q6746" s="1" t="s">
        <v>146</v>
      </c>
      <c r="R6746" s="1" t="s">
        <v>1972</v>
      </c>
      <c r="S6746" s="1">
        <v>479.952</v>
      </c>
      <c r="T6746" s="1">
        <v>6</v>
      </c>
      <c r="U6746" s="1">
        <v>0.2</v>
      </c>
      <c r="V6746" s="1">
        <v>107.98920000000001</v>
      </c>
      <c r="W6746" t="str">
        <f>INDEX(People!$A$2:$A$5,MATCH(Orders!N6746,People!$B$2:$B$5,0))</f>
        <v>Chuck Magee</v>
      </c>
      <c r="X6746" t="str">
        <f>IFERROR(INDEX(Returns!A6746:A7545,MATCH(Orders!B6746,Returns!B6746:B7545,0)),"No")</f>
        <v>No</v>
      </c>
      <c r="Y6746">
        <f t="shared" si="105"/>
        <v>575.94240000000002</v>
      </c>
    </row>
    <row r="6747" spans="1:25" x14ac:dyDescent="0.2">
      <c r="A6747" s="1">
        <v>6746</v>
      </c>
      <c r="B6747" t="s">
        <v>9366</v>
      </c>
      <c r="C6747" s="2">
        <v>43632</v>
      </c>
      <c r="D6747" s="8">
        <f>Table1[[#This Row],[Order Date]]</f>
        <v>43632</v>
      </c>
      <c r="E6747" s="2">
        <v>43634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">
        <v>903</v>
      </c>
      <c r="P6747" s="1" t="s">
        <v>43</v>
      </c>
      <c r="Q6747" s="1" t="s">
        <v>63</v>
      </c>
      <c r="R6747" s="1" t="s">
        <v>904</v>
      </c>
      <c r="S6747" s="1">
        <v>23.92</v>
      </c>
      <c r="T6747" s="1">
        <v>5</v>
      </c>
      <c r="U6747" s="1">
        <v>0.2</v>
      </c>
      <c r="V6747" s="1">
        <v>1.7940000000000005</v>
      </c>
      <c r="W6747" t="str">
        <f>INDEX(People!$A$2:$A$5,MATCH(Orders!N6747,People!$B$2:$B$5,0))</f>
        <v>Chuck Magee</v>
      </c>
      <c r="X6747" t="str">
        <f>IFERROR(INDEX(Returns!A6747:A7546,MATCH(Orders!B6747,Returns!B6747:B7546,0)),"No")</f>
        <v>No</v>
      </c>
      <c r="Y6747">
        <f t="shared" si="105"/>
        <v>28.704000000000001</v>
      </c>
    </row>
    <row r="6748" spans="1:25" x14ac:dyDescent="0.2">
      <c r="A6748" s="1">
        <v>6747</v>
      </c>
      <c r="B6748" t="s">
        <v>9367</v>
      </c>
      <c r="C6748" s="2">
        <v>43782</v>
      </c>
      <c r="D6748" s="8">
        <f>Table1[[#This Row],[Order Date]]</f>
        <v>43782</v>
      </c>
      <c r="E6748" s="2">
        <v>43785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">
        <v>4638</v>
      </c>
      <c r="P6748" s="1" t="s">
        <v>66</v>
      </c>
      <c r="Q6748" s="1" t="s">
        <v>67</v>
      </c>
      <c r="R6748" s="1" t="s">
        <v>4639</v>
      </c>
      <c r="S6748" s="1">
        <v>629.94999999999993</v>
      </c>
      <c r="T6748" s="1">
        <v>5</v>
      </c>
      <c r="U6748" s="1">
        <v>0</v>
      </c>
      <c r="V6748" s="1">
        <v>163.78700000000003</v>
      </c>
      <c r="W6748" t="str">
        <f>INDEX(People!$A$2:$A$5,MATCH(Orders!N6748,People!$B$2:$B$5,0))</f>
        <v>Chuck Magee</v>
      </c>
      <c r="X6748" t="str">
        <f>IFERROR(INDEX(Returns!A6748:A7547,MATCH(Orders!B6748,Returns!B6748:B7547,0)),"No")</f>
        <v>No</v>
      </c>
      <c r="Y6748">
        <f t="shared" si="105"/>
        <v>629.94999999999993</v>
      </c>
    </row>
    <row r="6749" spans="1:25" x14ac:dyDescent="0.2">
      <c r="A6749" s="1">
        <v>6748</v>
      </c>
      <c r="B6749" t="s">
        <v>9368</v>
      </c>
      <c r="C6749" s="2">
        <v>43810</v>
      </c>
      <c r="D6749" s="8">
        <f>Table1[[#This Row],[Order Date]]</f>
        <v>43810</v>
      </c>
      <c r="E6749" s="2">
        <v>43814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">
        <v>1485</v>
      </c>
      <c r="P6749" s="1" t="s">
        <v>43</v>
      </c>
      <c r="Q6749" s="1" t="s">
        <v>70</v>
      </c>
      <c r="R6749" s="1" t="s">
        <v>1486</v>
      </c>
      <c r="S6749" s="1">
        <v>14.952000000000002</v>
      </c>
      <c r="T6749" s="1">
        <v>1</v>
      </c>
      <c r="U6749" s="1">
        <v>0.2</v>
      </c>
      <c r="V6749" s="1">
        <v>5.0462999999999996</v>
      </c>
      <c r="W6749" t="str">
        <f>INDEX(People!$A$2:$A$5,MATCH(Orders!N6749,People!$B$2:$B$5,0))</f>
        <v>Chuck Magee</v>
      </c>
      <c r="X6749" t="str">
        <f>IFERROR(INDEX(Returns!A6749:A7548,MATCH(Orders!B6749,Returns!B6749:B7548,0)),"No")</f>
        <v>No</v>
      </c>
      <c r="Y6749">
        <f t="shared" si="105"/>
        <v>17.942400000000003</v>
      </c>
    </row>
    <row r="6750" spans="1:25" x14ac:dyDescent="0.2">
      <c r="A6750" s="1">
        <v>6749</v>
      </c>
      <c r="B6750" t="s">
        <v>9368</v>
      </c>
      <c r="C6750" s="2">
        <v>43810</v>
      </c>
      <c r="D6750" s="8">
        <f>Table1[[#This Row],[Order Date]]</f>
        <v>43810</v>
      </c>
      <c r="E6750" s="2">
        <v>43814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">
        <v>4353</v>
      </c>
      <c r="P6750" s="1" t="s">
        <v>43</v>
      </c>
      <c r="Q6750" s="1" t="s">
        <v>84</v>
      </c>
      <c r="R6750" s="1" t="s">
        <v>4354</v>
      </c>
      <c r="S6750" s="1">
        <v>17.940000000000001</v>
      </c>
      <c r="T6750" s="1">
        <v>3</v>
      </c>
      <c r="U6750" s="1">
        <v>0</v>
      </c>
      <c r="V6750" s="1">
        <v>8.0730000000000004</v>
      </c>
      <c r="W6750" t="str">
        <f>INDEX(People!$A$2:$A$5,MATCH(Orders!N6750,People!$B$2:$B$5,0))</f>
        <v>Chuck Magee</v>
      </c>
      <c r="X6750" t="str">
        <f>IFERROR(INDEX(Returns!A6750:A7549,MATCH(Orders!B6750,Returns!B6750:B7549,0)),"No")</f>
        <v>No</v>
      </c>
      <c r="Y6750">
        <f t="shared" si="105"/>
        <v>17.940000000000001</v>
      </c>
    </row>
    <row r="6751" spans="1:25" x14ac:dyDescent="0.2">
      <c r="A6751" s="1">
        <v>6750</v>
      </c>
      <c r="B6751" t="s">
        <v>9368</v>
      </c>
      <c r="C6751" s="2">
        <v>43810</v>
      </c>
      <c r="D6751" s="8">
        <f>Table1[[#This Row],[Order Date]]</f>
        <v>43810</v>
      </c>
      <c r="E6751" s="2">
        <v>43814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">
        <v>5463</v>
      </c>
      <c r="P6751" s="1" t="s">
        <v>66</v>
      </c>
      <c r="Q6751" s="1" t="s">
        <v>67</v>
      </c>
      <c r="R6751" s="1" t="s">
        <v>5464</v>
      </c>
      <c r="S6751" s="1">
        <v>116.98</v>
      </c>
      <c r="T6751" s="1">
        <v>2</v>
      </c>
      <c r="U6751" s="1">
        <v>0</v>
      </c>
      <c r="V6751" s="1">
        <v>29.245000000000005</v>
      </c>
      <c r="W6751" t="str">
        <f>INDEX(People!$A$2:$A$5,MATCH(Orders!N6751,People!$B$2:$B$5,0))</f>
        <v>Chuck Magee</v>
      </c>
      <c r="X6751" t="str">
        <f>IFERROR(INDEX(Returns!A6751:A7550,MATCH(Orders!B6751,Returns!B6751:B7550,0)),"No")</f>
        <v>No</v>
      </c>
      <c r="Y6751">
        <f t="shared" si="105"/>
        <v>116.98</v>
      </c>
    </row>
    <row r="6752" spans="1:25" x14ac:dyDescent="0.2">
      <c r="A6752" s="1">
        <v>6751</v>
      </c>
      <c r="B6752" t="s">
        <v>9369</v>
      </c>
      <c r="C6752" s="2">
        <v>43279</v>
      </c>
      <c r="D6752" s="8">
        <f>Table1[[#This Row],[Order Date]]</f>
        <v>43279</v>
      </c>
      <c r="E6752" s="2">
        <v>43281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">
        <v>4923</v>
      </c>
      <c r="P6752" s="1" t="s">
        <v>30</v>
      </c>
      <c r="Q6752" s="1" t="s">
        <v>34</v>
      </c>
      <c r="R6752" s="1" t="s">
        <v>4924</v>
      </c>
      <c r="S6752" s="1">
        <v>121.96</v>
      </c>
      <c r="T6752" s="1">
        <v>2</v>
      </c>
      <c r="U6752" s="1">
        <v>0</v>
      </c>
      <c r="V6752" s="1">
        <v>20.733199999999997</v>
      </c>
      <c r="W6752" t="str">
        <f>INDEX(People!$A$2:$A$5,MATCH(Orders!N6752,People!$B$2:$B$5,0))</f>
        <v>Chuck Magee</v>
      </c>
      <c r="X6752" t="str">
        <f>IFERROR(INDEX(Returns!A6752:A7551,MATCH(Orders!B6752,Returns!B6752:B7551,0)),"No")</f>
        <v>No</v>
      </c>
      <c r="Y6752">
        <f t="shared" si="105"/>
        <v>121.96</v>
      </c>
    </row>
    <row r="6753" spans="1:25" x14ac:dyDescent="0.2">
      <c r="A6753" s="1">
        <v>6752</v>
      </c>
      <c r="B6753" t="s">
        <v>9369</v>
      </c>
      <c r="C6753" s="2">
        <v>43279</v>
      </c>
      <c r="D6753" s="8">
        <f>Table1[[#This Row],[Order Date]]</f>
        <v>43279</v>
      </c>
      <c r="E6753" s="2">
        <v>43281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">
        <v>4878</v>
      </c>
      <c r="P6753" s="1" t="s">
        <v>43</v>
      </c>
      <c r="Q6753" s="1" t="s">
        <v>73</v>
      </c>
      <c r="R6753" s="1" t="s">
        <v>4879</v>
      </c>
      <c r="S6753" s="1">
        <v>8.74</v>
      </c>
      <c r="T6753" s="1">
        <v>2</v>
      </c>
      <c r="U6753" s="1">
        <v>0</v>
      </c>
      <c r="V6753" s="1">
        <v>2.2724000000000002</v>
      </c>
      <c r="W6753" t="str">
        <f>INDEX(People!$A$2:$A$5,MATCH(Orders!N6753,People!$B$2:$B$5,0))</f>
        <v>Chuck Magee</v>
      </c>
      <c r="X6753" t="str">
        <f>IFERROR(INDEX(Returns!A6753:A7552,MATCH(Orders!B6753,Returns!B6753:B7552,0)),"No")</f>
        <v>No</v>
      </c>
      <c r="Y6753">
        <f t="shared" si="105"/>
        <v>8.74</v>
      </c>
    </row>
    <row r="6754" spans="1:25" x14ac:dyDescent="0.2">
      <c r="A6754" s="1">
        <v>6753</v>
      </c>
      <c r="B6754" t="s">
        <v>9369</v>
      </c>
      <c r="C6754" s="2">
        <v>43279</v>
      </c>
      <c r="D6754" s="8">
        <f>Table1[[#This Row],[Order Date]]</f>
        <v>43279</v>
      </c>
      <c r="E6754" s="2">
        <v>43281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">
        <v>1155</v>
      </c>
      <c r="P6754" s="1" t="s">
        <v>43</v>
      </c>
      <c r="Q6754" s="1" t="s">
        <v>84</v>
      </c>
      <c r="R6754" s="1" t="s">
        <v>1156</v>
      </c>
      <c r="S6754" s="1">
        <v>61.96</v>
      </c>
      <c r="T6754" s="1">
        <v>2</v>
      </c>
      <c r="U6754" s="1">
        <v>0</v>
      </c>
      <c r="V6754" s="1">
        <v>27.881999999999998</v>
      </c>
      <c r="W6754" t="str">
        <f>INDEX(People!$A$2:$A$5,MATCH(Orders!N6754,People!$B$2:$B$5,0))</f>
        <v>Chuck Magee</v>
      </c>
      <c r="X6754" t="str">
        <f>IFERROR(INDEX(Returns!A6754:A7553,MATCH(Orders!B6754,Returns!B6754:B7553,0)),"No")</f>
        <v>No</v>
      </c>
      <c r="Y6754">
        <f t="shared" si="105"/>
        <v>61.96</v>
      </c>
    </row>
    <row r="6755" spans="1:25" x14ac:dyDescent="0.2">
      <c r="A6755" s="1">
        <v>6754</v>
      </c>
      <c r="B6755" t="s">
        <v>9369</v>
      </c>
      <c r="C6755" s="2">
        <v>43279</v>
      </c>
      <c r="D6755" s="8">
        <f>Table1[[#This Row],[Order Date]]</f>
        <v>43279</v>
      </c>
      <c r="E6755" s="2">
        <v>43281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">
        <v>4515</v>
      </c>
      <c r="P6755" s="1" t="s">
        <v>43</v>
      </c>
      <c r="Q6755" s="1" t="s">
        <v>70</v>
      </c>
      <c r="R6755" s="1" t="s">
        <v>4516</v>
      </c>
      <c r="S6755" s="1">
        <v>7.96</v>
      </c>
      <c r="T6755" s="1">
        <v>2</v>
      </c>
      <c r="U6755" s="1">
        <v>0</v>
      </c>
      <c r="V6755" s="1">
        <v>3.7412000000000001</v>
      </c>
      <c r="W6755" t="str">
        <f>INDEX(People!$A$2:$A$5,MATCH(Orders!N6755,People!$B$2:$B$5,0))</f>
        <v>Chuck Magee</v>
      </c>
      <c r="X6755" t="str">
        <f>IFERROR(INDEX(Returns!A6755:A7554,MATCH(Orders!B6755,Returns!B6755:B7554,0)),"No")</f>
        <v>No</v>
      </c>
      <c r="Y6755">
        <f t="shared" si="105"/>
        <v>7.96</v>
      </c>
    </row>
    <row r="6756" spans="1:25" x14ac:dyDescent="0.2">
      <c r="A6756" s="1">
        <v>6755</v>
      </c>
      <c r="B6756" t="s">
        <v>9369</v>
      </c>
      <c r="C6756" s="2">
        <v>43279</v>
      </c>
      <c r="D6756" s="8">
        <f>Table1[[#This Row],[Order Date]]</f>
        <v>43279</v>
      </c>
      <c r="E6756" s="2">
        <v>43281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">
        <v>98</v>
      </c>
      <c r="P6756" s="1" t="s">
        <v>43</v>
      </c>
      <c r="Q6756" s="1" t="s">
        <v>73</v>
      </c>
      <c r="R6756" s="1" t="s">
        <v>99</v>
      </c>
      <c r="S6756" s="1">
        <v>275.24</v>
      </c>
      <c r="T6756" s="1">
        <v>4</v>
      </c>
      <c r="U6756" s="1">
        <v>0</v>
      </c>
      <c r="V6756" s="1">
        <v>121.10560000000001</v>
      </c>
      <c r="W6756" t="str">
        <f>INDEX(People!$A$2:$A$5,MATCH(Orders!N6756,People!$B$2:$B$5,0))</f>
        <v>Chuck Magee</v>
      </c>
      <c r="X6756" t="str">
        <f>IFERROR(INDEX(Returns!A6756:A7555,MATCH(Orders!B6756,Returns!B6756:B7555,0)),"No")</f>
        <v>No</v>
      </c>
      <c r="Y6756">
        <f t="shared" si="105"/>
        <v>275.24</v>
      </c>
    </row>
    <row r="6757" spans="1:25" x14ac:dyDescent="0.2">
      <c r="A6757" s="1">
        <v>6756</v>
      </c>
      <c r="B6757" t="s">
        <v>9370</v>
      </c>
      <c r="C6757" s="2">
        <v>43723</v>
      </c>
      <c r="D6757" s="8">
        <f>Table1[[#This Row],[Order Date]]</f>
        <v>43723</v>
      </c>
      <c r="E6757" s="2">
        <v>43727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">
        <v>4693</v>
      </c>
      <c r="P6757" s="1" t="s">
        <v>30</v>
      </c>
      <c r="Q6757" s="1" t="s">
        <v>60</v>
      </c>
      <c r="R6757" s="1" t="s">
        <v>4694</v>
      </c>
      <c r="S6757" s="1">
        <v>47.400000000000006</v>
      </c>
      <c r="T6757" s="1">
        <v>5</v>
      </c>
      <c r="U6757" s="1">
        <v>0</v>
      </c>
      <c r="V6757" s="1">
        <v>18.960000000000004</v>
      </c>
      <c r="W6757" t="str">
        <f>INDEX(People!$A$2:$A$5,MATCH(Orders!N6757,People!$B$2:$B$5,0))</f>
        <v>Chuck Magee</v>
      </c>
      <c r="X6757" t="str">
        <f>IFERROR(INDEX(Returns!A6757:A7556,MATCH(Orders!B6757,Returns!B6757:B7556,0)),"No")</f>
        <v>No</v>
      </c>
      <c r="Y6757">
        <f t="shared" si="105"/>
        <v>47.400000000000006</v>
      </c>
    </row>
    <row r="6758" spans="1:25" x14ac:dyDescent="0.2">
      <c r="A6758" s="1">
        <v>6757</v>
      </c>
      <c r="B6758" t="s">
        <v>9370</v>
      </c>
      <c r="C6758" s="2">
        <v>43723</v>
      </c>
      <c r="D6758" s="8">
        <f>Table1[[#This Row],[Order Date]]</f>
        <v>43723</v>
      </c>
      <c r="E6758" s="2">
        <v>43727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">
        <v>5076</v>
      </c>
      <c r="P6758" s="1" t="s">
        <v>30</v>
      </c>
      <c r="Q6758" s="1" t="s">
        <v>34</v>
      </c>
      <c r="R6758" s="1" t="s">
        <v>5077</v>
      </c>
      <c r="S6758" s="1">
        <v>512.96</v>
      </c>
      <c r="T6758" s="1">
        <v>4</v>
      </c>
      <c r="U6758" s="1">
        <v>0</v>
      </c>
      <c r="V6758" s="1">
        <v>143.62880000000001</v>
      </c>
      <c r="W6758" t="str">
        <f>INDEX(People!$A$2:$A$5,MATCH(Orders!N6758,People!$B$2:$B$5,0))</f>
        <v>Chuck Magee</v>
      </c>
      <c r="X6758" t="str">
        <f>IFERROR(INDEX(Returns!A6758:A7557,MATCH(Orders!B6758,Returns!B6758:B7557,0)),"No")</f>
        <v>No</v>
      </c>
      <c r="Y6758">
        <f t="shared" si="105"/>
        <v>512.96</v>
      </c>
    </row>
    <row r="6759" spans="1:25" x14ac:dyDescent="0.2">
      <c r="A6759" s="1">
        <v>6758</v>
      </c>
      <c r="B6759" t="s">
        <v>9370</v>
      </c>
      <c r="C6759" s="2">
        <v>43723</v>
      </c>
      <c r="D6759" s="8">
        <f>Table1[[#This Row],[Order Date]]</f>
        <v>43723</v>
      </c>
      <c r="E6759" s="2">
        <v>43727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">
        <v>2635</v>
      </c>
      <c r="P6759" s="1" t="s">
        <v>66</v>
      </c>
      <c r="Q6759" s="1" t="s">
        <v>67</v>
      </c>
      <c r="R6759" s="1" t="s">
        <v>2636</v>
      </c>
      <c r="S6759" s="1">
        <v>395.93999999999994</v>
      </c>
      <c r="T6759" s="1">
        <v>6</v>
      </c>
      <c r="U6759" s="1">
        <v>0</v>
      </c>
      <c r="V6759" s="1">
        <v>102.94440000000002</v>
      </c>
      <c r="W6759" t="str">
        <f>INDEX(People!$A$2:$A$5,MATCH(Orders!N6759,People!$B$2:$B$5,0))</f>
        <v>Chuck Magee</v>
      </c>
      <c r="X6759" t="str">
        <f>IFERROR(INDEX(Returns!A6759:A7558,MATCH(Orders!B6759,Returns!B6759:B7558,0)),"No")</f>
        <v>No</v>
      </c>
      <c r="Y6759">
        <f t="shared" si="105"/>
        <v>395.93999999999994</v>
      </c>
    </row>
    <row r="6760" spans="1:25" x14ac:dyDescent="0.2">
      <c r="A6760" s="1">
        <v>6759</v>
      </c>
      <c r="B6760" t="s">
        <v>9370</v>
      </c>
      <c r="C6760" s="2">
        <v>43723</v>
      </c>
      <c r="D6760" s="8">
        <f>Table1[[#This Row],[Order Date]]</f>
        <v>43723</v>
      </c>
      <c r="E6760" s="2">
        <v>43727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">
        <v>1232</v>
      </c>
      <c r="P6760" s="1" t="s">
        <v>43</v>
      </c>
      <c r="Q6760" s="1" t="s">
        <v>55</v>
      </c>
      <c r="R6760" s="1" t="s">
        <v>1233</v>
      </c>
      <c r="S6760" s="1">
        <v>81.96</v>
      </c>
      <c r="T6760" s="1">
        <v>2</v>
      </c>
      <c r="U6760" s="1">
        <v>0</v>
      </c>
      <c r="V6760" s="1">
        <v>0</v>
      </c>
      <c r="W6760" t="str">
        <f>INDEX(People!$A$2:$A$5,MATCH(Orders!N6760,People!$B$2:$B$5,0))</f>
        <v>Chuck Magee</v>
      </c>
      <c r="X6760" t="str">
        <f>IFERROR(INDEX(Returns!A6760:A7559,MATCH(Orders!B6760,Returns!B6760:B7559,0)),"No")</f>
        <v>No</v>
      </c>
      <c r="Y6760">
        <f t="shared" si="105"/>
        <v>81.96</v>
      </c>
    </row>
    <row r="6761" spans="1:25" x14ac:dyDescent="0.2">
      <c r="A6761" s="1">
        <v>6760</v>
      </c>
      <c r="B6761" t="s">
        <v>9371</v>
      </c>
      <c r="C6761" s="2">
        <v>43801</v>
      </c>
      <c r="D6761" s="8">
        <f>Table1[[#This Row],[Order Date]]</f>
        <v>43801</v>
      </c>
      <c r="E6761" s="2">
        <v>43807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">
        <v>2898</v>
      </c>
      <c r="P6761" s="1" t="s">
        <v>43</v>
      </c>
      <c r="Q6761" s="1" t="s">
        <v>63</v>
      </c>
      <c r="R6761" s="1" t="s">
        <v>2899</v>
      </c>
      <c r="S6761" s="1">
        <v>32.776000000000003</v>
      </c>
      <c r="T6761" s="1">
        <v>1</v>
      </c>
      <c r="U6761" s="1">
        <v>0.2</v>
      </c>
      <c r="V6761" s="1">
        <v>2.4581999999999997</v>
      </c>
      <c r="W6761" t="str">
        <f>INDEX(People!$A$2:$A$5,MATCH(Orders!N6761,People!$B$2:$B$5,0))</f>
        <v>Cassandra Brandow</v>
      </c>
      <c r="X6761" t="str">
        <f>IFERROR(INDEX(Returns!A6761:A7560,MATCH(Orders!B6761,Returns!B6761:B7560,0)),"No")</f>
        <v>No</v>
      </c>
      <c r="Y6761">
        <f t="shared" si="105"/>
        <v>39.331200000000003</v>
      </c>
    </row>
    <row r="6762" spans="1:25" x14ac:dyDescent="0.2">
      <c r="A6762" s="1">
        <v>6761</v>
      </c>
      <c r="B6762" t="s">
        <v>9372</v>
      </c>
      <c r="C6762" s="2">
        <v>43642</v>
      </c>
      <c r="D6762" s="8">
        <f>Table1[[#This Row],[Order Date]]</f>
        <v>43642</v>
      </c>
      <c r="E6762" s="2">
        <v>43646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">
        <v>305</v>
      </c>
      <c r="P6762" s="1" t="s">
        <v>43</v>
      </c>
      <c r="Q6762" s="1" t="s">
        <v>55</v>
      </c>
      <c r="R6762" s="1" t="s">
        <v>306</v>
      </c>
      <c r="S6762" s="1">
        <v>272.94</v>
      </c>
      <c r="T6762" s="1">
        <v>3</v>
      </c>
      <c r="U6762" s="1">
        <v>0</v>
      </c>
      <c r="V6762" s="1">
        <v>0</v>
      </c>
      <c r="W6762" t="str">
        <f>INDEX(People!$A$2:$A$5,MATCH(Orders!N6762,People!$B$2:$B$5,0))</f>
        <v>Chuck Magee</v>
      </c>
      <c r="X6762" t="str">
        <f>IFERROR(INDEX(Returns!A6762:A7561,MATCH(Orders!B6762,Returns!B6762:B7561,0)),"No")</f>
        <v>No</v>
      </c>
      <c r="Y6762">
        <f t="shared" si="105"/>
        <v>272.94</v>
      </c>
    </row>
    <row r="6763" spans="1:25" x14ac:dyDescent="0.2">
      <c r="A6763" s="1">
        <v>6762</v>
      </c>
      <c r="B6763" t="s">
        <v>9373</v>
      </c>
      <c r="C6763" s="2">
        <v>43305</v>
      </c>
      <c r="D6763" s="8">
        <f>Table1[[#This Row],[Order Date]]</f>
        <v>43305</v>
      </c>
      <c r="E6763" s="2">
        <v>43307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">
        <v>2917</v>
      </c>
      <c r="P6763" s="1" t="s">
        <v>30</v>
      </c>
      <c r="Q6763" s="1" t="s">
        <v>34</v>
      </c>
      <c r="R6763" s="1" t="s">
        <v>2918</v>
      </c>
      <c r="S6763" s="1">
        <v>253.76399999999998</v>
      </c>
      <c r="T6763" s="1">
        <v>2</v>
      </c>
      <c r="U6763" s="1">
        <v>0.1</v>
      </c>
      <c r="V6763" s="1">
        <v>31.015599999999978</v>
      </c>
      <c r="W6763" t="str">
        <f>INDEX(People!$A$2:$A$5,MATCH(Orders!N6763,People!$B$2:$B$5,0))</f>
        <v>Chuck Magee</v>
      </c>
      <c r="X6763" t="str">
        <f>IFERROR(INDEX(Returns!A6763:A7562,MATCH(Orders!B6763,Returns!B6763:B7562,0)),"No")</f>
        <v>No</v>
      </c>
      <c r="Y6763">
        <f t="shared" si="105"/>
        <v>279.1404</v>
      </c>
    </row>
    <row r="6764" spans="1:25" x14ac:dyDescent="0.2">
      <c r="A6764" s="1">
        <v>6763</v>
      </c>
      <c r="B6764" t="s">
        <v>9374</v>
      </c>
      <c r="C6764" s="2">
        <v>43345</v>
      </c>
      <c r="D6764" s="8">
        <f>Table1[[#This Row],[Order Date]]</f>
        <v>43345</v>
      </c>
      <c r="E6764" s="2">
        <v>43351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">
        <v>42</v>
      </c>
      <c r="P6764" s="1" t="s">
        <v>43</v>
      </c>
      <c r="Q6764" s="1" t="s">
        <v>44</v>
      </c>
      <c r="R6764" s="1" t="s">
        <v>45</v>
      </c>
      <c r="S6764" s="1">
        <v>29.24</v>
      </c>
      <c r="T6764" s="1">
        <v>5</v>
      </c>
      <c r="U6764" s="1">
        <v>0.2</v>
      </c>
      <c r="V6764" s="1">
        <v>9.8685000000000009</v>
      </c>
      <c r="W6764" t="str">
        <f>INDEX(People!$A$2:$A$5,MATCH(Orders!N6764,People!$B$2:$B$5,0))</f>
        <v>Kelly Williams</v>
      </c>
      <c r="X6764" t="str">
        <f>IFERROR(INDEX(Returns!A6764:A7563,MATCH(Orders!B6764,Returns!B6764:B7563,0)),"No")</f>
        <v>No</v>
      </c>
      <c r="Y6764">
        <f t="shared" si="105"/>
        <v>35.087999999999994</v>
      </c>
    </row>
    <row r="6765" spans="1:25" x14ac:dyDescent="0.2">
      <c r="A6765" s="1">
        <v>6764</v>
      </c>
      <c r="B6765" t="s">
        <v>9374</v>
      </c>
      <c r="C6765" s="2">
        <v>43345</v>
      </c>
      <c r="D6765" s="8">
        <f>Table1[[#This Row],[Order Date]]</f>
        <v>43345</v>
      </c>
      <c r="E6765" s="2">
        <v>43351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">
        <v>778</v>
      </c>
      <c r="P6765" s="1" t="s">
        <v>43</v>
      </c>
      <c r="Q6765" s="1" t="s">
        <v>55</v>
      </c>
      <c r="R6765" s="1" t="s">
        <v>779</v>
      </c>
      <c r="S6765" s="1">
        <v>35.167999999999999</v>
      </c>
      <c r="T6765" s="1">
        <v>2</v>
      </c>
      <c r="U6765" s="1">
        <v>0.2</v>
      </c>
      <c r="V6765" s="1">
        <v>-8.3524000000000012</v>
      </c>
      <c r="W6765" t="str">
        <f>INDEX(People!$A$2:$A$5,MATCH(Orders!N6765,People!$B$2:$B$5,0))</f>
        <v>Kelly Williams</v>
      </c>
      <c r="X6765" t="str">
        <f>IFERROR(INDEX(Returns!A6765:A7564,MATCH(Orders!B6765,Returns!B6765:B7564,0)),"No")</f>
        <v>No</v>
      </c>
      <c r="Y6765">
        <f t="shared" si="105"/>
        <v>42.201599999999999</v>
      </c>
    </row>
    <row r="6766" spans="1:25" x14ac:dyDescent="0.2">
      <c r="A6766" s="1">
        <v>6765</v>
      </c>
      <c r="B6766" t="s">
        <v>9374</v>
      </c>
      <c r="C6766" s="2">
        <v>43345</v>
      </c>
      <c r="D6766" s="8">
        <f>Table1[[#This Row],[Order Date]]</f>
        <v>43345</v>
      </c>
      <c r="E6766" s="2">
        <v>43351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">
        <v>5728</v>
      </c>
      <c r="P6766" s="1" t="s">
        <v>66</v>
      </c>
      <c r="Q6766" s="1" t="s">
        <v>601</v>
      </c>
      <c r="R6766" s="1" t="s">
        <v>5729</v>
      </c>
      <c r="S6766" s="1">
        <v>1362.8999999999999</v>
      </c>
      <c r="T6766" s="1">
        <v>3</v>
      </c>
      <c r="U6766" s="1">
        <v>0.3</v>
      </c>
      <c r="V6766" s="1">
        <v>-19.470000000000141</v>
      </c>
      <c r="W6766" t="str">
        <f>INDEX(People!$A$2:$A$5,MATCH(Orders!N6766,People!$B$2:$B$5,0))</f>
        <v>Kelly Williams</v>
      </c>
      <c r="X6766" t="str">
        <f>IFERROR(INDEX(Returns!A6766:A7565,MATCH(Orders!B6766,Returns!B6766:B7565,0)),"No")</f>
        <v>No</v>
      </c>
      <c r="Y6766">
        <f t="shared" si="105"/>
        <v>1771.77</v>
      </c>
    </row>
    <row r="6767" spans="1:25" x14ac:dyDescent="0.2">
      <c r="A6767" s="1">
        <v>6766</v>
      </c>
      <c r="B6767" t="s">
        <v>9375</v>
      </c>
      <c r="C6767" s="2">
        <v>43575</v>
      </c>
      <c r="D6767" s="8">
        <f>Table1[[#This Row],[Order Date]]</f>
        <v>43575</v>
      </c>
      <c r="E6767" s="2">
        <v>43579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">
        <v>1019</v>
      </c>
      <c r="P6767" s="1" t="s">
        <v>30</v>
      </c>
      <c r="Q6767" s="1" t="s">
        <v>34</v>
      </c>
      <c r="R6767" s="1" t="s">
        <v>1020</v>
      </c>
      <c r="S6767" s="1">
        <v>317.05799999999999</v>
      </c>
      <c r="T6767" s="1">
        <v>3</v>
      </c>
      <c r="U6767" s="1">
        <v>0.3</v>
      </c>
      <c r="V6767" s="1">
        <v>-18.117599999999996</v>
      </c>
      <c r="W6767" t="str">
        <f>INDEX(People!$A$2:$A$5,MATCH(Orders!N6767,People!$B$2:$B$5,0))</f>
        <v>Kelly Williams</v>
      </c>
      <c r="X6767" t="str">
        <f>IFERROR(INDEX(Returns!A6767:A7566,MATCH(Orders!B6767,Returns!B6767:B7566,0)),"No")</f>
        <v>No</v>
      </c>
      <c r="Y6767">
        <f t="shared" si="105"/>
        <v>412.17540000000002</v>
      </c>
    </row>
    <row r="6768" spans="1:25" x14ac:dyDescent="0.2">
      <c r="A6768" s="1">
        <v>6767</v>
      </c>
      <c r="B6768" t="s">
        <v>9375</v>
      </c>
      <c r="C6768" s="2">
        <v>43575</v>
      </c>
      <c r="D6768" s="8">
        <f>Table1[[#This Row],[Order Date]]</f>
        <v>43575</v>
      </c>
      <c r="E6768" s="2">
        <v>43579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">
        <v>163</v>
      </c>
      <c r="P6768" s="1" t="s">
        <v>43</v>
      </c>
      <c r="Q6768" s="1" t="s">
        <v>63</v>
      </c>
      <c r="R6768" s="1" t="s">
        <v>164</v>
      </c>
      <c r="S6768" s="1">
        <v>15.76</v>
      </c>
      <c r="T6768" s="1">
        <v>2</v>
      </c>
      <c r="U6768" s="1">
        <v>0.2</v>
      </c>
      <c r="V6768" s="1">
        <v>3.5460000000000007</v>
      </c>
      <c r="W6768" t="str">
        <f>INDEX(People!$A$2:$A$5,MATCH(Orders!N6768,People!$B$2:$B$5,0))</f>
        <v>Kelly Williams</v>
      </c>
      <c r="X6768" t="str">
        <f>IFERROR(INDEX(Returns!A6768:A7567,MATCH(Orders!B6768,Returns!B6768:B7567,0)),"No")</f>
        <v>No</v>
      </c>
      <c r="Y6768">
        <f t="shared" si="105"/>
        <v>18.911999999999999</v>
      </c>
    </row>
    <row r="6769" spans="1:25" x14ac:dyDescent="0.2">
      <c r="A6769" s="1">
        <v>6768</v>
      </c>
      <c r="B6769" t="s">
        <v>9375</v>
      </c>
      <c r="C6769" s="2">
        <v>43575</v>
      </c>
      <c r="D6769" s="8">
        <f>Table1[[#This Row],[Order Date]]</f>
        <v>43575</v>
      </c>
      <c r="E6769" s="2">
        <v>43579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">
        <v>3338</v>
      </c>
      <c r="P6769" s="1" t="s">
        <v>30</v>
      </c>
      <c r="Q6769" s="1" t="s">
        <v>60</v>
      </c>
      <c r="R6769" s="1" t="s">
        <v>3339</v>
      </c>
      <c r="S6769" s="1">
        <v>14.560000000000002</v>
      </c>
      <c r="T6769" s="1">
        <v>5</v>
      </c>
      <c r="U6769" s="1">
        <v>0.6</v>
      </c>
      <c r="V6769" s="1">
        <v>-6.1879999999999988</v>
      </c>
      <c r="W6769" t="str">
        <f>INDEX(People!$A$2:$A$5,MATCH(Orders!N6769,People!$B$2:$B$5,0))</f>
        <v>Kelly Williams</v>
      </c>
      <c r="X6769" t="str">
        <f>IFERROR(INDEX(Returns!A6769:A7568,MATCH(Orders!B6769,Returns!B6769:B7568,0)),"No")</f>
        <v>No</v>
      </c>
      <c r="Y6769">
        <f t="shared" si="105"/>
        <v>23.296000000000006</v>
      </c>
    </row>
    <row r="6770" spans="1:25" x14ac:dyDescent="0.2">
      <c r="A6770" s="1">
        <v>6769</v>
      </c>
      <c r="B6770" t="s">
        <v>9376</v>
      </c>
      <c r="C6770" s="2">
        <v>42594</v>
      </c>
      <c r="D6770" s="8">
        <f>Table1[[#This Row],[Order Date]]</f>
        <v>42594</v>
      </c>
      <c r="E6770" s="2">
        <v>42598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">
        <v>2952</v>
      </c>
      <c r="P6770" s="1" t="s">
        <v>43</v>
      </c>
      <c r="Q6770" s="1" t="s">
        <v>70</v>
      </c>
      <c r="R6770" s="1" t="s">
        <v>2953</v>
      </c>
      <c r="S6770" s="1">
        <v>196.21</v>
      </c>
      <c r="T6770" s="1">
        <v>7</v>
      </c>
      <c r="U6770" s="1">
        <v>0</v>
      </c>
      <c r="V6770" s="1">
        <v>98.105000000000004</v>
      </c>
      <c r="W6770" t="str">
        <f>INDEX(People!$A$2:$A$5,MATCH(Orders!N6770,People!$B$2:$B$5,0))</f>
        <v>Chuck Magee</v>
      </c>
      <c r="X6770" t="str">
        <f>IFERROR(INDEX(Returns!A6770:A7569,MATCH(Orders!B6770,Returns!B6770:B7569,0)),"No")</f>
        <v>No</v>
      </c>
      <c r="Y6770">
        <f t="shared" si="105"/>
        <v>196.21</v>
      </c>
    </row>
    <row r="6771" spans="1:25" x14ac:dyDescent="0.2">
      <c r="A6771" s="1">
        <v>6770</v>
      </c>
      <c r="B6771" t="s">
        <v>9377</v>
      </c>
      <c r="C6771" s="2">
        <v>43727</v>
      </c>
      <c r="D6771" s="8">
        <f>Table1[[#This Row],[Order Date]]</f>
        <v>43727</v>
      </c>
      <c r="E6771" s="2">
        <v>43731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">
        <v>5296</v>
      </c>
      <c r="P6771" s="1" t="s">
        <v>43</v>
      </c>
      <c r="Q6771" s="1" t="s">
        <v>63</v>
      </c>
      <c r="R6771" s="1" t="s">
        <v>5297</v>
      </c>
      <c r="S6771" s="1">
        <v>35.4</v>
      </c>
      <c r="T6771" s="1">
        <v>5</v>
      </c>
      <c r="U6771" s="1">
        <v>0</v>
      </c>
      <c r="V6771" s="1">
        <v>13.452000000000002</v>
      </c>
      <c r="W6771" t="str">
        <f>INDEX(People!$A$2:$A$5,MATCH(Orders!N6771,People!$B$2:$B$5,0))</f>
        <v>Cassandra Brandow</v>
      </c>
      <c r="X6771" t="str">
        <f>IFERROR(INDEX(Returns!A6771:A7570,MATCH(Orders!B6771,Returns!B6771:B7570,0)),"No")</f>
        <v>No</v>
      </c>
      <c r="Y6771">
        <f t="shared" si="105"/>
        <v>35.4</v>
      </c>
    </row>
    <row r="6772" spans="1:25" x14ac:dyDescent="0.2">
      <c r="A6772" s="1">
        <v>6771</v>
      </c>
      <c r="B6772" t="s">
        <v>9378</v>
      </c>
      <c r="C6772" s="2">
        <v>43808</v>
      </c>
      <c r="D6772" s="8">
        <f>Table1[[#This Row],[Order Date]]</f>
        <v>43808</v>
      </c>
      <c r="E6772" s="2">
        <v>43812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">
        <v>3504</v>
      </c>
      <c r="P6772" s="1" t="s">
        <v>43</v>
      </c>
      <c r="Q6772" s="1" t="s">
        <v>84</v>
      </c>
      <c r="R6772" s="1" t="s">
        <v>3505</v>
      </c>
      <c r="S6772" s="1">
        <v>419.4</v>
      </c>
      <c r="T6772" s="1">
        <v>5</v>
      </c>
      <c r="U6772" s="1">
        <v>0.2</v>
      </c>
      <c r="V6772" s="1">
        <v>146.79</v>
      </c>
      <c r="W6772" t="str">
        <f>INDEX(People!$A$2:$A$5,MATCH(Orders!N6772,People!$B$2:$B$5,0))</f>
        <v>Anna Andreadi</v>
      </c>
      <c r="X6772" t="str">
        <f>IFERROR(INDEX(Returns!A6772:A7571,MATCH(Orders!B6772,Returns!B6772:B7571,0)),"No")</f>
        <v>No</v>
      </c>
      <c r="Y6772">
        <f t="shared" si="105"/>
        <v>503.28</v>
      </c>
    </row>
    <row r="6773" spans="1:25" x14ac:dyDescent="0.2">
      <c r="A6773" s="1">
        <v>6772</v>
      </c>
      <c r="B6773" t="s">
        <v>9378</v>
      </c>
      <c r="C6773" s="2">
        <v>43808</v>
      </c>
      <c r="D6773" s="8">
        <f>Table1[[#This Row],[Order Date]]</f>
        <v>43808</v>
      </c>
      <c r="E6773" s="2">
        <v>43812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">
        <v>5687</v>
      </c>
      <c r="P6773" s="1" t="s">
        <v>43</v>
      </c>
      <c r="Q6773" s="1" t="s">
        <v>70</v>
      </c>
      <c r="R6773" s="1" t="s">
        <v>5688</v>
      </c>
      <c r="S6773" s="1">
        <v>13.005000000000003</v>
      </c>
      <c r="T6773" s="1">
        <v>3</v>
      </c>
      <c r="U6773" s="1">
        <v>0.7</v>
      </c>
      <c r="V6773" s="1">
        <v>-9.9704999999999977</v>
      </c>
      <c r="W6773" t="str">
        <f>INDEX(People!$A$2:$A$5,MATCH(Orders!N6773,People!$B$2:$B$5,0))</f>
        <v>Anna Andreadi</v>
      </c>
      <c r="X6773" t="str">
        <f>IFERROR(INDEX(Returns!A6773:A7572,MATCH(Orders!B6773,Returns!B6773:B7572,0)),"No")</f>
        <v>No</v>
      </c>
      <c r="Y6773">
        <f t="shared" si="105"/>
        <v>22.108500000000003</v>
      </c>
    </row>
    <row r="6774" spans="1:25" x14ac:dyDescent="0.2">
      <c r="A6774" s="1">
        <v>6773</v>
      </c>
      <c r="B6774" t="s">
        <v>9379</v>
      </c>
      <c r="C6774" s="2">
        <v>43408</v>
      </c>
      <c r="D6774" s="8">
        <f>Table1[[#This Row],[Order Date]]</f>
        <v>43408</v>
      </c>
      <c r="E6774" s="2">
        <v>43412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">
        <v>1071</v>
      </c>
      <c r="P6774" s="1" t="s">
        <v>43</v>
      </c>
      <c r="Q6774" s="1" t="s">
        <v>70</v>
      </c>
      <c r="R6774" s="1" t="s">
        <v>1072</v>
      </c>
      <c r="S6774" s="1">
        <v>7.7120000000000006</v>
      </c>
      <c r="T6774" s="1">
        <v>2</v>
      </c>
      <c r="U6774" s="1">
        <v>0.2</v>
      </c>
      <c r="V6774" s="1">
        <v>2.7956000000000003</v>
      </c>
      <c r="W6774" t="str">
        <f>INDEX(People!$A$2:$A$5,MATCH(Orders!N6774,People!$B$2:$B$5,0))</f>
        <v>Anna Andreadi</v>
      </c>
      <c r="X6774" t="str">
        <f>IFERROR(INDEX(Returns!A6774:A7573,MATCH(Orders!B6774,Returns!B6774:B7573,0)),"No")</f>
        <v>No</v>
      </c>
      <c r="Y6774">
        <f t="shared" si="105"/>
        <v>9.2544000000000004</v>
      </c>
    </row>
    <row r="6775" spans="1:25" x14ac:dyDescent="0.2">
      <c r="A6775" s="1">
        <v>6774</v>
      </c>
      <c r="B6775" t="s">
        <v>9379</v>
      </c>
      <c r="C6775" s="2">
        <v>43408</v>
      </c>
      <c r="D6775" s="8">
        <f>Table1[[#This Row],[Order Date]]</f>
        <v>43408</v>
      </c>
      <c r="E6775" s="2">
        <v>43412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">
        <v>5065</v>
      </c>
      <c r="P6775" s="1" t="s">
        <v>43</v>
      </c>
      <c r="Q6775" s="1" t="s">
        <v>70</v>
      </c>
      <c r="R6775" s="1" t="s">
        <v>5066</v>
      </c>
      <c r="S6775" s="1">
        <v>4.1760000000000002</v>
      </c>
      <c r="T6775" s="1">
        <v>1</v>
      </c>
      <c r="U6775" s="1">
        <v>0.2</v>
      </c>
      <c r="V6775" s="1">
        <v>1.3049999999999997</v>
      </c>
      <c r="W6775" t="str">
        <f>INDEX(People!$A$2:$A$5,MATCH(Orders!N6775,People!$B$2:$B$5,0))</f>
        <v>Anna Andreadi</v>
      </c>
      <c r="X6775" t="str">
        <f>IFERROR(INDEX(Returns!A6775:A7574,MATCH(Orders!B6775,Returns!B6775:B7574,0)),"No")</f>
        <v>No</v>
      </c>
      <c r="Y6775">
        <f t="shared" si="105"/>
        <v>5.0111999999999997</v>
      </c>
    </row>
    <row r="6776" spans="1:25" x14ac:dyDescent="0.2">
      <c r="A6776" s="1">
        <v>6775</v>
      </c>
      <c r="B6776" t="s">
        <v>9379</v>
      </c>
      <c r="C6776" s="2">
        <v>43408</v>
      </c>
      <c r="D6776" s="8">
        <f>Table1[[#This Row],[Order Date]]</f>
        <v>43408</v>
      </c>
      <c r="E6776" s="2">
        <v>43412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">
        <v>5730</v>
      </c>
      <c r="P6776" s="1" t="s">
        <v>43</v>
      </c>
      <c r="Q6776" s="1" t="s">
        <v>84</v>
      </c>
      <c r="R6776" s="1" t="s">
        <v>5731</v>
      </c>
      <c r="S6776" s="1">
        <v>38.880000000000003</v>
      </c>
      <c r="T6776" s="1">
        <v>6</v>
      </c>
      <c r="U6776" s="1">
        <v>0</v>
      </c>
      <c r="V6776" s="1">
        <v>18.662400000000002</v>
      </c>
      <c r="W6776" t="str">
        <f>INDEX(People!$A$2:$A$5,MATCH(Orders!N6776,People!$B$2:$B$5,0))</f>
        <v>Anna Andreadi</v>
      </c>
      <c r="X6776" t="str">
        <f>IFERROR(INDEX(Returns!A6776:A7575,MATCH(Orders!B6776,Returns!B6776:B7575,0)),"No")</f>
        <v>No</v>
      </c>
      <c r="Y6776">
        <f t="shared" si="105"/>
        <v>38.880000000000003</v>
      </c>
    </row>
    <row r="6777" spans="1:25" x14ac:dyDescent="0.2">
      <c r="A6777" s="1">
        <v>6776</v>
      </c>
      <c r="B6777" t="s">
        <v>9380</v>
      </c>
      <c r="C6777" s="2">
        <v>42823</v>
      </c>
      <c r="D6777" s="8">
        <f>Table1[[#This Row],[Order Date]]</f>
        <v>42823</v>
      </c>
      <c r="E6777" s="2">
        <v>42829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">
        <v>901</v>
      </c>
      <c r="P6777" s="1" t="s">
        <v>43</v>
      </c>
      <c r="Q6777" s="1" t="s">
        <v>84</v>
      </c>
      <c r="R6777" s="1" t="s">
        <v>902</v>
      </c>
      <c r="S6777" s="1">
        <v>17.64</v>
      </c>
      <c r="T6777" s="1">
        <v>4</v>
      </c>
      <c r="U6777" s="1">
        <v>0</v>
      </c>
      <c r="V6777" s="1">
        <v>8.1143999999999998</v>
      </c>
      <c r="W6777" t="str">
        <f>INDEX(People!$A$2:$A$5,MATCH(Orders!N6777,People!$B$2:$B$5,0))</f>
        <v>Chuck Magee</v>
      </c>
      <c r="X6777" t="str">
        <f>IFERROR(INDEX(Returns!A6777:A7576,MATCH(Orders!B6777,Returns!B6777:B7576,0)),"No")</f>
        <v>No</v>
      </c>
      <c r="Y6777">
        <f t="shared" si="105"/>
        <v>17.64</v>
      </c>
    </row>
    <row r="6778" spans="1:25" x14ac:dyDescent="0.2">
      <c r="A6778" s="1">
        <v>6777</v>
      </c>
      <c r="B6778" t="s">
        <v>9381</v>
      </c>
      <c r="C6778" s="2">
        <v>43348</v>
      </c>
      <c r="D6778" s="8">
        <f>Table1[[#This Row],[Order Date]]</f>
        <v>43348</v>
      </c>
      <c r="E6778" s="2">
        <v>43354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">
        <v>196</v>
      </c>
      <c r="P6778" s="1" t="s">
        <v>43</v>
      </c>
      <c r="Q6778" s="1" t="s">
        <v>55</v>
      </c>
      <c r="R6778" s="1" t="s">
        <v>197</v>
      </c>
      <c r="S6778" s="1">
        <v>93.456000000000003</v>
      </c>
      <c r="T6778" s="1">
        <v>3</v>
      </c>
      <c r="U6778" s="1">
        <v>0.2</v>
      </c>
      <c r="V6778" s="1">
        <v>-17.523000000000014</v>
      </c>
      <c r="W6778" t="str">
        <f>INDEX(People!$A$2:$A$5,MATCH(Orders!N6778,People!$B$2:$B$5,0))</f>
        <v>Kelly Williams</v>
      </c>
      <c r="X6778" t="str">
        <f>IFERROR(INDEX(Returns!A6778:A7577,MATCH(Orders!B6778,Returns!B6778:B7577,0)),"No")</f>
        <v>No</v>
      </c>
      <c r="Y6778">
        <f t="shared" si="105"/>
        <v>112.1472</v>
      </c>
    </row>
    <row r="6779" spans="1:25" x14ac:dyDescent="0.2">
      <c r="A6779" s="1">
        <v>6778</v>
      </c>
      <c r="B6779" t="s">
        <v>9382</v>
      </c>
      <c r="C6779" s="2">
        <v>43493</v>
      </c>
      <c r="D6779" s="8">
        <f>Table1[[#This Row],[Order Date]]</f>
        <v>43493</v>
      </c>
      <c r="E6779" s="2">
        <v>43497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">
        <v>3951</v>
      </c>
      <c r="P6779" s="1" t="s">
        <v>66</v>
      </c>
      <c r="Q6779" s="1" t="s">
        <v>146</v>
      </c>
      <c r="R6779" s="1" t="s">
        <v>3952</v>
      </c>
      <c r="S6779" s="1">
        <v>449.91</v>
      </c>
      <c r="T6779" s="1">
        <v>9</v>
      </c>
      <c r="U6779" s="1">
        <v>0</v>
      </c>
      <c r="V6779" s="1">
        <v>157.46849999999998</v>
      </c>
      <c r="W6779" t="str">
        <f>INDEX(People!$A$2:$A$5,MATCH(Orders!N6779,People!$B$2:$B$5,0))</f>
        <v>Chuck Magee</v>
      </c>
      <c r="X6779" t="str">
        <f>IFERROR(INDEX(Returns!A6779:A7578,MATCH(Orders!B6779,Returns!B6779:B7578,0)),"No")</f>
        <v>No</v>
      </c>
      <c r="Y6779">
        <f t="shared" si="105"/>
        <v>449.91</v>
      </c>
    </row>
    <row r="6780" spans="1:25" x14ac:dyDescent="0.2">
      <c r="A6780" s="1">
        <v>6779</v>
      </c>
      <c r="B6780" t="s">
        <v>9383</v>
      </c>
      <c r="C6780" s="2">
        <v>43346</v>
      </c>
      <c r="D6780" s="8">
        <f>Table1[[#This Row],[Order Date]]</f>
        <v>43346</v>
      </c>
      <c r="E6780" s="2">
        <v>43351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">
        <v>3628</v>
      </c>
      <c r="P6780" s="1" t="s">
        <v>30</v>
      </c>
      <c r="Q6780" s="1" t="s">
        <v>31</v>
      </c>
      <c r="R6780" s="1" t="s">
        <v>3629</v>
      </c>
      <c r="S6780" s="1">
        <v>344.94</v>
      </c>
      <c r="T6780" s="1">
        <v>3</v>
      </c>
      <c r="U6780" s="1">
        <v>0</v>
      </c>
      <c r="V6780" s="1">
        <v>31.044599999999974</v>
      </c>
      <c r="W6780" t="str">
        <f>INDEX(People!$A$2:$A$5,MATCH(Orders!N6780,People!$B$2:$B$5,0))</f>
        <v>Chuck Magee</v>
      </c>
      <c r="X6780" t="str">
        <f>IFERROR(INDEX(Returns!A6780:A7579,MATCH(Orders!B6780,Returns!B6780:B7579,0)),"No")</f>
        <v>No</v>
      </c>
      <c r="Y6780">
        <f t="shared" si="105"/>
        <v>344.94</v>
      </c>
    </row>
    <row r="6781" spans="1:25" x14ac:dyDescent="0.2">
      <c r="A6781" s="1">
        <v>6780</v>
      </c>
      <c r="B6781" t="s">
        <v>9383</v>
      </c>
      <c r="C6781" s="2">
        <v>43346</v>
      </c>
      <c r="D6781" s="8">
        <f>Table1[[#This Row],[Order Date]]</f>
        <v>43346</v>
      </c>
      <c r="E6781" s="2">
        <v>43351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">
        <v>4029</v>
      </c>
      <c r="P6781" s="1" t="s">
        <v>30</v>
      </c>
      <c r="Q6781" s="1" t="s">
        <v>60</v>
      </c>
      <c r="R6781" s="1" t="s">
        <v>4030</v>
      </c>
      <c r="S6781" s="1">
        <v>14.76</v>
      </c>
      <c r="T6781" s="1">
        <v>2</v>
      </c>
      <c r="U6781" s="1">
        <v>0</v>
      </c>
      <c r="V6781" s="1">
        <v>4.2803999999999984</v>
      </c>
      <c r="W6781" t="str">
        <f>INDEX(People!$A$2:$A$5,MATCH(Orders!N6781,People!$B$2:$B$5,0))</f>
        <v>Chuck Magee</v>
      </c>
      <c r="X6781" t="str">
        <f>IFERROR(INDEX(Returns!A6781:A7580,MATCH(Orders!B6781,Returns!B6781:B7580,0)),"No")</f>
        <v>No</v>
      </c>
      <c r="Y6781">
        <f t="shared" si="105"/>
        <v>14.76</v>
      </c>
    </row>
    <row r="6782" spans="1:25" x14ac:dyDescent="0.2">
      <c r="A6782" s="1">
        <v>6781</v>
      </c>
      <c r="B6782" t="s">
        <v>9383</v>
      </c>
      <c r="C6782" s="2">
        <v>43346</v>
      </c>
      <c r="D6782" s="8">
        <f>Table1[[#This Row],[Order Date]]</f>
        <v>43346</v>
      </c>
      <c r="E6782" s="2">
        <v>43351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">
        <v>2769</v>
      </c>
      <c r="P6782" s="1" t="s">
        <v>43</v>
      </c>
      <c r="Q6782" s="1" t="s">
        <v>70</v>
      </c>
      <c r="R6782" s="1" t="s">
        <v>2770</v>
      </c>
      <c r="S6782" s="1">
        <v>12.76</v>
      </c>
      <c r="T6782" s="1">
        <v>2</v>
      </c>
      <c r="U6782" s="1">
        <v>0</v>
      </c>
      <c r="V6782" s="1">
        <v>5.8695999999999993</v>
      </c>
      <c r="W6782" t="str">
        <f>INDEX(People!$A$2:$A$5,MATCH(Orders!N6782,People!$B$2:$B$5,0))</f>
        <v>Chuck Magee</v>
      </c>
      <c r="X6782" t="str">
        <f>IFERROR(INDEX(Returns!A6782:A7581,MATCH(Orders!B6782,Returns!B6782:B7581,0)),"No")</f>
        <v>No</v>
      </c>
      <c r="Y6782">
        <f t="shared" si="105"/>
        <v>12.76</v>
      </c>
    </row>
    <row r="6783" spans="1:25" x14ac:dyDescent="0.2">
      <c r="A6783" s="1">
        <v>6782</v>
      </c>
      <c r="B6783" t="s">
        <v>9383</v>
      </c>
      <c r="C6783" s="2">
        <v>43346</v>
      </c>
      <c r="D6783" s="8">
        <f>Table1[[#This Row],[Order Date]]</f>
        <v>43346</v>
      </c>
      <c r="E6783" s="2">
        <v>43351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">
        <v>2231</v>
      </c>
      <c r="P6783" s="1" t="s">
        <v>43</v>
      </c>
      <c r="Q6783" s="1" t="s">
        <v>44</v>
      </c>
      <c r="R6783" s="1" t="s">
        <v>2232</v>
      </c>
      <c r="S6783" s="1">
        <v>58.48</v>
      </c>
      <c r="T6783" s="1">
        <v>8</v>
      </c>
      <c r="U6783" s="1">
        <v>0</v>
      </c>
      <c r="V6783" s="1">
        <v>27.485599999999998</v>
      </c>
      <c r="W6783" t="str">
        <f>INDEX(People!$A$2:$A$5,MATCH(Orders!N6783,People!$B$2:$B$5,0))</f>
        <v>Chuck Magee</v>
      </c>
      <c r="X6783" t="str">
        <f>IFERROR(INDEX(Returns!A6783:A7582,MATCH(Orders!B6783,Returns!B6783:B7582,0)),"No")</f>
        <v>No</v>
      </c>
      <c r="Y6783">
        <f t="shared" si="105"/>
        <v>58.48</v>
      </c>
    </row>
    <row r="6784" spans="1:25" x14ac:dyDescent="0.2">
      <c r="A6784" s="1">
        <v>6783</v>
      </c>
      <c r="B6784" t="s">
        <v>9384</v>
      </c>
      <c r="C6784" s="2">
        <v>43671</v>
      </c>
      <c r="D6784" s="8">
        <f>Table1[[#This Row],[Order Date]]</f>
        <v>43671</v>
      </c>
      <c r="E6784" s="2">
        <v>43674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">
        <v>1818</v>
      </c>
      <c r="P6784" s="1" t="s">
        <v>30</v>
      </c>
      <c r="Q6784" s="1" t="s">
        <v>60</v>
      </c>
      <c r="R6784" s="1" t="s">
        <v>1819</v>
      </c>
      <c r="S6784" s="1">
        <v>20.096000000000004</v>
      </c>
      <c r="T6784" s="1">
        <v>4</v>
      </c>
      <c r="U6784" s="1">
        <v>0.2</v>
      </c>
      <c r="V6784" s="1">
        <v>3.0143999999999984</v>
      </c>
      <c r="W6784" t="str">
        <f>INDEX(People!$A$2:$A$5,MATCH(Orders!N6784,People!$B$2:$B$5,0))</f>
        <v>Chuck Magee</v>
      </c>
      <c r="X6784" t="str">
        <f>IFERROR(INDEX(Returns!A6784:A7583,MATCH(Orders!B6784,Returns!B6784:B7583,0)),"No")</f>
        <v>No</v>
      </c>
      <c r="Y6784">
        <f t="shared" si="105"/>
        <v>24.115200000000005</v>
      </c>
    </row>
    <row r="6785" spans="1:25" x14ac:dyDescent="0.2">
      <c r="A6785" s="1">
        <v>6784</v>
      </c>
      <c r="B6785" t="s">
        <v>9384</v>
      </c>
      <c r="C6785" s="2">
        <v>43671</v>
      </c>
      <c r="D6785" s="8">
        <f>Table1[[#This Row],[Order Date]]</f>
        <v>43671</v>
      </c>
      <c r="E6785" s="2">
        <v>43674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">
        <v>5732</v>
      </c>
      <c r="P6785" s="1" t="s">
        <v>43</v>
      </c>
      <c r="Q6785" s="1" t="s">
        <v>512</v>
      </c>
      <c r="R6785" s="1" t="s">
        <v>5733</v>
      </c>
      <c r="S6785" s="1">
        <v>37.752000000000002</v>
      </c>
      <c r="T6785" s="1">
        <v>3</v>
      </c>
      <c r="U6785" s="1">
        <v>0.2</v>
      </c>
      <c r="V6785" s="1">
        <v>4.2470999999999943</v>
      </c>
      <c r="W6785" t="str">
        <f>INDEX(People!$A$2:$A$5,MATCH(Orders!N6785,People!$B$2:$B$5,0))</f>
        <v>Chuck Magee</v>
      </c>
      <c r="X6785" t="str">
        <f>IFERROR(INDEX(Returns!A6785:A7584,MATCH(Orders!B6785,Returns!B6785:B7584,0)),"No")</f>
        <v>No</v>
      </c>
      <c r="Y6785">
        <f t="shared" si="105"/>
        <v>45.302399999999999</v>
      </c>
    </row>
    <row r="6786" spans="1:25" x14ac:dyDescent="0.2">
      <c r="A6786" s="1">
        <v>6785</v>
      </c>
      <c r="B6786" t="s">
        <v>9384</v>
      </c>
      <c r="C6786" s="2">
        <v>43671</v>
      </c>
      <c r="D6786" s="8">
        <f>Table1[[#This Row],[Order Date]]</f>
        <v>43671</v>
      </c>
      <c r="E6786" s="2">
        <v>43674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">
        <v>5547</v>
      </c>
      <c r="P6786" s="1" t="s">
        <v>30</v>
      </c>
      <c r="Q6786" s="1" t="s">
        <v>52</v>
      </c>
      <c r="R6786" s="1" t="s">
        <v>5548</v>
      </c>
      <c r="S6786" s="1">
        <v>138.58799999999999</v>
      </c>
      <c r="T6786" s="1">
        <v>1</v>
      </c>
      <c r="U6786" s="1">
        <v>0.4</v>
      </c>
      <c r="V6786" s="1">
        <v>-34.646999999999991</v>
      </c>
      <c r="W6786" t="str">
        <f>INDEX(People!$A$2:$A$5,MATCH(Orders!N6786,People!$B$2:$B$5,0))</f>
        <v>Chuck Magee</v>
      </c>
      <c r="X6786" t="str">
        <f>IFERROR(INDEX(Returns!A6786:A7585,MATCH(Orders!B6786,Returns!B6786:B7585,0)),"No")</f>
        <v>No</v>
      </c>
      <c r="Y6786">
        <f t="shared" si="105"/>
        <v>194.02319999999997</v>
      </c>
    </row>
    <row r="6787" spans="1:25" x14ac:dyDescent="0.2">
      <c r="A6787" s="1">
        <v>6786</v>
      </c>
      <c r="B6787" t="s">
        <v>9384</v>
      </c>
      <c r="C6787" s="2">
        <v>43671</v>
      </c>
      <c r="D6787" s="8">
        <f>Table1[[#This Row],[Order Date]]</f>
        <v>43671</v>
      </c>
      <c r="E6787" s="2">
        <v>43674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">
        <v>1341</v>
      </c>
      <c r="P6787" s="1" t="s">
        <v>43</v>
      </c>
      <c r="Q6787" s="1" t="s">
        <v>55</v>
      </c>
      <c r="R6787" s="1" t="s">
        <v>1342</v>
      </c>
      <c r="S6787" s="1">
        <v>259.92000000000007</v>
      </c>
      <c r="T6787" s="1">
        <v>5</v>
      </c>
      <c r="U6787" s="1">
        <v>0.2</v>
      </c>
      <c r="V6787" s="1">
        <v>-25.992000000000004</v>
      </c>
      <c r="W6787" t="str">
        <f>INDEX(People!$A$2:$A$5,MATCH(Orders!N6787,People!$B$2:$B$5,0))</f>
        <v>Chuck Magee</v>
      </c>
      <c r="X6787" t="str">
        <f>IFERROR(INDEX(Returns!A6787:A7586,MATCH(Orders!B6787,Returns!B6787:B7586,0)),"No")</f>
        <v>No</v>
      </c>
      <c r="Y6787">
        <f t="shared" ref="Y6787:Y6850" si="106">S6787*(1+U6787)</f>
        <v>311.90400000000005</v>
      </c>
    </row>
    <row r="6788" spans="1:25" x14ac:dyDescent="0.2">
      <c r="A6788" s="1">
        <v>6787</v>
      </c>
      <c r="B6788" t="s">
        <v>9384</v>
      </c>
      <c r="C6788" s="2">
        <v>43671</v>
      </c>
      <c r="D6788" s="8">
        <f>Table1[[#This Row],[Order Date]]</f>
        <v>43671</v>
      </c>
      <c r="E6788" s="2">
        <v>43674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">
        <v>926</v>
      </c>
      <c r="P6788" s="1" t="s">
        <v>43</v>
      </c>
      <c r="Q6788" s="1" t="s">
        <v>84</v>
      </c>
      <c r="R6788" s="1" t="s">
        <v>927</v>
      </c>
      <c r="S6788" s="1">
        <v>20.736000000000004</v>
      </c>
      <c r="T6788" s="1">
        <v>4</v>
      </c>
      <c r="U6788" s="1">
        <v>0.2</v>
      </c>
      <c r="V6788" s="1">
        <v>7.2576000000000001</v>
      </c>
      <c r="W6788" t="str">
        <f>INDEX(People!$A$2:$A$5,MATCH(Orders!N6788,People!$B$2:$B$5,0))</f>
        <v>Chuck Magee</v>
      </c>
      <c r="X6788" t="str">
        <f>IFERROR(INDEX(Returns!A6788:A7587,MATCH(Orders!B6788,Returns!B6788:B7587,0)),"No")</f>
        <v>No</v>
      </c>
      <c r="Y6788">
        <f t="shared" si="106"/>
        <v>24.883200000000006</v>
      </c>
    </row>
    <row r="6789" spans="1:25" x14ac:dyDescent="0.2">
      <c r="A6789" s="1">
        <v>6788</v>
      </c>
      <c r="B6789" t="s">
        <v>9385</v>
      </c>
      <c r="C6789" s="2">
        <v>42991</v>
      </c>
      <c r="D6789" s="8">
        <f>Table1[[#This Row],[Order Date]]</f>
        <v>42991</v>
      </c>
      <c r="E6789" s="2">
        <v>42998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">
        <v>2578</v>
      </c>
      <c r="P6789" s="1" t="s">
        <v>30</v>
      </c>
      <c r="Q6789" s="1" t="s">
        <v>60</v>
      </c>
      <c r="R6789" s="1" t="s">
        <v>2579</v>
      </c>
      <c r="S6789" s="1">
        <v>129.93</v>
      </c>
      <c r="T6789" s="1">
        <v>3</v>
      </c>
      <c r="U6789" s="1">
        <v>0</v>
      </c>
      <c r="V6789" s="1">
        <v>12.992999999999988</v>
      </c>
      <c r="W6789" t="str">
        <f>INDEX(People!$A$2:$A$5,MATCH(Orders!N6789,People!$B$2:$B$5,0))</f>
        <v>Cassandra Brandow</v>
      </c>
      <c r="X6789" t="str">
        <f>IFERROR(INDEX(Returns!A6789:A7588,MATCH(Orders!B6789,Returns!B6789:B7588,0)),"No")</f>
        <v>No</v>
      </c>
      <c r="Y6789">
        <f t="shared" si="106"/>
        <v>129.93</v>
      </c>
    </row>
    <row r="6790" spans="1:25" x14ac:dyDescent="0.2">
      <c r="A6790" s="1">
        <v>6789</v>
      </c>
      <c r="B6790" t="s">
        <v>9385</v>
      </c>
      <c r="C6790" s="2">
        <v>42991</v>
      </c>
      <c r="D6790" s="8">
        <f>Table1[[#This Row],[Order Date]]</f>
        <v>42991</v>
      </c>
      <c r="E6790" s="2">
        <v>42998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">
        <v>3207</v>
      </c>
      <c r="P6790" s="1" t="s">
        <v>43</v>
      </c>
      <c r="Q6790" s="1" t="s">
        <v>84</v>
      </c>
      <c r="R6790" s="1" t="s">
        <v>3208</v>
      </c>
      <c r="S6790" s="1">
        <v>69.930000000000007</v>
      </c>
      <c r="T6790" s="1">
        <v>7</v>
      </c>
      <c r="U6790" s="1">
        <v>0</v>
      </c>
      <c r="V6790" s="1">
        <v>31.468499999999999</v>
      </c>
      <c r="W6790" t="str">
        <f>INDEX(People!$A$2:$A$5,MATCH(Orders!N6790,People!$B$2:$B$5,0))</f>
        <v>Cassandra Brandow</v>
      </c>
      <c r="X6790" t="str">
        <f>IFERROR(INDEX(Returns!A6790:A7589,MATCH(Orders!B6790,Returns!B6790:B7589,0)),"No")</f>
        <v>No</v>
      </c>
      <c r="Y6790">
        <f t="shared" si="106"/>
        <v>69.930000000000007</v>
      </c>
    </row>
    <row r="6791" spans="1:25" x14ac:dyDescent="0.2">
      <c r="A6791" s="1">
        <v>6790</v>
      </c>
      <c r="B6791" t="s">
        <v>9386</v>
      </c>
      <c r="C6791" s="2">
        <v>42985</v>
      </c>
      <c r="D6791" s="8">
        <f>Table1[[#This Row],[Order Date]]</f>
        <v>42985</v>
      </c>
      <c r="E6791" s="2">
        <v>42987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">
        <v>1362</v>
      </c>
      <c r="P6791" s="1" t="s">
        <v>43</v>
      </c>
      <c r="Q6791" s="1" t="s">
        <v>63</v>
      </c>
      <c r="R6791" s="1" t="s">
        <v>1363</v>
      </c>
      <c r="S6791" s="1">
        <v>140.73599999999999</v>
      </c>
      <c r="T6791" s="1">
        <v>4</v>
      </c>
      <c r="U6791" s="1">
        <v>0.2</v>
      </c>
      <c r="V6791" s="1">
        <v>12.314400000000006</v>
      </c>
      <c r="W6791" t="str">
        <f>INDEX(People!$A$2:$A$5,MATCH(Orders!N6791,People!$B$2:$B$5,0))</f>
        <v>Cassandra Brandow</v>
      </c>
      <c r="X6791" t="str">
        <f>IFERROR(INDEX(Returns!A6791:A7590,MATCH(Orders!B6791,Returns!B6791:B7590,0)),"No")</f>
        <v>No</v>
      </c>
      <c r="Y6791">
        <f t="shared" si="106"/>
        <v>168.88319999999999</v>
      </c>
    </row>
    <row r="6792" spans="1:25" x14ac:dyDescent="0.2">
      <c r="A6792" s="1">
        <v>6791</v>
      </c>
      <c r="B6792" t="s">
        <v>6054</v>
      </c>
      <c r="C6792" s="2">
        <v>43420</v>
      </c>
      <c r="D6792" s="8">
        <f>Table1[[#This Row],[Order Date]]</f>
        <v>43420</v>
      </c>
      <c r="E6792" s="2">
        <v>43421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">
        <v>915</v>
      </c>
      <c r="P6792" s="1" t="s">
        <v>43</v>
      </c>
      <c r="Q6792" s="1" t="s">
        <v>70</v>
      </c>
      <c r="R6792" s="1" t="s">
        <v>916</v>
      </c>
      <c r="S6792" s="1">
        <v>8.32</v>
      </c>
      <c r="T6792" s="1">
        <v>5</v>
      </c>
      <c r="U6792" s="1">
        <v>0.2</v>
      </c>
      <c r="V6792" s="1">
        <v>2.8079999999999998</v>
      </c>
      <c r="W6792" t="str">
        <f>INDEX(People!$A$2:$A$5,MATCH(Orders!N6792,People!$B$2:$B$5,0))</f>
        <v>Anna Andreadi</v>
      </c>
      <c r="X6792" t="str">
        <f>IFERROR(INDEX(Returns!A6792:A7591,MATCH(Orders!B6792,Returns!B6792:B7591,0)),"No")</f>
        <v>No</v>
      </c>
      <c r="Y6792">
        <f t="shared" si="106"/>
        <v>9.984</v>
      </c>
    </row>
    <row r="6793" spans="1:25" x14ac:dyDescent="0.2">
      <c r="A6793" s="1">
        <v>6792</v>
      </c>
      <c r="B6793" t="s">
        <v>9387</v>
      </c>
      <c r="C6793" s="2">
        <v>43414</v>
      </c>
      <c r="D6793" s="8">
        <f>Table1[[#This Row],[Order Date]]</f>
        <v>43414</v>
      </c>
      <c r="E6793" s="2">
        <v>43419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">
        <v>5150</v>
      </c>
      <c r="P6793" s="1" t="s">
        <v>30</v>
      </c>
      <c r="Q6793" s="1" t="s">
        <v>60</v>
      </c>
      <c r="R6793" s="1" t="s">
        <v>5151</v>
      </c>
      <c r="S6793" s="1">
        <v>9.98</v>
      </c>
      <c r="T6793" s="1">
        <v>1</v>
      </c>
      <c r="U6793" s="1">
        <v>0</v>
      </c>
      <c r="V6793" s="1">
        <v>2.7944000000000004</v>
      </c>
      <c r="W6793" t="str">
        <f>INDEX(People!$A$2:$A$5,MATCH(Orders!N6793,People!$B$2:$B$5,0))</f>
        <v>Anna Andreadi</v>
      </c>
      <c r="X6793" t="str">
        <f>IFERROR(INDEX(Returns!A6793:A7592,MATCH(Orders!B6793,Returns!B6793:B7592,0)),"No")</f>
        <v>No</v>
      </c>
      <c r="Y6793">
        <f t="shared" si="106"/>
        <v>9.98</v>
      </c>
    </row>
    <row r="6794" spans="1:25" x14ac:dyDescent="0.2">
      <c r="A6794" s="1">
        <v>6793</v>
      </c>
      <c r="B6794" t="s">
        <v>9388</v>
      </c>
      <c r="C6794" s="2">
        <v>42597</v>
      </c>
      <c r="D6794" s="8">
        <f>Table1[[#This Row],[Order Date]]</f>
        <v>42597</v>
      </c>
      <c r="E6794" s="2">
        <v>42600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">
        <v>1809</v>
      </c>
      <c r="P6794" s="1" t="s">
        <v>43</v>
      </c>
      <c r="Q6794" s="1" t="s">
        <v>70</v>
      </c>
      <c r="R6794" s="1" t="s">
        <v>1810</v>
      </c>
      <c r="S6794" s="1">
        <v>62.94</v>
      </c>
      <c r="T6794" s="1">
        <v>3</v>
      </c>
      <c r="U6794" s="1">
        <v>0</v>
      </c>
      <c r="V6794" s="1">
        <v>30.211199999999998</v>
      </c>
      <c r="W6794" t="str">
        <f>INDEX(People!$A$2:$A$5,MATCH(Orders!N6794,People!$B$2:$B$5,0))</f>
        <v>Chuck Magee</v>
      </c>
      <c r="X6794" t="str">
        <f>IFERROR(INDEX(Returns!A6794:A7593,MATCH(Orders!B6794,Returns!B6794:B7593,0)),"No")</f>
        <v>No</v>
      </c>
      <c r="Y6794">
        <f t="shared" si="106"/>
        <v>62.94</v>
      </c>
    </row>
    <row r="6795" spans="1:25" x14ac:dyDescent="0.2">
      <c r="A6795" s="1">
        <v>6794</v>
      </c>
      <c r="B6795" t="s">
        <v>9389</v>
      </c>
      <c r="C6795" s="2">
        <v>43055</v>
      </c>
      <c r="D6795" s="8">
        <f>Table1[[#This Row],[Order Date]]</f>
        <v>43055</v>
      </c>
      <c r="E6795" s="2">
        <v>43059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">
        <v>3347</v>
      </c>
      <c r="P6795" s="1" t="s">
        <v>43</v>
      </c>
      <c r="Q6795" s="1" t="s">
        <v>55</v>
      </c>
      <c r="R6795" s="1" t="s">
        <v>3348</v>
      </c>
      <c r="S6795" s="1">
        <v>21.488</v>
      </c>
      <c r="T6795" s="1">
        <v>2</v>
      </c>
      <c r="U6795" s="1">
        <v>0.2</v>
      </c>
      <c r="V6795" s="1">
        <v>1.6115999999999993</v>
      </c>
      <c r="W6795" t="str">
        <f>INDEX(People!$A$2:$A$5,MATCH(Orders!N6795,People!$B$2:$B$5,0))</f>
        <v>Kelly Williams</v>
      </c>
      <c r="X6795" t="str">
        <f>IFERROR(INDEX(Returns!A6795:A7594,MATCH(Orders!B6795,Returns!B6795:B7594,0)),"No")</f>
        <v>No</v>
      </c>
      <c r="Y6795">
        <f t="shared" si="106"/>
        <v>25.785599999999999</v>
      </c>
    </row>
    <row r="6796" spans="1:25" x14ac:dyDescent="0.2">
      <c r="A6796" s="1">
        <v>6795</v>
      </c>
      <c r="B6796" t="s">
        <v>9389</v>
      </c>
      <c r="C6796" s="2">
        <v>43055</v>
      </c>
      <c r="D6796" s="8">
        <f>Table1[[#This Row],[Order Date]]</f>
        <v>43055</v>
      </c>
      <c r="E6796" s="2">
        <v>43059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">
        <v>4113</v>
      </c>
      <c r="P6796" s="1" t="s">
        <v>66</v>
      </c>
      <c r="Q6796" s="1" t="s">
        <v>67</v>
      </c>
      <c r="R6796" s="1" t="s">
        <v>4114</v>
      </c>
      <c r="S6796" s="1">
        <v>239.976</v>
      </c>
      <c r="T6796" s="1">
        <v>3</v>
      </c>
      <c r="U6796" s="1">
        <v>0.2</v>
      </c>
      <c r="V6796" s="1">
        <v>26.997299999999967</v>
      </c>
      <c r="W6796" t="str">
        <f>INDEX(People!$A$2:$A$5,MATCH(Orders!N6796,People!$B$2:$B$5,0))</f>
        <v>Kelly Williams</v>
      </c>
      <c r="X6796" t="str">
        <f>IFERROR(INDEX(Returns!A6796:A7595,MATCH(Orders!B6796,Returns!B6796:B7595,0)),"No")</f>
        <v>No</v>
      </c>
      <c r="Y6796">
        <f t="shared" si="106"/>
        <v>287.97120000000001</v>
      </c>
    </row>
    <row r="6797" spans="1:25" x14ac:dyDescent="0.2">
      <c r="A6797" s="1">
        <v>6796</v>
      </c>
      <c r="B6797" t="s">
        <v>9389</v>
      </c>
      <c r="C6797" s="2">
        <v>43055</v>
      </c>
      <c r="D6797" s="8">
        <f>Table1[[#This Row],[Order Date]]</f>
        <v>43055</v>
      </c>
      <c r="E6797" s="2">
        <v>43059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">
        <v>5171</v>
      </c>
      <c r="P6797" s="1" t="s">
        <v>30</v>
      </c>
      <c r="Q6797" s="1" t="s">
        <v>60</v>
      </c>
      <c r="R6797" s="1" t="s">
        <v>5172</v>
      </c>
      <c r="S6797" s="1">
        <v>34.504000000000005</v>
      </c>
      <c r="T6797" s="1">
        <v>2</v>
      </c>
      <c r="U6797" s="1">
        <v>0.6</v>
      </c>
      <c r="V6797" s="1">
        <v>-15.526799999999994</v>
      </c>
      <c r="W6797" t="str">
        <f>INDEX(People!$A$2:$A$5,MATCH(Orders!N6797,People!$B$2:$B$5,0))</f>
        <v>Kelly Williams</v>
      </c>
      <c r="X6797" t="str">
        <f>IFERROR(INDEX(Returns!A6797:A7596,MATCH(Orders!B6797,Returns!B6797:B7596,0)),"No")</f>
        <v>No</v>
      </c>
      <c r="Y6797">
        <f t="shared" si="106"/>
        <v>55.206400000000009</v>
      </c>
    </row>
    <row r="6798" spans="1:25" x14ac:dyDescent="0.2">
      <c r="A6798" s="1">
        <v>6797</v>
      </c>
      <c r="B6798" t="s">
        <v>9390</v>
      </c>
      <c r="C6798" s="2">
        <v>42972</v>
      </c>
      <c r="D6798" s="8">
        <f>Table1[[#This Row],[Order Date]]</f>
        <v>42972</v>
      </c>
      <c r="E6798" s="2">
        <v>42972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">
        <v>3244</v>
      </c>
      <c r="P6798" s="1" t="s">
        <v>30</v>
      </c>
      <c r="Q6798" s="1" t="s">
        <v>60</v>
      </c>
      <c r="R6798" s="1" t="s">
        <v>4077</v>
      </c>
      <c r="S6798" s="1">
        <v>20.103999999999999</v>
      </c>
      <c r="T6798" s="1">
        <v>2</v>
      </c>
      <c r="U6798" s="1">
        <v>0.6</v>
      </c>
      <c r="V6798" s="1">
        <v>-16.585799999999999</v>
      </c>
      <c r="W6798" t="str">
        <f>INDEX(People!$A$2:$A$5,MATCH(Orders!N6798,People!$B$2:$B$5,0))</f>
        <v>Kelly Williams</v>
      </c>
      <c r="X6798" t="str">
        <f>IFERROR(INDEX(Returns!A6798:A7597,MATCH(Orders!B6798,Returns!B6798:B7597,0)),"No")</f>
        <v>No</v>
      </c>
      <c r="Y6798">
        <f t="shared" si="106"/>
        <v>32.166400000000003</v>
      </c>
    </row>
    <row r="6799" spans="1:25" x14ac:dyDescent="0.2">
      <c r="A6799" s="1">
        <v>6798</v>
      </c>
      <c r="B6799" t="s">
        <v>9390</v>
      </c>
      <c r="C6799" s="2">
        <v>42972</v>
      </c>
      <c r="D6799" s="8">
        <f>Table1[[#This Row],[Order Date]]</f>
        <v>42972</v>
      </c>
      <c r="E6799" s="2">
        <v>42972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">
        <v>1394</v>
      </c>
      <c r="P6799" s="1" t="s">
        <v>43</v>
      </c>
      <c r="Q6799" s="1" t="s">
        <v>70</v>
      </c>
      <c r="R6799" s="1" t="s">
        <v>1395</v>
      </c>
      <c r="S6799" s="1">
        <v>3.7979999999999987</v>
      </c>
      <c r="T6799" s="1">
        <v>1</v>
      </c>
      <c r="U6799" s="1">
        <v>0.8</v>
      </c>
      <c r="V6799" s="1">
        <v>-6.0768000000000004</v>
      </c>
      <c r="W6799" t="str">
        <f>INDEX(People!$A$2:$A$5,MATCH(Orders!N6799,People!$B$2:$B$5,0))</f>
        <v>Kelly Williams</v>
      </c>
      <c r="X6799" t="str">
        <f>IFERROR(INDEX(Returns!A6799:A7598,MATCH(Orders!B6799,Returns!B6799:B7598,0)),"No")</f>
        <v>No</v>
      </c>
      <c r="Y6799">
        <f t="shared" si="106"/>
        <v>6.8363999999999976</v>
      </c>
    </row>
    <row r="6800" spans="1:25" x14ac:dyDescent="0.2">
      <c r="A6800" s="1">
        <v>6799</v>
      </c>
      <c r="B6800" t="s">
        <v>9390</v>
      </c>
      <c r="C6800" s="2">
        <v>42972</v>
      </c>
      <c r="D6800" s="8">
        <f>Table1[[#This Row],[Order Date]]</f>
        <v>42972</v>
      </c>
      <c r="E6800" s="2">
        <v>42972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">
        <v>5736</v>
      </c>
      <c r="P6800" s="1" t="s">
        <v>30</v>
      </c>
      <c r="Q6800" s="1" t="s">
        <v>60</v>
      </c>
      <c r="R6800" s="1" t="s">
        <v>5737</v>
      </c>
      <c r="S6800" s="1">
        <v>7.8800000000000008</v>
      </c>
      <c r="T6800" s="1">
        <v>5</v>
      </c>
      <c r="U6800" s="1">
        <v>0.6</v>
      </c>
      <c r="V6800" s="1">
        <v>-3.9399999999999995</v>
      </c>
      <c r="W6800" t="str">
        <f>INDEX(People!$A$2:$A$5,MATCH(Orders!N6800,People!$B$2:$B$5,0))</f>
        <v>Kelly Williams</v>
      </c>
      <c r="X6800" t="str">
        <f>IFERROR(INDEX(Returns!A6800:A7599,MATCH(Orders!B6800,Returns!B6800:B7599,0)),"No")</f>
        <v>No</v>
      </c>
      <c r="Y6800">
        <f t="shared" si="106"/>
        <v>12.608000000000002</v>
      </c>
    </row>
    <row r="6801" spans="1:25" x14ac:dyDescent="0.2">
      <c r="A6801" s="1">
        <v>6800</v>
      </c>
      <c r="B6801" t="s">
        <v>9391</v>
      </c>
      <c r="C6801" s="2">
        <v>43459</v>
      </c>
      <c r="D6801" s="8">
        <f>Table1[[#This Row],[Order Date]]</f>
        <v>43459</v>
      </c>
      <c r="E6801" s="2">
        <v>43466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">
        <v>814</v>
      </c>
      <c r="P6801" s="1" t="s">
        <v>30</v>
      </c>
      <c r="Q6801" s="1" t="s">
        <v>52</v>
      </c>
      <c r="R6801" s="1" t="s">
        <v>815</v>
      </c>
      <c r="S6801" s="1">
        <v>35.445</v>
      </c>
      <c r="T6801" s="1">
        <v>1</v>
      </c>
      <c r="U6801" s="1">
        <v>0.5</v>
      </c>
      <c r="V6801" s="1">
        <v>-24.102599999999995</v>
      </c>
      <c r="W6801" t="str">
        <f>INDEX(People!$A$2:$A$5,MATCH(Orders!N6801,People!$B$2:$B$5,0))</f>
        <v>Anna Andreadi</v>
      </c>
      <c r="X6801" t="str">
        <f>IFERROR(INDEX(Returns!A6801:A7600,MATCH(Orders!B6801,Returns!B6801:B7600,0)),"No")</f>
        <v>No</v>
      </c>
      <c r="Y6801">
        <f t="shared" si="106"/>
        <v>53.167500000000004</v>
      </c>
    </row>
    <row r="6802" spans="1:25" x14ac:dyDescent="0.2">
      <c r="A6802" s="1">
        <v>6801</v>
      </c>
      <c r="B6802" t="s">
        <v>9391</v>
      </c>
      <c r="C6802" s="2">
        <v>43459</v>
      </c>
      <c r="D6802" s="8">
        <f>Table1[[#This Row],[Order Date]]</f>
        <v>43459</v>
      </c>
      <c r="E6802" s="2">
        <v>43466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">
        <v>4441</v>
      </c>
      <c r="P6802" s="1" t="s">
        <v>66</v>
      </c>
      <c r="Q6802" s="1" t="s">
        <v>601</v>
      </c>
      <c r="R6802" s="1" t="s">
        <v>4442</v>
      </c>
      <c r="S6802" s="1">
        <v>269.97000000000003</v>
      </c>
      <c r="T6802" s="1">
        <v>2</v>
      </c>
      <c r="U6802" s="1">
        <v>0.7</v>
      </c>
      <c r="V6802" s="1">
        <v>-386.95699999999999</v>
      </c>
      <c r="W6802" t="str">
        <f>INDEX(People!$A$2:$A$5,MATCH(Orders!N6802,People!$B$2:$B$5,0))</f>
        <v>Anna Andreadi</v>
      </c>
      <c r="X6802" t="str">
        <f>IFERROR(INDEX(Returns!A6802:A7601,MATCH(Orders!B6802,Returns!B6802:B7601,0)),"No")</f>
        <v>No</v>
      </c>
      <c r="Y6802">
        <f t="shared" si="106"/>
        <v>458.94900000000001</v>
      </c>
    </row>
    <row r="6803" spans="1:25" x14ac:dyDescent="0.2">
      <c r="A6803" s="1">
        <v>6802</v>
      </c>
      <c r="B6803" t="s">
        <v>9391</v>
      </c>
      <c r="C6803" s="2">
        <v>43459</v>
      </c>
      <c r="D6803" s="8">
        <f>Table1[[#This Row],[Order Date]]</f>
        <v>43459</v>
      </c>
      <c r="E6803" s="2">
        <v>43466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">
        <v>3864</v>
      </c>
      <c r="P6803" s="1" t="s">
        <v>66</v>
      </c>
      <c r="Q6803" s="1" t="s">
        <v>146</v>
      </c>
      <c r="R6803" s="1" t="s">
        <v>3865</v>
      </c>
      <c r="S6803" s="1">
        <v>45.120000000000005</v>
      </c>
      <c r="T6803" s="1">
        <v>3</v>
      </c>
      <c r="U6803" s="1">
        <v>0.2</v>
      </c>
      <c r="V6803" s="1">
        <v>-7.8960000000000008</v>
      </c>
      <c r="W6803" t="str">
        <f>INDEX(People!$A$2:$A$5,MATCH(Orders!N6803,People!$B$2:$B$5,0))</f>
        <v>Anna Andreadi</v>
      </c>
      <c r="X6803" t="str">
        <f>IFERROR(INDEX(Returns!A6803:A7602,MATCH(Orders!B6803,Returns!B6803:B7602,0)),"No")</f>
        <v>No</v>
      </c>
      <c r="Y6803">
        <f t="shared" si="106"/>
        <v>54.144000000000005</v>
      </c>
    </row>
    <row r="6804" spans="1:25" x14ac:dyDescent="0.2">
      <c r="A6804" s="1">
        <v>6803</v>
      </c>
      <c r="B6804" t="s">
        <v>9391</v>
      </c>
      <c r="C6804" s="2">
        <v>43459</v>
      </c>
      <c r="D6804" s="8">
        <f>Table1[[#This Row],[Order Date]]</f>
        <v>43459</v>
      </c>
      <c r="E6804" s="2">
        <v>43466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">
        <v>2393</v>
      </c>
      <c r="P6804" s="1" t="s">
        <v>66</v>
      </c>
      <c r="Q6804" s="1" t="s">
        <v>146</v>
      </c>
      <c r="R6804" s="1" t="s">
        <v>2394</v>
      </c>
      <c r="S6804" s="1">
        <v>100.80000000000001</v>
      </c>
      <c r="T6804" s="1">
        <v>2</v>
      </c>
      <c r="U6804" s="1">
        <v>0.2</v>
      </c>
      <c r="V6804" s="1">
        <v>21.42</v>
      </c>
      <c r="W6804" t="str">
        <f>INDEX(People!$A$2:$A$5,MATCH(Orders!N6804,People!$B$2:$B$5,0))</f>
        <v>Anna Andreadi</v>
      </c>
      <c r="X6804" t="str">
        <f>IFERROR(INDEX(Returns!A6804:A7603,MATCH(Orders!B6804,Returns!B6804:B7603,0)),"No")</f>
        <v>No</v>
      </c>
      <c r="Y6804">
        <f t="shared" si="106"/>
        <v>120.96000000000001</v>
      </c>
    </row>
    <row r="6805" spans="1:25" x14ac:dyDescent="0.2">
      <c r="A6805" s="1">
        <v>6804</v>
      </c>
      <c r="B6805" t="s">
        <v>9391</v>
      </c>
      <c r="C6805" s="2">
        <v>43459</v>
      </c>
      <c r="D6805" s="8">
        <f>Table1[[#This Row],[Order Date]]</f>
        <v>43459</v>
      </c>
      <c r="E6805" s="2">
        <v>43466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">
        <v>3700</v>
      </c>
      <c r="P6805" s="1" t="s">
        <v>30</v>
      </c>
      <c r="Q6805" s="1" t="s">
        <v>34</v>
      </c>
      <c r="R6805" s="1" t="s">
        <v>3701</v>
      </c>
      <c r="S6805" s="1">
        <v>47.968000000000004</v>
      </c>
      <c r="T6805" s="1">
        <v>2</v>
      </c>
      <c r="U6805" s="1">
        <v>0.2</v>
      </c>
      <c r="V6805" s="1">
        <v>4.1971999999999987</v>
      </c>
      <c r="W6805" t="str">
        <f>INDEX(People!$A$2:$A$5,MATCH(Orders!N6805,People!$B$2:$B$5,0))</f>
        <v>Anna Andreadi</v>
      </c>
      <c r="X6805" t="str">
        <f>IFERROR(INDEX(Returns!A6805:A7604,MATCH(Orders!B6805,Returns!B6805:B7604,0)),"No")</f>
        <v>No</v>
      </c>
      <c r="Y6805">
        <f t="shared" si="106"/>
        <v>57.561599999999999</v>
      </c>
    </row>
    <row r="6806" spans="1:25" x14ac:dyDescent="0.2">
      <c r="A6806" s="1">
        <v>6805</v>
      </c>
      <c r="B6806" t="s">
        <v>9392</v>
      </c>
      <c r="C6806" s="2">
        <v>42648</v>
      </c>
      <c r="D6806" s="8">
        <f>Table1[[#This Row],[Order Date]]</f>
        <v>42648</v>
      </c>
      <c r="E6806" s="2">
        <v>42649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">
        <v>3951</v>
      </c>
      <c r="P6806" s="1" t="s">
        <v>66</v>
      </c>
      <c r="Q6806" s="1" t="s">
        <v>146</v>
      </c>
      <c r="R6806" s="1" t="s">
        <v>3952</v>
      </c>
      <c r="S6806" s="1">
        <v>99.98</v>
      </c>
      <c r="T6806" s="1">
        <v>2</v>
      </c>
      <c r="U6806" s="1">
        <v>0</v>
      </c>
      <c r="V6806" s="1">
        <v>34.992999999999995</v>
      </c>
      <c r="W6806" t="str">
        <f>INDEX(People!$A$2:$A$5,MATCH(Orders!N6806,People!$B$2:$B$5,0))</f>
        <v>Anna Andreadi</v>
      </c>
      <c r="X6806" t="str">
        <f>IFERROR(INDEX(Returns!A6806:A7605,MATCH(Orders!B6806,Returns!B6806:B7605,0)),"No")</f>
        <v>No</v>
      </c>
      <c r="Y6806">
        <f t="shared" si="106"/>
        <v>99.98</v>
      </c>
    </row>
    <row r="6807" spans="1:25" x14ac:dyDescent="0.2">
      <c r="A6807" s="1">
        <v>6806</v>
      </c>
      <c r="B6807" t="s">
        <v>9393</v>
      </c>
      <c r="C6807" s="2">
        <v>42696</v>
      </c>
      <c r="D6807" s="8">
        <f>Table1[[#This Row],[Order Date]]</f>
        <v>42696</v>
      </c>
      <c r="E6807" s="2">
        <v>42699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">
        <v>4437</v>
      </c>
      <c r="P6807" s="1" t="s">
        <v>43</v>
      </c>
      <c r="Q6807" s="1" t="s">
        <v>84</v>
      </c>
      <c r="R6807" s="1" t="s">
        <v>4438</v>
      </c>
      <c r="S6807" s="1">
        <v>9.9600000000000009</v>
      </c>
      <c r="T6807" s="1">
        <v>2</v>
      </c>
      <c r="U6807" s="1">
        <v>0</v>
      </c>
      <c r="V6807" s="1">
        <v>4.8804000000000007</v>
      </c>
      <c r="W6807" t="str">
        <f>INDEX(People!$A$2:$A$5,MATCH(Orders!N6807,People!$B$2:$B$5,0))</f>
        <v>Cassandra Brandow</v>
      </c>
      <c r="X6807" t="str">
        <f>IFERROR(INDEX(Returns!A6807:A7606,MATCH(Orders!B6807,Returns!B6807:B7606,0)),"No")</f>
        <v>No</v>
      </c>
      <c r="Y6807">
        <f t="shared" si="106"/>
        <v>9.9600000000000009</v>
      </c>
    </row>
    <row r="6808" spans="1:25" x14ac:dyDescent="0.2">
      <c r="A6808" s="1">
        <v>6807</v>
      </c>
      <c r="B6808" t="s">
        <v>9394</v>
      </c>
      <c r="C6808" s="2">
        <v>43824</v>
      </c>
      <c r="D6808" s="8">
        <f>Table1[[#This Row],[Order Date]]</f>
        <v>43824</v>
      </c>
      <c r="E6808" s="2">
        <v>43828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">
        <v>1071</v>
      </c>
      <c r="P6808" s="1" t="s">
        <v>43</v>
      </c>
      <c r="Q6808" s="1" t="s">
        <v>70</v>
      </c>
      <c r="R6808" s="1" t="s">
        <v>1072</v>
      </c>
      <c r="S6808" s="1">
        <v>3.8560000000000003</v>
      </c>
      <c r="T6808" s="1">
        <v>1</v>
      </c>
      <c r="U6808" s="1">
        <v>0.2</v>
      </c>
      <c r="V6808" s="1">
        <v>1.3978000000000002</v>
      </c>
      <c r="W6808" t="str">
        <f>INDEX(People!$A$2:$A$5,MATCH(Orders!N6808,People!$B$2:$B$5,0))</f>
        <v>Anna Andreadi</v>
      </c>
      <c r="X6808" t="str">
        <f>IFERROR(INDEX(Returns!A6808:A7607,MATCH(Orders!B6808,Returns!B6808:B7607,0)),"No")</f>
        <v>No</v>
      </c>
      <c r="Y6808">
        <f t="shared" si="106"/>
        <v>4.6272000000000002</v>
      </c>
    </row>
    <row r="6809" spans="1:25" x14ac:dyDescent="0.2">
      <c r="A6809" s="1">
        <v>6808</v>
      </c>
      <c r="B6809" t="s">
        <v>9395</v>
      </c>
      <c r="C6809" s="2">
        <v>42825</v>
      </c>
      <c r="D6809" s="8">
        <f>Table1[[#This Row],[Order Date]]</f>
        <v>42825</v>
      </c>
      <c r="E6809" s="2">
        <v>42830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">
        <v>1502</v>
      </c>
      <c r="P6809" s="1" t="s">
        <v>43</v>
      </c>
      <c r="Q6809" s="1" t="s">
        <v>84</v>
      </c>
      <c r="R6809" s="1" t="s">
        <v>1503</v>
      </c>
      <c r="S6809" s="1">
        <v>98.376000000000005</v>
      </c>
      <c r="T6809" s="1">
        <v>3</v>
      </c>
      <c r="U6809" s="1">
        <v>0.2</v>
      </c>
      <c r="V6809" s="1">
        <v>35.661300000000004</v>
      </c>
      <c r="W6809" t="str">
        <f>INDEX(People!$A$2:$A$5,MATCH(Orders!N6809,People!$B$2:$B$5,0))</f>
        <v>Kelly Williams</v>
      </c>
      <c r="X6809" t="str">
        <f>IFERROR(INDEX(Returns!A6809:A7608,MATCH(Orders!B6809,Returns!B6809:B7608,0)),"No")</f>
        <v>No</v>
      </c>
      <c r="Y6809">
        <f t="shared" si="106"/>
        <v>118.05119999999999</v>
      </c>
    </row>
    <row r="6810" spans="1:25" x14ac:dyDescent="0.2">
      <c r="A6810" s="1">
        <v>6809</v>
      </c>
      <c r="B6810" t="s">
        <v>9395</v>
      </c>
      <c r="C6810" s="2">
        <v>42825</v>
      </c>
      <c r="D6810" s="8">
        <f>Table1[[#This Row],[Order Date]]</f>
        <v>42825</v>
      </c>
      <c r="E6810" s="2">
        <v>42830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">
        <v>5142</v>
      </c>
      <c r="P6810" s="1" t="s">
        <v>30</v>
      </c>
      <c r="Q6810" s="1" t="s">
        <v>60</v>
      </c>
      <c r="R6810" s="1" t="s">
        <v>5143</v>
      </c>
      <c r="S6810" s="1">
        <v>22.38</v>
      </c>
      <c r="T6810" s="1">
        <v>3</v>
      </c>
      <c r="U6810" s="1">
        <v>0.6</v>
      </c>
      <c r="V6810" s="1">
        <v>-7.8330000000000055</v>
      </c>
      <c r="W6810" t="str">
        <f>INDEX(People!$A$2:$A$5,MATCH(Orders!N6810,People!$B$2:$B$5,0))</f>
        <v>Kelly Williams</v>
      </c>
      <c r="X6810" t="str">
        <f>IFERROR(INDEX(Returns!A6810:A7609,MATCH(Orders!B6810,Returns!B6810:B7609,0)),"No")</f>
        <v>No</v>
      </c>
      <c r="Y6810">
        <f t="shared" si="106"/>
        <v>35.808</v>
      </c>
    </row>
    <row r="6811" spans="1:25" x14ac:dyDescent="0.2">
      <c r="A6811" s="1">
        <v>6810</v>
      </c>
      <c r="B6811" t="s">
        <v>9396</v>
      </c>
      <c r="C6811" s="2">
        <v>43722</v>
      </c>
      <c r="D6811" s="8">
        <f>Table1[[#This Row],[Order Date]]</f>
        <v>43722</v>
      </c>
      <c r="E6811" s="2">
        <v>43723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">
        <v>2087</v>
      </c>
      <c r="P6811" s="1" t="s">
        <v>43</v>
      </c>
      <c r="Q6811" s="1" t="s">
        <v>70</v>
      </c>
      <c r="R6811" s="1" t="s">
        <v>2088</v>
      </c>
      <c r="S6811" s="1">
        <v>3.8820000000000006</v>
      </c>
      <c r="T6811" s="1">
        <v>2</v>
      </c>
      <c r="U6811" s="1">
        <v>0.7</v>
      </c>
      <c r="V6811" s="1">
        <v>-2.5880000000000001</v>
      </c>
      <c r="W6811" t="str">
        <f>INDEX(People!$A$2:$A$5,MATCH(Orders!N6811,People!$B$2:$B$5,0))</f>
        <v>Chuck Magee</v>
      </c>
      <c r="X6811" t="str">
        <f>IFERROR(INDEX(Returns!A6811:A7610,MATCH(Orders!B6811,Returns!B6811:B7610,0)),"No")</f>
        <v>No</v>
      </c>
      <c r="Y6811">
        <f t="shared" si="106"/>
        <v>6.599400000000001</v>
      </c>
    </row>
    <row r="6812" spans="1:25" x14ac:dyDescent="0.2">
      <c r="A6812" s="1">
        <v>6811</v>
      </c>
      <c r="B6812" t="s">
        <v>9396</v>
      </c>
      <c r="C6812" s="2">
        <v>43722</v>
      </c>
      <c r="D6812" s="8">
        <f>Table1[[#This Row],[Order Date]]</f>
        <v>43722</v>
      </c>
      <c r="E6812" s="2">
        <v>43723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">
        <v>5718</v>
      </c>
      <c r="P6812" s="1" t="s">
        <v>66</v>
      </c>
      <c r="Q6812" s="1" t="s">
        <v>601</v>
      </c>
      <c r="R6812" s="1" t="s">
        <v>5719</v>
      </c>
      <c r="S6812" s="1">
        <v>12.585000000000003</v>
      </c>
      <c r="T6812" s="1">
        <v>1</v>
      </c>
      <c r="U6812" s="1">
        <v>0.7</v>
      </c>
      <c r="V6812" s="1">
        <v>-18.038499999999996</v>
      </c>
      <c r="W6812" t="str">
        <f>INDEX(People!$A$2:$A$5,MATCH(Orders!N6812,People!$B$2:$B$5,0))</f>
        <v>Chuck Magee</v>
      </c>
      <c r="X6812" t="str">
        <f>IFERROR(INDEX(Returns!A6812:A7611,MATCH(Orders!B6812,Returns!B6812:B7611,0)),"No")</f>
        <v>No</v>
      </c>
      <c r="Y6812">
        <f t="shared" si="106"/>
        <v>21.394500000000004</v>
      </c>
    </row>
    <row r="6813" spans="1:25" x14ac:dyDescent="0.2">
      <c r="A6813" s="1">
        <v>6812</v>
      </c>
      <c r="B6813" t="s">
        <v>9396</v>
      </c>
      <c r="C6813" s="2">
        <v>43722</v>
      </c>
      <c r="D6813" s="8">
        <f>Table1[[#This Row],[Order Date]]</f>
        <v>43722</v>
      </c>
      <c r="E6813" s="2">
        <v>43723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">
        <v>1347</v>
      </c>
      <c r="P6813" s="1" t="s">
        <v>30</v>
      </c>
      <c r="Q6813" s="1" t="s">
        <v>34</v>
      </c>
      <c r="R6813" s="1" t="s">
        <v>1348</v>
      </c>
      <c r="S6813" s="1">
        <v>113.372</v>
      </c>
      <c r="T6813" s="1">
        <v>2</v>
      </c>
      <c r="U6813" s="1">
        <v>0.3</v>
      </c>
      <c r="V6813" s="1">
        <v>-29.152799999999992</v>
      </c>
      <c r="W6813" t="str">
        <f>INDEX(People!$A$2:$A$5,MATCH(Orders!N6813,People!$B$2:$B$5,0))</f>
        <v>Chuck Magee</v>
      </c>
      <c r="X6813" t="str">
        <f>IFERROR(INDEX(Returns!A6813:A7612,MATCH(Orders!B6813,Returns!B6813:B7612,0)),"No")</f>
        <v>No</v>
      </c>
      <c r="Y6813">
        <f t="shared" si="106"/>
        <v>147.3836</v>
      </c>
    </row>
    <row r="6814" spans="1:25" x14ac:dyDescent="0.2">
      <c r="A6814" s="1">
        <v>6813</v>
      </c>
      <c r="B6814" t="s">
        <v>9396</v>
      </c>
      <c r="C6814" s="2">
        <v>43722</v>
      </c>
      <c r="D6814" s="8">
        <f>Table1[[#This Row],[Order Date]]</f>
        <v>43722</v>
      </c>
      <c r="E6814" s="2">
        <v>43723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">
        <v>2582</v>
      </c>
      <c r="P6814" s="1" t="s">
        <v>43</v>
      </c>
      <c r="Q6814" s="1" t="s">
        <v>70</v>
      </c>
      <c r="R6814" s="1" t="s">
        <v>2583</v>
      </c>
      <c r="S6814" s="1">
        <v>18.312000000000001</v>
      </c>
      <c r="T6814" s="1">
        <v>4</v>
      </c>
      <c r="U6814" s="1">
        <v>0.7</v>
      </c>
      <c r="V6814" s="1">
        <v>-12.207999999999995</v>
      </c>
      <c r="W6814" t="str">
        <f>INDEX(People!$A$2:$A$5,MATCH(Orders!N6814,People!$B$2:$B$5,0))</f>
        <v>Chuck Magee</v>
      </c>
      <c r="X6814" t="str">
        <f>IFERROR(INDEX(Returns!A6814:A7613,MATCH(Orders!B6814,Returns!B6814:B7613,0)),"No")</f>
        <v>No</v>
      </c>
      <c r="Y6814">
        <f t="shared" si="106"/>
        <v>31.130400000000002</v>
      </c>
    </row>
    <row r="6815" spans="1:25" x14ac:dyDescent="0.2">
      <c r="A6815" s="1">
        <v>6814</v>
      </c>
      <c r="B6815" t="s">
        <v>9396</v>
      </c>
      <c r="C6815" s="2">
        <v>43722</v>
      </c>
      <c r="D6815" s="8">
        <f>Table1[[#This Row],[Order Date]]</f>
        <v>43722</v>
      </c>
      <c r="E6815" s="2">
        <v>43723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">
        <v>5738</v>
      </c>
      <c r="P6815" s="1" t="s">
        <v>30</v>
      </c>
      <c r="Q6815" s="1" t="s">
        <v>60</v>
      </c>
      <c r="R6815" s="1" t="s">
        <v>5739</v>
      </c>
      <c r="S6815" s="1">
        <v>127.93599999999999</v>
      </c>
      <c r="T6815" s="1">
        <v>8</v>
      </c>
      <c r="U6815" s="1">
        <v>0.2</v>
      </c>
      <c r="V6815" s="1">
        <v>4.7975999999999992</v>
      </c>
      <c r="W6815" t="str">
        <f>INDEX(People!$A$2:$A$5,MATCH(Orders!N6815,People!$B$2:$B$5,0))</f>
        <v>Chuck Magee</v>
      </c>
      <c r="X6815" t="str">
        <f>IFERROR(INDEX(Returns!A6815:A7614,MATCH(Orders!B6815,Returns!B6815:B7614,0)),"No")</f>
        <v>No</v>
      </c>
      <c r="Y6815">
        <f t="shared" si="106"/>
        <v>153.52319999999997</v>
      </c>
    </row>
    <row r="6816" spans="1:25" x14ac:dyDescent="0.2">
      <c r="A6816" s="1">
        <v>6815</v>
      </c>
      <c r="B6816" t="s">
        <v>9396</v>
      </c>
      <c r="C6816" s="2">
        <v>43722</v>
      </c>
      <c r="D6816" s="8">
        <f>Table1[[#This Row],[Order Date]]</f>
        <v>43722</v>
      </c>
      <c r="E6816" s="2">
        <v>43723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">
        <v>1188</v>
      </c>
      <c r="P6816" s="1" t="s">
        <v>66</v>
      </c>
      <c r="Q6816" s="1" t="s">
        <v>601</v>
      </c>
      <c r="R6816" s="1" t="s">
        <v>1189</v>
      </c>
      <c r="S6816" s="1">
        <v>241.17000000000002</v>
      </c>
      <c r="T6816" s="1">
        <v>2</v>
      </c>
      <c r="U6816" s="1">
        <v>0.7</v>
      </c>
      <c r="V6816" s="1">
        <v>-168.8189999999999</v>
      </c>
      <c r="W6816" t="str">
        <f>INDEX(People!$A$2:$A$5,MATCH(Orders!N6816,People!$B$2:$B$5,0))</f>
        <v>Chuck Magee</v>
      </c>
      <c r="X6816" t="str">
        <f>IFERROR(INDEX(Returns!A6816:A7615,MATCH(Orders!B6816,Returns!B6816:B7615,0)),"No")</f>
        <v>No</v>
      </c>
      <c r="Y6816">
        <f t="shared" si="106"/>
        <v>409.98900000000003</v>
      </c>
    </row>
    <row r="6817" spans="1:25" x14ac:dyDescent="0.2">
      <c r="A6817" s="1">
        <v>6816</v>
      </c>
      <c r="B6817" t="s">
        <v>9397</v>
      </c>
      <c r="C6817" s="2">
        <v>42538</v>
      </c>
      <c r="D6817" s="8">
        <f>Table1[[#This Row],[Order Date]]</f>
        <v>42538</v>
      </c>
      <c r="E6817" s="2">
        <v>42542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">
        <v>3364</v>
      </c>
      <c r="P6817" s="1" t="s">
        <v>30</v>
      </c>
      <c r="Q6817" s="1" t="s">
        <v>60</v>
      </c>
      <c r="R6817" s="1" t="s">
        <v>1123</v>
      </c>
      <c r="S6817" s="1">
        <v>6.24</v>
      </c>
      <c r="T6817" s="1">
        <v>3</v>
      </c>
      <c r="U6817" s="1">
        <v>0</v>
      </c>
      <c r="V6817" s="1">
        <v>2.6208000000000005</v>
      </c>
      <c r="W6817" t="str">
        <f>INDEX(People!$A$2:$A$5,MATCH(Orders!N6817,People!$B$2:$B$5,0))</f>
        <v>Anna Andreadi</v>
      </c>
      <c r="X6817" t="str">
        <f>IFERROR(INDEX(Returns!A6817:A7616,MATCH(Orders!B6817,Returns!B6817:B7616,0)),"No")</f>
        <v>No</v>
      </c>
      <c r="Y6817">
        <f t="shared" si="106"/>
        <v>6.24</v>
      </c>
    </row>
    <row r="6818" spans="1:25" x14ac:dyDescent="0.2">
      <c r="A6818" s="1">
        <v>6817</v>
      </c>
      <c r="B6818" t="s">
        <v>9397</v>
      </c>
      <c r="C6818" s="2">
        <v>42538</v>
      </c>
      <c r="D6818" s="8">
        <f>Table1[[#This Row],[Order Date]]</f>
        <v>42538</v>
      </c>
      <c r="E6818" s="2">
        <v>42542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">
        <v>1028</v>
      </c>
      <c r="P6818" s="1" t="s">
        <v>43</v>
      </c>
      <c r="Q6818" s="1" t="s">
        <v>242</v>
      </c>
      <c r="R6818" s="1" t="s">
        <v>1029</v>
      </c>
      <c r="S6818" s="1">
        <v>17.899999999999999</v>
      </c>
      <c r="T6818" s="1">
        <v>5</v>
      </c>
      <c r="U6818" s="1">
        <v>0</v>
      </c>
      <c r="V6818" s="1">
        <v>8.9499999999999993</v>
      </c>
      <c r="W6818" t="str">
        <f>INDEX(People!$A$2:$A$5,MATCH(Orders!N6818,People!$B$2:$B$5,0))</f>
        <v>Anna Andreadi</v>
      </c>
      <c r="X6818" t="str">
        <f>IFERROR(INDEX(Returns!A6818:A7617,MATCH(Orders!B6818,Returns!B6818:B7617,0)),"No")</f>
        <v>No</v>
      </c>
      <c r="Y6818">
        <f t="shared" si="106"/>
        <v>17.899999999999999</v>
      </c>
    </row>
    <row r="6819" spans="1:25" x14ac:dyDescent="0.2">
      <c r="A6819" s="1">
        <v>6818</v>
      </c>
      <c r="B6819" t="s">
        <v>9397</v>
      </c>
      <c r="C6819" s="2">
        <v>42538</v>
      </c>
      <c r="D6819" s="8">
        <f>Table1[[#This Row],[Order Date]]</f>
        <v>42538</v>
      </c>
      <c r="E6819" s="2">
        <v>42542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">
        <v>1097</v>
      </c>
      <c r="P6819" s="1" t="s">
        <v>43</v>
      </c>
      <c r="Q6819" s="1" t="s">
        <v>70</v>
      </c>
      <c r="R6819" s="1" t="s">
        <v>1098</v>
      </c>
      <c r="S6819" s="1">
        <v>3266.3760000000002</v>
      </c>
      <c r="T6819" s="1">
        <v>3</v>
      </c>
      <c r="U6819" s="1">
        <v>0.2</v>
      </c>
      <c r="V6819" s="1">
        <v>1061.5721999999998</v>
      </c>
      <c r="W6819" t="str">
        <f>INDEX(People!$A$2:$A$5,MATCH(Orders!N6819,People!$B$2:$B$5,0))</f>
        <v>Anna Andreadi</v>
      </c>
      <c r="X6819" t="str">
        <f>IFERROR(INDEX(Returns!A6819:A7618,MATCH(Orders!B6819,Returns!B6819:B7618,0)),"No")</f>
        <v>No</v>
      </c>
      <c r="Y6819">
        <f t="shared" si="106"/>
        <v>3919.6512000000002</v>
      </c>
    </row>
    <row r="6820" spans="1:25" x14ac:dyDescent="0.2">
      <c r="A6820" s="1">
        <v>6819</v>
      </c>
      <c r="B6820" t="s">
        <v>9398</v>
      </c>
      <c r="C6820" s="2">
        <v>43827</v>
      </c>
      <c r="D6820" s="8">
        <f>Table1[[#This Row],[Order Date]]</f>
        <v>43827</v>
      </c>
      <c r="E6820" s="2">
        <v>43831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">
        <v>4299</v>
      </c>
      <c r="P6820" s="1" t="s">
        <v>43</v>
      </c>
      <c r="Q6820" s="1" t="s">
        <v>70</v>
      </c>
      <c r="R6820" s="1" t="s">
        <v>4300</v>
      </c>
      <c r="S6820" s="1">
        <v>1.6799999999999995</v>
      </c>
      <c r="T6820" s="1">
        <v>5</v>
      </c>
      <c r="U6820" s="1">
        <v>0.8</v>
      </c>
      <c r="V6820" s="1">
        <v>-2.6880000000000015</v>
      </c>
      <c r="W6820" t="str">
        <f>INDEX(People!$A$2:$A$5,MATCH(Orders!N6820,People!$B$2:$B$5,0))</f>
        <v>Kelly Williams</v>
      </c>
      <c r="X6820" t="str">
        <f>IFERROR(INDEX(Returns!A6820:A7619,MATCH(Orders!B6820,Returns!B6820:B7619,0)),"No")</f>
        <v>No</v>
      </c>
      <c r="Y6820">
        <f t="shared" si="106"/>
        <v>3.0239999999999991</v>
      </c>
    </row>
    <row r="6821" spans="1:25" x14ac:dyDescent="0.2">
      <c r="A6821" s="1">
        <v>6820</v>
      </c>
      <c r="B6821" t="s">
        <v>9398</v>
      </c>
      <c r="C6821" s="2">
        <v>43827</v>
      </c>
      <c r="D6821" s="8">
        <f>Table1[[#This Row],[Order Date]]</f>
        <v>43827</v>
      </c>
      <c r="E6821" s="2">
        <v>43831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">
        <v>4799</v>
      </c>
      <c r="P6821" s="1" t="s">
        <v>30</v>
      </c>
      <c r="Q6821" s="1" t="s">
        <v>60</v>
      </c>
      <c r="R6821" s="1" t="s">
        <v>4800</v>
      </c>
      <c r="S6821" s="1">
        <v>7.968</v>
      </c>
      <c r="T6821" s="1">
        <v>3</v>
      </c>
      <c r="U6821" s="1">
        <v>0.6</v>
      </c>
      <c r="V6821" s="1">
        <v>-2.3903999999999996</v>
      </c>
      <c r="W6821" t="str">
        <f>INDEX(People!$A$2:$A$5,MATCH(Orders!N6821,People!$B$2:$B$5,0))</f>
        <v>Kelly Williams</v>
      </c>
      <c r="X6821" t="str">
        <f>IFERROR(INDEX(Returns!A6821:A7620,MATCH(Orders!B6821,Returns!B6821:B7620,0)),"No")</f>
        <v>No</v>
      </c>
      <c r="Y6821">
        <f t="shared" si="106"/>
        <v>12.748800000000001</v>
      </c>
    </row>
    <row r="6822" spans="1:25" x14ac:dyDescent="0.2">
      <c r="A6822" s="1">
        <v>6821</v>
      </c>
      <c r="B6822" t="s">
        <v>9398</v>
      </c>
      <c r="C6822" s="2">
        <v>43827</v>
      </c>
      <c r="D6822" s="8">
        <f>Table1[[#This Row],[Order Date]]</f>
        <v>43827</v>
      </c>
      <c r="E6822" s="2">
        <v>43831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">
        <v>631</v>
      </c>
      <c r="P6822" s="1" t="s">
        <v>30</v>
      </c>
      <c r="Q6822" s="1" t="s">
        <v>34</v>
      </c>
      <c r="R6822" s="1" t="s">
        <v>632</v>
      </c>
      <c r="S6822" s="1">
        <v>113.372</v>
      </c>
      <c r="T6822" s="1">
        <v>2</v>
      </c>
      <c r="U6822" s="1">
        <v>0.3</v>
      </c>
      <c r="V6822" s="1">
        <v>-3.2391999999999896</v>
      </c>
      <c r="W6822" t="str">
        <f>INDEX(People!$A$2:$A$5,MATCH(Orders!N6822,People!$B$2:$B$5,0))</f>
        <v>Kelly Williams</v>
      </c>
      <c r="X6822" t="str">
        <f>IFERROR(INDEX(Returns!A6822:A7621,MATCH(Orders!B6822,Returns!B6822:B7621,0)),"No")</f>
        <v>No</v>
      </c>
      <c r="Y6822">
        <f t="shared" si="106"/>
        <v>147.3836</v>
      </c>
    </row>
    <row r="6823" spans="1:25" x14ac:dyDescent="0.2">
      <c r="A6823" s="1">
        <v>6822</v>
      </c>
      <c r="B6823" t="s">
        <v>9398</v>
      </c>
      <c r="C6823" s="2">
        <v>43827</v>
      </c>
      <c r="D6823" s="8">
        <f>Table1[[#This Row],[Order Date]]</f>
        <v>43827</v>
      </c>
      <c r="E6823" s="2">
        <v>43831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">
        <v>1190</v>
      </c>
      <c r="P6823" s="1" t="s">
        <v>30</v>
      </c>
      <c r="Q6823" s="1" t="s">
        <v>60</v>
      </c>
      <c r="R6823" s="1" t="s">
        <v>1191</v>
      </c>
      <c r="S6823" s="1">
        <v>2.9600000000000004</v>
      </c>
      <c r="T6823" s="1">
        <v>2</v>
      </c>
      <c r="U6823" s="1">
        <v>0.6</v>
      </c>
      <c r="V6823" s="1">
        <v>-1.4059999999999997</v>
      </c>
      <c r="W6823" t="str">
        <f>INDEX(People!$A$2:$A$5,MATCH(Orders!N6823,People!$B$2:$B$5,0))</f>
        <v>Kelly Williams</v>
      </c>
      <c r="X6823" t="str">
        <f>IFERROR(INDEX(Returns!A6823:A7622,MATCH(Orders!B6823,Returns!B6823:B7622,0)),"No")</f>
        <v>No</v>
      </c>
      <c r="Y6823">
        <f t="shared" si="106"/>
        <v>4.7360000000000007</v>
      </c>
    </row>
    <row r="6824" spans="1:25" x14ac:dyDescent="0.2">
      <c r="A6824" s="1">
        <v>6823</v>
      </c>
      <c r="B6824" t="s">
        <v>9399</v>
      </c>
      <c r="C6824" s="2">
        <v>43771</v>
      </c>
      <c r="D6824" s="8">
        <f>Table1[[#This Row],[Order Date]]</f>
        <v>43771</v>
      </c>
      <c r="E6824" s="2">
        <v>43776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">
        <v>2416</v>
      </c>
      <c r="P6824" s="1" t="s">
        <v>43</v>
      </c>
      <c r="Q6824" s="1" t="s">
        <v>73</v>
      </c>
      <c r="R6824" s="1" t="s">
        <v>2417</v>
      </c>
      <c r="S6824" s="1">
        <v>168.1</v>
      </c>
      <c r="T6824" s="1">
        <v>5</v>
      </c>
      <c r="U6824" s="1">
        <v>0</v>
      </c>
      <c r="V6824" s="1">
        <v>43.705999999999996</v>
      </c>
      <c r="W6824" t="str">
        <f>INDEX(People!$A$2:$A$5,MATCH(Orders!N6824,People!$B$2:$B$5,0))</f>
        <v>Anna Andreadi</v>
      </c>
      <c r="X6824" t="str">
        <f>IFERROR(INDEX(Returns!A6824:A7623,MATCH(Orders!B6824,Returns!B6824:B7623,0)),"No")</f>
        <v>No</v>
      </c>
      <c r="Y6824">
        <f t="shared" si="106"/>
        <v>168.1</v>
      </c>
    </row>
    <row r="6825" spans="1:25" x14ac:dyDescent="0.2">
      <c r="A6825" s="1">
        <v>6824</v>
      </c>
      <c r="B6825" t="s">
        <v>9400</v>
      </c>
      <c r="C6825" s="2">
        <v>42941</v>
      </c>
      <c r="D6825" s="8">
        <f>Table1[[#This Row],[Order Date]]</f>
        <v>42941</v>
      </c>
      <c r="E6825" s="2">
        <v>42945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">
        <v>1562</v>
      </c>
      <c r="P6825" s="1" t="s">
        <v>43</v>
      </c>
      <c r="Q6825" s="1" t="s">
        <v>157</v>
      </c>
      <c r="R6825" s="1" t="s">
        <v>1563</v>
      </c>
      <c r="S6825" s="1">
        <v>98.46</v>
      </c>
      <c r="T6825" s="1">
        <v>9</v>
      </c>
      <c r="U6825" s="1">
        <v>0</v>
      </c>
      <c r="V6825" s="1">
        <v>49.23</v>
      </c>
      <c r="W6825" t="str">
        <f>INDEX(People!$A$2:$A$5,MATCH(Orders!N6825,People!$B$2:$B$5,0))</f>
        <v>Cassandra Brandow</v>
      </c>
      <c r="X6825" t="str">
        <f>IFERROR(INDEX(Returns!A6825:A7624,MATCH(Orders!B6825,Returns!B6825:B7624,0)),"No")</f>
        <v>No</v>
      </c>
      <c r="Y6825">
        <f t="shared" si="106"/>
        <v>98.46</v>
      </c>
    </row>
    <row r="6826" spans="1:25" x14ac:dyDescent="0.2">
      <c r="A6826" s="1">
        <v>6825</v>
      </c>
      <c r="B6826" t="s">
        <v>9400</v>
      </c>
      <c r="C6826" s="2">
        <v>42941</v>
      </c>
      <c r="D6826" s="8">
        <f>Table1[[#This Row],[Order Date]]</f>
        <v>42941</v>
      </c>
      <c r="E6826" s="2">
        <v>42945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">
        <v>1253</v>
      </c>
      <c r="P6826" s="1" t="s">
        <v>30</v>
      </c>
      <c r="Q6826" s="1" t="s">
        <v>52</v>
      </c>
      <c r="R6826" s="1" t="s">
        <v>1254</v>
      </c>
      <c r="S6826" s="1">
        <v>358.58</v>
      </c>
      <c r="T6826" s="1">
        <v>2</v>
      </c>
      <c r="U6826" s="1">
        <v>0</v>
      </c>
      <c r="V6826" s="1">
        <v>39.44380000000001</v>
      </c>
      <c r="W6826" t="str">
        <f>INDEX(People!$A$2:$A$5,MATCH(Orders!N6826,People!$B$2:$B$5,0))</f>
        <v>Cassandra Brandow</v>
      </c>
      <c r="X6826" t="str">
        <f>IFERROR(INDEX(Returns!A6826:A7625,MATCH(Orders!B6826,Returns!B6826:B7625,0)),"No")</f>
        <v>No</v>
      </c>
      <c r="Y6826">
        <f t="shared" si="106"/>
        <v>358.58</v>
      </c>
    </row>
    <row r="6827" spans="1:25" x14ac:dyDescent="0.2">
      <c r="A6827" s="1">
        <v>6826</v>
      </c>
      <c r="B6827" t="s">
        <v>9401</v>
      </c>
      <c r="C6827" s="2">
        <v>43375</v>
      </c>
      <c r="D6827" s="8">
        <f>Table1[[#This Row],[Order Date]]</f>
        <v>43375</v>
      </c>
      <c r="E6827" s="2">
        <v>43382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">
        <v>2376</v>
      </c>
      <c r="P6827" s="1" t="s">
        <v>43</v>
      </c>
      <c r="Q6827" s="1" t="s">
        <v>55</v>
      </c>
      <c r="R6827" s="1" t="s">
        <v>2377</v>
      </c>
      <c r="S6827" s="1">
        <v>32.479999999999997</v>
      </c>
      <c r="T6827" s="1">
        <v>2</v>
      </c>
      <c r="U6827" s="1">
        <v>0</v>
      </c>
      <c r="V6827" s="1">
        <v>4.8719999999999999</v>
      </c>
      <c r="W6827" t="str">
        <f>INDEX(People!$A$2:$A$5,MATCH(Orders!N6827,People!$B$2:$B$5,0))</f>
        <v>Kelly Williams</v>
      </c>
      <c r="X6827" t="str">
        <f>IFERROR(INDEX(Returns!A6827:A7626,MATCH(Orders!B6827,Returns!B6827:B7626,0)),"No")</f>
        <v>No</v>
      </c>
      <c r="Y6827">
        <f t="shared" si="106"/>
        <v>32.479999999999997</v>
      </c>
    </row>
    <row r="6828" spans="1:25" x14ac:dyDescent="0.2">
      <c r="A6828" s="1">
        <v>6827</v>
      </c>
      <c r="B6828" t="s">
        <v>9401</v>
      </c>
      <c r="C6828" s="2">
        <v>43375</v>
      </c>
      <c r="D6828" s="8">
        <f>Table1[[#This Row],[Order Date]]</f>
        <v>43375</v>
      </c>
      <c r="E6828" s="2">
        <v>43382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">
        <v>4459</v>
      </c>
      <c r="P6828" s="1" t="s">
        <v>66</v>
      </c>
      <c r="Q6828" s="1" t="s">
        <v>1065</v>
      </c>
      <c r="R6828" s="1" t="s">
        <v>4460</v>
      </c>
      <c r="S6828" s="1">
        <v>17499.949999999997</v>
      </c>
      <c r="T6828" s="1">
        <v>5</v>
      </c>
      <c r="U6828" s="1">
        <v>0</v>
      </c>
      <c r="V6828" s="1">
        <v>8399.9759999999987</v>
      </c>
      <c r="W6828" t="str">
        <f>INDEX(People!$A$2:$A$5,MATCH(Orders!N6828,People!$B$2:$B$5,0))</f>
        <v>Kelly Williams</v>
      </c>
      <c r="X6828" t="str">
        <f>IFERROR(INDEX(Returns!A6828:A7627,MATCH(Orders!B6828,Returns!B6828:B7627,0)),"No")</f>
        <v>No</v>
      </c>
      <c r="Y6828">
        <f t="shared" si="106"/>
        <v>17499.949999999997</v>
      </c>
    </row>
    <row r="6829" spans="1:25" x14ac:dyDescent="0.2">
      <c r="A6829" s="1">
        <v>6828</v>
      </c>
      <c r="B6829" t="s">
        <v>9401</v>
      </c>
      <c r="C6829" s="2">
        <v>43375</v>
      </c>
      <c r="D6829" s="8">
        <f>Table1[[#This Row],[Order Date]]</f>
        <v>43375</v>
      </c>
      <c r="E6829" s="2">
        <v>43382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">
        <v>4810</v>
      </c>
      <c r="P6829" s="1" t="s">
        <v>43</v>
      </c>
      <c r="Q6829" s="1" t="s">
        <v>70</v>
      </c>
      <c r="R6829" s="1" t="s">
        <v>4811</v>
      </c>
      <c r="S6829" s="1">
        <v>735.98</v>
      </c>
      <c r="T6829" s="1">
        <v>2</v>
      </c>
      <c r="U6829" s="1">
        <v>0</v>
      </c>
      <c r="V6829" s="1">
        <v>331.19099999999997</v>
      </c>
      <c r="W6829" t="str">
        <f>INDEX(People!$A$2:$A$5,MATCH(Orders!N6829,People!$B$2:$B$5,0))</f>
        <v>Kelly Williams</v>
      </c>
      <c r="X6829" t="str">
        <f>IFERROR(INDEX(Returns!A6829:A7628,MATCH(Orders!B6829,Returns!B6829:B7628,0)),"No")</f>
        <v>No</v>
      </c>
      <c r="Y6829">
        <f t="shared" si="106"/>
        <v>735.98</v>
      </c>
    </row>
    <row r="6830" spans="1:25" x14ac:dyDescent="0.2">
      <c r="A6830" s="1">
        <v>6829</v>
      </c>
      <c r="B6830" t="s">
        <v>9401</v>
      </c>
      <c r="C6830" s="2">
        <v>43375</v>
      </c>
      <c r="D6830" s="8">
        <f>Table1[[#This Row],[Order Date]]</f>
        <v>43375</v>
      </c>
      <c r="E6830" s="2">
        <v>43382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">
        <v>2302</v>
      </c>
      <c r="P6830" s="1" t="s">
        <v>43</v>
      </c>
      <c r="Q6830" s="1" t="s">
        <v>70</v>
      </c>
      <c r="R6830" s="1" t="s">
        <v>2303</v>
      </c>
      <c r="S6830" s="1">
        <v>34.370000000000005</v>
      </c>
      <c r="T6830" s="1">
        <v>7</v>
      </c>
      <c r="U6830" s="1">
        <v>0</v>
      </c>
      <c r="V6830" s="1">
        <v>16.8413</v>
      </c>
      <c r="W6830" t="str">
        <f>INDEX(People!$A$2:$A$5,MATCH(Orders!N6830,People!$B$2:$B$5,0))</f>
        <v>Kelly Williams</v>
      </c>
      <c r="X6830" t="str">
        <f>IFERROR(INDEX(Returns!A6830:A7629,MATCH(Orders!B6830,Returns!B6830:B7629,0)),"No")</f>
        <v>No</v>
      </c>
      <c r="Y6830">
        <f t="shared" si="106"/>
        <v>34.370000000000005</v>
      </c>
    </row>
    <row r="6831" spans="1:25" x14ac:dyDescent="0.2">
      <c r="A6831" s="1">
        <v>6830</v>
      </c>
      <c r="B6831" t="s">
        <v>9401</v>
      </c>
      <c r="C6831" s="2">
        <v>43375</v>
      </c>
      <c r="D6831" s="8">
        <f>Table1[[#This Row],[Order Date]]</f>
        <v>43375</v>
      </c>
      <c r="E6831" s="2">
        <v>43382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">
        <v>769</v>
      </c>
      <c r="P6831" s="1" t="s">
        <v>43</v>
      </c>
      <c r="Q6831" s="1" t="s">
        <v>63</v>
      </c>
      <c r="R6831" s="1" t="s">
        <v>770</v>
      </c>
      <c r="S6831" s="1">
        <v>33.96</v>
      </c>
      <c r="T6831" s="1">
        <v>2</v>
      </c>
      <c r="U6831" s="1">
        <v>0</v>
      </c>
      <c r="V6831" s="1">
        <v>9.5088000000000008</v>
      </c>
      <c r="W6831" t="str">
        <f>INDEX(People!$A$2:$A$5,MATCH(Orders!N6831,People!$B$2:$B$5,0))</f>
        <v>Kelly Williams</v>
      </c>
      <c r="X6831" t="str">
        <f>IFERROR(INDEX(Returns!A6831:A7630,MATCH(Orders!B6831,Returns!B6831:B7630,0)),"No")</f>
        <v>No</v>
      </c>
      <c r="Y6831">
        <f t="shared" si="106"/>
        <v>33.96</v>
      </c>
    </row>
    <row r="6832" spans="1:25" x14ac:dyDescent="0.2">
      <c r="A6832" s="1">
        <v>6831</v>
      </c>
      <c r="B6832" t="s">
        <v>9402</v>
      </c>
      <c r="C6832" s="2">
        <v>43458</v>
      </c>
      <c r="D6832" s="8">
        <f>Table1[[#This Row],[Order Date]]</f>
        <v>43458</v>
      </c>
      <c r="E6832" s="2">
        <v>43461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">
        <v>3189</v>
      </c>
      <c r="P6832" s="1" t="s">
        <v>66</v>
      </c>
      <c r="Q6832" s="1" t="s">
        <v>67</v>
      </c>
      <c r="R6832" s="1" t="s">
        <v>3190</v>
      </c>
      <c r="S6832" s="1">
        <v>197.96999999999997</v>
      </c>
      <c r="T6832" s="1">
        <v>3</v>
      </c>
      <c r="U6832" s="1">
        <v>0</v>
      </c>
      <c r="V6832" s="1">
        <v>53.451900000000009</v>
      </c>
      <c r="W6832" t="str">
        <f>INDEX(People!$A$2:$A$5,MATCH(Orders!N6832,People!$B$2:$B$5,0))</f>
        <v>Chuck Magee</v>
      </c>
      <c r="X6832" t="str">
        <f>IFERROR(INDEX(Returns!A6832:A7631,MATCH(Orders!B6832,Returns!B6832:B7631,0)),"No")</f>
        <v>No</v>
      </c>
      <c r="Y6832">
        <f t="shared" si="106"/>
        <v>197.96999999999997</v>
      </c>
    </row>
    <row r="6833" spans="1:25" x14ac:dyDescent="0.2">
      <c r="A6833" s="1">
        <v>6832</v>
      </c>
      <c r="B6833" t="s">
        <v>9403</v>
      </c>
      <c r="C6833" s="2">
        <v>43667</v>
      </c>
      <c r="D6833" s="8">
        <f>Table1[[#This Row],[Order Date]]</f>
        <v>43667</v>
      </c>
      <c r="E6833" s="2">
        <v>43673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">
        <v>4178</v>
      </c>
      <c r="P6833" s="1" t="s">
        <v>43</v>
      </c>
      <c r="Q6833" s="1" t="s">
        <v>73</v>
      </c>
      <c r="R6833" s="1" t="s">
        <v>4179</v>
      </c>
      <c r="S6833" s="1">
        <v>17.48</v>
      </c>
      <c r="T6833" s="1">
        <v>4</v>
      </c>
      <c r="U6833" s="1">
        <v>0</v>
      </c>
      <c r="V6833" s="1">
        <v>4.5448000000000004</v>
      </c>
      <c r="W6833" t="str">
        <f>INDEX(People!$A$2:$A$5,MATCH(Orders!N6833,People!$B$2:$B$5,0))</f>
        <v>Chuck Magee</v>
      </c>
      <c r="X6833" t="str">
        <f>IFERROR(INDEX(Returns!A6833:A7632,MATCH(Orders!B6833,Returns!B6833:B7632,0)),"No")</f>
        <v>No</v>
      </c>
      <c r="Y6833">
        <f t="shared" si="106"/>
        <v>17.48</v>
      </c>
    </row>
    <row r="6834" spans="1:25" x14ac:dyDescent="0.2">
      <c r="A6834" s="1">
        <v>6833</v>
      </c>
      <c r="B6834" t="s">
        <v>9404</v>
      </c>
      <c r="C6834" s="2">
        <v>43018</v>
      </c>
      <c r="D6834" s="8">
        <f>Table1[[#This Row],[Order Date]]</f>
        <v>43018</v>
      </c>
      <c r="E6834" s="2">
        <v>43025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">
        <v>4530</v>
      </c>
      <c r="P6834" s="1" t="s">
        <v>43</v>
      </c>
      <c r="Q6834" s="1" t="s">
        <v>63</v>
      </c>
      <c r="R6834" s="1" t="s">
        <v>4531</v>
      </c>
      <c r="S6834" s="1">
        <v>8.016</v>
      </c>
      <c r="T6834" s="1">
        <v>3</v>
      </c>
      <c r="U6834" s="1">
        <v>0.2</v>
      </c>
      <c r="V6834" s="1">
        <v>1.0019999999999993</v>
      </c>
      <c r="W6834" t="str">
        <f>INDEX(People!$A$2:$A$5,MATCH(Orders!N6834,People!$B$2:$B$5,0))</f>
        <v>Kelly Williams</v>
      </c>
      <c r="X6834" t="str">
        <f>IFERROR(INDEX(Returns!A6834:A7633,MATCH(Orders!B6834,Returns!B6834:B7633,0)),"No")</f>
        <v>No</v>
      </c>
      <c r="Y6834">
        <f t="shared" si="106"/>
        <v>9.6191999999999993</v>
      </c>
    </row>
    <row r="6835" spans="1:25" x14ac:dyDescent="0.2">
      <c r="A6835" s="1">
        <v>6834</v>
      </c>
      <c r="B6835" t="s">
        <v>9405</v>
      </c>
      <c r="C6835" s="2">
        <v>43351</v>
      </c>
      <c r="D6835" s="8">
        <f>Table1[[#This Row],[Order Date]]</f>
        <v>43351</v>
      </c>
      <c r="E6835" s="2">
        <v>43351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">
        <v>3125</v>
      </c>
      <c r="P6835" s="1" t="s">
        <v>30</v>
      </c>
      <c r="Q6835" s="1" t="s">
        <v>52</v>
      </c>
      <c r="R6835" s="1" t="s">
        <v>3126</v>
      </c>
      <c r="S6835" s="1">
        <v>146.04000000000002</v>
      </c>
      <c r="T6835" s="1">
        <v>1</v>
      </c>
      <c r="U6835" s="1">
        <v>0.2</v>
      </c>
      <c r="V6835" s="1">
        <v>-12.778499999999994</v>
      </c>
      <c r="W6835" t="str">
        <f>INDEX(People!$A$2:$A$5,MATCH(Orders!N6835,People!$B$2:$B$5,0))</f>
        <v>Anna Andreadi</v>
      </c>
      <c r="X6835" t="str">
        <f>IFERROR(INDEX(Returns!A6835:A7634,MATCH(Orders!B6835,Returns!B6835:B7634,0)),"No")</f>
        <v>No</v>
      </c>
      <c r="Y6835">
        <f t="shared" si="106"/>
        <v>175.24800000000002</v>
      </c>
    </row>
    <row r="6836" spans="1:25" x14ac:dyDescent="0.2">
      <c r="A6836" s="1">
        <v>6835</v>
      </c>
      <c r="B6836" t="s">
        <v>9406</v>
      </c>
      <c r="C6836" s="2">
        <v>43424</v>
      </c>
      <c r="D6836" s="8">
        <f>Table1[[#This Row],[Order Date]]</f>
        <v>43424</v>
      </c>
      <c r="E6836" s="2">
        <v>43428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">
        <v>5657</v>
      </c>
      <c r="P6836" s="1" t="s">
        <v>66</v>
      </c>
      <c r="Q6836" s="1" t="s">
        <v>146</v>
      </c>
      <c r="R6836" s="1" t="s">
        <v>5658</v>
      </c>
      <c r="S6836" s="1">
        <v>27.88</v>
      </c>
      <c r="T6836" s="1">
        <v>2</v>
      </c>
      <c r="U6836" s="1">
        <v>0</v>
      </c>
      <c r="V6836" s="1">
        <v>3.9032000000000018</v>
      </c>
      <c r="W6836" t="str">
        <f>INDEX(People!$A$2:$A$5,MATCH(Orders!N6836,People!$B$2:$B$5,0))</f>
        <v>Anna Andreadi</v>
      </c>
      <c r="X6836" t="str">
        <f>IFERROR(INDEX(Returns!A6836:A7635,MATCH(Orders!B6836,Returns!B6836:B7635,0)),"No")</f>
        <v>No</v>
      </c>
      <c r="Y6836">
        <f t="shared" si="106"/>
        <v>27.88</v>
      </c>
    </row>
    <row r="6837" spans="1:25" x14ac:dyDescent="0.2">
      <c r="A6837" s="1">
        <v>6836</v>
      </c>
      <c r="B6837" t="s">
        <v>9407</v>
      </c>
      <c r="C6837" s="2">
        <v>43753</v>
      </c>
      <c r="D6837" s="8">
        <f>Table1[[#This Row],[Order Date]]</f>
        <v>43753</v>
      </c>
      <c r="E6837" s="2">
        <v>43758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">
        <v>1936</v>
      </c>
      <c r="P6837" s="1" t="s">
        <v>43</v>
      </c>
      <c r="Q6837" s="1" t="s">
        <v>44</v>
      </c>
      <c r="R6837" s="1" t="s">
        <v>1937</v>
      </c>
      <c r="S6837" s="1">
        <v>152.65</v>
      </c>
      <c r="T6837" s="1">
        <v>5</v>
      </c>
      <c r="U6837" s="1">
        <v>0</v>
      </c>
      <c r="V6837" s="1">
        <v>70.219000000000008</v>
      </c>
      <c r="W6837" t="str">
        <f>INDEX(People!$A$2:$A$5,MATCH(Orders!N6837,People!$B$2:$B$5,0))</f>
        <v>Anna Andreadi</v>
      </c>
      <c r="X6837" t="str">
        <f>IFERROR(INDEX(Returns!A6837:A7636,MATCH(Orders!B6837,Returns!B6837:B7636,0)),"No")</f>
        <v>No</v>
      </c>
      <c r="Y6837">
        <f t="shared" si="106"/>
        <v>152.65</v>
      </c>
    </row>
    <row r="6838" spans="1:25" x14ac:dyDescent="0.2">
      <c r="A6838" s="1">
        <v>6837</v>
      </c>
      <c r="B6838" t="s">
        <v>9407</v>
      </c>
      <c r="C6838" s="2">
        <v>43753</v>
      </c>
      <c r="D6838" s="8">
        <f>Table1[[#This Row],[Order Date]]</f>
        <v>43753</v>
      </c>
      <c r="E6838" s="2">
        <v>43758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">
        <v>765</v>
      </c>
      <c r="P6838" s="1" t="s">
        <v>30</v>
      </c>
      <c r="Q6838" s="1" t="s">
        <v>60</v>
      </c>
      <c r="R6838" s="1" t="s">
        <v>766</v>
      </c>
      <c r="S6838" s="1">
        <v>22.72</v>
      </c>
      <c r="T6838" s="1">
        <v>1</v>
      </c>
      <c r="U6838" s="1">
        <v>0</v>
      </c>
      <c r="V6838" s="1">
        <v>9.3152000000000008</v>
      </c>
      <c r="W6838" t="str">
        <f>INDEX(People!$A$2:$A$5,MATCH(Orders!N6838,People!$B$2:$B$5,0))</f>
        <v>Anna Andreadi</v>
      </c>
      <c r="X6838" t="str">
        <f>IFERROR(INDEX(Returns!A6838:A7637,MATCH(Orders!B6838,Returns!B6838:B7637,0)),"No")</f>
        <v>No</v>
      </c>
      <c r="Y6838">
        <f t="shared" si="106"/>
        <v>22.72</v>
      </c>
    </row>
    <row r="6839" spans="1:25" x14ac:dyDescent="0.2">
      <c r="A6839" s="1">
        <v>6838</v>
      </c>
      <c r="B6839" t="s">
        <v>9408</v>
      </c>
      <c r="C6839" s="2">
        <v>42922</v>
      </c>
      <c r="D6839" s="8">
        <f>Table1[[#This Row],[Order Date]]</f>
        <v>42922</v>
      </c>
      <c r="E6839" s="2">
        <v>42928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">
        <v>1120</v>
      </c>
      <c r="P6839" s="1" t="s">
        <v>43</v>
      </c>
      <c r="Q6839" s="1" t="s">
        <v>63</v>
      </c>
      <c r="R6839" s="1" t="s">
        <v>1121</v>
      </c>
      <c r="S6839" s="1">
        <v>11.12</v>
      </c>
      <c r="T6839" s="1">
        <v>4</v>
      </c>
      <c r="U6839" s="1">
        <v>0</v>
      </c>
      <c r="V6839" s="1">
        <v>2.8911999999999995</v>
      </c>
      <c r="W6839" t="str">
        <f>INDEX(People!$A$2:$A$5,MATCH(Orders!N6839,People!$B$2:$B$5,0))</f>
        <v>Chuck Magee</v>
      </c>
      <c r="X6839" t="str">
        <f>IFERROR(INDEX(Returns!A6839:A7638,MATCH(Orders!B6839,Returns!B6839:B7638,0)),"No")</f>
        <v>No</v>
      </c>
      <c r="Y6839">
        <f t="shared" si="106"/>
        <v>11.12</v>
      </c>
    </row>
    <row r="6840" spans="1:25" x14ac:dyDescent="0.2">
      <c r="A6840" s="1">
        <v>6839</v>
      </c>
      <c r="B6840" t="s">
        <v>9409</v>
      </c>
      <c r="C6840" s="2">
        <v>43501</v>
      </c>
      <c r="D6840" s="8">
        <f>Table1[[#This Row],[Order Date]]</f>
        <v>43501</v>
      </c>
      <c r="E6840" s="2">
        <v>43505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">
        <v>5536</v>
      </c>
      <c r="P6840" s="1" t="s">
        <v>43</v>
      </c>
      <c r="Q6840" s="1" t="s">
        <v>73</v>
      </c>
      <c r="R6840" s="1" t="s">
        <v>5537</v>
      </c>
      <c r="S6840" s="1">
        <v>1640.6999999999998</v>
      </c>
      <c r="T6840" s="1">
        <v>5</v>
      </c>
      <c r="U6840" s="1">
        <v>0</v>
      </c>
      <c r="V6840" s="1">
        <v>459.39599999999996</v>
      </c>
      <c r="W6840" t="str">
        <f>INDEX(People!$A$2:$A$5,MATCH(Orders!N6840,People!$B$2:$B$5,0))</f>
        <v>Anna Andreadi</v>
      </c>
      <c r="X6840" t="str">
        <f>IFERROR(INDEX(Returns!A6840:A7639,MATCH(Orders!B6840,Returns!B6840:B7639,0)),"No")</f>
        <v>No</v>
      </c>
      <c r="Y6840">
        <f t="shared" si="106"/>
        <v>1640.6999999999998</v>
      </c>
    </row>
    <row r="6841" spans="1:25" x14ac:dyDescent="0.2">
      <c r="A6841" s="1">
        <v>6840</v>
      </c>
      <c r="B6841" t="s">
        <v>9409</v>
      </c>
      <c r="C6841" s="2">
        <v>43501</v>
      </c>
      <c r="D6841" s="8">
        <f>Table1[[#This Row],[Order Date]]</f>
        <v>43501</v>
      </c>
      <c r="E6841" s="2">
        <v>43505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">
        <v>2968</v>
      </c>
      <c r="P6841" s="1" t="s">
        <v>66</v>
      </c>
      <c r="Q6841" s="1" t="s">
        <v>67</v>
      </c>
      <c r="R6841" s="1" t="s">
        <v>2969</v>
      </c>
      <c r="S6841" s="1">
        <v>371.2</v>
      </c>
      <c r="T6841" s="1">
        <v>5</v>
      </c>
      <c r="U6841" s="1">
        <v>0.2</v>
      </c>
      <c r="V6841" s="1">
        <v>41.759999999999948</v>
      </c>
      <c r="W6841" t="str">
        <f>INDEX(People!$A$2:$A$5,MATCH(Orders!N6841,People!$B$2:$B$5,0))</f>
        <v>Anna Andreadi</v>
      </c>
      <c r="X6841" t="str">
        <f>IFERROR(INDEX(Returns!A6841:A7640,MATCH(Orders!B6841,Returns!B6841:B7640,0)),"No")</f>
        <v>No</v>
      </c>
      <c r="Y6841">
        <f t="shared" si="106"/>
        <v>445.44</v>
      </c>
    </row>
    <row r="6842" spans="1:25" x14ac:dyDescent="0.2">
      <c r="A6842" s="1">
        <v>6841</v>
      </c>
      <c r="B6842" t="s">
        <v>9410</v>
      </c>
      <c r="C6842" s="2">
        <v>43075</v>
      </c>
      <c r="D6842" s="8">
        <f>Table1[[#This Row],[Order Date]]</f>
        <v>43075</v>
      </c>
      <c r="E6842" s="2">
        <v>43076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">
        <v>368</v>
      </c>
      <c r="P6842" s="1" t="s">
        <v>43</v>
      </c>
      <c r="Q6842" s="1" t="s">
        <v>70</v>
      </c>
      <c r="R6842" s="1" t="s">
        <v>369</v>
      </c>
      <c r="S6842" s="1">
        <v>14.832000000000003</v>
      </c>
      <c r="T6842" s="1">
        <v>3</v>
      </c>
      <c r="U6842" s="1">
        <v>0.7</v>
      </c>
      <c r="V6842" s="1">
        <v>-10.382399999999997</v>
      </c>
      <c r="W6842" t="str">
        <f>INDEX(People!$A$2:$A$5,MATCH(Orders!N6842,People!$B$2:$B$5,0))</f>
        <v>Chuck Magee</v>
      </c>
      <c r="X6842" t="str">
        <f>IFERROR(INDEX(Returns!A6842:A7641,MATCH(Orders!B6842,Returns!B6842:B7641,0)),"No")</f>
        <v>No</v>
      </c>
      <c r="Y6842">
        <f t="shared" si="106"/>
        <v>25.214400000000005</v>
      </c>
    </row>
    <row r="6843" spans="1:25" x14ac:dyDescent="0.2">
      <c r="A6843" s="1">
        <v>6842</v>
      </c>
      <c r="B6843" t="s">
        <v>9411</v>
      </c>
      <c r="C6843" s="2">
        <v>43355</v>
      </c>
      <c r="D6843" s="8">
        <f>Table1[[#This Row],[Order Date]]</f>
        <v>43355</v>
      </c>
      <c r="E6843" s="2">
        <v>43360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">
        <v>5383</v>
      </c>
      <c r="P6843" s="1" t="s">
        <v>66</v>
      </c>
      <c r="Q6843" s="1" t="s">
        <v>146</v>
      </c>
      <c r="R6843" s="1" t="s">
        <v>5384</v>
      </c>
      <c r="S6843" s="1">
        <v>20.700000000000003</v>
      </c>
      <c r="T6843" s="1">
        <v>3</v>
      </c>
      <c r="U6843" s="1">
        <v>0</v>
      </c>
      <c r="V6843" s="1">
        <v>1.6559999999999988</v>
      </c>
      <c r="W6843" t="str">
        <f>INDEX(People!$A$2:$A$5,MATCH(Orders!N6843,People!$B$2:$B$5,0))</f>
        <v>Cassandra Brandow</v>
      </c>
      <c r="X6843" t="str">
        <f>IFERROR(INDEX(Returns!A6843:A7642,MATCH(Orders!B6843,Returns!B6843:B7642,0)),"No")</f>
        <v>No</v>
      </c>
      <c r="Y6843">
        <f t="shared" si="106"/>
        <v>20.700000000000003</v>
      </c>
    </row>
    <row r="6844" spans="1:25" x14ac:dyDescent="0.2">
      <c r="A6844" s="1">
        <v>6843</v>
      </c>
      <c r="B6844" t="s">
        <v>9411</v>
      </c>
      <c r="C6844" s="2">
        <v>43355</v>
      </c>
      <c r="D6844" s="8">
        <f>Table1[[#This Row],[Order Date]]</f>
        <v>43355</v>
      </c>
      <c r="E6844" s="2">
        <v>43360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">
        <v>3942</v>
      </c>
      <c r="P6844" s="1" t="s">
        <v>43</v>
      </c>
      <c r="Q6844" s="1" t="s">
        <v>242</v>
      </c>
      <c r="R6844" s="1" t="s">
        <v>497</v>
      </c>
      <c r="S6844" s="1">
        <v>11.34</v>
      </c>
      <c r="T6844" s="1">
        <v>3</v>
      </c>
      <c r="U6844" s="1">
        <v>0</v>
      </c>
      <c r="V6844" s="1">
        <v>5.2164000000000001</v>
      </c>
      <c r="W6844" t="str">
        <f>INDEX(People!$A$2:$A$5,MATCH(Orders!N6844,People!$B$2:$B$5,0))</f>
        <v>Cassandra Brandow</v>
      </c>
      <c r="X6844" t="str">
        <f>IFERROR(INDEX(Returns!A6844:A7643,MATCH(Orders!B6844,Returns!B6844:B7643,0)),"No")</f>
        <v>No</v>
      </c>
      <c r="Y6844">
        <f t="shared" si="106"/>
        <v>11.34</v>
      </c>
    </row>
    <row r="6845" spans="1:25" x14ac:dyDescent="0.2">
      <c r="A6845" s="1">
        <v>6844</v>
      </c>
      <c r="B6845" t="s">
        <v>9411</v>
      </c>
      <c r="C6845" s="2">
        <v>43355</v>
      </c>
      <c r="D6845" s="8">
        <f>Table1[[#This Row],[Order Date]]</f>
        <v>43355</v>
      </c>
      <c r="E6845" s="2">
        <v>43360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">
        <v>3357</v>
      </c>
      <c r="P6845" s="1" t="s">
        <v>43</v>
      </c>
      <c r="Q6845" s="1" t="s">
        <v>55</v>
      </c>
      <c r="R6845" s="1" t="s">
        <v>3358</v>
      </c>
      <c r="S6845" s="1">
        <v>67.900000000000006</v>
      </c>
      <c r="T6845" s="1">
        <v>5</v>
      </c>
      <c r="U6845" s="1">
        <v>0</v>
      </c>
      <c r="V6845" s="1">
        <v>0.67899999999999849</v>
      </c>
      <c r="W6845" t="str">
        <f>INDEX(People!$A$2:$A$5,MATCH(Orders!N6845,People!$B$2:$B$5,0))</f>
        <v>Cassandra Brandow</v>
      </c>
      <c r="X6845" t="str">
        <f>IFERROR(INDEX(Returns!A6845:A7644,MATCH(Orders!B6845,Returns!B6845:B7644,0)),"No")</f>
        <v>No</v>
      </c>
      <c r="Y6845">
        <f t="shared" si="106"/>
        <v>67.900000000000006</v>
      </c>
    </row>
    <row r="6846" spans="1:25" x14ac:dyDescent="0.2">
      <c r="A6846" s="1">
        <v>6845</v>
      </c>
      <c r="B6846" t="s">
        <v>9411</v>
      </c>
      <c r="C6846" s="2">
        <v>43355</v>
      </c>
      <c r="D6846" s="8">
        <f>Table1[[#This Row],[Order Date]]</f>
        <v>43355</v>
      </c>
      <c r="E6846" s="2">
        <v>43360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">
        <v>5741</v>
      </c>
      <c r="P6846" s="1" t="s">
        <v>30</v>
      </c>
      <c r="Q6846" s="1" t="s">
        <v>34</v>
      </c>
      <c r="R6846" s="1" t="s">
        <v>5742</v>
      </c>
      <c r="S6846" s="1">
        <v>1059.1199999999999</v>
      </c>
      <c r="T6846" s="1">
        <v>4</v>
      </c>
      <c r="U6846" s="1">
        <v>0</v>
      </c>
      <c r="V6846" s="1">
        <v>307.14479999999992</v>
      </c>
      <c r="W6846" t="str">
        <f>INDEX(People!$A$2:$A$5,MATCH(Orders!N6846,People!$B$2:$B$5,0))</f>
        <v>Cassandra Brandow</v>
      </c>
      <c r="X6846" t="str">
        <f>IFERROR(INDEX(Returns!A6846:A7645,MATCH(Orders!B6846,Returns!B6846:B7645,0)),"No")</f>
        <v>No</v>
      </c>
      <c r="Y6846">
        <f t="shared" si="106"/>
        <v>1059.1199999999999</v>
      </c>
    </row>
    <row r="6847" spans="1:25" x14ac:dyDescent="0.2">
      <c r="A6847" s="1">
        <v>6846</v>
      </c>
      <c r="B6847" t="s">
        <v>9412</v>
      </c>
      <c r="C6847" s="2">
        <v>42557</v>
      </c>
      <c r="D6847" s="8">
        <f>Table1[[#This Row],[Order Date]]</f>
        <v>42557</v>
      </c>
      <c r="E6847" s="2">
        <v>42563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">
        <v>3804</v>
      </c>
      <c r="P6847" s="1" t="s">
        <v>30</v>
      </c>
      <c r="Q6847" s="1" t="s">
        <v>34</v>
      </c>
      <c r="R6847" s="1" t="s">
        <v>3805</v>
      </c>
      <c r="S6847" s="1">
        <v>478.48</v>
      </c>
      <c r="T6847" s="1">
        <v>2</v>
      </c>
      <c r="U6847" s="1">
        <v>0.2</v>
      </c>
      <c r="V6847" s="1">
        <v>47.848000000000013</v>
      </c>
      <c r="W6847" t="str">
        <f>INDEX(People!$A$2:$A$5,MATCH(Orders!N6847,People!$B$2:$B$5,0))</f>
        <v>Anna Andreadi</v>
      </c>
      <c r="X6847" t="str">
        <f>IFERROR(INDEX(Returns!A6847:A7646,MATCH(Orders!B6847,Returns!B6847:B7646,0)),"No")</f>
        <v>No</v>
      </c>
      <c r="Y6847">
        <f t="shared" si="106"/>
        <v>574.17600000000004</v>
      </c>
    </row>
    <row r="6848" spans="1:25" x14ac:dyDescent="0.2">
      <c r="A6848" s="1">
        <v>6847</v>
      </c>
      <c r="B6848" t="s">
        <v>9413</v>
      </c>
      <c r="C6848" s="2">
        <v>43229</v>
      </c>
      <c r="D6848" s="8">
        <f>Table1[[#This Row],[Order Date]]</f>
        <v>43229</v>
      </c>
      <c r="E6848" s="2">
        <v>43234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">
        <v>5700</v>
      </c>
      <c r="P6848" s="1" t="s">
        <v>43</v>
      </c>
      <c r="Q6848" s="1" t="s">
        <v>84</v>
      </c>
      <c r="R6848" s="1" t="s">
        <v>5701</v>
      </c>
      <c r="S6848" s="1">
        <v>32.04</v>
      </c>
      <c r="T6848" s="1">
        <v>4</v>
      </c>
      <c r="U6848" s="1">
        <v>0</v>
      </c>
      <c r="V6848" s="1">
        <v>14.417999999999999</v>
      </c>
      <c r="W6848" t="str">
        <f>INDEX(People!$A$2:$A$5,MATCH(Orders!N6848,People!$B$2:$B$5,0))</f>
        <v>Anna Andreadi</v>
      </c>
      <c r="X6848" t="str">
        <f>IFERROR(INDEX(Returns!A6848:A7647,MATCH(Orders!B6848,Returns!B6848:B7647,0)),"No")</f>
        <v>No</v>
      </c>
      <c r="Y6848">
        <f t="shared" si="106"/>
        <v>32.04</v>
      </c>
    </row>
    <row r="6849" spans="1:25" x14ac:dyDescent="0.2">
      <c r="A6849" s="1">
        <v>6848</v>
      </c>
      <c r="B6849" t="s">
        <v>9414</v>
      </c>
      <c r="C6849" s="2">
        <v>43299</v>
      </c>
      <c r="D6849" s="8">
        <f>Table1[[#This Row],[Order Date]]</f>
        <v>43299</v>
      </c>
      <c r="E6849" s="2">
        <v>43303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">
        <v>1451</v>
      </c>
      <c r="P6849" s="1" t="s">
        <v>66</v>
      </c>
      <c r="Q6849" s="1" t="s">
        <v>67</v>
      </c>
      <c r="R6849" s="1" t="s">
        <v>1452</v>
      </c>
      <c r="S6849" s="1">
        <v>55.991999999999997</v>
      </c>
      <c r="T6849" s="1">
        <v>1</v>
      </c>
      <c r="U6849" s="1">
        <v>0.2</v>
      </c>
      <c r="V6849" s="1">
        <v>3.4995000000000029</v>
      </c>
      <c r="W6849" t="str">
        <f>INDEX(People!$A$2:$A$5,MATCH(Orders!N6849,People!$B$2:$B$5,0))</f>
        <v>Anna Andreadi</v>
      </c>
      <c r="X6849" t="str">
        <f>IFERROR(INDEX(Returns!A6849:A7648,MATCH(Orders!B6849,Returns!B6849:B7648,0)),"No")</f>
        <v>No</v>
      </c>
      <c r="Y6849">
        <f t="shared" si="106"/>
        <v>67.190399999999997</v>
      </c>
    </row>
    <row r="6850" spans="1:25" x14ac:dyDescent="0.2">
      <c r="A6850" s="1">
        <v>6849</v>
      </c>
      <c r="B6850" t="s">
        <v>9415</v>
      </c>
      <c r="C6850" s="2">
        <v>43269</v>
      </c>
      <c r="D6850" s="8">
        <f>Table1[[#This Row],[Order Date]]</f>
        <v>43269</v>
      </c>
      <c r="E6850" s="2">
        <v>43272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">
        <v>5366</v>
      </c>
      <c r="P6850" s="1" t="s">
        <v>43</v>
      </c>
      <c r="Q6850" s="1" t="s">
        <v>84</v>
      </c>
      <c r="R6850" s="1" t="s">
        <v>5367</v>
      </c>
      <c r="S6850" s="1">
        <v>76.864000000000004</v>
      </c>
      <c r="T6850" s="1">
        <v>2</v>
      </c>
      <c r="U6850" s="1">
        <v>0.2</v>
      </c>
      <c r="V6850" s="1">
        <v>26.902399999999993</v>
      </c>
      <c r="W6850" t="str">
        <f>INDEX(People!$A$2:$A$5,MATCH(Orders!N6850,People!$B$2:$B$5,0))</f>
        <v>Kelly Williams</v>
      </c>
      <c r="X6850" t="str">
        <f>IFERROR(INDEX(Returns!A6850:A7649,MATCH(Orders!B6850,Returns!B6850:B7649,0)),"No")</f>
        <v>No</v>
      </c>
      <c r="Y6850">
        <f t="shared" si="106"/>
        <v>92.236800000000002</v>
      </c>
    </row>
    <row r="6851" spans="1:25" x14ac:dyDescent="0.2">
      <c r="A6851" s="1">
        <v>6850</v>
      </c>
      <c r="B6851" t="s">
        <v>9416</v>
      </c>
      <c r="C6851" s="2">
        <v>42480</v>
      </c>
      <c r="D6851" s="8">
        <f>Table1[[#This Row],[Order Date]]</f>
        <v>42480</v>
      </c>
      <c r="E6851" s="2">
        <v>42485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">
        <v>4634</v>
      </c>
      <c r="P6851" s="1" t="s">
        <v>30</v>
      </c>
      <c r="Q6851" s="1" t="s">
        <v>60</v>
      </c>
      <c r="R6851" s="1" t="s">
        <v>4635</v>
      </c>
      <c r="S6851" s="1">
        <v>59.92</v>
      </c>
      <c r="T6851" s="1">
        <v>4</v>
      </c>
      <c r="U6851" s="1">
        <v>0</v>
      </c>
      <c r="V6851" s="1">
        <v>27.563200000000002</v>
      </c>
      <c r="W6851" t="str">
        <f>INDEX(People!$A$2:$A$5,MATCH(Orders!N6851,People!$B$2:$B$5,0))</f>
        <v>Anna Andreadi</v>
      </c>
      <c r="X6851" t="str">
        <f>IFERROR(INDEX(Returns!A6851:A7650,MATCH(Orders!B6851,Returns!B6851:B7650,0)),"No")</f>
        <v>No</v>
      </c>
      <c r="Y6851">
        <f t="shared" ref="Y6851:Y6914" si="107">S6851*(1+U6851)</f>
        <v>59.92</v>
      </c>
    </row>
    <row r="6852" spans="1:25" x14ac:dyDescent="0.2">
      <c r="A6852" s="1">
        <v>6851</v>
      </c>
      <c r="B6852" t="s">
        <v>9417</v>
      </c>
      <c r="C6852" s="2">
        <v>43108</v>
      </c>
      <c r="D6852" s="8">
        <f>Table1[[#This Row],[Order Date]]</f>
        <v>43108</v>
      </c>
      <c r="E6852" s="2">
        <v>43112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">
        <v>182</v>
      </c>
      <c r="P6852" s="1" t="s">
        <v>30</v>
      </c>
      <c r="Q6852" s="1" t="s">
        <v>31</v>
      </c>
      <c r="R6852" s="1" t="s">
        <v>183</v>
      </c>
      <c r="S6852" s="1">
        <v>1565.88</v>
      </c>
      <c r="T6852" s="1">
        <v>6</v>
      </c>
      <c r="U6852" s="1">
        <v>0</v>
      </c>
      <c r="V6852" s="1">
        <v>407.12880000000007</v>
      </c>
      <c r="W6852" t="str">
        <f>INDEX(People!$A$2:$A$5,MATCH(Orders!N6852,People!$B$2:$B$5,0))</f>
        <v>Kelly Williams</v>
      </c>
      <c r="X6852" t="str">
        <f>IFERROR(INDEX(Returns!A6852:A7651,MATCH(Orders!B6852,Returns!B6852:B7651,0)),"No")</f>
        <v>No</v>
      </c>
      <c r="Y6852">
        <f t="shared" si="107"/>
        <v>1565.88</v>
      </c>
    </row>
    <row r="6853" spans="1:25" x14ac:dyDescent="0.2">
      <c r="A6853" s="1">
        <v>6852</v>
      </c>
      <c r="B6853" t="s">
        <v>9417</v>
      </c>
      <c r="C6853" s="2">
        <v>43108</v>
      </c>
      <c r="D6853" s="8">
        <f>Table1[[#This Row],[Order Date]]</f>
        <v>43108</v>
      </c>
      <c r="E6853" s="2">
        <v>43112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">
        <v>257</v>
      </c>
      <c r="P6853" s="1" t="s">
        <v>43</v>
      </c>
      <c r="Q6853" s="1" t="s">
        <v>70</v>
      </c>
      <c r="R6853" s="1" t="s">
        <v>258</v>
      </c>
      <c r="S6853" s="1">
        <v>106.05</v>
      </c>
      <c r="T6853" s="1">
        <v>7</v>
      </c>
      <c r="U6853" s="1">
        <v>0</v>
      </c>
      <c r="V6853" s="1">
        <v>49.843499999999999</v>
      </c>
      <c r="W6853" t="str">
        <f>INDEX(People!$A$2:$A$5,MATCH(Orders!N6853,People!$B$2:$B$5,0))</f>
        <v>Kelly Williams</v>
      </c>
      <c r="X6853" t="str">
        <f>IFERROR(INDEX(Returns!A6853:A7652,MATCH(Orders!B6853,Returns!B6853:B7652,0)),"No")</f>
        <v>No</v>
      </c>
      <c r="Y6853">
        <f t="shared" si="107"/>
        <v>106.05</v>
      </c>
    </row>
    <row r="6854" spans="1:25" x14ac:dyDescent="0.2">
      <c r="A6854" s="1">
        <v>6853</v>
      </c>
      <c r="B6854" t="s">
        <v>9418</v>
      </c>
      <c r="C6854" s="2">
        <v>43822</v>
      </c>
      <c r="D6854" s="8">
        <f>Table1[[#This Row],[Order Date]]</f>
        <v>43822</v>
      </c>
      <c r="E6854" s="2">
        <v>43827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">
        <v>668</v>
      </c>
      <c r="P6854" s="1" t="s">
        <v>43</v>
      </c>
      <c r="Q6854" s="1" t="s">
        <v>55</v>
      </c>
      <c r="R6854" s="1" t="s">
        <v>669</v>
      </c>
      <c r="S6854" s="1">
        <v>62.04</v>
      </c>
      <c r="T6854" s="1">
        <v>4</v>
      </c>
      <c r="U6854" s="1">
        <v>0</v>
      </c>
      <c r="V6854" s="1">
        <v>17.371200000000002</v>
      </c>
      <c r="W6854" t="str">
        <f>INDEX(People!$A$2:$A$5,MATCH(Orders!N6854,People!$B$2:$B$5,0))</f>
        <v>Cassandra Brandow</v>
      </c>
      <c r="X6854" t="str">
        <f>IFERROR(INDEX(Returns!A6854:A7653,MATCH(Orders!B6854,Returns!B6854:B7653,0)),"No")</f>
        <v>No</v>
      </c>
      <c r="Y6854">
        <f t="shared" si="107"/>
        <v>62.04</v>
      </c>
    </row>
    <row r="6855" spans="1:25" x14ac:dyDescent="0.2">
      <c r="A6855" s="1">
        <v>6854</v>
      </c>
      <c r="B6855" t="s">
        <v>9418</v>
      </c>
      <c r="C6855" s="2">
        <v>43822</v>
      </c>
      <c r="D6855" s="8">
        <f>Table1[[#This Row],[Order Date]]</f>
        <v>43822</v>
      </c>
      <c r="E6855" s="2">
        <v>43827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">
        <v>4513</v>
      </c>
      <c r="P6855" s="1" t="s">
        <v>66</v>
      </c>
      <c r="Q6855" s="1" t="s">
        <v>67</v>
      </c>
      <c r="R6855" s="1" t="s">
        <v>4514</v>
      </c>
      <c r="S6855" s="1">
        <v>494.97</v>
      </c>
      <c r="T6855" s="1">
        <v>3</v>
      </c>
      <c r="U6855" s="1">
        <v>0</v>
      </c>
      <c r="V6855" s="1">
        <v>148.49099999999996</v>
      </c>
      <c r="W6855" t="str">
        <f>INDEX(People!$A$2:$A$5,MATCH(Orders!N6855,People!$B$2:$B$5,0))</f>
        <v>Cassandra Brandow</v>
      </c>
      <c r="X6855" t="str">
        <f>IFERROR(INDEX(Returns!A6855:A7654,MATCH(Orders!B6855,Returns!B6855:B7654,0)),"No")</f>
        <v>No</v>
      </c>
      <c r="Y6855">
        <f t="shared" si="107"/>
        <v>494.97</v>
      </c>
    </row>
    <row r="6856" spans="1:25" x14ac:dyDescent="0.2">
      <c r="A6856" s="1">
        <v>6855</v>
      </c>
      <c r="B6856" t="s">
        <v>9418</v>
      </c>
      <c r="C6856" s="2">
        <v>43822</v>
      </c>
      <c r="D6856" s="8">
        <f>Table1[[#This Row],[Order Date]]</f>
        <v>43822</v>
      </c>
      <c r="E6856" s="2">
        <v>43827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">
        <v>737</v>
      </c>
      <c r="P6856" s="1" t="s">
        <v>43</v>
      </c>
      <c r="Q6856" s="1" t="s">
        <v>55</v>
      </c>
      <c r="R6856" s="1" t="s">
        <v>738</v>
      </c>
      <c r="S6856" s="1">
        <v>367.96</v>
      </c>
      <c r="T6856" s="1">
        <v>4</v>
      </c>
      <c r="U6856" s="1">
        <v>0</v>
      </c>
      <c r="V6856" s="1">
        <v>14.718399999999974</v>
      </c>
      <c r="W6856" t="str">
        <f>INDEX(People!$A$2:$A$5,MATCH(Orders!N6856,People!$B$2:$B$5,0))</f>
        <v>Cassandra Brandow</v>
      </c>
      <c r="X6856" t="str">
        <f>IFERROR(INDEX(Returns!A6856:A7655,MATCH(Orders!B6856,Returns!B6856:B7655,0)),"No")</f>
        <v>No</v>
      </c>
      <c r="Y6856">
        <f t="shared" si="107"/>
        <v>367.96</v>
      </c>
    </row>
    <row r="6857" spans="1:25" x14ac:dyDescent="0.2">
      <c r="A6857" s="1">
        <v>6856</v>
      </c>
      <c r="B6857" t="s">
        <v>9418</v>
      </c>
      <c r="C6857" s="2">
        <v>43822</v>
      </c>
      <c r="D6857" s="8">
        <f>Table1[[#This Row],[Order Date]]</f>
        <v>43822</v>
      </c>
      <c r="E6857" s="2">
        <v>43827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">
        <v>3673</v>
      </c>
      <c r="P6857" s="1" t="s">
        <v>43</v>
      </c>
      <c r="Q6857" s="1" t="s">
        <v>84</v>
      </c>
      <c r="R6857" s="1" t="s">
        <v>3674</v>
      </c>
      <c r="S6857" s="1">
        <v>44.96</v>
      </c>
      <c r="T6857" s="1">
        <v>2</v>
      </c>
      <c r="U6857" s="1">
        <v>0</v>
      </c>
      <c r="V6857" s="1">
        <v>20.6816</v>
      </c>
      <c r="W6857" t="str">
        <f>INDEX(People!$A$2:$A$5,MATCH(Orders!N6857,People!$B$2:$B$5,0))</f>
        <v>Cassandra Brandow</v>
      </c>
      <c r="X6857" t="str">
        <f>IFERROR(INDEX(Returns!A6857:A7656,MATCH(Orders!B6857,Returns!B6857:B7656,0)),"No")</f>
        <v>No</v>
      </c>
      <c r="Y6857">
        <f t="shared" si="107"/>
        <v>44.96</v>
      </c>
    </row>
    <row r="6858" spans="1:25" x14ac:dyDescent="0.2">
      <c r="A6858" s="1">
        <v>6857</v>
      </c>
      <c r="B6858" t="s">
        <v>9418</v>
      </c>
      <c r="C6858" s="2">
        <v>43822</v>
      </c>
      <c r="D6858" s="8">
        <f>Table1[[#This Row],[Order Date]]</f>
        <v>43822</v>
      </c>
      <c r="E6858" s="2">
        <v>43827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">
        <v>5399</v>
      </c>
      <c r="P6858" s="1" t="s">
        <v>43</v>
      </c>
      <c r="Q6858" s="1" t="s">
        <v>157</v>
      </c>
      <c r="R6858" s="1" t="s">
        <v>5400</v>
      </c>
      <c r="S6858" s="1">
        <v>182.94</v>
      </c>
      <c r="T6858" s="1">
        <v>3</v>
      </c>
      <c r="U6858" s="1">
        <v>0</v>
      </c>
      <c r="V6858" s="1">
        <v>85.981799999999993</v>
      </c>
      <c r="W6858" t="str">
        <f>INDEX(People!$A$2:$A$5,MATCH(Orders!N6858,People!$B$2:$B$5,0))</f>
        <v>Cassandra Brandow</v>
      </c>
      <c r="X6858" t="str">
        <f>IFERROR(INDEX(Returns!A6858:A7657,MATCH(Orders!B6858,Returns!B6858:B7657,0)),"No")</f>
        <v>No</v>
      </c>
      <c r="Y6858">
        <f t="shared" si="107"/>
        <v>182.94</v>
      </c>
    </row>
    <row r="6859" spans="1:25" x14ac:dyDescent="0.2">
      <c r="A6859" s="1">
        <v>6858</v>
      </c>
      <c r="B6859" t="s">
        <v>6125</v>
      </c>
      <c r="C6859" s="2">
        <v>43572</v>
      </c>
      <c r="D6859" s="8">
        <f>Table1[[#This Row],[Order Date]]</f>
        <v>43572</v>
      </c>
      <c r="E6859" s="2">
        <v>43577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">
        <v>3070</v>
      </c>
      <c r="P6859" s="1" t="s">
        <v>43</v>
      </c>
      <c r="Q6859" s="1" t="s">
        <v>84</v>
      </c>
      <c r="R6859" s="1" t="s">
        <v>3071</v>
      </c>
      <c r="S6859" s="1">
        <v>28.14</v>
      </c>
      <c r="T6859" s="1">
        <v>3</v>
      </c>
      <c r="U6859" s="1">
        <v>0</v>
      </c>
      <c r="V6859" s="1">
        <v>13.507200000000001</v>
      </c>
      <c r="W6859" t="str">
        <f>INDEX(People!$A$2:$A$5,MATCH(Orders!N6859,People!$B$2:$B$5,0))</f>
        <v>Anna Andreadi</v>
      </c>
      <c r="X6859" t="str">
        <f>IFERROR(INDEX(Returns!A6859:A7658,MATCH(Orders!B6859,Returns!B6859:B7658,0)),"No")</f>
        <v>No</v>
      </c>
      <c r="Y6859">
        <f t="shared" si="107"/>
        <v>28.14</v>
      </c>
    </row>
    <row r="6860" spans="1:25" x14ac:dyDescent="0.2">
      <c r="A6860" s="1">
        <v>6859</v>
      </c>
      <c r="B6860" t="s">
        <v>6125</v>
      </c>
      <c r="C6860" s="2">
        <v>43572</v>
      </c>
      <c r="D6860" s="8">
        <f>Table1[[#This Row],[Order Date]]</f>
        <v>43572</v>
      </c>
      <c r="E6860" s="2">
        <v>43577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">
        <v>3013</v>
      </c>
      <c r="P6860" s="1" t="s">
        <v>43</v>
      </c>
      <c r="Q6860" s="1" t="s">
        <v>44</v>
      </c>
      <c r="R6860" s="1" t="s">
        <v>3014</v>
      </c>
      <c r="S6860" s="1">
        <v>7.38</v>
      </c>
      <c r="T6860" s="1">
        <v>2</v>
      </c>
      <c r="U6860" s="1">
        <v>0</v>
      </c>
      <c r="V6860" s="1">
        <v>3.4685999999999999</v>
      </c>
      <c r="W6860" t="str">
        <f>INDEX(People!$A$2:$A$5,MATCH(Orders!N6860,People!$B$2:$B$5,0))</f>
        <v>Anna Andreadi</v>
      </c>
      <c r="X6860" t="str">
        <f>IFERROR(INDEX(Returns!A6860:A7659,MATCH(Orders!B6860,Returns!B6860:B7659,0)),"No")</f>
        <v>No</v>
      </c>
      <c r="Y6860">
        <f t="shared" si="107"/>
        <v>7.38</v>
      </c>
    </row>
    <row r="6861" spans="1:25" x14ac:dyDescent="0.2">
      <c r="A6861" s="1">
        <v>6860</v>
      </c>
      <c r="B6861" t="s">
        <v>6125</v>
      </c>
      <c r="C6861" s="2">
        <v>43572</v>
      </c>
      <c r="D6861" s="8">
        <f>Table1[[#This Row],[Order Date]]</f>
        <v>43572</v>
      </c>
      <c r="E6861" s="2">
        <v>43577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">
        <v>2759</v>
      </c>
      <c r="P6861" s="1" t="s">
        <v>43</v>
      </c>
      <c r="Q6861" s="1" t="s">
        <v>242</v>
      </c>
      <c r="R6861" s="1" t="s">
        <v>2760</v>
      </c>
      <c r="S6861" s="1">
        <v>10.9</v>
      </c>
      <c r="T6861" s="1">
        <v>5</v>
      </c>
      <c r="U6861" s="1">
        <v>0</v>
      </c>
      <c r="V6861" s="1">
        <v>3.5970000000000004</v>
      </c>
      <c r="W6861" t="str">
        <f>INDEX(People!$A$2:$A$5,MATCH(Orders!N6861,People!$B$2:$B$5,0))</f>
        <v>Anna Andreadi</v>
      </c>
      <c r="X6861" t="str">
        <f>IFERROR(INDEX(Returns!A6861:A7660,MATCH(Orders!B6861,Returns!B6861:B7660,0)),"No")</f>
        <v>No</v>
      </c>
      <c r="Y6861">
        <f t="shared" si="107"/>
        <v>10.9</v>
      </c>
    </row>
    <row r="6862" spans="1:25" x14ac:dyDescent="0.2">
      <c r="A6862" s="1">
        <v>6861</v>
      </c>
      <c r="B6862" t="s">
        <v>6125</v>
      </c>
      <c r="C6862" s="2">
        <v>43572</v>
      </c>
      <c r="D6862" s="8">
        <f>Table1[[#This Row],[Order Date]]</f>
        <v>43572</v>
      </c>
      <c r="E6862" s="2">
        <v>43577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">
        <v>2021</v>
      </c>
      <c r="P6862" s="1" t="s">
        <v>66</v>
      </c>
      <c r="Q6862" s="1" t="s">
        <v>146</v>
      </c>
      <c r="R6862" s="1" t="s">
        <v>2022</v>
      </c>
      <c r="S6862" s="1">
        <v>274.89</v>
      </c>
      <c r="T6862" s="1">
        <v>11</v>
      </c>
      <c r="U6862" s="1">
        <v>0</v>
      </c>
      <c r="V6862" s="1">
        <v>46.731299999999962</v>
      </c>
      <c r="W6862" t="str">
        <f>INDEX(People!$A$2:$A$5,MATCH(Orders!N6862,People!$B$2:$B$5,0))</f>
        <v>Anna Andreadi</v>
      </c>
      <c r="X6862" t="str">
        <f>IFERROR(INDEX(Returns!A6862:A7661,MATCH(Orders!B6862,Returns!B6862:B7661,0)),"No")</f>
        <v>No</v>
      </c>
      <c r="Y6862">
        <f t="shared" si="107"/>
        <v>274.89</v>
      </c>
    </row>
    <row r="6863" spans="1:25" x14ac:dyDescent="0.2">
      <c r="A6863" s="1">
        <v>6862</v>
      </c>
      <c r="B6863" t="s">
        <v>6125</v>
      </c>
      <c r="C6863" s="2">
        <v>43572</v>
      </c>
      <c r="D6863" s="8">
        <f>Table1[[#This Row],[Order Date]]</f>
        <v>43572</v>
      </c>
      <c r="E6863" s="2">
        <v>43577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">
        <v>3823</v>
      </c>
      <c r="P6863" s="1" t="s">
        <v>43</v>
      </c>
      <c r="Q6863" s="1" t="s">
        <v>44</v>
      </c>
      <c r="R6863" s="1" t="s">
        <v>3824</v>
      </c>
      <c r="S6863" s="1">
        <v>23.04</v>
      </c>
      <c r="T6863" s="1">
        <v>8</v>
      </c>
      <c r="U6863" s="1">
        <v>0</v>
      </c>
      <c r="V6863" s="1">
        <v>11.2896</v>
      </c>
      <c r="W6863" t="str">
        <f>INDEX(People!$A$2:$A$5,MATCH(Orders!N6863,People!$B$2:$B$5,0))</f>
        <v>Anna Andreadi</v>
      </c>
      <c r="X6863" t="str">
        <f>IFERROR(INDEX(Returns!A6863:A7662,MATCH(Orders!B6863,Returns!B6863:B7662,0)),"No")</f>
        <v>No</v>
      </c>
      <c r="Y6863">
        <f t="shared" si="107"/>
        <v>23.04</v>
      </c>
    </row>
    <row r="6864" spans="1:25" x14ac:dyDescent="0.2">
      <c r="A6864" s="1">
        <v>6863</v>
      </c>
      <c r="B6864" t="s">
        <v>6125</v>
      </c>
      <c r="C6864" s="2">
        <v>43572</v>
      </c>
      <c r="D6864" s="8">
        <f>Table1[[#This Row],[Order Date]]</f>
        <v>43572</v>
      </c>
      <c r="E6864" s="2">
        <v>43577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">
        <v>3881</v>
      </c>
      <c r="P6864" s="1" t="s">
        <v>30</v>
      </c>
      <c r="Q6864" s="1" t="s">
        <v>34</v>
      </c>
      <c r="R6864" s="1" t="s">
        <v>3882</v>
      </c>
      <c r="S6864" s="1">
        <v>218.35200000000003</v>
      </c>
      <c r="T6864" s="1">
        <v>3</v>
      </c>
      <c r="U6864" s="1">
        <v>0.2</v>
      </c>
      <c r="V6864" s="1">
        <v>-19.105800000000016</v>
      </c>
      <c r="W6864" t="str">
        <f>INDEX(People!$A$2:$A$5,MATCH(Orders!N6864,People!$B$2:$B$5,0))</f>
        <v>Anna Andreadi</v>
      </c>
      <c r="X6864" t="str">
        <f>IFERROR(INDEX(Returns!A6864:A7663,MATCH(Orders!B6864,Returns!B6864:B7663,0)),"No")</f>
        <v>No</v>
      </c>
      <c r="Y6864">
        <f t="shared" si="107"/>
        <v>262.0224</v>
      </c>
    </row>
    <row r="6865" spans="1:25" x14ac:dyDescent="0.2">
      <c r="A6865" s="1">
        <v>6864</v>
      </c>
      <c r="B6865" t="s">
        <v>9419</v>
      </c>
      <c r="C6865" s="2">
        <v>43800</v>
      </c>
      <c r="D6865" s="8">
        <f>Table1[[#This Row],[Order Date]]</f>
        <v>43800</v>
      </c>
      <c r="E6865" s="2">
        <v>43807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">
        <v>4624</v>
      </c>
      <c r="P6865" s="1" t="s">
        <v>43</v>
      </c>
      <c r="Q6865" s="1" t="s">
        <v>84</v>
      </c>
      <c r="R6865" s="1" t="s">
        <v>4625</v>
      </c>
      <c r="S6865" s="1">
        <v>10.368000000000002</v>
      </c>
      <c r="T6865" s="1">
        <v>2</v>
      </c>
      <c r="U6865" s="1">
        <v>0.2</v>
      </c>
      <c r="V6865" s="1">
        <v>3.6288</v>
      </c>
      <c r="W6865" t="str">
        <f>INDEX(People!$A$2:$A$5,MATCH(Orders!N6865,People!$B$2:$B$5,0))</f>
        <v>Kelly Williams</v>
      </c>
      <c r="X6865" t="str">
        <f>IFERROR(INDEX(Returns!A6865:A7664,MATCH(Orders!B6865,Returns!B6865:B7664,0)),"No")</f>
        <v>No</v>
      </c>
      <c r="Y6865">
        <f t="shared" si="107"/>
        <v>12.441600000000003</v>
      </c>
    </row>
    <row r="6866" spans="1:25" x14ac:dyDescent="0.2">
      <c r="A6866" s="1">
        <v>6865</v>
      </c>
      <c r="B6866" t="s">
        <v>9420</v>
      </c>
      <c r="C6866" s="2">
        <v>43333</v>
      </c>
      <c r="D6866" s="8">
        <f>Table1[[#This Row],[Order Date]]</f>
        <v>43333</v>
      </c>
      <c r="E6866" s="2">
        <v>43340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">
        <v>2447</v>
      </c>
      <c r="P6866" s="1" t="s">
        <v>43</v>
      </c>
      <c r="Q6866" s="1" t="s">
        <v>70</v>
      </c>
      <c r="R6866" s="1" t="s">
        <v>2448</v>
      </c>
      <c r="S6866" s="1">
        <v>12.672000000000001</v>
      </c>
      <c r="T6866" s="1">
        <v>2</v>
      </c>
      <c r="U6866" s="1">
        <v>0.2</v>
      </c>
      <c r="V6866" s="1">
        <v>4.7519999999999998</v>
      </c>
      <c r="W6866" t="str">
        <f>INDEX(People!$A$2:$A$5,MATCH(Orders!N6866,People!$B$2:$B$5,0))</f>
        <v>Anna Andreadi</v>
      </c>
      <c r="X6866" t="str">
        <f>IFERROR(INDEX(Returns!A6866:A7665,MATCH(Orders!B6866,Returns!B6866:B7665,0)),"No")</f>
        <v>No</v>
      </c>
      <c r="Y6866">
        <f t="shared" si="107"/>
        <v>15.2064</v>
      </c>
    </row>
    <row r="6867" spans="1:25" x14ac:dyDescent="0.2">
      <c r="A6867" s="1">
        <v>6866</v>
      </c>
      <c r="B6867" t="s">
        <v>9420</v>
      </c>
      <c r="C6867" s="2">
        <v>43333</v>
      </c>
      <c r="D6867" s="8">
        <f>Table1[[#This Row],[Order Date]]</f>
        <v>43333</v>
      </c>
      <c r="E6867" s="2">
        <v>43340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">
        <v>1545</v>
      </c>
      <c r="P6867" s="1" t="s">
        <v>66</v>
      </c>
      <c r="Q6867" s="1" t="s">
        <v>67</v>
      </c>
      <c r="R6867" s="1" t="s">
        <v>1546</v>
      </c>
      <c r="S6867" s="1">
        <v>91.96</v>
      </c>
      <c r="T6867" s="1">
        <v>5</v>
      </c>
      <c r="U6867" s="1">
        <v>0.2</v>
      </c>
      <c r="V6867" s="1">
        <v>-20.690999999999992</v>
      </c>
      <c r="W6867" t="str">
        <f>INDEX(People!$A$2:$A$5,MATCH(Orders!N6867,People!$B$2:$B$5,0))</f>
        <v>Anna Andreadi</v>
      </c>
      <c r="X6867" t="str">
        <f>IFERROR(INDEX(Returns!A6867:A7666,MATCH(Orders!B6867,Returns!B6867:B7666,0)),"No")</f>
        <v>No</v>
      </c>
      <c r="Y6867">
        <f t="shared" si="107"/>
        <v>110.35199999999999</v>
      </c>
    </row>
    <row r="6868" spans="1:25" x14ac:dyDescent="0.2">
      <c r="A6868" s="1">
        <v>6867</v>
      </c>
      <c r="B6868" t="s">
        <v>9420</v>
      </c>
      <c r="C6868" s="2">
        <v>43333</v>
      </c>
      <c r="D6868" s="8">
        <f>Table1[[#This Row],[Order Date]]</f>
        <v>43333</v>
      </c>
      <c r="E6868" s="2">
        <v>43340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">
        <v>423</v>
      </c>
      <c r="P6868" s="1" t="s">
        <v>66</v>
      </c>
      <c r="Q6868" s="1" t="s">
        <v>146</v>
      </c>
      <c r="R6868" s="1" t="s">
        <v>424</v>
      </c>
      <c r="S6868" s="1">
        <v>254.96999999999997</v>
      </c>
      <c r="T6868" s="1">
        <v>3</v>
      </c>
      <c r="U6868" s="1">
        <v>0</v>
      </c>
      <c r="V6868" s="1">
        <v>91.789199999999994</v>
      </c>
      <c r="W6868" t="str">
        <f>INDEX(People!$A$2:$A$5,MATCH(Orders!N6868,People!$B$2:$B$5,0))</f>
        <v>Anna Andreadi</v>
      </c>
      <c r="X6868" t="str">
        <f>IFERROR(INDEX(Returns!A6868:A7667,MATCH(Orders!B6868,Returns!B6868:B7667,0)),"No")</f>
        <v>No</v>
      </c>
      <c r="Y6868">
        <f t="shared" si="107"/>
        <v>254.96999999999997</v>
      </c>
    </row>
    <row r="6869" spans="1:25" x14ac:dyDescent="0.2">
      <c r="A6869" s="1">
        <v>6868</v>
      </c>
      <c r="B6869" t="s">
        <v>9420</v>
      </c>
      <c r="C6869" s="2">
        <v>43333</v>
      </c>
      <c r="D6869" s="8">
        <f>Table1[[#This Row],[Order Date]]</f>
        <v>43333</v>
      </c>
      <c r="E6869" s="2">
        <v>43340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">
        <v>4594</v>
      </c>
      <c r="P6869" s="1" t="s">
        <v>66</v>
      </c>
      <c r="Q6869" s="1" t="s">
        <v>67</v>
      </c>
      <c r="R6869" s="1" t="s">
        <v>4595</v>
      </c>
      <c r="S6869" s="1">
        <v>31.983999999999998</v>
      </c>
      <c r="T6869" s="1">
        <v>2</v>
      </c>
      <c r="U6869" s="1">
        <v>0.2</v>
      </c>
      <c r="V6869" s="1">
        <v>-7.9959999999999996</v>
      </c>
      <c r="W6869" t="str">
        <f>INDEX(People!$A$2:$A$5,MATCH(Orders!N6869,People!$B$2:$B$5,0))</f>
        <v>Anna Andreadi</v>
      </c>
      <c r="X6869" t="str">
        <f>IFERROR(INDEX(Returns!A6869:A7668,MATCH(Orders!B6869,Returns!B6869:B7668,0)),"No")</f>
        <v>No</v>
      </c>
      <c r="Y6869">
        <f t="shared" si="107"/>
        <v>38.380799999999994</v>
      </c>
    </row>
    <row r="6870" spans="1:25" x14ac:dyDescent="0.2">
      <c r="A6870" s="1">
        <v>6869</v>
      </c>
      <c r="B6870" t="s">
        <v>9420</v>
      </c>
      <c r="C6870" s="2">
        <v>43333</v>
      </c>
      <c r="D6870" s="8">
        <f>Table1[[#This Row],[Order Date]]</f>
        <v>43333</v>
      </c>
      <c r="E6870" s="2">
        <v>43340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">
        <v>4433</v>
      </c>
      <c r="P6870" s="1" t="s">
        <v>30</v>
      </c>
      <c r="Q6870" s="1" t="s">
        <v>52</v>
      </c>
      <c r="R6870" s="1" t="s">
        <v>4434</v>
      </c>
      <c r="S6870" s="1">
        <v>2887.0560000000005</v>
      </c>
      <c r="T6870" s="1">
        <v>9</v>
      </c>
      <c r="U6870" s="1">
        <v>0.2</v>
      </c>
      <c r="V6870" s="1">
        <v>180.44099999999992</v>
      </c>
      <c r="W6870" t="str">
        <f>INDEX(People!$A$2:$A$5,MATCH(Orders!N6870,People!$B$2:$B$5,0))</f>
        <v>Anna Andreadi</v>
      </c>
      <c r="X6870" t="str">
        <f>IFERROR(INDEX(Returns!A6870:A7669,MATCH(Orders!B6870,Returns!B6870:B7669,0)),"No")</f>
        <v>No</v>
      </c>
      <c r="Y6870">
        <f t="shared" si="107"/>
        <v>3464.4672000000005</v>
      </c>
    </row>
    <row r="6871" spans="1:25" x14ac:dyDescent="0.2">
      <c r="A6871" s="1">
        <v>6870</v>
      </c>
      <c r="B6871" t="s">
        <v>9420</v>
      </c>
      <c r="C6871" s="2">
        <v>43333</v>
      </c>
      <c r="D6871" s="8">
        <f>Table1[[#This Row],[Order Date]]</f>
        <v>43333</v>
      </c>
      <c r="E6871" s="2">
        <v>43340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">
        <v>4702</v>
      </c>
      <c r="P6871" s="1" t="s">
        <v>43</v>
      </c>
      <c r="Q6871" s="1" t="s">
        <v>84</v>
      </c>
      <c r="R6871" s="1" t="s">
        <v>4703</v>
      </c>
      <c r="S6871" s="1">
        <v>12.96</v>
      </c>
      <c r="T6871" s="1">
        <v>2</v>
      </c>
      <c r="U6871" s="1">
        <v>0</v>
      </c>
      <c r="V6871" s="1">
        <v>6.2208000000000006</v>
      </c>
      <c r="W6871" t="str">
        <f>INDEX(People!$A$2:$A$5,MATCH(Orders!N6871,People!$B$2:$B$5,0))</f>
        <v>Anna Andreadi</v>
      </c>
      <c r="X6871" t="str">
        <f>IFERROR(INDEX(Returns!A6871:A7670,MATCH(Orders!B6871,Returns!B6871:B7670,0)),"No")</f>
        <v>No</v>
      </c>
      <c r="Y6871">
        <f t="shared" si="107"/>
        <v>12.96</v>
      </c>
    </row>
    <row r="6872" spans="1:25" x14ac:dyDescent="0.2">
      <c r="A6872" s="1">
        <v>6871</v>
      </c>
      <c r="B6872" t="s">
        <v>9420</v>
      </c>
      <c r="C6872" s="2">
        <v>43333</v>
      </c>
      <c r="D6872" s="8">
        <f>Table1[[#This Row],[Order Date]]</f>
        <v>43333</v>
      </c>
      <c r="E6872" s="2">
        <v>43340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">
        <v>5146</v>
      </c>
      <c r="P6872" s="1" t="s">
        <v>43</v>
      </c>
      <c r="Q6872" s="1" t="s">
        <v>84</v>
      </c>
      <c r="R6872" s="1" t="s">
        <v>5147</v>
      </c>
      <c r="S6872" s="1">
        <v>47.52</v>
      </c>
      <c r="T6872" s="1">
        <v>9</v>
      </c>
      <c r="U6872" s="1">
        <v>0</v>
      </c>
      <c r="V6872" s="1">
        <v>21.384</v>
      </c>
      <c r="W6872" t="str">
        <f>INDEX(People!$A$2:$A$5,MATCH(Orders!N6872,People!$B$2:$B$5,0))</f>
        <v>Anna Andreadi</v>
      </c>
      <c r="X6872" t="str">
        <f>IFERROR(INDEX(Returns!A6872:A7671,MATCH(Orders!B6872,Returns!B6872:B7671,0)),"No")</f>
        <v>No</v>
      </c>
      <c r="Y6872">
        <f t="shared" si="107"/>
        <v>47.52</v>
      </c>
    </row>
    <row r="6873" spans="1:25" x14ac:dyDescent="0.2">
      <c r="A6873" s="1">
        <v>6872</v>
      </c>
      <c r="B6873" t="s">
        <v>9421</v>
      </c>
      <c r="C6873" s="2">
        <v>43439</v>
      </c>
      <c r="D6873" s="8">
        <f>Table1[[#This Row],[Order Date]]</f>
        <v>43439</v>
      </c>
      <c r="E6873" s="2">
        <v>43442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">
        <v>2281</v>
      </c>
      <c r="P6873" s="1" t="s">
        <v>43</v>
      </c>
      <c r="Q6873" s="1" t="s">
        <v>44</v>
      </c>
      <c r="R6873" s="1" t="s">
        <v>2282</v>
      </c>
      <c r="S6873" s="1">
        <v>11.952000000000002</v>
      </c>
      <c r="T6873" s="1">
        <v>3</v>
      </c>
      <c r="U6873" s="1">
        <v>0.2</v>
      </c>
      <c r="V6873" s="1">
        <v>3.8843999999999994</v>
      </c>
      <c r="W6873" t="str">
        <f>INDEX(People!$A$2:$A$5,MATCH(Orders!N6873,People!$B$2:$B$5,0))</f>
        <v>Kelly Williams</v>
      </c>
      <c r="X6873" t="str">
        <f>IFERROR(INDEX(Returns!A6873:A7672,MATCH(Orders!B6873,Returns!B6873:B7672,0)),"No")</f>
        <v>No</v>
      </c>
      <c r="Y6873">
        <f t="shared" si="107"/>
        <v>14.342400000000001</v>
      </c>
    </row>
    <row r="6874" spans="1:25" x14ac:dyDescent="0.2">
      <c r="A6874" s="1">
        <v>6873</v>
      </c>
      <c r="B6874" t="s">
        <v>9422</v>
      </c>
      <c r="C6874" s="2">
        <v>43085</v>
      </c>
      <c r="D6874" s="8">
        <f>Table1[[#This Row],[Order Date]]</f>
        <v>43085</v>
      </c>
      <c r="E6874" s="2">
        <v>43088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">
        <v>5320</v>
      </c>
      <c r="P6874" s="1" t="s">
        <v>43</v>
      </c>
      <c r="Q6874" s="1" t="s">
        <v>84</v>
      </c>
      <c r="R6874" s="1" t="s">
        <v>5321</v>
      </c>
      <c r="S6874" s="1">
        <v>4.9800000000000004</v>
      </c>
      <c r="T6874" s="1">
        <v>1</v>
      </c>
      <c r="U6874" s="1">
        <v>0</v>
      </c>
      <c r="V6874" s="1">
        <v>2.3406000000000002</v>
      </c>
      <c r="W6874" t="str">
        <f>INDEX(People!$A$2:$A$5,MATCH(Orders!N6874,People!$B$2:$B$5,0))</f>
        <v>Anna Andreadi</v>
      </c>
      <c r="X6874" t="str">
        <f>IFERROR(INDEX(Returns!A6874:A7673,MATCH(Orders!B6874,Returns!B6874:B7673,0)),"No")</f>
        <v>No</v>
      </c>
      <c r="Y6874">
        <f t="shared" si="107"/>
        <v>4.9800000000000004</v>
      </c>
    </row>
    <row r="6875" spans="1:25" x14ac:dyDescent="0.2">
      <c r="A6875" s="1">
        <v>6874</v>
      </c>
      <c r="B6875" t="s">
        <v>9423</v>
      </c>
      <c r="C6875" s="2">
        <v>42660</v>
      </c>
      <c r="D6875" s="8">
        <f>Table1[[#This Row],[Order Date]]</f>
        <v>42660</v>
      </c>
      <c r="E6875" s="2">
        <v>42665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">
        <v>2715</v>
      </c>
      <c r="P6875" s="1" t="s">
        <v>43</v>
      </c>
      <c r="Q6875" s="1" t="s">
        <v>70</v>
      </c>
      <c r="R6875" s="1" t="s">
        <v>2716</v>
      </c>
      <c r="S6875" s="1">
        <v>10.779999999999996</v>
      </c>
      <c r="T6875" s="1">
        <v>5</v>
      </c>
      <c r="U6875" s="1">
        <v>0.8</v>
      </c>
      <c r="V6875" s="1">
        <v>-17.248000000000008</v>
      </c>
      <c r="W6875" t="str">
        <f>INDEX(People!$A$2:$A$5,MATCH(Orders!N6875,People!$B$2:$B$5,0))</f>
        <v>Kelly Williams</v>
      </c>
      <c r="X6875" t="str">
        <f>IFERROR(INDEX(Returns!A6875:A7674,MATCH(Orders!B6875,Returns!B6875:B7674,0)),"No")</f>
        <v>No</v>
      </c>
      <c r="Y6875">
        <f t="shared" si="107"/>
        <v>19.403999999999993</v>
      </c>
    </row>
    <row r="6876" spans="1:25" x14ac:dyDescent="0.2">
      <c r="A6876" s="1">
        <v>6875</v>
      </c>
      <c r="B6876" t="s">
        <v>9423</v>
      </c>
      <c r="C6876" s="2">
        <v>42660</v>
      </c>
      <c r="D6876" s="8">
        <f>Table1[[#This Row],[Order Date]]</f>
        <v>42660</v>
      </c>
      <c r="E6876" s="2">
        <v>42665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">
        <v>3113</v>
      </c>
      <c r="P6876" s="1" t="s">
        <v>66</v>
      </c>
      <c r="Q6876" s="1" t="s">
        <v>146</v>
      </c>
      <c r="R6876" s="1" t="s">
        <v>3114</v>
      </c>
      <c r="S6876" s="1">
        <v>119.97600000000001</v>
      </c>
      <c r="T6876" s="1">
        <v>3</v>
      </c>
      <c r="U6876" s="1">
        <v>0.2</v>
      </c>
      <c r="V6876" s="1">
        <v>-17.996400000000019</v>
      </c>
      <c r="W6876" t="str">
        <f>INDEX(People!$A$2:$A$5,MATCH(Orders!N6876,People!$B$2:$B$5,0))</f>
        <v>Kelly Williams</v>
      </c>
      <c r="X6876" t="str">
        <f>IFERROR(INDEX(Returns!A6876:A7675,MATCH(Orders!B6876,Returns!B6876:B7675,0)),"No")</f>
        <v>No</v>
      </c>
      <c r="Y6876">
        <f t="shared" si="107"/>
        <v>143.97120000000001</v>
      </c>
    </row>
    <row r="6877" spans="1:25" x14ac:dyDescent="0.2">
      <c r="A6877" s="1">
        <v>6876</v>
      </c>
      <c r="B6877" t="s">
        <v>9424</v>
      </c>
      <c r="C6877" s="2">
        <v>43348</v>
      </c>
      <c r="D6877" s="8">
        <f>Table1[[#This Row],[Order Date]]</f>
        <v>43348</v>
      </c>
      <c r="E6877" s="2">
        <v>43353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">
        <v>4337</v>
      </c>
      <c r="P6877" s="1" t="s">
        <v>43</v>
      </c>
      <c r="Q6877" s="1" t="s">
        <v>44</v>
      </c>
      <c r="R6877" s="1" t="s">
        <v>4338</v>
      </c>
      <c r="S6877" s="1">
        <v>25.06</v>
      </c>
      <c r="T6877" s="1">
        <v>2</v>
      </c>
      <c r="U6877" s="1">
        <v>0</v>
      </c>
      <c r="V6877" s="1">
        <v>11.778199999999998</v>
      </c>
      <c r="W6877" t="str">
        <f>INDEX(People!$A$2:$A$5,MATCH(Orders!N6877,People!$B$2:$B$5,0))</f>
        <v>Cassandra Brandow</v>
      </c>
      <c r="X6877" t="str">
        <f>IFERROR(INDEX(Returns!A6877:A7676,MATCH(Orders!B6877,Returns!B6877:B7676,0)),"No")</f>
        <v>No</v>
      </c>
      <c r="Y6877">
        <f t="shared" si="107"/>
        <v>25.06</v>
      </c>
    </row>
    <row r="6878" spans="1:25" x14ac:dyDescent="0.2">
      <c r="A6878" s="1">
        <v>6877</v>
      </c>
      <c r="B6878" t="s">
        <v>9424</v>
      </c>
      <c r="C6878" s="2">
        <v>43348</v>
      </c>
      <c r="D6878" s="8">
        <f>Table1[[#This Row],[Order Date]]</f>
        <v>43348</v>
      </c>
      <c r="E6878" s="2">
        <v>43353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">
        <v>4033</v>
      </c>
      <c r="P6878" s="1" t="s">
        <v>30</v>
      </c>
      <c r="Q6878" s="1" t="s">
        <v>52</v>
      </c>
      <c r="R6878" s="1" t="s">
        <v>4034</v>
      </c>
      <c r="S6878" s="1">
        <v>1652.94</v>
      </c>
      <c r="T6878" s="1">
        <v>3</v>
      </c>
      <c r="U6878" s="1">
        <v>0</v>
      </c>
      <c r="V6878" s="1">
        <v>314.05859999999996</v>
      </c>
      <c r="W6878" t="str">
        <f>INDEX(People!$A$2:$A$5,MATCH(Orders!N6878,People!$B$2:$B$5,0))</f>
        <v>Cassandra Brandow</v>
      </c>
      <c r="X6878" t="str">
        <f>IFERROR(INDEX(Returns!A6878:A7677,MATCH(Orders!B6878,Returns!B6878:B7677,0)),"No")</f>
        <v>No</v>
      </c>
      <c r="Y6878">
        <f t="shared" si="107"/>
        <v>1652.94</v>
      </c>
    </row>
    <row r="6879" spans="1:25" x14ac:dyDescent="0.2">
      <c r="A6879" s="1">
        <v>6878</v>
      </c>
      <c r="B6879" t="s">
        <v>9425</v>
      </c>
      <c r="C6879" s="2">
        <v>43023</v>
      </c>
      <c r="D6879" s="8">
        <f>Table1[[#This Row],[Order Date]]</f>
        <v>43023</v>
      </c>
      <c r="E6879" s="2">
        <v>43023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">
        <v>2802</v>
      </c>
      <c r="P6879" s="1" t="s">
        <v>30</v>
      </c>
      <c r="Q6879" s="1" t="s">
        <v>60</v>
      </c>
      <c r="R6879" s="1" t="s">
        <v>2803</v>
      </c>
      <c r="S6879" s="1">
        <v>131.376</v>
      </c>
      <c r="T6879" s="1">
        <v>6</v>
      </c>
      <c r="U6879" s="1">
        <v>0.6</v>
      </c>
      <c r="V6879" s="1">
        <v>-95.24760000000002</v>
      </c>
      <c r="W6879" t="str">
        <f>INDEX(People!$A$2:$A$5,MATCH(Orders!N6879,People!$B$2:$B$5,0))</f>
        <v>Kelly Williams</v>
      </c>
      <c r="X6879" t="str">
        <f>IFERROR(INDEX(Returns!A6879:A7678,MATCH(Orders!B6879,Returns!B6879:B7678,0)),"No")</f>
        <v>No</v>
      </c>
      <c r="Y6879">
        <f t="shared" si="107"/>
        <v>210.20160000000001</v>
      </c>
    </row>
    <row r="6880" spans="1:25" x14ac:dyDescent="0.2">
      <c r="A6880" s="1">
        <v>6879</v>
      </c>
      <c r="B6880" t="s">
        <v>9425</v>
      </c>
      <c r="C6880" s="2">
        <v>43023</v>
      </c>
      <c r="D6880" s="8">
        <f>Table1[[#This Row],[Order Date]]</f>
        <v>43023</v>
      </c>
      <c r="E6880" s="2">
        <v>43023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">
        <v>3516</v>
      </c>
      <c r="P6880" s="1" t="s">
        <v>43</v>
      </c>
      <c r="Q6880" s="1" t="s">
        <v>84</v>
      </c>
      <c r="R6880" s="1" t="s">
        <v>3517</v>
      </c>
      <c r="S6880" s="1">
        <v>5.3440000000000003</v>
      </c>
      <c r="T6880" s="1">
        <v>1</v>
      </c>
      <c r="U6880" s="1">
        <v>0.2</v>
      </c>
      <c r="V6880" s="1">
        <v>1.8703999999999998</v>
      </c>
      <c r="W6880" t="str">
        <f>INDEX(People!$A$2:$A$5,MATCH(Orders!N6880,People!$B$2:$B$5,0))</f>
        <v>Kelly Williams</v>
      </c>
      <c r="X6880" t="str">
        <f>IFERROR(INDEX(Returns!A6880:A7679,MATCH(Orders!B6880,Returns!B6880:B7679,0)),"No")</f>
        <v>No</v>
      </c>
      <c r="Y6880">
        <f t="shared" si="107"/>
        <v>6.4127999999999998</v>
      </c>
    </row>
    <row r="6881" spans="1:25" x14ac:dyDescent="0.2">
      <c r="A6881" s="1">
        <v>6880</v>
      </c>
      <c r="B6881" t="s">
        <v>9426</v>
      </c>
      <c r="C6881" s="2">
        <v>43070</v>
      </c>
      <c r="D6881" s="8">
        <f>Table1[[#This Row],[Order Date]]</f>
        <v>43070</v>
      </c>
      <c r="E6881" s="2">
        <v>43074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">
        <v>1498</v>
      </c>
      <c r="P6881" s="1" t="s">
        <v>30</v>
      </c>
      <c r="Q6881" s="1" t="s">
        <v>34</v>
      </c>
      <c r="R6881" s="1" t="s">
        <v>1499</v>
      </c>
      <c r="S6881" s="1">
        <v>2003.9200000000003</v>
      </c>
      <c r="T6881" s="1">
        <v>5</v>
      </c>
      <c r="U6881" s="1">
        <v>0.2</v>
      </c>
      <c r="V6881" s="1">
        <v>125.24499999999995</v>
      </c>
      <c r="W6881" t="str">
        <f>INDEX(People!$A$2:$A$5,MATCH(Orders!N6881,People!$B$2:$B$5,0))</f>
        <v>Anna Andreadi</v>
      </c>
      <c r="X6881" t="str">
        <f>IFERROR(INDEX(Returns!A6881:A7680,MATCH(Orders!B6881,Returns!B6881:B7680,0)),"No")</f>
        <v>No</v>
      </c>
      <c r="Y6881">
        <f t="shared" si="107"/>
        <v>2404.7040000000002</v>
      </c>
    </row>
    <row r="6882" spans="1:25" x14ac:dyDescent="0.2">
      <c r="A6882" s="1">
        <v>6881</v>
      </c>
      <c r="B6882" t="s">
        <v>9426</v>
      </c>
      <c r="C6882" s="2">
        <v>43070</v>
      </c>
      <c r="D6882" s="8">
        <f>Table1[[#This Row],[Order Date]]</f>
        <v>43070</v>
      </c>
      <c r="E6882" s="2">
        <v>43074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">
        <v>4269</v>
      </c>
      <c r="P6882" s="1" t="s">
        <v>43</v>
      </c>
      <c r="Q6882" s="1" t="s">
        <v>84</v>
      </c>
      <c r="R6882" s="1" t="s">
        <v>4270</v>
      </c>
      <c r="S6882" s="1">
        <v>32.400000000000006</v>
      </c>
      <c r="T6882" s="1">
        <v>5</v>
      </c>
      <c r="U6882" s="1">
        <v>0</v>
      </c>
      <c r="V6882" s="1">
        <v>15.552000000000001</v>
      </c>
      <c r="W6882" t="str">
        <f>INDEX(People!$A$2:$A$5,MATCH(Orders!N6882,People!$B$2:$B$5,0))</f>
        <v>Anna Andreadi</v>
      </c>
      <c r="X6882" t="str">
        <f>IFERROR(INDEX(Returns!A6882:A7681,MATCH(Orders!B6882,Returns!B6882:B7681,0)),"No")</f>
        <v>No</v>
      </c>
      <c r="Y6882">
        <f t="shared" si="107"/>
        <v>32.400000000000006</v>
      </c>
    </row>
    <row r="6883" spans="1:25" x14ac:dyDescent="0.2">
      <c r="A6883" s="1">
        <v>6882</v>
      </c>
      <c r="B6883" t="s">
        <v>9426</v>
      </c>
      <c r="C6883" s="2">
        <v>43070</v>
      </c>
      <c r="D6883" s="8">
        <f>Table1[[#This Row],[Order Date]]</f>
        <v>43070</v>
      </c>
      <c r="E6883" s="2">
        <v>43074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">
        <v>791</v>
      </c>
      <c r="P6883" s="1" t="s">
        <v>30</v>
      </c>
      <c r="Q6883" s="1" t="s">
        <v>52</v>
      </c>
      <c r="R6883" s="1" t="s">
        <v>792</v>
      </c>
      <c r="S6883" s="1">
        <v>1913.3999999999999</v>
      </c>
      <c r="T6883" s="1">
        <v>9</v>
      </c>
      <c r="U6883" s="1">
        <v>0</v>
      </c>
      <c r="V6883" s="1">
        <v>401.81399999999985</v>
      </c>
      <c r="W6883" t="str">
        <f>INDEX(People!$A$2:$A$5,MATCH(Orders!N6883,People!$B$2:$B$5,0))</f>
        <v>Anna Andreadi</v>
      </c>
      <c r="X6883" t="str">
        <f>IFERROR(INDEX(Returns!A6883:A7682,MATCH(Orders!B6883,Returns!B6883:B7682,0)),"No")</f>
        <v>No</v>
      </c>
      <c r="Y6883">
        <f t="shared" si="107"/>
        <v>1913.3999999999999</v>
      </c>
    </row>
    <row r="6884" spans="1:25" x14ac:dyDescent="0.2">
      <c r="A6884" s="1">
        <v>6883</v>
      </c>
      <c r="B6884" t="s">
        <v>9426</v>
      </c>
      <c r="C6884" s="2">
        <v>43070</v>
      </c>
      <c r="D6884" s="8">
        <f>Table1[[#This Row],[Order Date]]</f>
        <v>43070</v>
      </c>
      <c r="E6884" s="2">
        <v>43074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">
        <v>3761</v>
      </c>
      <c r="P6884" s="1" t="s">
        <v>43</v>
      </c>
      <c r="Q6884" s="1" t="s">
        <v>55</v>
      </c>
      <c r="R6884" s="1" t="s">
        <v>3762</v>
      </c>
      <c r="S6884" s="1">
        <v>146.72999999999999</v>
      </c>
      <c r="T6884" s="1">
        <v>3</v>
      </c>
      <c r="U6884" s="1">
        <v>0</v>
      </c>
      <c r="V6884" s="1">
        <v>2.9346000000000032</v>
      </c>
      <c r="W6884" t="str">
        <f>INDEX(People!$A$2:$A$5,MATCH(Orders!N6884,People!$B$2:$B$5,0))</f>
        <v>Anna Andreadi</v>
      </c>
      <c r="X6884" t="str">
        <f>IFERROR(INDEX(Returns!A6884:A7683,MATCH(Orders!B6884,Returns!B6884:B7683,0)),"No")</f>
        <v>No</v>
      </c>
      <c r="Y6884">
        <f t="shared" si="107"/>
        <v>146.72999999999999</v>
      </c>
    </row>
    <row r="6885" spans="1:25" x14ac:dyDescent="0.2">
      <c r="A6885" s="1">
        <v>6884</v>
      </c>
      <c r="B6885" t="s">
        <v>9426</v>
      </c>
      <c r="C6885" s="2">
        <v>43070</v>
      </c>
      <c r="D6885" s="8">
        <f>Table1[[#This Row],[Order Date]]</f>
        <v>43070</v>
      </c>
      <c r="E6885" s="2">
        <v>43074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">
        <v>1345</v>
      </c>
      <c r="P6885" s="1" t="s">
        <v>43</v>
      </c>
      <c r="Q6885" s="1" t="s">
        <v>84</v>
      </c>
      <c r="R6885" s="1" t="s">
        <v>1346</v>
      </c>
      <c r="S6885" s="1">
        <v>114.2</v>
      </c>
      <c r="T6885" s="1">
        <v>5</v>
      </c>
      <c r="U6885" s="1">
        <v>0</v>
      </c>
      <c r="V6885" s="1">
        <v>52.531999999999996</v>
      </c>
      <c r="W6885" t="str">
        <f>INDEX(People!$A$2:$A$5,MATCH(Orders!N6885,People!$B$2:$B$5,0))</f>
        <v>Anna Andreadi</v>
      </c>
      <c r="X6885" t="str">
        <f>IFERROR(INDEX(Returns!A6885:A7684,MATCH(Orders!B6885,Returns!B6885:B7684,0)),"No")</f>
        <v>No</v>
      </c>
      <c r="Y6885">
        <f t="shared" si="107"/>
        <v>114.2</v>
      </c>
    </row>
    <row r="6886" spans="1:25" x14ac:dyDescent="0.2">
      <c r="A6886" s="1">
        <v>6885</v>
      </c>
      <c r="B6886" t="s">
        <v>9427</v>
      </c>
      <c r="C6886" s="2">
        <v>42886</v>
      </c>
      <c r="D6886" s="8">
        <f>Table1[[#This Row],[Order Date]]</f>
        <v>42886</v>
      </c>
      <c r="E6886" s="2">
        <v>42890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">
        <v>4741</v>
      </c>
      <c r="P6886" s="1" t="s">
        <v>30</v>
      </c>
      <c r="Q6886" s="1" t="s">
        <v>34</v>
      </c>
      <c r="R6886" s="1" t="s">
        <v>4742</v>
      </c>
      <c r="S6886" s="1">
        <v>2567.84</v>
      </c>
      <c r="T6886" s="1">
        <v>8</v>
      </c>
      <c r="U6886" s="1">
        <v>0</v>
      </c>
      <c r="V6886" s="1">
        <v>770.35199999999986</v>
      </c>
      <c r="W6886" t="str">
        <f>INDEX(People!$A$2:$A$5,MATCH(Orders!N6886,People!$B$2:$B$5,0))</f>
        <v>Kelly Williams</v>
      </c>
      <c r="X6886" t="str">
        <f>IFERROR(INDEX(Returns!A6886:A7685,MATCH(Orders!B6886,Returns!B6886:B7685,0)),"No")</f>
        <v>No</v>
      </c>
      <c r="Y6886">
        <f t="shared" si="107"/>
        <v>2567.84</v>
      </c>
    </row>
    <row r="6887" spans="1:25" x14ac:dyDescent="0.2">
      <c r="A6887" s="1">
        <v>6886</v>
      </c>
      <c r="B6887" t="s">
        <v>9428</v>
      </c>
      <c r="C6887" s="2">
        <v>43718</v>
      </c>
      <c r="D6887" s="8">
        <f>Table1[[#This Row],[Order Date]]</f>
        <v>43718</v>
      </c>
      <c r="E6887" s="2">
        <v>43725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">
        <v>414</v>
      </c>
      <c r="P6887" s="1" t="s">
        <v>66</v>
      </c>
      <c r="Q6887" s="1" t="s">
        <v>146</v>
      </c>
      <c r="R6887" s="1" t="s">
        <v>415</v>
      </c>
      <c r="S6887" s="1">
        <v>37.056000000000004</v>
      </c>
      <c r="T6887" s="1">
        <v>4</v>
      </c>
      <c r="U6887" s="1">
        <v>0.2</v>
      </c>
      <c r="V6887" s="1">
        <v>8.8008000000000006</v>
      </c>
      <c r="W6887" t="str">
        <f>INDEX(People!$A$2:$A$5,MATCH(Orders!N6887,People!$B$2:$B$5,0))</f>
        <v>Chuck Magee</v>
      </c>
      <c r="X6887" t="str">
        <f>IFERROR(INDEX(Returns!A6887:A7686,MATCH(Orders!B6887,Returns!B6887:B7686,0)),"No")</f>
        <v>No</v>
      </c>
      <c r="Y6887">
        <f t="shared" si="107"/>
        <v>44.467200000000005</v>
      </c>
    </row>
    <row r="6888" spans="1:25" x14ac:dyDescent="0.2">
      <c r="A6888" s="1">
        <v>6887</v>
      </c>
      <c r="B6888" t="s">
        <v>9428</v>
      </c>
      <c r="C6888" s="2">
        <v>43718</v>
      </c>
      <c r="D6888" s="8">
        <f>Table1[[#This Row],[Order Date]]</f>
        <v>43718</v>
      </c>
      <c r="E6888" s="2">
        <v>43725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">
        <v>3290</v>
      </c>
      <c r="P6888" s="1" t="s">
        <v>66</v>
      </c>
      <c r="Q6888" s="1" t="s">
        <v>67</v>
      </c>
      <c r="R6888" s="1" t="s">
        <v>3291</v>
      </c>
      <c r="S6888" s="1">
        <v>259.89600000000002</v>
      </c>
      <c r="T6888" s="1">
        <v>2</v>
      </c>
      <c r="U6888" s="1">
        <v>0.4</v>
      </c>
      <c r="V6888" s="1">
        <v>-56.310799999999972</v>
      </c>
      <c r="W6888" t="str">
        <f>INDEX(People!$A$2:$A$5,MATCH(Orders!N6888,People!$B$2:$B$5,0))</f>
        <v>Chuck Magee</v>
      </c>
      <c r="X6888" t="str">
        <f>IFERROR(INDEX(Returns!A6888:A7687,MATCH(Orders!B6888,Returns!B6888:B7687,0)),"No")</f>
        <v>No</v>
      </c>
      <c r="Y6888">
        <f t="shared" si="107"/>
        <v>363.8544</v>
      </c>
    </row>
    <row r="6889" spans="1:25" x14ac:dyDescent="0.2">
      <c r="A6889" s="1">
        <v>6888</v>
      </c>
      <c r="B6889" t="s">
        <v>9429</v>
      </c>
      <c r="C6889" s="2">
        <v>43580</v>
      </c>
      <c r="D6889" s="8">
        <f>Table1[[#This Row],[Order Date]]</f>
        <v>43580</v>
      </c>
      <c r="E6889" s="2">
        <v>43587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">
        <v>295</v>
      </c>
      <c r="P6889" s="1" t="s">
        <v>43</v>
      </c>
      <c r="Q6889" s="1" t="s">
        <v>84</v>
      </c>
      <c r="R6889" s="1" t="s">
        <v>296</v>
      </c>
      <c r="S6889" s="1">
        <v>19.049999999999997</v>
      </c>
      <c r="T6889" s="1">
        <v>3</v>
      </c>
      <c r="U6889" s="1">
        <v>0</v>
      </c>
      <c r="V6889" s="1">
        <v>8.7629999999999999</v>
      </c>
      <c r="W6889" t="str">
        <f>INDEX(People!$A$2:$A$5,MATCH(Orders!N6889,People!$B$2:$B$5,0))</f>
        <v>Anna Andreadi</v>
      </c>
      <c r="X6889" t="str">
        <f>IFERROR(INDEX(Returns!A6889:A7688,MATCH(Orders!B6889,Returns!B6889:B7688,0)),"No")</f>
        <v>No</v>
      </c>
      <c r="Y6889">
        <f t="shared" si="107"/>
        <v>19.049999999999997</v>
      </c>
    </row>
    <row r="6890" spans="1:25" x14ac:dyDescent="0.2">
      <c r="A6890" s="1">
        <v>6889</v>
      </c>
      <c r="B6890" t="s">
        <v>9429</v>
      </c>
      <c r="C6890" s="2">
        <v>43580</v>
      </c>
      <c r="D6890" s="8">
        <f>Table1[[#This Row],[Order Date]]</f>
        <v>43580</v>
      </c>
      <c r="E6890" s="2">
        <v>43587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">
        <v>3230</v>
      </c>
      <c r="P6890" s="1" t="s">
        <v>43</v>
      </c>
      <c r="Q6890" s="1" t="s">
        <v>70</v>
      </c>
      <c r="R6890" s="1" t="s">
        <v>3231</v>
      </c>
      <c r="S6890" s="1">
        <v>73.343999999999994</v>
      </c>
      <c r="T6890" s="1">
        <v>3</v>
      </c>
      <c r="U6890" s="1">
        <v>0.2</v>
      </c>
      <c r="V6890" s="1">
        <v>27.503999999999998</v>
      </c>
      <c r="W6890" t="str">
        <f>INDEX(People!$A$2:$A$5,MATCH(Orders!N6890,People!$B$2:$B$5,0))</f>
        <v>Anna Andreadi</v>
      </c>
      <c r="X6890" t="str">
        <f>IFERROR(INDEX(Returns!A6890:A7689,MATCH(Orders!B6890,Returns!B6890:B7689,0)),"No")</f>
        <v>No</v>
      </c>
      <c r="Y6890">
        <f t="shared" si="107"/>
        <v>88.012799999999984</v>
      </c>
    </row>
    <row r="6891" spans="1:25" x14ac:dyDescent="0.2">
      <c r="A6891" s="1">
        <v>6890</v>
      </c>
      <c r="B6891" t="s">
        <v>9430</v>
      </c>
      <c r="C6891" s="2">
        <v>43726</v>
      </c>
      <c r="D6891" s="8">
        <f>Table1[[#This Row],[Order Date]]</f>
        <v>43726</v>
      </c>
      <c r="E6891" s="2">
        <v>43730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">
        <v>674</v>
      </c>
      <c r="P6891" s="1" t="s">
        <v>66</v>
      </c>
      <c r="Q6891" s="1" t="s">
        <v>67</v>
      </c>
      <c r="R6891" s="1" t="s">
        <v>675</v>
      </c>
      <c r="S6891" s="1">
        <v>95.68</v>
      </c>
      <c r="T6891" s="1">
        <v>8</v>
      </c>
      <c r="U6891" s="1">
        <v>0</v>
      </c>
      <c r="V6891" s="1">
        <v>26.790400000000005</v>
      </c>
      <c r="W6891" t="str">
        <f>INDEX(People!$A$2:$A$5,MATCH(Orders!N6891,People!$B$2:$B$5,0))</f>
        <v>Cassandra Brandow</v>
      </c>
      <c r="X6891" t="str">
        <f>IFERROR(INDEX(Returns!A6891:A7690,MATCH(Orders!B6891,Returns!B6891:B7690,0)),"No")</f>
        <v>No</v>
      </c>
      <c r="Y6891">
        <f t="shared" si="107"/>
        <v>95.68</v>
      </c>
    </row>
    <row r="6892" spans="1:25" x14ac:dyDescent="0.2">
      <c r="A6892" s="1">
        <v>6891</v>
      </c>
      <c r="B6892" t="s">
        <v>9430</v>
      </c>
      <c r="C6892" s="2">
        <v>43726</v>
      </c>
      <c r="D6892" s="8">
        <f>Table1[[#This Row],[Order Date]]</f>
        <v>43726</v>
      </c>
      <c r="E6892" s="2">
        <v>43730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">
        <v>907</v>
      </c>
      <c r="P6892" s="1" t="s">
        <v>43</v>
      </c>
      <c r="Q6892" s="1" t="s">
        <v>84</v>
      </c>
      <c r="R6892" s="1" t="s">
        <v>908</v>
      </c>
      <c r="S6892" s="1">
        <v>50.96</v>
      </c>
      <c r="T6892" s="1">
        <v>7</v>
      </c>
      <c r="U6892" s="1">
        <v>0</v>
      </c>
      <c r="V6892" s="1">
        <v>24.460800000000003</v>
      </c>
      <c r="W6892" t="str">
        <f>INDEX(People!$A$2:$A$5,MATCH(Orders!N6892,People!$B$2:$B$5,0))</f>
        <v>Cassandra Brandow</v>
      </c>
      <c r="X6892" t="str">
        <f>IFERROR(INDEX(Returns!A6892:A7691,MATCH(Orders!B6892,Returns!B6892:B7691,0)),"No")</f>
        <v>No</v>
      </c>
      <c r="Y6892">
        <f t="shared" si="107"/>
        <v>50.96</v>
      </c>
    </row>
    <row r="6893" spans="1:25" x14ac:dyDescent="0.2">
      <c r="A6893" s="1">
        <v>6892</v>
      </c>
      <c r="B6893" t="s">
        <v>9430</v>
      </c>
      <c r="C6893" s="2">
        <v>43726</v>
      </c>
      <c r="D6893" s="8">
        <f>Table1[[#This Row],[Order Date]]</f>
        <v>43726</v>
      </c>
      <c r="E6893" s="2">
        <v>43730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">
        <v>433</v>
      </c>
      <c r="P6893" s="1" t="s">
        <v>43</v>
      </c>
      <c r="Q6893" s="1" t="s">
        <v>63</v>
      </c>
      <c r="R6893" s="1" t="s">
        <v>434</v>
      </c>
      <c r="S6893" s="1">
        <v>113.94</v>
      </c>
      <c r="T6893" s="1">
        <v>3</v>
      </c>
      <c r="U6893" s="1">
        <v>0</v>
      </c>
      <c r="V6893" s="1">
        <v>34.181999999999988</v>
      </c>
      <c r="W6893" t="str">
        <f>INDEX(People!$A$2:$A$5,MATCH(Orders!N6893,People!$B$2:$B$5,0))</f>
        <v>Cassandra Brandow</v>
      </c>
      <c r="X6893" t="str">
        <f>IFERROR(INDEX(Returns!A6893:A7692,MATCH(Orders!B6893,Returns!B6893:B7692,0)),"No")</f>
        <v>No</v>
      </c>
      <c r="Y6893">
        <f t="shared" si="107"/>
        <v>113.94</v>
      </c>
    </row>
    <row r="6894" spans="1:25" x14ac:dyDescent="0.2">
      <c r="A6894" s="1">
        <v>6893</v>
      </c>
      <c r="B6894" t="s">
        <v>9430</v>
      </c>
      <c r="C6894" s="2">
        <v>43726</v>
      </c>
      <c r="D6894" s="8">
        <f>Table1[[#This Row],[Order Date]]</f>
        <v>43726</v>
      </c>
      <c r="E6894" s="2">
        <v>43730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">
        <v>4702</v>
      </c>
      <c r="P6894" s="1" t="s">
        <v>43</v>
      </c>
      <c r="Q6894" s="1" t="s">
        <v>84</v>
      </c>
      <c r="R6894" s="1" t="s">
        <v>4703</v>
      </c>
      <c r="S6894" s="1">
        <v>25.92</v>
      </c>
      <c r="T6894" s="1">
        <v>4</v>
      </c>
      <c r="U6894" s="1">
        <v>0</v>
      </c>
      <c r="V6894" s="1">
        <v>12.441600000000001</v>
      </c>
      <c r="W6894" t="str">
        <f>INDEX(People!$A$2:$A$5,MATCH(Orders!N6894,People!$B$2:$B$5,0))</f>
        <v>Cassandra Brandow</v>
      </c>
      <c r="X6894" t="str">
        <f>IFERROR(INDEX(Returns!A6894:A7693,MATCH(Orders!B6894,Returns!B6894:B7693,0)),"No")</f>
        <v>No</v>
      </c>
      <c r="Y6894">
        <f t="shared" si="107"/>
        <v>25.92</v>
      </c>
    </row>
    <row r="6895" spans="1:25" x14ac:dyDescent="0.2">
      <c r="A6895" s="1">
        <v>6894</v>
      </c>
      <c r="B6895" t="s">
        <v>9430</v>
      </c>
      <c r="C6895" s="2">
        <v>43726</v>
      </c>
      <c r="D6895" s="8">
        <f>Table1[[#This Row],[Order Date]]</f>
        <v>43726</v>
      </c>
      <c r="E6895" s="2">
        <v>43730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">
        <v>4893</v>
      </c>
      <c r="P6895" s="1" t="s">
        <v>30</v>
      </c>
      <c r="Q6895" s="1" t="s">
        <v>60</v>
      </c>
      <c r="R6895" s="1" t="s">
        <v>4894</v>
      </c>
      <c r="S6895" s="1">
        <v>20.32</v>
      </c>
      <c r="T6895" s="1">
        <v>4</v>
      </c>
      <c r="U6895" s="1">
        <v>0</v>
      </c>
      <c r="V6895" s="1">
        <v>6.9087999999999994</v>
      </c>
      <c r="W6895" t="str">
        <f>INDEX(People!$A$2:$A$5,MATCH(Orders!N6895,People!$B$2:$B$5,0))</f>
        <v>Cassandra Brandow</v>
      </c>
      <c r="X6895" t="str">
        <f>IFERROR(INDEX(Returns!A6895:A7694,MATCH(Orders!B6895,Returns!B6895:B7694,0)),"No")</f>
        <v>No</v>
      </c>
      <c r="Y6895">
        <f t="shared" si="107"/>
        <v>20.32</v>
      </c>
    </row>
    <row r="6896" spans="1:25" x14ac:dyDescent="0.2">
      <c r="A6896" s="1">
        <v>6895</v>
      </c>
      <c r="B6896" t="s">
        <v>9430</v>
      </c>
      <c r="C6896" s="2">
        <v>43726</v>
      </c>
      <c r="D6896" s="8">
        <f>Table1[[#This Row],[Order Date]]</f>
        <v>43726</v>
      </c>
      <c r="E6896" s="2">
        <v>43730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">
        <v>244</v>
      </c>
      <c r="P6896" s="1" t="s">
        <v>66</v>
      </c>
      <c r="Q6896" s="1" t="s">
        <v>67</v>
      </c>
      <c r="R6896" s="1" t="s">
        <v>245</v>
      </c>
      <c r="S6896" s="1">
        <v>411.98</v>
      </c>
      <c r="T6896" s="1">
        <v>2</v>
      </c>
      <c r="U6896" s="1">
        <v>0</v>
      </c>
      <c r="V6896" s="1">
        <v>119.4742</v>
      </c>
      <c r="W6896" t="str">
        <f>INDEX(People!$A$2:$A$5,MATCH(Orders!N6896,People!$B$2:$B$5,0))</f>
        <v>Cassandra Brandow</v>
      </c>
      <c r="X6896" t="str">
        <f>IFERROR(INDEX(Returns!A6896:A7695,MATCH(Orders!B6896,Returns!B6896:B7695,0)),"No")</f>
        <v>No</v>
      </c>
      <c r="Y6896">
        <f t="shared" si="107"/>
        <v>411.98</v>
      </c>
    </row>
    <row r="6897" spans="1:25" x14ac:dyDescent="0.2">
      <c r="A6897" s="1">
        <v>6896</v>
      </c>
      <c r="B6897" t="s">
        <v>9430</v>
      </c>
      <c r="C6897" s="2">
        <v>43726</v>
      </c>
      <c r="D6897" s="8">
        <f>Table1[[#This Row],[Order Date]]</f>
        <v>43726</v>
      </c>
      <c r="E6897" s="2">
        <v>43730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">
        <v>2033</v>
      </c>
      <c r="P6897" s="1" t="s">
        <v>43</v>
      </c>
      <c r="Q6897" s="1" t="s">
        <v>512</v>
      </c>
      <c r="R6897" s="1" t="s">
        <v>2034</v>
      </c>
      <c r="S6897" s="1">
        <v>34.479999999999997</v>
      </c>
      <c r="T6897" s="1">
        <v>2</v>
      </c>
      <c r="U6897" s="1">
        <v>0</v>
      </c>
      <c r="V6897" s="1">
        <v>9.9991999999999948</v>
      </c>
      <c r="W6897" t="str">
        <f>INDEX(People!$A$2:$A$5,MATCH(Orders!N6897,People!$B$2:$B$5,0))</f>
        <v>Cassandra Brandow</v>
      </c>
      <c r="X6897" t="str">
        <f>IFERROR(INDEX(Returns!A6897:A7696,MATCH(Orders!B6897,Returns!B6897:B7696,0)),"No")</f>
        <v>No</v>
      </c>
      <c r="Y6897">
        <f t="shared" si="107"/>
        <v>34.479999999999997</v>
      </c>
    </row>
    <row r="6898" spans="1:25" x14ac:dyDescent="0.2">
      <c r="A6898" s="1">
        <v>6897</v>
      </c>
      <c r="B6898" t="s">
        <v>9430</v>
      </c>
      <c r="C6898" s="2">
        <v>43726</v>
      </c>
      <c r="D6898" s="8">
        <f>Table1[[#This Row],[Order Date]]</f>
        <v>43726</v>
      </c>
      <c r="E6898" s="2">
        <v>43730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">
        <v>5378</v>
      </c>
      <c r="P6898" s="1" t="s">
        <v>43</v>
      </c>
      <c r="Q6898" s="1" t="s">
        <v>84</v>
      </c>
      <c r="R6898" s="1" t="s">
        <v>5379</v>
      </c>
      <c r="S6898" s="1">
        <v>244.54999999999998</v>
      </c>
      <c r="T6898" s="1">
        <v>5</v>
      </c>
      <c r="U6898" s="1">
        <v>0</v>
      </c>
      <c r="V6898" s="1">
        <v>114.93849999999998</v>
      </c>
      <c r="W6898" t="str">
        <f>INDEX(People!$A$2:$A$5,MATCH(Orders!N6898,People!$B$2:$B$5,0))</f>
        <v>Cassandra Brandow</v>
      </c>
      <c r="X6898" t="str">
        <f>IFERROR(INDEX(Returns!A6898:A7697,MATCH(Orders!B6898,Returns!B6898:B7697,0)),"No")</f>
        <v>No</v>
      </c>
      <c r="Y6898">
        <f t="shared" si="107"/>
        <v>244.54999999999998</v>
      </c>
    </row>
    <row r="6899" spans="1:25" x14ac:dyDescent="0.2">
      <c r="A6899" s="1">
        <v>6898</v>
      </c>
      <c r="B6899" t="s">
        <v>9431</v>
      </c>
      <c r="C6899" s="2">
        <v>43695</v>
      </c>
      <c r="D6899" s="8">
        <f>Table1[[#This Row],[Order Date]]</f>
        <v>43695</v>
      </c>
      <c r="E6899" s="2">
        <v>43702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">
        <v>3931</v>
      </c>
      <c r="P6899" s="1" t="s">
        <v>43</v>
      </c>
      <c r="Q6899" s="1" t="s">
        <v>70</v>
      </c>
      <c r="R6899" s="1" t="s">
        <v>3932</v>
      </c>
      <c r="S6899" s="1">
        <v>10.782000000000002</v>
      </c>
      <c r="T6899" s="1">
        <v>3</v>
      </c>
      <c r="U6899" s="1">
        <v>0.7</v>
      </c>
      <c r="V6899" s="1">
        <v>-7.9067999999999969</v>
      </c>
      <c r="W6899" t="str">
        <f>INDEX(People!$A$2:$A$5,MATCH(Orders!N6899,People!$B$2:$B$5,0))</f>
        <v>Chuck Magee</v>
      </c>
      <c r="X6899" t="str">
        <f>IFERROR(INDEX(Returns!A6899:A7698,MATCH(Orders!B6899,Returns!B6899:B7698,0)),"No")</f>
        <v>No</v>
      </c>
      <c r="Y6899">
        <f t="shared" si="107"/>
        <v>18.329400000000003</v>
      </c>
    </row>
    <row r="6900" spans="1:25" x14ac:dyDescent="0.2">
      <c r="A6900" s="1">
        <v>6899</v>
      </c>
      <c r="B6900" t="s">
        <v>9432</v>
      </c>
      <c r="C6900" s="2">
        <v>42879</v>
      </c>
      <c r="D6900" s="8">
        <f>Table1[[#This Row],[Order Date]]</f>
        <v>42879</v>
      </c>
      <c r="E6900" s="2">
        <v>42881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">
        <v>2671</v>
      </c>
      <c r="P6900" s="1" t="s">
        <v>30</v>
      </c>
      <c r="Q6900" s="1" t="s">
        <v>34</v>
      </c>
      <c r="R6900" s="1" t="s">
        <v>2672</v>
      </c>
      <c r="S6900" s="1">
        <v>602.65099999999995</v>
      </c>
      <c r="T6900" s="1">
        <v>7</v>
      </c>
      <c r="U6900" s="1">
        <v>0.3</v>
      </c>
      <c r="V6900" s="1">
        <v>-163.57670000000005</v>
      </c>
      <c r="W6900" t="str">
        <f>INDEX(People!$A$2:$A$5,MATCH(Orders!N6900,People!$B$2:$B$5,0))</f>
        <v>Kelly Williams</v>
      </c>
      <c r="X6900" t="str">
        <f>IFERROR(INDEX(Returns!A6900:A7699,MATCH(Orders!B6900,Returns!B6900:B7699,0)),"No")</f>
        <v>No</v>
      </c>
      <c r="Y6900">
        <f t="shared" si="107"/>
        <v>783.44629999999995</v>
      </c>
    </row>
    <row r="6901" spans="1:25" x14ac:dyDescent="0.2">
      <c r="A6901" s="1">
        <v>6900</v>
      </c>
      <c r="B6901" t="s">
        <v>9432</v>
      </c>
      <c r="C6901" s="2">
        <v>42879</v>
      </c>
      <c r="D6901" s="8">
        <f>Table1[[#This Row],[Order Date]]</f>
        <v>42879</v>
      </c>
      <c r="E6901" s="2">
        <v>42881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">
        <v>3875</v>
      </c>
      <c r="P6901" s="1" t="s">
        <v>43</v>
      </c>
      <c r="Q6901" s="1" t="s">
        <v>70</v>
      </c>
      <c r="R6901" s="1" t="s">
        <v>3876</v>
      </c>
      <c r="S6901" s="1">
        <v>7.6559999999999988</v>
      </c>
      <c r="T6901" s="1">
        <v>6</v>
      </c>
      <c r="U6901" s="1">
        <v>0.8</v>
      </c>
      <c r="V6901" s="1">
        <v>-13.015200000000004</v>
      </c>
      <c r="W6901" t="str">
        <f>INDEX(People!$A$2:$A$5,MATCH(Orders!N6901,People!$B$2:$B$5,0))</f>
        <v>Kelly Williams</v>
      </c>
      <c r="X6901" t="str">
        <f>IFERROR(INDEX(Returns!A6901:A7700,MATCH(Orders!B6901,Returns!B6901:B7700,0)),"No")</f>
        <v>No</v>
      </c>
      <c r="Y6901">
        <f t="shared" si="107"/>
        <v>13.780799999999997</v>
      </c>
    </row>
    <row r="6902" spans="1:25" x14ac:dyDescent="0.2">
      <c r="A6902" s="1">
        <v>6901</v>
      </c>
      <c r="B6902" t="s">
        <v>9433</v>
      </c>
      <c r="C6902" s="2">
        <v>42985</v>
      </c>
      <c r="D6902" s="8">
        <f>Table1[[#This Row],[Order Date]]</f>
        <v>42985</v>
      </c>
      <c r="E6902" s="2">
        <v>42989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">
        <v>2184</v>
      </c>
      <c r="P6902" s="1" t="s">
        <v>66</v>
      </c>
      <c r="Q6902" s="1" t="s">
        <v>146</v>
      </c>
      <c r="R6902" s="1" t="s">
        <v>2185</v>
      </c>
      <c r="S6902" s="1">
        <v>559.92999999999995</v>
      </c>
      <c r="T6902" s="1">
        <v>7</v>
      </c>
      <c r="U6902" s="1">
        <v>0</v>
      </c>
      <c r="V6902" s="1">
        <v>167.97899999999996</v>
      </c>
      <c r="W6902" t="str">
        <f>INDEX(People!$A$2:$A$5,MATCH(Orders!N6902,People!$B$2:$B$5,0))</f>
        <v>Chuck Magee</v>
      </c>
      <c r="X6902" t="str">
        <f>IFERROR(INDEX(Returns!A6902:A7701,MATCH(Orders!B6902,Returns!B6902:B7701,0)),"No")</f>
        <v>No</v>
      </c>
      <c r="Y6902">
        <f t="shared" si="107"/>
        <v>559.92999999999995</v>
      </c>
    </row>
    <row r="6903" spans="1:25" x14ac:dyDescent="0.2">
      <c r="A6903" s="1">
        <v>6902</v>
      </c>
      <c r="B6903" t="s">
        <v>9434</v>
      </c>
      <c r="C6903" s="2">
        <v>43670</v>
      </c>
      <c r="D6903" s="8">
        <f>Table1[[#This Row],[Order Date]]</f>
        <v>43670</v>
      </c>
      <c r="E6903" s="2">
        <v>43670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">
        <v>1064</v>
      </c>
      <c r="P6903" s="1" t="s">
        <v>66</v>
      </c>
      <c r="Q6903" s="1" t="s">
        <v>1065</v>
      </c>
      <c r="R6903" s="1" t="s">
        <v>1066</v>
      </c>
      <c r="S6903" s="1">
        <v>2399.96</v>
      </c>
      <c r="T6903" s="1">
        <v>5</v>
      </c>
      <c r="U6903" s="1">
        <v>0.2</v>
      </c>
      <c r="V6903" s="1">
        <v>839.9860000000001</v>
      </c>
      <c r="W6903" t="str">
        <f>INDEX(People!$A$2:$A$5,MATCH(Orders!N6903,People!$B$2:$B$5,0))</f>
        <v>Anna Andreadi</v>
      </c>
      <c r="X6903" t="str">
        <f>IFERROR(INDEX(Returns!A6903:A7702,MATCH(Orders!B6903,Returns!B6903:B7702,0)),"No")</f>
        <v>No</v>
      </c>
      <c r="Y6903">
        <f t="shared" si="107"/>
        <v>2879.9519999999998</v>
      </c>
    </row>
    <row r="6904" spans="1:25" x14ac:dyDescent="0.2">
      <c r="A6904" s="1">
        <v>6903</v>
      </c>
      <c r="B6904" t="s">
        <v>9435</v>
      </c>
      <c r="C6904" s="2">
        <v>43710</v>
      </c>
      <c r="D6904" s="8">
        <f>Table1[[#This Row],[Order Date]]</f>
        <v>43710</v>
      </c>
      <c r="E6904" s="2">
        <v>43716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">
        <v>2190</v>
      </c>
      <c r="P6904" s="1" t="s">
        <v>43</v>
      </c>
      <c r="Q6904" s="1" t="s">
        <v>242</v>
      </c>
      <c r="R6904" s="1" t="s">
        <v>2191</v>
      </c>
      <c r="S6904" s="1">
        <v>16</v>
      </c>
      <c r="T6904" s="1">
        <v>4</v>
      </c>
      <c r="U6904" s="1">
        <v>0.2</v>
      </c>
      <c r="V6904" s="1">
        <v>5.6</v>
      </c>
      <c r="W6904" t="str">
        <f>INDEX(People!$A$2:$A$5,MATCH(Orders!N6904,People!$B$2:$B$5,0))</f>
        <v>Kelly Williams</v>
      </c>
      <c r="X6904" t="str">
        <f>IFERROR(INDEX(Returns!A6904:A7703,MATCH(Orders!B6904,Returns!B6904:B7703,0)),"No")</f>
        <v>No</v>
      </c>
      <c r="Y6904">
        <f t="shared" si="107"/>
        <v>19.2</v>
      </c>
    </row>
    <row r="6905" spans="1:25" x14ac:dyDescent="0.2">
      <c r="A6905" s="1">
        <v>6904</v>
      </c>
      <c r="B6905" t="s">
        <v>9435</v>
      </c>
      <c r="C6905" s="2">
        <v>43710</v>
      </c>
      <c r="D6905" s="8">
        <f>Table1[[#This Row],[Order Date]]</f>
        <v>43710</v>
      </c>
      <c r="E6905" s="2">
        <v>43716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">
        <v>5745</v>
      </c>
      <c r="P6905" s="1" t="s">
        <v>43</v>
      </c>
      <c r="Q6905" s="1" t="s">
        <v>73</v>
      </c>
      <c r="R6905" s="1" t="s">
        <v>5746</v>
      </c>
      <c r="S6905" s="1">
        <v>5.5879999999999992</v>
      </c>
      <c r="T6905" s="1">
        <v>2</v>
      </c>
      <c r="U6905" s="1">
        <v>0.8</v>
      </c>
      <c r="V6905" s="1">
        <v>-15.087600000000002</v>
      </c>
      <c r="W6905" t="str">
        <f>INDEX(People!$A$2:$A$5,MATCH(Orders!N6905,People!$B$2:$B$5,0))</f>
        <v>Kelly Williams</v>
      </c>
      <c r="X6905" t="str">
        <f>IFERROR(INDEX(Returns!A6905:A7704,MATCH(Orders!B6905,Returns!B6905:B7704,0)),"No")</f>
        <v>No</v>
      </c>
      <c r="Y6905">
        <f t="shared" si="107"/>
        <v>10.058399999999999</v>
      </c>
    </row>
    <row r="6906" spans="1:25" x14ac:dyDescent="0.2">
      <c r="A6906" s="1">
        <v>6905</v>
      </c>
      <c r="B6906" t="s">
        <v>9435</v>
      </c>
      <c r="C6906" s="2">
        <v>43710</v>
      </c>
      <c r="D6906" s="8">
        <f>Table1[[#This Row],[Order Date]]</f>
        <v>43710</v>
      </c>
      <c r="E6906" s="2">
        <v>43716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">
        <v>5582</v>
      </c>
      <c r="P6906" s="1" t="s">
        <v>43</v>
      </c>
      <c r="Q6906" s="1" t="s">
        <v>55</v>
      </c>
      <c r="R6906" s="1" t="s">
        <v>5583</v>
      </c>
      <c r="S6906" s="1">
        <v>235.92</v>
      </c>
      <c r="T6906" s="1">
        <v>5</v>
      </c>
      <c r="U6906" s="1">
        <v>0.2</v>
      </c>
      <c r="V6906" s="1">
        <v>-44.235000000000007</v>
      </c>
      <c r="W6906" t="str">
        <f>INDEX(People!$A$2:$A$5,MATCH(Orders!N6906,People!$B$2:$B$5,0))</f>
        <v>Kelly Williams</v>
      </c>
      <c r="X6906" t="str">
        <f>IFERROR(INDEX(Returns!A6906:A7705,MATCH(Orders!B6906,Returns!B6906:B7705,0)),"No")</f>
        <v>No</v>
      </c>
      <c r="Y6906">
        <f t="shared" si="107"/>
        <v>283.10399999999998</v>
      </c>
    </row>
    <row r="6907" spans="1:25" x14ac:dyDescent="0.2">
      <c r="A6907" s="1">
        <v>6906</v>
      </c>
      <c r="B6907" t="s">
        <v>9436</v>
      </c>
      <c r="C6907" s="2">
        <v>43805</v>
      </c>
      <c r="D6907" s="8">
        <f>Table1[[#This Row],[Order Date]]</f>
        <v>43805</v>
      </c>
      <c r="E6907" s="2">
        <v>43807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">
        <v>2258</v>
      </c>
      <c r="P6907" s="1" t="s">
        <v>43</v>
      </c>
      <c r="Q6907" s="1" t="s">
        <v>55</v>
      </c>
      <c r="R6907" s="1" t="s">
        <v>2259</v>
      </c>
      <c r="S6907" s="1">
        <v>10.68</v>
      </c>
      <c r="T6907" s="1">
        <v>1</v>
      </c>
      <c r="U6907" s="1">
        <v>0</v>
      </c>
      <c r="V6907" s="1">
        <v>2.8836000000000004</v>
      </c>
      <c r="W6907" t="str">
        <f>INDEX(People!$A$2:$A$5,MATCH(Orders!N6907,People!$B$2:$B$5,0))</f>
        <v>Anna Andreadi</v>
      </c>
      <c r="X6907" t="str">
        <f>IFERROR(INDEX(Returns!A6907:A7706,MATCH(Orders!B6907,Returns!B6907:B7706,0)),"No")</f>
        <v>No</v>
      </c>
      <c r="Y6907">
        <f t="shared" si="107"/>
        <v>10.68</v>
      </c>
    </row>
    <row r="6908" spans="1:25" x14ac:dyDescent="0.2">
      <c r="A6908" s="1">
        <v>6907</v>
      </c>
      <c r="B6908" t="s">
        <v>9437</v>
      </c>
      <c r="C6908" s="2">
        <v>43605</v>
      </c>
      <c r="D6908" s="8">
        <f>Table1[[#This Row],[Order Date]]</f>
        <v>43605</v>
      </c>
      <c r="E6908" s="2">
        <v>43605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">
        <v>1173</v>
      </c>
      <c r="P6908" s="1" t="s">
        <v>43</v>
      </c>
      <c r="Q6908" s="1" t="s">
        <v>70</v>
      </c>
      <c r="R6908" s="1" t="s">
        <v>1174</v>
      </c>
      <c r="S6908" s="1">
        <v>41.28</v>
      </c>
      <c r="T6908" s="1">
        <v>2</v>
      </c>
      <c r="U6908" s="1">
        <v>0</v>
      </c>
      <c r="V6908" s="1">
        <v>19.814399999999999</v>
      </c>
      <c r="W6908" t="str">
        <f>INDEX(People!$A$2:$A$5,MATCH(Orders!N6908,People!$B$2:$B$5,0))</f>
        <v>Kelly Williams</v>
      </c>
      <c r="X6908" t="str">
        <f>IFERROR(INDEX(Returns!A6908:A7707,MATCH(Orders!B6908,Returns!B6908:B7707,0)),"No")</f>
        <v>No</v>
      </c>
      <c r="Y6908">
        <f t="shared" si="107"/>
        <v>41.28</v>
      </c>
    </row>
    <row r="6909" spans="1:25" x14ac:dyDescent="0.2">
      <c r="A6909" s="1">
        <v>6908</v>
      </c>
      <c r="B6909" t="s">
        <v>9438</v>
      </c>
      <c r="C6909" s="2">
        <v>43370</v>
      </c>
      <c r="D6909" s="8">
        <f>Table1[[#This Row],[Order Date]]</f>
        <v>43370</v>
      </c>
      <c r="E6909" s="2">
        <v>43376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">
        <v>5465</v>
      </c>
      <c r="P6909" s="1" t="s">
        <v>66</v>
      </c>
      <c r="Q6909" s="1" t="s">
        <v>67</v>
      </c>
      <c r="R6909" s="1" t="s">
        <v>5466</v>
      </c>
      <c r="S6909" s="1">
        <v>1001.5840000000001</v>
      </c>
      <c r="T6909" s="1">
        <v>2</v>
      </c>
      <c r="U6909" s="1">
        <v>0.2</v>
      </c>
      <c r="V6909" s="1">
        <v>125.19799999999992</v>
      </c>
      <c r="W6909" t="str">
        <f>INDEX(People!$A$2:$A$5,MATCH(Orders!N6909,People!$B$2:$B$5,0))</f>
        <v>Anna Andreadi</v>
      </c>
      <c r="X6909" t="str">
        <f>IFERROR(INDEX(Returns!A6909:A7708,MATCH(Orders!B6909,Returns!B6909:B7708,0)),"No")</f>
        <v>No</v>
      </c>
      <c r="Y6909">
        <f t="shared" si="107"/>
        <v>1201.9008000000001</v>
      </c>
    </row>
    <row r="6910" spans="1:25" x14ac:dyDescent="0.2">
      <c r="A6910" s="1">
        <v>6909</v>
      </c>
      <c r="B6910" t="s">
        <v>9439</v>
      </c>
      <c r="C6910" s="2">
        <v>43809</v>
      </c>
      <c r="D6910" s="8">
        <f>Table1[[#This Row],[Order Date]]</f>
        <v>43809</v>
      </c>
      <c r="E6910" s="2">
        <v>43814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">
        <v>4029</v>
      </c>
      <c r="P6910" s="1" t="s">
        <v>30</v>
      </c>
      <c r="Q6910" s="1" t="s">
        <v>60</v>
      </c>
      <c r="R6910" s="1" t="s">
        <v>4030</v>
      </c>
      <c r="S6910" s="1">
        <v>14.76</v>
      </c>
      <c r="T6910" s="1">
        <v>2</v>
      </c>
      <c r="U6910" s="1">
        <v>0</v>
      </c>
      <c r="V6910" s="1">
        <v>4.2803999999999984</v>
      </c>
      <c r="W6910" t="str">
        <f>INDEX(People!$A$2:$A$5,MATCH(Orders!N6910,People!$B$2:$B$5,0))</f>
        <v>Cassandra Brandow</v>
      </c>
      <c r="X6910" t="str">
        <f>IFERROR(INDEX(Returns!A6910:A7709,MATCH(Orders!B6910,Returns!B6910:B7709,0)),"No")</f>
        <v>No</v>
      </c>
      <c r="Y6910">
        <f t="shared" si="107"/>
        <v>14.76</v>
      </c>
    </row>
    <row r="6911" spans="1:25" x14ac:dyDescent="0.2">
      <c r="A6911" s="1">
        <v>6910</v>
      </c>
      <c r="B6911" t="s">
        <v>9440</v>
      </c>
      <c r="C6911" s="2">
        <v>42626</v>
      </c>
      <c r="D6911" s="8">
        <f>Table1[[#This Row],[Order Date]]</f>
        <v>42626</v>
      </c>
      <c r="E6911" s="2">
        <v>42631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">
        <v>2496</v>
      </c>
      <c r="P6911" s="1" t="s">
        <v>43</v>
      </c>
      <c r="Q6911" s="1" t="s">
        <v>70</v>
      </c>
      <c r="R6911" s="1" t="s">
        <v>2497</v>
      </c>
      <c r="S6911" s="1">
        <v>2.5020000000000002</v>
      </c>
      <c r="T6911" s="1">
        <v>3</v>
      </c>
      <c r="U6911" s="1">
        <v>0.7</v>
      </c>
      <c r="V6911" s="1">
        <v>-2.0015999999999998</v>
      </c>
      <c r="W6911" t="str">
        <f>INDEX(People!$A$2:$A$5,MATCH(Orders!N6911,People!$B$2:$B$5,0))</f>
        <v>Chuck Magee</v>
      </c>
      <c r="X6911" t="str">
        <f>IFERROR(INDEX(Returns!A6911:A7710,MATCH(Orders!B6911,Returns!B6911:B7710,0)),"No")</f>
        <v>No</v>
      </c>
      <c r="Y6911">
        <f t="shared" si="107"/>
        <v>4.2534000000000001</v>
      </c>
    </row>
    <row r="6912" spans="1:25" x14ac:dyDescent="0.2">
      <c r="A6912" s="1">
        <v>6911</v>
      </c>
      <c r="B6912" t="s">
        <v>9441</v>
      </c>
      <c r="C6912" s="2">
        <v>43675</v>
      </c>
      <c r="D6912" s="8">
        <f>Table1[[#This Row],[Order Date]]</f>
        <v>43675</v>
      </c>
      <c r="E6912" s="2">
        <v>43679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">
        <v>943</v>
      </c>
      <c r="P6912" s="1" t="s">
        <v>30</v>
      </c>
      <c r="Q6912" s="1" t="s">
        <v>31</v>
      </c>
      <c r="R6912" s="1" t="s">
        <v>944</v>
      </c>
      <c r="S6912" s="1">
        <v>115.96</v>
      </c>
      <c r="T6912" s="1">
        <v>2</v>
      </c>
      <c r="U6912" s="1">
        <v>0</v>
      </c>
      <c r="V6912" s="1">
        <v>25.511200000000002</v>
      </c>
      <c r="W6912" t="str">
        <f>INDEX(People!$A$2:$A$5,MATCH(Orders!N6912,People!$B$2:$B$5,0))</f>
        <v>Anna Andreadi</v>
      </c>
      <c r="X6912" t="str">
        <f>IFERROR(INDEX(Returns!A6912:A7711,MATCH(Orders!B6912,Returns!B6912:B7711,0)),"No")</f>
        <v>No</v>
      </c>
      <c r="Y6912">
        <f t="shared" si="107"/>
        <v>115.96</v>
      </c>
    </row>
    <row r="6913" spans="1:25" x14ac:dyDescent="0.2">
      <c r="A6913" s="1">
        <v>6912</v>
      </c>
      <c r="B6913" t="s">
        <v>9442</v>
      </c>
      <c r="C6913" s="2">
        <v>43678</v>
      </c>
      <c r="D6913" s="8">
        <f>Table1[[#This Row],[Order Date]]</f>
        <v>43678</v>
      </c>
      <c r="E6913" s="2">
        <v>43682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">
        <v>2697</v>
      </c>
      <c r="P6913" s="1" t="s">
        <v>43</v>
      </c>
      <c r="Q6913" s="1" t="s">
        <v>55</v>
      </c>
      <c r="R6913" s="1" t="s">
        <v>2698</v>
      </c>
      <c r="S6913" s="1">
        <v>186.54</v>
      </c>
      <c r="T6913" s="1">
        <v>3</v>
      </c>
      <c r="U6913" s="1">
        <v>0</v>
      </c>
      <c r="V6913" s="1">
        <v>50.365800000000007</v>
      </c>
      <c r="W6913" t="str">
        <f>INDEX(People!$A$2:$A$5,MATCH(Orders!N6913,People!$B$2:$B$5,0))</f>
        <v>Anna Andreadi</v>
      </c>
      <c r="X6913" t="str">
        <f>IFERROR(INDEX(Returns!A6913:A7712,MATCH(Orders!B6913,Returns!B6913:B7712,0)),"No")</f>
        <v>No</v>
      </c>
      <c r="Y6913">
        <f t="shared" si="107"/>
        <v>186.54</v>
      </c>
    </row>
    <row r="6914" spans="1:25" x14ac:dyDescent="0.2">
      <c r="A6914" s="1">
        <v>6913</v>
      </c>
      <c r="B6914" t="s">
        <v>9443</v>
      </c>
      <c r="C6914" s="2">
        <v>43587</v>
      </c>
      <c r="D6914" s="8">
        <f>Table1[[#This Row],[Order Date]]</f>
        <v>43587</v>
      </c>
      <c r="E6914" s="2">
        <v>43590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">
        <v>2267</v>
      </c>
      <c r="P6914" s="1" t="s">
        <v>66</v>
      </c>
      <c r="Q6914" s="1" t="s">
        <v>146</v>
      </c>
      <c r="R6914" s="1" t="s">
        <v>2268</v>
      </c>
      <c r="S6914" s="1">
        <v>159.56</v>
      </c>
      <c r="T6914" s="1">
        <v>4</v>
      </c>
      <c r="U6914" s="1">
        <v>0</v>
      </c>
      <c r="V6914" s="1">
        <v>59.037199999999999</v>
      </c>
      <c r="W6914" t="str">
        <f>INDEX(People!$A$2:$A$5,MATCH(Orders!N6914,People!$B$2:$B$5,0))</f>
        <v>Anna Andreadi</v>
      </c>
      <c r="X6914" t="str">
        <f>IFERROR(INDEX(Returns!A6914:A7713,MATCH(Orders!B6914,Returns!B6914:B7713,0)),"No")</f>
        <v>No</v>
      </c>
      <c r="Y6914">
        <f t="shared" si="107"/>
        <v>159.56</v>
      </c>
    </row>
    <row r="6915" spans="1:25" x14ac:dyDescent="0.2">
      <c r="A6915" s="1">
        <v>6914</v>
      </c>
      <c r="B6915" t="s">
        <v>9444</v>
      </c>
      <c r="C6915" s="2">
        <v>42898</v>
      </c>
      <c r="D6915" s="8">
        <f>Table1[[#This Row],[Order Date]]</f>
        <v>42898</v>
      </c>
      <c r="E6915" s="2">
        <v>42902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">
        <v>416</v>
      </c>
      <c r="P6915" s="1" t="s">
        <v>66</v>
      </c>
      <c r="Q6915" s="1" t="s">
        <v>67</v>
      </c>
      <c r="R6915" s="1" t="s">
        <v>417</v>
      </c>
      <c r="S6915" s="1">
        <v>55.984000000000009</v>
      </c>
      <c r="T6915" s="1">
        <v>2</v>
      </c>
      <c r="U6915" s="1">
        <v>0.2</v>
      </c>
      <c r="V6915" s="1">
        <v>4.1987999999999985</v>
      </c>
      <c r="W6915" t="str">
        <f>INDEX(People!$A$2:$A$5,MATCH(Orders!N6915,People!$B$2:$B$5,0))</f>
        <v>Cassandra Brandow</v>
      </c>
      <c r="X6915" t="str">
        <f>IFERROR(INDEX(Returns!A6915:A7714,MATCH(Orders!B6915,Returns!B6915:B7714,0)),"No")</f>
        <v>No</v>
      </c>
      <c r="Y6915">
        <f t="shared" ref="Y6915:Y6978" si="108">S6915*(1+U6915)</f>
        <v>67.180800000000005</v>
      </c>
    </row>
    <row r="6916" spans="1:25" x14ac:dyDescent="0.2">
      <c r="A6916" s="1">
        <v>6915</v>
      </c>
      <c r="B6916" t="s">
        <v>9445</v>
      </c>
      <c r="C6916" s="2">
        <v>42726</v>
      </c>
      <c r="D6916" s="8">
        <f>Table1[[#This Row],[Order Date]]</f>
        <v>42726</v>
      </c>
      <c r="E6916" s="2">
        <v>42733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">
        <v>1823</v>
      </c>
      <c r="P6916" s="1" t="s">
        <v>43</v>
      </c>
      <c r="Q6916" s="1" t="s">
        <v>55</v>
      </c>
      <c r="R6916" s="1" t="s">
        <v>1824</v>
      </c>
      <c r="S6916" s="1">
        <v>132.16</v>
      </c>
      <c r="T6916" s="1">
        <v>1</v>
      </c>
      <c r="U6916" s="1">
        <v>0.2</v>
      </c>
      <c r="V6916" s="1">
        <v>9.911999999999999</v>
      </c>
      <c r="W6916" t="str">
        <f>INDEX(People!$A$2:$A$5,MATCH(Orders!N6916,People!$B$2:$B$5,0))</f>
        <v>Kelly Williams</v>
      </c>
      <c r="X6916" t="str">
        <f>IFERROR(INDEX(Returns!A6916:A7715,MATCH(Orders!B6916,Returns!B6916:B7715,0)),"No")</f>
        <v>No</v>
      </c>
      <c r="Y6916">
        <f t="shared" si="108"/>
        <v>158.59199999999998</v>
      </c>
    </row>
    <row r="6917" spans="1:25" x14ac:dyDescent="0.2">
      <c r="A6917" s="1">
        <v>6916</v>
      </c>
      <c r="B6917" t="s">
        <v>9445</v>
      </c>
      <c r="C6917" s="2">
        <v>42726</v>
      </c>
      <c r="D6917" s="8">
        <f>Table1[[#This Row],[Order Date]]</f>
        <v>42726</v>
      </c>
      <c r="E6917" s="2">
        <v>42733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">
        <v>1765</v>
      </c>
      <c r="P6917" s="1" t="s">
        <v>43</v>
      </c>
      <c r="Q6917" s="1" t="s">
        <v>70</v>
      </c>
      <c r="R6917" s="1" t="s">
        <v>1766</v>
      </c>
      <c r="S6917" s="1">
        <v>17.903999999999996</v>
      </c>
      <c r="T6917" s="1">
        <v>6</v>
      </c>
      <c r="U6917" s="1">
        <v>0.8</v>
      </c>
      <c r="V6917" s="1">
        <v>-31.332000000000008</v>
      </c>
      <c r="W6917" t="str">
        <f>INDEX(People!$A$2:$A$5,MATCH(Orders!N6917,People!$B$2:$B$5,0))</f>
        <v>Kelly Williams</v>
      </c>
      <c r="X6917" t="str">
        <f>IFERROR(INDEX(Returns!A6917:A7716,MATCH(Orders!B6917,Returns!B6917:B7716,0)),"No")</f>
        <v>No</v>
      </c>
      <c r="Y6917">
        <f t="shared" si="108"/>
        <v>32.227199999999996</v>
      </c>
    </row>
    <row r="6918" spans="1:25" x14ac:dyDescent="0.2">
      <c r="A6918" s="1">
        <v>6917</v>
      </c>
      <c r="B6918" t="s">
        <v>9445</v>
      </c>
      <c r="C6918" s="2">
        <v>42726</v>
      </c>
      <c r="D6918" s="8">
        <f>Table1[[#This Row],[Order Date]]</f>
        <v>42726</v>
      </c>
      <c r="E6918" s="2">
        <v>42733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">
        <v>3143</v>
      </c>
      <c r="P6918" s="1" t="s">
        <v>43</v>
      </c>
      <c r="Q6918" s="1" t="s">
        <v>84</v>
      </c>
      <c r="R6918" s="1" t="s">
        <v>3144</v>
      </c>
      <c r="S6918" s="1">
        <v>124.032</v>
      </c>
      <c r="T6918" s="1">
        <v>4</v>
      </c>
      <c r="U6918" s="1">
        <v>0.2</v>
      </c>
      <c r="V6918" s="1">
        <v>44.961600000000004</v>
      </c>
      <c r="W6918" t="str">
        <f>INDEX(People!$A$2:$A$5,MATCH(Orders!N6918,People!$B$2:$B$5,0))</f>
        <v>Kelly Williams</v>
      </c>
      <c r="X6918" t="str">
        <f>IFERROR(INDEX(Returns!A6918:A7717,MATCH(Orders!B6918,Returns!B6918:B7717,0)),"No")</f>
        <v>No</v>
      </c>
      <c r="Y6918">
        <f t="shared" si="108"/>
        <v>148.83839999999998</v>
      </c>
    </row>
    <row r="6919" spans="1:25" x14ac:dyDescent="0.2">
      <c r="A6919" s="1">
        <v>6918</v>
      </c>
      <c r="B6919" t="s">
        <v>9446</v>
      </c>
      <c r="C6919" s="2">
        <v>42720</v>
      </c>
      <c r="D6919" s="8">
        <f>Table1[[#This Row],[Order Date]]</f>
        <v>42720</v>
      </c>
      <c r="E6919" s="2">
        <v>42725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">
        <v>3659</v>
      </c>
      <c r="P6919" s="1" t="s">
        <v>30</v>
      </c>
      <c r="Q6919" s="1" t="s">
        <v>34</v>
      </c>
      <c r="R6919" s="1" t="s">
        <v>3660</v>
      </c>
      <c r="S6919" s="1">
        <v>1403.9200000000003</v>
      </c>
      <c r="T6919" s="1">
        <v>5</v>
      </c>
      <c r="U6919" s="1">
        <v>0.2</v>
      </c>
      <c r="V6919" s="1">
        <v>70.196000000000026</v>
      </c>
      <c r="W6919" t="str">
        <f>INDEX(People!$A$2:$A$5,MATCH(Orders!N6919,People!$B$2:$B$5,0))</f>
        <v>Anna Andreadi</v>
      </c>
      <c r="X6919" t="str">
        <f>IFERROR(INDEX(Returns!A6919:A7718,MATCH(Orders!B6919,Returns!B6919:B7718,0)),"No")</f>
        <v>No</v>
      </c>
      <c r="Y6919">
        <f t="shared" si="108"/>
        <v>1684.7040000000004</v>
      </c>
    </row>
    <row r="6920" spans="1:25" x14ac:dyDescent="0.2">
      <c r="A6920" s="1">
        <v>6919</v>
      </c>
      <c r="B6920" t="s">
        <v>9447</v>
      </c>
      <c r="C6920" s="2">
        <v>43206</v>
      </c>
      <c r="D6920" s="8">
        <f>Table1[[#This Row],[Order Date]]</f>
        <v>43206</v>
      </c>
      <c r="E6920" s="2">
        <v>43208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">
        <v>4847</v>
      </c>
      <c r="P6920" s="1" t="s">
        <v>43</v>
      </c>
      <c r="Q6920" s="1" t="s">
        <v>512</v>
      </c>
      <c r="R6920" s="1" t="s">
        <v>4848</v>
      </c>
      <c r="S6920" s="1">
        <v>28.799999999999997</v>
      </c>
      <c r="T6920" s="1">
        <v>3</v>
      </c>
      <c r="U6920" s="1">
        <v>0</v>
      </c>
      <c r="V6920" s="1">
        <v>0.86400000000000077</v>
      </c>
      <c r="W6920" t="str">
        <f>INDEX(People!$A$2:$A$5,MATCH(Orders!N6920,People!$B$2:$B$5,0))</f>
        <v>Anna Andreadi</v>
      </c>
      <c r="X6920" t="str">
        <f>IFERROR(INDEX(Returns!A6920:A7719,MATCH(Orders!B6920,Returns!B6920:B7719,0)),"No")</f>
        <v>No</v>
      </c>
      <c r="Y6920">
        <f t="shared" si="108"/>
        <v>28.799999999999997</v>
      </c>
    </row>
    <row r="6921" spans="1:25" x14ac:dyDescent="0.2">
      <c r="A6921" s="1">
        <v>6920</v>
      </c>
      <c r="B6921" t="s">
        <v>9448</v>
      </c>
      <c r="C6921" s="2">
        <v>42876</v>
      </c>
      <c r="D6921" s="8">
        <f>Table1[[#This Row],[Order Date]]</f>
        <v>42876</v>
      </c>
      <c r="E6921" s="2">
        <v>42883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">
        <v>2625</v>
      </c>
      <c r="P6921" s="1" t="s">
        <v>43</v>
      </c>
      <c r="Q6921" s="1" t="s">
        <v>70</v>
      </c>
      <c r="R6921" s="1" t="s">
        <v>2626</v>
      </c>
      <c r="S6921" s="1">
        <v>24.588000000000001</v>
      </c>
      <c r="T6921" s="1">
        <v>2</v>
      </c>
      <c r="U6921" s="1">
        <v>0.7</v>
      </c>
      <c r="V6921" s="1">
        <v>-18.031199999999998</v>
      </c>
      <c r="W6921" t="str">
        <f>INDEX(People!$A$2:$A$5,MATCH(Orders!N6921,People!$B$2:$B$5,0))</f>
        <v>Chuck Magee</v>
      </c>
      <c r="X6921" t="str">
        <f>IFERROR(INDEX(Returns!A6921:A7720,MATCH(Orders!B6921,Returns!B6921:B7720,0)),"No")</f>
        <v>No</v>
      </c>
      <c r="Y6921">
        <f t="shared" si="108"/>
        <v>41.799599999999998</v>
      </c>
    </row>
    <row r="6922" spans="1:25" x14ac:dyDescent="0.2">
      <c r="A6922" s="1">
        <v>6921</v>
      </c>
      <c r="B6922" t="s">
        <v>9449</v>
      </c>
      <c r="C6922" s="2">
        <v>43522</v>
      </c>
      <c r="D6922" s="8">
        <f>Table1[[#This Row],[Order Date]]</f>
        <v>43522</v>
      </c>
      <c r="E6922" s="2">
        <v>43526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">
        <v>1811</v>
      </c>
      <c r="P6922" s="1" t="s">
        <v>43</v>
      </c>
      <c r="Q6922" s="1" t="s">
        <v>73</v>
      </c>
      <c r="R6922" s="1" t="s">
        <v>1812</v>
      </c>
      <c r="S6922" s="1">
        <v>356.78999999999996</v>
      </c>
      <c r="T6922" s="1">
        <v>7</v>
      </c>
      <c r="U6922" s="1">
        <v>0</v>
      </c>
      <c r="V6922" s="1">
        <v>99.901199999999989</v>
      </c>
      <c r="W6922" t="str">
        <f>INDEX(People!$A$2:$A$5,MATCH(Orders!N6922,People!$B$2:$B$5,0))</f>
        <v>Anna Andreadi</v>
      </c>
      <c r="X6922" t="str">
        <f>IFERROR(INDEX(Returns!A6922:A7721,MATCH(Orders!B6922,Returns!B6922:B7721,0)),"No")</f>
        <v>No</v>
      </c>
      <c r="Y6922">
        <f t="shared" si="108"/>
        <v>356.78999999999996</v>
      </c>
    </row>
    <row r="6923" spans="1:25" x14ac:dyDescent="0.2">
      <c r="A6923" s="1">
        <v>6922</v>
      </c>
      <c r="B6923" t="s">
        <v>9450</v>
      </c>
      <c r="C6923" s="2">
        <v>43559</v>
      </c>
      <c r="D6923" s="8">
        <f>Table1[[#This Row],[Order Date]]</f>
        <v>43559</v>
      </c>
      <c r="E6923" s="2">
        <v>43565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">
        <v>2069</v>
      </c>
      <c r="P6923" s="1" t="s">
        <v>43</v>
      </c>
      <c r="Q6923" s="1" t="s">
        <v>157</v>
      </c>
      <c r="R6923" s="1" t="s">
        <v>2070</v>
      </c>
      <c r="S6923" s="1">
        <v>16.98</v>
      </c>
      <c r="T6923" s="1">
        <v>1</v>
      </c>
      <c r="U6923" s="1">
        <v>0</v>
      </c>
      <c r="V6923" s="1">
        <v>8.49</v>
      </c>
      <c r="W6923" t="str">
        <f>INDEX(People!$A$2:$A$5,MATCH(Orders!N6923,People!$B$2:$B$5,0))</f>
        <v>Chuck Magee</v>
      </c>
      <c r="X6923" t="str">
        <f>IFERROR(INDEX(Returns!A6923:A7722,MATCH(Orders!B6923,Returns!B6923:B7722,0)),"No")</f>
        <v>No</v>
      </c>
      <c r="Y6923">
        <f t="shared" si="108"/>
        <v>16.98</v>
      </c>
    </row>
    <row r="6924" spans="1:25" x14ac:dyDescent="0.2">
      <c r="A6924" s="1">
        <v>6923</v>
      </c>
      <c r="B6924" t="s">
        <v>9451</v>
      </c>
      <c r="C6924" s="2">
        <v>42810</v>
      </c>
      <c r="D6924" s="8">
        <f>Table1[[#This Row],[Order Date]]</f>
        <v>42810</v>
      </c>
      <c r="E6924" s="2">
        <v>42813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">
        <v>1700</v>
      </c>
      <c r="P6924" s="1" t="s">
        <v>43</v>
      </c>
      <c r="Q6924" s="1" t="s">
        <v>44</v>
      </c>
      <c r="R6924" s="1" t="s">
        <v>1701</v>
      </c>
      <c r="S6924" s="1">
        <v>491.55</v>
      </c>
      <c r="T6924" s="1">
        <v>5</v>
      </c>
      <c r="U6924" s="1">
        <v>0</v>
      </c>
      <c r="V6924" s="1">
        <v>240.8595</v>
      </c>
      <c r="W6924" t="str">
        <f>INDEX(People!$A$2:$A$5,MATCH(Orders!N6924,People!$B$2:$B$5,0))</f>
        <v>Cassandra Brandow</v>
      </c>
      <c r="X6924" t="str">
        <f>IFERROR(INDEX(Returns!A6924:A7723,MATCH(Orders!B6924,Returns!B6924:B7723,0)),"No")</f>
        <v>No</v>
      </c>
      <c r="Y6924">
        <f t="shared" si="108"/>
        <v>491.55</v>
      </c>
    </row>
    <row r="6925" spans="1:25" x14ac:dyDescent="0.2">
      <c r="A6925" s="1">
        <v>6924</v>
      </c>
      <c r="B6925" t="s">
        <v>9451</v>
      </c>
      <c r="C6925" s="2">
        <v>42810</v>
      </c>
      <c r="D6925" s="8">
        <f>Table1[[#This Row],[Order Date]]</f>
        <v>42810</v>
      </c>
      <c r="E6925" s="2">
        <v>42813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">
        <v>1468</v>
      </c>
      <c r="P6925" s="1" t="s">
        <v>43</v>
      </c>
      <c r="Q6925" s="1" t="s">
        <v>157</v>
      </c>
      <c r="R6925" s="1" t="s">
        <v>1469</v>
      </c>
      <c r="S6925" s="1">
        <v>7.38</v>
      </c>
      <c r="T6925" s="1">
        <v>2</v>
      </c>
      <c r="U6925" s="1">
        <v>0</v>
      </c>
      <c r="V6925" s="1">
        <v>3.3947999999999996</v>
      </c>
      <c r="W6925" t="str">
        <f>INDEX(People!$A$2:$A$5,MATCH(Orders!N6925,People!$B$2:$B$5,0))</f>
        <v>Cassandra Brandow</v>
      </c>
      <c r="X6925" t="str">
        <f>IFERROR(INDEX(Returns!A6925:A7724,MATCH(Orders!B6925,Returns!B6925:B7724,0)),"No")</f>
        <v>No</v>
      </c>
      <c r="Y6925">
        <f t="shared" si="108"/>
        <v>7.38</v>
      </c>
    </row>
    <row r="6926" spans="1:25" x14ac:dyDescent="0.2">
      <c r="A6926" s="1">
        <v>6925</v>
      </c>
      <c r="B6926" t="s">
        <v>9452</v>
      </c>
      <c r="C6926" s="2">
        <v>43069</v>
      </c>
      <c r="D6926" s="8">
        <f>Table1[[#This Row],[Order Date]]</f>
        <v>43069</v>
      </c>
      <c r="E6926" s="2">
        <v>43073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">
        <v>3037</v>
      </c>
      <c r="P6926" s="1" t="s">
        <v>43</v>
      </c>
      <c r="Q6926" s="1" t="s">
        <v>84</v>
      </c>
      <c r="R6926" s="1" t="s">
        <v>3038</v>
      </c>
      <c r="S6926" s="1">
        <v>23.66</v>
      </c>
      <c r="T6926" s="1">
        <v>7</v>
      </c>
      <c r="U6926" s="1">
        <v>0</v>
      </c>
      <c r="V6926" s="1">
        <v>10.883599999999998</v>
      </c>
      <c r="W6926" t="str">
        <f>INDEX(People!$A$2:$A$5,MATCH(Orders!N6926,People!$B$2:$B$5,0))</f>
        <v>Chuck Magee</v>
      </c>
      <c r="X6926" t="str">
        <f>IFERROR(INDEX(Returns!A6926:A7725,MATCH(Orders!B6926,Returns!B6926:B7725,0)),"No")</f>
        <v>No</v>
      </c>
      <c r="Y6926">
        <f t="shared" si="108"/>
        <v>23.66</v>
      </c>
    </row>
    <row r="6927" spans="1:25" x14ac:dyDescent="0.2">
      <c r="A6927" s="1">
        <v>6926</v>
      </c>
      <c r="B6927" t="s">
        <v>9452</v>
      </c>
      <c r="C6927" s="2">
        <v>43069</v>
      </c>
      <c r="D6927" s="8">
        <f>Table1[[#This Row],[Order Date]]</f>
        <v>43069</v>
      </c>
      <c r="E6927" s="2">
        <v>43073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">
        <v>4964</v>
      </c>
      <c r="P6927" s="1" t="s">
        <v>30</v>
      </c>
      <c r="Q6927" s="1" t="s">
        <v>31</v>
      </c>
      <c r="R6927" s="1" t="s">
        <v>4965</v>
      </c>
      <c r="S6927" s="1">
        <v>681.40800000000013</v>
      </c>
      <c r="T6927" s="1">
        <v>12</v>
      </c>
      <c r="U6927" s="1">
        <v>0.2</v>
      </c>
      <c r="V6927" s="1">
        <v>42.588000000000022</v>
      </c>
      <c r="W6927" t="str">
        <f>INDEX(People!$A$2:$A$5,MATCH(Orders!N6927,People!$B$2:$B$5,0))</f>
        <v>Chuck Magee</v>
      </c>
      <c r="X6927" t="str">
        <f>IFERROR(INDEX(Returns!A6927:A7726,MATCH(Orders!B6927,Returns!B6927:B7726,0)),"No")</f>
        <v>No</v>
      </c>
      <c r="Y6927">
        <f t="shared" si="108"/>
        <v>817.68960000000015</v>
      </c>
    </row>
    <row r="6928" spans="1:25" x14ac:dyDescent="0.2">
      <c r="A6928" s="1">
        <v>6927</v>
      </c>
      <c r="B6928" t="s">
        <v>9453</v>
      </c>
      <c r="C6928" s="2">
        <v>43309</v>
      </c>
      <c r="D6928" s="8">
        <f>Table1[[#This Row],[Order Date]]</f>
        <v>43309</v>
      </c>
      <c r="E6928" s="2">
        <v>43315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">
        <v>5500</v>
      </c>
      <c r="P6928" s="1" t="s">
        <v>43</v>
      </c>
      <c r="Q6928" s="1" t="s">
        <v>44</v>
      </c>
      <c r="R6928" s="1" t="s">
        <v>5501</v>
      </c>
      <c r="S6928" s="1">
        <v>18.899999999999999</v>
      </c>
      <c r="T6928" s="1">
        <v>3</v>
      </c>
      <c r="U6928" s="1">
        <v>0</v>
      </c>
      <c r="V6928" s="1">
        <v>8.6939999999999991</v>
      </c>
      <c r="W6928" t="str">
        <f>INDEX(People!$A$2:$A$5,MATCH(Orders!N6928,People!$B$2:$B$5,0))</f>
        <v>Anna Andreadi</v>
      </c>
      <c r="X6928" t="str">
        <f>IFERROR(INDEX(Returns!A6928:A7727,MATCH(Orders!B6928,Returns!B6928:B7727,0)),"No")</f>
        <v>No</v>
      </c>
      <c r="Y6928">
        <f t="shared" si="108"/>
        <v>18.899999999999999</v>
      </c>
    </row>
    <row r="6929" spans="1:25" x14ac:dyDescent="0.2">
      <c r="A6929" s="1">
        <v>6928</v>
      </c>
      <c r="B6929" t="s">
        <v>9454</v>
      </c>
      <c r="C6929" s="2">
        <v>43274</v>
      </c>
      <c r="D6929" s="8">
        <f>Table1[[#This Row],[Order Date]]</f>
        <v>43274</v>
      </c>
      <c r="E6929" s="2">
        <v>43276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">
        <v>3998</v>
      </c>
      <c r="P6929" s="1" t="s">
        <v>43</v>
      </c>
      <c r="Q6929" s="1" t="s">
        <v>55</v>
      </c>
      <c r="R6929" s="1" t="s">
        <v>3999</v>
      </c>
      <c r="S6929" s="1">
        <v>93.68</v>
      </c>
      <c r="T6929" s="1">
        <v>4</v>
      </c>
      <c r="U6929" s="1">
        <v>0</v>
      </c>
      <c r="V6929" s="1">
        <v>25.293599999999998</v>
      </c>
      <c r="W6929" t="str">
        <f>INDEX(People!$A$2:$A$5,MATCH(Orders!N6929,People!$B$2:$B$5,0))</f>
        <v>Anna Andreadi</v>
      </c>
      <c r="X6929" t="str">
        <f>IFERROR(INDEX(Returns!A6929:A7728,MATCH(Orders!B6929,Returns!B6929:B7728,0)),"No")</f>
        <v>No</v>
      </c>
      <c r="Y6929">
        <f t="shared" si="108"/>
        <v>93.68</v>
      </c>
    </row>
    <row r="6930" spans="1:25" x14ac:dyDescent="0.2">
      <c r="A6930" s="1">
        <v>6929</v>
      </c>
      <c r="B6930" t="s">
        <v>9454</v>
      </c>
      <c r="C6930" s="2">
        <v>43274</v>
      </c>
      <c r="D6930" s="8">
        <f>Table1[[#This Row],[Order Date]]</f>
        <v>43274</v>
      </c>
      <c r="E6930" s="2">
        <v>43276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">
        <v>1912</v>
      </c>
      <c r="P6930" s="1" t="s">
        <v>43</v>
      </c>
      <c r="Q6930" s="1" t="s">
        <v>44</v>
      </c>
      <c r="R6930" s="1" t="s">
        <v>1913</v>
      </c>
      <c r="S6930" s="1">
        <v>21.93</v>
      </c>
      <c r="T6930" s="1">
        <v>3</v>
      </c>
      <c r="U6930" s="1">
        <v>0</v>
      </c>
      <c r="V6930" s="1">
        <v>10.307099999999998</v>
      </c>
      <c r="W6930" t="str">
        <f>INDEX(People!$A$2:$A$5,MATCH(Orders!N6930,People!$B$2:$B$5,0))</f>
        <v>Anna Andreadi</v>
      </c>
      <c r="X6930" t="str">
        <f>IFERROR(INDEX(Returns!A6930:A7729,MATCH(Orders!B6930,Returns!B6930:B7729,0)),"No")</f>
        <v>No</v>
      </c>
      <c r="Y6930">
        <f t="shared" si="108"/>
        <v>21.93</v>
      </c>
    </row>
    <row r="6931" spans="1:25" x14ac:dyDescent="0.2">
      <c r="A6931" s="1">
        <v>6930</v>
      </c>
      <c r="B6931" t="s">
        <v>9454</v>
      </c>
      <c r="C6931" s="2">
        <v>43274</v>
      </c>
      <c r="D6931" s="8">
        <f>Table1[[#This Row],[Order Date]]</f>
        <v>43274</v>
      </c>
      <c r="E6931" s="2">
        <v>43276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">
        <v>1203</v>
      </c>
      <c r="P6931" s="1" t="s">
        <v>66</v>
      </c>
      <c r="Q6931" s="1" t="s">
        <v>67</v>
      </c>
      <c r="R6931" s="1" t="s">
        <v>1204</v>
      </c>
      <c r="S6931" s="1">
        <v>862.34400000000005</v>
      </c>
      <c r="T6931" s="1">
        <v>7</v>
      </c>
      <c r="U6931" s="1">
        <v>0.2</v>
      </c>
      <c r="V6931" s="1">
        <v>97.013699999999858</v>
      </c>
      <c r="W6931" t="str">
        <f>INDEX(People!$A$2:$A$5,MATCH(Orders!N6931,People!$B$2:$B$5,0))</f>
        <v>Anna Andreadi</v>
      </c>
      <c r="X6931" t="str">
        <f>IFERROR(INDEX(Returns!A6931:A7730,MATCH(Orders!B6931,Returns!B6931:B7730,0)),"No")</f>
        <v>No</v>
      </c>
      <c r="Y6931">
        <f t="shared" si="108"/>
        <v>1034.8127999999999</v>
      </c>
    </row>
    <row r="6932" spans="1:25" x14ac:dyDescent="0.2">
      <c r="A6932" s="1">
        <v>6931</v>
      </c>
      <c r="B6932" t="s">
        <v>9454</v>
      </c>
      <c r="C6932" s="2">
        <v>43274</v>
      </c>
      <c r="D6932" s="8">
        <f>Table1[[#This Row],[Order Date]]</f>
        <v>43274</v>
      </c>
      <c r="E6932" s="2">
        <v>43276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">
        <v>2254</v>
      </c>
      <c r="P6932" s="1" t="s">
        <v>43</v>
      </c>
      <c r="Q6932" s="1" t="s">
        <v>84</v>
      </c>
      <c r="R6932" s="1" t="s">
        <v>2255</v>
      </c>
      <c r="S6932" s="1">
        <v>19.98</v>
      </c>
      <c r="T6932" s="1">
        <v>1</v>
      </c>
      <c r="U6932" s="1">
        <v>0</v>
      </c>
      <c r="V6932" s="1">
        <v>9.3905999999999992</v>
      </c>
      <c r="W6932" t="str">
        <f>INDEX(People!$A$2:$A$5,MATCH(Orders!N6932,People!$B$2:$B$5,0))</f>
        <v>Anna Andreadi</v>
      </c>
      <c r="X6932" t="str">
        <f>IFERROR(INDEX(Returns!A6932:A7731,MATCH(Orders!B6932,Returns!B6932:B7731,0)),"No")</f>
        <v>No</v>
      </c>
      <c r="Y6932">
        <f t="shared" si="108"/>
        <v>19.98</v>
      </c>
    </row>
    <row r="6933" spans="1:25" x14ac:dyDescent="0.2">
      <c r="A6933" s="1">
        <v>6932</v>
      </c>
      <c r="B6933" t="s">
        <v>9455</v>
      </c>
      <c r="C6933" s="2">
        <v>42565</v>
      </c>
      <c r="D6933" s="8">
        <f>Table1[[#This Row],[Order Date]]</f>
        <v>42565</v>
      </c>
      <c r="E6933" s="2">
        <v>42569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">
        <v>5748</v>
      </c>
      <c r="P6933" s="1" t="s">
        <v>66</v>
      </c>
      <c r="Q6933" s="1" t="s">
        <v>67</v>
      </c>
      <c r="R6933" s="1" t="s">
        <v>5749</v>
      </c>
      <c r="S6933" s="1">
        <v>13.493999999999998</v>
      </c>
      <c r="T6933" s="1">
        <v>1</v>
      </c>
      <c r="U6933" s="1">
        <v>0.4</v>
      </c>
      <c r="V6933" s="1">
        <v>-2.2490000000000023</v>
      </c>
      <c r="W6933" t="str">
        <f>INDEX(People!$A$2:$A$5,MATCH(Orders!N6933,People!$B$2:$B$5,0))</f>
        <v>Chuck Magee</v>
      </c>
      <c r="X6933" t="str">
        <f>IFERROR(INDEX(Returns!A6933:A7732,MATCH(Orders!B6933,Returns!B6933:B7732,0)),"No")</f>
        <v>No</v>
      </c>
      <c r="Y6933">
        <f t="shared" si="108"/>
        <v>18.891599999999997</v>
      </c>
    </row>
    <row r="6934" spans="1:25" x14ac:dyDescent="0.2">
      <c r="A6934" s="1">
        <v>6933</v>
      </c>
      <c r="B6934" t="s">
        <v>9455</v>
      </c>
      <c r="C6934" s="2">
        <v>42565</v>
      </c>
      <c r="D6934" s="8">
        <f>Table1[[#This Row],[Order Date]]</f>
        <v>42565</v>
      </c>
      <c r="E6934" s="2">
        <v>42569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">
        <v>5502</v>
      </c>
      <c r="P6934" s="1" t="s">
        <v>66</v>
      </c>
      <c r="Q6934" s="1" t="s">
        <v>67</v>
      </c>
      <c r="R6934" s="1" t="s">
        <v>5503</v>
      </c>
      <c r="S6934" s="1">
        <v>23.987999999999996</v>
      </c>
      <c r="T6934" s="1">
        <v>2</v>
      </c>
      <c r="U6934" s="1">
        <v>0.4</v>
      </c>
      <c r="V6934" s="1">
        <v>-13.993000000000004</v>
      </c>
      <c r="W6934" t="str">
        <f>INDEX(People!$A$2:$A$5,MATCH(Orders!N6934,People!$B$2:$B$5,0))</f>
        <v>Chuck Magee</v>
      </c>
      <c r="X6934" t="str">
        <f>IFERROR(INDEX(Returns!A6934:A7733,MATCH(Orders!B6934,Returns!B6934:B7733,0)),"No")</f>
        <v>No</v>
      </c>
      <c r="Y6934">
        <f t="shared" si="108"/>
        <v>33.583199999999991</v>
      </c>
    </row>
    <row r="6935" spans="1:25" x14ac:dyDescent="0.2">
      <c r="A6935" s="1">
        <v>6934</v>
      </c>
      <c r="B6935" t="s">
        <v>9455</v>
      </c>
      <c r="C6935" s="2">
        <v>42565</v>
      </c>
      <c r="D6935" s="8">
        <f>Table1[[#This Row],[Order Date]]</f>
        <v>42565</v>
      </c>
      <c r="E6935" s="2">
        <v>42569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">
        <v>5738</v>
      </c>
      <c r="P6935" s="1" t="s">
        <v>30</v>
      </c>
      <c r="Q6935" s="1" t="s">
        <v>60</v>
      </c>
      <c r="R6935" s="1" t="s">
        <v>5739</v>
      </c>
      <c r="S6935" s="1">
        <v>31.983999999999998</v>
      </c>
      <c r="T6935" s="1">
        <v>2</v>
      </c>
      <c r="U6935" s="1">
        <v>0.2</v>
      </c>
      <c r="V6935" s="1">
        <v>1.1993999999999998</v>
      </c>
      <c r="W6935" t="str">
        <f>INDEX(People!$A$2:$A$5,MATCH(Orders!N6935,People!$B$2:$B$5,0))</f>
        <v>Chuck Magee</v>
      </c>
      <c r="X6935" t="str">
        <f>IFERROR(INDEX(Returns!A6935:A7734,MATCH(Orders!B6935,Returns!B6935:B7734,0)),"No")</f>
        <v>No</v>
      </c>
      <c r="Y6935">
        <f t="shared" si="108"/>
        <v>38.380799999999994</v>
      </c>
    </row>
    <row r="6936" spans="1:25" x14ac:dyDescent="0.2">
      <c r="A6936" s="1">
        <v>6935</v>
      </c>
      <c r="B6936" t="s">
        <v>9455</v>
      </c>
      <c r="C6936" s="2">
        <v>42565</v>
      </c>
      <c r="D6936" s="8">
        <f>Table1[[#This Row],[Order Date]]</f>
        <v>42565</v>
      </c>
      <c r="E6936" s="2">
        <v>42569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">
        <v>3453</v>
      </c>
      <c r="P6936" s="1" t="s">
        <v>43</v>
      </c>
      <c r="Q6936" s="1" t="s">
        <v>63</v>
      </c>
      <c r="R6936" s="1" t="s">
        <v>3454</v>
      </c>
      <c r="S6936" s="1">
        <v>41.584000000000003</v>
      </c>
      <c r="T6936" s="1">
        <v>2</v>
      </c>
      <c r="U6936" s="1">
        <v>0.2</v>
      </c>
      <c r="V6936" s="1">
        <v>4.6781999999999968</v>
      </c>
      <c r="W6936" t="str">
        <f>INDEX(People!$A$2:$A$5,MATCH(Orders!N6936,People!$B$2:$B$5,0))</f>
        <v>Chuck Magee</v>
      </c>
      <c r="X6936" t="str">
        <f>IFERROR(INDEX(Returns!A6936:A7735,MATCH(Orders!B6936,Returns!B6936:B7735,0)),"No")</f>
        <v>No</v>
      </c>
      <c r="Y6936">
        <f t="shared" si="108"/>
        <v>49.900800000000004</v>
      </c>
    </row>
    <row r="6937" spans="1:25" x14ac:dyDescent="0.2">
      <c r="A6937" s="1">
        <v>6936</v>
      </c>
      <c r="B6937" t="s">
        <v>9456</v>
      </c>
      <c r="C6937" s="2">
        <v>43799</v>
      </c>
      <c r="D6937" s="8">
        <f>Table1[[#This Row],[Order Date]]</f>
        <v>43799</v>
      </c>
      <c r="E6937" s="2">
        <v>43802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">
        <v>393</v>
      </c>
      <c r="P6937" s="1" t="s">
        <v>66</v>
      </c>
      <c r="Q6937" s="1" t="s">
        <v>146</v>
      </c>
      <c r="R6937" s="1" t="s">
        <v>394</v>
      </c>
      <c r="S6937" s="1">
        <v>95.976000000000013</v>
      </c>
      <c r="T6937" s="1">
        <v>3</v>
      </c>
      <c r="U6937" s="1">
        <v>0.2</v>
      </c>
      <c r="V6937" s="1">
        <v>-10.797300000000011</v>
      </c>
      <c r="W6937" t="str">
        <f>INDEX(People!$A$2:$A$5,MATCH(Orders!N6937,People!$B$2:$B$5,0))</f>
        <v>Kelly Williams</v>
      </c>
      <c r="X6937" t="str">
        <f>IFERROR(INDEX(Returns!A6937:A7736,MATCH(Orders!B6937,Returns!B6937:B7736,0)),"No")</f>
        <v>No</v>
      </c>
      <c r="Y6937">
        <f t="shared" si="108"/>
        <v>115.17120000000001</v>
      </c>
    </row>
    <row r="6938" spans="1:25" x14ac:dyDescent="0.2">
      <c r="A6938" s="1">
        <v>6937</v>
      </c>
      <c r="B6938" t="s">
        <v>9457</v>
      </c>
      <c r="C6938" s="2">
        <v>43345</v>
      </c>
      <c r="D6938" s="8">
        <f>Table1[[#This Row],[Order Date]]</f>
        <v>43345</v>
      </c>
      <c r="E6938" s="2">
        <v>43347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">
        <v>5750</v>
      </c>
      <c r="P6938" s="1" t="s">
        <v>30</v>
      </c>
      <c r="Q6938" s="1" t="s">
        <v>60</v>
      </c>
      <c r="R6938" s="1" t="s">
        <v>5751</v>
      </c>
      <c r="S6938" s="1">
        <v>84.272000000000006</v>
      </c>
      <c r="T6938" s="1">
        <v>2</v>
      </c>
      <c r="U6938" s="1">
        <v>0.6</v>
      </c>
      <c r="V6938" s="1">
        <v>-75.844800000000006</v>
      </c>
      <c r="W6938" t="str">
        <f>INDEX(People!$A$2:$A$5,MATCH(Orders!N6938,People!$B$2:$B$5,0))</f>
        <v>Kelly Williams</v>
      </c>
      <c r="X6938" t="str">
        <f>IFERROR(INDEX(Returns!A6938:A7737,MATCH(Orders!B6938,Returns!B6938:B7737,0)),"No")</f>
        <v>No</v>
      </c>
      <c r="Y6938">
        <f t="shared" si="108"/>
        <v>134.83520000000001</v>
      </c>
    </row>
    <row r="6939" spans="1:25" x14ac:dyDescent="0.2">
      <c r="A6939" s="1">
        <v>6938</v>
      </c>
      <c r="B6939" t="s">
        <v>9458</v>
      </c>
      <c r="C6939" s="2">
        <v>42536</v>
      </c>
      <c r="D6939" s="8">
        <f>Table1[[#This Row],[Order Date]]</f>
        <v>42536</v>
      </c>
      <c r="E6939" s="2">
        <v>42536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">
        <v>5627</v>
      </c>
      <c r="P6939" s="1" t="s">
        <v>43</v>
      </c>
      <c r="Q6939" s="1" t="s">
        <v>84</v>
      </c>
      <c r="R6939" s="1" t="s">
        <v>5628</v>
      </c>
      <c r="S6939" s="1">
        <v>36.544000000000004</v>
      </c>
      <c r="T6939" s="1">
        <v>2</v>
      </c>
      <c r="U6939" s="1">
        <v>0.2</v>
      </c>
      <c r="V6939" s="1">
        <v>11.876799999999998</v>
      </c>
      <c r="W6939" t="str">
        <f>INDEX(People!$A$2:$A$5,MATCH(Orders!N6939,People!$B$2:$B$5,0))</f>
        <v>Kelly Williams</v>
      </c>
      <c r="X6939" t="str">
        <f>IFERROR(INDEX(Returns!A6939:A7738,MATCH(Orders!B6939,Returns!B6939:B7738,0)),"No")</f>
        <v>No</v>
      </c>
      <c r="Y6939">
        <f t="shared" si="108"/>
        <v>43.852800000000002</v>
      </c>
    </row>
    <row r="6940" spans="1:25" x14ac:dyDescent="0.2">
      <c r="A6940" s="1">
        <v>6939</v>
      </c>
      <c r="B6940" t="s">
        <v>9459</v>
      </c>
      <c r="C6940" s="2">
        <v>43409</v>
      </c>
      <c r="D6940" s="8">
        <f>Table1[[#This Row],[Order Date]]</f>
        <v>43409</v>
      </c>
      <c r="E6940" s="2">
        <v>43413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">
        <v>5752</v>
      </c>
      <c r="P6940" s="1" t="s">
        <v>66</v>
      </c>
      <c r="Q6940" s="1" t="s">
        <v>146</v>
      </c>
      <c r="R6940" s="1" t="s">
        <v>5753</v>
      </c>
      <c r="S6940" s="1">
        <v>479.72</v>
      </c>
      <c r="T6940" s="1">
        <v>4</v>
      </c>
      <c r="U6940" s="1">
        <v>0</v>
      </c>
      <c r="V6940" s="1">
        <v>52.769200000000012</v>
      </c>
      <c r="W6940" t="str">
        <f>INDEX(People!$A$2:$A$5,MATCH(Orders!N6940,People!$B$2:$B$5,0))</f>
        <v>Anna Andreadi</v>
      </c>
      <c r="X6940" t="str">
        <f>IFERROR(INDEX(Returns!A6940:A7739,MATCH(Orders!B6940,Returns!B6940:B7739,0)),"No")</f>
        <v>No</v>
      </c>
      <c r="Y6940">
        <f t="shared" si="108"/>
        <v>479.72</v>
      </c>
    </row>
    <row r="6941" spans="1:25" x14ac:dyDescent="0.2">
      <c r="A6941" s="1">
        <v>6940</v>
      </c>
      <c r="B6941" t="s">
        <v>9460</v>
      </c>
      <c r="C6941" s="2">
        <v>43642</v>
      </c>
      <c r="D6941" s="8">
        <f>Table1[[#This Row],[Order Date]]</f>
        <v>43642</v>
      </c>
      <c r="E6941" s="2">
        <v>43646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">
        <v>2211</v>
      </c>
      <c r="P6941" s="1" t="s">
        <v>43</v>
      </c>
      <c r="Q6941" s="1" t="s">
        <v>70</v>
      </c>
      <c r="R6941" s="1" t="s">
        <v>2212</v>
      </c>
      <c r="S6941" s="1">
        <v>102.36799999999999</v>
      </c>
      <c r="T6941" s="1">
        <v>2</v>
      </c>
      <c r="U6941" s="1">
        <v>0.2</v>
      </c>
      <c r="V6941" s="1">
        <v>37.108400000000003</v>
      </c>
      <c r="W6941" t="str">
        <f>INDEX(People!$A$2:$A$5,MATCH(Orders!N6941,People!$B$2:$B$5,0))</f>
        <v>Chuck Magee</v>
      </c>
      <c r="X6941" t="str">
        <f>IFERROR(INDEX(Returns!A6941:A7740,MATCH(Orders!B6941,Returns!B6941:B7740,0)),"No")</f>
        <v>No</v>
      </c>
      <c r="Y6941">
        <f t="shared" si="108"/>
        <v>122.84159999999999</v>
      </c>
    </row>
    <row r="6942" spans="1:25" x14ac:dyDescent="0.2">
      <c r="A6942" s="1">
        <v>6941</v>
      </c>
      <c r="B6942" t="s">
        <v>9460</v>
      </c>
      <c r="C6942" s="2">
        <v>43642</v>
      </c>
      <c r="D6942" s="8">
        <f>Table1[[#This Row],[Order Date]]</f>
        <v>43642</v>
      </c>
      <c r="E6942" s="2">
        <v>43646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">
        <v>2229</v>
      </c>
      <c r="P6942" s="1" t="s">
        <v>43</v>
      </c>
      <c r="Q6942" s="1" t="s">
        <v>512</v>
      </c>
      <c r="R6942" s="1" t="s">
        <v>2230</v>
      </c>
      <c r="S6942" s="1">
        <v>28.4</v>
      </c>
      <c r="T6942" s="1">
        <v>5</v>
      </c>
      <c r="U6942" s="1">
        <v>0</v>
      </c>
      <c r="V6942" s="1">
        <v>8.2359999999999989</v>
      </c>
      <c r="W6942" t="str">
        <f>INDEX(People!$A$2:$A$5,MATCH(Orders!N6942,People!$B$2:$B$5,0))</f>
        <v>Chuck Magee</v>
      </c>
      <c r="X6942" t="str">
        <f>IFERROR(INDEX(Returns!A6942:A7741,MATCH(Orders!B6942,Returns!B6942:B7741,0)),"No")</f>
        <v>No</v>
      </c>
      <c r="Y6942">
        <f t="shared" si="108"/>
        <v>28.4</v>
      </c>
    </row>
    <row r="6943" spans="1:25" x14ac:dyDescent="0.2">
      <c r="A6943" s="1">
        <v>6942</v>
      </c>
      <c r="B6943" t="s">
        <v>9460</v>
      </c>
      <c r="C6943" s="2">
        <v>43642</v>
      </c>
      <c r="D6943" s="8">
        <f>Table1[[#This Row],[Order Date]]</f>
        <v>43642</v>
      </c>
      <c r="E6943" s="2">
        <v>43646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">
        <v>1734</v>
      </c>
      <c r="P6943" s="1" t="s">
        <v>43</v>
      </c>
      <c r="Q6943" s="1" t="s">
        <v>55</v>
      </c>
      <c r="R6943" s="1" t="s">
        <v>1735</v>
      </c>
      <c r="S6943" s="1">
        <v>713.88</v>
      </c>
      <c r="T6943" s="1">
        <v>4</v>
      </c>
      <c r="U6943" s="1">
        <v>0</v>
      </c>
      <c r="V6943" s="1">
        <v>214.16399999999993</v>
      </c>
      <c r="W6943" t="str">
        <f>INDEX(People!$A$2:$A$5,MATCH(Orders!N6943,People!$B$2:$B$5,0))</f>
        <v>Chuck Magee</v>
      </c>
      <c r="X6943" t="str">
        <f>IFERROR(INDEX(Returns!A6943:A7742,MATCH(Orders!B6943,Returns!B6943:B7742,0)),"No")</f>
        <v>No</v>
      </c>
      <c r="Y6943">
        <f t="shared" si="108"/>
        <v>713.88</v>
      </c>
    </row>
    <row r="6944" spans="1:25" x14ac:dyDescent="0.2">
      <c r="A6944" s="1">
        <v>6943</v>
      </c>
      <c r="B6944" t="s">
        <v>9460</v>
      </c>
      <c r="C6944" s="2">
        <v>43642</v>
      </c>
      <c r="D6944" s="8">
        <f>Table1[[#This Row],[Order Date]]</f>
        <v>43642</v>
      </c>
      <c r="E6944" s="2">
        <v>43646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">
        <v>4100</v>
      </c>
      <c r="P6944" s="1" t="s">
        <v>43</v>
      </c>
      <c r="Q6944" s="1" t="s">
        <v>84</v>
      </c>
      <c r="R6944" s="1" t="s">
        <v>4101</v>
      </c>
      <c r="S6944" s="1">
        <v>68.52</v>
      </c>
      <c r="T6944" s="1">
        <v>3</v>
      </c>
      <c r="U6944" s="1">
        <v>0</v>
      </c>
      <c r="V6944" s="1">
        <v>31.519199999999998</v>
      </c>
      <c r="W6944" t="str">
        <f>INDEX(People!$A$2:$A$5,MATCH(Orders!N6944,People!$B$2:$B$5,0))</f>
        <v>Chuck Magee</v>
      </c>
      <c r="X6944" t="str">
        <f>IFERROR(INDEX(Returns!A6944:A7743,MATCH(Orders!B6944,Returns!B6944:B7743,0)),"No")</f>
        <v>No</v>
      </c>
      <c r="Y6944">
        <f t="shared" si="108"/>
        <v>68.52</v>
      </c>
    </row>
    <row r="6945" spans="1:25" x14ac:dyDescent="0.2">
      <c r="A6945" s="1">
        <v>6944</v>
      </c>
      <c r="B6945" t="s">
        <v>9461</v>
      </c>
      <c r="C6945" s="2">
        <v>42941</v>
      </c>
      <c r="D6945" s="8">
        <f>Table1[[#This Row],[Order Date]]</f>
        <v>42941</v>
      </c>
      <c r="E6945" s="2">
        <v>42946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">
        <v>5754</v>
      </c>
      <c r="P6945" s="1" t="s">
        <v>66</v>
      </c>
      <c r="Q6945" s="1" t="s">
        <v>67</v>
      </c>
      <c r="R6945" s="1" t="s">
        <v>5755</v>
      </c>
      <c r="S6945" s="1">
        <v>623.96</v>
      </c>
      <c r="T6945" s="1">
        <v>5</v>
      </c>
      <c r="U6945" s="1">
        <v>0.2</v>
      </c>
      <c r="V6945" s="1">
        <v>38.997500000000002</v>
      </c>
      <c r="W6945" t="str">
        <f>INDEX(People!$A$2:$A$5,MATCH(Orders!N6945,People!$B$2:$B$5,0))</f>
        <v>Anna Andreadi</v>
      </c>
      <c r="X6945" t="str">
        <f>IFERROR(INDEX(Returns!A6945:A7744,MATCH(Orders!B6945,Returns!B6945:B7744,0)),"No")</f>
        <v>No</v>
      </c>
      <c r="Y6945">
        <f t="shared" si="108"/>
        <v>748.75200000000007</v>
      </c>
    </row>
    <row r="6946" spans="1:25" x14ac:dyDescent="0.2">
      <c r="A6946" s="1">
        <v>6945</v>
      </c>
      <c r="B6946" t="s">
        <v>9462</v>
      </c>
      <c r="C6946" s="2">
        <v>42636</v>
      </c>
      <c r="D6946" s="8">
        <f>Table1[[#This Row],[Order Date]]</f>
        <v>42636</v>
      </c>
      <c r="E6946" s="2">
        <v>42640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">
        <v>3219</v>
      </c>
      <c r="P6946" s="1" t="s">
        <v>43</v>
      </c>
      <c r="Q6946" s="1" t="s">
        <v>70</v>
      </c>
      <c r="R6946" s="1" t="s">
        <v>3220</v>
      </c>
      <c r="S6946" s="1">
        <v>11.12</v>
      </c>
      <c r="T6946" s="1">
        <v>4</v>
      </c>
      <c r="U6946" s="1">
        <v>0</v>
      </c>
      <c r="V6946" s="1">
        <v>5.4487999999999994</v>
      </c>
      <c r="W6946" t="str">
        <f>INDEX(People!$A$2:$A$5,MATCH(Orders!N6946,People!$B$2:$B$5,0))</f>
        <v>Chuck Magee</v>
      </c>
      <c r="X6946" t="str">
        <f>IFERROR(INDEX(Returns!A6946:A7745,MATCH(Orders!B6946,Returns!B6946:B7745,0)),"No")</f>
        <v>No</v>
      </c>
      <c r="Y6946">
        <f t="shared" si="108"/>
        <v>11.12</v>
      </c>
    </row>
    <row r="6947" spans="1:25" x14ac:dyDescent="0.2">
      <c r="A6947" s="1">
        <v>6946</v>
      </c>
      <c r="B6947" t="s">
        <v>9463</v>
      </c>
      <c r="C6947" s="2">
        <v>43373</v>
      </c>
      <c r="D6947" s="8">
        <f>Table1[[#This Row],[Order Date]]</f>
        <v>43373</v>
      </c>
      <c r="E6947" s="2">
        <v>43377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">
        <v>3909</v>
      </c>
      <c r="P6947" s="1" t="s">
        <v>30</v>
      </c>
      <c r="Q6947" s="1" t="s">
        <v>31</v>
      </c>
      <c r="R6947" s="1" t="s">
        <v>3910</v>
      </c>
      <c r="S6947" s="1">
        <v>523.91999999999996</v>
      </c>
      <c r="T6947" s="1">
        <v>5</v>
      </c>
      <c r="U6947" s="1">
        <v>0.2</v>
      </c>
      <c r="V6947" s="1">
        <v>-26.195999999999984</v>
      </c>
      <c r="W6947" t="str">
        <f>INDEX(People!$A$2:$A$5,MATCH(Orders!N6947,People!$B$2:$B$5,0))</f>
        <v>Chuck Magee</v>
      </c>
      <c r="X6947" t="str">
        <f>IFERROR(INDEX(Returns!A6947:A7746,MATCH(Orders!B6947,Returns!B6947:B7746,0)),"No")</f>
        <v>No</v>
      </c>
      <c r="Y6947">
        <f t="shared" si="108"/>
        <v>628.70399999999995</v>
      </c>
    </row>
    <row r="6948" spans="1:25" x14ac:dyDescent="0.2">
      <c r="A6948" s="1">
        <v>6947</v>
      </c>
      <c r="B6948" t="s">
        <v>9464</v>
      </c>
      <c r="C6948" s="2">
        <v>43048</v>
      </c>
      <c r="D6948" s="8">
        <f>Table1[[#This Row],[Order Date]]</f>
        <v>43048</v>
      </c>
      <c r="E6948" s="2">
        <v>43052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">
        <v>1076</v>
      </c>
      <c r="P6948" s="1" t="s">
        <v>43</v>
      </c>
      <c r="Q6948" s="1" t="s">
        <v>242</v>
      </c>
      <c r="R6948" s="1" t="s">
        <v>1077</v>
      </c>
      <c r="S6948" s="1">
        <v>2.48</v>
      </c>
      <c r="T6948" s="1">
        <v>2</v>
      </c>
      <c r="U6948" s="1">
        <v>0</v>
      </c>
      <c r="V6948" s="1">
        <v>1.1656</v>
      </c>
      <c r="W6948" t="str">
        <f>INDEX(People!$A$2:$A$5,MATCH(Orders!N6948,People!$B$2:$B$5,0))</f>
        <v>Anna Andreadi</v>
      </c>
      <c r="X6948" t="str">
        <f>IFERROR(INDEX(Returns!A6948:A7747,MATCH(Orders!B6948,Returns!B6948:B7747,0)),"No")</f>
        <v>No</v>
      </c>
      <c r="Y6948">
        <f t="shared" si="108"/>
        <v>2.48</v>
      </c>
    </row>
    <row r="6949" spans="1:25" x14ac:dyDescent="0.2">
      <c r="A6949" s="1">
        <v>6948</v>
      </c>
      <c r="B6949" t="s">
        <v>9465</v>
      </c>
      <c r="C6949" s="2">
        <v>42850</v>
      </c>
      <c r="D6949" s="8">
        <f>Table1[[#This Row],[Order Date]]</f>
        <v>42850</v>
      </c>
      <c r="E6949" s="2">
        <v>42854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">
        <v>3060</v>
      </c>
      <c r="P6949" s="1" t="s">
        <v>43</v>
      </c>
      <c r="Q6949" s="1" t="s">
        <v>55</v>
      </c>
      <c r="R6949" s="1" t="s">
        <v>3061</v>
      </c>
      <c r="S6949" s="1">
        <v>221.024</v>
      </c>
      <c r="T6949" s="1">
        <v>2</v>
      </c>
      <c r="U6949" s="1">
        <v>0.2</v>
      </c>
      <c r="V6949" s="1">
        <v>-55.256</v>
      </c>
      <c r="W6949" t="str">
        <f>INDEX(People!$A$2:$A$5,MATCH(Orders!N6949,People!$B$2:$B$5,0))</f>
        <v>Kelly Williams</v>
      </c>
      <c r="X6949" t="str">
        <f>IFERROR(INDEX(Returns!A6949:A7748,MATCH(Orders!B6949,Returns!B6949:B7748,0)),"No")</f>
        <v>No</v>
      </c>
      <c r="Y6949">
        <f t="shared" si="108"/>
        <v>265.22879999999998</v>
      </c>
    </row>
    <row r="6950" spans="1:25" x14ac:dyDescent="0.2">
      <c r="A6950" s="1">
        <v>6949</v>
      </c>
      <c r="B6950" t="s">
        <v>9465</v>
      </c>
      <c r="C6950" s="2">
        <v>42850</v>
      </c>
      <c r="D6950" s="8">
        <f>Table1[[#This Row],[Order Date]]</f>
        <v>42850</v>
      </c>
      <c r="E6950" s="2">
        <v>42854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">
        <v>4923</v>
      </c>
      <c r="P6950" s="1" t="s">
        <v>30</v>
      </c>
      <c r="Q6950" s="1" t="s">
        <v>34</v>
      </c>
      <c r="R6950" s="1" t="s">
        <v>4924</v>
      </c>
      <c r="S6950" s="1">
        <v>128.05799999999999</v>
      </c>
      <c r="T6950" s="1">
        <v>3</v>
      </c>
      <c r="U6950" s="1">
        <v>0.3</v>
      </c>
      <c r="V6950" s="1">
        <v>-23.782199999999996</v>
      </c>
      <c r="W6950" t="str">
        <f>INDEX(People!$A$2:$A$5,MATCH(Orders!N6950,People!$B$2:$B$5,0))</f>
        <v>Kelly Williams</v>
      </c>
      <c r="X6950" t="str">
        <f>IFERROR(INDEX(Returns!A6950:A7749,MATCH(Orders!B6950,Returns!B6950:B7749,0)),"No")</f>
        <v>No</v>
      </c>
      <c r="Y6950">
        <f t="shared" si="108"/>
        <v>166.47540000000001</v>
      </c>
    </row>
    <row r="6951" spans="1:25" x14ac:dyDescent="0.2">
      <c r="A6951" s="1">
        <v>6950</v>
      </c>
      <c r="B6951" t="s">
        <v>9466</v>
      </c>
      <c r="C6951" s="2">
        <v>43788</v>
      </c>
      <c r="D6951" s="8">
        <f>Table1[[#This Row],[Order Date]]</f>
        <v>43788</v>
      </c>
      <c r="E6951" s="2">
        <v>43788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">
        <v>3640</v>
      </c>
      <c r="P6951" s="1" t="s">
        <v>43</v>
      </c>
      <c r="Q6951" s="1" t="s">
        <v>70</v>
      </c>
      <c r="R6951" s="1" t="s">
        <v>3641</v>
      </c>
      <c r="S6951" s="1">
        <v>58.407999999999994</v>
      </c>
      <c r="T6951" s="1">
        <v>7</v>
      </c>
      <c r="U6951" s="1">
        <v>0.2</v>
      </c>
      <c r="V6951" s="1">
        <v>18.252499999999998</v>
      </c>
      <c r="W6951" t="str">
        <f>INDEX(People!$A$2:$A$5,MATCH(Orders!N6951,People!$B$2:$B$5,0))</f>
        <v>Chuck Magee</v>
      </c>
      <c r="X6951" t="str">
        <f>IFERROR(INDEX(Returns!A6951:A7750,MATCH(Orders!B6951,Returns!B6951:B7750,0)),"No")</f>
        <v>No</v>
      </c>
      <c r="Y6951">
        <f t="shared" si="108"/>
        <v>70.08959999999999</v>
      </c>
    </row>
    <row r="6952" spans="1:25" x14ac:dyDescent="0.2">
      <c r="A6952" s="1">
        <v>6951</v>
      </c>
      <c r="B6952" t="s">
        <v>9466</v>
      </c>
      <c r="C6952" s="2">
        <v>43788</v>
      </c>
      <c r="D6952" s="8">
        <f>Table1[[#This Row],[Order Date]]</f>
        <v>43788</v>
      </c>
      <c r="E6952" s="2">
        <v>43788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">
        <v>3154</v>
      </c>
      <c r="P6952" s="1" t="s">
        <v>30</v>
      </c>
      <c r="Q6952" s="1" t="s">
        <v>52</v>
      </c>
      <c r="R6952" s="1" t="s">
        <v>3155</v>
      </c>
      <c r="S6952" s="1">
        <v>79.97399999999999</v>
      </c>
      <c r="T6952" s="1">
        <v>3</v>
      </c>
      <c r="U6952" s="1">
        <v>0.4</v>
      </c>
      <c r="V6952" s="1">
        <v>-29.323800000000006</v>
      </c>
      <c r="W6952" t="str">
        <f>INDEX(People!$A$2:$A$5,MATCH(Orders!N6952,People!$B$2:$B$5,0))</f>
        <v>Chuck Magee</v>
      </c>
      <c r="X6952" t="str">
        <f>IFERROR(INDEX(Returns!A6952:A7751,MATCH(Orders!B6952,Returns!B6952:B7751,0)),"No")</f>
        <v>No</v>
      </c>
      <c r="Y6952">
        <f t="shared" si="108"/>
        <v>111.96359999999999</v>
      </c>
    </row>
    <row r="6953" spans="1:25" x14ac:dyDescent="0.2">
      <c r="A6953" s="1">
        <v>6952</v>
      </c>
      <c r="B6953" t="s">
        <v>9467</v>
      </c>
      <c r="C6953" s="2">
        <v>43059</v>
      </c>
      <c r="D6953" s="8">
        <f>Table1[[#This Row],[Order Date]]</f>
        <v>43059</v>
      </c>
      <c r="E6953" s="2">
        <v>43063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">
        <v>5756</v>
      </c>
      <c r="P6953" s="1" t="s">
        <v>66</v>
      </c>
      <c r="Q6953" s="1" t="s">
        <v>601</v>
      </c>
      <c r="R6953" s="1" t="s">
        <v>5757</v>
      </c>
      <c r="S6953" s="1">
        <v>479.988</v>
      </c>
      <c r="T6953" s="1">
        <v>2</v>
      </c>
      <c r="U6953" s="1">
        <v>0.4</v>
      </c>
      <c r="V6953" s="1">
        <v>55.998599999999954</v>
      </c>
      <c r="W6953" t="str">
        <f>INDEX(People!$A$2:$A$5,MATCH(Orders!N6953,People!$B$2:$B$5,0))</f>
        <v>Kelly Williams</v>
      </c>
      <c r="X6953" t="str">
        <f>IFERROR(INDEX(Returns!A6953:A7752,MATCH(Orders!B6953,Returns!B6953:B7752,0)),"No")</f>
        <v>No</v>
      </c>
      <c r="Y6953">
        <f t="shared" si="108"/>
        <v>671.98320000000001</v>
      </c>
    </row>
    <row r="6954" spans="1:25" x14ac:dyDescent="0.2">
      <c r="A6954" s="1">
        <v>6953</v>
      </c>
      <c r="B6954" t="s">
        <v>9468</v>
      </c>
      <c r="C6954" s="2">
        <v>43010</v>
      </c>
      <c r="D6954" s="8">
        <f>Table1[[#This Row],[Order Date]]</f>
        <v>43010</v>
      </c>
      <c r="E6954" s="2">
        <v>43011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">
        <v>3809</v>
      </c>
      <c r="P6954" s="1" t="s">
        <v>43</v>
      </c>
      <c r="Q6954" s="1" t="s">
        <v>70</v>
      </c>
      <c r="R6954" s="1" t="s">
        <v>3810</v>
      </c>
      <c r="S6954" s="1">
        <v>11.808</v>
      </c>
      <c r="T6954" s="1">
        <v>3</v>
      </c>
      <c r="U6954" s="1">
        <v>0.2</v>
      </c>
      <c r="V6954" s="1">
        <v>4.1327999999999996</v>
      </c>
      <c r="W6954" t="str">
        <f>INDEX(People!$A$2:$A$5,MATCH(Orders!N6954,People!$B$2:$B$5,0))</f>
        <v>Anna Andreadi</v>
      </c>
      <c r="X6954" t="str">
        <f>IFERROR(INDEX(Returns!A6954:A7753,MATCH(Orders!B6954,Returns!B6954:B7753,0)),"No")</f>
        <v>No</v>
      </c>
      <c r="Y6954">
        <f t="shared" si="108"/>
        <v>14.169599999999999</v>
      </c>
    </row>
    <row r="6955" spans="1:25" x14ac:dyDescent="0.2">
      <c r="A6955" s="1">
        <v>6954</v>
      </c>
      <c r="B6955" t="s">
        <v>9468</v>
      </c>
      <c r="C6955" s="2">
        <v>43010</v>
      </c>
      <c r="D6955" s="8">
        <f>Table1[[#This Row],[Order Date]]</f>
        <v>43010</v>
      </c>
      <c r="E6955" s="2">
        <v>43011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">
        <v>5106</v>
      </c>
      <c r="P6955" s="1" t="s">
        <v>43</v>
      </c>
      <c r="Q6955" s="1" t="s">
        <v>70</v>
      </c>
      <c r="R6955" s="1" t="s">
        <v>5107</v>
      </c>
      <c r="S6955" s="1">
        <v>53.567999999999998</v>
      </c>
      <c r="T6955" s="1">
        <v>4</v>
      </c>
      <c r="U6955" s="1">
        <v>0.2</v>
      </c>
      <c r="V6955" s="1">
        <v>19.418399999999995</v>
      </c>
      <c r="W6955" t="str">
        <f>INDEX(People!$A$2:$A$5,MATCH(Orders!N6955,People!$B$2:$B$5,0))</f>
        <v>Anna Andreadi</v>
      </c>
      <c r="X6955" t="str">
        <f>IFERROR(INDEX(Returns!A6955:A7754,MATCH(Orders!B6955,Returns!B6955:B7754,0)),"No")</f>
        <v>No</v>
      </c>
      <c r="Y6955">
        <f t="shared" si="108"/>
        <v>64.281599999999997</v>
      </c>
    </row>
    <row r="6956" spans="1:25" x14ac:dyDescent="0.2">
      <c r="A6956" s="1">
        <v>6955</v>
      </c>
      <c r="B6956" t="s">
        <v>9468</v>
      </c>
      <c r="C6956" s="2">
        <v>43010</v>
      </c>
      <c r="D6956" s="8">
        <f>Table1[[#This Row],[Order Date]]</f>
        <v>43010</v>
      </c>
      <c r="E6956" s="2">
        <v>43011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">
        <v>4400</v>
      </c>
      <c r="P6956" s="1" t="s">
        <v>66</v>
      </c>
      <c r="Q6956" s="1" t="s">
        <v>67</v>
      </c>
      <c r="R6956" s="1" t="s">
        <v>4401</v>
      </c>
      <c r="S6956" s="1">
        <v>503.96000000000004</v>
      </c>
      <c r="T6956" s="1">
        <v>5</v>
      </c>
      <c r="U6956" s="1">
        <v>0.2</v>
      </c>
      <c r="V6956" s="1">
        <v>50.396000000000015</v>
      </c>
      <c r="W6956" t="str">
        <f>INDEX(People!$A$2:$A$5,MATCH(Orders!N6956,People!$B$2:$B$5,0))</f>
        <v>Anna Andreadi</v>
      </c>
      <c r="X6956" t="str">
        <f>IFERROR(INDEX(Returns!A6956:A7755,MATCH(Orders!B6956,Returns!B6956:B7755,0)),"No")</f>
        <v>No</v>
      </c>
      <c r="Y6956">
        <f t="shared" si="108"/>
        <v>604.75200000000007</v>
      </c>
    </row>
    <row r="6957" spans="1:25" x14ac:dyDescent="0.2">
      <c r="A6957" s="1">
        <v>6956</v>
      </c>
      <c r="B6957" t="s">
        <v>9469</v>
      </c>
      <c r="C6957" s="2">
        <v>42850</v>
      </c>
      <c r="D6957" s="8">
        <f>Table1[[#This Row],[Order Date]]</f>
        <v>42850</v>
      </c>
      <c r="E6957" s="2">
        <v>42857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">
        <v>2512</v>
      </c>
      <c r="P6957" s="1" t="s">
        <v>43</v>
      </c>
      <c r="Q6957" s="1" t="s">
        <v>157</v>
      </c>
      <c r="R6957" s="1" t="s">
        <v>2513</v>
      </c>
      <c r="S6957" s="1">
        <v>21.34</v>
      </c>
      <c r="T6957" s="1">
        <v>2</v>
      </c>
      <c r="U6957" s="1">
        <v>0</v>
      </c>
      <c r="V6957" s="1">
        <v>9.8163999999999998</v>
      </c>
      <c r="W6957" t="str">
        <f>INDEX(People!$A$2:$A$5,MATCH(Orders!N6957,People!$B$2:$B$5,0))</f>
        <v>Anna Andreadi</v>
      </c>
      <c r="X6957" t="str">
        <f>IFERROR(INDEX(Returns!A6957:A7756,MATCH(Orders!B6957,Returns!B6957:B7756,0)),"No")</f>
        <v>No</v>
      </c>
      <c r="Y6957">
        <f t="shared" si="108"/>
        <v>21.34</v>
      </c>
    </row>
    <row r="6958" spans="1:25" x14ac:dyDescent="0.2">
      <c r="A6958" s="1">
        <v>6957</v>
      </c>
      <c r="B6958" t="s">
        <v>9470</v>
      </c>
      <c r="C6958" s="2">
        <v>43295</v>
      </c>
      <c r="D6958" s="8">
        <f>Table1[[#This Row],[Order Date]]</f>
        <v>43295</v>
      </c>
      <c r="E6958" s="2">
        <v>43300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">
        <v>4317</v>
      </c>
      <c r="P6958" s="1" t="s">
        <v>43</v>
      </c>
      <c r="Q6958" s="1" t="s">
        <v>70</v>
      </c>
      <c r="R6958" s="1" t="s">
        <v>4318</v>
      </c>
      <c r="S6958" s="1">
        <v>36.4</v>
      </c>
      <c r="T6958" s="1">
        <v>5</v>
      </c>
      <c r="U6958" s="1">
        <v>0</v>
      </c>
      <c r="V6958" s="1">
        <v>17.107999999999997</v>
      </c>
      <c r="W6958" t="str">
        <f>INDEX(People!$A$2:$A$5,MATCH(Orders!N6958,People!$B$2:$B$5,0))</f>
        <v>Cassandra Brandow</v>
      </c>
      <c r="X6958" t="str">
        <f>IFERROR(INDEX(Returns!A6958:A7757,MATCH(Orders!B6958,Returns!B6958:B7757,0)),"No")</f>
        <v>No</v>
      </c>
      <c r="Y6958">
        <f t="shared" si="108"/>
        <v>36.4</v>
      </c>
    </row>
    <row r="6959" spans="1:25" x14ac:dyDescent="0.2">
      <c r="A6959" s="1">
        <v>6958</v>
      </c>
      <c r="B6959" t="s">
        <v>9470</v>
      </c>
      <c r="C6959" s="2">
        <v>43295</v>
      </c>
      <c r="D6959" s="8">
        <f>Table1[[#This Row],[Order Date]]</f>
        <v>43295</v>
      </c>
      <c r="E6959" s="2">
        <v>43300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">
        <v>154</v>
      </c>
      <c r="P6959" s="1" t="s">
        <v>30</v>
      </c>
      <c r="Q6959" s="1" t="s">
        <v>60</v>
      </c>
      <c r="R6959" s="1" t="s">
        <v>155</v>
      </c>
      <c r="S6959" s="1">
        <v>51.75</v>
      </c>
      <c r="T6959" s="1">
        <v>1</v>
      </c>
      <c r="U6959" s="1">
        <v>0</v>
      </c>
      <c r="V6959" s="1">
        <v>15.524999999999999</v>
      </c>
      <c r="W6959" t="str">
        <f>INDEX(People!$A$2:$A$5,MATCH(Orders!N6959,People!$B$2:$B$5,0))</f>
        <v>Cassandra Brandow</v>
      </c>
      <c r="X6959" t="str">
        <f>IFERROR(INDEX(Returns!A6959:A7758,MATCH(Orders!B6959,Returns!B6959:B7758,0)),"No")</f>
        <v>No</v>
      </c>
      <c r="Y6959">
        <f t="shared" si="108"/>
        <v>51.75</v>
      </c>
    </row>
    <row r="6960" spans="1:25" x14ac:dyDescent="0.2">
      <c r="A6960" s="1">
        <v>6959</v>
      </c>
      <c r="B6960" t="s">
        <v>9471</v>
      </c>
      <c r="C6960" s="2">
        <v>43005</v>
      </c>
      <c r="D6960" s="8">
        <f>Table1[[#This Row],[Order Date]]</f>
        <v>43005</v>
      </c>
      <c r="E6960" s="2">
        <v>43007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">
        <v>668</v>
      </c>
      <c r="P6960" s="1" t="s">
        <v>43</v>
      </c>
      <c r="Q6960" s="1" t="s">
        <v>55</v>
      </c>
      <c r="R6960" s="1" t="s">
        <v>669</v>
      </c>
      <c r="S6960" s="1">
        <v>15.51</v>
      </c>
      <c r="T6960" s="1">
        <v>1</v>
      </c>
      <c r="U6960" s="1">
        <v>0</v>
      </c>
      <c r="V6960" s="1">
        <v>4.3428000000000004</v>
      </c>
      <c r="W6960" t="str">
        <f>INDEX(People!$A$2:$A$5,MATCH(Orders!N6960,People!$B$2:$B$5,0))</f>
        <v>Anna Andreadi</v>
      </c>
      <c r="X6960" t="str">
        <f>IFERROR(INDEX(Returns!A6960:A7759,MATCH(Orders!B6960,Returns!B6960:B7759,0)),"No")</f>
        <v>No</v>
      </c>
      <c r="Y6960">
        <f t="shared" si="108"/>
        <v>15.51</v>
      </c>
    </row>
    <row r="6961" spans="1:25" x14ac:dyDescent="0.2">
      <c r="A6961" s="1">
        <v>6960</v>
      </c>
      <c r="B6961" t="s">
        <v>9471</v>
      </c>
      <c r="C6961" s="2">
        <v>43005</v>
      </c>
      <c r="D6961" s="8">
        <f>Table1[[#This Row],[Order Date]]</f>
        <v>43005</v>
      </c>
      <c r="E6961" s="2">
        <v>43007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">
        <v>494</v>
      </c>
      <c r="P6961" s="1" t="s">
        <v>43</v>
      </c>
      <c r="Q6961" s="1" t="s">
        <v>84</v>
      </c>
      <c r="R6961" s="1" t="s">
        <v>495</v>
      </c>
      <c r="S6961" s="1">
        <v>146.82</v>
      </c>
      <c r="T6961" s="1">
        <v>3</v>
      </c>
      <c r="U6961" s="1">
        <v>0</v>
      </c>
      <c r="V6961" s="1">
        <v>73.41</v>
      </c>
      <c r="W6961" t="str">
        <f>INDEX(People!$A$2:$A$5,MATCH(Orders!N6961,People!$B$2:$B$5,0))</f>
        <v>Anna Andreadi</v>
      </c>
      <c r="X6961" t="str">
        <f>IFERROR(INDEX(Returns!A6961:A7760,MATCH(Orders!B6961,Returns!B6961:B7760,0)),"No")</f>
        <v>No</v>
      </c>
      <c r="Y6961">
        <f t="shared" si="108"/>
        <v>146.82</v>
      </c>
    </row>
    <row r="6962" spans="1:25" x14ac:dyDescent="0.2">
      <c r="A6962" s="1">
        <v>6961</v>
      </c>
      <c r="B6962" t="s">
        <v>9471</v>
      </c>
      <c r="C6962" s="2">
        <v>43005</v>
      </c>
      <c r="D6962" s="8">
        <f>Table1[[#This Row],[Order Date]]</f>
        <v>43005</v>
      </c>
      <c r="E6962" s="2">
        <v>43007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">
        <v>1639</v>
      </c>
      <c r="P6962" s="1" t="s">
        <v>43</v>
      </c>
      <c r="Q6962" s="1" t="s">
        <v>84</v>
      </c>
      <c r="R6962" s="1" t="s">
        <v>1640</v>
      </c>
      <c r="S6962" s="1">
        <v>12.96</v>
      </c>
      <c r="T6962" s="1">
        <v>2</v>
      </c>
      <c r="U6962" s="1">
        <v>0</v>
      </c>
      <c r="V6962" s="1">
        <v>6.2208000000000006</v>
      </c>
      <c r="W6962" t="str">
        <f>INDEX(People!$A$2:$A$5,MATCH(Orders!N6962,People!$B$2:$B$5,0))</f>
        <v>Anna Andreadi</v>
      </c>
      <c r="X6962" t="str">
        <f>IFERROR(INDEX(Returns!A6962:A7761,MATCH(Orders!B6962,Returns!B6962:B7761,0)),"No")</f>
        <v>No</v>
      </c>
      <c r="Y6962">
        <f t="shared" si="108"/>
        <v>12.96</v>
      </c>
    </row>
    <row r="6963" spans="1:25" x14ac:dyDescent="0.2">
      <c r="A6963" s="1">
        <v>6962</v>
      </c>
      <c r="B6963" t="s">
        <v>9472</v>
      </c>
      <c r="C6963" s="2">
        <v>43779</v>
      </c>
      <c r="D6963" s="8">
        <f>Table1[[#This Row],[Order Date]]</f>
        <v>43779</v>
      </c>
      <c r="E6963" s="2">
        <v>43779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">
        <v>3336</v>
      </c>
      <c r="P6963" s="1" t="s">
        <v>43</v>
      </c>
      <c r="Q6963" s="1" t="s">
        <v>63</v>
      </c>
      <c r="R6963" s="1" t="s">
        <v>3337</v>
      </c>
      <c r="S6963" s="1">
        <v>7.8000000000000007</v>
      </c>
      <c r="T6963" s="1">
        <v>3</v>
      </c>
      <c r="U6963" s="1">
        <v>0</v>
      </c>
      <c r="V6963" s="1">
        <v>2.1060000000000008</v>
      </c>
      <c r="W6963" t="str">
        <f>INDEX(People!$A$2:$A$5,MATCH(Orders!N6963,People!$B$2:$B$5,0))</f>
        <v>Anna Andreadi</v>
      </c>
      <c r="X6963" t="str">
        <f>IFERROR(INDEX(Returns!A6963:A7762,MATCH(Orders!B6963,Returns!B6963:B7762,0)),"No")</f>
        <v>No</v>
      </c>
      <c r="Y6963">
        <f t="shared" si="108"/>
        <v>7.8000000000000007</v>
      </c>
    </row>
    <row r="6964" spans="1:25" x14ac:dyDescent="0.2">
      <c r="A6964" s="1">
        <v>6963</v>
      </c>
      <c r="B6964" t="s">
        <v>9473</v>
      </c>
      <c r="C6964" s="2">
        <v>43297</v>
      </c>
      <c r="D6964" s="8">
        <f>Table1[[#This Row],[Order Date]]</f>
        <v>43297</v>
      </c>
      <c r="E6964" s="2">
        <v>43301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">
        <v>156</v>
      </c>
      <c r="P6964" s="1" t="s">
        <v>43</v>
      </c>
      <c r="Q6964" s="1" t="s">
        <v>157</v>
      </c>
      <c r="R6964" s="1" t="s">
        <v>158</v>
      </c>
      <c r="S6964" s="1">
        <v>10.199999999999999</v>
      </c>
      <c r="T6964" s="1">
        <v>5</v>
      </c>
      <c r="U6964" s="1">
        <v>0</v>
      </c>
      <c r="V6964" s="1">
        <v>4.7939999999999996</v>
      </c>
      <c r="W6964" t="str">
        <f>INDEX(People!$A$2:$A$5,MATCH(Orders!N6964,People!$B$2:$B$5,0))</f>
        <v>Cassandra Brandow</v>
      </c>
      <c r="X6964" t="str">
        <f>IFERROR(INDEX(Returns!A6964:A7763,MATCH(Orders!B6964,Returns!B6964:B7763,0)),"No")</f>
        <v>No</v>
      </c>
      <c r="Y6964">
        <f t="shared" si="108"/>
        <v>10.199999999999999</v>
      </c>
    </row>
    <row r="6965" spans="1:25" x14ac:dyDescent="0.2">
      <c r="A6965" s="1">
        <v>6964</v>
      </c>
      <c r="B6965" t="s">
        <v>9473</v>
      </c>
      <c r="C6965" s="2">
        <v>43297</v>
      </c>
      <c r="D6965" s="8">
        <f>Table1[[#This Row],[Order Date]]</f>
        <v>43297</v>
      </c>
      <c r="E6965" s="2">
        <v>43301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">
        <v>4666</v>
      </c>
      <c r="P6965" s="1" t="s">
        <v>43</v>
      </c>
      <c r="Q6965" s="1" t="s">
        <v>63</v>
      </c>
      <c r="R6965" s="1" t="s">
        <v>4667</v>
      </c>
      <c r="S6965" s="1">
        <v>22.32</v>
      </c>
      <c r="T6965" s="1">
        <v>3</v>
      </c>
      <c r="U6965" s="1">
        <v>0</v>
      </c>
      <c r="V6965" s="1">
        <v>5.580000000000001</v>
      </c>
      <c r="W6965" t="str">
        <f>INDEX(People!$A$2:$A$5,MATCH(Orders!N6965,People!$B$2:$B$5,0))</f>
        <v>Cassandra Brandow</v>
      </c>
      <c r="X6965" t="str">
        <f>IFERROR(INDEX(Returns!A6965:A7764,MATCH(Orders!B6965,Returns!B6965:B7764,0)),"No")</f>
        <v>No</v>
      </c>
      <c r="Y6965">
        <f t="shared" si="108"/>
        <v>22.32</v>
      </c>
    </row>
    <row r="6966" spans="1:25" x14ac:dyDescent="0.2">
      <c r="A6966" s="1">
        <v>6965</v>
      </c>
      <c r="B6966" t="s">
        <v>9473</v>
      </c>
      <c r="C6966" s="2">
        <v>43297</v>
      </c>
      <c r="D6966" s="8">
        <f>Table1[[#This Row],[Order Date]]</f>
        <v>43297</v>
      </c>
      <c r="E6966" s="2">
        <v>43301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">
        <v>1814</v>
      </c>
      <c r="P6966" s="1" t="s">
        <v>43</v>
      </c>
      <c r="Q6966" s="1" t="s">
        <v>70</v>
      </c>
      <c r="R6966" s="1" t="s">
        <v>1815</v>
      </c>
      <c r="S6966" s="1">
        <v>24.1</v>
      </c>
      <c r="T6966" s="1">
        <v>5</v>
      </c>
      <c r="U6966" s="1">
        <v>0</v>
      </c>
      <c r="V6966" s="1">
        <v>11.086</v>
      </c>
      <c r="W6966" t="str">
        <f>INDEX(People!$A$2:$A$5,MATCH(Orders!N6966,People!$B$2:$B$5,0))</f>
        <v>Cassandra Brandow</v>
      </c>
      <c r="X6966" t="str">
        <f>IFERROR(INDEX(Returns!A6966:A7765,MATCH(Orders!B6966,Returns!B6966:B7765,0)),"No")</f>
        <v>No</v>
      </c>
      <c r="Y6966">
        <f t="shared" si="108"/>
        <v>24.1</v>
      </c>
    </row>
    <row r="6967" spans="1:25" x14ac:dyDescent="0.2">
      <c r="A6967" s="1">
        <v>6966</v>
      </c>
      <c r="B6967" t="s">
        <v>9473</v>
      </c>
      <c r="C6967" s="2">
        <v>43297</v>
      </c>
      <c r="D6967" s="8">
        <f>Table1[[#This Row],[Order Date]]</f>
        <v>43297</v>
      </c>
      <c r="E6967" s="2">
        <v>43301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">
        <v>4197</v>
      </c>
      <c r="P6967" s="1" t="s">
        <v>66</v>
      </c>
      <c r="Q6967" s="1" t="s">
        <v>146</v>
      </c>
      <c r="R6967" s="1" t="s">
        <v>4198</v>
      </c>
      <c r="S6967" s="1">
        <v>75.98</v>
      </c>
      <c r="T6967" s="1">
        <v>2</v>
      </c>
      <c r="U6967" s="1">
        <v>0</v>
      </c>
      <c r="V6967" s="1">
        <v>18.235199999999999</v>
      </c>
      <c r="W6967" t="str">
        <f>INDEX(People!$A$2:$A$5,MATCH(Orders!N6967,People!$B$2:$B$5,0))</f>
        <v>Cassandra Brandow</v>
      </c>
      <c r="X6967" t="str">
        <f>IFERROR(INDEX(Returns!A6967:A7766,MATCH(Orders!B6967,Returns!B6967:B7766,0)),"No")</f>
        <v>No</v>
      </c>
      <c r="Y6967">
        <f t="shared" si="108"/>
        <v>75.98</v>
      </c>
    </row>
    <row r="6968" spans="1:25" x14ac:dyDescent="0.2">
      <c r="A6968" s="1">
        <v>6967</v>
      </c>
      <c r="B6968" t="s">
        <v>9473</v>
      </c>
      <c r="C6968" s="2">
        <v>43297</v>
      </c>
      <c r="D6968" s="8">
        <f>Table1[[#This Row],[Order Date]]</f>
        <v>43297</v>
      </c>
      <c r="E6968" s="2">
        <v>43301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">
        <v>1696</v>
      </c>
      <c r="P6968" s="1" t="s">
        <v>43</v>
      </c>
      <c r="Q6968" s="1" t="s">
        <v>70</v>
      </c>
      <c r="R6968" s="1" t="s">
        <v>1697</v>
      </c>
      <c r="S6968" s="1">
        <v>6.46</v>
      </c>
      <c r="T6968" s="1">
        <v>2</v>
      </c>
      <c r="U6968" s="1">
        <v>0</v>
      </c>
      <c r="V6968" s="1">
        <v>3.1654</v>
      </c>
      <c r="W6968" t="str">
        <f>INDEX(People!$A$2:$A$5,MATCH(Orders!N6968,People!$B$2:$B$5,0))</f>
        <v>Cassandra Brandow</v>
      </c>
      <c r="X6968" t="str">
        <f>IFERROR(INDEX(Returns!A6968:A7767,MATCH(Orders!B6968,Returns!B6968:B7767,0)),"No")</f>
        <v>No</v>
      </c>
      <c r="Y6968">
        <f t="shared" si="108"/>
        <v>6.46</v>
      </c>
    </row>
    <row r="6969" spans="1:25" x14ac:dyDescent="0.2">
      <c r="A6969" s="1">
        <v>6968</v>
      </c>
      <c r="B6969" t="s">
        <v>9473</v>
      </c>
      <c r="C6969" s="2">
        <v>43297</v>
      </c>
      <c r="D6969" s="8">
        <f>Table1[[#This Row],[Order Date]]</f>
        <v>43297</v>
      </c>
      <c r="E6969" s="2">
        <v>43301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">
        <v>5132</v>
      </c>
      <c r="P6969" s="1" t="s">
        <v>43</v>
      </c>
      <c r="Q6969" s="1" t="s">
        <v>84</v>
      </c>
      <c r="R6969" s="1" t="s">
        <v>5133</v>
      </c>
      <c r="S6969" s="1">
        <v>60.12</v>
      </c>
      <c r="T6969" s="1">
        <v>9</v>
      </c>
      <c r="U6969" s="1">
        <v>0</v>
      </c>
      <c r="V6969" s="1">
        <v>28.857599999999998</v>
      </c>
      <c r="W6969" t="str">
        <f>INDEX(People!$A$2:$A$5,MATCH(Orders!N6969,People!$B$2:$B$5,0))</f>
        <v>Cassandra Brandow</v>
      </c>
      <c r="X6969" t="str">
        <f>IFERROR(INDEX(Returns!A6969:A7768,MATCH(Orders!B6969,Returns!B6969:B7768,0)),"No")</f>
        <v>No</v>
      </c>
      <c r="Y6969">
        <f t="shared" si="108"/>
        <v>60.12</v>
      </c>
    </row>
    <row r="6970" spans="1:25" x14ac:dyDescent="0.2">
      <c r="A6970" s="1">
        <v>6969</v>
      </c>
      <c r="B6970" t="s">
        <v>9474</v>
      </c>
      <c r="C6970" s="2">
        <v>43024</v>
      </c>
      <c r="D6970" s="8">
        <f>Table1[[#This Row],[Order Date]]</f>
        <v>43024</v>
      </c>
      <c r="E6970" s="2">
        <v>43028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">
        <v>2921</v>
      </c>
      <c r="P6970" s="1" t="s">
        <v>66</v>
      </c>
      <c r="Q6970" s="1" t="s">
        <v>67</v>
      </c>
      <c r="R6970" s="1" t="s">
        <v>2922</v>
      </c>
      <c r="S6970" s="1">
        <v>824.97</v>
      </c>
      <c r="T6970" s="1">
        <v>3</v>
      </c>
      <c r="U6970" s="1">
        <v>0</v>
      </c>
      <c r="V6970" s="1">
        <v>214.4922</v>
      </c>
      <c r="W6970" t="str">
        <f>INDEX(People!$A$2:$A$5,MATCH(Orders!N6970,People!$B$2:$B$5,0))</f>
        <v>Chuck Magee</v>
      </c>
      <c r="X6970" t="str">
        <f>IFERROR(INDEX(Returns!A6970:A7769,MATCH(Orders!B6970,Returns!B6970:B7769,0)),"No")</f>
        <v>No</v>
      </c>
      <c r="Y6970">
        <f t="shared" si="108"/>
        <v>824.97</v>
      </c>
    </row>
    <row r="6971" spans="1:25" x14ac:dyDescent="0.2">
      <c r="A6971" s="1">
        <v>6970</v>
      </c>
      <c r="B6971" t="s">
        <v>9475</v>
      </c>
      <c r="C6971" s="2">
        <v>43110</v>
      </c>
      <c r="D6971" s="8">
        <f>Table1[[#This Row],[Order Date]]</f>
        <v>43110</v>
      </c>
      <c r="E6971" s="2">
        <v>43113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">
        <v>1763</v>
      </c>
      <c r="P6971" s="1" t="s">
        <v>30</v>
      </c>
      <c r="Q6971" s="1" t="s">
        <v>60</v>
      </c>
      <c r="R6971" s="1" t="s">
        <v>1764</v>
      </c>
      <c r="S6971" s="1">
        <v>24.849999999999998</v>
      </c>
      <c r="T6971" s="1">
        <v>5</v>
      </c>
      <c r="U6971" s="1">
        <v>0</v>
      </c>
      <c r="V6971" s="1">
        <v>7.7034999999999982</v>
      </c>
      <c r="W6971" t="str">
        <f>INDEX(People!$A$2:$A$5,MATCH(Orders!N6971,People!$B$2:$B$5,0))</f>
        <v>Anna Andreadi</v>
      </c>
      <c r="X6971" t="str">
        <f>IFERROR(INDEX(Returns!A6971:A7770,MATCH(Orders!B6971,Returns!B6971:B7770,0)),"No")</f>
        <v>No</v>
      </c>
      <c r="Y6971">
        <f t="shared" si="108"/>
        <v>24.849999999999998</v>
      </c>
    </row>
    <row r="6972" spans="1:25" x14ac:dyDescent="0.2">
      <c r="A6972" s="1">
        <v>6971</v>
      </c>
      <c r="B6972" t="s">
        <v>6161</v>
      </c>
      <c r="C6972" s="2">
        <v>43727</v>
      </c>
      <c r="D6972" s="8">
        <f>Table1[[#This Row],[Order Date]]</f>
        <v>43727</v>
      </c>
      <c r="E6972" s="2">
        <v>43733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">
        <v>4991</v>
      </c>
      <c r="P6972" s="1" t="s">
        <v>43</v>
      </c>
      <c r="Q6972" s="1" t="s">
        <v>55</v>
      </c>
      <c r="R6972" s="1" t="s">
        <v>4992</v>
      </c>
      <c r="S6972" s="1">
        <v>12.624000000000001</v>
      </c>
      <c r="T6972" s="1">
        <v>2</v>
      </c>
      <c r="U6972" s="1">
        <v>0.2</v>
      </c>
      <c r="V6972" s="1">
        <v>-2.5248000000000022</v>
      </c>
      <c r="W6972" t="str">
        <f>INDEX(People!$A$2:$A$5,MATCH(Orders!N6972,People!$B$2:$B$5,0))</f>
        <v>Anna Andreadi</v>
      </c>
      <c r="X6972" t="str">
        <f>IFERROR(INDEX(Returns!A6972:A7771,MATCH(Orders!B6972,Returns!B6972:B7771,0)),"No")</f>
        <v>No</v>
      </c>
      <c r="Y6972">
        <f t="shared" si="108"/>
        <v>15.1488</v>
      </c>
    </row>
    <row r="6973" spans="1:25" x14ac:dyDescent="0.2">
      <c r="A6973" s="1">
        <v>6972</v>
      </c>
      <c r="B6973" t="s">
        <v>6161</v>
      </c>
      <c r="C6973" s="2">
        <v>43727</v>
      </c>
      <c r="D6973" s="8">
        <f>Table1[[#This Row],[Order Date]]</f>
        <v>43727</v>
      </c>
      <c r="E6973" s="2">
        <v>43733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">
        <v>752</v>
      </c>
      <c r="P6973" s="1" t="s">
        <v>66</v>
      </c>
      <c r="Q6973" s="1" t="s">
        <v>146</v>
      </c>
      <c r="R6973" s="1" t="s">
        <v>753</v>
      </c>
      <c r="S6973" s="1">
        <v>89.584000000000003</v>
      </c>
      <c r="T6973" s="1">
        <v>2</v>
      </c>
      <c r="U6973" s="1">
        <v>0.2</v>
      </c>
      <c r="V6973" s="1">
        <v>4.4792000000000058</v>
      </c>
      <c r="W6973" t="str">
        <f>INDEX(People!$A$2:$A$5,MATCH(Orders!N6973,People!$B$2:$B$5,0))</f>
        <v>Anna Andreadi</v>
      </c>
      <c r="X6973" t="str">
        <f>IFERROR(INDEX(Returns!A6973:A7772,MATCH(Orders!B6973,Returns!B6973:B7772,0)),"No")</f>
        <v>No</v>
      </c>
      <c r="Y6973">
        <f t="shared" si="108"/>
        <v>107.5008</v>
      </c>
    </row>
    <row r="6974" spans="1:25" x14ac:dyDescent="0.2">
      <c r="A6974" s="1">
        <v>6973</v>
      </c>
      <c r="B6974" t="s">
        <v>6161</v>
      </c>
      <c r="C6974" s="2">
        <v>43727</v>
      </c>
      <c r="D6974" s="8">
        <f>Table1[[#This Row],[Order Date]]</f>
        <v>43727</v>
      </c>
      <c r="E6974" s="2">
        <v>43733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">
        <v>4939</v>
      </c>
      <c r="P6974" s="1" t="s">
        <v>66</v>
      </c>
      <c r="Q6974" s="1" t="s">
        <v>67</v>
      </c>
      <c r="R6974" s="1" t="s">
        <v>4940</v>
      </c>
      <c r="S6974" s="1">
        <v>471.92</v>
      </c>
      <c r="T6974" s="1">
        <v>2</v>
      </c>
      <c r="U6974" s="1">
        <v>0.2</v>
      </c>
      <c r="V6974" s="1">
        <v>29.495000000000019</v>
      </c>
      <c r="W6974" t="str">
        <f>INDEX(People!$A$2:$A$5,MATCH(Orders!N6974,People!$B$2:$B$5,0))</f>
        <v>Anna Andreadi</v>
      </c>
      <c r="X6974" t="str">
        <f>IFERROR(INDEX(Returns!A6974:A7773,MATCH(Orders!B6974,Returns!B6974:B7773,0)),"No")</f>
        <v>No</v>
      </c>
      <c r="Y6974">
        <f t="shared" si="108"/>
        <v>566.30399999999997</v>
      </c>
    </row>
    <row r="6975" spans="1:25" x14ac:dyDescent="0.2">
      <c r="A6975" s="1">
        <v>6974</v>
      </c>
      <c r="B6975" t="s">
        <v>6161</v>
      </c>
      <c r="C6975" s="2">
        <v>43727</v>
      </c>
      <c r="D6975" s="8">
        <f>Table1[[#This Row],[Order Date]]</f>
        <v>43727</v>
      </c>
      <c r="E6975" s="2">
        <v>43733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">
        <v>257</v>
      </c>
      <c r="P6975" s="1" t="s">
        <v>43</v>
      </c>
      <c r="Q6975" s="1" t="s">
        <v>70</v>
      </c>
      <c r="R6975" s="1" t="s">
        <v>258</v>
      </c>
      <c r="S6975" s="1">
        <v>18.180000000000003</v>
      </c>
      <c r="T6975" s="1">
        <v>4</v>
      </c>
      <c r="U6975" s="1">
        <v>0.7</v>
      </c>
      <c r="V6975" s="1">
        <v>-13.938000000000002</v>
      </c>
      <c r="W6975" t="str">
        <f>INDEX(People!$A$2:$A$5,MATCH(Orders!N6975,People!$B$2:$B$5,0))</f>
        <v>Anna Andreadi</v>
      </c>
      <c r="X6975" t="str">
        <f>IFERROR(INDEX(Returns!A6975:A7774,MATCH(Orders!B6975,Returns!B6975:B7774,0)),"No")</f>
        <v>No</v>
      </c>
      <c r="Y6975">
        <f t="shared" si="108"/>
        <v>30.906000000000006</v>
      </c>
    </row>
    <row r="6976" spans="1:25" x14ac:dyDescent="0.2">
      <c r="A6976" s="1">
        <v>6975</v>
      </c>
      <c r="B6976" t="s">
        <v>9476</v>
      </c>
      <c r="C6976" s="2">
        <v>43723</v>
      </c>
      <c r="D6976" s="8">
        <f>Table1[[#This Row],[Order Date]]</f>
        <v>43723</v>
      </c>
      <c r="E6976" s="2">
        <v>43727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">
        <v>5033</v>
      </c>
      <c r="P6976" s="1" t="s">
        <v>43</v>
      </c>
      <c r="Q6976" s="1" t="s">
        <v>63</v>
      </c>
      <c r="R6976" s="1" t="s">
        <v>5034</v>
      </c>
      <c r="S6976" s="1">
        <v>31.744</v>
      </c>
      <c r="T6976" s="1">
        <v>2</v>
      </c>
      <c r="U6976" s="1">
        <v>0.2</v>
      </c>
      <c r="V6976" s="1">
        <v>8.3328000000000024</v>
      </c>
      <c r="W6976" t="str">
        <f>INDEX(People!$A$2:$A$5,MATCH(Orders!N6976,People!$B$2:$B$5,0))</f>
        <v>Kelly Williams</v>
      </c>
      <c r="X6976" t="str">
        <f>IFERROR(INDEX(Returns!A6976:A7775,MATCH(Orders!B6976,Returns!B6976:B7775,0)),"No")</f>
        <v>No</v>
      </c>
      <c r="Y6976">
        <f t="shared" si="108"/>
        <v>38.092799999999997</v>
      </c>
    </row>
    <row r="6977" spans="1:25" x14ac:dyDescent="0.2">
      <c r="A6977" s="1">
        <v>6976</v>
      </c>
      <c r="B6977" t="s">
        <v>5987</v>
      </c>
      <c r="C6977" s="2">
        <v>42914</v>
      </c>
      <c r="D6977" s="8">
        <f>Table1[[#This Row],[Order Date]]</f>
        <v>42914</v>
      </c>
      <c r="E6977" s="2">
        <v>42918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">
        <v>3688</v>
      </c>
      <c r="P6977" s="1" t="s">
        <v>43</v>
      </c>
      <c r="Q6977" s="1" t="s">
        <v>44</v>
      </c>
      <c r="R6977" s="1" t="s">
        <v>3689</v>
      </c>
      <c r="S6977" s="1">
        <v>5.9039999999999999</v>
      </c>
      <c r="T6977" s="1">
        <v>2</v>
      </c>
      <c r="U6977" s="1">
        <v>0.2</v>
      </c>
      <c r="V6977" s="1">
        <v>1.9925999999999999</v>
      </c>
      <c r="W6977" t="str">
        <f>INDEX(People!$A$2:$A$5,MATCH(Orders!N6977,People!$B$2:$B$5,0))</f>
        <v>Anna Andreadi</v>
      </c>
      <c r="X6977" t="str">
        <f>IFERROR(INDEX(Returns!A6977:A7776,MATCH(Orders!B6977,Returns!B6977:B7776,0)),"No")</f>
        <v>No</v>
      </c>
      <c r="Y6977">
        <f t="shared" si="108"/>
        <v>7.0847999999999995</v>
      </c>
    </row>
    <row r="6978" spans="1:25" x14ac:dyDescent="0.2">
      <c r="A6978" s="1">
        <v>6977</v>
      </c>
      <c r="B6978" t="s">
        <v>5987</v>
      </c>
      <c r="C6978" s="2">
        <v>42914</v>
      </c>
      <c r="D6978" s="8">
        <f>Table1[[#This Row],[Order Date]]</f>
        <v>42914</v>
      </c>
      <c r="E6978" s="2">
        <v>42918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">
        <v>2079</v>
      </c>
      <c r="P6978" s="1" t="s">
        <v>30</v>
      </c>
      <c r="Q6978" s="1" t="s">
        <v>60</v>
      </c>
      <c r="R6978" s="1" t="s">
        <v>2080</v>
      </c>
      <c r="S6978" s="1">
        <v>621.7600000000001</v>
      </c>
      <c r="T6978" s="1">
        <v>4</v>
      </c>
      <c r="U6978" s="1">
        <v>0.2</v>
      </c>
      <c r="V6978" s="1">
        <v>46.631999999999977</v>
      </c>
      <c r="W6978" t="str">
        <f>INDEX(People!$A$2:$A$5,MATCH(Orders!N6978,People!$B$2:$B$5,0))</f>
        <v>Anna Andreadi</v>
      </c>
      <c r="X6978" t="str">
        <f>IFERROR(INDEX(Returns!A6978:A7777,MATCH(Orders!B6978,Returns!B6978:B7777,0)),"No")</f>
        <v>No</v>
      </c>
      <c r="Y6978">
        <f t="shared" si="108"/>
        <v>746.11200000000008</v>
      </c>
    </row>
    <row r="6979" spans="1:25" x14ac:dyDescent="0.2">
      <c r="A6979" s="1">
        <v>6978</v>
      </c>
      <c r="B6979" t="s">
        <v>9477</v>
      </c>
      <c r="C6979" s="2">
        <v>43429</v>
      </c>
      <c r="D6979" s="8">
        <f>Table1[[#This Row],[Order Date]]</f>
        <v>43429</v>
      </c>
      <c r="E6979" s="2">
        <v>43432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">
        <v>3217</v>
      </c>
      <c r="P6979" s="1" t="s">
        <v>66</v>
      </c>
      <c r="Q6979" s="1" t="s">
        <v>67</v>
      </c>
      <c r="R6979" s="1" t="s">
        <v>3218</v>
      </c>
      <c r="S6979" s="1">
        <v>59.98</v>
      </c>
      <c r="T6979" s="1">
        <v>2</v>
      </c>
      <c r="U6979" s="1">
        <v>0</v>
      </c>
      <c r="V6979" s="1">
        <v>17.993999999999993</v>
      </c>
      <c r="W6979" t="str">
        <f>INDEX(People!$A$2:$A$5,MATCH(Orders!N6979,People!$B$2:$B$5,0))</f>
        <v>Cassandra Brandow</v>
      </c>
      <c r="X6979" t="str">
        <f>IFERROR(INDEX(Returns!A6979:A7778,MATCH(Orders!B6979,Returns!B6979:B7778,0)),"No")</f>
        <v>No</v>
      </c>
      <c r="Y6979">
        <f t="shared" ref="Y6979:Y7042" si="109">S6979*(1+U6979)</f>
        <v>59.98</v>
      </c>
    </row>
    <row r="6980" spans="1:25" x14ac:dyDescent="0.2">
      <c r="A6980" s="1">
        <v>6979</v>
      </c>
      <c r="B6980" t="s">
        <v>9478</v>
      </c>
      <c r="C6980" s="2">
        <v>43794</v>
      </c>
      <c r="D6980" s="8">
        <f>Table1[[#This Row],[Order Date]]</f>
        <v>43794</v>
      </c>
      <c r="E6980" s="2">
        <v>43798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">
        <v>1251</v>
      </c>
      <c r="P6980" s="1" t="s">
        <v>43</v>
      </c>
      <c r="Q6980" s="1" t="s">
        <v>84</v>
      </c>
      <c r="R6980" s="1" t="s">
        <v>1252</v>
      </c>
      <c r="S6980" s="1">
        <v>48.87</v>
      </c>
      <c r="T6980" s="1">
        <v>9</v>
      </c>
      <c r="U6980" s="1">
        <v>0</v>
      </c>
      <c r="V6980" s="1">
        <v>23.946299999999997</v>
      </c>
      <c r="W6980" t="str">
        <f>INDEX(People!$A$2:$A$5,MATCH(Orders!N6980,People!$B$2:$B$5,0))</f>
        <v>Cassandra Brandow</v>
      </c>
      <c r="X6980" t="str">
        <f>IFERROR(INDEX(Returns!A6980:A7779,MATCH(Orders!B6980,Returns!B6980:B7779,0)),"No")</f>
        <v>No</v>
      </c>
      <c r="Y6980">
        <f t="shared" si="109"/>
        <v>48.87</v>
      </c>
    </row>
    <row r="6981" spans="1:25" x14ac:dyDescent="0.2">
      <c r="A6981" s="1">
        <v>6980</v>
      </c>
      <c r="B6981" t="s">
        <v>9479</v>
      </c>
      <c r="C6981" s="2">
        <v>43479</v>
      </c>
      <c r="D6981" s="8">
        <f>Table1[[#This Row],[Order Date]]</f>
        <v>43479</v>
      </c>
      <c r="E6981" s="2">
        <v>43484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">
        <v>5388</v>
      </c>
      <c r="P6981" s="1" t="s">
        <v>43</v>
      </c>
      <c r="Q6981" s="1" t="s">
        <v>84</v>
      </c>
      <c r="R6981" s="1" t="s">
        <v>5389</v>
      </c>
      <c r="S6981" s="1">
        <v>154.9</v>
      </c>
      <c r="T6981" s="1">
        <v>5</v>
      </c>
      <c r="U6981" s="1">
        <v>0</v>
      </c>
      <c r="V6981" s="1">
        <v>69.704999999999998</v>
      </c>
      <c r="W6981" t="str">
        <f>INDEX(People!$A$2:$A$5,MATCH(Orders!N6981,People!$B$2:$B$5,0))</f>
        <v>Anna Andreadi</v>
      </c>
      <c r="X6981" t="str">
        <f>IFERROR(INDEX(Returns!A6981:A7780,MATCH(Orders!B6981,Returns!B6981:B7780,0)),"No")</f>
        <v>No</v>
      </c>
      <c r="Y6981">
        <f t="shared" si="109"/>
        <v>154.9</v>
      </c>
    </row>
    <row r="6982" spans="1:25" x14ac:dyDescent="0.2">
      <c r="A6982" s="1">
        <v>6981</v>
      </c>
      <c r="B6982" t="s">
        <v>9480</v>
      </c>
      <c r="C6982" s="2">
        <v>42681</v>
      </c>
      <c r="D6982" s="8">
        <f>Table1[[#This Row],[Order Date]]</f>
        <v>42681</v>
      </c>
      <c r="E6982" s="2">
        <v>42682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">
        <v>3520</v>
      </c>
      <c r="P6982" s="1" t="s">
        <v>43</v>
      </c>
      <c r="Q6982" s="1" t="s">
        <v>242</v>
      </c>
      <c r="R6982" s="1" t="s">
        <v>3521</v>
      </c>
      <c r="S6982" s="1">
        <v>5.92</v>
      </c>
      <c r="T6982" s="1">
        <v>4</v>
      </c>
      <c r="U6982" s="1">
        <v>0</v>
      </c>
      <c r="V6982" s="1">
        <v>2.8415999999999997</v>
      </c>
      <c r="W6982" t="str">
        <f>INDEX(People!$A$2:$A$5,MATCH(Orders!N6982,People!$B$2:$B$5,0))</f>
        <v>Chuck Magee</v>
      </c>
      <c r="X6982" t="str">
        <f>IFERROR(INDEX(Returns!A6982:A7781,MATCH(Orders!B6982,Returns!B6982:B7781,0)),"No")</f>
        <v>No</v>
      </c>
      <c r="Y6982">
        <f t="shared" si="109"/>
        <v>5.92</v>
      </c>
    </row>
    <row r="6983" spans="1:25" x14ac:dyDescent="0.2">
      <c r="A6983" s="1">
        <v>6982</v>
      </c>
      <c r="B6983" t="s">
        <v>9480</v>
      </c>
      <c r="C6983" s="2">
        <v>42681</v>
      </c>
      <c r="D6983" s="8">
        <f>Table1[[#This Row],[Order Date]]</f>
        <v>42681</v>
      </c>
      <c r="E6983" s="2">
        <v>42682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">
        <v>5130</v>
      </c>
      <c r="P6983" s="1" t="s">
        <v>43</v>
      </c>
      <c r="Q6983" s="1" t="s">
        <v>84</v>
      </c>
      <c r="R6983" s="1" t="s">
        <v>5131</v>
      </c>
      <c r="S6983" s="1">
        <v>30.18</v>
      </c>
      <c r="T6983" s="1">
        <v>3</v>
      </c>
      <c r="U6983" s="1">
        <v>0</v>
      </c>
      <c r="V6983" s="1">
        <v>13.8828</v>
      </c>
      <c r="W6983" t="str">
        <f>INDEX(People!$A$2:$A$5,MATCH(Orders!N6983,People!$B$2:$B$5,0))</f>
        <v>Chuck Magee</v>
      </c>
      <c r="X6983" t="str">
        <f>IFERROR(INDEX(Returns!A6983:A7782,MATCH(Orders!B6983,Returns!B6983:B7782,0)),"No")</f>
        <v>No</v>
      </c>
      <c r="Y6983">
        <f t="shared" si="109"/>
        <v>30.18</v>
      </c>
    </row>
    <row r="6984" spans="1:25" x14ac:dyDescent="0.2">
      <c r="A6984" s="1">
        <v>6983</v>
      </c>
      <c r="B6984" t="s">
        <v>9481</v>
      </c>
      <c r="C6984" s="2">
        <v>43344</v>
      </c>
      <c r="D6984" s="8">
        <f>Table1[[#This Row],[Order Date]]</f>
        <v>43344</v>
      </c>
      <c r="E6984" s="2">
        <v>43348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">
        <v>1814</v>
      </c>
      <c r="P6984" s="1" t="s">
        <v>43</v>
      </c>
      <c r="Q6984" s="1" t="s">
        <v>70</v>
      </c>
      <c r="R6984" s="1" t="s">
        <v>1815</v>
      </c>
      <c r="S6984" s="1">
        <v>24.1</v>
      </c>
      <c r="T6984" s="1">
        <v>5</v>
      </c>
      <c r="U6984" s="1">
        <v>0</v>
      </c>
      <c r="V6984" s="1">
        <v>11.086</v>
      </c>
      <c r="W6984" t="str">
        <f>INDEX(People!$A$2:$A$5,MATCH(Orders!N6984,People!$B$2:$B$5,0))</f>
        <v>Kelly Williams</v>
      </c>
      <c r="X6984" t="str">
        <f>IFERROR(INDEX(Returns!A6984:A7783,MATCH(Orders!B6984,Returns!B6984:B7783,0)),"No")</f>
        <v>No</v>
      </c>
      <c r="Y6984">
        <f t="shared" si="109"/>
        <v>24.1</v>
      </c>
    </row>
    <row r="6985" spans="1:25" x14ac:dyDescent="0.2">
      <c r="A6985" s="1">
        <v>6984</v>
      </c>
      <c r="B6985" t="s">
        <v>9481</v>
      </c>
      <c r="C6985" s="2">
        <v>43344</v>
      </c>
      <c r="D6985" s="8">
        <f>Table1[[#This Row],[Order Date]]</f>
        <v>43344</v>
      </c>
      <c r="E6985" s="2">
        <v>43348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">
        <v>1368</v>
      </c>
      <c r="P6985" s="1" t="s">
        <v>66</v>
      </c>
      <c r="Q6985" s="1" t="s">
        <v>67</v>
      </c>
      <c r="R6985" s="1" t="s">
        <v>1369</v>
      </c>
      <c r="S6985" s="1">
        <v>8.7799999999999994</v>
      </c>
      <c r="T6985" s="1">
        <v>1</v>
      </c>
      <c r="U6985" s="1">
        <v>0</v>
      </c>
      <c r="V6985" s="1">
        <v>2.2827999999999999</v>
      </c>
      <c r="W6985" t="str">
        <f>INDEX(People!$A$2:$A$5,MATCH(Orders!N6985,People!$B$2:$B$5,0))</f>
        <v>Kelly Williams</v>
      </c>
      <c r="X6985" t="str">
        <f>IFERROR(INDEX(Returns!A6985:A7784,MATCH(Orders!B6985,Returns!B6985:B7784,0)),"No")</f>
        <v>No</v>
      </c>
      <c r="Y6985">
        <f t="shared" si="109"/>
        <v>8.7799999999999994</v>
      </c>
    </row>
    <row r="6986" spans="1:25" x14ac:dyDescent="0.2">
      <c r="A6986" s="1">
        <v>6985</v>
      </c>
      <c r="B6986" t="s">
        <v>9481</v>
      </c>
      <c r="C6986" s="2">
        <v>43344</v>
      </c>
      <c r="D6986" s="8">
        <f>Table1[[#This Row],[Order Date]]</f>
        <v>43344</v>
      </c>
      <c r="E6986" s="2">
        <v>43348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">
        <v>1835</v>
      </c>
      <c r="P6986" s="1" t="s">
        <v>43</v>
      </c>
      <c r="Q6986" s="1" t="s">
        <v>73</v>
      </c>
      <c r="R6986" s="1" t="s">
        <v>1836</v>
      </c>
      <c r="S6986" s="1">
        <v>376.74</v>
      </c>
      <c r="T6986" s="1">
        <v>4</v>
      </c>
      <c r="U6986" s="1">
        <v>0.1</v>
      </c>
      <c r="V6986" s="1">
        <v>71.161999999999978</v>
      </c>
      <c r="W6986" t="str">
        <f>INDEX(People!$A$2:$A$5,MATCH(Orders!N6986,People!$B$2:$B$5,0))</f>
        <v>Kelly Williams</v>
      </c>
      <c r="X6986" t="str">
        <f>IFERROR(INDEX(Returns!A6986:A7785,MATCH(Orders!B6986,Returns!B6986:B7785,0)),"No")</f>
        <v>No</v>
      </c>
      <c r="Y6986">
        <f t="shared" si="109"/>
        <v>414.41400000000004</v>
      </c>
    </row>
    <row r="6987" spans="1:25" x14ac:dyDescent="0.2">
      <c r="A6987" s="1">
        <v>6986</v>
      </c>
      <c r="B6987" t="s">
        <v>9481</v>
      </c>
      <c r="C6987" s="2">
        <v>43344</v>
      </c>
      <c r="D6987" s="8">
        <f>Table1[[#This Row],[Order Date]]</f>
        <v>43344</v>
      </c>
      <c r="E6987" s="2">
        <v>43348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">
        <v>2559</v>
      </c>
      <c r="P6987" s="1" t="s">
        <v>43</v>
      </c>
      <c r="Q6987" s="1" t="s">
        <v>70</v>
      </c>
      <c r="R6987" s="1" t="s">
        <v>2560</v>
      </c>
      <c r="S6987" s="1">
        <v>29.52</v>
      </c>
      <c r="T6987" s="1">
        <v>4</v>
      </c>
      <c r="U6987" s="1">
        <v>0</v>
      </c>
      <c r="V6987" s="1">
        <v>14.4648</v>
      </c>
      <c r="W6987" t="str">
        <f>INDEX(People!$A$2:$A$5,MATCH(Orders!N6987,People!$B$2:$B$5,0))</f>
        <v>Kelly Williams</v>
      </c>
      <c r="X6987" t="str">
        <f>IFERROR(INDEX(Returns!A6987:A7786,MATCH(Orders!B6987,Returns!B6987:B7786,0)),"No")</f>
        <v>No</v>
      </c>
      <c r="Y6987">
        <f t="shared" si="109"/>
        <v>29.52</v>
      </c>
    </row>
    <row r="6988" spans="1:25" x14ac:dyDescent="0.2">
      <c r="A6988" s="1">
        <v>6987</v>
      </c>
      <c r="B6988" t="s">
        <v>9481</v>
      </c>
      <c r="C6988" s="2">
        <v>43344</v>
      </c>
      <c r="D6988" s="8">
        <f>Table1[[#This Row],[Order Date]]</f>
        <v>43344</v>
      </c>
      <c r="E6988" s="2">
        <v>43348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">
        <v>2857</v>
      </c>
      <c r="P6988" s="1" t="s">
        <v>43</v>
      </c>
      <c r="Q6988" s="1" t="s">
        <v>63</v>
      </c>
      <c r="R6988" s="1" t="s">
        <v>2858</v>
      </c>
      <c r="S6988" s="1">
        <v>11.96</v>
      </c>
      <c r="T6988" s="1">
        <v>2</v>
      </c>
      <c r="U6988" s="1">
        <v>0</v>
      </c>
      <c r="V6988" s="1">
        <v>2.99</v>
      </c>
      <c r="W6988" t="str">
        <f>INDEX(People!$A$2:$A$5,MATCH(Orders!N6988,People!$B$2:$B$5,0))</f>
        <v>Kelly Williams</v>
      </c>
      <c r="X6988" t="str">
        <f>IFERROR(INDEX(Returns!A6988:A7787,MATCH(Orders!B6988,Returns!B6988:B7787,0)),"No")</f>
        <v>No</v>
      </c>
      <c r="Y6988">
        <f t="shared" si="109"/>
        <v>11.96</v>
      </c>
    </row>
    <row r="6989" spans="1:25" x14ac:dyDescent="0.2">
      <c r="A6989" s="1">
        <v>6988</v>
      </c>
      <c r="B6989" t="s">
        <v>9481</v>
      </c>
      <c r="C6989" s="2">
        <v>43344</v>
      </c>
      <c r="D6989" s="8">
        <f>Table1[[#This Row],[Order Date]]</f>
        <v>43344</v>
      </c>
      <c r="E6989" s="2">
        <v>43348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">
        <v>3522</v>
      </c>
      <c r="P6989" s="1" t="s">
        <v>43</v>
      </c>
      <c r="Q6989" s="1" t="s">
        <v>70</v>
      </c>
      <c r="R6989" s="1" t="s">
        <v>3523</v>
      </c>
      <c r="S6989" s="1">
        <v>26.400000000000002</v>
      </c>
      <c r="T6989" s="1">
        <v>5</v>
      </c>
      <c r="U6989" s="1">
        <v>0</v>
      </c>
      <c r="V6989" s="1">
        <v>12.672000000000001</v>
      </c>
      <c r="W6989" t="str">
        <f>INDEX(People!$A$2:$A$5,MATCH(Orders!N6989,People!$B$2:$B$5,0))</f>
        <v>Kelly Williams</v>
      </c>
      <c r="X6989" t="str">
        <f>IFERROR(INDEX(Returns!A6989:A7788,MATCH(Orders!B6989,Returns!B6989:B7788,0)),"No")</f>
        <v>No</v>
      </c>
      <c r="Y6989">
        <f t="shared" si="109"/>
        <v>26.400000000000002</v>
      </c>
    </row>
    <row r="6990" spans="1:25" x14ac:dyDescent="0.2">
      <c r="A6990" s="1">
        <v>6989</v>
      </c>
      <c r="B6990" t="s">
        <v>9482</v>
      </c>
      <c r="C6990" s="2">
        <v>43780</v>
      </c>
      <c r="D6990" s="8">
        <f>Table1[[#This Row],[Order Date]]</f>
        <v>43780</v>
      </c>
      <c r="E6990" s="2">
        <v>43785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">
        <v>4379</v>
      </c>
      <c r="P6990" s="1" t="s">
        <v>43</v>
      </c>
      <c r="Q6990" s="1" t="s">
        <v>73</v>
      </c>
      <c r="R6990" s="1" t="s">
        <v>4380</v>
      </c>
      <c r="S6990" s="1">
        <v>1158.1199999999999</v>
      </c>
      <c r="T6990" s="1">
        <v>5</v>
      </c>
      <c r="U6990" s="1">
        <v>0.2</v>
      </c>
      <c r="V6990" s="1">
        <v>130.28849999999983</v>
      </c>
      <c r="W6990" t="str">
        <f>INDEX(People!$A$2:$A$5,MATCH(Orders!N6990,People!$B$2:$B$5,0))</f>
        <v>Cassandra Brandow</v>
      </c>
      <c r="X6990" t="str">
        <f>IFERROR(INDEX(Returns!A6990:A7789,MATCH(Orders!B6990,Returns!B6990:B7789,0)),"No")</f>
        <v>No</v>
      </c>
      <c r="Y6990">
        <f t="shared" si="109"/>
        <v>1389.7439999999999</v>
      </c>
    </row>
    <row r="6991" spans="1:25" x14ac:dyDescent="0.2">
      <c r="A6991" s="1">
        <v>6990</v>
      </c>
      <c r="B6991" t="s">
        <v>9483</v>
      </c>
      <c r="C6991" s="2">
        <v>43810</v>
      </c>
      <c r="D6991" s="8">
        <f>Table1[[#This Row],[Order Date]]</f>
        <v>43810</v>
      </c>
      <c r="E6991" s="2">
        <v>43812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">
        <v>5761</v>
      </c>
      <c r="P6991" s="1" t="s">
        <v>43</v>
      </c>
      <c r="Q6991" s="1" t="s">
        <v>73</v>
      </c>
      <c r="R6991" s="1" t="s">
        <v>5762</v>
      </c>
      <c r="S6991" s="1">
        <v>1.3919999999999997</v>
      </c>
      <c r="T6991" s="1">
        <v>2</v>
      </c>
      <c r="U6991" s="1">
        <v>0.8</v>
      </c>
      <c r="V6991" s="1">
        <v>-3.7584000000000009</v>
      </c>
      <c r="W6991" t="str">
        <f>INDEX(People!$A$2:$A$5,MATCH(Orders!N6991,People!$B$2:$B$5,0))</f>
        <v>Kelly Williams</v>
      </c>
      <c r="X6991" t="str">
        <f>IFERROR(INDEX(Returns!A6991:A7790,MATCH(Orders!B6991,Returns!B6991:B7790,0)),"No")</f>
        <v>No</v>
      </c>
      <c r="Y6991">
        <f t="shared" si="109"/>
        <v>2.5055999999999994</v>
      </c>
    </row>
    <row r="6992" spans="1:25" x14ac:dyDescent="0.2">
      <c r="A6992" s="1">
        <v>6991</v>
      </c>
      <c r="B6992" t="s">
        <v>9484</v>
      </c>
      <c r="C6992" s="2">
        <v>43047</v>
      </c>
      <c r="D6992" s="8">
        <f>Table1[[#This Row],[Order Date]]</f>
        <v>43047</v>
      </c>
      <c r="E6992" s="2">
        <v>43052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">
        <v>2207</v>
      </c>
      <c r="P6992" s="1" t="s">
        <v>43</v>
      </c>
      <c r="Q6992" s="1" t="s">
        <v>73</v>
      </c>
      <c r="R6992" s="1" t="s">
        <v>2208</v>
      </c>
      <c r="S6992" s="1">
        <v>44.43</v>
      </c>
      <c r="T6992" s="1">
        <v>3</v>
      </c>
      <c r="U6992" s="1">
        <v>0</v>
      </c>
      <c r="V6992" s="1">
        <v>18.660600000000002</v>
      </c>
      <c r="W6992" t="str">
        <f>INDEX(People!$A$2:$A$5,MATCH(Orders!N6992,People!$B$2:$B$5,0))</f>
        <v>Cassandra Brandow</v>
      </c>
      <c r="X6992" t="str">
        <f>IFERROR(INDEX(Returns!A6992:A7791,MATCH(Orders!B6992,Returns!B6992:B7791,0)),"No")</f>
        <v>No</v>
      </c>
      <c r="Y6992">
        <f t="shared" si="109"/>
        <v>44.43</v>
      </c>
    </row>
    <row r="6993" spans="1:25" x14ac:dyDescent="0.2">
      <c r="A6993" s="1">
        <v>6992</v>
      </c>
      <c r="B6993" t="s">
        <v>9484</v>
      </c>
      <c r="C6993" s="2">
        <v>43047</v>
      </c>
      <c r="D6993" s="8">
        <f>Table1[[#This Row],[Order Date]]</f>
        <v>43047</v>
      </c>
      <c r="E6993" s="2">
        <v>43052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">
        <v>4522</v>
      </c>
      <c r="P6993" s="1" t="s">
        <v>66</v>
      </c>
      <c r="Q6993" s="1" t="s">
        <v>67</v>
      </c>
      <c r="R6993" s="1" t="s">
        <v>4523</v>
      </c>
      <c r="S6993" s="1">
        <v>226.20000000000002</v>
      </c>
      <c r="T6993" s="1">
        <v>5</v>
      </c>
      <c r="U6993" s="1">
        <v>0</v>
      </c>
      <c r="V6993" s="1">
        <v>58.811999999999998</v>
      </c>
      <c r="W6993" t="str">
        <f>INDEX(People!$A$2:$A$5,MATCH(Orders!N6993,People!$B$2:$B$5,0))</f>
        <v>Cassandra Brandow</v>
      </c>
      <c r="X6993" t="str">
        <f>IFERROR(INDEX(Returns!A6993:A7792,MATCH(Orders!B6993,Returns!B6993:B7792,0)),"No")</f>
        <v>No</v>
      </c>
      <c r="Y6993">
        <f t="shared" si="109"/>
        <v>226.20000000000002</v>
      </c>
    </row>
    <row r="6994" spans="1:25" x14ac:dyDescent="0.2">
      <c r="A6994" s="1">
        <v>6993</v>
      </c>
      <c r="B6994" t="s">
        <v>9484</v>
      </c>
      <c r="C6994" s="2">
        <v>43047</v>
      </c>
      <c r="D6994" s="8">
        <f>Table1[[#This Row],[Order Date]]</f>
        <v>43047</v>
      </c>
      <c r="E6994" s="2">
        <v>43052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">
        <v>4161</v>
      </c>
      <c r="P6994" s="1" t="s">
        <v>30</v>
      </c>
      <c r="Q6994" s="1" t="s">
        <v>60</v>
      </c>
      <c r="R6994" s="1" t="s">
        <v>4162</v>
      </c>
      <c r="S6994" s="1">
        <v>186.54</v>
      </c>
      <c r="T6994" s="1">
        <v>3</v>
      </c>
      <c r="U6994" s="1">
        <v>0</v>
      </c>
      <c r="V6994" s="1">
        <v>41.038800000000002</v>
      </c>
      <c r="W6994" t="str">
        <f>INDEX(People!$A$2:$A$5,MATCH(Orders!N6994,People!$B$2:$B$5,0))</f>
        <v>Cassandra Brandow</v>
      </c>
      <c r="X6994" t="str">
        <f>IFERROR(INDEX(Returns!A6994:A7793,MATCH(Orders!B6994,Returns!B6994:B7793,0)),"No")</f>
        <v>No</v>
      </c>
      <c r="Y6994">
        <f t="shared" si="109"/>
        <v>186.54</v>
      </c>
    </row>
    <row r="6995" spans="1:25" x14ac:dyDescent="0.2">
      <c r="A6995" s="1">
        <v>6994</v>
      </c>
      <c r="B6995" t="s">
        <v>9484</v>
      </c>
      <c r="C6995" s="2">
        <v>43047</v>
      </c>
      <c r="D6995" s="8">
        <f>Table1[[#This Row],[Order Date]]</f>
        <v>43047</v>
      </c>
      <c r="E6995" s="2">
        <v>43052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">
        <v>433</v>
      </c>
      <c r="P6995" s="1" t="s">
        <v>43</v>
      </c>
      <c r="Q6995" s="1" t="s">
        <v>63</v>
      </c>
      <c r="R6995" s="1" t="s">
        <v>434</v>
      </c>
      <c r="S6995" s="1">
        <v>265.85999999999996</v>
      </c>
      <c r="T6995" s="1">
        <v>7</v>
      </c>
      <c r="U6995" s="1">
        <v>0</v>
      </c>
      <c r="V6995" s="1">
        <v>79.757999999999967</v>
      </c>
      <c r="W6995" t="str">
        <f>INDEX(People!$A$2:$A$5,MATCH(Orders!N6995,People!$B$2:$B$5,0))</f>
        <v>Cassandra Brandow</v>
      </c>
      <c r="X6995" t="str">
        <f>IFERROR(INDEX(Returns!A6995:A7794,MATCH(Orders!B6995,Returns!B6995:B7794,0)),"No")</f>
        <v>No</v>
      </c>
      <c r="Y6995">
        <f t="shared" si="109"/>
        <v>265.85999999999996</v>
      </c>
    </row>
    <row r="6996" spans="1:25" x14ac:dyDescent="0.2">
      <c r="A6996" s="1">
        <v>6995</v>
      </c>
      <c r="B6996" t="s">
        <v>9484</v>
      </c>
      <c r="C6996" s="2">
        <v>43047</v>
      </c>
      <c r="D6996" s="8">
        <f>Table1[[#This Row],[Order Date]]</f>
        <v>43047</v>
      </c>
      <c r="E6996" s="2">
        <v>43052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">
        <v>1078</v>
      </c>
      <c r="P6996" s="1" t="s">
        <v>43</v>
      </c>
      <c r="Q6996" s="1" t="s">
        <v>63</v>
      </c>
      <c r="R6996" s="1" t="s">
        <v>1079</v>
      </c>
      <c r="S6996" s="1">
        <v>27.9</v>
      </c>
      <c r="T6996" s="1">
        <v>5</v>
      </c>
      <c r="U6996" s="1">
        <v>0</v>
      </c>
      <c r="V6996" s="1">
        <v>6.9749999999999979</v>
      </c>
      <c r="W6996" t="str">
        <f>INDEX(People!$A$2:$A$5,MATCH(Orders!N6996,People!$B$2:$B$5,0))</f>
        <v>Cassandra Brandow</v>
      </c>
      <c r="X6996" t="str">
        <f>IFERROR(INDEX(Returns!A6996:A7795,MATCH(Orders!B6996,Returns!B6996:B7795,0)),"No")</f>
        <v>No</v>
      </c>
      <c r="Y6996">
        <f t="shared" si="109"/>
        <v>27.9</v>
      </c>
    </row>
    <row r="6997" spans="1:25" x14ac:dyDescent="0.2">
      <c r="A6997" s="1">
        <v>6996</v>
      </c>
      <c r="B6997" t="s">
        <v>9485</v>
      </c>
      <c r="C6997" s="2">
        <v>43058</v>
      </c>
      <c r="D6997" s="8">
        <f>Table1[[#This Row],[Order Date]]</f>
        <v>43058</v>
      </c>
      <c r="E6997" s="2">
        <v>43065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">
        <v>3370</v>
      </c>
      <c r="P6997" s="1" t="s">
        <v>43</v>
      </c>
      <c r="Q6997" s="1" t="s">
        <v>73</v>
      </c>
      <c r="R6997" s="1" t="s">
        <v>3371</v>
      </c>
      <c r="S6997" s="1">
        <v>31.08</v>
      </c>
      <c r="T6997" s="1">
        <v>4</v>
      </c>
      <c r="U6997" s="1">
        <v>0</v>
      </c>
      <c r="V6997" s="1">
        <v>8.3916000000000004</v>
      </c>
      <c r="W6997" t="str">
        <f>INDEX(People!$A$2:$A$5,MATCH(Orders!N6997,People!$B$2:$B$5,0))</f>
        <v>Anna Andreadi</v>
      </c>
      <c r="X6997" t="str">
        <f>IFERROR(INDEX(Returns!A6997:A7796,MATCH(Orders!B6997,Returns!B6997:B7796,0)),"No")</f>
        <v>No</v>
      </c>
      <c r="Y6997">
        <f t="shared" si="109"/>
        <v>31.08</v>
      </c>
    </row>
    <row r="6998" spans="1:25" x14ac:dyDescent="0.2">
      <c r="A6998" s="1">
        <v>6997</v>
      </c>
      <c r="B6998" t="s">
        <v>9486</v>
      </c>
      <c r="C6998" s="2">
        <v>43822</v>
      </c>
      <c r="D6998" s="8">
        <f>Table1[[#This Row],[Order Date]]</f>
        <v>43822</v>
      </c>
      <c r="E6998" s="2">
        <v>43824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">
        <v>593</v>
      </c>
      <c r="P6998" s="1" t="s">
        <v>43</v>
      </c>
      <c r="Q6998" s="1" t="s">
        <v>70</v>
      </c>
      <c r="R6998" s="1" t="s">
        <v>594</v>
      </c>
      <c r="S6998" s="1">
        <v>13.839999999999998</v>
      </c>
      <c r="T6998" s="1">
        <v>4</v>
      </c>
      <c r="U6998" s="1">
        <v>0.8</v>
      </c>
      <c r="V6998" s="1">
        <v>-22.144000000000005</v>
      </c>
      <c r="W6998" t="str">
        <f>INDEX(People!$A$2:$A$5,MATCH(Orders!N6998,People!$B$2:$B$5,0))</f>
        <v>Kelly Williams</v>
      </c>
      <c r="X6998" t="str">
        <f>IFERROR(INDEX(Returns!A6998:A7797,MATCH(Orders!B6998,Returns!B6998:B7797,0)),"No")</f>
        <v>No</v>
      </c>
      <c r="Y6998">
        <f t="shared" si="109"/>
        <v>24.911999999999995</v>
      </c>
    </row>
    <row r="6999" spans="1:25" x14ac:dyDescent="0.2">
      <c r="A6999" s="1">
        <v>6998</v>
      </c>
      <c r="B6999" t="s">
        <v>9486</v>
      </c>
      <c r="C6999" s="2">
        <v>43822</v>
      </c>
      <c r="D6999" s="8">
        <f>Table1[[#This Row],[Order Date]]</f>
        <v>43822</v>
      </c>
      <c r="E6999" s="2">
        <v>43824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">
        <v>3514</v>
      </c>
      <c r="P6999" s="1" t="s">
        <v>43</v>
      </c>
      <c r="Q6999" s="1" t="s">
        <v>84</v>
      </c>
      <c r="R6999" s="1" t="s">
        <v>3515</v>
      </c>
      <c r="S6999" s="1">
        <v>175.87200000000001</v>
      </c>
      <c r="T6999" s="1">
        <v>4</v>
      </c>
      <c r="U6999" s="1">
        <v>0.2</v>
      </c>
      <c r="V6999" s="1">
        <v>63.753599999999992</v>
      </c>
      <c r="W6999" t="str">
        <f>INDEX(People!$A$2:$A$5,MATCH(Orders!N6999,People!$B$2:$B$5,0))</f>
        <v>Kelly Williams</v>
      </c>
      <c r="X6999" t="str">
        <f>IFERROR(INDEX(Returns!A6999:A7798,MATCH(Orders!B6999,Returns!B6999:B7798,0)),"No")</f>
        <v>No</v>
      </c>
      <c r="Y6999">
        <f t="shared" si="109"/>
        <v>211.04640000000001</v>
      </c>
    </row>
    <row r="7000" spans="1:25" x14ac:dyDescent="0.2">
      <c r="A7000" s="1">
        <v>6999</v>
      </c>
      <c r="B7000" t="s">
        <v>9487</v>
      </c>
      <c r="C7000" s="2">
        <v>43359</v>
      </c>
      <c r="D7000" s="8">
        <f>Table1[[#This Row],[Order Date]]</f>
        <v>43359</v>
      </c>
      <c r="E7000" s="2">
        <v>43365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">
        <v>2402</v>
      </c>
      <c r="P7000" s="1" t="s">
        <v>43</v>
      </c>
      <c r="Q7000" s="1" t="s">
        <v>84</v>
      </c>
      <c r="R7000" s="1" t="s">
        <v>5013</v>
      </c>
      <c r="S7000" s="1">
        <v>12.96</v>
      </c>
      <c r="T7000" s="1">
        <v>2</v>
      </c>
      <c r="U7000" s="1">
        <v>0</v>
      </c>
      <c r="V7000" s="1">
        <v>6.3504000000000005</v>
      </c>
      <c r="W7000" t="str">
        <f>INDEX(People!$A$2:$A$5,MATCH(Orders!N7000,People!$B$2:$B$5,0))</f>
        <v>Anna Andreadi</v>
      </c>
      <c r="X7000" t="str">
        <f>IFERROR(INDEX(Returns!A7000:A7799,MATCH(Orders!B7000,Returns!B7000:B7799,0)),"No")</f>
        <v>No</v>
      </c>
      <c r="Y7000">
        <f t="shared" si="109"/>
        <v>12.96</v>
      </c>
    </row>
    <row r="7001" spans="1:25" x14ac:dyDescent="0.2">
      <c r="A7001" s="1">
        <v>7000</v>
      </c>
      <c r="B7001" t="s">
        <v>9488</v>
      </c>
      <c r="C7001" s="2">
        <v>43611</v>
      </c>
      <c r="D7001" s="8">
        <f>Table1[[#This Row],[Order Date]]</f>
        <v>43611</v>
      </c>
      <c r="E7001" s="2">
        <v>43614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">
        <v>5447</v>
      </c>
      <c r="P7001" s="1" t="s">
        <v>43</v>
      </c>
      <c r="Q7001" s="1" t="s">
        <v>73</v>
      </c>
      <c r="R7001" s="1" t="s">
        <v>5448</v>
      </c>
      <c r="S7001" s="1">
        <v>208.44</v>
      </c>
      <c r="T7001" s="1">
        <v>3</v>
      </c>
      <c r="U7001" s="1">
        <v>0</v>
      </c>
      <c r="V7001" s="1">
        <v>62.531999999999982</v>
      </c>
      <c r="W7001" t="str">
        <f>INDEX(People!$A$2:$A$5,MATCH(Orders!N7001,People!$B$2:$B$5,0))</f>
        <v>Cassandra Brandow</v>
      </c>
      <c r="X7001" t="str">
        <f>IFERROR(INDEX(Returns!A7001:A7800,MATCH(Orders!B7001,Returns!B7001:B7800,0)),"No")</f>
        <v>No</v>
      </c>
      <c r="Y7001">
        <f t="shared" si="109"/>
        <v>208.44</v>
      </c>
    </row>
    <row r="7002" spans="1:25" x14ac:dyDescent="0.2">
      <c r="A7002" s="1">
        <v>7001</v>
      </c>
      <c r="B7002" t="s">
        <v>9488</v>
      </c>
      <c r="C7002" s="2">
        <v>43611</v>
      </c>
      <c r="D7002" s="8">
        <f>Table1[[#This Row],[Order Date]]</f>
        <v>43611</v>
      </c>
      <c r="E7002" s="2">
        <v>43614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">
        <v>1690</v>
      </c>
      <c r="P7002" s="1" t="s">
        <v>43</v>
      </c>
      <c r="Q7002" s="1" t="s">
        <v>512</v>
      </c>
      <c r="R7002" s="1" t="s">
        <v>1691</v>
      </c>
      <c r="S7002" s="1">
        <v>25.76</v>
      </c>
      <c r="T7002" s="1">
        <v>2</v>
      </c>
      <c r="U7002" s="1">
        <v>0</v>
      </c>
      <c r="V7002" s="1">
        <v>0.77280000000000015</v>
      </c>
      <c r="W7002" t="str">
        <f>INDEX(People!$A$2:$A$5,MATCH(Orders!N7002,People!$B$2:$B$5,0))</f>
        <v>Cassandra Brandow</v>
      </c>
      <c r="X7002" t="str">
        <f>IFERROR(INDEX(Returns!A7002:A7801,MATCH(Orders!B7002,Returns!B7002:B7801,0)),"No")</f>
        <v>No</v>
      </c>
      <c r="Y7002">
        <f t="shared" si="109"/>
        <v>25.76</v>
      </c>
    </row>
    <row r="7003" spans="1:25" x14ac:dyDescent="0.2">
      <c r="A7003" s="1">
        <v>7002</v>
      </c>
      <c r="B7003" t="s">
        <v>9489</v>
      </c>
      <c r="C7003" s="2">
        <v>42824</v>
      </c>
      <c r="D7003" s="8">
        <f>Table1[[#This Row],[Order Date]]</f>
        <v>42824</v>
      </c>
      <c r="E7003" s="2">
        <v>42828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">
        <v>5078</v>
      </c>
      <c r="P7003" s="1" t="s">
        <v>30</v>
      </c>
      <c r="Q7003" s="1" t="s">
        <v>34</v>
      </c>
      <c r="R7003" s="1" t="s">
        <v>5079</v>
      </c>
      <c r="S7003" s="1">
        <v>366.74399999999997</v>
      </c>
      <c r="T7003" s="1">
        <v>4</v>
      </c>
      <c r="U7003" s="1">
        <v>0.3</v>
      </c>
      <c r="V7003" s="1">
        <v>-110.02320000000003</v>
      </c>
      <c r="W7003" t="str">
        <f>INDEX(People!$A$2:$A$5,MATCH(Orders!N7003,People!$B$2:$B$5,0))</f>
        <v>Kelly Williams</v>
      </c>
      <c r="X7003" t="str">
        <f>IFERROR(INDEX(Returns!A7003:A7802,MATCH(Orders!B7003,Returns!B7003:B7802,0)),"No")</f>
        <v>No</v>
      </c>
      <c r="Y7003">
        <f t="shared" si="109"/>
        <v>476.7672</v>
      </c>
    </row>
    <row r="7004" spans="1:25" x14ac:dyDescent="0.2">
      <c r="A7004" s="1">
        <v>7003</v>
      </c>
      <c r="B7004" t="s">
        <v>9490</v>
      </c>
      <c r="C7004" s="2">
        <v>42601</v>
      </c>
      <c r="D7004" s="8">
        <f>Table1[[#This Row],[Order Date]]</f>
        <v>42601</v>
      </c>
      <c r="E7004" s="2">
        <v>42603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">
        <v>1607</v>
      </c>
      <c r="P7004" s="1" t="s">
        <v>30</v>
      </c>
      <c r="Q7004" s="1" t="s">
        <v>60</v>
      </c>
      <c r="R7004" s="1" t="s">
        <v>1608</v>
      </c>
      <c r="S7004" s="1">
        <v>289.24</v>
      </c>
      <c r="T7004" s="1">
        <v>7</v>
      </c>
      <c r="U7004" s="1">
        <v>0</v>
      </c>
      <c r="V7004" s="1">
        <v>26.031600000000012</v>
      </c>
      <c r="W7004" t="str">
        <f>INDEX(People!$A$2:$A$5,MATCH(Orders!N7004,People!$B$2:$B$5,0))</f>
        <v>Anna Andreadi</v>
      </c>
      <c r="X7004" t="str">
        <f>IFERROR(INDEX(Returns!A7004:A7803,MATCH(Orders!B7004,Returns!B7004:B7803,0)),"No")</f>
        <v>No</v>
      </c>
      <c r="Y7004">
        <f t="shared" si="109"/>
        <v>289.24</v>
      </c>
    </row>
    <row r="7005" spans="1:25" x14ac:dyDescent="0.2">
      <c r="A7005" s="1">
        <v>7004</v>
      </c>
      <c r="B7005" t="s">
        <v>9490</v>
      </c>
      <c r="C7005" s="2">
        <v>42601</v>
      </c>
      <c r="D7005" s="8">
        <f>Table1[[#This Row],[Order Date]]</f>
        <v>42601</v>
      </c>
      <c r="E7005" s="2">
        <v>42603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">
        <v>4224</v>
      </c>
      <c r="P7005" s="1" t="s">
        <v>43</v>
      </c>
      <c r="Q7005" s="1" t="s">
        <v>70</v>
      </c>
      <c r="R7005" s="1" t="s">
        <v>4225</v>
      </c>
      <c r="S7005" s="1">
        <v>69.456000000000003</v>
      </c>
      <c r="T7005" s="1">
        <v>2</v>
      </c>
      <c r="U7005" s="1">
        <v>0.2</v>
      </c>
      <c r="V7005" s="1">
        <v>22.573199999999996</v>
      </c>
      <c r="W7005" t="str">
        <f>INDEX(People!$A$2:$A$5,MATCH(Orders!N7005,People!$B$2:$B$5,0))</f>
        <v>Anna Andreadi</v>
      </c>
      <c r="X7005" t="str">
        <f>IFERROR(INDEX(Returns!A7005:A7804,MATCH(Orders!B7005,Returns!B7005:B7804,0)),"No")</f>
        <v>No</v>
      </c>
      <c r="Y7005">
        <f t="shared" si="109"/>
        <v>83.347200000000001</v>
      </c>
    </row>
    <row r="7006" spans="1:25" x14ac:dyDescent="0.2">
      <c r="A7006" s="1">
        <v>7005</v>
      </c>
      <c r="B7006" t="s">
        <v>9491</v>
      </c>
      <c r="C7006" s="2">
        <v>42727</v>
      </c>
      <c r="D7006" s="8">
        <f>Table1[[#This Row],[Order Date]]</f>
        <v>42727</v>
      </c>
      <c r="E7006" s="2">
        <v>42732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">
        <v>4483</v>
      </c>
      <c r="P7006" s="1" t="s">
        <v>43</v>
      </c>
      <c r="Q7006" s="1" t="s">
        <v>84</v>
      </c>
      <c r="R7006" s="1" t="s">
        <v>4484</v>
      </c>
      <c r="S7006" s="1">
        <v>5.1840000000000011</v>
      </c>
      <c r="T7006" s="1">
        <v>1</v>
      </c>
      <c r="U7006" s="1">
        <v>0.2</v>
      </c>
      <c r="V7006" s="1">
        <v>1.8144</v>
      </c>
      <c r="W7006" t="str">
        <f>INDEX(People!$A$2:$A$5,MATCH(Orders!N7006,People!$B$2:$B$5,0))</f>
        <v>Kelly Williams</v>
      </c>
      <c r="X7006" t="str">
        <f>IFERROR(INDEX(Returns!A7006:A7805,MATCH(Orders!B7006,Returns!B7006:B7805,0)),"No")</f>
        <v>No</v>
      </c>
      <c r="Y7006">
        <f t="shared" si="109"/>
        <v>6.2208000000000014</v>
      </c>
    </row>
    <row r="7007" spans="1:25" x14ac:dyDescent="0.2">
      <c r="A7007" s="1">
        <v>7006</v>
      </c>
      <c r="B7007" t="s">
        <v>9492</v>
      </c>
      <c r="C7007" s="2">
        <v>43040</v>
      </c>
      <c r="D7007" s="8">
        <f>Table1[[#This Row],[Order Date]]</f>
        <v>43040</v>
      </c>
      <c r="E7007" s="2">
        <v>43044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">
        <v>5584</v>
      </c>
      <c r="P7007" s="1" t="s">
        <v>30</v>
      </c>
      <c r="Q7007" s="1" t="s">
        <v>34</v>
      </c>
      <c r="R7007" s="1" t="s">
        <v>5585</v>
      </c>
      <c r="S7007" s="1">
        <v>205.16400000000002</v>
      </c>
      <c r="T7007" s="1">
        <v>2</v>
      </c>
      <c r="U7007" s="1">
        <v>0.1</v>
      </c>
      <c r="V7007" s="1">
        <v>13.677600000000002</v>
      </c>
      <c r="W7007" t="str">
        <f>INDEX(People!$A$2:$A$5,MATCH(Orders!N7007,People!$B$2:$B$5,0))</f>
        <v>Chuck Magee</v>
      </c>
      <c r="X7007" t="str">
        <f>IFERROR(INDEX(Returns!A7007:A7806,MATCH(Orders!B7007,Returns!B7007:B7806,0)),"No")</f>
        <v>No</v>
      </c>
      <c r="Y7007">
        <f t="shared" si="109"/>
        <v>225.68040000000005</v>
      </c>
    </row>
    <row r="7008" spans="1:25" x14ac:dyDescent="0.2">
      <c r="A7008" s="1">
        <v>7007</v>
      </c>
      <c r="B7008" t="s">
        <v>9493</v>
      </c>
      <c r="C7008" s="2">
        <v>42719</v>
      </c>
      <c r="D7008" s="8">
        <f>Table1[[#This Row],[Order Date]]</f>
        <v>42719</v>
      </c>
      <c r="E7008" s="2">
        <v>42725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">
        <v>4642</v>
      </c>
      <c r="P7008" s="1" t="s">
        <v>30</v>
      </c>
      <c r="Q7008" s="1" t="s">
        <v>60</v>
      </c>
      <c r="R7008" s="1" t="s">
        <v>4643</v>
      </c>
      <c r="S7008" s="1">
        <v>8.5440000000000005</v>
      </c>
      <c r="T7008" s="1">
        <v>2</v>
      </c>
      <c r="U7008" s="1">
        <v>0.6</v>
      </c>
      <c r="V7008" s="1">
        <v>-7.4759999999999991</v>
      </c>
      <c r="W7008" t="str">
        <f>INDEX(People!$A$2:$A$5,MATCH(Orders!N7008,People!$B$2:$B$5,0))</f>
        <v>Kelly Williams</v>
      </c>
      <c r="X7008" t="str">
        <f>IFERROR(INDEX(Returns!A7008:A7807,MATCH(Orders!B7008,Returns!B7008:B7807,0)),"No")</f>
        <v>No</v>
      </c>
      <c r="Y7008">
        <f t="shared" si="109"/>
        <v>13.670400000000001</v>
      </c>
    </row>
    <row r="7009" spans="1:25" x14ac:dyDescent="0.2">
      <c r="A7009" s="1">
        <v>7008</v>
      </c>
      <c r="B7009" t="s">
        <v>9494</v>
      </c>
      <c r="C7009" s="2">
        <v>42968</v>
      </c>
      <c r="D7009" s="8">
        <f>Table1[[#This Row],[Order Date]]</f>
        <v>42968</v>
      </c>
      <c r="E7009" s="2">
        <v>42972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">
        <v>1388</v>
      </c>
      <c r="P7009" s="1" t="s">
        <v>43</v>
      </c>
      <c r="Q7009" s="1" t="s">
        <v>70</v>
      </c>
      <c r="R7009" s="1" t="s">
        <v>1389</v>
      </c>
      <c r="S7009" s="1">
        <v>12.828000000000001</v>
      </c>
      <c r="T7009" s="1">
        <v>2</v>
      </c>
      <c r="U7009" s="1">
        <v>0.7</v>
      </c>
      <c r="V7009" s="1">
        <v>-8.9795999999999978</v>
      </c>
      <c r="W7009" t="str">
        <f>INDEX(People!$A$2:$A$5,MATCH(Orders!N7009,People!$B$2:$B$5,0))</f>
        <v>Chuck Magee</v>
      </c>
      <c r="X7009" t="str">
        <f>IFERROR(INDEX(Returns!A7009:A7808,MATCH(Orders!B7009,Returns!B7009:B7808,0)),"No")</f>
        <v>No</v>
      </c>
      <c r="Y7009">
        <f t="shared" si="109"/>
        <v>21.807600000000001</v>
      </c>
    </row>
    <row r="7010" spans="1:25" x14ac:dyDescent="0.2">
      <c r="A7010" s="1">
        <v>7009</v>
      </c>
      <c r="B7010" t="s">
        <v>9494</v>
      </c>
      <c r="C7010" s="2">
        <v>42968</v>
      </c>
      <c r="D7010" s="8">
        <f>Table1[[#This Row],[Order Date]]</f>
        <v>42968</v>
      </c>
      <c r="E7010" s="2">
        <v>42972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">
        <v>1554</v>
      </c>
      <c r="P7010" s="1" t="s">
        <v>30</v>
      </c>
      <c r="Q7010" s="1" t="s">
        <v>34</v>
      </c>
      <c r="R7010" s="1" t="s">
        <v>1555</v>
      </c>
      <c r="S7010" s="1">
        <v>598.45799999999997</v>
      </c>
      <c r="T7010" s="1">
        <v>3</v>
      </c>
      <c r="U7010" s="1">
        <v>0.3</v>
      </c>
      <c r="V7010" s="1">
        <v>-42.746999999999957</v>
      </c>
      <c r="W7010" t="str">
        <f>INDEX(People!$A$2:$A$5,MATCH(Orders!N7010,People!$B$2:$B$5,0))</f>
        <v>Chuck Magee</v>
      </c>
      <c r="X7010" t="str">
        <f>IFERROR(INDEX(Returns!A7010:A7809,MATCH(Orders!B7010,Returns!B7010:B7809,0)),"No")</f>
        <v>No</v>
      </c>
      <c r="Y7010">
        <f t="shared" si="109"/>
        <v>777.99540000000002</v>
      </c>
    </row>
    <row r="7011" spans="1:25" x14ac:dyDescent="0.2">
      <c r="A7011" s="1">
        <v>7010</v>
      </c>
      <c r="B7011" t="s">
        <v>9494</v>
      </c>
      <c r="C7011" s="2">
        <v>42968</v>
      </c>
      <c r="D7011" s="8">
        <f>Table1[[#This Row],[Order Date]]</f>
        <v>42968</v>
      </c>
      <c r="E7011" s="2">
        <v>42972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">
        <v>4897</v>
      </c>
      <c r="P7011" s="1" t="s">
        <v>30</v>
      </c>
      <c r="Q7011" s="1" t="s">
        <v>60</v>
      </c>
      <c r="R7011" s="1" t="s">
        <v>4898</v>
      </c>
      <c r="S7011" s="1">
        <v>25.983999999999998</v>
      </c>
      <c r="T7011" s="1">
        <v>1</v>
      </c>
      <c r="U7011" s="1">
        <v>0.2</v>
      </c>
      <c r="V7011" s="1">
        <v>-3.8976000000000015</v>
      </c>
      <c r="W7011" t="str">
        <f>INDEX(People!$A$2:$A$5,MATCH(Orders!N7011,People!$B$2:$B$5,0))</f>
        <v>Chuck Magee</v>
      </c>
      <c r="X7011" t="str">
        <f>IFERROR(INDEX(Returns!A7011:A7810,MATCH(Orders!B7011,Returns!B7011:B7810,0)),"No")</f>
        <v>No</v>
      </c>
      <c r="Y7011">
        <f t="shared" si="109"/>
        <v>31.180799999999998</v>
      </c>
    </row>
    <row r="7012" spans="1:25" x14ac:dyDescent="0.2">
      <c r="A7012" s="1">
        <v>7011</v>
      </c>
      <c r="B7012" t="s">
        <v>9495</v>
      </c>
      <c r="C7012" s="2">
        <v>42513</v>
      </c>
      <c r="D7012" s="8">
        <f>Table1[[#This Row],[Order Date]]</f>
        <v>42513</v>
      </c>
      <c r="E7012" s="2">
        <v>42517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">
        <v>4385</v>
      </c>
      <c r="P7012" s="1" t="s">
        <v>43</v>
      </c>
      <c r="Q7012" s="1" t="s">
        <v>70</v>
      </c>
      <c r="R7012" s="1" t="s">
        <v>1068</v>
      </c>
      <c r="S7012" s="1">
        <v>17.96</v>
      </c>
      <c r="T7012" s="1">
        <v>5</v>
      </c>
      <c r="U7012" s="1">
        <v>0.2</v>
      </c>
      <c r="V7012" s="1">
        <v>5.8369999999999997</v>
      </c>
      <c r="W7012" t="str">
        <f>INDEX(People!$A$2:$A$5,MATCH(Orders!N7012,People!$B$2:$B$5,0))</f>
        <v>Chuck Magee</v>
      </c>
      <c r="X7012" t="str">
        <f>IFERROR(INDEX(Returns!A7012:A7811,MATCH(Orders!B7012,Returns!B7012:B7811,0)),"No")</f>
        <v>No</v>
      </c>
      <c r="Y7012">
        <f t="shared" si="109"/>
        <v>21.552</v>
      </c>
    </row>
    <row r="7013" spans="1:25" x14ac:dyDescent="0.2">
      <c r="A7013" s="1">
        <v>7012</v>
      </c>
      <c r="B7013" t="s">
        <v>9495</v>
      </c>
      <c r="C7013" s="2">
        <v>42513</v>
      </c>
      <c r="D7013" s="8">
        <f>Table1[[#This Row],[Order Date]]</f>
        <v>42513</v>
      </c>
      <c r="E7013" s="2">
        <v>42517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">
        <v>5046</v>
      </c>
      <c r="P7013" s="1" t="s">
        <v>43</v>
      </c>
      <c r="Q7013" s="1" t="s">
        <v>512</v>
      </c>
      <c r="R7013" s="1" t="s">
        <v>5047</v>
      </c>
      <c r="S7013" s="1">
        <v>5.04</v>
      </c>
      <c r="T7013" s="1">
        <v>2</v>
      </c>
      <c r="U7013" s="1">
        <v>0</v>
      </c>
      <c r="V7013" s="1">
        <v>0.15120000000000022</v>
      </c>
      <c r="W7013" t="str">
        <f>INDEX(People!$A$2:$A$5,MATCH(Orders!N7013,People!$B$2:$B$5,0))</f>
        <v>Chuck Magee</v>
      </c>
      <c r="X7013" t="str">
        <f>IFERROR(INDEX(Returns!A7013:A7812,MATCH(Orders!B7013,Returns!B7013:B7812,0)),"No")</f>
        <v>No</v>
      </c>
      <c r="Y7013">
        <f t="shared" si="109"/>
        <v>5.04</v>
      </c>
    </row>
    <row r="7014" spans="1:25" x14ac:dyDescent="0.2">
      <c r="A7014" s="1">
        <v>7013</v>
      </c>
      <c r="B7014" t="s">
        <v>9495</v>
      </c>
      <c r="C7014" s="2">
        <v>42513</v>
      </c>
      <c r="D7014" s="8">
        <f>Table1[[#This Row],[Order Date]]</f>
        <v>42513</v>
      </c>
      <c r="E7014" s="2">
        <v>42517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">
        <v>321</v>
      </c>
      <c r="P7014" s="1" t="s">
        <v>43</v>
      </c>
      <c r="Q7014" s="1" t="s">
        <v>73</v>
      </c>
      <c r="R7014" s="1" t="s">
        <v>322</v>
      </c>
      <c r="S7014" s="1">
        <v>208.16</v>
      </c>
      <c r="T7014" s="1">
        <v>1</v>
      </c>
      <c r="U7014" s="1">
        <v>0</v>
      </c>
      <c r="V7014" s="1">
        <v>56.20320000000001</v>
      </c>
      <c r="W7014" t="str">
        <f>INDEX(People!$A$2:$A$5,MATCH(Orders!N7014,People!$B$2:$B$5,0))</f>
        <v>Chuck Magee</v>
      </c>
      <c r="X7014" t="str">
        <f>IFERROR(INDEX(Returns!A7014:A7813,MATCH(Orders!B7014,Returns!B7014:B7813,0)),"No")</f>
        <v>No</v>
      </c>
      <c r="Y7014">
        <f t="shared" si="109"/>
        <v>208.16</v>
      </c>
    </row>
    <row r="7015" spans="1:25" x14ac:dyDescent="0.2">
      <c r="A7015" s="1">
        <v>7014</v>
      </c>
      <c r="B7015" t="s">
        <v>9496</v>
      </c>
      <c r="C7015" s="2">
        <v>43808</v>
      </c>
      <c r="D7015" s="8">
        <f>Table1[[#This Row],[Order Date]]</f>
        <v>43808</v>
      </c>
      <c r="E7015" s="2">
        <v>43810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">
        <v>2221</v>
      </c>
      <c r="P7015" s="1" t="s">
        <v>30</v>
      </c>
      <c r="Q7015" s="1" t="s">
        <v>31</v>
      </c>
      <c r="R7015" s="1" t="s">
        <v>2222</v>
      </c>
      <c r="S7015" s="1">
        <v>148.25700000000001</v>
      </c>
      <c r="T7015" s="1">
        <v>3</v>
      </c>
      <c r="U7015" s="1">
        <v>0.15</v>
      </c>
      <c r="V7015" s="1">
        <v>15.697800000000004</v>
      </c>
      <c r="W7015" t="str">
        <f>INDEX(People!$A$2:$A$5,MATCH(Orders!N7015,People!$B$2:$B$5,0))</f>
        <v>Anna Andreadi</v>
      </c>
      <c r="X7015" t="str">
        <f>IFERROR(INDEX(Returns!A7015:A7814,MATCH(Orders!B7015,Returns!B7015:B7814,0)),"No")</f>
        <v>No</v>
      </c>
      <c r="Y7015">
        <f t="shared" si="109"/>
        <v>170.49554999999998</v>
      </c>
    </row>
    <row r="7016" spans="1:25" x14ac:dyDescent="0.2">
      <c r="A7016" s="1">
        <v>7015</v>
      </c>
      <c r="B7016" t="s">
        <v>9497</v>
      </c>
      <c r="C7016" s="2">
        <v>42440</v>
      </c>
      <c r="D7016" s="8">
        <f>Table1[[#This Row],[Order Date]]</f>
        <v>42440</v>
      </c>
      <c r="E7016" s="2">
        <v>42442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">
        <v>1398</v>
      </c>
      <c r="P7016" s="1" t="s">
        <v>43</v>
      </c>
      <c r="Q7016" s="1" t="s">
        <v>73</v>
      </c>
      <c r="R7016" s="1" t="s">
        <v>1399</v>
      </c>
      <c r="S7016" s="1">
        <v>146.76</v>
      </c>
      <c r="T7016" s="1">
        <v>3</v>
      </c>
      <c r="U7016" s="1">
        <v>0</v>
      </c>
      <c r="V7016" s="1">
        <v>38.157600000000002</v>
      </c>
      <c r="W7016" t="str">
        <f>INDEX(People!$A$2:$A$5,MATCH(Orders!N7016,People!$B$2:$B$5,0))</f>
        <v>Cassandra Brandow</v>
      </c>
      <c r="X7016" t="str">
        <f>IFERROR(INDEX(Returns!A7016:A7815,MATCH(Orders!B7016,Returns!B7016:B7815,0)),"No")</f>
        <v>No</v>
      </c>
      <c r="Y7016">
        <f t="shared" si="109"/>
        <v>146.76</v>
      </c>
    </row>
    <row r="7017" spans="1:25" x14ac:dyDescent="0.2">
      <c r="A7017" s="1">
        <v>7016</v>
      </c>
      <c r="B7017" t="s">
        <v>9497</v>
      </c>
      <c r="C7017" s="2">
        <v>42440</v>
      </c>
      <c r="D7017" s="8">
        <f>Table1[[#This Row],[Order Date]]</f>
        <v>42440</v>
      </c>
      <c r="E7017" s="2">
        <v>42442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">
        <v>2243</v>
      </c>
      <c r="P7017" s="1" t="s">
        <v>66</v>
      </c>
      <c r="Q7017" s="1" t="s">
        <v>146</v>
      </c>
      <c r="R7017" s="1" t="s">
        <v>2244</v>
      </c>
      <c r="S7017" s="1">
        <v>32.96</v>
      </c>
      <c r="T7017" s="1">
        <v>2</v>
      </c>
      <c r="U7017" s="1">
        <v>0</v>
      </c>
      <c r="V7017" s="1">
        <v>14.172800000000002</v>
      </c>
      <c r="W7017" t="str">
        <f>INDEX(People!$A$2:$A$5,MATCH(Orders!N7017,People!$B$2:$B$5,0))</f>
        <v>Cassandra Brandow</v>
      </c>
      <c r="X7017" t="str">
        <f>IFERROR(INDEX(Returns!A7017:A7816,MATCH(Orders!B7017,Returns!B7017:B7816,0)),"No")</f>
        <v>No</v>
      </c>
      <c r="Y7017">
        <f t="shared" si="109"/>
        <v>32.96</v>
      </c>
    </row>
    <row r="7018" spans="1:25" x14ac:dyDescent="0.2">
      <c r="A7018" s="1">
        <v>7017</v>
      </c>
      <c r="B7018" t="s">
        <v>9497</v>
      </c>
      <c r="C7018" s="2">
        <v>42440</v>
      </c>
      <c r="D7018" s="8">
        <f>Table1[[#This Row],[Order Date]]</f>
        <v>42440</v>
      </c>
      <c r="E7018" s="2">
        <v>42442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">
        <v>1575</v>
      </c>
      <c r="P7018" s="1" t="s">
        <v>66</v>
      </c>
      <c r="Q7018" s="1" t="s">
        <v>67</v>
      </c>
      <c r="R7018" s="1" t="s">
        <v>1576</v>
      </c>
      <c r="S7018" s="1">
        <v>587.97</v>
      </c>
      <c r="T7018" s="1">
        <v>3</v>
      </c>
      <c r="U7018" s="1">
        <v>0</v>
      </c>
      <c r="V7018" s="1">
        <v>164.63160000000005</v>
      </c>
      <c r="W7018" t="str">
        <f>INDEX(People!$A$2:$A$5,MATCH(Orders!N7018,People!$B$2:$B$5,0))</f>
        <v>Cassandra Brandow</v>
      </c>
      <c r="X7018" t="str">
        <f>IFERROR(INDEX(Returns!A7018:A7817,MATCH(Orders!B7018,Returns!B7018:B7817,0)),"No")</f>
        <v>No</v>
      </c>
      <c r="Y7018">
        <f t="shared" si="109"/>
        <v>587.97</v>
      </c>
    </row>
    <row r="7019" spans="1:25" x14ac:dyDescent="0.2">
      <c r="A7019" s="1">
        <v>7018</v>
      </c>
      <c r="B7019" t="s">
        <v>9497</v>
      </c>
      <c r="C7019" s="2">
        <v>42440</v>
      </c>
      <c r="D7019" s="8">
        <f>Table1[[#This Row],[Order Date]]</f>
        <v>42440</v>
      </c>
      <c r="E7019" s="2">
        <v>42442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">
        <v>4695</v>
      </c>
      <c r="P7019" s="1" t="s">
        <v>43</v>
      </c>
      <c r="Q7019" s="1" t="s">
        <v>84</v>
      </c>
      <c r="R7019" s="1" t="s">
        <v>4696</v>
      </c>
      <c r="S7019" s="1">
        <v>14.940000000000001</v>
      </c>
      <c r="T7019" s="1">
        <v>3</v>
      </c>
      <c r="U7019" s="1">
        <v>0</v>
      </c>
      <c r="V7019" s="1">
        <v>7.0218000000000007</v>
      </c>
      <c r="W7019" t="str">
        <f>INDEX(People!$A$2:$A$5,MATCH(Orders!N7019,People!$B$2:$B$5,0))</f>
        <v>Cassandra Brandow</v>
      </c>
      <c r="X7019" t="str">
        <f>IFERROR(INDEX(Returns!A7019:A7818,MATCH(Orders!B7019,Returns!B7019:B7818,0)),"No")</f>
        <v>No</v>
      </c>
      <c r="Y7019">
        <f t="shared" si="109"/>
        <v>14.940000000000001</v>
      </c>
    </row>
    <row r="7020" spans="1:25" x14ac:dyDescent="0.2">
      <c r="A7020" s="1">
        <v>7019</v>
      </c>
      <c r="B7020" t="s">
        <v>9498</v>
      </c>
      <c r="C7020" s="2">
        <v>43274</v>
      </c>
      <c r="D7020" s="8">
        <f>Table1[[#This Row],[Order Date]]</f>
        <v>43274</v>
      </c>
      <c r="E7020" s="2">
        <v>43278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">
        <v>5261</v>
      </c>
      <c r="P7020" s="1" t="s">
        <v>43</v>
      </c>
      <c r="Q7020" s="1" t="s">
        <v>44</v>
      </c>
      <c r="R7020" s="1" t="s">
        <v>5262</v>
      </c>
      <c r="S7020" s="1">
        <v>25.83</v>
      </c>
      <c r="T7020" s="1">
        <v>7</v>
      </c>
      <c r="U7020" s="1">
        <v>0</v>
      </c>
      <c r="V7020" s="1">
        <v>12.1401</v>
      </c>
      <c r="W7020" t="str">
        <f>INDEX(People!$A$2:$A$5,MATCH(Orders!N7020,People!$B$2:$B$5,0))</f>
        <v>Chuck Magee</v>
      </c>
      <c r="X7020" t="str">
        <f>IFERROR(INDEX(Returns!A7020:A7819,MATCH(Orders!B7020,Returns!B7020:B7819,0)),"No")</f>
        <v>No</v>
      </c>
      <c r="Y7020">
        <f t="shared" si="109"/>
        <v>25.83</v>
      </c>
    </row>
    <row r="7021" spans="1:25" x14ac:dyDescent="0.2">
      <c r="A7021" s="1">
        <v>7020</v>
      </c>
      <c r="B7021" t="s">
        <v>9499</v>
      </c>
      <c r="C7021" s="2">
        <v>42605</v>
      </c>
      <c r="D7021" s="8">
        <f>Table1[[#This Row],[Order Date]]</f>
        <v>42605</v>
      </c>
      <c r="E7021" s="2">
        <v>42609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">
        <v>5764</v>
      </c>
      <c r="P7021" s="1" t="s">
        <v>43</v>
      </c>
      <c r="Q7021" s="1" t="s">
        <v>84</v>
      </c>
      <c r="R7021" s="1" t="s">
        <v>5765</v>
      </c>
      <c r="S7021" s="1">
        <v>15.552000000000003</v>
      </c>
      <c r="T7021" s="1">
        <v>3</v>
      </c>
      <c r="U7021" s="1">
        <v>0.2</v>
      </c>
      <c r="V7021" s="1">
        <v>5.4432</v>
      </c>
      <c r="W7021" t="str">
        <f>INDEX(People!$A$2:$A$5,MATCH(Orders!N7021,People!$B$2:$B$5,0))</f>
        <v>Anna Andreadi</v>
      </c>
      <c r="X7021" t="str">
        <f>IFERROR(INDEX(Returns!A7021:A7820,MATCH(Orders!B7021,Returns!B7021:B7820,0)),"No")</f>
        <v>No</v>
      </c>
      <c r="Y7021">
        <f t="shared" si="109"/>
        <v>18.662400000000002</v>
      </c>
    </row>
    <row r="7022" spans="1:25" x14ac:dyDescent="0.2">
      <c r="A7022" s="1">
        <v>7021</v>
      </c>
      <c r="B7022" t="s">
        <v>9499</v>
      </c>
      <c r="C7022" s="2">
        <v>42605</v>
      </c>
      <c r="D7022" s="8">
        <f>Table1[[#This Row],[Order Date]]</f>
        <v>42605</v>
      </c>
      <c r="E7022" s="2">
        <v>42609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">
        <v>5629</v>
      </c>
      <c r="P7022" s="1" t="s">
        <v>43</v>
      </c>
      <c r="Q7022" s="1" t="s">
        <v>512</v>
      </c>
      <c r="R7022" s="1" t="s">
        <v>5630</v>
      </c>
      <c r="S7022" s="1">
        <v>6.8000000000000007</v>
      </c>
      <c r="T7022" s="1">
        <v>1</v>
      </c>
      <c r="U7022" s="1">
        <v>0.2</v>
      </c>
      <c r="V7022" s="1">
        <v>0.50999999999999979</v>
      </c>
      <c r="W7022" t="str">
        <f>INDEX(People!$A$2:$A$5,MATCH(Orders!N7022,People!$B$2:$B$5,0))</f>
        <v>Anna Andreadi</v>
      </c>
      <c r="X7022" t="str">
        <f>IFERROR(INDEX(Returns!A7022:A7821,MATCH(Orders!B7022,Returns!B7022:B7821,0)),"No")</f>
        <v>No</v>
      </c>
      <c r="Y7022">
        <f t="shared" si="109"/>
        <v>8.16</v>
      </c>
    </row>
    <row r="7023" spans="1:25" x14ac:dyDescent="0.2">
      <c r="A7023" s="1">
        <v>7022</v>
      </c>
      <c r="B7023" t="s">
        <v>9499</v>
      </c>
      <c r="C7023" s="2">
        <v>42605</v>
      </c>
      <c r="D7023" s="8">
        <f>Table1[[#This Row],[Order Date]]</f>
        <v>42605</v>
      </c>
      <c r="E7023" s="2">
        <v>42609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">
        <v>894</v>
      </c>
      <c r="P7023" s="1" t="s">
        <v>30</v>
      </c>
      <c r="Q7023" s="1" t="s">
        <v>60</v>
      </c>
      <c r="R7023" s="1" t="s">
        <v>895</v>
      </c>
      <c r="S7023" s="1">
        <v>4.2240000000000002</v>
      </c>
      <c r="T7023" s="1">
        <v>3</v>
      </c>
      <c r="U7023" s="1">
        <v>0.2</v>
      </c>
      <c r="V7023" s="1">
        <v>1.2672000000000003</v>
      </c>
      <c r="W7023" t="str">
        <f>INDEX(People!$A$2:$A$5,MATCH(Orders!N7023,People!$B$2:$B$5,0))</f>
        <v>Anna Andreadi</v>
      </c>
      <c r="X7023" t="str">
        <f>IFERROR(INDEX(Returns!A7023:A7822,MATCH(Orders!B7023,Returns!B7023:B7822,0)),"No")</f>
        <v>No</v>
      </c>
      <c r="Y7023">
        <f t="shared" si="109"/>
        <v>5.0688000000000004</v>
      </c>
    </row>
    <row r="7024" spans="1:25" x14ac:dyDescent="0.2">
      <c r="A7024" s="1">
        <v>7023</v>
      </c>
      <c r="B7024" t="s">
        <v>9499</v>
      </c>
      <c r="C7024" s="2">
        <v>42605</v>
      </c>
      <c r="D7024" s="8">
        <f>Table1[[#This Row],[Order Date]]</f>
        <v>42605</v>
      </c>
      <c r="E7024" s="2">
        <v>42609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">
        <v>1427</v>
      </c>
      <c r="P7024" s="1" t="s">
        <v>66</v>
      </c>
      <c r="Q7024" s="1" t="s">
        <v>67</v>
      </c>
      <c r="R7024" s="1" t="s">
        <v>1428</v>
      </c>
      <c r="S7024" s="1">
        <v>143.64000000000001</v>
      </c>
      <c r="T7024" s="1">
        <v>9</v>
      </c>
      <c r="U7024" s="1">
        <v>0.2</v>
      </c>
      <c r="V7024" s="1">
        <v>10.772999999999989</v>
      </c>
      <c r="W7024" t="str">
        <f>INDEX(People!$A$2:$A$5,MATCH(Orders!N7024,People!$B$2:$B$5,0))</f>
        <v>Anna Andreadi</v>
      </c>
      <c r="X7024" t="str">
        <f>IFERROR(INDEX(Returns!A7024:A7823,MATCH(Orders!B7024,Returns!B7024:B7823,0)),"No")</f>
        <v>No</v>
      </c>
      <c r="Y7024">
        <f t="shared" si="109"/>
        <v>172.36800000000002</v>
      </c>
    </row>
    <row r="7025" spans="1:25" x14ac:dyDescent="0.2">
      <c r="A7025" s="1">
        <v>7024</v>
      </c>
      <c r="B7025" t="s">
        <v>9499</v>
      </c>
      <c r="C7025" s="2">
        <v>42605</v>
      </c>
      <c r="D7025" s="8">
        <f>Table1[[#This Row],[Order Date]]</f>
        <v>42605</v>
      </c>
      <c r="E7025" s="2">
        <v>42609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">
        <v>2353</v>
      </c>
      <c r="P7025" s="1" t="s">
        <v>43</v>
      </c>
      <c r="Q7025" s="1" t="s">
        <v>84</v>
      </c>
      <c r="R7025" s="1" t="s">
        <v>2354</v>
      </c>
      <c r="S7025" s="1">
        <v>31.104000000000006</v>
      </c>
      <c r="T7025" s="1">
        <v>6</v>
      </c>
      <c r="U7025" s="1">
        <v>0.2</v>
      </c>
      <c r="V7025" s="1">
        <v>10.8864</v>
      </c>
      <c r="W7025" t="str">
        <f>INDEX(People!$A$2:$A$5,MATCH(Orders!N7025,People!$B$2:$B$5,0))</f>
        <v>Anna Andreadi</v>
      </c>
      <c r="X7025" t="str">
        <f>IFERROR(INDEX(Returns!A7025:A7824,MATCH(Orders!B7025,Returns!B7025:B7824,0)),"No")</f>
        <v>No</v>
      </c>
      <c r="Y7025">
        <f t="shared" si="109"/>
        <v>37.324800000000003</v>
      </c>
    </row>
    <row r="7026" spans="1:25" x14ac:dyDescent="0.2">
      <c r="A7026" s="1">
        <v>7025</v>
      </c>
      <c r="B7026" t="s">
        <v>9499</v>
      </c>
      <c r="C7026" s="2">
        <v>42605</v>
      </c>
      <c r="D7026" s="8">
        <f>Table1[[#This Row],[Order Date]]</f>
        <v>42605</v>
      </c>
      <c r="E7026" s="2">
        <v>42609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">
        <v>3344</v>
      </c>
      <c r="P7026" s="1" t="s">
        <v>43</v>
      </c>
      <c r="Q7026" s="1" t="s">
        <v>84</v>
      </c>
      <c r="R7026" s="1" t="s">
        <v>3345</v>
      </c>
      <c r="S7026" s="1">
        <v>223.05600000000001</v>
      </c>
      <c r="T7026" s="1">
        <v>9</v>
      </c>
      <c r="U7026" s="1">
        <v>0.2</v>
      </c>
      <c r="V7026" s="1">
        <v>69.704999999999984</v>
      </c>
      <c r="W7026" t="str">
        <f>INDEX(People!$A$2:$A$5,MATCH(Orders!N7026,People!$B$2:$B$5,0))</f>
        <v>Anna Andreadi</v>
      </c>
      <c r="X7026" t="str">
        <f>IFERROR(INDEX(Returns!A7026:A7825,MATCH(Orders!B7026,Returns!B7026:B7825,0)),"No")</f>
        <v>No</v>
      </c>
      <c r="Y7026">
        <f t="shared" si="109"/>
        <v>267.66719999999998</v>
      </c>
    </row>
    <row r="7027" spans="1:25" x14ac:dyDescent="0.2">
      <c r="A7027" s="1">
        <v>7026</v>
      </c>
      <c r="B7027" t="s">
        <v>9500</v>
      </c>
      <c r="C7027" s="2">
        <v>43502</v>
      </c>
      <c r="D7027" s="8">
        <f>Table1[[#This Row],[Order Date]]</f>
        <v>43502</v>
      </c>
      <c r="E7027" s="2">
        <v>43508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">
        <v>1767</v>
      </c>
      <c r="P7027" s="1" t="s">
        <v>66</v>
      </c>
      <c r="Q7027" s="1" t="s">
        <v>67</v>
      </c>
      <c r="R7027" s="1" t="s">
        <v>1768</v>
      </c>
      <c r="S7027" s="1">
        <v>227.45999999999998</v>
      </c>
      <c r="T7027" s="1">
        <v>6</v>
      </c>
      <c r="U7027" s="1">
        <v>0</v>
      </c>
      <c r="V7027" s="1">
        <v>65.963399999999979</v>
      </c>
      <c r="W7027" t="str">
        <f>INDEX(People!$A$2:$A$5,MATCH(Orders!N7027,People!$B$2:$B$5,0))</f>
        <v>Chuck Magee</v>
      </c>
      <c r="X7027" t="str">
        <f>IFERROR(INDEX(Returns!A7027:A7826,MATCH(Orders!B7027,Returns!B7027:B7826,0)),"No")</f>
        <v>No</v>
      </c>
      <c r="Y7027">
        <f t="shared" si="109"/>
        <v>227.45999999999998</v>
      </c>
    </row>
    <row r="7028" spans="1:25" x14ac:dyDescent="0.2">
      <c r="A7028" s="1">
        <v>7027</v>
      </c>
      <c r="B7028" t="s">
        <v>9500</v>
      </c>
      <c r="C7028" s="2">
        <v>43502</v>
      </c>
      <c r="D7028" s="8">
        <f>Table1[[#This Row],[Order Date]]</f>
        <v>43502</v>
      </c>
      <c r="E7028" s="2">
        <v>43508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">
        <v>5687</v>
      </c>
      <c r="P7028" s="1" t="s">
        <v>43</v>
      </c>
      <c r="Q7028" s="1" t="s">
        <v>70</v>
      </c>
      <c r="R7028" s="1" t="s">
        <v>5688</v>
      </c>
      <c r="S7028" s="1">
        <v>46.24</v>
      </c>
      <c r="T7028" s="1">
        <v>4</v>
      </c>
      <c r="U7028" s="1">
        <v>0.2</v>
      </c>
      <c r="V7028" s="1">
        <v>15.605999999999996</v>
      </c>
      <c r="W7028" t="str">
        <f>INDEX(People!$A$2:$A$5,MATCH(Orders!N7028,People!$B$2:$B$5,0))</f>
        <v>Chuck Magee</v>
      </c>
      <c r="X7028" t="str">
        <f>IFERROR(INDEX(Returns!A7028:A7827,MATCH(Orders!B7028,Returns!B7028:B7827,0)),"No")</f>
        <v>No</v>
      </c>
      <c r="Y7028">
        <f t="shared" si="109"/>
        <v>55.488</v>
      </c>
    </row>
    <row r="7029" spans="1:25" x14ac:dyDescent="0.2">
      <c r="A7029" s="1">
        <v>7028</v>
      </c>
      <c r="B7029" t="s">
        <v>9501</v>
      </c>
      <c r="C7029" s="2">
        <v>43494</v>
      </c>
      <c r="D7029" s="8">
        <f>Table1[[#This Row],[Order Date]]</f>
        <v>43494</v>
      </c>
      <c r="E7029" s="2">
        <v>43501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">
        <v>2347</v>
      </c>
      <c r="P7029" s="1" t="s">
        <v>43</v>
      </c>
      <c r="Q7029" s="1" t="s">
        <v>44</v>
      </c>
      <c r="R7029" s="1" t="s">
        <v>2348</v>
      </c>
      <c r="S7029" s="1">
        <v>5.22</v>
      </c>
      <c r="T7029" s="1">
        <v>2</v>
      </c>
      <c r="U7029" s="1">
        <v>0</v>
      </c>
      <c r="V7029" s="1">
        <v>2.4011999999999998</v>
      </c>
      <c r="W7029" t="str">
        <f>INDEX(People!$A$2:$A$5,MATCH(Orders!N7029,People!$B$2:$B$5,0))</f>
        <v>Chuck Magee</v>
      </c>
      <c r="X7029" t="str">
        <f>IFERROR(INDEX(Returns!A7029:A7828,MATCH(Orders!B7029,Returns!B7029:B7828,0)),"No")</f>
        <v>No</v>
      </c>
      <c r="Y7029">
        <f t="shared" si="109"/>
        <v>5.22</v>
      </c>
    </row>
    <row r="7030" spans="1:25" x14ac:dyDescent="0.2">
      <c r="A7030" s="1">
        <v>7029</v>
      </c>
      <c r="B7030" t="s">
        <v>9502</v>
      </c>
      <c r="C7030" s="2">
        <v>43454</v>
      </c>
      <c r="D7030" s="8">
        <f>Table1[[#This Row],[Order Date]]</f>
        <v>43454</v>
      </c>
      <c r="E7030" s="2">
        <v>43457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">
        <v>3197</v>
      </c>
      <c r="P7030" s="1" t="s">
        <v>43</v>
      </c>
      <c r="Q7030" s="1" t="s">
        <v>84</v>
      </c>
      <c r="R7030" s="1" t="s">
        <v>3198</v>
      </c>
      <c r="S7030" s="1">
        <v>33.9</v>
      </c>
      <c r="T7030" s="1">
        <v>5</v>
      </c>
      <c r="U7030" s="1">
        <v>0</v>
      </c>
      <c r="V7030" s="1">
        <v>15.593999999999999</v>
      </c>
      <c r="W7030" t="str">
        <f>INDEX(People!$A$2:$A$5,MATCH(Orders!N7030,People!$B$2:$B$5,0))</f>
        <v>Kelly Williams</v>
      </c>
      <c r="X7030" t="str">
        <f>IFERROR(INDEX(Returns!A7030:A7829,MATCH(Orders!B7030,Returns!B7030:B7829,0)),"No")</f>
        <v>No</v>
      </c>
      <c r="Y7030">
        <f t="shared" si="109"/>
        <v>33.9</v>
      </c>
    </row>
    <row r="7031" spans="1:25" x14ac:dyDescent="0.2">
      <c r="A7031" s="1">
        <v>7030</v>
      </c>
      <c r="B7031" t="s">
        <v>9503</v>
      </c>
      <c r="C7031" s="2">
        <v>43415</v>
      </c>
      <c r="D7031" s="8">
        <f>Table1[[#This Row],[Order Date]]</f>
        <v>43415</v>
      </c>
      <c r="E7031" s="2">
        <v>43420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">
        <v>3834</v>
      </c>
      <c r="P7031" s="1" t="s">
        <v>43</v>
      </c>
      <c r="Q7031" s="1" t="s">
        <v>55</v>
      </c>
      <c r="R7031" s="1" t="s">
        <v>2259</v>
      </c>
      <c r="S7031" s="1">
        <v>28.14</v>
      </c>
      <c r="T7031" s="1">
        <v>3</v>
      </c>
      <c r="U7031" s="1">
        <v>0</v>
      </c>
      <c r="V7031" s="1">
        <v>7.8792000000000009</v>
      </c>
      <c r="W7031" t="str">
        <f>INDEX(People!$A$2:$A$5,MATCH(Orders!N7031,People!$B$2:$B$5,0))</f>
        <v>Chuck Magee</v>
      </c>
      <c r="X7031" t="str">
        <f>IFERROR(INDEX(Returns!A7031:A7830,MATCH(Orders!B7031,Returns!B7031:B7830,0)),"No")</f>
        <v>No</v>
      </c>
      <c r="Y7031">
        <f t="shared" si="109"/>
        <v>28.14</v>
      </c>
    </row>
    <row r="7032" spans="1:25" x14ac:dyDescent="0.2">
      <c r="A7032" s="1">
        <v>7031</v>
      </c>
      <c r="B7032" t="s">
        <v>9503</v>
      </c>
      <c r="C7032" s="2">
        <v>43415</v>
      </c>
      <c r="D7032" s="8">
        <f>Table1[[#This Row],[Order Date]]</f>
        <v>43415</v>
      </c>
      <c r="E7032" s="2">
        <v>43420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">
        <v>4956</v>
      </c>
      <c r="P7032" s="1" t="s">
        <v>66</v>
      </c>
      <c r="Q7032" s="1" t="s">
        <v>146</v>
      </c>
      <c r="R7032" s="1" t="s">
        <v>4957</v>
      </c>
      <c r="S7032" s="1">
        <v>36</v>
      </c>
      <c r="T7032" s="1">
        <v>2</v>
      </c>
      <c r="U7032" s="1">
        <v>0</v>
      </c>
      <c r="V7032" s="1">
        <v>6.4799999999999969</v>
      </c>
      <c r="W7032" t="str">
        <f>INDEX(People!$A$2:$A$5,MATCH(Orders!N7032,People!$B$2:$B$5,0))</f>
        <v>Chuck Magee</v>
      </c>
      <c r="X7032" t="str">
        <f>IFERROR(INDEX(Returns!A7032:A7831,MATCH(Orders!B7032,Returns!B7032:B7831,0)),"No")</f>
        <v>No</v>
      </c>
      <c r="Y7032">
        <f t="shared" si="109"/>
        <v>36</v>
      </c>
    </row>
    <row r="7033" spans="1:25" x14ac:dyDescent="0.2">
      <c r="A7033" s="1">
        <v>7032</v>
      </c>
      <c r="B7033" t="s">
        <v>9503</v>
      </c>
      <c r="C7033" s="2">
        <v>43415</v>
      </c>
      <c r="D7033" s="8">
        <f>Table1[[#This Row],[Order Date]]</f>
        <v>43415</v>
      </c>
      <c r="E7033" s="2">
        <v>43420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">
        <v>1015</v>
      </c>
      <c r="P7033" s="1" t="s">
        <v>43</v>
      </c>
      <c r="Q7033" s="1" t="s">
        <v>63</v>
      </c>
      <c r="R7033" s="1" t="s">
        <v>1016</v>
      </c>
      <c r="S7033" s="1">
        <v>92.94</v>
      </c>
      <c r="T7033" s="1">
        <v>3</v>
      </c>
      <c r="U7033" s="1">
        <v>0</v>
      </c>
      <c r="V7033" s="1">
        <v>25.093799999999998</v>
      </c>
      <c r="W7033" t="str">
        <f>INDEX(People!$A$2:$A$5,MATCH(Orders!N7033,People!$B$2:$B$5,0))</f>
        <v>Chuck Magee</v>
      </c>
      <c r="X7033" t="str">
        <f>IFERROR(INDEX(Returns!A7033:A7832,MATCH(Orders!B7033,Returns!B7033:B7832,0)),"No")</f>
        <v>No</v>
      </c>
      <c r="Y7033">
        <f t="shared" si="109"/>
        <v>92.94</v>
      </c>
    </row>
    <row r="7034" spans="1:25" x14ac:dyDescent="0.2">
      <c r="A7034" s="1">
        <v>7033</v>
      </c>
      <c r="B7034" t="s">
        <v>9503</v>
      </c>
      <c r="C7034" s="2">
        <v>43415</v>
      </c>
      <c r="D7034" s="8">
        <f>Table1[[#This Row],[Order Date]]</f>
        <v>43415</v>
      </c>
      <c r="E7034" s="2">
        <v>43420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">
        <v>3881</v>
      </c>
      <c r="P7034" s="1" t="s">
        <v>30</v>
      </c>
      <c r="Q7034" s="1" t="s">
        <v>34</v>
      </c>
      <c r="R7034" s="1" t="s">
        <v>3882</v>
      </c>
      <c r="S7034" s="1">
        <v>245.64600000000002</v>
      </c>
      <c r="T7034" s="1">
        <v>3</v>
      </c>
      <c r="U7034" s="1">
        <v>0.1</v>
      </c>
      <c r="V7034" s="1">
        <v>8.1881999999999877</v>
      </c>
      <c r="W7034" t="str">
        <f>INDEX(People!$A$2:$A$5,MATCH(Orders!N7034,People!$B$2:$B$5,0))</f>
        <v>Chuck Magee</v>
      </c>
      <c r="X7034" t="str">
        <f>IFERROR(INDEX(Returns!A7034:A7833,MATCH(Orders!B7034,Returns!B7034:B7833,0)),"No")</f>
        <v>No</v>
      </c>
      <c r="Y7034">
        <f t="shared" si="109"/>
        <v>270.21060000000006</v>
      </c>
    </row>
    <row r="7035" spans="1:25" x14ac:dyDescent="0.2">
      <c r="A7035" s="1">
        <v>7034</v>
      </c>
      <c r="B7035" t="s">
        <v>9503</v>
      </c>
      <c r="C7035" s="2">
        <v>43415</v>
      </c>
      <c r="D7035" s="8">
        <f>Table1[[#This Row],[Order Date]]</f>
        <v>43415</v>
      </c>
      <c r="E7035" s="2">
        <v>43420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">
        <v>2349</v>
      </c>
      <c r="P7035" s="1" t="s">
        <v>43</v>
      </c>
      <c r="Q7035" s="1" t="s">
        <v>70</v>
      </c>
      <c r="R7035" s="1" t="s">
        <v>2350</v>
      </c>
      <c r="S7035" s="1">
        <v>55.00800000000001</v>
      </c>
      <c r="T7035" s="1">
        <v>3</v>
      </c>
      <c r="U7035" s="1">
        <v>0.2</v>
      </c>
      <c r="V7035" s="1">
        <v>17.189999999999998</v>
      </c>
      <c r="W7035" t="str">
        <f>INDEX(People!$A$2:$A$5,MATCH(Orders!N7035,People!$B$2:$B$5,0))</f>
        <v>Chuck Magee</v>
      </c>
      <c r="X7035" t="str">
        <f>IFERROR(INDEX(Returns!A7035:A7834,MATCH(Orders!B7035,Returns!B7035:B7834,0)),"No")</f>
        <v>No</v>
      </c>
      <c r="Y7035">
        <f t="shared" si="109"/>
        <v>66.009600000000006</v>
      </c>
    </row>
    <row r="7036" spans="1:25" x14ac:dyDescent="0.2">
      <c r="A7036" s="1">
        <v>7035</v>
      </c>
      <c r="B7036" t="s">
        <v>9503</v>
      </c>
      <c r="C7036" s="2">
        <v>43415</v>
      </c>
      <c r="D7036" s="8">
        <f>Table1[[#This Row],[Order Date]]</f>
        <v>43415</v>
      </c>
      <c r="E7036" s="2">
        <v>43420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">
        <v>2938</v>
      </c>
      <c r="P7036" s="1" t="s">
        <v>43</v>
      </c>
      <c r="Q7036" s="1" t="s">
        <v>70</v>
      </c>
      <c r="R7036" s="1" t="s">
        <v>2939</v>
      </c>
      <c r="S7036" s="1">
        <v>35.231999999999999</v>
      </c>
      <c r="T7036" s="1">
        <v>3</v>
      </c>
      <c r="U7036" s="1">
        <v>0.2</v>
      </c>
      <c r="V7036" s="1">
        <v>11.450399999999998</v>
      </c>
      <c r="W7036" t="str">
        <f>INDEX(People!$A$2:$A$5,MATCH(Orders!N7036,People!$B$2:$B$5,0))</f>
        <v>Chuck Magee</v>
      </c>
      <c r="X7036" t="str">
        <f>IFERROR(INDEX(Returns!A7036:A7835,MATCH(Orders!B7036,Returns!B7036:B7835,0)),"No")</f>
        <v>No</v>
      </c>
      <c r="Y7036">
        <f t="shared" si="109"/>
        <v>42.278399999999998</v>
      </c>
    </row>
    <row r="7037" spans="1:25" x14ac:dyDescent="0.2">
      <c r="A7037" s="1">
        <v>7036</v>
      </c>
      <c r="B7037" t="s">
        <v>9504</v>
      </c>
      <c r="C7037" s="2">
        <v>43778</v>
      </c>
      <c r="D7037" s="8">
        <f>Table1[[#This Row],[Order Date]]</f>
        <v>43778</v>
      </c>
      <c r="E7037" s="2">
        <v>43782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">
        <v>2114</v>
      </c>
      <c r="P7037" s="1" t="s">
        <v>30</v>
      </c>
      <c r="Q7037" s="1" t="s">
        <v>34</v>
      </c>
      <c r="R7037" s="1" t="s">
        <v>2115</v>
      </c>
      <c r="S7037" s="1">
        <v>523.39200000000005</v>
      </c>
      <c r="T7037" s="1">
        <v>3</v>
      </c>
      <c r="U7037" s="1">
        <v>0.2</v>
      </c>
      <c r="V7037" s="1">
        <v>52.339199999999977</v>
      </c>
      <c r="W7037" t="str">
        <f>INDEX(People!$A$2:$A$5,MATCH(Orders!N7037,People!$B$2:$B$5,0))</f>
        <v>Anna Andreadi</v>
      </c>
      <c r="X7037" t="str">
        <f>IFERROR(INDEX(Returns!A7037:A7836,MATCH(Orders!B7037,Returns!B7037:B7836,0)),"No")</f>
        <v>No</v>
      </c>
      <c r="Y7037">
        <f t="shared" si="109"/>
        <v>628.07040000000006</v>
      </c>
    </row>
    <row r="7038" spans="1:25" x14ac:dyDescent="0.2">
      <c r="A7038" s="1">
        <v>7037</v>
      </c>
      <c r="B7038" t="s">
        <v>9505</v>
      </c>
      <c r="C7038" s="2">
        <v>42492</v>
      </c>
      <c r="D7038" s="8">
        <f>Table1[[#This Row],[Order Date]]</f>
        <v>42492</v>
      </c>
      <c r="E7038" s="2">
        <v>42494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">
        <v>2773</v>
      </c>
      <c r="P7038" s="1" t="s">
        <v>66</v>
      </c>
      <c r="Q7038" s="1" t="s">
        <v>1065</v>
      </c>
      <c r="R7038" s="1" t="s">
        <v>2774</v>
      </c>
      <c r="S7038" s="1">
        <v>479.98400000000004</v>
      </c>
      <c r="T7038" s="1">
        <v>2</v>
      </c>
      <c r="U7038" s="1">
        <v>0.2</v>
      </c>
      <c r="V7038" s="1">
        <v>89.996999999999986</v>
      </c>
      <c r="W7038" t="str">
        <f>INDEX(People!$A$2:$A$5,MATCH(Orders!N7038,People!$B$2:$B$5,0))</f>
        <v>Cassandra Brandow</v>
      </c>
      <c r="X7038" t="str">
        <f>IFERROR(INDEX(Returns!A7038:A7837,MATCH(Orders!B7038,Returns!B7038:B7837,0)),"No")</f>
        <v>No</v>
      </c>
      <c r="Y7038">
        <f t="shared" si="109"/>
        <v>575.98080000000004</v>
      </c>
    </row>
    <row r="7039" spans="1:25" x14ac:dyDescent="0.2">
      <c r="A7039" s="1">
        <v>7038</v>
      </c>
      <c r="B7039" t="s">
        <v>9506</v>
      </c>
      <c r="C7039" s="2">
        <v>43730</v>
      </c>
      <c r="D7039" s="8">
        <f>Table1[[#This Row],[Order Date]]</f>
        <v>43730</v>
      </c>
      <c r="E7039" s="2">
        <v>43735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">
        <v>4269</v>
      </c>
      <c r="P7039" s="1" t="s">
        <v>43</v>
      </c>
      <c r="Q7039" s="1" t="s">
        <v>84</v>
      </c>
      <c r="R7039" s="1" t="s">
        <v>4270</v>
      </c>
      <c r="S7039" s="1">
        <v>12.96</v>
      </c>
      <c r="T7039" s="1">
        <v>2</v>
      </c>
      <c r="U7039" s="1">
        <v>0</v>
      </c>
      <c r="V7039" s="1">
        <v>6.2208000000000006</v>
      </c>
      <c r="W7039" t="str">
        <f>INDEX(People!$A$2:$A$5,MATCH(Orders!N7039,People!$B$2:$B$5,0))</f>
        <v>Cassandra Brandow</v>
      </c>
      <c r="X7039" t="str">
        <f>IFERROR(INDEX(Returns!A7039:A7838,MATCH(Orders!B7039,Returns!B7039:B7838,0)),"No")</f>
        <v>No</v>
      </c>
      <c r="Y7039">
        <f t="shared" si="109"/>
        <v>12.96</v>
      </c>
    </row>
    <row r="7040" spans="1:25" x14ac:dyDescent="0.2">
      <c r="A7040" s="1">
        <v>7039</v>
      </c>
      <c r="B7040" t="s">
        <v>9506</v>
      </c>
      <c r="C7040" s="2">
        <v>43730</v>
      </c>
      <c r="D7040" s="8">
        <f>Table1[[#This Row],[Order Date]]</f>
        <v>43730</v>
      </c>
      <c r="E7040" s="2">
        <v>43735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">
        <v>5766</v>
      </c>
      <c r="P7040" s="1" t="s">
        <v>43</v>
      </c>
      <c r="Q7040" s="1" t="s">
        <v>63</v>
      </c>
      <c r="R7040" s="1" t="s">
        <v>5767</v>
      </c>
      <c r="S7040" s="1">
        <v>17.940000000000001</v>
      </c>
      <c r="T7040" s="1">
        <v>3</v>
      </c>
      <c r="U7040" s="1">
        <v>0</v>
      </c>
      <c r="V7040" s="1">
        <v>6.4584000000000001</v>
      </c>
      <c r="W7040" t="str">
        <f>INDEX(People!$A$2:$A$5,MATCH(Orders!N7040,People!$B$2:$B$5,0))</f>
        <v>Cassandra Brandow</v>
      </c>
      <c r="X7040" t="str">
        <f>IFERROR(INDEX(Returns!A7040:A7839,MATCH(Orders!B7040,Returns!B7040:B7839,0)),"No")</f>
        <v>No</v>
      </c>
      <c r="Y7040">
        <f t="shared" si="109"/>
        <v>17.940000000000001</v>
      </c>
    </row>
    <row r="7041" spans="1:25" x14ac:dyDescent="0.2">
      <c r="A7041" s="1">
        <v>7040</v>
      </c>
      <c r="B7041" t="s">
        <v>9507</v>
      </c>
      <c r="C7041" s="2">
        <v>43816</v>
      </c>
      <c r="D7041" s="8">
        <f>Table1[[#This Row],[Order Date]]</f>
        <v>43816</v>
      </c>
      <c r="E7041" s="2">
        <v>43822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">
        <v>821</v>
      </c>
      <c r="P7041" s="1" t="s">
        <v>43</v>
      </c>
      <c r="Q7041" s="1" t="s">
        <v>55</v>
      </c>
      <c r="R7041" s="1" t="s">
        <v>822</v>
      </c>
      <c r="S7041" s="1">
        <v>166.72</v>
      </c>
      <c r="T7041" s="1">
        <v>2</v>
      </c>
      <c r="U7041" s="1">
        <v>0</v>
      </c>
      <c r="V7041" s="1">
        <v>41.680000000000007</v>
      </c>
      <c r="W7041" t="str">
        <f>INDEX(People!$A$2:$A$5,MATCH(Orders!N7041,People!$B$2:$B$5,0))</f>
        <v>Chuck Magee</v>
      </c>
      <c r="X7041" t="str">
        <f>IFERROR(INDEX(Returns!A7041:A7840,MATCH(Orders!B7041,Returns!B7041:B7840,0)),"No")</f>
        <v>No</v>
      </c>
      <c r="Y7041">
        <f t="shared" si="109"/>
        <v>166.72</v>
      </c>
    </row>
    <row r="7042" spans="1:25" x14ac:dyDescent="0.2">
      <c r="A7042" s="1">
        <v>7041</v>
      </c>
      <c r="B7042" t="s">
        <v>9507</v>
      </c>
      <c r="C7042" s="2">
        <v>43816</v>
      </c>
      <c r="D7042" s="8">
        <f>Table1[[#This Row],[Order Date]]</f>
        <v>43816</v>
      </c>
      <c r="E7042" s="2">
        <v>43822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">
        <v>4301</v>
      </c>
      <c r="P7042" s="1" t="s">
        <v>43</v>
      </c>
      <c r="Q7042" s="1" t="s">
        <v>70</v>
      </c>
      <c r="R7042" s="1" t="s">
        <v>4302</v>
      </c>
      <c r="S7042" s="1">
        <v>24.816000000000003</v>
      </c>
      <c r="T7042" s="1">
        <v>3</v>
      </c>
      <c r="U7042" s="1">
        <v>0.2</v>
      </c>
      <c r="V7042" s="1">
        <v>8.3753999999999991</v>
      </c>
      <c r="W7042" t="str">
        <f>INDEX(People!$A$2:$A$5,MATCH(Orders!N7042,People!$B$2:$B$5,0))</f>
        <v>Chuck Magee</v>
      </c>
      <c r="X7042" t="str">
        <f>IFERROR(INDEX(Returns!A7042:A7841,MATCH(Orders!B7042,Returns!B7042:B7841,0)),"No")</f>
        <v>No</v>
      </c>
      <c r="Y7042">
        <f t="shared" si="109"/>
        <v>29.779200000000003</v>
      </c>
    </row>
    <row r="7043" spans="1:25" x14ac:dyDescent="0.2">
      <c r="A7043" s="1">
        <v>7042</v>
      </c>
      <c r="B7043" t="s">
        <v>9507</v>
      </c>
      <c r="C7043" s="2">
        <v>43816</v>
      </c>
      <c r="D7043" s="8">
        <f>Table1[[#This Row],[Order Date]]</f>
        <v>43816</v>
      </c>
      <c r="E7043" s="2">
        <v>43822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">
        <v>4161</v>
      </c>
      <c r="P7043" s="1" t="s">
        <v>30</v>
      </c>
      <c r="Q7043" s="1" t="s">
        <v>60</v>
      </c>
      <c r="R7043" s="1" t="s">
        <v>4162</v>
      </c>
      <c r="S7043" s="1">
        <v>124.36</v>
      </c>
      <c r="T7043" s="1">
        <v>2</v>
      </c>
      <c r="U7043" s="1">
        <v>0</v>
      </c>
      <c r="V7043" s="1">
        <v>27.359200000000001</v>
      </c>
      <c r="W7043" t="str">
        <f>INDEX(People!$A$2:$A$5,MATCH(Orders!N7043,People!$B$2:$B$5,0))</f>
        <v>Chuck Magee</v>
      </c>
      <c r="X7043" t="str">
        <f>IFERROR(INDEX(Returns!A7043:A7842,MATCH(Orders!B7043,Returns!B7043:B7842,0)),"No")</f>
        <v>No</v>
      </c>
      <c r="Y7043">
        <f t="shared" ref="Y7043:Y7106" si="110">S7043*(1+U7043)</f>
        <v>124.36</v>
      </c>
    </row>
    <row r="7044" spans="1:25" x14ac:dyDescent="0.2">
      <c r="A7044" s="1">
        <v>7043</v>
      </c>
      <c r="B7044" t="s">
        <v>9508</v>
      </c>
      <c r="C7044" s="2">
        <v>43664</v>
      </c>
      <c r="D7044" s="8">
        <f>Table1[[#This Row],[Order Date]]</f>
        <v>43664</v>
      </c>
      <c r="E7044" s="2">
        <v>43669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">
        <v>5372</v>
      </c>
      <c r="P7044" s="1" t="s">
        <v>66</v>
      </c>
      <c r="Q7044" s="1" t="s">
        <v>1065</v>
      </c>
      <c r="R7044" s="1" t="s">
        <v>5373</v>
      </c>
      <c r="S7044" s="1">
        <v>599.97</v>
      </c>
      <c r="T7044" s="1">
        <v>5</v>
      </c>
      <c r="U7044" s="1">
        <v>0.4</v>
      </c>
      <c r="V7044" s="1">
        <v>69.996499999999969</v>
      </c>
      <c r="W7044" t="str">
        <f>INDEX(People!$A$2:$A$5,MATCH(Orders!N7044,People!$B$2:$B$5,0))</f>
        <v>Chuck Magee</v>
      </c>
      <c r="X7044" t="str">
        <f>IFERROR(INDEX(Returns!A7044:A7843,MATCH(Orders!B7044,Returns!B7044:B7843,0)),"No")</f>
        <v>No</v>
      </c>
      <c r="Y7044">
        <f t="shared" si="110"/>
        <v>839.95799999999997</v>
      </c>
    </row>
    <row r="7045" spans="1:25" x14ac:dyDescent="0.2">
      <c r="A7045" s="1">
        <v>7044</v>
      </c>
      <c r="B7045" t="s">
        <v>9508</v>
      </c>
      <c r="C7045" s="2">
        <v>43664</v>
      </c>
      <c r="D7045" s="8">
        <f>Table1[[#This Row],[Order Date]]</f>
        <v>43664</v>
      </c>
      <c r="E7045" s="2">
        <v>43669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">
        <v>1592</v>
      </c>
      <c r="P7045" s="1" t="s">
        <v>30</v>
      </c>
      <c r="Q7045" s="1" t="s">
        <v>34</v>
      </c>
      <c r="R7045" s="1" t="s">
        <v>1593</v>
      </c>
      <c r="S7045" s="1">
        <v>198.744</v>
      </c>
      <c r="T7045" s="1">
        <v>4</v>
      </c>
      <c r="U7045" s="1">
        <v>0.3</v>
      </c>
      <c r="V7045" s="1">
        <v>-14.195999999999984</v>
      </c>
      <c r="W7045" t="str">
        <f>INDEX(People!$A$2:$A$5,MATCH(Orders!N7045,People!$B$2:$B$5,0))</f>
        <v>Chuck Magee</v>
      </c>
      <c r="X7045" t="str">
        <f>IFERROR(INDEX(Returns!A7045:A7844,MATCH(Orders!B7045,Returns!B7045:B7844,0)),"No")</f>
        <v>No</v>
      </c>
      <c r="Y7045">
        <f t="shared" si="110"/>
        <v>258.36720000000003</v>
      </c>
    </row>
    <row r="7046" spans="1:25" x14ac:dyDescent="0.2">
      <c r="A7046" s="1">
        <v>7045</v>
      </c>
      <c r="B7046" t="s">
        <v>9508</v>
      </c>
      <c r="C7046" s="2">
        <v>43664</v>
      </c>
      <c r="D7046" s="8">
        <f>Table1[[#This Row],[Order Date]]</f>
        <v>43664</v>
      </c>
      <c r="E7046" s="2">
        <v>43669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">
        <v>4249</v>
      </c>
      <c r="P7046" s="1" t="s">
        <v>43</v>
      </c>
      <c r="Q7046" s="1" t="s">
        <v>512</v>
      </c>
      <c r="R7046" s="1" t="s">
        <v>4250</v>
      </c>
      <c r="S7046" s="1">
        <v>9.1840000000000011</v>
      </c>
      <c r="T7046" s="1">
        <v>2</v>
      </c>
      <c r="U7046" s="1">
        <v>0.2</v>
      </c>
      <c r="V7046" s="1">
        <v>1.1479999999999988</v>
      </c>
      <c r="W7046" t="str">
        <f>INDEX(People!$A$2:$A$5,MATCH(Orders!N7046,People!$B$2:$B$5,0))</f>
        <v>Chuck Magee</v>
      </c>
      <c r="X7046" t="str">
        <f>IFERROR(INDEX(Returns!A7046:A7845,MATCH(Orders!B7046,Returns!B7046:B7845,0)),"No")</f>
        <v>No</v>
      </c>
      <c r="Y7046">
        <f t="shared" si="110"/>
        <v>11.020800000000001</v>
      </c>
    </row>
    <row r="7047" spans="1:25" x14ac:dyDescent="0.2">
      <c r="A7047" s="1">
        <v>7046</v>
      </c>
      <c r="B7047" t="s">
        <v>9509</v>
      </c>
      <c r="C7047" s="2">
        <v>43407</v>
      </c>
      <c r="D7047" s="8">
        <f>Table1[[#This Row],[Order Date]]</f>
        <v>43407</v>
      </c>
      <c r="E7047" s="2">
        <v>43413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">
        <v>3895</v>
      </c>
      <c r="P7047" s="1" t="s">
        <v>43</v>
      </c>
      <c r="Q7047" s="1" t="s">
        <v>84</v>
      </c>
      <c r="R7047" s="1" t="s">
        <v>3896</v>
      </c>
      <c r="S7047" s="1">
        <v>9.2480000000000011</v>
      </c>
      <c r="T7047" s="1">
        <v>2</v>
      </c>
      <c r="U7047" s="1">
        <v>0.2</v>
      </c>
      <c r="V7047" s="1">
        <v>3.3524000000000003</v>
      </c>
      <c r="W7047" t="str">
        <f>INDEX(People!$A$2:$A$5,MATCH(Orders!N7047,People!$B$2:$B$5,0))</f>
        <v>Kelly Williams</v>
      </c>
      <c r="X7047" t="str">
        <f>IFERROR(INDEX(Returns!A7047:A7846,MATCH(Orders!B7047,Returns!B7047:B7846,0)),"No")</f>
        <v>No</v>
      </c>
      <c r="Y7047">
        <f t="shared" si="110"/>
        <v>11.097600000000002</v>
      </c>
    </row>
    <row r="7048" spans="1:25" x14ac:dyDescent="0.2">
      <c r="A7048" s="1">
        <v>7047</v>
      </c>
      <c r="B7048" t="s">
        <v>9510</v>
      </c>
      <c r="C7048" s="2">
        <v>42468</v>
      </c>
      <c r="D7048" s="8">
        <f>Table1[[#This Row],[Order Date]]</f>
        <v>42468</v>
      </c>
      <c r="E7048" s="2">
        <v>42472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">
        <v>776</v>
      </c>
      <c r="P7048" s="1" t="s">
        <v>30</v>
      </c>
      <c r="Q7048" s="1" t="s">
        <v>52</v>
      </c>
      <c r="R7048" s="1" t="s">
        <v>777</v>
      </c>
      <c r="S7048" s="1">
        <v>99.591999999999999</v>
      </c>
      <c r="T7048" s="1">
        <v>1</v>
      </c>
      <c r="U7048" s="1">
        <v>0.2</v>
      </c>
      <c r="V7048" s="1">
        <v>2.4897999999999989</v>
      </c>
      <c r="W7048" t="str">
        <f>INDEX(People!$A$2:$A$5,MATCH(Orders!N7048,People!$B$2:$B$5,0))</f>
        <v>Anna Andreadi</v>
      </c>
      <c r="X7048" t="str">
        <f>IFERROR(INDEX(Returns!A7048:A7847,MATCH(Orders!B7048,Returns!B7048:B7847,0)),"No")</f>
        <v>No</v>
      </c>
      <c r="Y7048">
        <f t="shared" si="110"/>
        <v>119.51039999999999</v>
      </c>
    </row>
    <row r="7049" spans="1:25" x14ac:dyDescent="0.2">
      <c r="A7049" s="1">
        <v>7048</v>
      </c>
      <c r="B7049" t="s">
        <v>9510</v>
      </c>
      <c r="C7049" s="2">
        <v>42468</v>
      </c>
      <c r="D7049" s="8">
        <f>Table1[[#This Row],[Order Date]]</f>
        <v>42468</v>
      </c>
      <c r="E7049" s="2">
        <v>42472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">
        <v>1033</v>
      </c>
      <c r="P7049" s="1" t="s">
        <v>66</v>
      </c>
      <c r="Q7049" s="1" t="s">
        <v>146</v>
      </c>
      <c r="R7049" s="1" t="s">
        <v>1034</v>
      </c>
      <c r="S7049" s="1">
        <v>399.96</v>
      </c>
      <c r="T7049" s="1">
        <v>4</v>
      </c>
      <c r="U7049" s="1">
        <v>0</v>
      </c>
      <c r="V7049" s="1">
        <v>139.98599999999999</v>
      </c>
      <c r="W7049" t="str">
        <f>INDEX(People!$A$2:$A$5,MATCH(Orders!N7049,People!$B$2:$B$5,0))</f>
        <v>Anna Andreadi</v>
      </c>
      <c r="X7049" t="str">
        <f>IFERROR(INDEX(Returns!A7049:A7848,MATCH(Orders!B7049,Returns!B7049:B7848,0)),"No")</f>
        <v>No</v>
      </c>
      <c r="Y7049">
        <f t="shared" si="110"/>
        <v>399.96</v>
      </c>
    </row>
    <row r="7050" spans="1:25" x14ac:dyDescent="0.2">
      <c r="A7050" s="1">
        <v>7049</v>
      </c>
      <c r="B7050" t="s">
        <v>9511</v>
      </c>
      <c r="C7050" s="2">
        <v>43326</v>
      </c>
      <c r="D7050" s="8">
        <f>Table1[[#This Row],[Order Date]]</f>
        <v>43326</v>
      </c>
      <c r="E7050" s="2">
        <v>43328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">
        <v>4984</v>
      </c>
      <c r="P7050" s="1" t="s">
        <v>43</v>
      </c>
      <c r="Q7050" s="1" t="s">
        <v>84</v>
      </c>
      <c r="R7050" s="1" t="s">
        <v>4985</v>
      </c>
      <c r="S7050" s="1">
        <v>15.552000000000003</v>
      </c>
      <c r="T7050" s="1">
        <v>3</v>
      </c>
      <c r="U7050" s="1">
        <v>0.2</v>
      </c>
      <c r="V7050" s="1">
        <v>5.4432</v>
      </c>
      <c r="W7050" t="str">
        <f>INDEX(People!$A$2:$A$5,MATCH(Orders!N7050,People!$B$2:$B$5,0))</f>
        <v>Cassandra Brandow</v>
      </c>
      <c r="X7050" t="str">
        <f>IFERROR(INDEX(Returns!A7050:A7849,MATCH(Orders!B7050,Returns!B7050:B7849,0)),"No")</f>
        <v>No</v>
      </c>
      <c r="Y7050">
        <f t="shared" si="110"/>
        <v>18.662400000000002</v>
      </c>
    </row>
    <row r="7051" spans="1:25" x14ac:dyDescent="0.2">
      <c r="A7051" s="1">
        <v>7050</v>
      </c>
      <c r="B7051" t="s">
        <v>9512</v>
      </c>
      <c r="C7051" s="2">
        <v>42638</v>
      </c>
      <c r="D7051" s="8">
        <f>Table1[[#This Row],[Order Date]]</f>
        <v>42638</v>
      </c>
      <c r="E7051" s="2">
        <v>42643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">
        <v>5072</v>
      </c>
      <c r="P7051" s="1" t="s">
        <v>43</v>
      </c>
      <c r="Q7051" s="1" t="s">
        <v>63</v>
      </c>
      <c r="R7051" s="1" t="s">
        <v>5073</v>
      </c>
      <c r="S7051" s="1">
        <v>14.576000000000001</v>
      </c>
      <c r="T7051" s="1">
        <v>2</v>
      </c>
      <c r="U7051" s="1">
        <v>0.2</v>
      </c>
      <c r="V7051" s="1">
        <v>2.3685999999999989</v>
      </c>
      <c r="W7051" t="str">
        <f>INDEX(People!$A$2:$A$5,MATCH(Orders!N7051,People!$B$2:$B$5,0))</f>
        <v>Anna Andreadi</v>
      </c>
      <c r="X7051" t="str">
        <f>IFERROR(INDEX(Returns!A7051:A7850,MATCH(Orders!B7051,Returns!B7051:B7850,0)),"No")</f>
        <v>No</v>
      </c>
      <c r="Y7051">
        <f t="shared" si="110"/>
        <v>17.491199999999999</v>
      </c>
    </row>
    <row r="7052" spans="1:25" x14ac:dyDescent="0.2">
      <c r="A7052" s="1">
        <v>7051</v>
      </c>
      <c r="B7052" t="s">
        <v>6089</v>
      </c>
      <c r="C7052" s="2">
        <v>43445</v>
      </c>
      <c r="D7052" s="8">
        <f>Table1[[#This Row],[Order Date]]</f>
        <v>43445</v>
      </c>
      <c r="E7052" s="2">
        <v>43445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">
        <v>954</v>
      </c>
      <c r="P7052" s="1" t="s">
        <v>43</v>
      </c>
      <c r="Q7052" s="1" t="s">
        <v>70</v>
      </c>
      <c r="R7052" s="1" t="s">
        <v>955</v>
      </c>
      <c r="S7052" s="1">
        <v>209.60000000000002</v>
      </c>
      <c r="T7052" s="1">
        <v>5</v>
      </c>
      <c r="U7052" s="1">
        <v>0.2</v>
      </c>
      <c r="V7052" s="1">
        <v>68.11999999999999</v>
      </c>
      <c r="W7052" t="str">
        <f>INDEX(People!$A$2:$A$5,MATCH(Orders!N7052,People!$B$2:$B$5,0))</f>
        <v>Anna Andreadi</v>
      </c>
      <c r="X7052" t="str">
        <f>IFERROR(INDEX(Returns!A7052:A7851,MATCH(Orders!B7052,Returns!B7052:B7851,0)),"No")</f>
        <v>No</v>
      </c>
      <c r="Y7052">
        <f t="shared" si="110"/>
        <v>251.52</v>
      </c>
    </row>
    <row r="7053" spans="1:25" x14ac:dyDescent="0.2">
      <c r="A7053" s="1">
        <v>7052</v>
      </c>
      <c r="B7053" t="s">
        <v>6089</v>
      </c>
      <c r="C7053" s="2">
        <v>43445</v>
      </c>
      <c r="D7053" s="8">
        <f>Table1[[#This Row],[Order Date]]</f>
        <v>43445</v>
      </c>
      <c r="E7053" s="2">
        <v>43445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">
        <v>5591</v>
      </c>
      <c r="P7053" s="1" t="s">
        <v>43</v>
      </c>
      <c r="Q7053" s="1" t="s">
        <v>63</v>
      </c>
      <c r="R7053" s="1" t="s">
        <v>5592</v>
      </c>
      <c r="S7053" s="1">
        <v>23.32</v>
      </c>
      <c r="T7053" s="1">
        <v>2</v>
      </c>
      <c r="U7053" s="1">
        <v>0</v>
      </c>
      <c r="V7053" s="1">
        <v>6.0632000000000019</v>
      </c>
      <c r="W7053" t="str">
        <f>INDEX(People!$A$2:$A$5,MATCH(Orders!N7053,People!$B$2:$B$5,0))</f>
        <v>Anna Andreadi</v>
      </c>
      <c r="X7053" t="str">
        <f>IFERROR(INDEX(Returns!A7053:A7852,MATCH(Orders!B7053,Returns!B7053:B7852,0)),"No")</f>
        <v>No</v>
      </c>
      <c r="Y7053">
        <f t="shared" si="110"/>
        <v>23.32</v>
      </c>
    </row>
    <row r="7054" spans="1:25" x14ac:dyDescent="0.2">
      <c r="A7054" s="1">
        <v>7053</v>
      </c>
      <c r="B7054" t="s">
        <v>6089</v>
      </c>
      <c r="C7054" s="2">
        <v>43445</v>
      </c>
      <c r="D7054" s="8">
        <f>Table1[[#This Row],[Order Date]]</f>
        <v>43445</v>
      </c>
      <c r="E7054" s="2">
        <v>43445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">
        <v>3786</v>
      </c>
      <c r="P7054" s="1" t="s">
        <v>43</v>
      </c>
      <c r="Q7054" s="1" t="s">
        <v>84</v>
      </c>
      <c r="R7054" s="1" t="s">
        <v>3787</v>
      </c>
      <c r="S7054" s="1">
        <v>30.98</v>
      </c>
      <c r="T7054" s="1">
        <v>1</v>
      </c>
      <c r="U7054" s="1">
        <v>0</v>
      </c>
      <c r="V7054" s="1">
        <v>13.940999999999999</v>
      </c>
      <c r="W7054" t="str">
        <f>INDEX(People!$A$2:$A$5,MATCH(Orders!N7054,People!$B$2:$B$5,0))</f>
        <v>Anna Andreadi</v>
      </c>
      <c r="X7054" t="str">
        <f>IFERROR(INDEX(Returns!A7054:A7853,MATCH(Orders!B7054,Returns!B7054:B7853,0)),"No")</f>
        <v>No</v>
      </c>
      <c r="Y7054">
        <f t="shared" si="110"/>
        <v>30.98</v>
      </c>
    </row>
    <row r="7055" spans="1:25" x14ac:dyDescent="0.2">
      <c r="A7055" s="1">
        <v>7054</v>
      </c>
      <c r="B7055" t="s">
        <v>6089</v>
      </c>
      <c r="C7055" s="2">
        <v>43445</v>
      </c>
      <c r="D7055" s="8">
        <f>Table1[[#This Row],[Order Date]]</f>
        <v>43445</v>
      </c>
      <c r="E7055" s="2">
        <v>43445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">
        <v>2105</v>
      </c>
      <c r="P7055" s="1" t="s">
        <v>66</v>
      </c>
      <c r="Q7055" s="1" t="s">
        <v>146</v>
      </c>
      <c r="R7055" s="1" t="s">
        <v>2106</v>
      </c>
      <c r="S7055" s="1">
        <v>119.96</v>
      </c>
      <c r="T7055" s="1">
        <v>4</v>
      </c>
      <c r="U7055" s="1">
        <v>0</v>
      </c>
      <c r="V7055" s="1">
        <v>25.191599999999994</v>
      </c>
      <c r="W7055" t="str">
        <f>INDEX(People!$A$2:$A$5,MATCH(Orders!N7055,People!$B$2:$B$5,0))</f>
        <v>Anna Andreadi</v>
      </c>
      <c r="X7055" t="str">
        <f>IFERROR(INDEX(Returns!A7055:A7854,MATCH(Orders!B7055,Returns!B7055:B7854,0)),"No")</f>
        <v>No</v>
      </c>
      <c r="Y7055">
        <f t="shared" si="110"/>
        <v>119.96</v>
      </c>
    </row>
    <row r="7056" spans="1:25" x14ac:dyDescent="0.2">
      <c r="A7056" s="1">
        <v>7055</v>
      </c>
      <c r="B7056" t="s">
        <v>6089</v>
      </c>
      <c r="C7056" s="2">
        <v>43445</v>
      </c>
      <c r="D7056" s="8">
        <f>Table1[[#This Row],[Order Date]]</f>
        <v>43445</v>
      </c>
      <c r="E7056" s="2">
        <v>43445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">
        <v>3881</v>
      </c>
      <c r="P7056" s="1" t="s">
        <v>30</v>
      </c>
      <c r="Q7056" s="1" t="s">
        <v>34</v>
      </c>
      <c r="R7056" s="1" t="s">
        <v>3882</v>
      </c>
      <c r="S7056" s="1">
        <v>363.92</v>
      </c>
      <c r="T7056" s="1">
        <v>5</v>
      </c>
      <c r="U7056" s="1">
        <v>0.2</v>
      </c>
      <c r="V7056" s="1">
        <v>-31.843000000000018</v>
      </c>
      <c r="W7056" t="str">
        <f>INDEX(People!$A$2:$A$5,MATCH(Orders!N7056,People!$B$2:$B$5,0))</f>
        <v>Anna Andreadi</v>
      </c>
      <c r="X7056" t="str">
        <f>IFERROR(INDEX(Returns!A7056:A7855,MATCH(Orders!B7056,Returns!B7056:B7855,0)),"No")</f>
        <v>No</v>
      </c>
      <c r="Y7056">
        <f t="shared" si="110"/>
        <v>436.70400000000001</v>
      </c>
    </row>
    <row r="7057" spans="1:25" x14ac:dyDescent="0.2">
      <c r="A7057" s="1">
        <v>7056</v>
      </c>
      <c r="B7057" t="s">
        <v>6089</v>
      </c>
      <c r="C7057" s="2">
        <v>43445</v>
      </c>
      <c r="D7057" s="8">
        <f>Table1[[#This Row],[Order Date]]</f>
        <v>43445</v>
      </c>
      <c r="E7057" s="2">
        <v>43445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">
        <v>1765</v>
      </c>
      <c r="P7057" s="1" t="s">
        <v>43</v>
      </c>
      <c r="Q7057" s="1" t="s">
        <v>70</v>
      </c>
      <c r="R7057" s="1" t="s">
        <v>1766</v>
      </c>
      <c r="S7057" s="1">
        <v>35.808</v>
      </c>
      <c r="T7057" s="1">
        <v>3</v>
      </c>
      <c r="U7057" s="1">
        <v>0.2</v>
      </c>
      <c r="V7057" s="1">
        <v>11.189999999999996</v>
      </c>
      <c r="W7057" t="str">
        <f>INDEX(People!$A$2:$A$5,MATCH(Orders!N7057,People!$B$2:$B$5,0))</f>
        <v>Anna Andreadi</v>
      </c>
      <c r="X7057" t="str">
        <f>IFERROR(INDEX(Returns!A7057:A7856,MATCH(Orders!B7057,Returns!B7057:B7856,0)),"No")</f>
        <v>No</v>
      </c>
      <c r="Y7057">
        <f t="shared" si="110"/>
        <v>42.9696</v>
      </c>
    </row>
    <row r="7058" spans="1:25" x14ac:dyDescent="0.2">
      <c r="A7058" s="1">
        <v>7057</v>
      </c>
      <c r="B7058" t="s">
        <v>6089</v>
      </c>
      <c r="C7058" s="2">
        <v>43445</v>
      </c>
      <c r="D7058" s="8">
        <f>Table1[[#This Row],[Order Date]]</f>
        <v>43445</v>
      </c>
      <c r="E7058" s="2">
        <v>43445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">
        <v>2699</v>
      </c>
      <c r="P7058" s="1" t="s">
        <v>43</v>
      </c>
      <c r="Q7058" s="1" t="s">
        <v>70</v>
      </c>
      <c r="R7058" s="1" t="s">
        <v>2700</v>
      </c>
      <c r="S7058" s="1">
        <v>122.688</v>
      </c>
      <c r="T7058" s="1">
        <v>9</v>
      </c>
      <c r="U7058" s="1">
        <v>0.2</v>
      </c>
      <c r="V7058" s="1">
        <v>39.873599999999982</v>
      </c>
      <c r="W7058" t="str">
        <f>INDEX(People!$A$2:$A$5,MATCH(Orders!N7058,People!$B$2:$B$5,0))</f>
        <v>Anna Andreadi</v>
      </c>
      <c r="X7058" t="str">
        <f>IFERROR(INDEX(Returns!A7058:A7857,MATCH(Orders!B7058,Returns!B7058:B7857,0)),"No")</f>
        <v>No</v>
      </c>
      <c r="Y7058">
        <f t="shared" si="110"/>
        <v>147.22559999999999</v>
      </c>
    </row>
    <row r="7059" spans="1:25" x14ac:dyDescent="0.2">
      <c r="A7059" s="1">
        <v>7058</v>
      </c>
      <c r="B7059" t="s">
        <v>6089</v>
      </c>
      <c r="C7059" s="2">
        <v>43445</v>
      </c>
      <c r="D7059" s="8">
        <f>Table1[[#This Row],[Order Date]]</f>
        <v>43445</v>
      </c>
      <c r="E7059" s="2">
        <v>43445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">
        <v>2912</v>
      </c>
      <c r="P7059" s="1" t="s">
        <v>30</v>
      </c>
      <c r="Q7059" s="1" t="s">
        <v>52</v>
      </c>
      <c r="R7059" s="1" t="s">
        <v>2913</v>
      </c>
      <c r="S7059" s="1">
        <v>892.13600000000008</v>
      </c>
      <c r="T7059" s="1">
        <v>7</v>
      </c>
      <c r="U7059" s="1">
        <v>0.2</v>
      </c>
      <c r="V7059" s="1">
        <v>111.51699999999991</v>
      </c>
      <c r="W7059" t="str">
        <f>INDEX(People!$A$2:$A$5,MATCH(Orders!N7059,People!$B$2:$B$5,0))</f>
        <v>Anna Andreadi</v>
      </c>
      <c r="X7059" t="str">
        <f>IFERROR(INDEX(Returns!A7059:A7858,MATCH(Orders!B7059,Returns!B7059:B7858,0)),"No")</f>
        <v>No</v>
      </c>
      <c r="Y7059">
        <f t="shared" si="110"/>
        <v>1070.5632000000001</v>
      </c>
    </row>
    <row r="7060" spans="1:25" x14ac:dyDescent="0.2">
      <c r="A7060" s="1">
        <v>7059</v>
      </c>
      <c r="B7060" t="s">
        <v>6089</v>
      </c>
      <c r="C7060" s="2">
        <v>43445</v>
      </c>
      <c r="D7060" s="8">
        <f>Table1[[#This Row],[Order Date]]</f>
        <v>43445</v>
      </c>
      <c r="E7060" s="2">
        <v>43445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">
        <v>5615</v>
      </c>
      <c r="P7060" s="1" t="s">
        <v>43</v>
      </c>
      <c r="Q7060" s="1" t="s">
        <v>55</v>
      </c>
      <c r="R7060" s="1" t="s">
        <v>5616</v>
      </c>
      <c r="S7060" s="1">
        <v>50.22</v>
      </c>
      <c r="T7060" s="1">
        <v>3</v>
      </c>
      <c r="U7060" s="1">
        <v>0</v>
      </c>
      <c r="V7060" s="1">
        <v>2.0087999999999973</v>
      </c>
      <c r="W7060" t="str">
        <f>INDEX(People!$A$2:$A$5,MATCH(Orders!N7060,People!$B$2:$B$5,0))</f>
        <v>Anna Andreadi</v>
      </c>
      <c r="X7060" t="str">
        <f>IFERROR(INDEX(Returns!A7060:A7859,MATCH(Orders!B7060,Returns!B7060:B7859,0)),"No")</f>
        <v>No</v>
      </c>
      <c r="Y7060">
        <f t="shared" si="110"/>
        <v>50.22</v>
      </c>
    </row>
    <row r="7061" spans="1:25" x14ac:dyDescent="0.2">
      <c r="A7061" s="1">
        <v>7060</v>
      </c>
      <c r="B7061" t="s">
        <v>6089</v>
      </c>
      <c r="C7061" s="2">
        <v>43445</v>
      </c>
      <c r="D7061" s="8">
        <f>Table1[[#This Row],[Order Date]]</f>
        <v>43445</v>
      </c>
      <c r="E7061" s="2">
        <v>43445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">
        <v>1953</v>
      </c>
      <c r="P7061" s="1" t="s">
        <v>43</v>
      </c>
      <c r="Q7061" s="1" t="s">
        <v>73</v>
      </c>
      <c r="R7061" s="1" t="s">
        <v>1954</v>
      </c>
      <c r="S7061" s="1">
        <v>83.42</v>
      </c>
      <c r="T7061" s="1">
        <v>2</v>
      </c>
      <c r="U7061" s="1">
        <v>0</v>
      </c>
      <c r="V7061" s="1">
        <v>24.191799999999994</v>
      </c>
      <c r="W7061" t="str">
        <f>INDEX(People!$A$2:$A$5,MATCH(Orders!N7061,People!$B$2:$B$5,0))</f>
        <v>Anna Andreadi</v>
      </c>
      <c r="X7061" t="str">
        <f>IFERROR(INDEX(Returns!A7061:A7860,MATCH(Orders!B7061,Returns!B7061:B7860,0)),"No")</f>
        <v>No</v>
      </c>
      <c r="Y7061">
        <f t="shared" si="110"/>
        <v>83.42</v>
      </c>
    </row>
    <row r="7062" spans="1:25" x14ac:dyDescent="0.2">
      <c r="A7062" s="1">
        <v>7061</v>
      </c>
      <c r="B7062" t="s">
        <v>6089</v>
      </c>
      <c r="C7062" s="2">
        <v>43445</v>
      </c>
      <c r="D7062" s="8">
        <f>Table1[[#This Row],[Order Date]]</f>
        <v>43445</v>
      </c>
      <c r="E7062" s="2">
        <v>43445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">
        <v>5768</v>
      </c>
      <c r="P7062" s="1" t="s">
        <v>43</v>
      </c>
      <c r="Q7062" s="1" t="s">
        <v>70</v>
      </c>
      <c r="R7062" s="1" t="s">
        <v>5769</v>
      </c>
      <c r="S7062" s="1">
        <v>5.8719999999999999</v>
      </c>
      <c r="T7062" s="1">
        <v>2</v>
      </c>
      <c r="U7062" s="1">
        <v>0.2</v>
      </c>
      <c r="V7062" s="1">
        <v>2.1286</v>
      </c>
      <c r="W7062" t="str">
        <f>INDEX(People!$A$2:$A$5,MATCH(Orders!N7062,People!$B$2:$B$5,0))</f>
        <v>Anna Andreadi</v>
      </c>
      <c r="X7062" t="str">
        <f>IFERROR(INDEX(Returns!A7062:A7861,MATCH(Orders!B7062,Returns!B7062:B7861,0)),"No")</f>
        <v>No</v>
      </c>
      <c r="Y7062">
        <f t="shared" si="110"/>
        <v>7.0463999999999993</v>
      </c>
    </row>
    <row r="7063" spans="1:25" x14ac:dyDescent="0.2">
      <c r="A7063" s="1">
        <v>7062</v>
      </c>
      <c r="B7063" t="s">
        <v>9513</v>
      </c>
      <c r="C7063" s="2">
        <v>42769</v>
      </c>
      <c r="D7063" s="8">
        <f>Table1[[#This Row],[Order Date]]</f>
        <v>42769</v>
      </c>
      <c r="E7063" s="2">
        <v>42771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">
        <v>2863</v>
      </c>
      <c r="P7063" s="1" t="s">
        <v>43</v>
      </c>
      <c r="Q7063" s="1" t="s">
        <v>70</v>
      </c>
      <c r="R7063" s="1" t="s">
        <v>2864</v>
      </c>
      <c r="S7063" s="1">
        <v>12.144</v>
      </c>
      <c r="T7063" s="1">
        <v>3</v>
      </c>
      <c r="U7063" s="1">
        <v>0.2</v>
      </c>
      <c r="V7063" s="1">
        <v>4.0985999999999994</v>
      </c>
      <c r="W7063" t="str">
        <f>INDEX(People!$A$2:$A$5,MATCH(Orders!N7063,People!$B$2:$B$5,0))</f>
        <v>Anna Andreadi</v>
      </c>
      <c r="X7063" t="str">
        <f>IFERROR(INDEX(Returns!A7063:A7862,MATCH(Orders!B7063,Returns!B7063:B7862,0)),"No")</f>
        <v>No</v>
      </c>
      <c r="Y7063">
        <f t="shared" si="110"/>
        <v>14.572799999999999</v>
      </c>
    </row>
    <row r="7064" spans="1:25" x14ac:dyDescent="0.2">
      <c r="A7064" s="1">
        <v>7063</v>
      </c>
      <c r="B7064" t="s">
        <v>9514</v>
      </c>
      <c r="C7064" s="2">
        <v>43463</v>
      </c>
      <c r="D7064" s="8">
        <f>Table1[[#This Row],[Order Date]]</f>
        <v>43463</v>
      </c>
      <c r="E7064" s="2">
        <v>43465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">
        <v>5590</v>
      </c>
      <c r="P7064" s="1" t="s">
        <v>43</v>
      </c>
      <c r="Q7064" s="1" t="s">
        <v>157</v>
      </c>
      <c r="R7064" s="1" t="s">
        <v>5489</v>
      </c>
      <c r="S7064" s="1">
        <v>27.792000000000002</v>
      </c>
      <c r="T7064" s="1">
        <v>3</v>
      </c>
      <c r="U7064" s="1">
        <v>0.2</v>
      </c>
      <c r="V7064" s="1">
        <v>10.422000000000001</v>
      </c>
      <c r="W7064" t="str">
        <f>INDEX(People!$A$2:$A$5,MATCH(Orders!N7064,People!$B$2:$B$5,0))</f>
        <v>Anna Andreadi</v>
      </c>
      <c r="X7064" t="str">
        <f>IFERROR(INDEX(Returns!A7064:A7863,MATCH(Orders!B7064,Returns!B7064:B7863,0)),"No")</f>
        <v>No</v>
      </c>
      <c r="Y7064">
        <f t="shared" si="110"/>
        <v>33.3504</v>
      </c>
    </row>
    <row r="7065" spans="1:25" x14ac:dyDescent="0.2">
      <c r="A7065" s="1">
        <v>7064</v>
      </c>
      <c r="B7065" t="s">
        <v>9515</v>
      </c>
      <c r="C7065" s="2">
        <v>43708</v>
      </c>
      <c r="D7065" s="8">
        <f>Table1[[#This Row],[Order Date]]</f>
        <v>43708</v>
      </c>
      <c r="E7065" s="2">
        <v>43713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">
        <v>5014</v>
      </c>
      <c r="P7065" s="1" t="s">
        <v>43</v>
      </c>
      <c r="Q7065" s="1" t="s">
        <v>512</v>
      </c>
      <c r="R7065" s="1" t="s">
        <v>5015</v>
      </c>
      <c r="S7065" s="1">
        <v>6.2080000000000002</v>
      </c>
      <c r="T7065" s="1">
        <v>2</v>
      </c>
      <c r="U7065" s="1">
        <v>0.2</v>
      </c>
      <c r="V7065" s="1">
        <v>0.69839999999999902</v>
      </c>
      <c r="W7065" t="str">
        <f>INDEX(People!$A$2:$A$5,MATCH(Orders!N7065,People!$B$2:$B$5,0))</f>
        <v>Anna Andreadi</v>
      </c>
      <c r="X7065" t="str">
        <f>IFERROR(INDEX(Returns!A7065:A7864,MATCH(Orders!B7065,Returns!B7065:B7864,0)),"No")</f>
        <v>No</v>
      </c>
      <c r="Y7065">
        <f t="shared" si="110"/>
        <v>7.4496000000000002</v>
      </c>
    </row>
    <row r="7066" spans="1:25" x14ac:dyDescent="0.2">
      <c r="A7066" s="1">
        <v>7065</v>
      </c>
      <c r="B7066" t="s">
        <v>9516</v>
      </c>
      <c r="C7066" s="2">
        <v>43500</v>
      </c>
      <c r="D7066" s="8">
        <f>Table1[[#This Row],[Order Date]]</f>
        <v>43500</v>
      </c>
      <c r="E7066" s="2">
        <v>43505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">
        <v>3009</v>
      </c>
      <c r="P7066" s="1" t="s">
        <v>43</v>
      </c>
      <c r="Q7066" s="1" t="s">
        <v>73</v>
      </c>
      <c r="R7066" s="1" t="s">
        <v>3010</v>
      </c>
      <c r="S7066" s="1">
        <v>32.67</v>
      </c>
      <c r="T7066" s="1">
        <v>3</v>
      </c>
      <c r="U7066" s="1">
        <v>0</v>
      </c>
      <c r="V7066" s="1">
        <v>8.4942000000000011</v>
      </c>
      <c r="W7066" t="str">
        <f>INDEX(People!$A$2:$A$5,MATCH(Orders!N7066,People!$B$2:$B$5,0))</f>
        <v>Chuck Magee</v>
      </c>
      <c r="X7066" t="str">
        <f>IFERROR(INDEX(Returns!A7066:A7865,MATCH(Orders!B7066,Returns!B7066:B7865,0)),"No")</f>
        <v>No</v>
      </c>
      <c r="Y7066">
        <f t="shared" si="110"/>
        <v>32.67</v>
      </c>
    </row>
    <row r="7067" spans="1:25" x14ac:dyDescent="0.2">
      <c r="A7067" s="1">
        <v>7066</v>
      </c>
      <c r="B7067" t="s">
        <v>9517</v>
      </c>
      <c r="C7067" s="2">
        <v>42710</v>
      </c>
      <c r="D7067" s="8">
        <f>Table1[[#This Row],[Order Date]]</f>
        <v>42710</v>
      </c>
      <c r="E7067" s="2">
        <v>42712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">
        <v>2425</v>
      </c>
      <c r="P7067" s="1" t="s">
        <v>43</v>
      </c>
      <c r="Q7067" s="1" t="s">
        <v>55</v>
      </c>
      <c r="R7067" s="1" t="s">
        <v>2426</v>
      </c>
      <c r="S7067" s="1">
        <v>1261.33</v>
      </c>
      <c r="T7067" s="1">
        <v>7</v>
      </c>
      <c r="U7067" s="1">
        <v>0</v>
      </c>
      <c r="V7067" s="1">
        <v>327.94580000000002</v>
      </c>
      <c r="W7067" t="str">
        <f>INDEX(People!$A$2:$A$5,MATCH(Orders!N7067,People!$B$2:$B$5,0))</f>
        <v>Anna Andreadi</v>
      </c>
      <c r="X7067" t="str">
        <f>IFERROR(INDEX(Returns!A7067:A7866,MATCH(Orders!B7067,Returns!B7067:B7866,0)),"No")</f>
        <v>No</v>
      </c>
      <c r="Y7067">
        <f t="shared" si="110"/>
        <v>1261.33</v>
      </c>
    </row>
    <row r="7068" spans="1:25" x14ac:dyDescent="0.2">
      <c r="A7068" s="1">
        <v>7067</v>
      </c>
      <c r="B7068" t="s">
        <v>9518</v>
      </c>
      <c r="C7068" s="2">
        <v>43250</v>
      </c>
      <c r="D7068" s="8">
        <f>Table1[[#This Row],[Order Date]]</f>
        <v>43250</v>
      </c>
      <c r="E7068" s="2">
        <v>43254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">
        <v>4606</v>
      </c>
      <c r="P7068" s="1" t="s">
        <v>43</v>
      </c>
      <c r="Q7068" s="1" t="s">
        <v>84</v>
      </c>
      <c r="R7068" s="1" t="s">
        <v>4607</v>
      </c>
      <c r="S7068" s="1">
        <v>38.880000000000003</v>
      </c>
      <c r="T7068" s="1">
        <v>6</v>
      </c>
      <c r="U7068" s="1">
        <v>0</v>
      </c>
      <c r="V7068" s="1">
        <v>18.662400000000002</v>
      </c>
      <c r="W7068" t="str">
        <f>INDEX(People!$A$2:$A$5,MATCH(Orders!N7068,People!$B$2:$B$5,0))</f>
        <v>Anna Andreadi</v>
      </c>
      <c r="X7068" t="str">
        <f>IFERROR(INDEX(Returns!A7068:A7867,MATCH(Orders!B7068,Returns!B7068:B7867,0)),"No")</f>
        <v>No</v>
      </c>
      <c r="Y7068">
        <f t="shared" si="110"/>
        <v>38.880000000000003</v>
      </c>
    </row>
    <row r="7069" spans="1:25" x14ac:dyDescent="0.2">
      <c r="A7069" s="1">
        <v>7068</v>
      </c>
      <c r="B7069" t="s">
        <v>9519</v>
      </c>
      <c r="C7069" s="2">
        <v>43241</v>
      </c>
      <c r="D7069" s="8">
        <f>Table1[[#This Row],[Order Date]]</f>
        <v>43241</v>
      </c>
      <c r="E7069" s="2">
        <v>43246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">
        <v>698</v>
      </c>
      <c r="P7069" s="1" t="s">
        <v>43</v>
      </c>
      <c r="Q7069" s="1" t="s">
        <v>70</v>
      </c>
      <c r="R7069" s="1" t="s">
        <v>699</v>
      </c>
      <c r="S7069" s="1">
        <v>1.9639999999999995</v>
      </c>
      <c r="T7069" s="1">
        <v>2</v>
      </c>
      <c r="U7069" s="1">
        <v>0.8</v>
      </c>
      <c r="V7069" s="1">
        <v>-3.2406000000000006</v>
      </c>
      <c r="W7069" t="str">
        <f>INDEX(People!$A$2:$A$5,MATCH(Orders!N7069,People!$B$2:$B$5,0))</f>
        <v>Kelly Williams</v>
      </c>
      <c r="X7069" t="str">
        <f>IFERROR(INDEX(Returns!A7069:A7868,MATCH(Orders!B7069,Returns!B7069:B7868,0)),"No")</f>
        <v>No</v>
      </c>
      <c r="Y7069">
        <f t="shared" si="110"/>
        <v>3.5351999999999992</v>
      </c>
    </row>
    <row r="7070" spans="1:25" x14ac:dyDescent="0.2">
      <c r="A7070" s="1">
        <v>7069</v>
      </c>
      <c r="B7070" t="s">
        <v>9519</v>
      </c>
      <c r="C7070" s="2">
        <v>43241</v>
      </c>
      <c r="D7070" s="8">
        <f>Table1[[#This Row],[Order Date]]</f>
        <v>43241</v>
      </c>
      <c r="E7070" s="2">
        <v>43246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">
        <v>2292</v>
      </c>
      <c r="P7070" s="1" t="s">
        <v>43</v>
      </c>
      <c r="Q7070" s="1" t="s">
        <v>84</v>
      </c>
      <c r="R7070" s="1" t="s">
        <v>2293</v>
      </c>
      <c r="S7070" s="1">
        <v>82.656000000000006</v>
      </c>
      <c r="T7070" s="1">
        <v>9</v>
      </c>
      <c r="U7070" s="1">
        <v>0.2</v>
      </c>
      <c r="V7070" s="1">
        <v>30.996000000000002</v>
      </c>
      <c r="W7070" t="str">
        <f>INDEX(People!$A$2:$A$5,MATCH(Orders!N7070,People!$B$2:$B$5,0))</f>
        <v>Kelly Williams</v>
      </c>
      <c r="X7070" t="str">
        <f>IFERROR(INDEX(Returns!A7070:A7869,MATCH(Orders!B7070,Returns!B7070:B7869,0)),"No")</f>
        <v>No</v>
      </c>
      <c r="Y7070">
        <f t="shared" si="110"/>
        <v>99.187200000000004</v>
      </c>
    </row>
    <row r="7071" spans="1:25" x14ac:dyDescent="0.2">
      <c r="A7071" s="1">
        <v>7070</v>
      </c>
      <c r="B7071" t="s">
        <v>9520</v>
      </c>
      <c r="C7071" s="2">
        <v>42591</v>
      </c>
      <c r="D7071" s="8">
        <f>Table1[[#This Row],[Order Date]]</f>
        <v>42591</v>
      </c>
      <c r="E7071" s="2">
        <v>42596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">
        <v>1533</v>
      </c>
      <c r="P7071" s="1" t="s">
        <v>43</v>
      </c>
      <c r="Q7071" s="1" t="s">
        <v>84</v>
      </c>
      <c r="R7071" s="1" t="s">
        <v>1534</v>
      </c>
      <c r="S7071" s="1">
        <v>5.98</v>
      </c>
      <c r="T7071" s="1">
        <v>1</v>
      </c>
      <c r="U7071" s="1">
        <v>0</v>
      </c>
      <c r="V7071" s="1">
        <v>2.6909999999999998</v>
      </c>
      <c r="W7071" t="str">
        <f>INDEX(People!$A$2:$A$5,MATCH(Orders!N7071,People!$B$2:$B$5,0))</f>
        <v>Anna Andreadi</v>
      </c>
      <c r="X7071" t="str">
        <f>IFERROR(INDEX(Returns!A7071:A7870,MATCH(Orders!B7071,Returns!B7071:B7870,0)),"No")</f>
        <v>No</v>
      </c>
      <c r="Y7071">
        <f t="shared" si="110"/>
        <v>5.98</v>
      </c>
    </row>
    <row r="7072" spans="1:25" x14ac:dyDescent="0.2">
      <c r="A7072" s="1">
        <v>7071</v>
      </c>
      <c r="B7072" t="s">
        <v>9521</v>
      </c>
      <c r="C7072" s="2">
        <v>43348</v>
      </c>
      <c r="D7072" s="8">
        <f>Table1[[#This Row],[Order Date]]</f>
        <v>43348</v>
      </c>
      <c r="E7072" s="2">
        <v>43353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">
        <v>2031</v>
      </c>
      <c r="P7072" s="1" t="s">
        <v>43</v>
      </c>
      <c r="Q7072" s="1" t="s">
        <v>84</v>
      </c>
      <c r="R7072" s="1" t="s">
        <v>2032</v>
      </c>
      <c r="S7072" s="1">
        <v>9.2480000000000011</v>
      </c>
      <c r="T7072" s="1">
        <v>2</v>
      </c>
      <c r="U7072" s="1">
        <v>0.2</v>
      </c>
      <c r="V7072" s="1">
        <v>3.3524000000000003</v>
      </c>
      <c r="W7072" t="str">
        <f>INDEX(People!$A$2:$A$5,MATCH(Orders!N7072,People!$B$2:$B$5,0))</f>
        <v>Kelly Williams</v>
      </c>
      <c r="X7072" t="str">
        <f>IFERROR(INDEX(Returns!A7072:A7871,MATCH(Orders!B7072,Returns!B7072:B7871,0)),"No")</f>
        <v>No</v>
      </c>
      <c r="Y7072">
        <f t="shared" si="110"/>
        <v>11.097600000000002</v>
      </c>
    </row>
    <row r="7073" spans="1:25" x14ac:dyDescent="0.2">
      <c r="A7073" s="1">
        <v>7072</v>
      </c>
      <c r="B7073" t="s">
        <v>9522</v>
      </c>
      <c r="C7073" s="2">
        <v>43304</v>
      </c>
      <c r="D7073" s="8">
        <f>Table1[[#This Row],[Order Date]]</f>
        <v>43304</v>
      </c>
      <c r="E7073" s="2">
        <v>43309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">
        <v>4743</v>
      </c>
      <c r="P7073" s="1" t="s">
        <v>43</v>
      </c>
      <c r="Q7073" s="1" t="s">
        <v>63</v>
      </c>
      <c r="R7073" s="1" t="s">
        <v>4744</v>
      </c>
      <c r="S7073" s="1">
        <v>4.4479999999999995</v>
      </c>
      <c r="T7073" s="1">
        <v>2</v>
      </c>
      <c r="U7073" s="1">
        <v>0.2</v>
      </c>
      <c r="V7073" s="1">
        <v>0.3335999999999999</v>
      </c>
      <c r="W7073" t="str">
        <f>INDEX(People!$A$2:$A$5,MATCH(Orders!N7073,People!$B$2:$B$5,0))</f>
        <v>Kelly Williams</v>
      </c>
      <c r="X7073" t="str">
        <f>IFERROR(INDEX(Returns!A7073:A7872,MATCH(Orders!B7073,Returns!B7073:B7872,0)),"No")</f>
        <v>No</v>
      </c>
      <c r="Y7073">
        <f t="shared" si="110"/>
        <v>5.3375999999999992</v>
      </c>
    </row>
    <row r="7074" spans="1:25" x14ac:dyDescent="0.2">
      <c r="A7074" s="1">
        <v>7073</v>
      </c>
      <c r="B7074" t="s">
        <v>9522</v>
      </c>
      <c r="C7074" s="2">
        <v>43304</v>
      </c>
      <c r="D7074" s="8">
        <f>Table1[[#This Row],[Order Date]]</f>
        <v>43304</v>
      </c>
      <c r="E7074" s="2">
        <v>43309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">
        <v>3609</v>
      </c>
      <c r="P7074" s="1" t="s">
        <v>43</v>
      </c>
      <c r="Q7074" s="1" t="s">
        <v>84</v>
      </c>
      <c r="R7074" s="1" t="s">
        <v>3610</v>
      </c>
      <c r="S7074" s="1">
        <v>5.1840000000000011</v>
      </c>
      <c r="T7074" s="1">
        <v>1</v>
      </c>
      <c r="U7074" s="1">
        <v>0.2</v>
      </c>
      <c r="V7074" s="1">
        <v>1.8144</v>
      </c>
      <c r="W7074" t="str">
        <f>INDEX(People!$A$2:$A$5,MATCH(Orders!N7074,People!$B$2:$B$5,0))</f>
        <v>Kelly Williams</v>
      </c>
      <c r="X7074" t="str">
        <f>IFERROR(INDEX(Returns!A7074:A7873,MATCH(Orders!B7074,Returns!B7074:B7873,0)),"No")</f>
        <v>No</v>
      </c>
      <c r="Y7074">
        <f t="shared" si="110"/>
        <v>6.2208000000000014</v>
      </c>
    </row>
    <row r="7075" spans="1:25" x14ac:dyDescent="0.2">
      <c r="A7075" s="1">
        <v>7074</v>
      </c>
      <c r="B7075" t="s">
        <v>9522</v>
      </c>
      <c r="C7075" s="2">
        <v>43304</v>
      </c>
      <c r="D7075" s="8">
        <f>Table1[[#This Row],[Order Date]]</f>
        <v>43304</v>
      </c>
      <c r="E7075" s="2">
        <v>43309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">
        <v>1362</v>
      </c>
      <c r="P7075" s="1" t="s">
        <v>43</v>
      </c>
      <c r="Q7075" s="1" t="s">
        <v>63</v>
      </c>
      <c r="R7075" s="1" t="s">
        <v>1363</v>
      </c>
      <c r="S7075" s="1">
        <v>175.92</v>
      </c>
      <c r="T7075" s="1">
        <v>5</v>
      </c>
      <c r="U7075" s="1">
        <v>0.2</v>
      </c>
      <c r="V7075" s="1">
        <v>15.393000000000008</v>
      </c>
      <c r="W7075" t="str">
        <f>INDEX(People!$A$2:$A$5,MATCH(Orders!N7075,People!$B$2:$B$5,0))</f>
        <v>Kelly Williams</v>
      </c>
      <c r="X7075" t="str">
        <f>IFERROR(INDEX(Returns!A7075:A7874,MATCH(Orders!B7075,Returns!B7075:B7874,0)),"No")</f>
        <v>No</v>
      </c>
      <c r="Y7075">
        <f t="shared" si="110"/>
        <v>211.10399999999998</v>
      </c>
    </row>
    <row r="7076" spans="1:25" x14ac:dyDescent="0.2">
      <c r="A7076" s="1">
        <v>7075</v>
      </c>
      <c r="B7076" t="s">
        <v>9522</v>
      </c>
      <c r="C7076" s="2">
        <v>43304</v>
      </c>
      <c r="D7076" s="8">
        <f>Table1[[#This Row],[Order Date]]</f>
        <v>43304</v>
      </c>
      <c r="E7076" s="2">
        <v>43309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">
        <v>3206</v>
      </c>
      <c r="P7076" s="1" t="s">
        <v>43</v>
      </c>
      <c r="Q7076" s="1" t="s">
        <v>70</v>
      </c>
      <c r="R7076" s="1" t="s">
        <v>1063</v>
      </c>
      <c r="S7076" s="1">
        <v>4.7519999999999989</v>
      </c>
      <c r="T7076" s="1">
        <v>4</v>
      </c>
      <c r="U7076" s="1">
        <v>0.8</v>
      </c>
      <c r="V7076" s="1">
        <v>-8.3160000000000025</v>
      </c>
      <c r="W7076" t="str">
        <f>INDEX(People!$A$2:$A$5,MATCH(Orders!N7076,People!$B$2:$B$5,0))</f>
        <v>Kelly Williams</v>
      </c>
      <c r="X7076" t="str">
        <f>IFERROR(INDEX(Returns!A7076:A7875,MATCH(Orders!B7076,Returns!B7076:B7875,0)),"No")</f>
        <v>No</v>
      </c>
      <c r="Y7076">
        <f t="shared" si="110"/>
        <v>8.5535999999999976</v>
      </c>
    </row>
    <row r="7077" spans="1:25" x14ac:dyDescent="0.2">
      <c r="A7077" s="1">
        <v>7076</v>
      </c>
      <c r="B7077" t="s">
        <v>9522</v>
      </c>
      <c r="C7077" s="2">
        <v>43304</v>
      </c>
      <c r="D7077" s="8">
        <f>Table1[[#This Row],[Order Date]]</f>
        <v>43304</v>
      </c>
      <c r="E7077" s="2">
        <v>43309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">
        <v>3447</v>
      </c>
      <c r="P7077" s="1" t="s">
        <v>43</v>
      </c>
      <c r="Q7077" s="1" t="s">
        <v>512</v>
      </c>
      <c r="R7077" s="1" t="s">
        <v>3448</v>
      </c>
      <c r="S7077" s="1">
        <v>13.344000000000001</v>
      </c>
      <c r="T7077" s="1">
        <v>2</v>
      </c>
      <c r="U7077" s="1">
        <v>0.2</v>
      </c>
      <c r="V7077" s="1">
        <v>1.0007999999999999</v>
      </c>
      <c r="W7077" t="str">
        <f>INDEX(People!$A$2:$A$5,MATCH(Orders!N7077,People!$B$2:$B$5,0))</f>
        <v>Kelly Williams</v>
      </c>
      <c r="X7077" t="str">
        <f>IFERROR(INDEX(Returns!A7077:A7876,MATCH(Orders!B7077,Returns!B7077:B7876,0)),"No")</f>
        <v>No</v>
      </c>
      <c r="Y7077">
        <f t="shared" si="110"/>
        <v>16.012800000000002</v>
      </c>
    </row>
    <row r="7078" spans="1:25" x14ac:dyDescent="0.2">
      <c r="A7078" s="1">
        <v>7077</v>
      </c>
      <c r="B7078" t="s">
        <v>9523</v>
      </c>
      <c r="C7078" s="2">
        <v>43232</v>
      </c>
      <c r="D7078" s="8">
        <f>Table1[[#This Row],[Order Date]]</f>
        <v>43232</v>
      </c>
      <c r="E7078" s="2">
        <v>43237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">
        <v>2000</v>
      </c>
      <c r="P7078" s="1" t="s">
        <v>43</v>
      </c>
      <c r="Q7078" s="1" t="s">
        <v>157</v>
      </c>
      <c r="R7078" s="1" t="s">
        <v>2001</v>
      </c>
      <c r="S7078" s="1">
        <v>54.900000000000006</v>
      </c>
      <c r="T7078" s="1">
        <v>5</v>
      </c>
      <c r="U7078" s="1">
        <v>0</v>
      </c>
      <c r="V7078" s="1">
        <v>26.901000000000003</v>
      </c>
      <c r="W7078" t="str">
        <f>INDEX(People!$A$2:$A$5,MATCH(Orders!N7078,People!$B$2:$B$5,0))</f>
        <v>Anna Andreadi</v>
      </c>
      <c r="X7078" t="str">
        <f>IFERROR(INDEX(Returns!A7078:A7877,MATCH(Orders!B7078,Returns!B7078:B7877,0)),"No")</f>
        <v>No</v>
      </c>
      <c r="Y7078">
        <f t="shared" si="110"/>
        <v>54.900000000000006</v>
      </c>
    </row>
    <row r="7079" spans="1:25" x14ac:dyDescent="0.2">
      <c r="A7079" s="1">
        <v>7078</v>
      </c>
      <c r="B7079" t="s">
        <v>6037</v>
      </c>
      <c r="C7079" s="2">
        <v>43345</v>
      </c>
      <c r="D7079" s="8">
        <f>Table1[[#This Row],[Order Date]]</f>
        <v>43345</v>
      </c>
      <c r="E7079" s="2">
        <v>43349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">
        <v>2110</v>
      </c>
      <c r="P7079" s="1" t="s">
        <v>43</v>
      </c>
      <c r="Q7079" s="1" t="s">
        <v>70</v>
      </c>
      <c r="R7079" s="1" t="s">
        <v>2111</v>
      </c>
      <c r="S7079" s="1">
        <v>22.911000000000005</v>
      </c>
      <c r="T7079" s="1">
        <v>7</v>
      </c>
      <c r="U7079" s="1">
        <v>0.7</v>
      </c>
      <c r="V7079" s="1">
        <v>-17.565099999999994</v>
      </c>
      <c r="W7079" t="str">
        <f>INDEX(People!$A$2:$A$5,MATCH(Orders!N7079,People!$B$2:$B$5,0))</f>
        <v>Cassandra Brandow</v>
      </c>
      <c r="X7079" t="str">
        <f>IFERROR(INDEX(Returns!A7079:A7878,MATCH(Orders!B7079,Returns!B7079:B7878,0)),"No")</f>
        <v>No</v>
      </c>
      <c r="Y7079">
        <f t="shared" si="110"/>
        <v>38.948700000000009</v>
      </c>
    </row>
    <row r="7080" spans="1:25" x14ac:dyDescent="0.2">
      <c r="A7080" s="1">
        <v>7079</v>
      </c>
      <c r="B7080" t="s">
        <v>6037</v>
      </c>
      <c r="C7080" s="2">
        <v>43345</v>
      </c>
      <c r="D7080" s="8">
        <f>Table1[[#This Row],[Order Date]]</f>
        <v>43345</v>
      </c>
      <c r="E7080" s="2">
        <v>43349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">
        <v>4583</v>
      </c>
      <c r="P7080" s="1" t="s">
        <v>43</v>
      </c>
      <c r="Q7080" s="1" t="s">
        <v>73</v>
      </c>
      <c r="R7080" s="1" t="s">
        <v>4584</v>
      </c>
      <c r="S7080" s="1">
        <v>309.45600000000002</v>
      </c>
      <c r="T7080" s="1">
        <v>9</v>
      </c>
      <c r="U7080" s="1">
        <v>0.2</v>
      </c>
      <c r="V7080" s="1">
        <v>34.813799999999944</v>
      </c>
      <c r="W7080" t="str">
        <f>INDEX(People!$A$2:$A$5,MATCH(Orders!N7080,People!$B$2:$B$5,0))</f>
        <v>Cassandra Brandow</v>
      </c>
      <c r="X7080" t="str">
        <f>IFERROR(INDEX(Returns!A7080:A7879,MATCH(Orders!B7080,Returns!B7080:B7879,0)),"No")</f>
        <v>No</v>
      </c>
      <c r="Y7080">
        <f t="shared" si="110"/>
        <v>371.34719999999999</v>
      </c>
    </row>
    <row r="7081" spans="1:25" x14ac:dyDescent="0.2">
      <c r="A7081" s="1">
        <v>7080</v>
      </c>
      <c r="B7081" t="s">
        <v>6037</v>
      </c>
      <c r="C7081" s="2">
        <v>43345</v>
      </c>
      <c r="D7081" s="8">
        <f>Table1[[#This Row],[Order Date]]</f>
        <v>43345</v>
      </c>
      <c r="E7081" s="2">
        <v>43349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">
        <v>1631</v>
      </c>
      <c r="P7081" s="1" t="s">
        <v>43</v>
      </c>
      <c r="Q7081" s="1" t="s">
        <v>63</v>
      </c>
      <c r="R7081" s="1" t="s">
        <v>1632</v>
      </c>
      <c r="S7081" s="1">
        <v>19.456000000000003</v>
      </c>
      <c r="T7081" s="1">
        <v>4</v>
      </c>
      <c r="U7081" s="1">
        <v>0.2</v>
      </c>
      <c r="V7081" s="1">
        <v>3.4047999999999981</v>
      </c>
      <c r="W7081" t="str">
        <f>INDEX(People!$A$2:$A$5,MATCH(Orders!N7081,People!$B$2:$B$5,0))</f>
        <v>Cassandra Brandow</v>
      </c>
      <c r="X7081" t="str">
        <f>IFERROR(INDEX(Returns!A7081:A7880,MATCH(Orders!B7081,Returns!B7081:B7880,0)),"No")</f>
        <v>No</v>
      </c>
      <c r="Y7081">
        <f t="shared" si="110"/>
        <v>23.347200000000004</v>
      </c>
    </row>
    <row r="7082" spans="1:25" x14ac:dyDescent="0.2">
      <c r="A7082" s="1">
        <v>7081</v>
      </c>
      <c r="B7082" t="s">
        <v>6037</v>
      </c>
      <c r="C7082" s="2">
        <v>43345</v>
      </c>
      <c r="D7082" s="8">
        <f>Table1[[#This Row],[Order Date]]</f>
        <v>43345</v>
      </c>
      <c r="E7082" s="2">
        <v>43349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">
        <v>451</v>
      </c>
      <c r="P7082" s="1" t="s">
        <v>30</v>
      </c>
      <c r="Q7082" s="1" t="s">
        <v>52</v>
      </c>
      <c r="R7082" s="1" t="s">
        <v>452</v>
      </c>
      <c r="S7082" s="1">
        <v>472.51800000000003</v>
      </c>
      <c r="T7082" s="1">
        <v>3</v>
      </c>
      <c r="U7082" s="1">
        <v>0.4</v>
      </c>
      <c r="V7082" s="1">
        <v>-149.63070000000005</v>
      </c>
      <c r="W7082" t="str">
        <f>INDEX(People!$A$2:$A$5,MATCH(Orders!N7082,People!$B$2:$B$5,0))</f>
        <v>Cassandra Brandow</v>
      </c>
      <c r="X7082" t="str">
        <f>IFERROR(INDEX(Returns!A7082:A7881,MATCH(Orders!B7082,Returns!B7082:B7881,0)),"No")</f>
        <v>No</v>
      </c>
      <c r="Y7082">
        <f t="shared" si="110"/>
        <v>661.52520000000004</v>
      </c>
    </row>
    <row r="7083" spans="1:25" x14ac:dyDescent="0.2">
      <c r="A7083" s="1">
        <v>7082</v>
      </c>
      <c r="B7083" t="s">
        <v>6037</v>
      </c>
      <c r="C7083" s="2">
        <v>43345</v>
      </c>
      <c r="D7083" s="8">
        <f>Table1[[#This Row],[Order Date]]</f>
        <v>43345</v>
      </c>
      <c r="E7083" s="2">
        <v>43349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">
        <v>2298</v>
      </c>
      <c r="P7083" s="1" t="s">
        <v>66</v>
      </c>
      <c r="Q7083" s="1" t="s">
        <v>146</v>
      </c>
      <c r="R7083" s="1" t="s">
        <v>3482</v>
      </c>
      <c r="S7083" s="1">
        <v>1012.6800000000001</v>
      </c>
      <c r="T7083" s="1">
        <v>3</v>
      </c>
      <c r="U7083" s="1">
        <v>0.2</v>
      </c>
      <c r="V7083" s="1">
        <v>303.80400000000003</v>
      </c>
      <c r="W7083" t="str">
        <f>INDEX(People!$A$2:$A$5,MATCH(Orders!N7083,People!$B$2:$B$5,0))</f>
        <v>Cassandra Brandow</v>
      </c>
      <c r="X7083" t="str">
        <f>IFERROR(INDEX(Returns!A7083:A7882,MATCH(Orders!B7083,Returns!B7083:B7882,0)),"No")</f>
        <v>No</v>
      </c>
      <c r="Y7083">
        <f t="shared" si="110"/>
        <v>1215.2160000000001</v>
      </c>
    </row>
    <row r="7084" spans="1:25" x14ac:dyDescent="0.2">
      <c r="A7084" s="1">
        <v>7083</v>
      </c>
      <c r="B7084" t="s">
        <v>6037</v>
      </c>
      <c r="C7084" s="2">
        <v>43345</v>
      </c>
      <c r="D7084" s="8">
        <f>Table1[[#This Row],[Order Date]]</f>
        <v>43345</v>
      </c>
      <c r="E7084" s="2">
        <v>43349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">
        <v>4579</v>
      </c>
      <c r="P7084" s="1" t="s">
        <v>43</v>
      </c>
      <c r="Q7084" s="1" t="s">
        <v>70</v>
      </c>
      <c r="R7084" s="1" t="s">
        <v>4580</v>
      </c>
      <c r="S7084" s="1">
        <v>17.220000000000006</v>
      </c>
      <c r="T7084" s="1">
        <v>5</v>
      </c>
      <c r="U7084" s="1">
        <v>0.7</v>
      </c>
      <c r="V7084" s="1">
        <v>-12.628</v>
      </c>
      <c r="W7084" t="str">
        <f>INDEX(People!$A$2:$A$5,MATCH(Orders!N7084,People!$B$2:$B$5,0))</f>
        <v>Cassandra Brandow</v>
      </c>
      <c r="X7084" t="str">
        <f>IFERROR(INDEX(Returns!A7084:A7883,MATCH(Orders!B7084,Returns!B7084:B7883,0)),"No")</f>
        <v>No</v>
      </c>
      <c r="Y7084">
        <f t="shared" si="110"/>
        <v>29.274000000000008</v>
      </c>
    </row>
    <row r="7085" spans="1:25" x14ac:dyDescent="0.2">
      <c r="A7085" s="1">
        <v>7084</v>
      </c>
      <c r="B7085" t="s">
        <v>9524</v>
      </c>
      <c r="C7085" s="2">
        <v>43667</v>
      </c>
      <c r="D7085" s="8">
        <f>Table1[[#This Row],[Order Date]]</f>
        <v>43667</v>
      </c>
      <c r="E7085" s="2">
        <v>43671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">
        <v>4093</v>
      </c>
      <c r="P7085" s="1" t="s">
        <v>43</v>
      </c>
      <c r="Q7085" s="1" t="s">
        <v>63</v>
      </c>
      <c r="R7085" s="1" t="s">
        <v>4094</v>
      </c>
      <c r="S7085" s="1">
        <v>3.52</v>
      </c>
      <c r="T7085" s="1">
        <v>2</v>
      </c>
      <c r="U7085" s="1">
        <v>0</v>
      </c>
      <c r="V7085" s="1">
        <v>1.6896</v>
      </c>
      <c r="W7085" t="str">
        <f>INDEX(People!$A$2:$A$5,MATCH(Orders!N7085,People!$B$2:$B$5,0))</f>
        <v>Anna Andreadi</v>
      </c>
      <c r="X7085" t="str">
        <f>IFERROR(INDEX(Returns!A7085:A7884,MATCH(Orders!B7085,Returns!B7085:B7884,0)),"No")</f>
        <v>No</v>
      </c>
      <c r="Y7085">
        <f t="shared" si="110"/>
        <v>3.52</v>
      </c>
    </row>
    <row r="7086" spans="1:25" x14ac:dyDescent="0.2">
      <c r="A7086" s="1">
        <v>7085</v>
      </c>
      <c r="B7086" t="s">
        <v>9524</v>
      </c>
      <c r="C7086" s="2">
        <v>43667</v>
      </c>
      <c r="D7086" s="8">
        <f>Table1[[#This Row],[Order Date]]</f>
        <v>43667</v>
      </c>
      <c r="E7086" s="2">
        <v>43671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">
        <v>3068</v>
      </c>
      <c r="P7086" s="1" t="s">
        <v>66</v>
      </c>
      <c r="Q7086" s="1" t="s">
        <v>67</v>
      </c>
      <c r="R7086" s="1" t="s">
        <v>3069</v>
      </c>
      <c r="S7086" s="1">
        <v>1626.1920000000002</v>
      </c>
      <c r="T7086" s="1">
        <v>9</v>
      </c>
      <c r="U7086" s="1">
        <v>0.2</v>
      </c>
      <c r="V7086" s="1">
        <v>121.96440000000001</v>
      </c>
      <c r="W7086" t="str">
        <f>INDEX(People!$A$2:$A$5,MATCH(Orders!N7086,People!$B$2:$B$5,0))</f>
        <v>Anna Andreadi</v>
      </c>
      <c r="X7086" t="str">
        <f>IFERROR(INDEX(Returns!A7086:A7885,MATCH(Orders!B7086,Returns!B7086:B7885,0)),"No")</f>
        <v>No</v>
      </c>
      <c r="Y7086">
        <f t="shared" si="110"/>
        <v>1951.4304000000002</v>
      </c>
    </row>
    <row r="7087" spans="1:25" x14ac:dyDescent="0.2">
      <c r="A7087" s="1">
        <v>7086</v>
      </c>
      <c r="B7087" t="s">
        <v>9525</v>
      </c>
      <c r="C7087" s="2">
        <v>43733</v>
      </c>
      <c r="D7087" s="8">
        <f>Table1[[#This Row],[Order Date]]</f>
        <v>43733</v>
      </c>
      <c r="E7087" s="2">
        <v>43736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">
        <v>4972</v>
      </c>
      <c r="P7087" s="1" t="s">
        <v>43</v>
      </c>
      <c r="Q7087" s="1" t="s">
        <v>70</v>
      </c>
      <c r="R7087" s="1" t="s">
        <v>4973</v>
      </c>
      <c r="S7087" s="1">
        <v>8.5950000000000024</v>
      </c>
      <c r="T7087" s="1">
        <v>5</v>
      </c>
      <c r="U7087" s="1">
        <v>0.7</v>
      </c>
      <c r="V7087" s="1">
        <v>-6.3030000000000008</v>
      </c>
      <c r="W7087" t="str">
        <f>INDEX(People!$A$2:$A$5,MATCH(Orders!N7087,People!$B$2:$B$5,0))</f>
        <v>Chuck Magee</v>
      </c>
      <c r="X7087" t="str">
        <f>IFERROR(INDEX(Returns!A7087:A7886,MATCH(Orders!B7087,Returns!B7087:B7886,0)),"No")</f>
        <v>No</v>
      </c>
      <c r="Y7087">
        <f t="shared" si="110"/>
        <v>14.611500000000003</v>
      </c>
    </row>
    <row r="7088" spans="1:25" x14ac:dyDescent="0.2">
      <c r="A7088" s="1">
        <v>7087</v>
      </c>
      <c r="B7088" t="s">
        <v>9525</v>
      </c>
      <c r="C7088" s="2">
        <v>43733</v>
      </c>
      <c r="D7088" s="8">
        <f>Table1[[#This Row],[Order Date]]</f>
        <v>43733</v>
      </c>
      <c r="E7088" s="2">
        <v>43736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">
        <v>4555</v>
      </c>
      <c r="P7088" s="1" t="s">
        <v>43</v>
      </c>
      <c r="Q7088" s="1" t="s">
        <v>512</v>
      </c>
      <c r="R7088" s="1" t="s">
        <v>4556</v>
      </c>
      <c r="S7088" s="1">
        <v>190.89600000000002</v>
      </c>
      <c r="T7088" s="1">
        <v>2</v>
      </c>
      <c r="U7088" s="1">
        <v>0.2</v>
      </c>
      <c r="V7088" s="1">
        <v>-42.951599999999999</v>
      </c>
      <c r="W7088" t="str">
        <f>INDEX(People!$A$2:$A$5,MATCH(Orders!N7088,People!$B$2:$B$5,0))</f>
        <v>Chuck Magee</v>
      </c>
      <c r="X7088" t="str">
        <f>IFERROR(INDEX(Returns!A7088:A7887,MATCH(Orders!B7088,Returns!B7088:B7887,0)),"No")</f>
        <v>No</v>
      </c>
      <c r="Y7088">
        <f t="shared" si="110"/>
        <v>229.07520000000002</v>
      </c>
    </row>
    <row r="7089" spans="1:25" x14ac:dyDescent="0.2">
      <c r="A7089" s="1">
        <v>7088</v>
      </c>
      <c r="B7089" t="s">
        <v>9526</v>
      </c>
      <c r="C7089" s="2">
        <v>43680</v>
      </c>
      <c r="D7089" s="8">
        <f>Table1[[#This Row],[Order Date]]</f>
        <v>43680</v>
      </c>
      <c r="E7089" s="2">
        <v>43683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">
        <v>4159</v>
      </c>
      <c r="P7089" s="1" t="s">
        <v>43</v>
      </c>
      <c r="Q7089" s="1" t="s">
        <v>55</v>
      </c>
      <c r="R7089" s="1" t="s">
        <v>4160</v>
      </c>
      <c r="S7089" s="1">
        <v>99.87</v>
      </c>
      <c r="T7089" s="1">
        <v>3</v>
      </c>
      <c r="U7089" s="1">
        <v>0</v>
      </c>
      <c r="V7089" s="1">
        <v>23.968799999999998</v>
      </c>
      <c r="W7089" t="str">
        <f>INDEX(People!$A$2:$A$5,MATCH(Orders!N7089,People!$B$2:$B$5,0))</f>
        <v>Anna Andreadi</v>
      </c>
      <c r="X7089" t="str">
        <f>IFERROR(INDEX(Returns!A7089:A7888,MATCH(Orders!B7089,Returns!B7089:B7888,0)),"No")</f>
        <v>No</v>
      </c>
      <c r="Y7089">
        <f t="shared" si="110"/>
        <v>99.87</v>
      </c>
    </row>
    <row r="7090" spans="1:25" x14ac:dyDescent="0.2">
      <c r="A7090" s="1">
        <v>7089</v>
      </c>
      <c r="B7090" t="s">
        <v>9527</v>
      </c>
      <c r="C7090" s="2">
        <v>43033</v>
      </c>
      <c r="D7090" s="8">
        <f>Table1[[#This Row],[Order Date]]</f>
        <v>43033</v>
      </c>
      <c r="E7090" s="2">
        <v>43035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">
        <v>3387</v>
      </c>
      <c r="P7090" s="1" t="s">
        <v>43</v>
      </c>
      <c r="Q7090" s="1" t="s">
        <v>63</v>
      </c>
      <c r="R7090" s="1" t="s">
        <v>3388</v>
      </c>
      <c r="S7090" s="1">
        <v>79.36</v>
      </c>
      <c r="T7090" s="1">
        <v>4</v>
      </c>
      <c r="U7090" s="1">
        <v>0</v>
      </c>
      <c r="V7090" s="1">
        <v>23.807999999999993</v>
      </c>
      <c r="W7090" t="str">
        <f>INDEX(People!$A$2:$A$5,MATCH(Orders!N7090,People!$B$2:$B$5,0))</f>
        <v>Anna Andreadi</v>
      </c>
      <c r="X7090" t="str">
        <f>IFERROR(INDEX(Returns!A7090:A7889,MATCH(Orders!B7090,Returns!B7090:B7889,0)),"No")</f>
        <v>No</v>
      </c>
      <c r="Y7090">
        <f t="shared" si="110"/>
        <v>79.36</v>
      </c>
    </row>
    <row r="7091" spans="1:25" x14ac:dyDescent="0.2">
      <c r="A7091" s="1">
        <v>7090</v>
      </c>
      <c r="B7091" t="s">
        <v>9528</v>
      </c>
      <c r="C7091" s="2">
        <v>43631</v>
      </c>
      <c r="D7091" s="8">
        <f>Table1[[#This Row],[Order Date]]</f>
        <v>43631</v>
      </c>
      <c r="E7091" s="2">
        <v>43635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">
        <v>3825</v>
      </c>
      <c r="P7091" s="1" t="s">
        <v>66</v>
      </c>
      <c r="Q7091" s="1" t="s">
        <v>67</v>
      </c>
      <c r="R7091" s="1" t="s">
        <v>3826</v>
      </c>
      <c r="S7091" s="1">
        <v>119.96</v>
      </c>
      <c r="T7091" s="1">
        <v>1</v>
      </c>
      <c r="U7091" s="1">
        <v>0.2</v>
      </c>
      <c r="V7091" s="1">
        <v>7.4974999999999987</v>
      </c>
      <c r="W7091" t="str">
        <f>INDEX(People!$A$2:$A$5,MATCH(Orders!N7091,People!$B$2:$B$5,0))</f>
        <v>Anna Andreadi</v>
      </c>
      <c r="X7091" t="str">
        <f>IFERROR(INDEX(Returns!A7091:A7890,MATCH(Orders!B7091,Returns!B7091:B7890,0)),"No")</f>
        <v>No</v>
      </c>
      <c r="Y7091">
        <f t="shared" si="110"/>
        <v>143.952</v>
      </c>
    </row>
    <row r="7092" spans="1:25" x14ac:dyDescent="0.2">
      <c r="A7092" s="1">
        <v>7091</v>
      </c>
      <c r="B7092" t="s">
        <v>9529</v>
      </c>
      <c r="C7092" s="2">
        <v>42744</v>
      </c>
      <c r="D7092" s="8">
        <f>Table1[[#This Row],[Order Date]]</f>
        <v>42744</v>
      </c>
      <c r="E7092" s="2">
        <v>42748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">
        <v>923</v>
      </c>
      <c r="P7092" s="1" t="s">
        <v>43</v>
      </c>
      <c r="Q7092" s="1" t="s">
        <v>84</v>
      </c>
      <c r="R7092" s="1" t="s">
        <v>169</v>
      </c>
      <c r="S7092" s="1">
        <v>106.32</v>
      </c>
      <c r="T7092" s="1">
        <v>3</v>
      </c>
      <c r="U7092" s="1">
        <v>0</v>
      </c>
      <c r="V7092" s="1">
        <v>49.970399999999991</v>
      </c>
      <c r="W7092" t="str">
        <f>INDEX(People!$A$2:$A$5,MATCH(Orders!N7092,People!$B$2:$B$5,0))</f>
        <v>Cassandra Brandow</v>
      </c>
      <c r="X7092" t="str">
        <f>IFERROR(INDEX(Returns!A7092:A7891,MATCH(Orders!B7092,Returns!B7092:B7891,0)),"No")</f>
        <v>No</v>
      </c>
      <c r="Y7092">
        <f t="shared" si="110"/>
        <v>106.32</v>
      </c>
    </row>
    <row r="7093" spans="1:25" x14ac:dyDescent="0.2">
      <c r="A7093" s="1">
        <v>7092</v>
      </c>
      <c r="B7093" t="s">
        <v>9529</v>
      </c>
      <c r="C7093" s="2">
        <v>42744</v>
      </c>
      <c r="D7093" s="8">
        <f>Table1[[#This Row],[Order Date]]</f>
        <v>42744</v>
      </c>
      <c r="E7093" s="2">
        <v>42748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">
        <v>4219</v>
      </c>
      <c r="P7093" s="1" t="s">
        <v>43</v>
      </c>
      <c r="Q7093" s="1" t="s">
        <v>73</v>
      </c>
      <c r="R7093" s="1" t="s">
        <v>4220</v>
      </c>
      <c r="S7093" s="1">
        <v>163.44</v>
      </c>
      <c r="T7093" s="1">
        <v>3</v>
      </c>
      <c r="U7093" s="1">
        <v>0</v>
      </c>
      <c r="V7093" s="1">
        <v>45.763200000000012</v>
      </c>
      <c r="W7093" t="str">
        <f>INDEX(People!$A$2:$A$5,MATCH(Orders!N7093,People!$B$2:$B$5,0))</f>
        <v>Cassandra Brandow</v>
      </c>
      <c r="X7093" t="str">
        <f>IFERROR(INDEX(Returns!A7093:A7892,MATCH(Orders!B7093,Returns!B7093:B7892,0)),"No")</f>
        <v>No</v>
      </c>
      <c r="Y7093">
        <f t="shared" si="110"/>
        <v>163.44</v>
      </c>
    </row>
    <row r="7094" spans="1:25" x14ac:dyDescent="0.2">
      <c r="A7094" s="1">
        <v>7093</v>
      </c>
      <c r="B7094" t="s">
        <v>9529</v>
      </c>
      <c r="C7094" s="2">
        <v>42744</v>
      </c>
      <c r="D7094" s="8">
        <f>Table1[[#This Row],[Order Date]]</f>
        <v>42744</v>
      </c>
      <c r="E7094" s="2">
        <v>42748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">
        <v>4477</v>
      </c>
      <c r="P7094" s="1" t="s">
        <v>43</v>
      </c>
      <c r="Q7094" s="1" t="s">
        <v>63</v>
      </c>
      <c r="R7094" s="1" t="s">
        <v>4478</v>
      </c>
      <c r="S7094" s="1">
        <v>42.76</v>
      </c>
      <c r="T7094" s="1">
        <v>2</v>
      </c>
      <c r="U7094" s="1">
        <v>0</v>
      </c>
      <c r="V7094" s="1">
        <v>11.117599999999999</v>
      </c>
      <c r="W7094" t="str">
        <f>INDEX(People!$A$2:$A$5,MATCH(Orders!N7094,People!$B$2:$B$5,0))</f>
        <v>Cassandra Brandow</v>
      </c>
      <c r="X7094" t="str">
        <f>IFERROR(INDEX(Returns!A7094:A7893,MATCH(Orders!B7094,Returns!B7094:B7893,0)),"No")</f>
        <v>No</v>
      </c>
      <c r="Y7094">
        <f t="shared" si="110"/>
        <v>42.76</v>
      </c>
    </row>
    <row r="7095" spans="1:25" x14ac:dyDescent="0.2">
      <c r="A7095" s="1">
        <v>7094</v>
      </c>
      <c r="B7095" t="s">
        <v>9529</v>
      </c>
      <c r="C7095" s="2">
        <v>42744</v>
      </c>
      <c r="D7095" s="8">
        <f>Table1[[#This Row],[Order Date]]</f>
        <v>42744</v>
      </c>
      <c r="E7095" s="2">
        <v>42748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">
        <v>4943</v>
      </c>
      <c r="P7095" s="1" t="s">
        <v>43</v>
      </c>
      <c r="Q7095" s="1" t="s">
        <v>84</v>
      </c>
      <c r="R7095" s="1" t="s">
        <v>4944</v>
      </c>
      <c r="S7095" s="1">
        <v>51.550000000000004</v>
      </c>
      <c r="T7095" s="1">
        <v>5</v>
      </c>
      <c r="U7095" s="1">
        <v>0</v>
      </c>
      <c r="V7095" s="1">
        <v>24.2285</v>
      </c>
      <c r="W7095" t="str">
        <f>INDEX(People!$A$2:$A$5,MATCH(Orders!N7095,People!$B$2:$B$5,0))</f>
        <v>Cassandra Brandow</v>
      </c>
      <c r="X7095" t="str">
        <f>IFERROR(INDEX(Returns!A7095:A7894,MATCH(Orders!B7095,Returns!B7095:B7894,0)),"No")</f>
        <v>No</v>
      </c>
      <c r="Y7095">
        <f t="shared" si="110"/>
        <v>51.550000000000004</v>
      </c>
    </row>
    <row r="7096" spans="1:25" x14ac:dyDescent="0.2">
      <c r="A7096" s="1">
        <v>7095</v>
      </c>
      <c r="B7096" t="s">
        <v>9530</v>
      </c>
      <c r="C7096" s="2">
        <v>42775</v>
      </c>
      <c r="D7096" s="8">
        <f>Table1[[#This Row],[Order Date]]</f>
        <v>42775</v>
      </c>
      <c r="E7096" s="2">
        <v>42779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">
        <v>1033</v>
      </c>
      <c r="P7096" s="1" t="s">
        <v>66</v>
      </c>
      <c r="Q7096" s="1" t="s">
        <v>146</v>
      </c>
      <c r="R7096" s="1" t="s">
        <v>1034</v>
      </c>
      <c r="S7096" s="1">
        <v>479.952</v>
      </c>
      <c r="T7096" s="1">
        <v>6</v>
      </c>
      <c r="U7096" s="1">
        <v>0.2</v>
      </c>
      <c r="V7096" s="1">
        <v>89.990999999999985</v>
      </c>
      <c r="W7096" t="str">
        <f>INDEX(People!$A$2:$A$5,MATCH(Orders!N7096,People!$B$2:$B$5,0))</f>
        <v>Kelly Williams</v>
      </c>
      <c r="X7096" t="str">
        <f>IFERROR(INDEX(Returns!A7096:A7895,MATCH(Orders!B7096,Returns!B7096:B7895,0)),"No")</f>
        <v>No</v>
      </c>
      <c r="Y7096">
        <f t="shared" si="110"/>
        <v>575.94240000000002</v>
      </c>
    </row>
    <row r="7097" spans="1:25" x14ac:dyDescent="0.2">
      <c r="A7097" s="1">
        <v>7096</v>
      </c>
      <c r="B7097" t="s">
        <v>9531</v>
      </c>
      <c r="C7097" s="2">
        <v>43331</v>
      </c>
      <c r="D7097" s="8">
        <f>Table1[[#This Row],[Order Date]]</f>
        <v>43331</v>
      </c>
      <c r="E7097" s="2">
        <v>43332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">
        <v>3230</v>
      </c>
      <c r="P7097" s="1" t="s">
        <v>43</v>
      </c>
      <c r="Q7097" s="1" t="s">
        <v>70</v>
      </c>
      <c r="R7097" s="1" t="s">
        <v>3231</v>
      </c>
      <c r="S7097" s="1">
        <v>146.68799999999999</v>
      </c>
      <c r="T7097" s="1">
        <v>6</v>
      </c>
      <c r="U7097" s="1">
        <v>0.2</v>
      </c>
      <c r="V7097" s="1">
        <v>55.007999999999996</v>
      </c>
      <c r="W7097" t="str">
        <f>INDEX(People!$A$2:$A$5,MATCH(Orders!N7097,People!$B$2:$B$5,0))</f>
        <v>Chuck Magee</v>
      </c>
      <c r="X7097" t="str">
        <f>IFERROR(INDEX(Returns!A7097:A7896,MATCH(Orders!B7097,Returns!B7097:B7896,0)),"No")</f>
        <v>No</v>
      </c>
      <c r="Y7097">
        <f t="shared" si="110"/>
        <v>176.02559999999997</v>
      </c>
    </row>
    <row r="7098" spans="1:25" x14ac:dyDescent="0.2">
      <c r="A7098" s="1">
        <v>7097</v>
      </c>
      <c r="B7098" t="s">
        <v>9531</v>
      </c>
      <c r="C7098" s="2">
        <v>43331</v>
      </c>
      <c r="D7098" s="8">
        <f>Table1[[#This Row],[Order Date]]</f>
        <v>43331</v>
      </c>
      <c r="E7098" s="2">
        <v>43332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">
        <v>5095</v>
      </c>
      <c r="P7098" s="1" t="s">
        <v>43</v>
      </c>
      <c r="Q7098" s="1" t="s">
        <v>70</v>
      </c>
      <c r="R7098" s="1" t="s">
        <v>5096</v>
      </c>
      <c r="S7098" s="1">
        <v>276.78400000000005</v>
      </c>
      <c r="T7098" s="1">
        <v>2</v>
      </c>
      <c r="U7098" s="1">
        <v>0.2</v>
      </c>
      <c r="V7098" s="1">
        <v>89.954799999999992</v>
      </c>
      <c r="W7098" t="str">
        <f>INDEX(People!$A$2:$A$5,MATCH(Orders!N7098,People!$B$2:$B$5,0))</f>
        <v>Chuck Magee</v>
      </c>
      <c r="X7098" t="str">
        <f>IFERROR(INDEX(Returns!A7098:A7897,MATCH(Orders!B7098,Returns!B7098:B7897,0)),"No")</f>
        <v>No</v>
      </c>
      <c r="Y7098">
        <f t="shared" si="110"/>
        <v>332.14080000000007</v>
      </c>
    </row>
    <row r="7099" spans="1:25" x14ac:dyDescent="0.2">
      <c r="A7099" s="1">
        <v>7098</v>
      </c>
      <c r="B7099" t="s">
        <v>9531</v>
      </c>
      <c r="C7099" s="2">
        <v>43331</v>
      </c>
      <c r="D7099" s="8">
        <f>Table1[[#This Row],[Order Date]]</f>
        <v>43331</v>
      </c>
      <c r="E7099" s="2">
        <v>43332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">
        <v>2798</v>
      </c>
      <c r="P7099" s="1" t="s">
        <v>43</v>
      </c>
      <c r="Q7099" s="1" t="s">
        <v>70</v>
      </c>
      <c r="R7099" s="1" t="s">
        <v>2799</v>
      </c>
      <c r="S7099" s="1">
        <v>25.32</v>
      </c>
      <c r="T7099" s="1">
        <v>5</v>
      </c>
      <c r="U7099" s="1">
        <v>0.2</v>
      </c>
      <c r="V7099" s="1">
        <v>9.1785000000000014</v>
      </c>
      <c r="W7099" t="str">
        <f>INDEX(People!$A$2:$A$5,MATCH(Orders!N7099,People!$B$2:$B$5,0))</f>
        <v>Chuck Magee</v>
      </c>
      <c r="X7099" t="str">
        <f>IFERROR(INDEX(Returns!A7099:A7898,MATCH(Orders!B7099,Returns!B7099:B7898,0)),"No")</f>
        <v>No</v>
      </c>
      <c r="Y7099">
        <f t="shared" si="110"/>
        <v>30.384</v>
      </c>
    </row>
    <row r="7100" spans="1:25" x14ac:dyDescent="0.2">
      <c r="A7100" s="1">
        <v>7099</v>
      </c>
      <c r="B7100" t="s">
        <v>9532</v>
      </c>
      <c r="C7100" s="2">
        <v>43775</v>
      </c>
      <c r="D7100" s="8">
        <f>Table1[[#This Row],[Order Date]]</f>
        <v>43775</v>
      </c>
      <c r="E7100" s="2">
        <v>43779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">
        <v>5513</v>
      </c>
      <c r="P7100" s="1" t="s">
        <v>43</v>
      </c>
      <c r="Q7100" s="1" t="s">
        <v>84</v>
      </c>
      <c r="R7100" s="1" t="s">
        <v>5514</v>
      </c>
      <c r="S7100" s="1">
        <v>318.95999999999998</v>
      </c>
      <c r="T7100" s="1">
        <v>9</v>
      </c>
      <c r="U7100" s="1">
        <v>0</v>
      </c>
      <c r="V7100" s="1">
        <v>149.91119999999998</v>
      </c>
      <c r="W7100" t="str">
        <f>INDEX(People!$A$2:$A$5,MATCH(Orders!N7100,People!$B$2:$B$5,0))</f>
        <v>Chuck Magee</v>
      </c>
      <c r="X7100" t="str">
        <f>IFERROR(INDEX(Returns!A7100:A7899,MATCH(Orders!B7100,Returns!B7100:B7899,0)),"No")</f>
        <v>No</v>
      </c>
      <c r="Y7100">
        <f t="shared" si="110"/>
        <v>318.95999999999998</v>
      </c>
    </row>
    <row r="7101" spans="1:25" x14ac:dyDescent="0.2">
      <c r="A7101" s="1">
        <v>7100</v>
      </c>
      <c r="B7101" t="s">
        <v>9533</v>
      </c>
      <c r="C7101" s="2">
        <v>43095</v>
      </c>
      <c r="D7101" s="8">
        <f>Table1[[#This Row],[Order Date]]</f>
        <v>43095</v>
      </c>
      <c r="E7101" s="2">
        <v>43099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">
        <v>5513</v>
      </c>
      <c r="P7101" s="1" t="s">
        <v>43</v>
      </c>
      <c r="Q7101" s="1" t="s">
        <v>84</v>
      </c>
      <c r="R7101" s="1" t="s">
        <v>5514</v>
      </c>
      <c r="S7101" s="1">
        <v>212.64</v>
      </c>
      <c r="T7101" s="1">
        <v>6</v>
      </c>
      <c r="U7101" s="1">
        <v>0</v>
      </c>
      <c r="V7101" s="1">
        <v>99.940799999999982</v>
      </c>
      <c r="W7101" t="str">
        <f>INDEX(People!$A$2:$A$5,MATCH(Orders!N7101,People!$B$2:$B$5,0))</f>
        <v>Chuck Magee</v>
      </c>
      <c r="X7101" t="str">
        <f>IFERROR(INDEX(Returns!A7101:A7900,MATCH(Orders!B7101,Returns!B7101:B7900,0)),"No")</f>
        <v>No</v>
      </c>
      <c r="Y7101">
        <f t="shared" si="110"/>
        <v>212.64</v>
      </c>
    </row>
    <row r="7102" spans="1:25" x14ac:dyDescent="0.2">
      <c r="A7102" s="1">
        <v>7101</v>
      </c>
      <c r="B7102" t="s">
        <v>9534</v>
      </c>
      <c r="C7102" s="2">
        <v>42697</v>
      </c>
      <c r="D7102" s="8">
        <f>Table1[[#This Row],[Order Date]]</f>
        <v>42697</v>
      </c>
      <c r="E7102" s="2">
        <v>42702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">
        <v>3776</v>
      </c>
      <c r="P7102" s="1" t="s">
        <v>43</v>
      </c>
      <c r="Q7102" s="1" t="s">
        <v>157</v>
      </c>
      <c r="R7102" s="1" t="s">
        <v>590</v>
      </c>
      <c r="S7102" s="1">
        <v>23.472000000000001</v>
      </c>
      <c r="T7102" s="1">
        <v>3</v>
      </c>
      <c r="U7102" s="1">
        <v>0.2</v>
      </c>
      <c r="V7102" s="1">
        <v>8.8019999999999978</v>
      </c>
      <c r="W7102" t="str">
        <f>INDEX(People!$A$2:$A$5,MATCH(Orders!N7102,People!$B$2:$B$5,0))</f>
        <v>Anna Andreadi</v>
      </c>
      <c r="X7102" t="str">
        <f>IFERROR(INDEX(Returns!A7102:A7901,MATCH(Orders!B7102,Returns!B7102:B7901,0)),"No")</f>
        <v>No</v>
      </c>
      <c r="Y7102">
        <f t="shared" si="110"/>
        <v>28.166399999999999</v>
      </c>
    </row>
    <row r="7103" spans="1:25" x14ac:dyDescent="0.2">
      <c r="A7103" s="1">
        <v>7102</v>
      </c>
      <c r="B7103" t="s">
        <v>9535</v>
      </c>
      <c r="C7103" s="2">
        <v>43313</v>
      </c>
      <c r="D7103" s="8">
        <f>Table1[[#This Row],[Order Date]]</f>
        <v>43313</v>
      </c>
      <c r="E7103" s="2">
        <v>43317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">
        <v>168</v>
      </c>
      <c r="P7103" s="1" t="s">
        <v>43</v>
      </c>
      <c r="Q7103" s="1" t="s">
        <v>84</v>
      </c>
      <c r="R7103" s="1" t="s">
        <v>169</v>
      </c>
      <c r="S7103" s="1">
        <v>19.648</v>
      </c>
      <c r="T7103" s="1">
        <v>2</v>
      </c>
      <c r="U7103" s="1">
        <v>0.2</v>
      </c>
      <c r="V7103" s="1">
        <v>6.6311999999999989</v>
      </c>
      <c r="W7103" t="str">
        <f>INDEX(People!$A$2:$A$5,MATCH(Orders!N7103,People!$B$2:$B$5,0))</f>
        <v>Kelly Williams</v>
      </c>
      <c r="X7103" t="str">
        <f>IFERROR(INDEX(Returns!A7103:A7902,MATCH(Orders!B7103,Returns!B7103:B7902,0)),"No")</f>
        <v>No</v>
      </c>
      <c r="Y7103">
        <f t="shared" si="110"/>
        <v>23.5776</v>
      </c>
    </row>
    <row r="7104" spans="1:25" x14ac:dyDescent="0.2">
      <c r="A7104" s="1">
        <v>7103</v>
      </c>
      <c r="B7104" t="s">
        <v>9536</v>
      </c>
      <c r="C7104" s="2">
        <v>42634</v>
      </c>
      <c r="D7104" s="8">
        <f>Table1[[#This Row],[Order Date]]</f>
        <v>42634</v>
      </c>
      <c r="E7104" s="2">
        <v>42637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">
        <v>1198</v>
      </c>
      <c r="P7104" s="1" t="s">
        <v>43</v>
      </c>
      <c r="Q7104" s="1" t="s">
        <v>70</v>
      </c>
      <c r="R7104" s="1" t="s">
        <v>1199</v>
      </c>
      <c r="S7104" s="1">
        <v>6.5700000000000012</v>
      </c>
      <c r="T7104" s="1">
        <v>3</v>
      </c>
      <c r="U7104" s="1">
        <v>0.7</v>
      </c>
      <c r="V7104" s="1">
        <v>-5.036999999999999</v>
      </c>
      <c r="W7104" t="str">
        <f>INDEX(People!$A$2:$A$5,MATCH(Orders!N7104,People!$B$2:$B$5,0))</f>
        <v>Chuck Magee</v>
      </c>
      <c r="X7104" t="str">
        <f>IFERROR(INDEX(Returns!A7104:A7903,MATCH(Orders!B7104,Returns!B7104:B7903,0)),"No")</f>
        <v>No</v>
      </c>
      <c r="Y7104">
        <f t="shared" si="110"/>
        <v>11.169000000000002</v>
      </c>
    </row>
    <row r="7105" spans="1:25" x14ac:dyDescent="0.2">
      <c r="A7105" s="1">
        <v>7104</v>
      </c>
      <c r="B7105" t="s">
        <v>9537</v>
      </c>
      <c r="C7105" s="2">
        <v>43712</v>
      </c>
      <c r="D7105" s="8">
        <f>Table1[[#This Row],[Order Date]]</f>
        <v>43712</v>
      </c>
      <c r="E7105" s="2">
        <v>43716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">
        <v>5333</v>
      </c>
      <c r="P7105" s="1" t="s">
        <v>43</v>
      </c>
      <c r="Q7105" s="1" t="s">
        <v>55</v>
      </c>
      <c r="R7105" s="1" t="s">
        <v>5334</v>
      </c>
      <c r="S7105" s="1">
        <v>421.1</v>
      </c>
      <c r="T7105" s="1">
        <v>2</v>
      </c>
      <c r="U7105" s="1">
        <v>0</v>
      </c>
      <c r="V7105" s="1">
        <v>105.27499999999998</v>
      </c>
      <c r="W7105" t="str">
        <f>INDEX(People!$A$2:$A$5,MATCH(Orders!N7105,People!$B$2:$B$5,0))</f>
        <v>Anna Andreadi</v>
      </c>
      <c r="X7105" t="str">
        <f>IFERROR(INDEX(Returns!A7105:A7904,MATCH(Orders!B7105,Returns!B7105:B7904,0)),"No")</f>
        <v>No</v>
      </c>
      <c r="Y7105">
        <f t="shared" si="110"/>
        <v>421.1</v>
      </c>
    </row>
    <row r="7106" spans="1:25" x14ac:dyDescent="0.2">
      <c r="A7106" s="1">
        <v>7105</v>
      </c>
      <c r="B7106" t="s">
        <v>9538</v>
      </c>
      <c r="C7106" s="2">
        <v>43635</v>
      </c>
      <c r="D7106" s="8">
        <f>Table1[[#This Row],[Order Date]]</f>
        <v>43635</v>
      </c>
      <c r="E7106" s="2">
        <v>43637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">
        <v>1118</v>
      </c>
      <c r="P7106" s="1" t="s">
        <v>30</v>
      </c>
      <c r="Q7106" s="1" t="s">
        <v>34</v>
      </c>
      <c r="R7106" s="1" t="s">
        <v>1119</v>
      </c>
      <c r="S7106" s="1">
        <v>760.11599999999987</v>
      </c>
      <c r="T7106" s="1">
        <v>6</v>
      </c>
      <c r="U7106" s="1">
        <v>0.3</v>
      </c>
      <c r="V7106" s="1">
        <v>-43.435200000000009</v>
      </c>
      <c r="W7106" t="str">
        <f>INDEX(People!$A$2:$A$5,MATCH(Orders!N7106,People!$B$2:$B$5,0))</f>
        <v>Chuck Magee</v>
      </c>
      <c r="X7106" t="str">
        <f>IFERROR(INDEX(Returns!A7106:A7905,MATCH(Orders!B7106,Returns!B7106:B7905,0)),"No")</f>
        <v>No</v>
      </c>
      <c r="Y7106">
        <f t="shared" si="110"/>
        <v>988.15079999999989</v>
      </c>
    </row>
    <row r="7107" spans="1:25" x14ac:dyDescent="0.2">
      <c r="A7107" s="1">
        <v>7106</v>
      </c>
      <c r="B7107" t="s">
        <v>9538</v>
      </c>
      <c r="C7107" s="2">
        <v>43635</v>
      </c>
      <c r="D7107" s="8">
        <f>Table1[[#This Row],[Order Date]]</f>
        <v>43635</v>
      </c>
      <c r="E7107" s="2">
        <v>43637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">
        <v>4404</v>
      </c>
      <c r="P7107" s="1" t="s">
        <v>30</v>
      </c>
      <c r="Q7107" s="1" t="s">
        <v>60</v>
      </c>
      <c r="R7107" s="1" t="s">
        <v>4405</v>
      </c>
      <c r="S7107" s="1">
        <v>38.784000000000006</v>
      </c>
      <c r="T7107" s="1">
        <v>3</v>
      </c>
      <c r="U7107" s="1">
        <v>0.2</v>
      </c>
      <c r="V7107" s="1">
        <v>7.2719999999999949</v>
      </c>
      <c r="W7107" t="str">
        <f>INDEX(People!$A$2:$A$5,MATCH(Orders!N7107,People!$B$2:$B$5,0))</f>
        <v>Chuck Magee</v>
      </c>
      <c r="X7107" t="str">
        <f>IFERROR(INDEX(Returns!A7107:A7906,MATCH(Orders!B7107,Returns!B7107:B7906,0)),"No")</f>
        <v>No</v>
      </c>
      <c r="Y7107">
        <f t="shared" ref="Y7107:Y7170" si="111">S7107*(1+U7107)</f>
        <v>46.540800000000004</v>
      </c>
    </row>
    <row r="7108" spans="1:25" x14ac:dyDescent="0.2">
      <c r="A7108" s="1">
        <v>7107</v>
      </c>
      <c r="B7108" t="s">
        <v>9538</v>
      </c>
      <c r="C7108" s="2">
        <v>43635</v>
      </c>
      <c r="D7108" s="8">
        <f>Table1[[#This Row],[Order Date]]</f>
        <v>43635</v>
      </c>
      <c r="E7108" s="2">
        <v>43637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">
        <v>5169</v>
      </c>
      <c r="P7108" s="1" t="s">
        <v>66</v>
      </c>
      <c r="Q7108" s="1" t="s">
        <v>146</v>
      </c>
      <c r="R7108" s="1" t="s">
        <v>5170</v>
      </c>
      <c r="S7108" s="1">
        <v>122.32799999999999</v>
      </c>
      <c r="T7108" s="1">
        <v>9</v>
      </c>
      <c r="U7108" s="1">
        <v>0.2</v>
      </c>
      <c r="V7108" s="1">
        <v>1.5291000000000032</v>
      </c>
      <c r="W7108" t="str">
        <f>INDEX(People!$A$2:$A$5,MATCH(Orders!N7108,People!$B$2:$B$5,0))</f>
        <v>Chuck Magee</v>
      </c>
      <c r="X7108" t="str">
        <f>IFERROR(INDEX(Returns!A7108:A7907,MATCH(Orders!B7108,Returns!B7108:B7907,0)),"No")</f>
        <v>No</v>
      </c>
      <c r="Y7108">
        <f t="shared" si="111"/>
        <v>146.79359999999997</v>
      </c>
    </row>
    <row r="7109" spans="1:25" x14ac:dyDescent="0.2">
      <c r="A7109" s="1">
        <v>7108</v>
      </c>
      <c r="B7109" t="s">
        <v>9539</v>
      </c>
      <c r="C7109" s="2">
        <v>43209</v>
      </c>
      <c r="D7109" s="8">
        <f>Table1[[#This Row],[Order Date]]</f>
        <v>43209</v>
      </c>
      <c r="E7109" s="2">
        <v>43216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">
        <v>2357</v>
      </c>
      <c r="P7109" s="1" t="s">
        <v>66</v>
      </c>
      <c r="Q7109" s="1" t="s">
        <v>67</v>
      </c>
      <c r="R7109" s="1" t="s">
        <v>2358</v>
      </c>
      <c r="S7109" s="1">
        <v>25.98</v>
      </c>
      <c r="T7109" s="1">
        <v>2</v>
      </c>
      <c r="U7109" s="1">
        <v>0</v>
      </c>
      <c r="V7109" s="1">
        <v>0.77939999999999898</v>
      </c>
      <c r="W7109" t="str">
        <f>INDEX(People!$A$2:$A$5,MATCH(Orders!N7109,People!$B$2:$B$5,0))</f>
        <v>Chuck Magee</v>
      </c>
      <c r="X7109" t="str">
        <f>IFERROR(INDEX(Returns!A7109:A7908,MATCH(Orders!B7109,Returns!B7109:B7908,0)),"No")</f>
        <v>No</v>
      </c>
      <c r="Y7109">
        <f t="shared" si="111"/>
        <v>25.98</v>
      </c>
    </row>
    <row r="7110" spans="1:25" x14ac:dyDescent="0.2">
      <c r="A7110" s="1">
        <v>7109</v>
      </c>
      <c r="B7110" t="s">
        <v>9539</v>
      </c>
      <c r="C7110" s="2">
        <v>43209</v>
      </c>
      <c r="D7110" s="8">
        <f>Table1[[#This Row],[Order Date]]</f>
        <v>43209</v>
      </c>
      <c r="E7110" s="2">
        <v>43216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">
        <v>3858</v>
      </c>
      <c r="P7110" s="1" t="s">
        <v>43</v>
      </c>
      <c r="Q7110" s="1" t="s">
        <v>63</v>
      </c>
      <c r="R7110" s="1" t="s">
        <v>3859</v>
      </c>
      <c r="S7110" s="1">
        <v>3.28</v>
      </c>
      <c r="T7110" s="1">
        <v>2</v>
      </c>
      <c r="U7110" s="1">
        <v>0</v>
      </c>
      <c r="V7110" s="1">
        <v>1.4759999999999998</v>
      </c>
      <c r="W7110" t="str">
        <f>INDEX(People!$A$2:$A$5,MATCH(Orders!N7110,People!$B$2:$B$5,0))</f>
        <v>Chuck Magee</v>
      </c>
      <c r="X7110" t="str">
        <f>IFERROR(INDEX(Returns!A7110:A7909,MATCH(Orders!B7110,Returns!B7110:B7909,0)),"No")</f>
        <v>No</v>
      </c>
      <c r="Y7110">
        <f t="shared" si="111"/>
        <v>3.28</v>
      </c>
    </row>
    <row r="7111" spans="1:25" x14ac:dyDescent="0.2">
      <c r="A7111" s="1">
        <v>7110</v>
      </c>
      <c r="B7111" t="s">
        <v>9539</v>
      </c>
      <c r="C7111" s="2">
        <v>43209</v>
      </c>
      <c r="D7111" s="8">
        <f>Table1[[#This Row],[Order Date]]</f>
        <v>43209</v>
      </c>
      <c r="E7111" s="2">
        <v>43216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">
        <v>603</v>
      </c>
      <c r="P7111" s="1" t="s">
        <v>43</v>
      </c>
      <c r="Q7111" s="1" t="s">
        <v>55</v>
      </c>
      <c r="R7111" s="1" t="s">
        <v>604</v>
      </c>
      <c r="S7111" s="1">
        <v>459.88</v>
      </c>
      <c r="T7111" s="1">
        <v>4</v>
      </c>
      <c r="U7111" s="1">
        <v>0</v>
      </c>
      <c r="V7111" s="1">
        <v>13.796400000000006</v>
      </c>
      <c r="W7111" t="str">
        <f>INDEX(People!$A$2:$A$5,MATCH(Orders!N7111,People!$B$2:$B$5,0))</f>
        <v>Chuck Magee</v>
      </c>
      <c r="X7111" t="str">
        <f>IFERROR(INDEX(Returns!A7111:A7910,MATCH(Orders!B7111,Returns!B7111:B7910,0)),"No")</f>
        <v>No</v>
      </c>
      <c r="Y7111">
        <f t="shared" si="111"/>
        <v>459.88</v>
      </c>
    </row>
    <row r="7112" spans="1:25" x14ac:dyDescent="0.2">
      <c r="A7112" s="1">
        <v>7111</v>
      </c>
      <c r="B7112" t="s">
        <v>9539</v>
      </c>
      <c r="C7112" s="2">
        <v>43209</v>
      </c>
      <c r="D7112" s="8">
        <f>Table1[[#This Row],[Order Date]]</f>
        <v>43209</v>
      </c>
      <c r="E7112" s="2">
        <v>43216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">
        <v>5014</v>
      </c>
      <c r="P7112" s="1" t="s">
        <v>43</v>
      </c>
      <c r="Q7112" s="1" t="s">
        <v>512</v>
      </c>
      <c r="R7112" s="1" t="s">
        <v>5015</v>
      </c>
      <c r="S7112" s="1">
        <v>7.76</v>
      </c>
      <c r="T7112" s="1">
        <v>2</v>
      </c>
      <c r="U7112" s="1">
        <v>0</v>
      </c>
      <c r="V7112" s="1">
        <v>2.2503999999999991</v>
      </c>
      <c r="W7112" t="str">
        <f>INDEX(People!$A$2:$A$5,MATCH(Orders!N7112,People!$B$2:$B$5,0))</f>
        <v>Chuck Magee</v>
      </c>
      <c r="X7112" t="str">
        <f>IFERROR(INDEX(Returns!A7112:A7911,MATCH(Orders!B7112,Returns!B7112:B7911,0)),"No")</f>
        <v>No</v>
      </c>
      <c r="Y7112">
        <f t="shared" si="111"/>
        <v>7.76</v>
      </c>
    </row>
    <row r="7113" spans="1:25" x14ac:dyDescent="0.2">
      <c r="A7113" s="1">
        <v>7112</v>
      </c>
      <c r="B7113" t="s">
        <v>9539</v>
      </c>
      <c r="C7113" s="2">
        <v>43209</v>
      </c>
      <c r="D7113" s="8">
        <f>Table1[[#This Row],[Order Date]]</f>
        <v>43209</v>
      </c>
      <c r="E7113" s="2">
        <v>43216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">
        <v>2960</v>
      </c>
      <c r="P7113" s="1" t="s">
        <v>43</v>
      </c>
      <c r="Q7113" s="1" t="s">
        <v>63</v>
      </c>
      <c r="R7113" s="1" t="s">
        <v>2961</v>
      </c>
      <c r="S7113" s="1">
        <v>71.959999999999994</v>
      </c>
      <c r="T7113" s="1">
        <v>2</v>
      </c>
      <c r="U7113" s="1">
        <v>0</v>
      </c>
      <c r="V7113" s="1">
        <v>17.989999999999995</v>
      </c>
      <c r="W7113" t="str">
        <f>INDEX(People!$A$2:$A$5,MATCH(Orders!N7113,People!$B$2:$B$5,0))</f>
        <v>Chuck Magee</v>
      </c>
      <c r="X7113" t="str">
        <f>IFERROR(INDEX(Returns!A7113:A7912,MATCH(Orders!B7113,Returns!B7113:B7912,0)),"No")</f>
        <v>No</v>
      </c>
      <c r="Y7113">
        <f t="shared" si="111"/>
        <v>71.959999999999994</v>
      </c>
    </row>
    <row r="7114" spans="1:25" x14ac:dyDescent="0.2">
      <c r="A7114" s="1">
        <v>7113</v>
      </c>
      <c r="B7114" t="s">
        <v>9539</v>
      </c>
      <c r="C7114" s="2">
        <v>43209</v>
      </c>
      <c r="D7114" s="8">
        <f>Table1[[#This Row],[Order Date]]</f>
        <v>43209</v>
      </c>
      <c r="E7114" s="2">
        <v>43216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">
        <v>511</v>
      </c>
      <c r="P7114" s="1" t="s">
        <v>43</v>
      </c>
      <c r="Q7114" s="1" t="s">
        <v>512</v>
      </c>
      <c r="R7114" s="1" t="s">
        <v>513</v>
      </c>
      <c r="S7114" s="1">
        <v>54.900000000000006</v>
      </c>
      <c r="T7114" s="1">
        <v>5</v>
      </c>
      <c r="U7114" s="1">
        <v>0</v>
      </c>
      <c r="V7114" s="1">
        <v>15.372000000000003</v>
      </c>
      <c r="W7114" t="str">
        <f>INDEX(People!$A$2:$A$5,MATCH(Orders!N7114,People!$B$2:$B$5,0))</f>
        <v>Chuck Magee</v>
      </c>
      <c r="X7114" t="str">
        <f>IFERROR(INDEX(Returns!A7114:A7913,MATCH(Orders!B7114,Returns!B7114:B7913,0)),"No")</f>
        <v>No</v>
      </c>
      <c r="Y7114">
        <f t="shared" si="111"/>
        <v>54.900000000000006</v>
      </c>
    </row>
    <row r="7115" spans="1:25" x14ac:dyDescent="0.2">
      <c r="A7115" s="1">
        <v>7114</v>
      </c>
      <c r="B7115" t="s">
        <v>9539</v>
      </c>
      <c r="C7115" s="2">
        <v>43209</v>
      </c>
      <c r="D7115" s="8">
        <f>Table1[[#This Row],[Order Date]]</f>
        <v>43209</v>
      </c>
      <c r="E7115" s="2">
        <v>43216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">
        <v>4679</v>
      </c>
      <c r="P7115" s="1" t="s">
        <v>43</v>
      </c>
      <c r="Q7115" s="1" t="s">
        <v>70</v>
      </c>
      <c r="R7115" s="1" t="s">
        <v>4680</v>
      </c>
      <c r="S7115" s="1">
        <v>9.2799999999999994</v>
      </c>
      <c r="T7115" s="1">
        <v>2</v>
      </c>
      <c r="U7115" s="1">
        <v>0.2</v>
      </c>
      <c r="V7115" s="1">
        <v>3.2479999999999998</v>
      </c>
      <c r="W7115" t="str">
        <f>INDEX(People!$A$2:$A$5,MATCH(Orders!N7115,People!$B$2:$B$5,0))</f>
        <v>Chuck Magee</v>
      </c>
      <c r="X7115" t="str">
        <f>IFERROR(INDEX(Returns!A7115:A7914,MATCH(Orders!B7115,Returns!B7115:B7914,0)),"No")</f>
        <v>No</v>
      </c>
      <c r="Y7115">
        <f t="shared" si="111"/>
        <v>11.135999999999999</v>
      </c>
    </row>
    <row r="7116" spans="1:25" x14ac:dyDescent="0.2">
      <c r="A7116" s="1">
        <v>7115</v>
      </c>
      <c r="B7116" t="s">
        <v>9540</v>
      </c>
      <c r="C7116" s="2">
        <v>43225</v>
      </c>
      <c r="D7116" s="8">
        <f>Table1[[#This Row],[Order Date]]</f>
        <v>43225</v>
      </c>
      <c r="E7116" s="2">
        <v>43226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">
        <v>5302</v>
      </c>
      <c r="P7116" s="1" t="s">
        <v>30</v>
      </c>
      <c r="Q7116" s="1" t="s">
        <v>52</v>
      </c>
      <c r="R7116" s="1" t="s">
        <v>5303</v>
      </c>
      <c r="S7116" s="1">
        <v>1685.88</v>
      </c>
      <c r="T7116" s="1">
        <v>6</v>
      </c>
      <c r="U7116" s="1">
        <v>0</v>
      </c>
      <c r="V7116" s="1">
        <v>320.31720000000001</v>
      </c>
      <c r="W7116" t="str">
        <f>INDEX(People!$A$2:$A$5,MATCH(Orders!N7116,People!$B$2:$B$5,0))</f>
        <v>Anna Andreadi</v>
      </c>
      <c r="X7116" t="str">
        <f>IFERROR(INDEX(Returns!A7116:A7915,MATCH(Orders!B7116,Returns!B7116:B7915,0)),"No")</f>
        <v>No</v>
      </c>
      <c r="Y7116">
        <f t="shared" si="111"/>
        <v>1685.88</v>
      </c>
    </row>
    <row r="7117" spans="1:25" x14ac:dyDescent="0.2">
      <c r="A7117" s="1">
        <v>7116</v>
      </c>
      <c r="B7117" t="s">
        <v>9540</v>
      </c>
      <c r="C7117" s="2">
        <v>43225</v>
      </c>
      <c r="D7117" s="8">
        <f>Table1[[#This Row],[Order Date]]</f>
        <v>43225</v>
      </c>
      <c r="E7117" s="2">
        <v>43226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">
        <v>659</v>
      </c>
      <c r="P7117" s="1" t="s">
        <v>43</v>
      </c>
      <c r="Q7117" s="1" t="s">
        <v>70</v>
      </c>
      <c r="R7117" s="1" t="s">
        <v>660</v>
      </c>
      <c r="S7117" s="1">
        <v>5.7280000000000006</v>
      </c>
      <c r="T7117" s="1">
        <v>2</v>
      </c>
      <c r="U7117" s="1">
        <v>0.2</v>
      </c>
      <c r="V7117" s="1">
        <v>2.0047999999999995</v>
      </c>
      <c r="W7117" t="str">
        <f>INDEX(People!$A$2:$A$5,MATCH(Orders!N7117,People!$B$2:$B$5,0))</f>
        <v>Anna Andreadi</v>
      </c>
      <c r="X7117" t="str">
        <f>IFERROR(INDEX(Returns!A7117:A7916,MATCH(Orders!B7117,Returns!B7117:B7916,0)),"No")</f>
        <v>No</v>
      </c>
      <c r="Y7117">
        <f t="shared" si="111"/>
        <v>6.8736000000000006</v>
      </c>
    </row>
    <row r="7118" spans="1:25" x14ac:dyDescent="0.2">
      <c r="A7118" s="1">
        <v>7117</v>
      </c>
      <c r="B7118" t="s">
        <v>9541</v>
      </c>
      <c r="C7118" s="2">
        <v>42661</v>
      </c>
      <c r="D7118" s="8">
        <f>Table1[[#This Row],[Order Date]]</f>
        <v>42661</v>
      </c>
      <c r="E7118" s="2">
        <v>42666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">
        <v>3538</v>
      </c>
      <c r="P7118" s="1" t="s">
        <v>43</v>
      </c>
      <c r="Q7118" s="1" t="s">
        <v>84</v>
      </c>
      <c r="R7118" s="1" t="s">
        <v>3539</v>
      </c>
      <c r="S7118" s="1">
        <v>61.96</v>
      </c>
      <c r="T7118" s="1">
        <v>2</v>
      </c>
      <c r="U7118" s="1">
        <v>0</v>
      </c>
      <c r="V7118" s="1">
        <v>27.881999999999998</v>
      </c>
      <c r="W7118" t="str">
        <f>INDEX(People!$A$2:$A$5,MATCH(Orders!N7118,People!$B$2:$B$5,0))</f>
        <v>Anna Andreadi</v>
      </c>
      <c r="X7118" t="str">
        <f>IFERROR(INDEX(Returns!A7118:A7917,MATCH(Orders!B7118,Returns!B7118:B7917,0)),"No")</f>
        <v>No</v>
      </c>
      <c r="Y7118">
        <f t="shared" si="111"/>
        <v>61.96</v>
      </c>
    </row>
    <row r="7119" spans="1:25" x14ac:dyDescent="0.2">
      <c r="A7119" s="1">
        <v>7118</v>
      </c>
      <c r="B7119" t="s">
        <v>9541</v>
      </c>
      <c r="C7119" s="2">
        <v>42661</v>
      </c>
      <c r="D7119" s="8">
        <f>Table1[[#This Row],[Order Date]]</f>
        <v>42661</v>
      </c>
      <c r="E7119" s="2">
        <v>42666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">
        <v>4299</v>
      </c>
      <c r="P7119" s="1" t="s">
        <v>43</v>
      </c>
      <c r="Q7119" s="1" t="s">
        <v>70</v>
      </c>
      <c r="R7119" s="1" t="s">
        <v>4300</v>
      </c>
      <c r="S7119" s="1">
        <v>1.3440000000000001</v>
      </c>
      <c r="T7119" s="1">
        <v>1</v>
      </c>
      <c r="U7119" s="1">
        <v>0.2</v>
      </c>
      <c r="V7119" s="1">
        <v>0.47039999999999987</v>
      </c>
      <c r="W7119" t="str">
        <f>INDEX(People!$A$2:$A$5,MATCH(Orders!N7119,People!$B$2:$B$5,0))</f>
        <v>Anna Andreadi</v>
      </c>
      <c r="X7119" t="str">
        <f>IFERROR(INDEX(Returns!A7119:A7918,MATCH(Orders!B7119,Returns!B7119:B7918,0)),"No")</f>
        <v>No</v>
      </c>
      <c r="Y7119">
        <f t="shared" si="111"/>
        <v>1.6128</v>
      </c>
    </row>
    <row r="7120" spans="1:25" x14ac:dyDescent="0.2">
      <c r="A7120" s="1">
        <v>7119</v>
      </c>
      <c r="B7120" t="s">
        <v>9542</v>
      </c>
      <c r="C7120" s="2">
        <v>43509</v>
      </c>
      <c r="D7120" s="8">
        <f>Table1[[#This Row],[Order Date]]</f>
        <v>43509</v>
      </c>
      <c r="E7120" s="2">
        <v>43513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">
        <v>4271</v>
      </c>
      <c r="P7120" s="1" t="s">
        <v>43</v>
      </c>
      <c r="Q7120" s="1" t="s">
        <v>84</v>
      </c>
      <c r="R7120" s="1" t="s">
        <v>4272</v>
      </c>
      <c r="S7120" s="1">
        <v>17.940000000000001</v>
      </c>
      <c r="T7120" s="1">
        <v>3</v>
      </c>
      <c r="U7120" s="1">
        <v>0</v>
      </c>
      <c r="V7120" s="1">
        <v>8.7906000000000013</v>
      </c>
      <c r="W7120" t="str">
        <f>INDEX(People!$A$2:$A$5,MATCH(Orders!N7120,People!$B$2:$B$5,0))</f>
        <v>Chuck Magee</v>
      </c>
      <c r="X7120" t="str">
        <f>IFERROR(INDEX(Returns!A7120:A7919,MATCH(Orders!B7120,Returns!B7120:B7919,0)),"No")</f>
        <v>No</v>
      </c>
      <c r="Y7120">
        <f t="shared" si="111"/>
        <v>17.940000000000001</v>
      </c>
    </row>
    <row r="7121" spans="1:25" x14ac:dyDescent="0.2">
      <c r="A7121" s="1">
        <v>7120</v>
      </c>
      <c r="B7121" t="s">
        <v>6114</v>
      </c>
      <c r="C7121" s="2">
        <v>43786</v>
      </c>
      <c r="D7121" s="8">
        <f>Table1[[#This Row],[Order Date]]</f>
        <v>43786</v>
      </c>
      <c r="E7121" s="2">
        <v>43793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">
        <v>1771</v>
      </c>
      <c r="P7121" s="1" t="s">
        <v>43</v>
      </c>
      <c r="Q7121" s="1" t="s">
        <v>70</v>
      </c>
      <c r="R7121" s="1" t="s">
        <v>1772</v>
      </c>
      <c r="S7121" s="1">
        <v>13.904</v>
      </c>
      <c r="T7121" s="1">
        <v>2</v>
      </c>
      <c r="U7121" s="1">
        <v>0.2</v>
      </c>
      <c r="V7121" s="1">
        <v>4.5187999999999997</v>
      </c>
      <c r="W7121" t="str">
        <f>INDEX(People!$A$2:$A$5,MATCH(Orders!N7121,People!$B$2:$B$5,0))</f>
        <v>Anna Andreadi</v>
      </c>
      <c r="X7121" t="str">
        <f>IFERROR(INDEX(Returns!A7121:A7920,MATCH(Orders!B7121,Returns!B7121:B7920,0)),"No")</f>
        <v>No</v>
      </c>
      <c r="Y7121">
        <f t="shared" si="111"/>
        <v>16.684799999999999</v>
      </c>
    </row>
    <row r="7122" spans="1:25" x14ac:dyDescent="0.2">
      <c r="A7122" s="1">
        <v>7121</v>
      </c>
      <c r="B7122" t="s">
        <v>9543</v>
      </c>
      <c r="C7122" s="2">
        <v>42389</v>
      </c>
      <c r="D7122" s="8">
        <f>Table1[[#This Row],[Order Date]]</f>
        <v>42389</v>
      </c>
      <c r="E7122" s="2">
        <v>42395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">
        <v>3829</v>
      </c>
      <c r="P7122" s="1" t="s">
        <v>43</v>
      </c>
      <c r="Q7122" s="1" t="s">
        <v>70</v>
      </c>
      <c r="R7122" s="1" t="s">
        <v>3830</v>
      </c>
      <c r="S7122" s="1">
        <v>67.194000000000003</v>
      </c>
      <c r="T7122" s="1">
        <v>1</v>
      </c>
      <c r="U7122" s="1">
        <v>0.7</v>
      </c>
      <c r="V7122" s="1">
        <v>-51.515399999999985</v>
      </c>
      <c r="W7122" t="str">
        <f>INDEX(People!$A$2:$A$5,MATCH(Orders!N7122,People!$B$2:$B$5,0))</f>
        <v>Cassandra Brandow</v>
      </c>
      <c r="X7122" t="str">
        <f>IFERROR(INDEX(Returns!A7122:A7921,MATCH(Orders!B7122,Returns!B7122:B7921,0)),"No")</f>
        <v>No</v>
      </c>
      <c r="Y7122">
        <f t="shared" si="111"/>
        <v>114.2298</v>
      </c>
    </row>
    <row r="7123" spans="1:25" x14ac:dyDescent="0.2">
      <c r="A7123" s="1">
        <v>7122</v>
      </c>
      <c r="B7123" t="s">
        <v>9544</v>
      </c>
      <c r="C7123" s="2">
        <v>43800</v>
      </c>
      <c r="D7123" s="8">
        <f>Table1[[#This Row],[Order Date]]</f>
        <v>43800</v>
      </c>
      <c r="E7123" s="2">
        <v>43807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">
        <v>5649</v>
      </c>
      <c r="P7123" s="1" t="s">
        <v>43</v>
      </c>
      <c r="Q7123" s="1" t="s">
        <v>84</v>
      </c>
      <c r="R7123" s="1" t="s">
        <v>5650</v>
      </c>
      <c r="S7123" s="1">
        <v>41.86</v>
      </c>
      <c r="T7123" s="1">
        <v>7</v>
      </c>
      <c r="U7123" s="1">
        <v>0</v>
      </c>
      <c r="V7123" s="1">
        <v>18.837</v>
      </c>
      <c r="W7123" t="str">
        <f>INDEX(People!$A$2:$A$5,MATCH(Orders!N7123,People!$B$2:$B$5,0))</f>
        <v>Anna Andreadi</v>
      </c>
      <c r="X7123" t="str">
        <f>IFERROR(INDEX(Returns!A7123:A7922,MATCH(Orders!B7123,Returns!B7123:B7922,0)),"No")</f>
        <v>No</v>
      </c>
      <c r="Y7123">
        <f t="shared" si="111"/>
        <v>41.86</v>
      </c>
    </row>
    <row r="7124" spans="1:25" x14ac:dyDescent="0.2">
      <c r="A7124" s="1">
        <v>7123</v>
      </c>
      <c r="B7124" t="s">
        <v>9544</v>
      </c>
      <c r="C7124" s="2">
        <v>43800</v>
      </c>
      <c r="D7124" s="8">
        <f>Table1[[#This Row],[Order Date]]</f>
        <v>43800</v>
      </c>
      <c r="E7124" s="2">
        <v>43807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">
        <v>4913</v>
      </c>
      <c r="P7124" s="1" t="s">
        <v>30</v>
      </c>
      <c r="Q7124" s="1" t="s">
        <v>31</v>
      </c>
      <c r="R7124" s="1" t="s">
        <v>4914</v>
      </c>
      <c r="S7124" s="1">
        <v>141.96</v>
      </c>
      <c r="T7124" s="1">
        <v>2</v>
      </c>
      <c r="U7124" s="1">
        <v>0</v>
      </c>
      <c r="V7124" s="1">
        <v>41.168399999999991</v>
      </c>
      <c r="W7124" t="str">
        <f>INDEX(People!$A$2:$A$5,MATCH(Orders!N7124,People!$B$2:$B$5,0))</f>
        <v>Anna Andreadi</v>
      </c>
      <c r="X7124" t="str">
        <f>IFERROR(INDEX(Returns!A7124:A7923,MATCH(Orders!B7124,Returns!B7124:B7923,0)),"No")</f>
        <v>No</v>
      </c>
      <c r="Y7124">
        <f t="shared" si="111"/>
        <v>141.96</v>
      </c>
    </row>
    <row r="7125" spans="1:25" x14ac:dyDescent="0.2">
      <c r="A7125" s="1">
        <v>7124</v>
      </c>
      <c r="B7125" t="s">
        <v>9545</v>
      </c>
      <c r="C7125" s="2">
        <v>42956</v>
      </c>
      <c r="D7125" s="8">
        <f>Table1[[#This Row],[Order Date]]</f>
        <v>42956</v>
      </c>
      <c r="E7125" s="2">
        <v>42963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">
        <v>4921</v>
      </c>
      <c r="P7125" s="1" t="s">
        <v>30</v>
      </c>
      <c r="Q7125" s="1" t="s">
        <v>60</v>
      </c>
      <c r="R7125" s="1" t="s">
        <v>4922</v>
      </c>
      <c r="S7125" s="1">
        <v>10.02</v>
      </c>
      <c r="T7125" s="1">
        <v>3</v>
      </c>
      <c r="U7125" s="1">
        <v>0</v>
      </c>
      <c r="V7125" s="1">
        <v>4.4088000000000012</v>
      </c>
      <c r="W7125" t="str">
        <f>INDEX(People!$A$2:$A$5,MATCH(Orders!N7125,People!$B$2:$B$5,0))</f>
        <v>Chuck Magee</v>
      </c>
      <c r="X7125" t="str">
        <f>IFERROR(INDEX(Returns!A7125:A7924,MATCH(Orders!B7125,Returns!B7125:B7924,0)),"No")</f>
        <v>No</v>
      </c>
      <c r="Y7125">
        <f t="shared" si="111"/>
        <v>10.02</v>
      </c>
    </row>
    <row r="7126" spans="1:25" x14ac:dyDescent="0.2">
      <c r="A7126" s="1">
        <v>7125</v>
      </c>
      <c r="B7126" t="s">
        <v>9545</v>
      </c>
      <c r="C7126" s="2">
        <v>42956</v>
      </c>
      <c r="D7126" s="8">
        <f>Table1[[#This Row],[Order Date]]</f>
        <v>42956</v>
      </c>
      <c r="E7126" s="2">
        <v>42963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">
        <v>4536</v>
      </c>
      <c r="P7126" s="1" t="s">
        <v>43</v>
      </c>
      <c r="Q7126" s="1" t="s">
        <v>84</v>
      </c>
      <c r="R7126" s="1" t="s">
        <v>4537</v>
      </c>
      <c r="S7126" s="1">
        <v>144.12</v>
      </c>
      <c r="T7126" s="1">
        <v>3</v>
      </c>
      <c r="U7126" s="1">
        <v>0</v>
      </c>
      <c r="V7126" s="1">
        <v>69.177599999999984</v>
      </c>
      <c r="W7126" t="str">
        <f>INDEX(People!$A$2:$A$5,MATCH(Orders!N7126,People!$B$2:$B$5,0))</f>
        <v>Chuck Magee</v>
      </c>
      <c r="X7126" t="str">
        <f>IFERROR(INDEX(Returns!A7126:A7925,MATCH(Orders!B7126,Returns!B7126:B7925,0)),"No")</f>
        <v>No</v>
      </c>
      <c r="Y7126">
        <f t="shared" si="111"/>
        <v>144.12</v>
      </c>
    </row>
    <row r="7127" spans="1:25" x14ac:dyDescent="0.2">
      <c r="A7127" s="1">
        <v>7126</v>
      </c>
      <c r="B7127" t="s">
        <v>9546</v>
      </c>
      <c r="C7127" s="2">
        <v>43370</v>
      </c>
      <c r="D7127" s="8">
        <f>Table1[[#This Row],[Order Date]]</f>
        <v>43370</v>
      </c>
      <c r="E7127" s="2">
        <v>43372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">
        <v>4174</v>
      </c>
      <c r="P7127" s="1" t="s">
        <v>43</v>
      </c>
      <c r="Q7127" s="1" t="s">
        <v>84</v>
      </c>
      <c r="R7127" s="1" t="s">
        <v>4175</v>
      </c>
      <c r="S7127" s="1">
        <v>17.940000000000001</v>
      </c>
      <c r="T7127" s="1">
        <v>3</v>
      </c>
      <c r="U7127" s="1">
        <v>0</v>
      </c>
      <c r="V7127" s="1">
        <v>8.7906000000000013</v>
      </c>
      <c r="W7127" t="str">
        <f>INDEX(People!$A$2:$A$5,MATCH(Orders!N7127,People!$B$2:$B$5,0))</f>
        <v>Cassandra Brandow</v>
      </c>
      <c r="X7127" t="str">
        <f>IFERROR(INDEX(Returns!A7127:A7926,MATCH(Orders!B7127,Returns!B7127:B7926,0)),"No")</f>
        <v>No</v>
      </c>
      <c r="Y7127">
        <f t="shared" si="111"/>
        <v>17.940000000000001</v>
      </c>
    </row>
    <row r="7128" spans="1:25" x14ac:dyDescent="0.2">
      <c r="A7128" s="1">
        <v>7127</v>
      </c>
      <c r="B7128" t="s">
        <v>9546</v>
      </c>
      <c r="C7128" s="2">
        <v>43370</v>
      </c>
      <c r="D7128" s="8">
        <f>Table1[[#This Row],[Order Date]]</f>
        <v>43370</v>
      </c>
      <c r="E7128" s="2">
        <v>43372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">
        <v>686</v>
      </c>
      <c r="P7128" s="1" t="s">
        <v>43</v>
      </c>
      <c r="Q7128" s="1" t="s">
        <v>63</v>
      </c>
      <c r="R7128" s="1" t="s">
        <v>687</v>
      </c>
      <c r="S7128" s="1">
        <v>13.89</v>
      </c>
      <c r="T7128" s="1">
        <v>3</v>
      </c>
      <c r="U7128" s="1">
        <v>0</v>
      </c>
      <c r="V7128" s="1">
        <v>4.5836999999999994</v>
      </c>
      <c r="W7128" t="str">
        <f>INDEX(People!$A$2:$A$5,MATCH(Orders!N7128,People!$B$2:$B$5,0))</f>
        <v>Cassandra Brandow</v>
      </c>
      <c r="X7128" t="str">
        <f>IFERROR(INDEX(Returns!A7128:A7927,MATCH(Orders!B7128,Returns!B7128:B7927,0)),"No")</f>
        <v>No</v>
      </c>
      <c r="Y7128">
        <f t="shared" si="111"/>
        <v>13.89</v>
      </c>
    </row>
    <row r="7129" spans="1:25" x14ac:dyDescent="0.2">
      <c r="A7129" s="1">
        <v>7128</v>
      </c>
      <c r="B7129" t="s">
        <v>9547</v>
      </c>
      <c r="C7129" s="2">
        <v>43418</v>
      </c>
      <c r="D7129" s="8">
        <f>Table1[[#This Row],[Order Date]]</f>
        <v>43418</v>
      </c>
      <c r="E7129" s="2">
        <v>43424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">
        <v>3648</v>
      </c>
      <c r="P7129" s="1" t="s">
        <v>43</v>
      </c>
      <c r="Q7129" s="1" t="s">
        <v>84</v>
      </c>
      <c r="R7129" s="1" t="s">
        <v>3649</v>
      </c>
      <c r="S7129" s="1">
        <v>16.45</v>
      </c>
      <c r="T7129" s="1">
        <v>5</v>
      </c>
      <c r="U7129" s="1">
        <v>0</v>
      </c>
      <c r="V7129" s="1">
        <v>7.5669999999999993</v>
      </c>
      <c r="W7129" t="str">
        <f>INDEX(People!$A$2:$A$5,MATCH(Orders!N7129,People!$B$2:$B$5,0))</f>
        <v>Chuck Magee</v>
      </c>
      <c r="X7129" t="str">
        <f>IFERROR(INDEX(Returns!A7129:A7928,MATCH(Orders!B7129,Returns!B7129:B7928,0)),"No")</f>
        <v>No</v>
      </c>
      <c r="Y7129">
        <f t="shared" si="111"/>
        <v>16.45</v>
      </c>
    </row>
    <row r="7130" spans="1:25" x14ac:dyDescent="0.2">
      <c r="A7130" s="1">
        <v>7129</v>
      </c>
      <c r="B7130" t="s">
        <v>9547</v>
      </c>
      <c r="C7130" s="2">
        <v>43418</v>
      </c>
      <c r="D7130" s="8">
        <f>Table1[[#This Row],[Order Date]]</f>
        <v>43418</v>
      </c>
      <c r="E7130" s="2">
        <v>43424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">
        <v>4709</v>
      </c>
      <c r="P7130" s="1" t="s">
        <v>30</v>
      </c>
      <c r="Q7130" s="1" t="s">
        <v>60</v>
      </c>
      <c r="R7130" s="1" t="s">
        <v>4710</v>
      </c>
      <c r="S7130" s="1">
        <v>19.920000000000002</v>
      </c>
      <c r="T7130" s="1">
        <v>4</v>
      </c>
      <c r="U7130" s="1">
        <v>0</v>
      </c>
      <c r="V7130" s="1">
        <v>6.573599999999999</v>
      </c>
      <c r="W7130" t="str">
        <f>INDEX(People!$A$2:$A$5,MATCH(Orders!N7130,People!$B$2:$B$5,0))</f>
        <v>Chuck Magee</v>
      </c>
      <c r="X7130" t="str">
        <f>IFERROR(INDEX(Returns!A7130:A7929,MATCH(Orders!B7130,Returns!B7130:B7929,0)),"No")</f>
        <v>No</v>
      </c>
      <c r="Y7130">
        <f t="shared" si="111"/>
        <v>19.920000000000002</v>
      </c>
    </row>
    <row r="7131" spans="1:25" x14ac:dyDescent="0.2">
      <c r="A7131" s="1">
        <v>7130</v>
      </c>
      <c r="B7131" t="s">
        <v>9548</v>
      </c>
      <c r="C7131" s="2">
        <v>43206</v>
      </c>
      <c r="D7131" s="8">
        <f>Table1[[#This Row],[Order Date]]</f>
        <v>43206</v>
      </c>
      <c r="E7131" s="2">
        <v>43212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">
        <v>2963</v>
      </c>
      <c r="P7131" s="1" t="s">
        <v>66</v>
      </c>
      <c r="Q7131" s="1" t="s">
        <v>146</v>
      </c>
      <c r="R7131" s="1" t="s">
        <v>2964</v>
      </c>
      <c r="S7131" s="1">
        <v>35.167999999999999</v>
      </c>
      <c r="T7131" s="1">
        <v>4</v>
      </c>
      <c r="U7131" s="1">
        <v>0.2</v>
      </c>
      <c r="V7131" s="1">
        <v>8.3524000000000012</v>
      </c>
      <c r="W7131" t="str">
        <f>INDEX(People!$A$2:$A$5,MATCH(Orders!N7131,People!$B$2:$B$5,0))</f>
        <v>Cassandra Brandow</v>
      </c>
      <c r="X7131" t="str">
        <f>IFERROR(INDEX(Returns!A7131:A7930,MATCH(Orders!B7131,Returns!B7131:B7930,0)),"No")</f>
        <v>No</v>
      </c>
      <c r="Y7131">
        <f t="shared" si="111"/>
        <v>42.201599999999999</v>
      </c>
    </row>
    <row r="7132" spans="1:25" x14ac:dyDescent="0.2">
      <c r="A7132" s="1">
        <v>7131</v>
      </c>
      <c r="B7132" t="s">
        <v>9548</v>
      </c>
      <c r="C7132" s="2">
        <v>43206</v>
      </c>
      <c r="D7132" s="8">
        <f>Table1[[#This Row],[Order Date]]</f>
        <v>43206</v>
      </c>
      <c r="E7132" s="2">
        <v>43212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">
        <v>5312</v>
      </c>
      <c r="P7132" s="1" t="s">
        <v>43</v>
      </c>
      <c r="Q7132" s="1" t="s">
        <v>84</v>
      </c>
      <c r="R7132" s="1" t="s">
        <v>5522</v>
      </c>
      <c r="S7132" s="1">
        <v>123.08799999999999</v>
      </c>
      <c r="T7132" s="1">
        <v>7</v>
      </c>
      <c r="U7132" s="1">
        <v>0.2</v>
      </c>
      <c r="V7132" s="1">
        <v>40.003599999999999</v>
      </c>
      <c r="W7132" t="str">
        <f>INDEX(People!$A$2:$A$5,MATCH(Orders!N7132,People!$B$2:$B$5,0))</f>
        <v>Cassandra Brandow</v>
      </c>
      <c r="X7132" t="str">
        <f>IFERROR(INDEX(Returns!A7132:A7931,MATCH(Orders!B7132,Returns!B7132:B7931,0)),"No")</f>
        <v>No</v>
      </c>
      <c r="Y7132">
        <f t="shared" si="111"/>
        <v>147.70559999999998</v>
      </c>
    </row>
    <row r="7133" spans="1:25" x14ac:dyDescent="0.2">
      <c r="A7133" s="1">
        <v>7132</v>
      </c>
      <c r="B7133" t="s">
        <v>9549</v>
      </c>
      <c r="C7133" s="2">
        <v>43795</v>
      </c>
      <c r="D7133" s="8">
        <f>Table1[[#This Row],[Order Date]]</f>
        <v>43795</v>
      </c>
      <c r="E7133" s="2">
        <v>43800</v>
      </c>
      <c r="F7133" s="1" t="s">
        <v>46</v>
      </c>
      <c r="G7133" s="1" t="s">
        <v>3417</v>
      </c>
      <c r="H7133" s="1" t="s">
        <v>3418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">
        <v>3166</v>
      </c>
      <c r="P7133" s="1" t="s">
        <v>30</v>
      </c>
      <c r="Q7133" s="1" t="s">
        <v>52</v>
      </c>
      <c r="R7133" s="1" t="s">
        <v>2741</v>
      </c>
      <c r="S7133" s="1">
        <v>257.94</v>
      </c>
      <c r="T7133" s="1">
        <v>3</v>
      </c>
      <c r="U7133" s="1">
        <v>0</v>
      </c>
      <c r="V7133" s="1">
        <v>67.064400000000006</v>
      </c>
      <c r="W7133" t="str">
        <f>INDEX(People!$A$2:$A$5,MATCH(Orders!N7133,People!$B$2:$B$5,0))</f>
        <v>Kelly Williams</v>
      </c>
      <c r="X7133" t="str">
        <f>IFERROR(INDEX(Returns!A7133:A7932,MATCH(Orders!B7133,Returns!B7133:B7932,0)),"No")</f>
        <v>No</v>
      </c>
      <c r="Y7133">
        <f t="shared" si="111"/>
        <v>257.94</v>
      </c>
    </row>
    <row r="7134" spans="1:25" x14ac:dyDescent="0.2">
      <c r="A7134" s="1">
        <v>7133</v>
      </c>
      <c r="B7134" t="s">
        <v>9549</v>
      </c>
      <c r="C7134" s="2">
        <v>43795</v>
      </c>
      <c r="D7134" s="8">
        <f>Table1[[#This Row],[Order Date]]</f>
        <v>43795</v>
      </c>
      <c r="E7134" s="2">
        <v>43800</v>
      </c>
      <c r="F7134" s="1" t="s">
        <v>46</v>
      </c>
      <c r="G7134" s="1" t="s">
        <v>3417</v>
      </c>
      <c r="H7134" s="1" t="s">
        <v>3418</v>
      </c>
      <c r="I7134" s="1" t="s">
        <v>94</v>
      </c>
      <c r="J7134" s="1" t="s">
        <v>25</v>
      </c>
      <c r="K7134" s="1" t="s">
        <v>1277</v>
      </c>
      <c r="L7134" s="1" t="s">
        <v>228</v>
      </c>
      <c r="M7134" s="1">
        <v>47374</v>
      </c>
      <c r="N7134" s="1" t="s">
        <v>97</v>
      </c>
      <c r="O7134" s="1" t="s">
        <v>3710</v>
      </c>
      <c r="P7134" s="1" t="s">
        <v>66</v>
      </c>
      <c r="Q7134" s="1" t="s">
        <v>67</v>
      </c>
      <c r="R7134" s="1" t="s">
        <v>3711</v>
      </c>
      <c r="S7134" s="1">
        <v>1879.96</v>
      </c>
      <c r="T7134" s="1">
        <v>4</v>
      </c>
      <c r="U7134" s="1">
        <v>0</v>
      </c>
      <c r="V7134" s="1">
        <v>545.18839999999977</v>
      </c>
      <c r="W7134" t="str">
        <f>INDEX(People!$A$2:$A$5,MATCH(Orders!N7134,People!$B$2:$B$5,0))</f>
        <v>Kelly Williams</v>
      </c>
      <c r="X7134" t="str">
        <f>IFERROR(INDEX(Returns!A7134:A7933,MATCH(Orders!B7134,Returns!B7134:B7933,0)),"No")</f>
        <v>No</v>
      </c>
      <c r="Y7134">
        <f t="shared" si="111"/>
        <v>1879.96</v>
      </c>
    </row>
    <row r="7135" spans="1:25" x14ac:dyDescent="0.2">
      <c r="A7135" s="1">
        <v>7134</v>
      </c>
      <c r="B7135" t="s">
        <v>9549</v>
      </c>
      <c r="C7135" s="2">
        <v>43795</v>
      </c>
      <c r="D7135" s="8">
        <f>Table1[[#This Row],[Order Date]]</f>
        <v>43795</v>
      </c>
      <c r="E7135" s="2">
        <v>43800</v>
      </c>
      <c r="F7135" s="1" t="s">
        <v>46</v>
      </c>
      <c r="G7135" s="1" t="s">
        <v>3417</v>
      </c>
      <c r="H7135" s="1" t="s">
        <v>3418</v>
      </c>
      <c r="I7135" s="1" t="s">
        <v>94</v>
      </c>
      <c r="J7135" s="1" t="s">
        <v>25</v>
      </c>
      <c r="K7135" s="1" t="s">
        <v>1277</v>
      </c>
      <c r="L7135" s="1" t="s">
        <v>228</v>
      </c>
      <c r="M7135" s="1">
        <v>47374</v>
      </c>
      <c r="N7135" s="1" t="s">
        <v>97</v>
      </c>
      <c r="O7135" s="1" t="s">
        <v>3244</v>
      </c>
      <c r="P7135" s="1" t="s">
        <v>30</v>
      </c>
      <c r="Q7135" s="1" t="s">
        <v>60</v>
      </c>
      <c r="R7135" s="1" t="s">
        <v>3245</v>
      </c>
      <c r="S7135" s="1">
        <v>27.46</v>
      </c>
      <c r="T7135" s="1">
        <v>2</v>
      </c>
      <c r="U7135" s="1">
        <v>0</v>
      </c>
      <c r="V7135" s="1">
        <v>9.8856000000000002</v>
      </c>
      <c r="W7135" t="str">
        <f>INDEX(People!$A$2:$A$5,MATCH(Orders!N7135,People!$B$2:$B$5,0))</f>
        <v>Kelly Williams</v>
      </c>
      <c r="X7135" t="str">
        <f>IFERROR(INDEX(Returns!A7135:A7934,MATCH(Orders!B7135,Returns!B7135:B7934,0)),"No")</f>
        <v>No</v>
      </c>
      <c r="Y7135">
        <f t="shared" si="111"/>
        <v>27.46</v>
      </c>
    </row>
    <row r="7136" spans="1:25" x14ac:dyDescent="0.2">
      <c r="A7136" s="1">
        <v>7135</v>
      </c>
      <c r="B7136" t="s">
        <v>9549</v>
      </c>
      <c r="C7136" s="2">
        <v>43795</v>
      </c>
      <c r="D7136" s="8">
        <f>Table1[[#This Row],[Order Date]]</f>
        <v>43795</v>
      </c>
      <c r="E7136" s="2">
        <v>43800</v>
      </c>
      <c r="F7136" s="1" t="s">
        <v>46</v>
      </c>
      <c r="G7136" s="1" t="s">
        <v>3417</v>
      </c>
      <c r="H7136" s="1" t="s">
        <v>3418</v>
      </c>
      <c r="I7136" s="1" t="s">
        <v>94</v>
      </c>
      <c r="J7136" s="1" t="s">
        <v>25</v>
      </c>
      <c r="K7136" s="1" t="s">
        <v>1277</v>
      </c>
      <c r="L7136" s="1" t="s">
        <v>228</v>
      </c>
      <c r="M7136" s="1">
        <v>47374</v>
      </c>
      <c r="N7136" s="1" t="s">
        <v>97</v>
      </c>
      <c r="O7136" s="1" t="s">
        <v>2684</v>
      </c>
      <c r="P7136" s="1" t="s">
        <v>66</v>
      </c>
      <c r="Q7136" s="1" t="s">
        <v>67</v>
      </c>
      <c r="R7136" s="1" t="s">
        <v>2685</v>
      </c>
      <c r="S7136" s="1">
        <v>89.98</v>
      </c>
      <c r="T7136" s="1">
        <v>2</v>
      </c>
      <c r="U7136" s="1">
        <v>0</v>
      </c>
      <c r="V7136" s="1">
        <v>43.190399999999997</v>
      </c>
      <c r="W7136" t="str">
        <f>INDEX(People!$A$2:$A$5,MATCH(Orders!N7136,People!$B$2:$B$5,0))</f>
        <v>Kelly Williams</v>
      </c>
      <c r="X7136" t="str">
        <f>IFERROR(INDEX(Returns!A7136:A7935,MATCH(Orders!B7136,Returns!B7136:B7935,0)),"No")</f>
        <v>No</v>
      </c>
      <c r="Y7136">
        <f t="shared" si="111"/>
        <v>89.98</v>
      </c>
    </row>
    <row r="7137" spans="1:25" x14ac:dyDescent="0.2">
      <c r="A7137" s="1">
        <v>7136</v>
      </c>
      <c r="B7137" t="s">
        <v>9549</v>
      </c>
      <c r="C7137" s="2">
        <v>43795</v>
      </c>
      <c r="D7137" s="8">
        <f>Table1[[#This Row],[Order Date]]</f>
        <v>43795</v>
      </c>
      <c r="E7137" s="2">
        <v>43800</v>
      </c>
      <c r="F7137" s="1" t="s">
        <v>46</v>
      </c>
      <c r="G7137" s="1" t="s">
        <v>3417</v>
      </c>
      <c r="H7137" s="1" t="s">
        <v>3418</v>
      </c>
      <c r="I7137" s="1" t="s">
        <v>94</v>
      </c>
      <c r="J7137" s="1" t="s">
        <v>25</v>
      </c>
      <c r="K7137" s="1" t="s">
        <v>1277</v>
      </c>
      <c r="L7137" s="1" t="s">
        <v>228</v>
      </c>
      <c r="M7137" s="1">
        <v>47374</v>
      </c>
      <c r="N7137" s="1" t="s">
        <v>97</v>
      </c>
      <c r="O7137" s="1" t="s">
        <v>605</v>
      </c>
      <c r="P7137" s="1" t="s">
        <v>30</v>
      </c>
      <c r="Q7137" s="1" t="s">
        <v>34</v>
      </c>
      <c r="R7137" s="1" t="s">
        <v>606</v>
      </c>
      <c r="S7137" s="1">
        <v>828.59999999999991</v>
      </c>
      <c r="T7137" s="1">
        <v>3</v>
      </c>
      <c r="U7137" s="1">
        <v>0</v>
      </c>
      <c r="V7137" s="1">
        <v>240.29399999999995</v>
      </c>
      <c r="W7137" t="str">
        <f>INDEX(People!$A$2:$A$5,MATCH(Orders!N7137,People!$B$2:$B$5,0))</f>
        <v>Kelly Williams</v>
      </c>
      <c r="X7137" t="str">
        <f>IFERROR(INDEX(Returns!A7137:A7936,MATCH(Orders!B7137,Returns!B7137:B7936,0)),"No")</f>
        <v>No</v>
      </c>
      <c r="Y7137">
        <f t="shared" si="111"/>
        <v>828.59999999999991</v>
      </c>
    </row>
    <row r="7138" spans="1:25" x14ac:dyDescent="0.2">
      <c r="A7138" s="1">
        <v>7137</v>
      </c>
      <c r="B7138" t="s">
        <v>9550</v>
      </c>
      <c r="C7138" s="2">
        <v>43059</v>
      </c>
      <c r="D7138" s="8">
        <f>Table1[[#This Row],[Order Date]]</f>
        <v>43059</v>
      </c>
      <c r="E7138" s="2">
        <v>43066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">
        <v>1814</v>
      </c>
      <c r="P7138" s="1" t="s">
        <v>43</v>
      </c>
      <c r="Q7138" s="1" t="s">
        <v>70</v>
      </c>
      <c r="R7138" s="1" t="s">
        <v>1815</v>
      </c>
      <c r="S7138" s="1">
        <v>7.2300000000000022</v>
      </c>
      <c r="T7138" s="1">
        <v>5</v>
      </c>
      <c r="U7138" s="1">
        <v>0.7</v>
      </c>
      <c r="V7138" s="1">
        <v>-5.7840000000000007</v>
      </c>
      <c r="W7138" t="str">
        <f>INDEX(People!$A$2:$A$5,MATCH(Orders!N7138,People!$B$2:$B$5,0))</f>
        <v>Cassandra Brandow</v>
      </c>
      <c r="X7138" t="str">
        <f>IFERROR(INDEX(Returns!A7138:A7937,MATCH(Orders!B7138,Returns!B7138:B7937,0)),"No")</f>
        <v>No</v>
      </c>
      <c r="Y7138">
        <f t="shared" si="111"/>
        <v>12.291000000000004</v>
      </c>
    </row>
    <row r="7139" spans="1:25" x14ac:dyDescent="0.2">
      <c r="A7139" s="1">
        <v>7138</v>
      </c>
      <c r="B7139" t="s">
        <v>9550</v>
      </c>
      <c r="C7139" s="2">
        <v>43059</v>
      </c>
      <c r="D7139" s="8">
        <f>Table1[[#This Row],[Order Date]]</f>
        <v>43059</v>
      </c>
      <c r="E7139" s="2">
        <v>43066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">
        <v>1292</v>
      </c>
      <c r="P7139" s="1" t="s">
        <v>43</v>
      </c>
      <c r="Q7139" s="1" t="s">
        <v>55</v>
      </c>
      <c r="R7139" s="1" t="s">
        <v>1293</v>
      </c>
      <c r="S7139" s="1">
        <v>17.440000000000001</v>
      </c>
      <c r="T7139" s="1">
        <v>2</v>
      </c>
      <c r="U7139" s="1">
        <v>0.2</v>
      </c>
      <c r="V7139" s="1">
        <v>1.3079999999999989</v>
      </c>
      <c r="W7139" t="str">
        <f>INDEX(People!$A$2:$A$5,MATCH(Orders!N7139,People!$B$2:$B$5,0))</f>
        <v>Cassandra Brandow</v>
      </c>
      <c r="X7139" t="str">
        <f>IFERROR(INDEX(Returns!A7139:A7938,MATCH(Orders!B7139,Returns!B7139:B7938,0)),"No")</f>
        <v>No</v>
      </c>
      <c r="Y7139">
        <f t="shared" si="111"/>
        <v>20.928000000000001</v>
      </c>
    </row>
    <row r="7140" spans="1:25" x14ac:dyDescent="0.2">
      <c r="A7140" s="1">
        <v>7139</v>
      </c>
      <c r="B7140" t="s">
        <v>9550</v>
      </c>
      <c r="C7140" s="2">
        <v>43059</v>
      </c>
      <c r="D7140" s="8">
        <f>Table1[[#This Row],[Order Date]]</f>
        <v>43059</v>
      </c>
      <c r="E7140" s="2">
        <v>43066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">
        <v>954</v>
      </c>
      <c r="P7140" s="1" t="s">
        <v>43</v>
      </c>
      <c r="Q7140" s="1" t="s">
        <v>70</v>
      </c>
      <c r="R7140" s="1" t="s">
        <v>955</v>
      </c>
      <c r="S7140" s="1">
        <v>62.88000000000001</v>
      </c>
      <c r="T7140" s="1">
        <v>4</v>
      </c>
      <c r="U7140" s="1">
        <v>0.7</v>
      </c>
      <c r="V7140" s="1">
        <v>-50.304000000000002</v>
      </c>
      <c r="W7140" t="str">
        <f>INDEX(People!$A$2:$A$5,MATCH(Orders!N7140,People!$B$2:$B$5,0))</f>
        <v>Cassandra Brandow</v>
      </c>
      <c r="X7140" t="str">
        <f>IFERROR(INDEX(Returns!A7140:A7939,MATCH(Orders!B7140,Returns!B7140:B7939,0)),"No")</f>
        <v>No</v>
      </c>
      <c r="Y7140">
        <f t="shared" si="111"/>
        <v>106.89600000000002</v>
      </c>
    </row>
    <row r="7141" spans="1:25" x14ac:dyDescent="0.2">
      <c r="A7141" s="1">
        <v>7140</v>
      </c>
      <c r="B7141" t="s">
        <v>9550</v>
      </c>
      <c r="C7141" s="2">
        <v>43059</v>
      </c>
      <c r="D7141" s="8">
        <f>Table1[[#This Row],[Order Date]]</f>
        <v>43059</v>
      </c>
      <c r="E7141" s="2">
        <v>43066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">
        <v>1449</v>
      </c>
      <c r="P7141" s="1" t="s">
        <v>30</v>
      </c>
      <c r="Q7141" s="1" t="s">
        <v>31</v>
      </c>
      <c r="R7141" s="1" t="s">
        <v>1450</v>
      </c>
      <c r="S7141" s="1">
        <v>290.35200000000003</v>
      </c>
      <c r="T7141" s="1">
        <v>3</v>
      </c>
      <c r="U7141" s="1">
        <v>0.2</v>
      </c>
      <c r="V7141" s="1">
        <v>-36.294000000000011</v>
      </c>
      <c r="W7141" t="str">
        <f>INDEX(People!$A$2:$A$5,MATCH(Orders!N7141,People!$B$2:$B$5,0))</f>
        <v>Cassandra Brandow</v>
      </c>
      <c r="X7141" t="str">
        <f>IFERROR(INDEX(Returns!A7141:A7940,MATCH(Orders!B7141,Returns!B7141:B7940,0)),"No")</f>
        <v>No</v>
      </c>
      <c r="Y7141">
        <f t="shared" si="111"/>
        <v>348.42240000000004</v>
      </c>
    </row>
    <row r="7142" spans="1:25" x14ac:dyDescent="0.2">
      <c r="A7142" s="1">
        <v>7141</v>
      </c>
      <c r="B7142" t="s">
        <v>9551</v>
      </c>
      <c r="C7142" s="2">
        <v>43715</v>
      </c>
      <c r="D7142" s="8">
        <f>Table1[[#This Row],[Order Date]]</f>
        <v>43715</v>
      </c>
      <c r="E7142" s="2">
        <v>43715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">
        <v>2381</v>
      </c>
      <c r="P7142" s="1" t="s">
        <v>66</v>
      </c>
      <c r="Q7142" s="1" t="s">
        <v>146</v>
      </c>
      <c r="R7142" s="1" t="s">
        <v>2382</v>
      </c>
      <c r="S7142" s="1">
        <v>113.52</v>
      </c>
      <c r="T7142" s="1">
        <v>4</v>
      </c>
      <c r="U7142" s="1">
        <v>0</v>
      </c>
      <c r="V7142" s="1">
        <v>46.543199999999999</v>
      </c>
      <c r="W7142" t="str">
        <f>INDEX(People!$A$2:$A$5,MATCH(Orders!N7142,People!$B$2:$B$5,0))</f>
        <v>Kelly Williams</v>
      </c>
      <c r="X7142" t="str">
        <f>IFERROR(INDEX(Returns!A7142:A7941,MATCH(Orders!B7142,Returns!B7142:B7941,0)),"No")</f>
        <v>No</v>
      </c>
      <c r="Y7142">
        <f t="shared" si="111"/>
        <v>113.52</v>
      </c>
    </row>
    <row r="7143" spans="1:25" x14ac:dyDescent="0.2">
      <c r="A7143" s="1">
        <v>7142</v>
      </c>
      <c r="B7143" t="s">
        <v>9551</v>
      </c>
      <c r="C7143" s="2">
        <v>43715</v>
      </c>
      <c r="D7143" s="8">
        <f>Table1[[#This Row],[Order Date]]</f>
        <v>43715</v>
      </c>
      <c r="E7143" s="2">
        <v>43715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">
        <v>4013</v>
      </c>
      <c r="P7143" s="1" t="s">
        <v>30</v>
      </c>
      <c r="Q7143" s="1" t="s">
        <v>60</v>
      </c>
      <c r="R7143" s="1" t="s">
        <v>4014</v>
      </c>
      <c r="S7143" s="1">
        <v>135.29999999999998</v>
      </c>
      <c r="T7143" s="1">
        <v>5</v>
      </c>
      <c r="U7143" s="1">
        <v>0</v>
      </c>
      <c r="V7143" s="1">
        <v>37.883999999999993</v>
      </c>
      <c r="W7143" t="str">
        <f>INDEX(People!$A$2:$A$5,MATCH(Orders!N7143,People!$B$2:$B$5,0))</f>
        <v>Kelly Williams</v>
      </c>
      <c r="X7143" t="str">
        <f>IFERROR(INDEX(Returns!A7143:A7942,MATCH(Orders!B7143,Returns!B7143:B7942,0)),"No")</f>
        <v>No</v>
      </c>
      <c r="Y7143">
        <f t="shared" si="111"/>
        <v>135.29999999999998</v>
      </c>
    </row>
    <row r="7144" spans="1:25" x14ac:dyDescent="0.2">
      <c r="A7144" s="1">
        <v>7143</v>
      </c>
      <c r="B7144" t="s">
        <v>9552</v>
      </c>
      <c r="C7144" s="2">
        <v>42698</v>
      </c>
      <c r="D7144" s="8">
        <f>Table1[[#This Row],[Order Date]]</f>
        <v>42698</v>
      </c>
      <c r="E7144" s="2">
        <v>42703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">
        <v>4428</v>
      </c>
      <c r="P7144" s="1" t="s">
        <v>30</v>
      </c>
      <c r="Q7144" s="1" t="s">
        <v>60</v>
      </c>
      <c r="R7144" s="1" t="s">
        <v>4429</v>
      </c>
      <c r="S7144" s="1">
        <v>111.15</v>
      </c>
      <c r="T7144" s="1">
        <v>5</v>
      </c>
      <c r="U7144" s="1">
        <v>0</v>
      </c>
      <c r="V7144" s="1">
        <v>48.906000000000006</v>
      </c>
      <c r="W7144" t="str">
        <f>INDEX(People!$A$2:$A$5,MATCH(Orders!N7144,People!$B$2:$B$5,0))</f>
        <v>Cassandra Brandow</v>
      </c>
      <c r="X7144" t="str">
        <f>IFERROR(INDEX(Returns!A7144:A7943,MATCH(Orders!B7144,Returns!B7144:B7943,0)),"No")</f>
        <v>No</v>
      </c>
      <c r="Y7144">
        <f t="shared" si="111"/>
        <v>111.15</v>
      </c>
    </row>
    <row r="7145" spans="1:25" x14ac:dyDescent="0.2">
      <c r="A7145" s="1">
        <v>7144</v>
      </c>
      <c r="B7145" t="s">
        <v>9553</v>
      </c>
      <c r="C7145" s="2">
        <v>43535</v>
      </c>
      <c r="D7145" s="8">
        <f>Table1[[#This Row],[Order Date]]</f>
        <v>43535</v>
      </c>
      <c r="E7145" s="2">
        <v>43540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">
        <v>4389</v>
      </c>
      <c r="P7145" s="1" t="s">
        <v>66</v>
      </c>
      <c r="Q7145" s="1" t="s">
        <v>67</v>
      </c>
      <c r="R7145" s="1" t="s">
        <v>4390</v>
      </c>
      <c r="S7145" s="1">
        <v>776.84999999999991</v>
      </c>
      <c r="T7145" s="1">
        <v>5</v>
      </c>
      <c r="U7145" s="1">
        <v>0.4</v>
      </c>
      <c r="V7145" s="1">
        <v>-181.26499999999999</v>
      </c>
      <c r="W7145" t="str">
        <f>INDEX(People!$A$2:$A$5,MATCH(Orders!N7145,People!$B$2:$B$5,0))</f>
        <v>Chuck Magee</v>
      </c>
      <c r="X7145" t="str">
        <f>IFERROR(INDEX(Returns!A7145:A7944,MATCH(Orders!B7145,Returns!B7145:B7944,0)),"No")</f>
        <v>No</v>
      </c>
      <c r="Y7145">
        <f t="shared" si="111"/>
        <v>1087.5899999999997</v>
      </c>
    </row>
    <row r="7146" spans="1:25" x14ac:dyDescent="0.2">
      <c r="A7146" s="1">
        <v>7145</v>
      </c>
      <c r="B7146" t="s">
        <v>9553</v>
      </c>
      <c r="C7146" s="2">
        <v>43535</v>
      </c>
      <c r="D7146" s="8">
        <f>Table1[[#This Row],[Order Date]]</f>
        <v>43535</v>
      </c>
      <c r="E7146" s="2">
        <v>43540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">
        <v>409</v>
      </c>
      <c r="P7146" s="1" t="s">
        <v>43</v>
      </c>
      <c r="Q7146" s="1" t="s">
        <v>70</v>
      </c>
      <c r="R7146" s="1" t="s">
        <v>410</v>
      </c>
      <c r="S7146" s="1">
        <v>12.294</v>
      </c>
      <c r="T7146" s="1">
        <v>1</v>
      </c>
      <c r="U7146" s="1">
        <v>0.7</v>
      </c>
      <c r="V7146" s="1">
        <v>-8.6057999999999986</v>
      </c>
      <c r="W7146" t="str">
        <f>INDEX(People!$A$2:$A$5,MATCH(Orders!N7146,People!$B$2:$B$5,0))</f>
        <v>Chuck Magee</v>
      </c>
      <c r="X7146" t="str">
        <f>IFERROR(INDEX(Returns!A7146:A7945,MATCH(Orders!B7146,Returns!B7146:B7945,0)),"No")</f>
        <v>No</v>
      </c>
      <c r="Y7146">
        <f t="shared" si="111"/>
        <v>20.899799999999999</v>
      </c>
    </row>
    <row r="7147" spans="1:25" x14ac:dyDescent="0.2">
      <c r="A7147" s="1">
        <v>7146</v>
      </c>
      <c r="B7147" t="s">
        <v>9553</v>
      </c>
      <c r="C7147" s="2">
        <v>43535</v>
      </c>
      <c r="D7147" s="8">
        <f>Table1[[#This Row],[Order Date]]</f>
        <v>43535</v>
      </c>
      <c r="E7147" s="2">
        <v>43540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">
        <v>2740</v>
      </c>
      <c r="P7147" s="1" t="s">
        <v>30</v>
      </c>
      <c r="Q7147" s="1" t="s">
        <v>52</v>
      </c>
      <c r="R7147" s="1" t="s">
        <v>2741</v>
      </c>
      <c r="S7147" s="1">
        <v>154.76400000000001</v>
      </c>
      <c r="T7147" s="1">
        <v>3</v>
      </c>
      <c r="U7147" s="1">
        <v>0.4</v>
      </c>
      <c r="V7147" s="1">
        <v>-46.429200000000023</v>
      </c>
      <c r="W7147" t="str">
        <f>INDEX(People!$A$2:$A$5,MATCH(Orders!N7147,People!$B$2:$B$5,0))</f>
        <v>Chuck Magee</v>
      </c>
      <c r="X7147" t="str">
        <f>IFERROR(INDEX(Returns!A7147:A7946,MATCH(Orders!B7147,Returns!B7147:B7946,0)),"No")</f>
        <v>No</v>
      </c>
      <c r="Y7147">
        <f t="shared" si="111"/>
        <v>216.6696</v>
      </c>
    </row>
    <row r="7148" spans="1:25" x14ac:dyDescent="0.2">
      <c r="A7148" s="1">
        <v>7147</v>
      </c>
      <c r="B7148" t="s">
        <v>9553</v>
      </c>
      <c r="C7148" s="2">
        <v>43535</v>
      </c>
      <c r="D7148" s="8">
        <f>Table1[[#This Row],[Order Date]]</f>
        <v>43535</v>
      </c>
      <c r="E7148" s="2">
        <v>43540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">
        <v>5702</v>
      </c>
      <c r="P7148" s="1" t="s">
        <v>43</v>
      </c>
      <c r="Q7148" s="1" t="s">
        <v>55</v>
      </c>
      <c r="R7148" s="1" t="s">
        <v>5703</v>
      </c>
      <c r="S7148" s="1">
        <v>43.28</v>
      </c>
      <c r="T7148" s="1">
        <v>1</v>
      </c>
      <c r="U7148" s="1">
        <v>0.2</v>
      </c>
      <c r="V7148" s="1">
        <v>3.2460000000000022</v>
      </c>
      <c r="W7148" t="str">
        <f>INDEX(People!$A$2:$A$5,MATCH(Orders!N7148,People!$B$2:$B$5,0))</f>
        <v>Chuck Magee</v>
      </c>
      <c r="X7148" t="str">
        <f>IFERROR(INDEX(Returns!A7148:A7947,MATCH(Orders!B7148,Returns!B7148:B7947,0)),"No")</f>
        <v>No</v>
      </c>
      <c r="Y7148">
        <f t="shared" si="111"/>
        <v>51.936</v>
      </c>
    </row>
    <row r="7149" spans="1:25" x14ac:dyDescent="0.2">
      <c r="A7149" s="1">
        <v>7148</v>
      </c>
      <c r="B7149" t="s">
        <v>9554</v>
      </c>
      <c r="C7149" s="2">
        <v>43263</v>
      </c>
      <c r="D7149" s="8">
        <f>Table1[[#This Row],[Order Date]]</f>
        <v>43263</v>
      </c>
      <c r="E7149" s="2">
        <v>43268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">
        <v>3786</v>
      </c>
      <c r="P7149" s="1" t="s">
        <v>43</v>
      </c>
      <c r="Q7149" s="1" t="s">
        <v>84</v>
      </c>
      <c r="R7149" s="1" t="s">
        <v>3787</v>
      </c>
      <c r="S7149" s="1">
        <v>92.94</v>
      </c>
      <c r="T7149" s="1">
        <v>3</v>
      </c>
      <c r="U7149" s="1">
        <v>0</v>
      </c>
      <c r="V7149" s="1">
        <v>41.822999999999993</v>
      </c>
      <c r="W7149" t="str">
        <f>INDEX(People!$A$2:$A$5,MATCH(Orders!N7149,People!$B$2:$B$5,0))</f>
        <v>Chuck Magee</v>
      </c>
      <c r="X7149" t="str">
        <f>IFERROR(INDEX(Returns!A7149:A7948,MATCH(Orders!B7149,Returns!B7149:B7948,0)),"No")</f>
        <v>No</v>
      </c>
      <c r="Y7149">
        <f t="shared" si="111"/>
        <v>92.94</v>
      </c>
    </row>
    <row r="7150" spans="1:25" x14ac:dyDescent="0.2">
      <c r="A7150" s="1">
        <v>7149</v>
      </c>
      <c r="B7150" t="s">
        <v>9554</v>
      </c>
      <c r="C7150" s="2">
        <v>43263</v>
      </c>
      <c r="D7150" s="8">
        <f>Table1[[#This Row],[Order Date]]</f>
        <v>43263</v>
      </c>
      <c r="E7150" s="2">
        <v>43268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">
        <v>4176</v>
      </c>
      <c r="P7150" s="1" t="s">
        <v>43</v>
      </c>
      <c r="Q7150" s="1" t="s">
        <v>73</v>
      </c>
      <c r="R7150" s="1" t="s">
        <v>4177</v>
      </c>
      <c r="S7150" s="1">
        <v>52.56</v>
      </c>
      <c r="T7150" s="1">
        <v>3</v>
      </c>
      <c r="U7150" s="1">
        <v>0</v>
      </c>
      <c r="V7150" s="1">
        <v>18.396000000000001</v>
      </c>
      <c r="W7150" t="str">
        <f>INDEX(People!$A$2:$A$5,MATCH(Orders!N7150,People!$B$2:$B$5,0))</f>
        <v>Chuck Magee</v>
      </c>
      <c r="X7150" t="str">
        <f>IFERROR(INDEX(Returns!A7150:A7949,MATCH(Orders!B7150,Returns!B7150:B7949,0)),"No")</f>
        <v>No</v>
      </c>
      <c r="Y7150">
        <f t="shared" si="111"/>
        <v>52.56</v>
      </c>
    </row>
    <row r="7151" spans="1:25" x14ac:dyDescent="0.2">
      <c r="A7151" s="1">
        <v>7150</v>
      </c>
      <c r="B7151" t="s">
        <v>9555</v>
      </c>
      <c r="C7151" s="2">
        <v>42912</v>
      </c>
      <c r="D7151" s="8">
        <f>Table1[[#This Row],[Order Date]]</f>
        <v>42912</v>
      </c>
      <c r="E7151" s="2">
        <v>42916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">
        <v>3996</v>
      </c>
      <c r="P7151" s="1" t="s">
        <v>66</v>
      </c>
      <c r="Q7151" s="1" t="s">
        <v>67</v>
      </c>
      <c r="R7151" s="1" t="s">
        <v>3997</v>
      </c>
      <c r="S7151" s="1">
        <v>971.88000000000011</v>
      </c>
      <c r="T7151" s="1">
        <v>3</v>
      </c>
      <c r="U7151" s="1">
        <v>0.2</v>
      </c>
      <c r="V7151" s="1">
        <v>109.33649999999994</v>
      </c>
      <c r="W7151" t="str">
        <f>INDEX(People!$A$2:$A$5,MATCH(Orders!N7151,People!$B$2:$B$5,0))</f>
        <v>Kelly Williams</v>
      </c>
      <c r="X7151" t="str">
        <f>IFERROR(INDEX(Returns!A7151:A7950,MATCH(Orders!B7151,Returns!B7151:B7950,0)),"No")</f>
        <v>No</v>
      </c>
      <c r="Y7151">
        <f t="shared" si="111"/>
        <v>1166.2560000000001</v>
      </c>
    </row>
    <row r="7152" spans="1:25" x14ac:dyDescent="0.2">
      <c r="A7152" s="1">
        <v>7151</v>
      </c>
      <c r="B7152" t="s">
        <v>9556</v>
      </c>
      <c r="C7152" s="2">
        <v>43821</v>
      </c>
      <c r="D7152" s="8">
        <f>Table1[[#This Row],[Order Date]]</f>
        <v>43821</v>
      </c>
      <c r="E7152" s="2">
        <v>43825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">
        <v>1592</v>
      </c>
      <c r="P7152" s="1" t="s">
        <v>30</v>
      </c>
      <c r="Q7152" s="1" t="s">
        <v>34</v>
      </c>
      <c r="R7152" s="1" t="s">
        <v>1593</v>
      </c>
      <c r="S7152" s="1">
        <v>141.96</v>
      </c>
      <c r="T7152" s="1">
        <v>2</v>
      </c>
      <c r="U7152" s="1">
        <v>0</v>
      </c>
      <c r="V7152" s="1">
        <v>35.490000000000009</v>
      </c>
      <c r="W7152" t="str">
        <f>INDEX(People!$A$2:$A$5,MATCH(Orders!N7152,People!$B$2:$B$5,0))</f>
        <v>Cassandra Brandow</v>
      </c>
      <c r="X7152" t="str">
        <f>IFERROR(INDEX(Returns!A7152:A7951,MATCH(Orders!B7152,Returns!B7152:B7951,0)),"No")</f>
        <v>No</v>
      </c>
      <c r="Y7152">
        <f t="shared" si="111"/>
        <v>141.96</v>
      </c>
    </row>
    <row r="7153" spans="1:25" x14ac:dyDescent="0.2">
      <c r="A7153" s="1">
        <v>7152</v>
      </c>
      <c r="B7153" t="s">
        <v>9557</v>
      </c>
      <c r="C7153" s="2">
        <v>43821</v>
      </c>
      <c r="D7153" s="8">
        <f>Table1[[#This Row],[Order Date]]</f>
        <v>43821</v>
      </c>
      <c r="E7153" s="2">
        <v>43824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">
        <v>3125</v>
      </c>
      <c r="P7153" s="1" t="s">
        <v>30</v>
      </c>
      <c r="Q7153" s="1" t="s">
        <v>52</v>
      </c>
      <c r="R7153" s="1" t="s">
        <v>3126</v>
      </c>
      <c r="S7153" s="1">
        <v>182.55</v>
      </c>
      <c r="T7153" s="1">
        <v>2</v>
      </c>
      <c r="U7153" s="1">
        <v>0.5</v>
      </c>
      <c r="V7153" s="1">
        <v>-135.08699999999999</v>
      </c>
      <c r="W7153" t="str">
        <f>INDEX(People!$A$2:$A$5,MATCH(Orders!N7153,People!$B$2:$B$5,0))</f>
        <v>Anna Andreadi</v>
      </c>
      <c r="X7153" t="str">
        <f>IFERROR(INDEX(Returns!A7153:A7952,MATCH(Orders!B7153,Returns!B7153:B7952,0)),"No")</f>
        <v>No</v>
      </c>
      <c r="Y7153">
        <f t="shared" si="111"/>
        <v>273.82500000000005</v>
      </c>
    </row>
    <row r="7154" spans="1:25" x14ac:dyDescent="0.2">
      <c r="A7154" s="1">
        <v>7153</v>
      </c>
      <c r="B7154" t="s">
        <v>9558</v>
      </c>
      <c r="C7154" s="2">
        <v>42652</v>
      </c>
      <c r="D7154" s="8">
        <f>Table1[[#This Row],[Order Date]]</f>
        <v>42652</v>
      </c>
      <c r="E7154" s="2">
        <v>42658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">
        <v>1411</v>
      </c>
      <c r="P7154" s="1" t="s">
        <v>43</v>
      </c>
      <c r="Q7154" s="1" t="s">
        <v>84</v>
      </c>
      <c r="R7154" s="1" t="s">
        <v>1412</v>
      </c>
      <c r="S7154" s="1">
        <v>88.768000000000001</v>
      </c>
      <c r="T7154" s="1">
        <v>2</v>
      </c>
      <c r="U7154" s="1">
        <v>0.2</v>
      </c>
      <c r="V7154" s="1">
        <v>31.068799999999996</v>
      </c>
      <c r="W7154" t="str">
        <f>INDEX(People!$A$2:$A$5,MATCH(Orders!N7154,People!$B$2:$B$5,0))</f>
        <v>Cassandra Brandow</v>
      </c>
      <c r="X7154" t="str">
        <f>IFERROR(INDEX(Returns!A7154:A7953,MATCH(Orders!B7154,Returns!B7154:B7953,0)),"No")</f>
        <v>No</v>
      </c>
      <c r="Y7154">
        <f t="shared" si="111"/>
        <v>106.52159999999999</v>
      </c>
    </row>
    <row r="7155" spans="1:25" x14ac:dyDescent="0.2">
      <c r="A7155" s="1">
        <v>7154</v>
      </c>
      <c r="B7155" t="s">
        <v>9559</v>
      </c>
      <c r="C7155" s="2">
        <v>43079</v>
      </c>
      <c r="D7155" s="8">
        <f>Table1[[#This Row],[Order Date]]</f>
        <v>43079</v>
      </c>
      <c r="E7155" s="2">
        <v>43084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">
        <v>3187</v>
      </c>
      <c r="P7155" s="1" t="s">
        <v>43</v>
      </c>
      <c r="Q7155" s="1" t="s">
        <v>73</v>
      </c>
      <c r="R7155" s="1" t="s">
        <v>3188</v>
      </c>
      <c r="S7155" s="1">
        <v>53.087999999999994</v>
      </c>
      <c r="T7155" s="1">
        <v>7</v>
      </c>
      <c r="U7155" s="1">
        <v>0.8</v>
      </c>
      <c r="V7155" s="1">
        <v>-108.8304</v>
      </c>
      <c r="W7155" t="str">
        <f>INDEX(People!$A$2:$A$5,MATCH(Orders!N7155,People!$B$2:$B$5,0))</f>
        <v>Kelly Williams</v>
      </c>
      <c r="X7155" t="str">
        <f>IFERROR(INDEX(Returns!A7155:A7954,MATCH(Orders!B7155,Returns!B7155:B7954,0)),"No")</f>
        <v>No</v>
      </c>
      <c r="Y7155">
        <f t="shared" si="111"/>
        <v>95.558399999999992</v>
      </c>
    </row>
    <row r="7156" spans="1:25" x14ac:dyDescent="0.2">
      <c r="A7156" s="1">
        <v>7155</v>
      </c>
      <c r="B7156" t="s">
        <v>6196</v>
      </c>
      <c r="C7156" s="2">
        <v>43094</v>
      </c>
      <c r="D7156" s="8">
        <f>Table1[[#This Row],[Order Date]]</f>
        <v>43094</v>
      </c>
      <c r="E7156" s="2">
        <v>43096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">
        <v>5608</v>
      </c>
      <c r="P7156" s="1" t="s">
        <v>30</v>
      </c>
      <c r="Q7156" s="1" t="s">
        <v>60</v>
      </c>
      <c r="R7156" s="1" t="s">
        <v>5609</v>
      </c>
      <c r="S7156" s="1">
        <v>275.88</v>
      </c>
      <c r="T7156" s="1">
        <v>6</v>
      </c>
      <c r="U7156" s="1">
        <v>0</v>
      </c>
      <c r="V7156" s="1">
        <v>46.899599999999964</v>
      </c>
      <c r="W7156" t="str">
        <f>INDEX(People!$A$2:$A$5,MATCH(Orders!N7156,People!$B$2:$B$5,0))</f>
        <v>Cassandra Brandow</v>
      </c>
      <c r="X7156" t="str">
        <f>IFERROR(INDEX(Returns!A7156:A7955,MATCH(Orders!B7156,Returns!B7156:B7955,0)),"No")</f>
        <v>No</v>
      </c>
      <c r="Y7156">
        <f t="shared" si="111"/>
        <v>275.88</v>
      </c>
    </row>
    <row r="7157" spans="1:25" x14ac:dyDescent="0.2">
      <c r="A7157" s="1">
        <v>7156</v>
      </c>
      <c r="B7157" t="s">
        <v>6196</v>
      </c>
      <c r="C7157" s="2">
        <v>43094</v>
      </c>
      <c r="D7157" s="8">
        <f>Table1[[#This Row],[Order Date]]</f>
        <v>43094</v>
      </c>
      <c r="E7157" s="2">
        <v>43096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">
        <v>1216</v>
      </c>
      <c r="P7157" s="1" t="s">
        <v>43</v>
      </c>
      <c r="Q7157" s="1" t="s">
        <v>70</v>
      </c>
      <c r="R7157" s="1" t="s">
        <v>1217</v>
      </c>
      <c r="S7157" s="1">
        <v>157.89999999999998</v>
      </c>
      <c r="T7157" s="1">
        <v>5</v>
      </c>
      <c r="U7157" s="1">
        <v>0</v>
      </c>
      <c r="V7157" s="1">
        <v>74.212999999999994</v>
      </c>
      <c r="W7157" t="str">
        <f>INDEX(People!$A$2:$A$5,MATCH(Orders!N7157,People!$B$2:$B$5,0))</f>
        <v>Cassandra Brandow</v>
      </c>
      <c r="X7157" t="str">
        <f>IFERROR(INDEX(Returns!A7157:A7956,MATCH(Orders!B7157,Returns!B7157:B7956,0)),"No")</f>
        <v>No</v>
      </c>
      <c r="Y7157">
        <f t="shared" si="111"/>
        <v>157.89999999999998</v>
      </c>
    </row>
    <row r="7158" spans="1:25" x14ac:dyDescent="0.2">
      <c r="A7158" s="1">
        <v>7157</v>
      </c>
      <c r="B7158" t="s">
        <v>9560</v>
      </c>
      <c r="C7158" s="2">
        <v>43584</v>
      </c>
      <c r="D7158" s="8">
        <f>Table1[[#This Row],[Order Date]]</f>
        <v>43584</v>
      </c>
      <c r="E7158" s="2">
        <v>43589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">
        <v>2466</v>
      </c>
      <c r="P7158" s="1" t="s">
        <v>43</v>
      </c>
      <c r="Q7158" s="1" t="s">
        <v>44</v>
      </c>
      <c r="R7158" s="1" t="s">
        <v>2467</v>
      </c>
      <c r="S7158" s="1">
        <v>4.91</v>
      </c>
      <c r="T7158" s="1">
        <v>1</v>
      </c>
      <c r="U7158" s="1">
        <v>0</v>
      </c>
      <c r="V7158" s="1">
        <v>2.4058999999999999</v>
      </c>
      <c r="W7158" t="str">
        <f>INDEX(People!$A$2:$A$5,MATCH(Orders!N7158,People!$B$2:$B$5,0))</f>
        <v>Chuck Magee</v>
      </c>
      <c r="X7158" t="str">
        <f>IFERROR(INDEX(Returns!A7158:A7957,MATCH(Orders!B7158,Returns!B7158:B7957,0)),"No")</f>
        <v>No</v>
      </c>
      <c r="Y7158">
        <f t="shared" si="111"/>
        <v>4.91</v>
      </c>
    </row>
    <row r="7159" spans="1:25" x14ac:dyDescent="0.2">
      <c r="A7159" s="1">
        <v>7158</v>
      </c>
      <c r="B7159" t="s">
        <v>9561</v>
      </c>
      <c r="C7159" s="2">
        <v>43187</v>
      </c>
      <c r="D7159" s="8">
        <f>Table1[[#This Row],[Order Date]]</f>
        <v>43187</v>
      </c>
      <c r="E7159" s="2">
        <v>43190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">
        <v>778</v>
      </c>
      <c r="P7159" s="1" t="s">
        <v>43</v>
      </c>
      <c r="Q7159" s="1" t="s">
        <v>55</v>
      </c>
      <c r="R7159" s="1" t="s">
        <v>779</v>
      </c>
      <c r="S7159" s="1">
        <v>87.92</v>
      </c>
      <c r="T7159" s="1">
        <v>4</v>
      </c>
      <c r="U7159" s="1">
        <v>0</v>
      </c>
      <c r="V7159" s="1">
        <v>0.87919999999999732</v>
      </c>
      <c r="W7159" t="str">
        <f>INDEX(People!$A$2:$A$5,MATCH(Orders!N7159,People!$B$2:$B$5,0))</f>
        <v>Anna Andreadi</v>
      </c>
      <c r="X7159" t="str">
        <f>IFERROR(INDEX(Returns!A7159:A7958,MATCH(Orders!B7159,Returns!B7159:B7958,0)),"No")</f>
        <v>No</v>
      </c>
      <c r="Y7159">
        <f t="shared" si="111"/>
        <v>87.92</v>
      </c>
    </row>
    <row r="7160" spans="1:25" x14ac:dyDescent="0.2">
      <c r="A7160" s="1">
        <v>7159</v>
      </c>
      <c r="B7160" t="s">
        <v>9561</v>
      </c>
      <c r="C7160" s="2">
        <v>43187</v>
      </c>
      <c r="D7160" s="8">
        <f>Table1[[#This Row],[Order Date]]</f>
        <v>43187</v>
      </c>
      <c r="E7160" s="2">
        <v>43190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">
        <v>5771</v>
      </c>
      <c r="P7160" s="1" t="s">
        <v>43</v>
      </c>
      <c r="Q7160" s="1" t="s">
        <v>84</v>
      </c>
      <c r="R7160" s="1" t="s">
        <v>5772</v>
      </c>
      <c r="S7160" s="1">
        <v>5.98</v>
      </c>
      <c r="T7160" s="1">
        <v>1</v>
      </c>
      <c r="U7160" s="1">
        <v>0</v>
      </c>
      <c r="V7160" s="1">
        <v>2.9302000000000001</v>
      </c>
      <c r="W7160" t="str">
        <f>INDEX(People!$A$2:$A$5,MATCH(Orders!N7160,People!$B$2:$B$5,0))</f>
        <v>Anna Andreadi</v>
      </c>
      <c r="X7160" t="str">
        <f>IFERROR(INDEX(Returns!A7160:A7959,MATCH(Orders!B7160,Returns!B7160:B7959,0)),"No")</f>
        <v>No</v>
      </c>
      <c r="Y7160">
        <f t="shared" si="111"/>
        <v>5.98</v>
      </c>
    </row>
    <row r="7161" spans="1:25" x14ac:dyDescent="0.2">
      <c r="A7161" s="1">
        <v>7160</v>
      </c>
      <c r="B7161" t="s">
        <v>9562</v>
      </c>
      <c r="C7161" s="2">
        <v>42868</v>
      </c>
      <c r="D7161" s="8">
        <f>Table1[[#This Row],[Order Date]]</f>
        <v>42868</v>
      </c>
      <c r="E7161" s="2">
        <v>42873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">
        <v>2838</v>
      </c>
      <c r="P7161" s="1" t="s">
        <v>66</v>
      </c>
      <c r="Q7161" s="1" t="s">
        <v>67</v>
      </c>
      <c r="R7161" s="1" t="s">
        <v>2839</v>
      </c>
      <c r="S7161" s="1">
        <v>222.38400000000001</v>
      </c>
      <c r="T7161" s="1">
        <v>2</v>
      </c>
      <c r="U7161" s="1">
        <v>0.2</v>
      </c>
      <c r="V7161" s="1">
        <v>16.678799999999995</v>
      </c>
      <c r="W7161" t="str">
        <f>INDEX(People!$A$2:$A$5,MATCH(Orders!N7161,People!$B$2:$B$5,0))</f>
        <v>Kelly Williams</v>
      </c>
      <c r="X7161" t="str">
        <f>IFERROR(INDEX(Returns!A7161:A7960,MATCH(Orders!B7161,Returns!B7161:B7960,0)),"No")</f>
        <v>No</v>
      </c>
      <c r="Y7161">
        <f t="shared" si="111"/>
        <v>266.86079999999998</v>
      </c>
    </row>
    <row r="7162" spans="1:25" x14ac:dyDescent="0.2">
      <c r="A7162" s="1">
        <v>7161</v>
      </c>
      <c r="B7162" t="s">
        <v>9562</v>
      </c>
      <c r="C7162" s="2">
        <v>42868</v>
      </c>
      <c r="D7162" s="8">
        <f>Table1[[#This Row],[Order Date]]</f>
        <v>42868</v>
      </c>
      <c r="E7162" s="2">
        <v>42873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">
        <v>2190</v>
      </c>
      <c r="P7162" s="1" t="s">
        <v>43</v>
      </c>
      <c r="Q7162" s="1" t="s">
        <v>242</v>
      </c>
      <c r="R7162" s="1" t="s">
        <v>2191</v>
      </c>
      <c r="S7162" s="1">
        <v>16</v>
      </c>
      <c r="T7162" s="1">
        <v>4</v>
      </c>
      <c r="U7162" s="1">
        <v>0.2</v>
      </c>
      <c r="V7162" s="1">
        <v>5.6</v>
      </c>
      <c r="W7162" t="str">
        <f>INDEX(People!$A$2:$A$5,MATCH(Orders!N7162,People!$B$2:$B$5,0))</f>
        <v>Kelly Williams</v>
      </c>
      <c r="X7162" t="str">
        <f>IFERROR(INDEX(Returns!A7162:A7961,MATCH(Orders!B7162,Returns!B7162:B7961,0)),"No")</f>
        <v>No</v>
      </c>
      <c r="Y7162">
        <f t="shared" si="111"/>
        <v>19.2</v>
      </c>
    </row>
    <row r="7163" spans="1:25" x14ac:dyDescent="0.2">
      <c r="A7163" s="1">
        <v>7162</v>
      </c>
      <c r="B7163" t="s">
        <v>9563</v>
      </c>
      <c r="C7163" s="2">
        <v>42555</v>
      </c>
      <c r="D7163" s="8">
        <f>Table1[[#This Row],[Order Date]]</f>
        <v>42555</v>
      </c>
      <c r="E7163" s="2">
        <v>42560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">
        <v>1171</v>
      </c>
      <c r="P7163" s="1" t="s">
        <v>43</v>
      </c>
      <c r="Q7163" s="1" t="s">
        <v>84</v>
      </c>
      <c r="R7163" s="1" t="s">
        <v>1172</v>
      </c>
      <c r="S7163" s="1">
        <v>21.84</v>
      </c>
      <c r="T7163" s="1">
        <v>3</v>
      </c>
      <c r="U7163" s="1">
        <v>0</v>
      </c>
      <c r="V7163" s="1">
        <v>10.92</v>
      </c>
      <c r="W7163" t="str">
        <f>INDEX(People!$A$2:$A$5,MATCH(Orders!N7163,People!$B$2:$B$5,0))</f>
        <v>Cassandra Brandow</v>
      </c>
      <c r="X7163" t="str">
        <f>IFERROR(INDEX(Returns!A7163:A7962,MATCH(Orders!B7163,Returns!B7163:B7962,0)),"No")</f>
        <v>No</v>
      </c>
      <c r="Y7163">
        <f t="shared" si="111"/>
        <v>21.84</v>
      </c>
    </row>
    <row r="7164" spans="1:25" x14ac:dyDescent="0.2">
      <c r="A7164" s="1">
        <v>7163</v>
      </c>
      <c r="B7164" t="s">
        <v>9563</v>
      </c>
      <c r="C7164" s="2">
        <v>42555</v>
      </c>
      <c r="D7164" s="8">
        <f>Table1[[#This Row],[Order Date]]</f>
        <v>42555</v>
      </c>
      <c r="E7164" s="2">
        <v>42560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">
        <v>2459</v>
      </c>
      <c r="P7164" s="1" t="s">
        <v>43</v>
      </c>
      <c r="Q7164" s="1" t="s">
        <v>70</v>
      </c>
      <c r="R7164" s="1" t="s">
        <v>2460</v>
      </c>
      <c r="S7164" s="1">
        <v>15.600000000000001</v>
      </c>
      <c r="T7164" s="1">
        <v>5</v>
      </c>
      <c r="U7164" s="1">
        <v>0</v>
      </c>
      <c r="V7164" s="1">
        <v>7.6440000000000001</v>
      </c>
      <c r="W7164" t="str">
        <f>INDEX(People!$A$2:$A$5,MATCH(Orders!N7164,People!$B$2:$B$5,0))</f>
        <v>Cassandra Brandow</v>
      </c>
      <c r="X7164" t="str">
        <f>IFERROR(INDEX(Returns!A7164:A7963,MATCH(Orders!B7164,Returns!B7164:B7963,0)),"No")</f>
        <v>No</v>
      </c>
      <c r="Y7164">
        <f t="shared" si="111"/>
        <v>15.600000000000001</v>
      </c>
    </row>
    <row r="7165" spans="1:25" x14ac:dyDescent="0.2">
      <c r="A7165" s="1">
        <v>7164</v>
      </c>
      <c r="B7165" t="s">
        <v>9564</v>
      </c>
      <c r="C7165" s="2">
        <v>42482</v>
      </c>
      <c r="D7165" s="8">
        <f>Table1[[#This Row],[Order Date]]</f>
        <v>42482</v>
      </c>
      <c r="E7165" s="2">
        <v>42484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">
        <v>4824</v>
      </c>
      <c r="P7165" s="1" t="s">
        <v>43</v>
      </c>
      <c r="Q7165" s="1" t="s">
        <v>157</v>
      </c>
      <c r="R7165" s="1" t="s">
        <v>590</v>
      </c>
      <c r="S7165" s="1">
        <v>247.84</v>
      </c>
      <c r="T7165" s="1">
        <v>8</v>
      </c>
      <c r="U7165" s="1">
        <v>0</v>
      </c>
      <c r="V7165" s="1">
        <v>121.44159999999999</v>
      </c>
      <c r="W7165" t="str">
        <f>INDEX(People!$A$2:$A$5,MATCH(Orders!N7165,People!$B$2:$B$5,0))</f>
        <v>Chuck Magee</v>
      </c>
      <c r="X7165" t="str">
        <f>IFERROR(INDEX(Returns!A7165:A7964,MATCH(Orders!B7165,Returns!B7165:B7964,0)),"No")</f>
        <v>No</v>
      </c>
      <c r="Y7165">
        <f t="shared" si="111"/>
        <v>247.84</v>
      </c>
    </row>
    <row r="7166" spans="1:25" x14ac:dyDescent="0.2">
      <c r="A7166" s="1">
        <v>7165</v>
      </c>
      <c r="B7166" t="s">
        <v>9564</v>
      </c>
      <c r="C7166" s="2">
        <v>42482</v>
      </c>
      <c r="D7166" s="8">
        <f>Table1[[#This Row],[Order Date]]</f>
        <v>42482</v>
      </c>
      <c r="E7166" s="2">
        <v>42484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">
        <v>2987</v>
      </c>
      <c r="P7166" s="1" t="s">
        <v>43</v>
      </c>
      <c r="Q7166" s="1" t="s">
        <v>70</v>
      </c>
      <c r="R7166" s="1" t="s">
        <v>2988</v>
      </c>
      <c r="S7166" s="1">
        <v>9.9120000000000008</v>
      </c>
      <c r="T7166" s="1">
        <v>3</v>
      </c>
      <c r="U7166" s="1">
        <v>0.2</v>
      </c>
      <c r="V7166" s="1">
        <v>3.3452999999999995</v>
      </c>
      <c r="W7166" t="str">
        <f>INDEX(People!$A$2:$A$5,MATCH(Orders!N7166,People!$B$2:$B$5,0))</f>
        <v>Chuck Magee</v>
      </c>
      <c r="X7166" t="str">
        <f>IFERROR(INDEX(Returns!A7166:A7965,MATCH(Orders!B7166,Returns!B7166:B7965,0)),"No")</f>
        <v>No</v>
      </c>
      <c r="Y7166">
        <f t="shared" si="111"/>
        <v>11.894400000000001</v>
      </c>
    </row>
    <row r="7167" spans="1:25" x14ac:dyDescent="0.2">
      <c r="A7167" s="1">
        <v>7166</v>
      </c>
      <c r="B7167" t="s">
        <v>9565</v>
      </c>
      <c r="C7167" s="2">
        <v>43362</v>
      </c>
      <c r="D7167" s="8">
        <f>Table1[[#This Row],[Order Date]]</f>
        <v>43362</v>
      </c>
      <c r="E7167" s="2">
        <v>43365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">
        <v>249</v>
      </c>
      <c r="P7167" s="1" t="s">
        <v>43</v>
      </c>
      <c r="Q7167" s="1" t="s">
        <v>55</v>
      </c>
      <c r="R7167" s="1" t="s">
        <v>250</v>
      </c>
      <c r="S7167" s="1">
        <v>69.52</v>
      </c>
      <c r="T7167" s="1">
        <v>2</v>
      </c>
      <c r="U7167" s="1">
        <v>0</v>
      </c>
      <c r="V7167" s="1">
        <v>17.379999999999995</v>
      </c>
      <c r="W7167" t="str">
        <f>INDEX(People!$A$2:$A$5,MATCH(Orders!N7167,People!$B$2:$B$5,0))</f>
        <v>Chuck Magee</v>
      </c>
      <c r="X7167" t="str">
        <f>IFERROR(INDEX(Returns!A7167:A7966,MATCH(Orders!B7167,Returns!B7167:B7966,0)),"No")</f>
        <v>No</v>
      </c>
      <c r="Y7167">
        <f t="shared" si="111"/>
        <v>69.52</v>
      </c>
    </row>
    <row r="7168" spans="1:25" x14ac:dyDescent="0.2">
      <c r="A7168" s="1">
        <v>7167</v>
      </c>
      <c r="B7168" t="s">
        <v>9566</v>
      </c>
      <c r="C7168" s="2">
        <v>42573</v>
      </c>
      <c r="D7168" s="8">
        <f>Table1[[#This Row],[Order Date]]</f>
        <v>42573</v>
      </c>
      <c r="E7168" s="2">
        <v>42575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">
        <v>2160</v>
      </c>
      <c r="P7168" s="1" t="s">
        <v>43</v>
      </c>
      <c r="Q7168" s="1" t="s">
        <v>63</v>
      </c>
      <c r="R7168" s="1" t="s">
        <v>2161</v>
      </c>
      <c r="S7168" s="1">
        <v>11.52</v>
      </c>
      <c r="T7168" s="1">
        <v>4</v>
      </c>
      <c r="U7168" s="1">
        <v>0</v>
      </c>
      <c r="V7168" s="1">
        <v>3.2256</v>
      </c>
      <c r="W7168" t="str">
        <f>INDEX(People!$A$2:$A$5,MATCH(Orders!N7168,People!$B$2:$B$5,0))</f>
        <v>Anna Andreadi</v>
      </c>
      <c r="X7168" t="str">
        <f>IFERROR(INDEX(Returns!A7168:A7967,MATCH(Orders!B7168,Returns!B7168:B7967,0)),"No")</f>
        <v>No</v>
      </c>
      <c r="Y7168">
        <f t="shared" si="111"/>
        <v>11.52</v>
      </c>
    </row>
    <row r="7169" spans="1:25" x14ac:dyDescent="0.2">
      <c r="A7169" s="1">
        <v>7168</v>
      </c>
      <c r="B7169" t="s">
        <v>9566</v>
      </c>
      <c r="C7169" s="2">
        <v>42573</v>
      </c>
      <c r="D7169" s="8">
        <f>Table1[[#This Row],[Order Date]]</f>
        <v>42573</v>
      </c>
      <c r="E7169" s="2">
        <v>42575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">
        <v>3804</v>
      </c>
      <c r="P7169" s="1" t="s">
        <v>30</v>
      </c>
      <c r="Q7169" s="1" t="s">
        <v>34</v>
      </c>
      <c r="R7169" s="1" t="s">
        <v>3805</v>
      </c>
      <c r="S7169" s="1">
        <v>717.72</v>
      </c>
      <c r="T7169" s="1">
        <v>3</v>
      </c>
      <c r="U7169" s="1">
        <v>0.2</v>
      </c>
      <c r="V7169" s="1">
        <v>71.77200000000002</v>
      </c>
      <c r="W7169" t="str">
        <f>INDEX(People!$A$2:$A$5,MATCH(Orders!N7169,People!$B$2:$B$5,0))</f>
        <v>Anna Andreadi</v>
      </c>
      <c r="X7169" t="str">
        <f>IFERROR(INDEX(Returns!A7169:A7968,MATCH(Orders!B7169,Returns!B7169:B7968,0)),"No")</f>
        <v>No</v>
      </c>
      <c r="Y7169">
        <f t="shared" si="111"/>
        <v>861.26400000000001</v>
      </c>
    </row>
    <row r="7170" spans="1:25" x14ac:dyDescent="0.2">
      <c r="A7170" s="1">
        <v>7169</v>
      </c>
      <c r="B7170" t="s">
        <v>9566</v>
      </c>
      <c r="C7170" s="2">
        <v>42573</v>
      </c>
      <c r="D7170" s="8">
        <f>Table1[[#This Row],[Order Date]]</f>
        <v>42573</v>
      </c>
      <c r="E7170" s="2">
        <v>42575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">
        <v>1343</v>
      </c>
      <c r="P7170" s="1" t="s">
        <v>43</v>
      </c>
      <c r="Q7170" s="1" t="s">
        <v>55</v>
      </c>
      <c r="R7170" s="1" t="s">
        <v>1344</v>
      </c>
      <c r="S7170" s="1">
        <v>236.5</v>
      </c>
      <c r="T7170" s="1">
        <v>10</v>
      </c>
      <c r="U7170" s="1">
        <v>0</v>
      </c>
      <c r="V7170" s="1">
        <v>68.584999999999994</v>
      </c>
      <c r="W7170" t="str">
        <f>INDEX(People!$A$2:$A$5,MATCH(Orders!N7170,People!$B$2:$B$5,0))</f>
        <v>Anna Andreadi</v>
      </c>
      <c r="X7170" t="str">
        <f>IFERROR(INDEX(Returns!A7170:A7969,MATCH(Orders!B7170,Returns!B7170:B7969,0)),"No")</f>
        <v>No</v>
      </c>
      <c r="Y7170">
        <f t="shared" si="111"/>
        <v>236.5</v>
      </c>
    </row>
    <row r="7171" spans="1:25" x14ac:dyDescent="0.2">
      <c r="A7171" s="1">
        <v>7170</v>
      </c>
      <c r="B7171" t="s">
        <v>9566</v>
      </c>
      <c r="C7171" s="2">
        <v>42573</v>
      </c>
      <c r="D7171" s="8">
        <f>Table1[[#This Row],[Order Date]]</f>
        <v>42573</v>
      </c>
      <c r="E7171" s="2">
        <v>42575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">
        <v>3772</v>
      </c>
      <c r="P7171" s="1" t="s">
        <v>30</v>
      </c>
      <c r="Q7171" s="1" t="s">
        <v>52</v>
      </c>
      <c r="R7171" s="1" t="s">
        <v>3773</v>
      </c>
      <c r="S7171" s="1">
        <v>170.35200000000003</v>
      </c>
      <c r="T7171" s="1">
        <v>3</v>
      </c>
      <c r="U7171" s="1">
        <v>0.2</v>
      </c>
      <c r="V7171" s="1">
        <v>19.164599999999979</v>
      </c>
      <c r="W7171" t="str">
        <f>INDEX(People!$A$2:$A$5,MATCH(Orders!N7171,People!$B$2:$B$5,0))</f>
        <v>Anna Andreadi</v>
      </c>
      <c r="X7171" t="str">
        <f>IFERROR(INDEX(Returns!A7171:A7970,MATCH(Orders!B7171,Returns!B7171:B7970,0)),"No")</f>
        <v>No</v>
      </c>
      <c r="Y7171">
        <f t="shared" ref="Y7171:Y7234" si="112">S7171*(1+U7171)</f>
        <v>204.42240000000004</v>
      </c>
    </row>
    <row r="7172" spans="1:25" x14ac:dyDescent="0.2">
      <c r="A7172" s="1">
        <v>7171</v>
      </c>
      <c r="B7172" t="s">
        <v>9567</v>
      </c>
      <c r="C7172" s="2">
        <v>43746</v>
      </c>
      <c r="D7172" s="8">
        <f>Table1[[#This Row],[Order Date]]</f>
        <v>43746</v>
      </c>
      <c r="E7172" s="2">
        <v>43752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">
        <v>1347</v>
      </c>
      <c r="P7172" s="1" t="s">
        <v>30</v>
      </c>
      <c r="Q7172" s="1" t="s">
        <v>34</v>
      </c>
      <c r="R7172" s="1" t="s">
        <v>1348</v>
      </c>
      <c r="S7172" s="1">
        <v>145.76400000000001</v>
      </c>
      <c r="T7172" s="1">
        <v>2</v>
      </c>
      <c r="U7172" s="1">
        <v>0.1</v>
      </c>
      <c r="V7172" s="1">
        <v>3.2392000000000074</v>
      </c>
      <c r="W7172" t="str">
        <f>INDEX(People!$A$2:$A$5,MATCH(Orders!N7172,People!$B$2:$B$5,0))</f>
        <v>Chuck Magee</v>
      </c>
      <c r="X7172" t="str">
        <f>IFERROR(INDEX(Returns!A7172:A7971,MATCH(Orders!B7172,Returns!B7172:B7971,0)),"No")</f>
        <v>No</v>
      </c>
      <c r="Y7172">
        <f t="shared" si="112"/>
        <v>160.34040000000002</v>
      </c>
    </row>
    <row r="7173" spans="1:25" x14ac:dyDescent="0.2">
      <c r="A7173" s="1">
        <v>7172</v>
      </c>
      <c r="B7173" t="s">
        <v>9568</v>
      </c>
      <c r="C7173" s="2">
        <v>43580</v>
      </c>
      <c r="D7173" s="8">
        <f>Table1[[#This Row],[Order Date]]</f>
        <v>43580</v>
      </c>
      <c r="E7173" s="2">
        <v>43582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">
        <v>1234</v>
      </c>
      <c r="P7173" s="1" t="s">
        <v>66</v>
      </c>
      <c r="Q7173" s="1" t="s">
        <v>146</v>
      </c>
      <c r="R7173" s="1" t="s">
        <v>1235</v>
      </c>
      <c r="S7173" s="1">
        <v>107.97</v>
      </c>
      <c r="T7173" s="1">
        <v>3</v>
      </c>
      <c r="U7173" s="1">
        <v>0</v>
      </c>
      <c r="V7173" s="1">
        <v>22.6737</v>
      </c>
      <c r="W7173" t="str">
        <f>INDEX(People!$A$2:$A$5,MATCH(Orders!N7173,People!$B$2:$B$5,0))</f>
        <v>Anna Andreadi</v>
      </c>
      <c r="X7173" t="str">
        <f>IFERROR(INDEX(Returns!A7173:A7972,MATCH(Orders!B7173,Returns!B7173:B7972,0)),"No")</f>
        <v>No</v>
      </c>
      <c r="Y7173">
        <f t="shared" si="112"/>
        <v>107.97</v>
      </c>
    </row>
    <row r="7174" spans="1:25" x14ac:dyDescent="0.2">
      <c r="A7174" s="1">
        <v>7173</v>
      </c>
      <c r="B7174" t="s">
        <v>9569</v>
      </c>
      <c r="C7174" s="2">
        <v>43550</v>
      </c>
      <c r="D7174" s="8">
        <f>Table1[[#This Row],[Order Date]]</f>
        <v>43550</v>
      </c>
      <c r="E7174" s="2">
        <v>43554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">
        <v>1234</v>
      </c>
      <c r="P7174" s="1" t="s">
        <v>66</v>
      </c>
      <c r="Q7174" s="1" t="s">
        <v>146</v>
      </c>
      <c r="R7174" s="1" t="s">
        <v>1235</v>
      </c>
      <c r="S7174" s="1">
        <v>143.96</v>
      </c>
      <c r="T7174" s="1">
        <v>5</v>
      </c>
      <c r="U7174" s="1">
        <v>0.2</v>
      </c>
      <c r="V7174" s="1">
        <v>1.7995000000000019</v>
      </c>
      <c r="W7174" t="str">
        <f>INDEX(People!$A$2:$A$5,MATCH(Orders!N7174,People!$B$2:$B$5,0))</f>
        <v>Kelly Williams</v>
      </c>
      <c r="X7174" t="str">
        <f>IFERROR(INDEX(Returns!A7174:A7973,MATCH(Orders!B7174,Returns!B7174:B7973,0)),"No")</f>
        <v>No</v>
      </c>
      <c r="Y7174">
        <f t="shared" si="112"/>
        <v>172.75200000000001</v>
      </c>
    </row>
    <row r="7175" spans="1:25" x14ac:dyDescent="0.2">
      <c r="A7175" s="1">
        <v>7174</v>
      </c>
      <c r="B7175" t="s">
        <v>9569</v>
      </c>
      <c r="C7175" s="2">
        <v>43550</v>
      </c>
      <c r="D7175" s="8">
        <f>Table1[[#This Row],[Order Date]]</f>
        <v>43550</v>
      </c>
      <c r="E7175" s="2">
        <v>43554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">
        <v>1205</v>
      </c>
      <c r="P7175" s="1" t="s">
        <v>66</v>
      </c>
      <c r="Q7175" s="1" t="s">
        <v>1065</v>
      </c>
      <c r="R7175" s="1" t="s">
        <v>1206</v>
      </c>
      <c r="S7175" s="1">
        <v>2399.96</v>
      </c>
      <c r="T7175" s="1">
        <v>5</v>
      </c>
      <c r="U7175" s="1">
        <v>0.2</v>
      </c>
      <c r="V7175" s="1">
        <v>569.99050000000011</v>
      </c>
      <c r="W7175" t="str">
        <f>INDEX(People!$A$2:$A$5,MATCH(Orders!N7175,People!$B$2:$B$5,0))</f>
        <v>Kelly Williams</v>
      </c>
      <c r="X7175" t="str">
        <f>IFERROR(INDEX(Returns!A7175:A7974,MATCH(Orders!B7175,Returns!B7175:B7974,0)),"No")</f>
        <v>No</v>
      </c>
      <c r="Y7175">
        <f t="shared" si="112"/>
        <v>2879.9519999999998</v>
      </c>
    </row>
    <row r="7176" spans="1:25" x14ac:dyDescent="0.2">
      <c r="A7176" s="1">
        <v>7175</v>
      </c>
      <c r="B7176" t="s">
        <v>9569</v>
      </c>
      <c r="C7176" s="2">
        <v>43550</v>
      </c>
      <c r="D7176" s="8">
        <f>Table1[[#This Row],[Order Date]]</f>
        <v>43550</v>
      </c>
      <c r="E7176" s="2">
        <v>43554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">
        <v>4252</v>
      </c>
      <c r="P7176" s="1" t="s">
        <v>43</v>
      </c>
      <c r="Q7176" s="1" t="s">
        <v>84</v>
      </c>
      <c r="R7176" s="1" t="s">
        <v>4253</v>
      </c>
      <c r="S7176" s="1">
        <v>74.352000000000004</v>
      </c>
      <c r="T7176" s="1">
        <v>3</v>
      </c>
      <c r="U7176" s="1">
        <v>0.2</v>
      </c>
      <c r="V7176" s="1">
        <v>23.234999999999992</v>
      </c>
      <c r="W7176" t="str">
        <f>INDEX(People!$A$2:$A$5,MATCH(Orders!N7176,People!$B$2:$B$5,0))</f>
        <v>Kelly Williams</v>
      </c>
      <c r="X7176" t="str">
        <f>IFERROR(INDEX(Returns!A7176:A7975,MATCH(Orders!B7176,Returns!B7176:B7975,0)),"No")</f>
        <v>No</v>
      </c>
      <c r="Y7176">
        <f t="shared" si="112"/>
        <v>89.222400000000007</v>
      </c>
    </row>
    <row r="7177" spans="1:25" x14ac:dyDescent="0.2">
      <c r="A7177" s="1">
        <v>7176</v>
      </c>
      <c r="B7177" t="s">
        <v>9569</v>
      </c>
      <c r="C7177" s="2">
        <v>43550</v>
      </c>
      <c r="D7177" s="8">
        <f>Table1[[#This Row],[Order Date]]</f>
        <v>43550</v>
      </c>
      <c r="E7177" s="2">
        <v>43554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">
        <v>4219</v>
      </c>
      <c r="P7177" s="1" t="s">
        <v>43</v>
      </c>
      <c r="Q7177" s="1" t="s">
        <v>73</v>
      </c>
      <c r="R7177" s="1" t="s">
        <v>4220</v>
      </c>
      <c r="S7177" s="1">
        <v>87.167999999999978</v>
      </c>
      <c r="T7177" s="1">
        <v>8</v>
      </c>
      <c r="U7177" s="1">
        <v>0.8</v>
      </c>
      <c r="V7177" s="1">
        <v>-226.63679999999999</v>
      </c>
      <c r="W7177" t="str">
        <f>INDEX(People!$A$2:$A$5,MATCH(Orders!N7177,People!$B$2:$B$5,0))</f>
        <v>Kelly Williams</v>
      </c>
      <c r="X7177" t="str">
        <f>IFERROR(INDEX(Returns!A7177:A7976,MATCH(Orders!B7177,Returns!B7177:B7976,0)),"No")</f>
        <v>No</v>
      </c>
      <c r="Y7177">
        <f t="shared" si="112"/>
        <v>156.90239999999997</v>
      </c>
    </row>
    <row r="7178" spans="1:25" x14ac:dyDescent="0.2">
      <c r="A7178" s="1">
        <v>7177</v>
      </c>
      <c r="B7178" t="s">
        <v>9569</v>
      </c>
      <c r="C7178" s="2">
        <v>43550</v>
      </c>
      <c r="D7178" s="8">
        <f>Table1[[#This Row],[Order Date]]</f>
        <v>43550</v>
      </c>
      <c r="E7178" s="2">
        <v>43554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">
        <v>3347</v>
      </c>
      <c r="P7178" s="1" t="s">
        <v>43</v>
      </c>
      <c r="Q7178" s="1" t="s">
        <v>55</v>
      </c>
      <c r="R7178" s="1" t="s">
        <v>3348</v>
      </c>
      <c r="S7178" s="1">
        <v>32.231999999999999</v>
      </c>
      <c r="T7178" s="1">
        <v>3</v>
      </c>
      <c r="U7178" s="1">
        <v>0.2</v>
      </c>
      <c r="V7178" s="1">
        <v>2.4173999999999989</v>
      </c>
      <c r="W7178" t="str">
        <f>INDEX(People!$A$2:$A$5,MATCH(Orders!N7178,People!$B$2:$B$5,0))</f>
        <v>Kelly Williams</v>
      </c>
      <c r="X7178" t="str">
        <f>IFERROR(INDEX(Returns!A7178:A7977,MATCH(Orders!B7178,Returns!B7178:B7977,0)),"No")</f>
        <v>No</v>
      </c>
      <c r="Y7178">
        <f t="shared" si="112"/>
        <v>38.678399999999996</v>
      </c>
    </row>
    <row r="7179" spans="1:25" x14ac:dyDescent="0.2">
      <c r="A7179" s="1">
        <v>7178</v>
      </c>
      <c r="B7179" t="s">
        <v>9570</v>
      </c>
      <c r="C7179" s="2">
        <v>43589</v>
      </c>
      <c r="D7179" s="8">
        <f>Table1[[#This Row],[Order Date]]</f>
        <v>43589</v>
      </c>
      <c r="E7179" s="2">
        <v>43595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">
        <v>5768</v>
      </c>
      <c r="P7179" s="1" t="s">
        <v>43</v>
      </c>
      <c r="Q7179" s="1" t="s">
        <v>70</v>
      </c>
      <c r="R7179" s="1" t="s">
        <v>5769</v>
      </c>
      <c r="S7179" s="1">
        <v>2.2020000000000004</v>
      </c>
      <c r="T7179" s="1">
        <v>2</v>
      </c>
      <c r="U7179" s="1">
        <v>0.7</v>
      </c>
      <c r="V7179" s="1">
        <v>-1.5413999999999999</v>
      </c>
      <c r="W7179" t="str">
        <f>INDEX(People!$A$2:$A$5,MATCH(Orders!N7179,People!$B$2:$B$5,0))</f>
        <v>Chuck Magee</v>
      </c>
      <c r="X7179" t="str">
        <f>IFERROR(INDEX(Returns!A7179:A7978,MATCH(Orders!B7179,Returns!B7179:B7978,0)),"No")</f>
        <v>No</v>
      </c>
      <c r="Y7179">
        <f t="shared" si="112"/>
        <v>3.7434000000000007</v>
      </c>
    </row>
    <row r="7180" spans="1:25" x14ac:dyDescent="0.2">
      <c r="A7180" s="1">
        <v>7179</v>
      </c>
      <c r="B7180" t="s">
        <v>9570</v>
      </c>
      <c r="C7180" s="2">
        <v>43589</v>
      </c>
      <c r="D7180" s="8">
        <f>Table1[[#This Row],[Order Date]]</f>
        <v>43589</v>
      </c>
      <c r="E7180" s="2">
        <v>43595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">
        <v>2813</v>
      </c>
      <c r="P7180" s="1" t="s">
        <v>43</v>
      </c>
      <c r="Q7180" s="1" t="s">
        <v>70</v>
      </c>
      <c r="R7180" s="1" t="s">
        <v>2814</v>
      </c>
      <c r="S7180" s="1">
        <v>9.3960000000000008</v>
      </c>
      <c r="T7180" s="1">
        <v>3</v>
      </c>
      <c r="U7180" s="1">
        <v>0.7</v>
      </c>
      <c r="V7180" s="1">
        <v>-7.5167999999999964</v>
      </c>
      <c r="W7180" t="str">
        <f>INDEX(People!$A$2:$A$5,MATCH(Orders!N7180,People!$B$2:$B$5,0))</f>
        <v>Chuck Magee</v>
      </c>
      <c r="X7180" t="str">
        <f>IFERROR(INDEX(Returns!A7180:A7979,MATCH(Orders!B7180,Returns!B7180:B7979,0)),"No")</f>
        <v>No</v>
      </c>
      <c r="Y7180">
        <f t="shared" si="112"/>
        <v>15.9732</v>
      </c>
    </row>
    <row r="7181" spans="1:25" x14ac:dyDescent="0.2">
      <c r="A7181" s="1">
        <v>7180</v>
      </c>
      <c r="B7181" t="s">
        <v>9571</v>
      </c>
      <c r="C7181" s="2">
        <v>43418</v>
      </c>
      <c r="D7181" s="8">
        <f>Table1[[#This Row],[Order Date]]</f>
        <v>43418</v>
      </c>
      <c r="E7181" s="2">
        <v>43422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">
        <v>4835</v>
      </c>
      <c r="P7181" s="1" t="s">
        <v>66</v>
      </c>
      <c r="Q7181" s="1" t="s">
        <v>67</v>
      </c>
      <c r="R7181" s="1" t="s">
        <v>4836</v>
      </c>
      <c r="S7181" s="1">
        <v>89.97</v>
      </c>
      <c r="T7181" s="1">
        <v>3</v>
      </c>
      <c r="U7181" s="1">
        <v>0</v>
      </c>
      <c r="V7181" s="1">
        <v>25.191600000000005</v>
      </c>
      <c r="W7181" t="str">
        <f>INDEX(People!$A$2:$A$5,MATCH(Orders!N7181,People!$B$2:$B$5,0))</f>
        <v>Chuck Magee</v>
      </c>
      <c r="X7181" t="str">
        <f>IFERROR(INDEX(Returns!A7181:A7980,MATCH(Orders!B7181,Returns!B7181:B7980,0)),"No")</f>
        <v>No</v>
      </c>
      <c r="Y7181">
        <f t="shared" si="112"/>
        <v>89.97</v>
      </c>
    </row>
    <row r="7182" spans="1:25" x14ac:dyDescent="0.2">
      <c r="A7182" s="1">
        <v>7181</v>
      </c>
      <c r="B7182" t="s">
        <v>9572</v>
      </c>
      <c r="C7182" s="2">
        <v>42375</v>
      </c>
      <c r="D7182" s="8">
        <f>Table1[[#This Row],[Order Date]]</f>
        <v>42375</v>
      </c>
      <c r="E7182" s="2">
        <v>42376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">
        <v>1105</v>
      </c>
      <c r="P7182" s="1" t="s">
        <v>43</v>
      </c>
      <c r="Q7182" s="1" t="s">
        <v>63</v>
      </c>
      <c r="R7182" s="1" t="s">
        <v>1106</v>
      </c>
      <c r="S7182" s="1">
        <v>12.78</v>
      </c>
      <c r="T7182" s="1">
        <v>3</v>
      </c>
      <c r="U7182" s="1">
        <v>0</v>
      </c>
      <c r="V7182" s="1">
        <v>5.2397999999999998</v>
      </c>
      <c r="W7182" t="str">
        <f>INDEX(People!$A$2:$A$5,MATCH(Orders!N7182,People!$B$2:$B$5,0))</f>
        <v>Cassandra Brandow</v>
      </c>
      <c r="X7182" t="str">
        <f>IFERROR(INDEX(Returns!A7182:A7981,MATCH(Orders!B7182,Returns!B7182:B7981,0)),"No")</f>
        <v>No</v>
      </c>
      <c r="Y7182">
        <f t="shared" si="112"/>
        <v>12.78</v>
      </c>
    </row>
    <row r="7183" spans="1:25" x14ac:dyDescent="0.2">
      <c r="A7183" s="1">
        <v>7182</v>
      </c>
      <c r="B7183" t="s">
        <v>9573</v>
      </c>
      <c r="C7183" s="2">
        <v>43461</v>
      </c>
      <c r="D7183" s="8">
        <f>Table1[[#This Row],[Order Date]]</f>
        <v>43461</v>
      </c>
      <c r="E7183" s="2">
        <v>43464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">
        <v>3478</v>
      </c>
      <c r="P7183" s="1" t="s">
        <v>66</v>
      </c>
      <c r="Q7183" s="1" t="s">
        <v>146</v>
      </c>
      <c r="R7183" s="1" t="s">
        <v>3479</v>
      </c>
      <c r="S7183" s="1">
        <v>40</v>
      </c>
      <c r="T7183" s="1">
        <v>2</v>
      </c>
      <c r="U7183" s="1">
        <v>0.2</v>
      </c>
      <c r="V7183" s="1">
        <v>0.5</v>
      </c>
      <c r="W7183" t="str">
        <f>INDEX(People!$A$2:$A$5,MATCH(Orders!N7183,People!$B$2:$B$5,0))</f>
        <v>Chuck Magee</v>
      </c>
      <c r="X7183" t="str">
        <f>IFERROR(INDEX(Returns!A7183:A7982,MATCH(Orders!B7183,Returns!B7183:B7982,0)),"No")</f>
        <v>No</v>
      </c>
      <c r="Y7183">
        <f t="shared" si="112"/>
        <v>48</v>
      </c>
    </row>
    <row r="7184" spans="1:25" x14ac:dyDescent="0.2">
      <c r="A7184" s="1">
        <v>7183</v>
      </c>
      <c r="B7184" t="s">
        <v>6158</v>
      </c>
      <c r="C7184" s="2">
        <v>43585</v>
      </c>
      <c r="D7184" s="8">
        <f>Table1[[#This Row],[Order Date]]</f>
        <v>43585</v>
      </c>
      <c r="E7184" s="2">
        <v>43589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">
        <v>2314</v>
      </c>
      <c r="P7184" s="1" t="s">
        <v>43</v>
      </c>
      <c r="Q7184" s="1" t="s">
        <v>70</v>
      </c>
      <c r="R7184" s="1" t="s">
        <v>2315</v>
      </c>
      <c r="S7184" s="1">
        <v>23.24</v>
      </c>
      <c r="T7184" s="1">
        <v>5</v>
      </c>
      <c r="U7184" s="1">
        <v>0.2</v>
      </c>
      <c r="V7184" s="1">
        <v>7.5529999999999982</v>
      </c>
      <c r="W7184" t="str">
        <f>INDEX(People!$A$2:$A$5,MATCH(Orders!N7184,People!$B$2:$B$5,0))</f>
        <v>Anna Andreadi</v>
      </c>
      <c r="X7184" t="str">
        <f>IFERROR(INDEX(Returns!A7184:A7983,MATCH(Orders!B7184,Returns!B7184:B7983,0)),"No")</f>
        <v>No</v>
      </c>
      <c r="Y7184">
        <f t="shared" si="112"/>
        <v>27.887999999999998</v>
      </c>
    </row>
    <row r="7185" spans="1:25" x14ac:dyDescent="0.2">
      <c r="A7185" s="1">
        <v>7184</v>
      </c>
      <c r="B7185" t="s">
        <v>9574</v>
      </c>
      <c r="C7185" s="2">
        <v>43576</v>
      </c>
      <c r="D7185" s="8">
        <f>Table1[[#This Row],[Order Date]]</f>
        <v>43576</v>
      </c>
      <c r="E7185" s="2">
        <v>43578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">
        <v>184</v>
      </c>
      <c r="P7185" s="1" t="s">
        <v>30</v>
      </c>
      <c r="Q7185" s="1" t="s">
        <v>34</v>
      </c>
      <c r="R7185" s="1" t="s">
        <v>185</v>
      </c>
      <c r="S7185" s="1">
        <v>908.82</v>
      </c>
      <c r="T7185" s="1">
        <v>9</v>
      </c>
      <c r="U7185" s="1">
        <v>0</v>
      </c>
      <c r="V7185" s="1">
        <v>227.20500000000004</v>
      </c>
      <c r="W7185" t="str">
        <f>INDEX(People!$A$2:$A$5,MATCH(Orders!N7185,People!$B$2:$B$5,0))</f>
        <v>Chuck Magee</v>
      </c>
      <c r="X7185" t="str">
        <f>IFERROR(INDEX(Returns!A7185:A7984,MATCH(Orders!B7185,Returns!B7185:B7984,0)),"No")</f>
        <v>No</v>
      </c>
      <c r="Y7185">
        <f t="shared" si="112"/>
        <v>908.82</v>
      </c>
    </row>
    <row r="7186" spans="1:25" x14ac:dyDescent="0.2">
      <c r="A7186" s="1">
        <v>7185</v>
      </c>
      <c r="B7186" t="s">
        <v>9575</v>
      </c>
      <c r="C7186" s="2">
        <v>43694</v>
      </c>
      <c r="D7186" s="8">
        <f>Table1[[#This Row],[Order Date]]</f>
        <v>43694</v>
      </c>
      <c r="E7186" s="2">
        <v>43701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">
        <v>5025</v>
      </c>
      <c r="P7186" s="1" t="s">
        <v>43</v>
      </c>
      <c r="Q7186" s="1" t="s">
        <v>512</v>
      </c>
      <c r="R7186" s="1" t="s">
        <v>5026</v>
      </c>
      <c r="S7186" s="1">
        <v>5.5520000000000005</v>
      </c>
      <c r="T7186" s="1">
        <v>2</v>
      </c>
      <c r="U7186" s="1">
        <v>0.2</v>
      </c>
      <c r="V7186" s="1">
        <v>-1.0410000000000006</v>
      </c>
      <c r="W7186" t="str">
        <f>INDEX(People!$A$2:$A$5,MATCH(Orders!N7186,People!$B$2:$B$5,0))</f>
        <v>Kelly Williams</v>
      </c>
      <c r="X7186" t="str">
        <f>IFERROR(INDEX(Returns!A7186:A7985,MATCH(Orders!B7186,Returns!B7186:B7985,0)),"No")</f>
        <v>No</v>
      </c>
      <c r="Y7186">
        <f t="shared" si="112"/>
        <v>6.6624000000000008</v>
      </c>
    </row>
    <row r="7187" spans="1:25" x14ac:dyDescent="0.2">
      <c r="A7187" s="1">
        <v>7186</v>
      </c>
      <c r="B7187" t="s">
        <v>9575</v>
      </c>
      <c r="C7187" s="2">
        <v>43694</v>
      </c>
      <c r="D7187" s="8">
        <f>Table1[[#This Row],[Order Date]]</f>
        <v>43694</v>
      </c>
      <c r="E7187" s="2">
        <v>43701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">
        <v>4530</v>
      </c>
      <c r="P7187" s="1" t="s">
        <v>43</v>
      </c>
      <c r="Q7187" s="1" t="s">
        <v>63</v>
      </c>
      <c r="R7187" s="1" t="s">
        <v>4531</v>
      </c>
      <c r="S7187" s="1">
        <v>8.016</v>
      </c>
      <c r="T7187" s="1">
        <v>3</v>
      </c>
      <c r="U7187" s="1">
        <v>0.2</v>
      </c>
      <c r="V7187" s="1">
        <v>1.0019999999999993</v>
      </c>
      <c r="W7187" t="str">
        <f>INDEX(People!$A$2:$A$5,MATCH(Orders!N7187,People!$B$2:$B$5,0))</f>
        <v>Kelly Williams</v>
      </c>
      <c r="X7187" t="str">
        <f>IFERROR(INDEX(Returns!A7187:A7986,MATCH(Orders!B7187,Returns!B7187:B7986,0)),"No")</f>
        <v>No</v>
      </c>
      <c r="Y7187">
        <f t="shared" si="112"/>
        <v>9.6191999999999993</v>
      </c>
    </row>
    <row r="7188" spans="1:25" x14ac:dyDescent="0.2">
      <c r="A7188" s="1">
        <v>7187</v>
      </c>
      <c r="B7188" t="s">
        <v>9575</v>
      </c>
      <c r="C7188" s="2">
        <v>43694</v>
      </c>
      <c r="D7188" s="8">
        <f>Table1[[#This Row],[Order Date]]</f>
        <v>43694</v>
      </c>
      <c r="E7188" s="2">
        <v>43701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">
        <v>4467</v>
      </c>
      <c r="P7188" s="1" t="s">
        <v>30</v>
      </c>
      <c r="Q7188" s="1" t="s">
        <v>34</v>
      </c>
      <c r="R7188" s="1" t="s">
        <v>4468</v>
      </c>
      <c r="S7188" s="1">
        <v>74.591999999999999</v>
      </c>
      <c r="T7188" s="1">
        <v>4</v>
      </c>
      <c r="U7188" s="1">
        <v>0.3</v>
      </c>
      <c r="V7188" s="1">
        <v>-2.1312000000000033</v>
      </c>
      <c r="W7188" t="str">
        <f>INDEX(People!$A$2:$A$5,MATCH(Orders!N7188,People!$B$2:$B$5,0))</f>
        <v>Kelly Williams</v>
      </c>
      <c r="X7188" t="str">
        <f>IFERROR(INDEX(Returns!A7188:A7987,MATCH(Orders!B7188,Returns!B7188:B7987,0)),"No")</f>
        <v>No</v>
      </c>
      <c r="Y7188">
        <f t="shared" si="112"/>
        <v>96.9696</v>
      </c>
    </row>
    <row r="7189" spans="1:25" x14ac:dyDescent="0.2">
      <c r="A7189" s="1">
        <v>7188</v>
      </c>
      <c r="B7189" t="s">
        <v>9575</v>
      </c>
      <c r="C7189" s="2">
        <v>43694</v>
      </c>
      <c r="D7189" s="8">
        <f>Table1[[#This Row],[Order Date]]</f>
        <v>43694</v>
      </c>
      <c r="E7189" s="2">
        <v>43701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">
        <v>4749</v>
      </c>
      <c r="P7189" s="1" t="s">
        <v>30</v>
      </c>
      <c r="Q7189" s="1" t="s">
        <v>60</v>
      </c>
      <c r="R7189" s="1" t="s">
        <v>4750</v>
      </c>
      <c r="S7189" s="1">
        <v>16.784000000000002</v>
      </c>
      <c r="T7189" s="1">
        <v>2</v>
      </c>
      <c r="U7189" s="1">
        <v>0.6</v>
      </c>
      <c r="V7189" s="1">
        <v>-22.238800000000001</v>
      </c>
      <c r="W7189" t="str">
        <f>INDEX(People!$A$2:$A$5,MATCH(Orders!N7189,People!$B$2:$B$5,0))</f>
        <v>Kelly Williams</v>
      </c>
      <c r="X7189" t="str">
        <f>IFERROR(INDEX(Returns!A7189:A7988,MATCH(Orders!B7189,Returns!B7189:B7988,0)),"No")</f>
        <v>No</v>
      </c>
      <c r="Y7189">
        <f t="shared" si="112"/>
        <v>26.854400000000005</v>
      </c>
    </row>
    <row r="7190" spans="1:25" x14ac:dyDescent="0.2">
      <c r="A7190" s="1">
        <v>7189</v>
      </c>
      <c r="B7190" t="s">
        <v>9575</v>
      </c>
      <c r="C7190" s="2">
        <v>43694</v>
      </c>
      <c r="D7190" s="8">
        <f>Table1[[#This Row],[Order Date]]</f>
        <v>43694</v>
      </c>
      <c r="E7190" s="2">
        <v>43701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">
        <v>1788</v>
      </c>
      <c r="P7190" s="1" t="s">
        <v>43</v>
      </c>
      <c r="Q7190" s="1" t="s">
        <v>73</v>
      </c>
      <c r="R7190" s="1" t="s">
        <v>1789</v>
      </c>
      <c r="S7190" s="1">
        <v>38.86399999999999</v>
      </c>
      <c r="T7190" s="1">
        <v>4</v>
      </c>
      <c r="U7190" s="1">
        <v>0.8</v>
      </c>
      <c r="V7190" s="1">
        <v>-99.103200000000044</v>
      </c>
      <c r="W7190" t="str">
        <f>INDEX(People!$A$2:$A$5,MATCH(Orders!N7190,People!$B$2:$B$5,0))</f>
        <v>Kelly Williams</v>
      </c>
      <c r="X7190" t="str">
        <f>IFERROR(INDEX(Returns!A7190:A7989,MATCH(Orders!B7190,Returns!B7190:B7989,0)),"No")</f>
        <v>No</v>
      </c>
      <c r="Y7190">
        <f t="shared" si="112"/>
        <v>69.955199999999991</v>
      </c>
    </row>
    <row r="7191" spans="1:25" x14ac:dyDescent="0.2">
      <c r="A7191" s="1">
        <v>7190</v>
      </c>
      <c r="B7191" t="s">
        <v>9576</v>
      </c>
      <c r="C7191" s="2">
        <v>43416</v>
      </c>
      <c r="D7191" s="8">
        <f>Table1[[#This Row],[Order Date]]</f>
        <v>43416</v>
      </c>
      <c r="E7191" s="2">
        <v>43419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">
        <v>4801</v>
      </c>
      <c r="P7191" s="1" t="s">
        <v>66</v>
      </c>
      <c r="Q7191" s="1" t="s">
        <v>67</v>
      </c>
      <c r="R7191" s="1" t="s">
        <v>4802</v>
      </c>
      <c r="S7191" s="1">
        <v>203.976</v>
      </c>
      <c r="T7191" s="1">
        <v>3</v>
      </c>
      <c r="U7191" s="1">
        <v>0.2</v>
      </c>
      <c r="V7191" s="1">
        <v>25.496999999999986</v>
      </c>
      <c r="W7191" t="str">
        <f>INDEX(People!$A$2:$A$5,MATCH(Orders!N7191,People!$B$2:$B$5,0))</f>
        <v>Anna Andreadi</v>
      </c>
      <c r="X7191" t="str">
        <f>IFERROR(INDEX(Returns!A7191:A7990,MATCH(Orders!B7191,Returns!B7191:B7990,0)),"No")</f>
        <v>No</v>
      </c>
      <c r="Y7191">
        <f t="shared" si="112"/>
        <v>244.77119999999999</v>
      </c>
    </row>
    <row r="7192" spans="1:25" x14ac:dyDescent="0.2">
      <c r="A7192" s="1">
        <v>7191</v>
      </c>
      <c r="B7192" t="s">
        <v>9576</v>
      </c>
      <c r="C7192" s="2">
        <v>43416</v>
      </c>
      <c r="D7192" s="8">
        <f>Table1[[#This Row],[Order Date]]</f>
        <v>43416</v>
      </c>
      <c r="E7192" s="2">
        <v>43419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">
        <v>5302</v>
      </c>
      <c r="P7192" s="1" t="s">
        <v>30</v>
      </c>
      <c r="Q7192" s="1" t="s">
        <v>52</v>
      </c>
      <c r="R7192" s="1" t="s">
        <v>5303</v>
      </c>
      <c r="S7192" s="1">
        <v>674.35200000000009</v>
      </c>
      <c r="T7192" s="1">
        <v>3</v>
      </c>
      <c r="U7192" s="1">
        <v>0.2</v>
      </c>
      <c r="V7192" s="1">
        <v>-8.4294000000000153</v>
      </c>
      <c r="W7192" t="str">
        <f>INDEX(People!$A$2:$A$5,MATCH(Orders!N7192,People!$B$2:$B$5,0))</f>
        <v>Anna Andreadi</v>
      </c>
      <c r="X7192" t="str">
        <f>IFERROR(INDEX(Returns!A7192:A7991,MATCH(Orders!B7192,Returns!B7192:B7991,0)),"No")</f>
        <v>No</v>
      </c>
      <c r="Y7192">
        <f t="shared" si="112"/>
        <v>809.22240000000011</v>
      </c>
    </row>
    <row r="7193" spans="1:25" x14ac:dyDescent="0.2">
      <c r="A7193" s="1">
        <v>7192</v>
      </c>
      <c r="B7193" t="s">
        <v>9577</v>
      </c>
      <c r="C7193" s="2">
        <v>43374</v>
      </c>
      <c r="D7193" s="8">
        <f>Table1[[#This Row],[Order Date]]</f>
        <v>43374</v>
      </c>
      <c r="E7193" s="2">
        <v>43379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">
        <v>1067</v>
      </c>
      <c r="P7193" s="1" t="s">
        <v>43</v>
      </c>
      <c r="Q7193" s="1" t="s">
        <v>70</v>
      </c>
      <c r="R7193" s="1" t="s">
        <v>1068</v>
      </c>
      <c r="S7193" s="1">
        <v>5.3880000000000008</v>
      </c>
      <c r="T7193" s="1">
        <v>4</v>
      </c>
      <c r="U7193" s="1">
        <v>0.7</v>
      </c>
      <c r="V7193" s="1">
        <v>-4.49</v>
      </c>
      <c r="W7193" t="str">
        <f>INDEX(People!$A$2:$A$5,MATCH(Orders!N7193,People!$B$2:$B$5,0))</f>
        <v>Cassandra Brandow</v>
      </c>
      <c r="X7193" t="str">
        <f>IFERROR(INDEX(Returns!A7193:A7992,MATCH(Orders!B7193,Returns!B7193:B7992,0)),"No")</f>
        <v>No</v>
      </c>
      <c r="Y7193">
        <f t="shared" si="112"/>
        <v>9.1596000000000011</v>
      </c>
    </row>
    <row r="7194" spans="1:25" x14ac:dyDescent="0.2">
      <c r="A7194" s="1">
        <v>7193</v>
      </c>
      <c r="B7194" t="s">
        <v>9577</v>
      </c>
      <c r="C7194" s="2">
        <v>43374</v>
      </c>
      <c r="D7194" s="8">
        <f>Table1[[#This Row],[Order Date]]</f>
        <v>43374</v>
      </c>
      <c r="E7194" s="2">
        <v>43379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">
        <v>3746</v>
      </c>
      <c r="P7194" s="1" t="s">
        <v>43</v>
      </c>
      <c r="Q7194" s="1" t="s">
        <v>63</v>
      </c>
      <c r="R7194" s="1" t="s">
        <v>2550</v>
      </c>
      <c r="S7194" s="1">
        <v>30.975999999999999</v>
      </c>
      <c r="T7194" s="1">
        <v>8</v>
      </c>
      <c r="U7194" s="1">
        <v>0.2</v>
      </c>
      <c r="V7194" s="1">
        <v>5.0335999999999999</v>
      </c>
      <c r="W7194" t="str">
        <f>INDEX(People!$A$2:$A$5,MATCH(Orders!N7194,People!$B$2:$B$5,0))</f>
        <v>Cassandra Brandow</v>
      </c>
      <c r="X7194" t="str">
        <f>IFERROR(INDEX(Returns!A7194:A7993,MATCH(Orders!B7194,Returns!B7194:B7993,0)),"No")</f>
        <v>No</v>
      </c>
      <c r="Y7194">
        <f t="shared" si="112"/>
        <v>37.171199999999999</v>
      </c>
    </row>
    <row r="7195" spans="1:25" x14ac:dyDescent="0.2">
      <c r="A7195" s="1">
        <v>7194</v>
      </c>
      <c r="B7195" t="s">
        <v>9578</v>
      </c>
      <c r="C7195" s="2">
        <v>43143</v>
      </c>
      <c r="D7195" s="8">
        <f>Table1[[#This Row],[Order Date]]</f>
        <v>43143</v>
      </c>
      <c r="E7195" s="2">
        <v>43145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">
        <v>2929</v>
      </c>
      <c r="P7195" s="1" t="s">
        <v>43</v>
      </c>
      <c r="Q7195" s="1" t="s">
        <v>55</v>
      </c>
      <c r="R7195" s="1" t="s">
        <v>2930</v>
      </c>
      <c r="S7195" s="1">
        <v>1350.1200000000001</v>
      </c>
      <c r="T7195" s="1">
        <v>6</v>
      </c>
      <c r="U7195" s="1">
        <v>0</v>
      </c>
      <c r="V7195" s="1">
        <v>175.51560000000001</v>
      </c>
      <c r="W7195" t="str">
        <f>INDEX(People!$A$2:$A$5,MATCH(Orders!N7195,People!$B$2:$B$5,0))</f>
        <v>Cassandra Brandow</v>
      </c>
      <c r="X7195" t="str">
        <f>IFERROR(INDEX(Returns!A7195:A7994,MATCH(Orders!B7195,Returns!B7195:B7994,0)),"No")</f>
        <v>No</v>
      </c>
      <c r="Y7195">
        <f t="shared" si="112"/>
        <v>1350.1200000000001</v>
      </c>
    </row>
    <row r="7196" spans="1:25" x14ac:dyDescent="0.2">
      <c r="A7196" s="1">
        <v>7195</v>
      </c>
      <c r="B7196" t="s">
        <v>9578</v>
      </c>
      <c r="C7196" s="2">
        <v>43143</v>
      </c>
      <c r="D7196" s="8">
        <f>Table1[[#This Row],[Order Date]]</f>
        <v>43143</v>
      </c>
      <c r="E7196" s="2">
        <v>43145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">
        <v>481</v>
      </c>
      <c r="P7196" s="1" t="s">
        <v>43</v>
      </c>
      <c r="Q7196" s="1" t="s">
        <v>70</v>
      </c>
      <c r="R7196" s="1" t="s">
        <v>482</v>
      </c>
      <c r="S7196" s="1">
        <v>15.92</v>
      </c>
      <c r="T7196" s="1">
        <v>4</v>
      </c>
      <c r="U7196" s="1">
        <v>0</v>
      </c>
      <c r="V7196" s="1">
        <v>7.4824000000000002</v>
      </c>
      <c r="W7196" t="str">
        <f>INDEX(People!$A$2:$A$5,MATCH(Orders!N7196,People!$B$2:$B$5,0))</f>
        <v>Cassandra Brandow</v>
      </c>
      <c r="X7196" t="str">
        <f>IFERROR(INDEX(Returns!A7196:A7995,MATCH(Orders!B7196,Returns!B7196:B7995,0)),"No")</f>
        <v>No</v>
      </c>
      <c r="Y7196">
        <f t="shared" si="112"/>
        <v>15.92</v>
      </c>
    </row>
    <row r="7197" spans="1:25" x14ac:dyDescent="0.2">
      <c r="A7197" s="1">
        <v>7196</v>
      </c>
      <c r="B7197" t="s">
        <v>9579</v>
      </c>
      <c r="C7197" s="2">
        <v>43417</v>
      </c>
      <c r="D7197" s="8">
        <f>Table1[[#This Row],[Order Date]]</f>
        <v>43417</v>
      </c>
      <c r="E7197" s="2">
        <v>43421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">
        <v>154</v>
      </c>
      <c r="P7197" s="1" t="s">
        <v>30</v>
      </c>
      <c r="Q7197" s="1" t="s">
        <v>60</v>
      </c>
      <c r="R7197" s="1" t="s">
        <v>4254</v>
      </c>
      <c r="S7197" s="1">
        <v>19.54</v>
      </c>
      <c r="T7197" s="1">
        <v>2</v>
      </c>
      <c r="U7197" s="1">
        <v>0</v>
      </c>
      <c r="V7197" s="1">
        <v>7.2297999999999991</v>
      </c>
      <c r="W7197" t="str">
        <f>INDEX(People!$A$2:$A$5,MATCH(Orders!N7197,People!$B$2:$B$5,0))</f>
        <v>Anna Andreadi</v>
      </c>
      <c r="X7197" t="str">
        <f>IFERROR(INDEX(Returns!A7197:A7996,MATCH(Orders!B7197,Returns!B7197:B7996,0)),"No")</f>
        <v>No</v>
      </c>
      <c r="Y7197">
        <f t="shared" si="112"/>
        <v>19.54</v>
      </c>
    </row>
    <row r="7198" spans="1:25" x14ac:dyDescent="0.2">
      <c r="A7198" s="1">
        <v>7197</v>
      </c>
      <c r="B7198" t="s">
        <v>5946</v>
      </c>
      <c r="C7198" s="2">
        <v>42486</v>
      </c>
      <c r="D7198" s="8">
        <f>Table1[[#This Row],[Order Date]]</f>
        <v>42486</v>
      </c>
      <c r="E7198" s="2">
        <v>42490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">
        <v>3406</v>
      </c>
      <c r="P7198" s="1" t="s">
        <v>43</v>
      </c>
      <c r="Q7198" s="1" t="s">
        <v>63</v>
      </c>
      <c r="R7198" s="1" t="s">
        <v>3407</v>
      </c>
      <c r="S7198" s="1">
        <v>21.400000000000002</v>
      </c>
      <c r="T7198" s="1">
        <v>5</v>
      </c>
      <c r="U7198" s="1">
        <v>0</v>
      </c>
      <c r="V7198" s="1">
        <v>6.2059999999999977</v>
      </c>
      <c r="W7198" t="str">
        <f>INDEX(People!$A$2:$A$5,MATCH(Orders!N7198,People!$B$2:$B$5,0))</f>
        <v>Anna Andreadi</v>
      </c>
      <c r="X7198" t="str">
        <f>IFERROR(INDEX(Returns!A7198:A7997,MATCH(Orders!B7198,Returns!B7198:B7997,0)),"No")</f>
        <v>No</v>
      </c>
      <c r="Y7198">
        <f t="shared" si="112"/>
        <v>21.400000000000002</v>
      </c>
    </row>
    <row r="7199" spans="1:25" x14ac:dyDescent="0.2">
      <c r="A7199" s="1">
        <v>7198</v>
      </c>
      <c r="B7199" t="s">
        <v>5946</v>
      </c>
      <c r="C7199" s="2">
        <v>42486</v>
      </c>
      <c r="D7199" s="8">
        <f>Table1[[#This Row],[Order Date]]</f>
        <v>42486</v>
      </c>
      <c r="E7199" s="2">
        <v>42490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">
        <v>5500</v>
      </c>
      <c r="P7199" s="1" t="s">
        <v>43</v>
      </c>
      <c r="Q7199" s="1" t="s">
        <v>44</v>
      </c>
      <c r="R7199" s="1" t="s">
        <v>5501</v>
      </c>
      <c r="S7199" s="1">
        <v>12.6</v>
      </c>
      <c r="T7199" s="1">
        <v>2</v>
      </c>
      <c r="U7199" s="1">
        <v>0</v>
      </c>
      <c r="V7199" s="1">
        <v>5.7959999999999994</v>
      </c>
      <c r="W7199" t="str">
        <f>INDEX(People!$A$2:$A$5,MATCH(Orders!N7199,People!$B$2:$B$5,0))</f>
        <v>Anna Andreadi</v>
      </c>
      <c r="X7199" t="str">
        <f>IFERROR(INDEX(Returns!A7199:A7998,MATCH(Orders!B7199,Returns!B7199:B7998,0)),"No")</f>
        <v>No</v>
      </c>
      <c r="Y7199">
        <f t="shared" si="112"/>
        <v>12.6</v>
      </c>
    </row>
    <row r="7200" spans="1:25" x14ac:dyDescent="0.2">
      <c r="A7200" s="1">
        <v>7199</v>
      </c>
      <c r="B7200" t="s">
        <v>9580</v>
      </c>
      <c r="C7200" s="2">
        <v>42958</v>
      </c>
      <c r="D7200" s="8">
        <f>Table1[[#This Row],[Order Date]]</f>
        <v>42958</v>
      </c>
      <c r="E7200" s="2">
        <v>42962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">
        <v>903</v>
      </c>
      <c r="P7200" s="1" t="s">
        <v>43</v>
      </c>
      <c r="Q7200" s="1" t="s">
        <v>63</v>
      </c>
      <c r="R7200" s="1" t="s">
        <v>904</v>
      </c>
      <c r="S7200" s="1">
        <v>11.96</v>
      </c>
      <c r="T7200" s="1">
        <v>2</v>
      </c>
      <c r="U7200" s="1">
        <v>0</v>
      </c>
      <c r="V7200" s="1">
        <v>3.1096000000000004</v>
      </c>
      <c r="W7200" t="str">
        <f>INDEX(People!$A$2:$A$5,MATCH(Orders!N7200,People!$B$2:$B$5,0))</f>
        <v>Chuck Magee</v>
      </c>
      <c r="X7200" t="str">
        <f>IFERROR(INDEX(Returns!A7200:A7999,MATCH(Orders!B7200,Returns!B7200:B7999,0)),"No")</f>
        <v>No</v>
      </c>
      <c r="Y7200">
        <f t="shared" si="112"/>
        <v>11.96</v>
      </c>
    </row>
    <row r="7201" spans="1:25" x14ac:dyDescent="0.2">
      <c r="A7201" s="1">
        <v>7200</v>
      </c>
      <c r="B7201" t="s">
        <v>9580</v>
      </c>
      <c r="C7201" s="2">
        <v>42958</v>
      </c>
      <c r="D7201" s="8">
        <f>Table1[[#This Row],[Order Date]]</f>
        <v>42958</v>
      </c>
      <c r="E7201" s="2">
        <v>42962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">
        <v>1054</v>
      </c>
      <c r="P7201" s="1" t="s">
        <v>66</v>
      </c>
      <c r="Q7201" s="1" t="s">
        <v>67</v>
      </c>
      <c r="R7201" s="1" t="s">
        <v>1055</v>
      </c>
      <c r="S7201" s="1">
        <v>138</v>
      </c>
      <c r="T7201" s="1">
        <v>2</v>
      </c>
      <c r="U7201" s="1">
        <v>0</v>
      </c>
      <c r="V7201" s="1">
        <v>34.5</v>
      </c>
      <c r="W7201" t="str">
        <f>INDEX(People!$A$2:$A$5,MATCH(Orders!N7201,People!$B$2:$B$5,0))</f>
        <v>Chuck Magee</v>
      </c>
      <c r="X7201" t="str">
        <f>IFERROR(INDEX(Returns!A7201:A8000,MATCH(Orders!B7201,Returns!B7201:B8000,0)),"No")</f>
        <v>No</v>
      </c>
      <c r="Y7201">
        <f t="shared" si="112"/>
        <v>138</v>
      </c>
    </row>
    <row r="7202" spans="1:25" x14ac:dyDescent="0.2">
      <c r="A7202" s="1">
        <v>7201</v>
      </c>
      <c r="B7202" t="s">
        <v>9581</v>
      </c>
      <c r="C7202" s="2">
        <v>43431</v>
      </c>
      <c r="D7202" s="8">
        <f>Table1[[#This Row],[Order Date]]</f>
        <v>43431</v>
      </c>
      <c r="E7202" s="2">
        <v>43437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">
        <v>4137</v>
      </c>
      <c r="P7202" s="1" t="s">
        <v>66</v>
      </c>
      <c r="Q7202" s="1" t="s">
        <v>67</v>
      </c>
      <c r="R7202" s="1" t="s">
        <v>4138</v>
      </c>
      <c r="S7202" s="1">
        <v>116.75999999999999</v>
      </c>
      <c r="T7202" s="1">
        <v>1</v>
      </c>
      <c r="U7202" s="1">
        <v>0.2</v>
      </c>
      <c r="V7202" s="1">
        <v>14.594999999999985</v>
      </c>
      <c r="W7202" t="str">
        <f>INDEX(People!$A$2:$A$5,MATCH(Orders!N7202,People!$B$2:$B$5,0))</f>
        <v>Cassandra Brandow</v>
      </c>
      <c r="X7202" t="str">
        <f>IFERROR(INDEX(Returns!A7202:A8001,MATCH(Orders!B7202,Returns!B7202:B8001,0)),"No")</f>
        <v>No</v>
      </c>
      <c r="Y7202">
        <f t="shared" si="112"/>
        <v>140.11199999999999</v>
      </c>
    </row>
    <row r="7203" spans="1:25" x14ac:dyDescent="0.2">
      <c r="A7203" s="1">
        <v>7202</v>
      </c>
      <c r="B7203" t="s">
        <v>9581</v>
      </c>
      <c r="C7203" s="2">
        <v>43431</v>
      </c>
      <c r="D7203" s="8">
        <f>Table1[[#This Row],[Order Date]]</f>
        <v>43431</v>
      </c>
      <c r="E7203" s="2">
        <v>43437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">
        <v>3166</v>
      </c>
      <c r="P7203" s="1" t="s">
        <v>30</v>
      </c>
      <c r="Q7203" s="1" t="s">
        <v>52</v>
      </c>
      <c r="R7203" s="1" t="s">
        <v>2741</v>
      </c>
      <c r="S7203" s="1">
        <v>331.02300000000008</v>
      </c>
      <c r="T7203" s="1">
        <v>7</v>
      </c>
      <c r="U7203" s="1">
        <v>0.45</v>
      </c>
      <c r="V7203" s="1">
        <v>-114.35339999999997</v>
      </c>
      <c r="W7203" t="str">
        <f>INDEX(People!$A$2:$A$5,MATCH(Orders!N7203,People!$B$2:$B$5,0))</f>
        <v>Cassandra Brandow</v>
      </c>
      <c r="X7203" t="str">
        <f>IFERROR(INDEX(Returns!A7203:A8002,MATCH(Orders!B7203,Returns!B7203:B8002,0)),"No")</f>
        <v>No</v>
      </c>
      <c r="Y7203">
        <f t="shared" si="112"/>
        <v>479.98335000000009</v>
      </c>
    </row>
    <row r="7204" spans="1:25" x14ac:dyDescent="0.2">
      <c r="A7204" s="1">
        <v>7203</v>
      </c>
      <c r="B7204" t="s">
        <v>9582</v>
      </c>
      <c r="C7204" s="2">
        <v>43401</v>
      </c>
      <c r="D7204" s="8">
        <f>Table1[[#This Row],[Order Date]]</f>
        <v>43401</v>
      </c>
      <c r="E7204" s="2">
        <v>43401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">
        <v>5773</v>
      </c>
      <c r="P7204" s="1" t="s">
        <v>30</v>
      </c>
      <c r="Q7204" s="1" t="s">
        <v>60</v>
      </c>
      <c r="R7204" s="1" t="s">
        <v>5774</v>
      </c>
      <c r="S7204" s="1">
        <v>756.80000000000007</v>
      </c>
      <c r="T7204" s="1">
        <v>5</v>
      </c>
      <c r="U7204" s="1">
        <v>0</v>
      </c>
      <c r="V7204" s="1">
        <v>75.679999999999978</v>
      </c>
      <c r="W7204" t="str">
        <f>INDEX(People!$A$2:$A$5,MATCH(Orders!N7204,People!$B$2:$B$5,0))</f>
        <v>Chuck Magee</v>
      </c>
      <c r="X7204" t="str">
        <f>IFERROR(INDEX(Returns!A7204:A8003,MATCH(Orders!B7204,Returns!B7204:B8003,0)),"No")</f>
        <v>No</v>
      </c>
      <c r="Y7204">
        <f t="shared" si="112"/>
        <v>756.80000000000007</v>
      </c>
    </row>
    <row r="7205" spans="1:25" x14ac:dyDescent="0.2">
      <c r="A7205" s="1">
        <v>7204</v>
      </c>
      <c r="B7205" t="s">
        <v>9583</v>
      </c>
      <c r="C7205" s="2">
        <v>42733</v>
      </c>
      <c r="D7205" s="8">
        <f>Table1[[#This Row],[Order Date]]</f>
        <v>42733</v>
      </c>
      <c r="E7205" s="2">
        <v>42737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">
        <v>5347</v>
      </c>
      <c r="P7205" s="1" t="s">
        <v>30</v>
      </c>
      <c r="Q7205" s="1" t="s">
        <v>60</v>
      </c>
      <c r="R7205" s="1" t="s">
        <v>5348</v>
      </c>
      <c r="S7205" s="1">
        <v>8.7360000000000007</v>
      </c>
      <c r="T7205" s="1">
        <v>3</v>
      </c>
      <c r="U7205" s="1">
        <v>0.6</v>
      </c>
      <c r="V7205" s="1">
        <v>-4.804800000000002</v>
      </c>
      <c r="W7205" t="str">
        <f>INDEX(People!$A$2:$A$5,MATCH(Orders!N7205,People!$B$2:$B$5,0))</f>
        <v>Kelly Williams</v>
      </c>
      <c r="X7205" t="str">
        <f>IFERROR(INDEX(Returns!A7205:A8004,MATCH(Orders!B7205,Returns!B7205:B8004,0)),"No")</f>
        <v>No</v>
      </c>
      <c r="Y7205">
        <f t="shared" si="112"/>
        <v>13.977600000000002</v>
      </c>
    </row>
    <row r="7206" spans="1:25" x14ac:dyDescent="0.2">
      <c r="A7206" s="1">
        <v>7205</v>
      </c>
      <c r="B7206" t="s">
        <v>9584</v>
      </c>
      <c r="C7206" s="2">
        <v>42988</v>
      </c>
      <c r="D7206" s="8">
        <f>Table1[[#This Row],[Order Date]]</f>
        <v>42988</v>
      </c>
      <c r="E7206" s="2">
        <v>42995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">
        <v>4116</v>
      </c>
      <c r="P7206" s="1" t="s">
        <v>43</v>
      </c>
      <c r="Q7206" s="1" t="s">
        <v>63</v>
      </c>
      <c r="R7206" s="1" t="s">
        <v>4117</v>
      </c>
      <c r="S7206" s="1">
        <v>6.08</v>
      </c>
      <c r="T7206" s="1">
        <v>2</v>
      </c>
      <c r="U7206" s="1">
        <v>0</v>
      </c>
      <c r="V7206" s="1">
        <v>2.0671999999999997</v>
      </c>
      <c r="W7206" t="str">
        <f>INDEX(People!$A$2:$A$5,MATCH(Orders!N7206,People!$B$2:$B$5,0))</f>
        <v>Chuck Magee</v>
      </c>
      <c r="X7206" t="str">
        <f>IFERROR(INDEX(Returns!A7206:A8005,MATCH(Orders!B7206,Returns!B7206:B8005,0)),"No")</f>
        <v>No</v>
      </c>
      <c r="Y7206">
        <f t="shared" si="112"/>
        <v>6.08</v>
      </c>
    </row>
    <row r="7207" spans="1:25" x14ac:dyDescent="0.2">
      <c r="A7207" s="1">
        <v>7206</v>
      </c>
      <c r="B7207" t="s">
        <v>6140</v>
      </c>
      <c r="C7207" s="2">
        <v>43740</v>
      </c>
      <c r="D7207" s="8">
        <f>Table1[[#This Row],[Order Date]]</f>
        <v>43740</v>
      </c>
      <c r="E7207" s="2">
        <v>43744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">
        <v>2310</v>
      </c>
      <c r="P7207" s="1" t="s">
        <v>30</v>
      </c>
      <c r="Q7207" s="1" t="s">
        <v>60</v>
      </c>
      <c r="R7207" s="1" t="s">
        <v>2311</v>
      </c>
      <c r="S7207" s="1">
        <v>17.46</v>
      </c>
      <c r="T7207" s="1">
        <v>2</v>
      </c>
      <c r="U7207" s="1">
        <v>0</v>
      </c>
      <c r="V7207" s="1">
        <v>5.936399999999999</v>
      </c>
      <c r="W7207" t="str">
        <f>INDEX(People!$A$2:$A$5,MATCH(Orders!N7207,People!$B$2:$B$5,0))</f>
        <v>Anna Andreadi</v>
      </c>
      <c r="X7207" t="str">
        <f>IFERROR(INDEX(Returns!A7207:A8006,MATCH(Orders!B7207,Returns!B7207:B8006,0)),"No")</f>
        <v>No</v>
      </c>
      <c r="Y7207">
        <f t="shared" si="112"/>
        <v>17.46</v>
      </c>
    </row>
    <row r="7208" spans="1:25" x14ac:dyDescent="0.2">
      <c r="A7208" s="1">
        <v>7207</v>
      </c>
      <c r="B7208" t="s">
        <v>6140</v>
      </c>
      <c r="C7208" s="2">
        <v>43740</v>
      </c>
      <c r="D7208" s="8">
        <f>Table1[[#This Row],[Order Date]]</f>
        <v>43740</v>
      </c>
      <c r="E7208" s="2">
        <v>43744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">
        <v>5718</v>
      </c>
      <c r="P7208" s="1" t="s">
        <v>66</v>
      </c>
      <c r="Q7208" s="1" t="s">
        <v>601</v>
      </c>
      <c r="R7208" s="1" t="s">
        <v>5719</v>
      </c>
      <c r="S7208" s="1">
        <v>369.16</v>
      </c>
      <c r="T7208" s="1">
        <v>11</v>
      </c>
      <c r="U7208" s="1">
        <v>0.2</v>
      </c>
      <c r="V7208" s="1">
        <v>32.301500000000019</v>
      </c>
      <c r="W7208" t="str">
        <f>INDEX(People!$A$2:$A$5,MATCH(Orders!N7208,People!$B$2:$B$5,0))</f>
        <v>Anna Andreadi</v>
      </c>
      <c r="X7208" t="str">
        <f>IFERROR(INDEX(Returns!A7208:A8007,MATCH(Orders!B7208,Returns!B7208:B8007,0)),"No")</f>
        <v>No</v>
      </c>
      <c r="Y7208">
        <f t="shared" si="112"/>
        <v>442.99200000000002</v>
      </c>
    </row>
    <row r="7209" spans="1:25" x14ac:dyDescent="0.2">
      <c r="A7209" s="1">
        <v>7208</v>
      </c>
      <c r="B7209" t="s">
        <v>9585</v>
      </c>
      <c r="C7209" s="2">
        <v>43354</v>
      </c>
      <c r="D7209" s="8">
        <f>Table1[[#This Row],[Order Date]]</f>
        <v>43354</v>
      </c>
      <c r="E7209" s="2">
        <v>43356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">
        <v>2779</v>
      </c>
      <c r="P7209" s="1" t="s">
        <v>43</v>
      </c>
      <c r="Q7209" s="1" t="s">
        <v>63</v>
      </c>
      <c r="R7209" s="1" t="s">
        <v>2780</v>
      </c>
      <c r="S7209" s="1">
        <v>2.9120000000000004</v>
      </c>
      <c r="T7209" s="1">
        <v>2</v>
      </c>
      <c r="U7209" s="1">
        <v>0.2</v>
      </c>
      <c r="V7209" s="1">
        <v>0.90999999999999981</v>
      </c>
      <c r="W7209" t="str">
        <f>INDEX(People!$A$2:$A$5,MATCH(Orders!N7209,People!$B$2:$B$5,0))</f>
        <v>Anna Andreadi</v>
      </c>
      <c r="X7209" t="str">
        <f>IFERROR(INDEX(Returns!A7209:A8008,MATCH(Orders!B7209,Returns!B7209:B8008,0)),"No")</f>
        <v>No</v>
      </c>
      <c r="Y7209">
        <f t="shared" si="112"/>
        <v>3.4944000000000002</v>
      </c>
    </row>
    <row r="7210" spans="1:25" x14ac:dyDescent="0.2">
      <c r="A7210" s="1">
        <v>7209</v>
      </c>
      <c r="B7210" t="s">
        <v>9585</v>
      </c>
      <c r="C7210" s="2">
        <v>43354</v>
      </c>
      <c r="D7210" s="8">
        <f>Table1[[#This Row],[Order Date]]</f>
        <v>43354</v>
      </c>
      <c r="E7210" s="2">
        <v>43356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">
        <v>5764</v>
      </c>
      <c r="P7210" s="1" t="s">
        <v>43</v>
      </c>
      <c r="Q7210" s="1" t="s">
        <v>84</v>
      </c>
      <c r="R7210" s="1" t="s">
        <v>5765</v>
      </c>
      <c r="S7210" s="1">
        <v>20.736000000000004</v>
      </c>
      <c r="T7210" s="1">
        <v>4</v>
      </c>
      <c r="U7210" s="1">
        <v>0.2</v>
      </c>
      <c r="V7210" s="1">
        <v>7.2576000000000001</v>
      </c>
      <c r="W7210" t="str">
        <f>INDEX(People!$A$2:$A$5,MATCH(Orders!N7210,People!$B$2:$B$5,0))</f>
        <v>Anna Andreadi</v>
      </c>
      <c r="X7210" t="str">
        <f>IFERROR(INDEX(Returns!A7210:A8009,MATCH(Orders!B7210,Returns!B7210:B8009,0)),"No")</f>
        <v>No</v>
      </c>
      <c r="Y7210">
        <f t="shared" si="112"/>
        <v>24.883200000000006</v>
      </c>
    </row>
    <row r="7211" spans="1:25" x14ac:dyDescent="0.2">
      <c r="A7211" s="1">
        <v>7210</v>
      </c>
      <c r="B7211" t="s">
        <v>9585</v>
      </c>
      <c r="C7211" s="2">
        <v>43354</v>
      </c>
      <c r="D7211" s="8">
        <f>Table1[[#This Row],[Order Date]]</f>
        <v>43354</v>
      </c>
      <c r="E7211" s="2">
        <v>43356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">
        <v>1533</v>
      </c>
      <c r="P7211" s="1" t="s">
        <v>43</v>
      </c>
      <c r="Q7211" s="1" t="s">
        <v>84</v>
      </c>
      <c r="R7211" s="1" t="s">
        <v>1534</v>
      </c>
      <c r="S7211" s="1">
        <v>9.5680000000000014</v>
      </c>
      <c r="T7211" s="1">
        <v>2</v>
      </c>
      <c r="U7211" s="1">
        <v>0.2</v>
      </c>
      <c r="V7211" s="1">
        <v>2.9899999999999993</v>
      </c>
      <c r="W7211" t="str">
        <f>INDEX(People!$A$2:$A$5,MATCH(Orders!N7211,People!$B$2:$B$5,0))</f>
        <v>Anna Andreadi</v>
      </c>
      <c r="X7211" t="str">
        <f>IFERROR(INDEX(Returns!A7211:A8010,MATCH(Orders!B7211,Returns!B7211:B8010,0)),"No")</f>
        <v>No</v>
      </c>
      <c r="Y7211">
        <f t="shared" si="112"/>
        <v>11.481600000000002</v>
      </c>
    </row>
    <row r="7212" spans="1:25" x14ac:dyDescent="0.2">
      <c r="A7212" s="1">
        <v>7211</v>
      </c>
      <c r="B7212" t="s">
        <v>6206</v>
      </c>
      <c r="C7212" s="2">
        <v>43253</v>
      </c>
      <c r="D7212" s="8">
        <f>Table1[[#This Row],[Order Date]]</f>
        <v>43253</v>
      </c>
      <c r="E7212" s="2">
        <v>43257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">
        <v>5130</v>
      </c>
      <c r="P7212" s="1" t="s">
        <v>43</v>
      </c>
      <c r="Q7212" s="1" t="s">
        <v>84</v>
      </c>
      <c r="R7212" s="1" t="s">
        <v>5131</v>
      </c>
      <c r="S7212" s="1">
        <v>30.18</v>
      </c>
      <c r="T7212" s="1">
        <v>3</v>
      </c>
      <c r="U7212" s="1">
        <v>0</v>
      </c>
      <c r="V7212" s="1">
        <v>13.8828</v>
      </c>
      <c r="W7212" t="str">
        <f>INDEX(People!$A$2:$A$5,MATCH(Orders!N7212,People!$B$2:$B$5,0))</f>
        <v>Anna Andreadi</v>
      </c>
      <c r="X7212" t="str">
        <f>IFERROR(INDEX(Returns!A7212:A8011,MATCH(Orders!B7212,Returns!B7212:B8011,0)),"No")</f>
        <v>No</v>
      </c>
      <c r="Y7212">
        <f t="shared" si="112"/>
        <v>30.18</v>
      </c>
    </row>
    <row r="7213" spans="1:25" x14ac:dyDescent="0.2">
      <c r="A7213" s="1">
        <v>7212</v>
      </c>
      <c r="B7213" t="s">
        <v>6206</v>
      </c>
      <c r="C7213" s="2">
        <v>43253</v>
      </c>
      <c r="D7213" s="8">
        <f>Table1[[#This Row],[Order Date]]</f>
        <v>43253</v>
      </c>
      <c r="E7213" s="2">
        <v>43257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">
        <v>265</v>
      </c>
      <c r="P7213" s="1" t="s">
        <v>43</v>
      </c>
      <c r="Q7213" s="1" t="s">
        <v>70</v>
      </c>
      <c r="R7213" s="1" t="s">
        <v>266</v>
      </c>
      <c r="S7213" s="1">
        <v>51.648000000000003</v>
      </c>
      <c r="T7213" s="1">
        <v>12</v>
      </c>
      <c r="U7213" s="1">
        <v>0.2</v>
      </c>
      <c r="V7213" s="1">
        <v>18.7224</v>
      </c>
      <c r="W7213" t="str">
        <f>INDEX(People!$A$2:$A$5,MATCH(Orders!N7213,People!$B$2:$B$5,0))</f>
        <v>Anna Andreadi</v>
      </c>
      <c r="X7213" t="str">
        <f>IFERROR(INDEX(Returns!A7213:A8012,MATCH(Orders!B7213,Returns!B7213:B8012,0)),"No")</f>
        <v>No</v>
      </c>
      <c r="Y7213">
        <f t="shared" si="112"/>
        <v>61.977600000000002</v>
      </c>
    </row>
    <row r="7214" spans="1:25" x14ac:dyDescent="0.2">
      <c r="A7214" s="1">
        <v>7213</v>
      </c>
      <c r="B7214" t="s">
        <v>6206</v>
      </c>
      <c r="C7214" s="2">
        <v>43253</v>
      </c>
      <c r="D7214" s="8">
        <f>Table1[[#This Row],[Order Date]]</f>
        <v>43253</v>
      </c>
      <c r="E7214" s="2">
        <v>43257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">
        <v>2019</v>
      </c>
      <c r="P7214" s="1" t="s">
        <v>43</v>
      </c>
      <c r="Q7214" s="1" t="s">
        <v>70</v>
      </c>
      <c r="R7214" s="1" t="s">
        <v>2020</v>
      </c>
      <c r="S7214" s="1">
        <v>11.231999999999999</v>
      </c>
      <c r="T7214" s="1">
        <v>3</v>
      </c>
      <c r="U7214" s="1">
        <v>0.2</v>
      </c>
      <c r="V7214" s="1">
        <v>3.9312000000000005</v>
      </c>
      <c r="W7214" t="str">
        <f>INDEX(People!$A$2:$A$5,MATCH(Orders!N7214,People!$B$2:$B$5,0))</f>
        <v>Anna Andreadi</v>
      </c>
      <c r="X7214" t="str">
        <f>IFERROR(INDEX(Returns!A7214:A8013,MATCH(Orders!B7214,Returns!B7214:B8013,0)),"No")</f>
        <v>No</v>
      </c>
      <c r="Y7214">
        <f t="shared" si="112"/>
        <v>13.478399999999999</v>
      </c>
    </row>
    <row r="7215" spans="1:25" x14ac:dyDescent="0.2">
      <c r="A7215" s="1">
        <v>7214</v>
      </c>
      <c r="B7215" t="s">
        <v>6164</v>
      </c>
      <c r="C7215" s="2">
        <v>43753</v>
      </c>
      <c r="D7215" s="8">
        <f>Table1[[#This Row],[Order Date]]</f>
        <v>43753</v>
      </c>
      <c r="E7215" s="2">
        <v>43757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">
        <v>3634</v>
      </c>
      <c r="P7215" s="1" t="s">
        <v>43</v>
      </c>
      <c r="Q7215" s="1" t="s">
        <v>44</v>
      </c>
      <c r="R7215" s="1" t="s">
        <v>3635</v>
      </c>
      <c r="S7215" s="1">
        <v>14.73</v>
      </c>
      <c r="T7215" s="1">
        <v>3</v>
      </c>
      <c r="U7215" s="1">
        <v>0</v>
      </c>
      <c r="V7215" s="1">
        <v>7.2176999999999998</v>
      </c>
      <c r="W7215" t="str">
        <f>INDEX(People!$A$2:$A$5,MATCH(Orders!N7215,People!$B$2:$B$5,0))</f>
        <v>Anna Andreadi</v>
      </c>
      <c r="X7215" t="str">
        <f>IFERROR(INDEX(Returns!A7215:A8014,MATCH(Orders!B7215,Returns!B7215:B8014,0)),"No")</f>
        <v>No</v>
      </c>
      <c r="Y7215">
        <f t="shared" si="112"/>
        <v>14.73</v>
      </c>
    </row>
    <row r="7216" spans="1:25" x14ac:dyDescent="0.2">
      <c r="A7216" s="1">
        <v>7215</v>
      </c>
      <c r="B7216" t="s">
        <v>9586</v>
      </c>
      <c r="C7216" s="2">
        <v>43005</v>
      </c>
      <c r="D7216" s="8">
        <f>Table1[[#This Row],[Order Date]]</f>
        <v>43005</v>
      </c>
      <c r="E7216" s="2">
        <v>43008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">
        <v>3883</v>
      </c>
      <c r="P7216" s="1" t="s">
        <v>43</v>
      </c>
      <c r="Q7216" s="1" t="s">
        <v>63</v>
      </c>
      <c r="R7216" s="1" t="s">
        <v>3884</v>
      </c>
      <c r="S7216" s="1">
        <v>16.399999999999999</v>
      </c>
      <c r="T7216" s="1">
        <v>5</v>
      </c>
      <c r="U7216" s="1">
        <v>0</v>
      </c>
      <c r="V7216" s="1">
        <v>4.7559999999999985</v>
      </c>
      <c r="W7216" t="str">
        <f>INDEX(People!$A$2:$A$5,MATCH(Orders!N7216,People!$B$2:$B$5,0))</f>
        <v>Kelly Williams</v>
      </c>
      <c r="X7216" t="str">
        <f>IFERROR(INDEX(Returns!A7216:A8015,MATCH(Orders!B7216,Returns!B7216:B8015,0)),"No")</f>
        <v>No</v>
      </c>
      <c r="Y7216">
        <f t="shared" si="112"/>
        <v>16.399999999999999</v>
      </c>
    </row>
    <row r="7217" spans="1:25" x14ac:dyDescent="0.2">
      <c r="A7217" s="1">
        <v>7216</v>
      </c>
      <c r="B7217" t="s">
        <v>9586</v>
      </c>
      <c r="C7217" s="2">
        <v>43005</v>
      </c>
      <c r="D7217" s="8">
        <f>Table1[[#This Row],[Order Date]]</f>
        <v>43005</v>
      </c>
      <c r="E7217" s="2">
        <v>43008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">
        <v>2804</v>
      </c>
      <c r="P7217" s="1" t="s">
        <v>43</v>
      </c>
      <c r="Q7217" s="1" t="s">
        <v>84</v>
      </c>
      <c r="R7217" s="1" t="s">
        <v>2805</v>
      </c>
      <c r="S7217" s="1">
        <v>25.92</v>
      </c>
      <c r="T7217" s="1">
        <v>4</v>
      </c>
      <c r="U7217" s="1">
        <v>0</v>
      </c>
      <c r="V7217" s="1">
        <v>12.441600000000001</v>
      </c>
      <c r="W7217" t="str">
        <f>INDEX(People!$A$2:$A$5,MATCH(Orders!N7217,People!$B$2:$B$5,0))</f>
        <v>Kelly Williams</v>
      </c>
      <c r="X7217" t="str">
        <f>IFERROR(INDEX(Returns!A7217:A8016,MATCH(Orders!B7217,Returns!B7217:B8016,0)),"No")</f>
        <v>No</v>
      </c>
      <c r="Y7217">
        <f t="shared" si="112"/>
        <v>25.92</v>
      </c>
    </row>
    <row r="7218" spans="1:25" x14ac:dyDescent="0.2">
      <c r="A7218" s="1">
        <v>7217</v>
      </c>
      <c r="B7218" t="s">
        <v>6018</v>
      </c>
      <c r="C7218" s="2">
        <v>42858</v>
      </c>
      <c r="D7218" s="8">
        <f>Table1[[#This Row],[Order Date]]</f>
        <v>42858</v>
      </c>
      <c r="E7218" s="2">
        <v>42861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">
        <v>1525</v>
      </c>
      <c r="P7218" s="1" t="s">
        <v>43</v>
      </c>
      <c r="Q7218" s="1" t="s">
        <v>63</v>
      </c>
      <c r="R7218" s="1" t="s">
        <v>1526</v>
      </c>
      <c r="S7218" s="1">
        <v>8.82</v>
      </c>
      <c r="T7218" s="1">
        <v>3</v>
      </c>
      <c r="U7218" s="1">
        <v>0</v>
      </c>
      <c r="V7218" s="1">
        <v>2.5577999999999994</v>
      </c>
      <c r="W7218" t="str">
        <f>INDEX(People!$A$2:$A$5,MATCH(Orders!N7218,People!$B$2:$B$5,0))</f>
        <v>Anna Andreadi</v>
      </c>
      <c r="X7218" t="str">
        <f>IFERROR(INDEX(Returns!A7218:A8017,MATCH(Orders!B7218,Returns!B7218:B8017,0)),"No")</f>
        <v>No</v>
      </c>
      <c r="Y7218">
        <f t="shared" si="112"/>
        <v>8.82</v>
      </c>
    </row>
    <row r="7219" spans="1:25" x14ac:dyDescent="0.2">
      <c r="A7219" s="1">
        <v>7218</v>
      </c>
      <c r="B7219" t="s">
        <v>6018</v>
      </c>
      <c r="C7219" s="2">
        <v>42858</v>
      </c>
      <c r="D7219" s="8">
        <f>Table1[[#This Row],[Order Date]]</f>
        <v>42858</v>
      </c>
      <c r="E7219" s="2">
        <v>42861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">
        <v>2972</v>
      </c>
      <c r="P7219" s="1" t="s">
        <v>43</v>
      </c>
      <c r="Q7219" s="1" t="s">
        <v>70</v>
      </c>
      <c r="R7219" s="1" t="s">
        <v>5631</v>
      </c>
      <c r="S7219" s="1">
        <v>62.496000000000009</v>
      </c>
      <c r="T7219" s="1">
        <v>2</v>
      </c>
      <c r="U7219" s="1">
        <v>0.2</v>
      </c>
      <c r="V7219" s="1">
        <v>21.873599999999996</v>
      </c>
      <c r="W7219" t="str">
        <f>INDEX(People!$A$2:$A$5,MATCH(Orders!N7219,People!$B$2:$B$5,0))</f>
        <v>Anna Andreadi</v>
      </c>
      <c r="X7219" t="str">
        <f>IFERROR(INDEX(Returns!A7219:A8018,MATCH(Orders!B7219,Returns!B7219:B8018,0)),"No")</f>
        <v>No</v>
      </c>
      <c r="Y7219">
        <f t="shared" si="112"/>
        <v>74.995200000000011</v>
      </c>
    </row>
    <row r="7220" spans="1:25" x14ac:dyDescent="0.2">
      <c r="A7220" s="1">
        <v>7219</v>
      </c>
      <c r="B7220" t="s">
        <v>6018</v>
      </c>
      <c r="C7220" s="2">
        <v>42858</v>
      </c>
      <c r="D7220" s="8">
        <f>Table1[[#This Row],[Order Date]]</f>
        <v>42858</v>
      </c>
      <c r="E7220" s="2">
        <v>42861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">
        <v>423</v>
      </c>
      <c r="P7220" s="1" t="s">
        <v>66</v>
      </c>
      <c r="Q7220" s="1" t="s">
        <v>146</v>
      </c>
      <c r="R7220" s="1" t="s">
        <v>424</v>
      </c>
      <c r="S7220" s="1">
        <v>339.96</v>
      </c>
      <c r="T7220" s="1">
        <v>4</v>
      </c>
      <c r="U7220" s="1">
        <v>0</v>
      </c>
      <c r="V7220" s="1">
        <v>122.38559999999998</v>
      </c>
      <c r="W7220" t="str">
        <f>INDEX(People!$A$2:$A$5,MATCH(Orders!N7220,People!$B$2:$B$5,0))</f>
        <v>Anna Andreadi</v>
      </c>
      <c r="X7220" t="str">
        <f>IFERROR(INDEX(Returns!A7220:A8019,MATCH(Orders!B7220,Returns!B7220:B8019,0)),"No")</f>
        <v>No</v>
      </c>
      <c r="Y7220">
        <f t="shared" si="112"/>
        <v>339.96</v>
      </c>
    </row>
    <row r="7221" spans="1:25" x14ac:dyDescent="0.2">
      <c r="A7221" s="1">
        <v>7220</v>
      </c>
      <c r="B7221" t="s">
        <v>6018</v>
      </c>
      <c r="C7221" s="2">
        <v>42858</v>
      </c>
      <c r="D7221" s="8">
        <f>Table1[[#This Row],[Order Date]]</f>
        <v>42858</v>
      </c>
      <c r="E7221" s="2">
        <v>42861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">
        <v>1940</v>
      </c>
      <c r="P7221" s="1" t="s">
        <v>43</v>
      </c>
      <c r="Q7221" s="1" t="s">
        <v>70</v>
      </c>
      <c r="R7221" s="1" t="s">
        <v>1941</v>
      </c>
      <c r="S7221" s="1">
        <v>49.568000000000005</v>
      </c>
      <c r="T7221" s="1">
        <v>2</v>
      </c>
      <c r="U7221" s="1">
        <v>0.2</v>
      </c>
      <c r="V7221" s="1">
        <v>17.348799999999997</v>
      </c>
      <c r="W7221" t="str">
        <f>INDEX(People!$A$2:$A$5,MATCH(Orders!N7221,People!$B$2:$B$5,0))</f>
        <v>Anna Andreadi</v>
      </c>
      <c r="X7221" t="str">
        <f>IFERROR(INDEX(Returns!A7221:A8020,MATCH(Orders!B7221,Returns!B7221:B8020,0)),"No")</f>
        <v>No</v>
      </c>
      <c r="Y7221">
        <f t="shared" si="112"/>
        <v>59.4816</v>
      </c>
    </row>
    <row r="7222" spans="1:25" x14ac:dyDescent="0.2">
      <c r="A7222" s="1">
        <v>7221</v>
      </c>
      <c r="B7222" t="s">
        <v>9587</v>
      </c>
      <c r="C7222" s="2">
        <v>43474</v>
      </c>
      <c r="D7222" s="8">
        <f>Table1[[#This Row],[Order Date]]</f>
        <v>43474</v>
      </c>
      <c r="E7222" s="2">
        <v>43478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">
        <v>1897</v>
      </c>
      <c r="P7222" s="1" t="s">
        <v>43</v>
      </c>
      <c r="Q7222" s="1" t="s">
        <v>70</v>
      </c>
      <c r="R7222" s="1" t="s">
        <v>1898</v>
      </c>
      <c r="S7222" s="1">
        <v>274.49100000000004</v>
      </c>
      <c r="T7222" s="1">
        <v>3</v>
      </c>
      <c r="U7222" s="1">
        <v>0.7</v>
      </c>
      <c r="V7222" s="1">
        <v>-228.74250000000006</v>
      </c>
      <c r="W7222" t="str">
        <f>INDEX(People!$A$2:$A$5,MATCH(Orders!N7222,People!$B$2:$B$5,0))</f>
        <v>Chuck Magee</v>
      </c>
      <c r="X7222" t="str">
        <f>IFERROR(INDEX(Returns!A7222:A8021,MATCH(Orders!B7222,Returns!B7222:B8021,0)),"No")</f>
        <v>No</v>
      </c>
      <c r="Y7222">
        <f t="shared" si="112"/>
        <v>466.63470000000007</v>
      </c>
    </row>
    <row r="7223" spans="1:25" x14ac:dyDescent="0.2">
      <c r="A7223" s="1">
        <v>7222</v>
      </c>
      <c r="B7223" t="s">
        <v>9588</v>
      </c>
      <c r="C7223" s="2">
        <v>43492</v>
      </c>
      <c r="D7223" s="8">
        <f>Table1[[#This Row],[Order Date]]</f>
        <v>43492</v>
      </c>
      <c r="E7223" s="2">
        <v>43496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">
        <v>5345</v>
      </c>
      <c r="P7223" s="1" t="s">
        <v>66</v>
      </c>
      <c r="Q7223" s="1" t="s">
        <v>67</v>
      </c>
      <c r="R7223" s="1" t="s">
        <v>5346</v>
      </c>
      <c r="S7223" s="1">
        <v>137.94</v>
      </c>
      <c r="T7223" s="1">
        <v>3</v>
      </c>
      <c r="U7223" s="1">
        <v>0</v>
      </c>
      <c r="V7223" s="1">
        <v>35.864399999999996</v>
      </c>
      <c r="W7223" t="str">
        <f>INDEX(People!$A$2:$A$5,MATCH(Orders!N7223,People!$B$2:$B$5,0))</f>
        <v>Chuck Magee</v>
      </c>
      <c r="X7223" t="str">
        <f>IFERROR(INDEX(Returns!A7223:A8022,MATCH(Orders!B7223,Returns!B7223:B8022,0)),"No")</f>
        <v>No</v>
      </c>
      <c r="Y7223">
        <f t="shared" si="112"/>
        <v>137.94</v>
      </c>
    </row>
    <row r="7224" spans="1:25" x14ac:dyDescent="0.2">
      <c r="A7224" s="1">
        <v>7223</v>
      </c>
      <c r="B7224" t="s">
        <v>9589</v>
      </c>
      <c r="C7224" s="2">
        <v>43710</v>
      </c>
      <c r="D7224" s="8">
        <f>Table1[[#This Row],[Order Date]]</f>
        <v>43710</v>
      </c>
      <c r="E7224" s="2">
        <v>43714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">
        <v>2188</v>
      </c>
      <c r="P7224" s="1" t="s">
        <v>66</v>
      </c>
      <c r="Q7224" s="1" t="s">
        <v>146</v>
      </c>
      <c r="R7224" s="1" t="s">
        <v>2189</v>
      </c>
      <c r="S7224" s="1">
        <v>40.68</v>
      </c>
      <c r="T7224" s="1">
        <v>3</v>
      </c>
      <c r="U7224" s="1">
        <v>0.2</v>
      </c>
      <c r="V7224" s="1">
        <v>-7.1190000000000015</v>
      </c>
      <c r="W7224" t="str">
        <f>INDEX(People!$A$2:$A$5,MATCH(Orders!N7224,People!$B$2:$B$5,0))</f>
        <v>Kelly Williams</v>
      </c>
      <c r="X7224" t="str">
        <f>IFERROR(INDEX(Returns!A7224:A8023,MATCH(Orders!B7224,Returns!B7224:B8023,0)),"No")</f>
        <v>No</v>
      </c>
      <c r="Y7224">
        <f t="shared" si="112"/>
        <v>48.815999999999995</v>
      </c>
    </row>
    <row r="7225" spans="1:25" x14ac:dyDescent="0.2">
      <c r="A7225" s="1">
        <v>7224</v>
      </c>
      <c r="B7225" t="s">
        <v>9590</v>
      </c>
      <c r="C7225" s="2">
        <v>43295</v>
      </c>
      <c r="D7225" s="8">
        <f>Table1[[#This Row],[Order Date]]</f>
        <v>43295</v>
      </c>
      <c r="E7225" s="2">
        <v>43299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">
        <v>192</v>
      </c>
      <c r="P7225" s="1" t="s">
        <v>66</v>
      </c>
      <c r="Q7225" s="1" t="s">
        <v>67</v>
      </c>
      <c r="R7225" s="1" t="s">
        <v>193</v>
      </c>
      <c r="S7225" s="1">
        <v>110.376</v>
      </c>
      <c r="T7225" s="1">
        <v>3</v>
      </c>
      <c r="U7225" s="1">
        <v>0.2</v>
      </c>
      <c r="V7225" s="1">
        <v>12.417299999999997</v>
      </c>
      <c r="W7225" t="str">
        <f>INDEX(People!$A$2:$A$5,MATCH(Orders!N7225,People!$B$2:$B$5,0))</f>
        <v>Anna Andreadi</v>
      </c>
      <c r="X7225" t="str">
        <f>IFERROR(INDEX(Returns!A7225:A8024,MATCH(Orders!B7225,Returns!B7225:B8024,0)),"No")</f>
        <v>No</v>
      </c>
      <c r="Y7225">
        <f t="shared" si="112"/>
        <v>132.4512</v>
      </c>
    </row>
    <row r="7226" spans="1:25" x14ac:dyDescent="0.2">
      <c r="A7226" s="1">
        <v>7225</v>
      </c>
      <c r="B7226" t="s">
        <v>9590</v>
      </c>
      <c r="C7226" s="2">
        <v>43295</v>
      </c>
      <c r="D7226" s="8">
        <f>Table1[[#This Row],[Order Date]]</f>
        <v>43295</v>
      </c>
      <c r="E7226" s="2">
        <v>43299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">
        <v>5291</v>
      </c>
      <c r="P7226" s="1" t="s">
        <v>43</v>
      </c>
      <c r="Q7226" s="1" t="s">
        <v>73</v>
      </c>
      <c r="R7226" s="1" t="s">
        <v>5292</v>
      </c>
      <c r="S7226" s="1">
        <v>151.62</v>
      </c>
      <c r="T7226" s="1">
        <v>7</v>
      </c>
      <c r="U7226" s="1">
        <v>0</v>
      </c>
      <c r="V7226" s="1">
        <v>50.03459999999999</v>
      </c>
      <c r="W7226" t="str">
        <f>INDEX(People!$A$2:$A$5,MATCH(Orders!N7226,People!$B$2:$B$5,0))</f>
        <v>Anna Andreadi</v>
      </c>
      <c r="X7226" t="str">
        <f>IFERROR(INDEX(Returns!A7226:A8025,MATCH(Orders!B7226,Returns!B7226:B8025,0)),"No")</f>
        <v>No</v>
      </c>
      <c r="Y7226">
        <f t="shared" si="112"/>
        <v>151.62</v>
      </c>
    </row>
    <row r="7227" spans="1:25" x14ac:dyDescent="0.2">
      <c r="A7227" s="1">
        <v>7226</v>
      </c>
      <c r="B7227" t="s">
        <v>9590</v>
      </c>
      <c r="C7227" s="2">
        <v>43295</v>
      </c>
      <c r="D7227" s="8">
        <f>Table1[[#This Row],[Order Date]]</f>
        <v>43295</v>
      </c>
      <c r="E7227" s="2">
        <v>43299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">
        <v>1489</v>
      </c>
      <c r="P7227" s="1" t="s">
        <v>30</v>
      </c>
      <c r="Q7227" s="1" t="s">
        <v>60</v>
      </c>
      <c r="R7227" s="1" t="s">
        <v>1490</v>
      </c>
      <c r="S7227" s="1">
        <v>30.8</v>
      </c>
      <c r="T7227" s="1">
        <v>4</v>
      </c>
      <c r="U7227" s="1">
        <v>0</v>
      </c>
      <c r="V7227" s="1">
        <v>10.163999999999998</v>
      </c>
      <c r="W7227" t="str">
        <f>INDEX(People!$A$2:$A$5,MATCH(Orders!N7227,People!$B$2:$B$5,0))</f>
        <v>Anna Andreadi</v>
      </c>
      <c r="X7227" t="str">
        <f>IFERROR(INDEX(Returns!A7227:A8026,MATCH(Orders!B7227,Returns!B7227:B8026,0)),"No")</f>
        <v>No</v>
      </c>
      <c r="Y7227">
        <f t="shared" si="112"/>
        <v>30.8</v>
      </c>
    </row>
    <row r="7228" spans="1:25" x14ac:dyDescent="0.2">
      <c r="A7228" s="1">
        <v>7227</v>
      </c>
      <c r="B7228" t="s">
        <v>9591</v>
      </c>
      <c r="C7228" s="2">
        <v>43520</v>
      </c>
      <c r="D7228" s="8">
        <f>Table1[[#This Row],[Order Date]]</f>
        <v>43520</v>
      </c>
      <c r="E7228" s="2">
        <v>43524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">
        <v>3344</v>
      </c>
      <c r="P7228" s="1" t="s">
        <v>43</v>
      </c>
      <c r="Q7228" s="1" t="s">
        <v>84</v>
      </c>
      <c r="R7228" s="1" t="s">
        <v>3345</v>
      </c>
      <c r="S7228" s="1">
        <v>123.92000000000002</v>
      </c>
      <c r="T7228" s="1">
        <v>5</v>
      </c>
      <c r="U7228" s="1">
        <v>0.2</v>
      </c>
      <c r="V7228" s="1">
        <v>38.724999999999994</v>
      </c>
      <c r="W7228" t="str">
        <f>INDEX(People!$A$2:$A$5,MATCH(Orders!N7228,People!$B$2:$B$5,0))</f>
        <v>Chuck Magee</v>
      </c>
      <c r="X7228" t="str">
        <f>IFERROR(INDEX(Returns!A7228:A8027,MATCH(Orders!B7228,Returns!B7228:B8027,0)),"No")</f>
        <v>No</v>
      </c>
      <c r="Y7228">
        <f t="shared" si="112"/>
        <v>148.70400000000001</v>
      </c>
    </row>
    <row r="7229" spans="1:25" x14ac:dyDescent="0.2">
      <c r="A7229" s="1">
        <v>7228</v>
      </c>
      <c r="B7229" t="s">
        <v>9591</v>
      </c>
      <c r="C7229" s="2">
        <v>43520</v>
      </c>
      <c r="D7229" s="8">
        <f>Table1[[#This Row],[Order Date]]</f>
        <v>43520</v>
      </c>
      <c r="E7229" s="2">
        <v>43524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">
        <v>2518</v>
      </c>
      <c r="P7229" s="1" t="s">
        <v>66</v>
      </c>
      <c r="Q7229" s="1" t="s">
        <v>146</v>
      </c>
      <c r="R7229" s="1" t="s">
        <v>2519</v>
      </c>
      <c r="S7229" s="1">
        <v>1319.8</v>
      </c>
      <c r="T7229" s="1">
        <v>5</v>
      </c>
      <c r="U7229" s="1">
        <v>0.2</v>
      </c>
      <c r="V7229" s="1">
        <v>214.4674999999998</v>
      </c>
      <c r="W7229" t="str">
        <f>INDEX(People!$A$2:$A$5,MATCH(Orders!N7229,People!$B$2:$B$5,0))</f>
        <v>Chuck Magee</v>
      </c>
      <c r="X7229" t="str">
        <f>IFERROR(INDEX(Returns!A7229:A8028,MATCH(Orders!B7229,Returns!B7229:B8028,0)),"No")</f>
        <v>No</v>
      </c>
      <c r="Y7229">
        <f t="shared" si="112"/>
        <v>1583.76</v>
      </c>
    </row>
    <row r="7230" spans="1:25" x14ac:dyDescent="0.2">
      <c r="A7230" s="1">
        <v>7229</v>
      </c>
      <c r="B7230" t="s">
        <v>9592</v>
      </c>
      <c r="C7230" s="2">
        <v>42571</v>
      </c>
      <c r="D7230" s="8">
        <f>Table1[[#This Row],[Order Date]]</f>
        <v>42571</v>
      </c>
      <c r="E7230" s="2">
        <v>42573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">
        <v>1485</v>
      </c>
      <c r="P7230" s="1" t="s">
        <v>43</v>
      </c>
      <c r="Q7230" s="1" t="s">
        <v>70</v>
      </c>
      <c r="R7230" s="1" t="s">
        <v>1486</v>
      </c>
      <c r="S7230" s="1">
        <v>89.712000000000018</v>
      </c>
      <c r="T7230" s="1">
        <v>6</v>
      </c>
      <c r="U7230" s="1">
        <v>0.2</v>
      </c>
      <c r="V7230" s="1">
        <v>30.277799999999992</v>
      </c>
      <c r="W7230" t="str">
        <f>INDEX(People!$A$2:$A$5,MATCH(Orders!N7230,People!$B$2:$B$5,0))</f>
        <v>Anna Andreadi</v>
      </c>
      <c r="X7230" t="str">
        <f>IFERROR(INDEX(Returns!A7230:A8029,MATCH(Orders!B7230,Returns!B7230:B8029,0)),"No")</f>
        <v>No</v>
      </c>
      <c r="Y7230">
        <f t="shared" si="112"/>
        <v>107.65440000000002</v>
      </c>
    </row>
    <row r="7231" spans="1:25" x14ac:dyDescent="0.2">
      <c r="A7231" s="1">
        <v>7230</v>
      </c>
      <c r="B7231" t="s">
        <v>9592</v>
      </c>
      <c r="C7231" s="2">
        <v>42571</v>
      </c>
      <c r="D7231" s="8">
        <f>Table1[[#This Row],[Order Date]]</f>
        <v>42571</v>
      </c>
      <c r="E7231" s="2">
        <v>42573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">
        <v>834</v>
      </c>
      <c r="P7231" s="1" t="s">
        <v>43</v>
      </c>
      <c r="Q7231" s="1" t="s">
        <v>84</v>
      </c>
      <c r="R7231" s="1" t="s">
        <v>835</v>
      </c>
      <c r="S7231" s="1">
        <v>22.830000000000002</v>
      </c>
      <c r="T7231" s="1">
        <v>3</v>
      </c>
      <c r="U7231" s="1">
        <v>0</v>
      </c>
      <c r="V7231" s="1">
        <v>10.7301</v>
      </c>
      <c r="W7231" t="str">
        <f>INDEX(People!$A$2:$A$5,MATCH(Orders!N7231,People!$B$2:$B$5,0))</f>
        <v>Anna Andreadi</v>
      </c>
      <c r="X7231" t="str">
        <f>IFERROR(INDEX(Returns!A7231:A8030,MATCH(Orders!B7231,Returns!B7231:B8030,0)),"No")</f>
        <v>No</v>
      </c>
      <c r="Y7231">
        <f t="shared" si="112"/>
        <v>22.830000000000002</v>
      </c>
    </row>
    <row r="7232" spans="1:25" x14ac:dyDescent="0.2">
      <c r="A7232" s="1">
        <v>7231</v>
      </c>
      <c r="B7232" t="s">
        <v>9593</v>
      </c>
      <c r="C7232" s="2">
        <v>43537</v>
      </c>
      <c r="D7232" s="8">
        <f>Table1[[#This Row],[Order Date]]</f>
        <v>43537</v>
      </c>
      <c r="E7232" s="2">
        <v>43539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">
        <v>3530</v>
      </c>
      <c r="P7232" s="1" t="s">
        <v>43</v>
      </c>
      <c r="Q7232" s="1" t="s">
        <v>70</v>
      </c>
      <c r="R7232" s="1" t="s">
        <v>3531</v>
      </c>
      <c r="S7232" s="1">
        <v>30.88</v>
      </c>
      <c r="T7232" s="1">
        <v>2</v>
      </c>
      <c r="U7232" s="1">
        <v>0</v>
      </c>
      <c r="V7232" s="1">
        <v>15.44</v>
      </c>
      <c r="W7232" t="str">
        <f>INDEX(People!$A$2:$A$5,MATCH(Orders!N7232,People!$B$2:$B$5,0))</f>
        <v>Chuck Magee</v>
      </c>
      <c r="X7232" t="str">
        <f>IFERROR(INDEX(Returns!A7232:A8031,MATCH(Orders!B7232,Returns!B7232:B8031,0)),"No")</f>
        <v>No</v>
      </c>
      <c r="Y7232">
        <f t="shared" si="112"/>
        <v>30.88</v>
      </c>
    </row>
    <row r="7233" spans="1:25" x14ac:dyDescent="0.2">
      <c r="A7233" s="1">
        <v>7232</v>
      </c>
      <c r="B7233" t="s">
        <v>9593</v>
      </c>
      <c r="C7233" s="2">
        <v>43537</v>
      </c>
      <c r="D7233" s="8">
        <f>Table1[[#This Row],[Order Date]]</f>
        <v>43537</v>
      </c>
      <c r="E7233" s="2">
        <v>43539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">
        <v>5669</v>
      </c>
      <c r="P7233" s="1" t="s">
        <v>43</v>
      </c>
      <c r="Q7233" s="1" t="s">
        <v>73</v>
      </c>
      <c r="R7233" s="1" t="s">
        <v>5670</v>
      </c>
      <c r="S7233" s="1">
        <v>465.16</v>
      </c>
      <c r="T7233" s="1">
        <v>2</v>
      </c>
      <c r="U7233" s="1">
        <v>0</v>
      </c>
      <c r="V7233" s="1">
        <v>120.94159999999999</v>
      </c>
      <c r="W7233" t="str">
        <f>INDEX(People!$A$2:$A$5,MATCH(Orders!N7233,People!$B$2:$B$5,0))</f>
        <v>Chuck Magee</v>
      </c>
      <c r="X7233" t="str">
        <f>IFERROR(INDEX(Returns!A7233:A8032,MATCH(Orders!B7233,Returns!B7233:B8032,0)),"No")</f>
        <v>No</v>
      </c>
      <c r="Y7233">
        <f t="shared" si="112"/>
        <v>465.16</v>
      </c>
    </row>
    <row r="7234" spans="1:25" x14ac:dyDescent="0.2">
      <c r="A7234" s="1">
        <v>7233</v>
      </c>
      <c r="B7234" t="s">
        <v>9593</v>
      </c>
      <c r="C7234" s="2">
        <v>43537</v>
      </c>
      <c r="D7234" s="8">
        <f>Table1[[#This Row],[Order Date]]</f>
        <v>43537</v>
      </c>
      <c r="E7234" s="2">
        <v>43539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">
        <v>3197</v>
      </c>
      <c r="P7234" s="1" t="s">
        <v>43</v>
      </c>
      <c r="Q7234" s="1" t="s">
        <v>84</v>
      </c>
      <c r="R7234" s="1" t="s">
        <v>3198</v>
      </c>
      <c r="S7234" s="1">
        <v>27.12</v>
      </c>
      <c r="T7234" s="1">
        <v>4</v>
      </c>
      <c r="U7234" s="1">
        <v>0</v>
      </c>
      <c r="V7234" s="1">
        <v>12.475199999999999</v>
      </c>
      <c r="W7234" t="str">
        <f>INDEX(People!$A$2:$A$5,MATCH(Orders!N7234,People!$B$2:$B$5,0))</f>
        <v>Chuck Magee</v>
      </c>
      <c r="X7234" t="str">
        <f>IFERROR(INDEX(Returns!A7234:A8033,MATCH(Orders!B7234,Returns!B7234:B8033,0)),"No")</f>
        <v>No</v>
      </c>
      <c r="Y7234">
        <f t="shared" si="112"/>
        <v>27.12</v>
      </c>
    </row>
    <row r="7235" spans="1:25" x14ac:dyDescent="0.2">
      <c r="A7235" s="1">
        <v>7234</v>
      </c>
      <c r="B7235" t="s">
        <v>9594</v>
      </c>
      <c r="C7235" s="2">
        <v>43167</v>
      </c>
      <c r="D7235" s="8">
        <f>Table1[[#This Row],[Order Date]]</f>
        <v>43167</v>
      </c>
      <c r="E7235" s="2">
        <v>43171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">
        <v>1300</v>
      </c>
      <c r="P7235" s="1" t="s">
        <v>30</v>
      </c>
      <c r="Q7235" s="1" t="s">
        <v>60</v>
      </c>
      <c r="R7235" s="1" t="s">
        <v>1301</v>
      </c>
      <c r="S7235" s="1">
        <v>113.6</v>
      </c>
      <c r="T7235" s="1">
        <v>8</v>
      </c>
      <c r="U7235" s="1">
        <v>0</v>
      </c>
      <c r="V7235" s="1">
        <v>44.304000000000002</v>
      </c>
      <c r="W7235" t="str">
        <f>INDEX(People!$A$2:$A$5,MATCH(Orders!N7235,People!$B$2:$B$5,0))</f>
        <v>Chuck Magee</v>
      </c>
      <c r="X7235" t="str">
        <f>IFERROR(INDEX(Returns!A7235:A8034,MATCH(Orders!B7235,Returns!B7235:B8034,0)),"No")</f>
        <v>No</v>
      </c>
      <c r="Y7235">
        <f t="shared" ref="Y7235:Y7298" si="113">S7235*(1+U7235)</f>
        <v>113.6</v>
      </c>
    </row>
    <row r="7236" spans="1:25" x14ac:dyDescent="0.2">
      <c r="A7236" s="1">
        <v>7235</v>
      </c>
      <c r="B7236" t="s">
        <v>9594</v>
      </c>
      <c r="C7236" s="2">
        <v>43167</v>
      </c>
      <c r="D7236" s="8">
        <f>Table1[[#This Row],[Order Date]]</f>
        <v>43167</v>
      </c>
      <c r="E7236" s="2">
        <v>43171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">
        <v>1831</v>
      </c>
      <c r="P7236" s="1" t="s">
        <v>43</v>
      </c>
      <c r="Q7236" s="1" t="s">
        <v>84</v>
      </c>
      <c r="R7236" s="1" t="s">
        <v>1832</v>
      </c>
      <c r="S7236" s="1">
        <v>12.96</v>
      </c>
      <c r="T7236" s="1">
        <v>2</v>
      </c>
      <c r="U7236" s="1">
        <v>0</v>
      </c>
      <c r="V7236" s="1">
        <v>6.3504000000000005</v>
      </c>
      <c r="W7236" t="str">
        <f>INDEX(People!$A$2:$A$5,MATCH(Orders!N7236,People!$B$2:$B$5,0))</f>
        <v>Chuck Magee</v>
      </c>
      <c r="X7236" t="str">
        <f>IFERROR(INDEX(Returns!A7236:A8035,MATCH(Orders!B7236,Returns!B7236:B8035,0)),"No")</f>
        <v>No</v>
      </c>
      <c r="Y7236">
        <f t="shared" si="113"/>
        <v>12.96</v>
      </c>
    </row>
    <row r="7237" spans="1:25" x14ac:dyDescent="0.2">
      <c r="A7237" s="1">
        <v>7236</v>
      </c>
      <c r="B7237" t="s">
        <v>9594</v>
      </c>
      <c r="C7237" s="2">
        <v>43167</v>
      </c>
      <c r="D7237" s="8">
        <f>Table1[[#This Row],[Order Date]]</f>
        <v>43167</v>
      </c>
      <c r="E7237" s="2">
        <v>43171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">
        <v>4224</v>
      </c>
      <c r="P7237" s="1" t="s">
        <v>43</v>
      </c>
      <c r="Q7237" s="1" t="s">
        <v>70</v>
      </c>
      <c r="R7237" s="1" t="s">
        <v>4225</v>
      </c>
      <c r="S7237" s="1">
        <v>69.456000000000003</v>
      </c>
      <c r="T7237" s="1">
        <v>2</v>
      </c>
      <c r="U7237" s="1">
        <v>0.2</v>
      </c>
      <c r="V7237" s="1">
        <v>22.573199999999996</v>
      </c>
      <c r="W7237" t="str">
        <f>INDEX(People!$A$2:$A$5,MATCH(Orders!N7237,People!$B$2:$B$5,0))</f>
        <v>Chuck Magee</v>
      </c>
      <c r="X7237" t="str">
        <f>IFERROR(INDEX(Returns!A7237:A8036,MATCH(Orders!B7237,Returns!B7237:B8036,0)),"No")</f>
        <v>No</v>
      </c>
      <c r="Y7237">
        <f t="shared" si="113"/>
        <v>83.347200000000001</v>
      </c>
    </row>
    <row r="7238" spans="1:25" x14ac:dyDescent="0.2">
      <c r="A7238" s="1">
        <v>7237</v>
      </c>
      <c r="B7238" t="s">
        <v>9595</v>
      </c>
      <c r="C7238" s="2">
        <v>42711</v>
      </c>
      <c r="D7238" s="8">
        <f>Table1[[#This Row],[Order Date]]</f>
        <v>42711</v>
      </c>
      <c r="E7238" s="2">
        <v>42714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">
        <v>2160</v>
      </c>
      <c r="P7238" s="1" t="s">
        <v>43</v>
      </c>
      <c r="Q7238" s="1" t="s">
        <v>63</v>
      </c>
      <c r="R7238" s="1" t="s">
        <v>2161</v>
      </c>
      <c r="S7238" s="1">
        <v>8.64</v>
      </c>
      <c r="T7238" s="1">
        <v>3</v>
      </c>
      <c r="U7238" s="1">
        <v>0</v>
      </c>
      <c r="V7238" s="1">
        <v>2.4192</v>
      </c>
      <c r="W7238" t="str">
        <f>INDEX(People!$A$2:$A$5,MATCH(Orders!N7238,People!$B$2:$B$5,0))</f>
        <v>Anna Andreadi</v>
      </c>
      <c r="X7238" t="str">
        <f>IFERROR(INDEX(Returns!A7238:A8037,MATCH(Orders!B7238,Returns!B7238:B8037,0)),"No")</f>
        <v>No</v>
      </c>
      <c r="Y7238">
        <f t="shared" si="113"/>
        <v>8.64</v>
      </c>
    </row>
    <row r="7239" spans="1:25" x14ac:dyDescent="0.2">
      <c r="A7239" s="1">
        <v>7238</v>
      </c>
      <c r="B7239" t="s">
        <v>9596</v>
      </c>
      <c r="C7239" s="2">
        <v>43291</v>
      </c>
      <c r="D7239" s="8">
        <f>Table1[[#This Row],[Order Date]]</f>
        <v>43291</v>
      </c>
      <c r="E7239" s="2">
        <v>43291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">
        <v>5776</v>
      </c>
      <c r="P7239" s="1" t="s">
        <v>66</v>
      </c>
      <c r="Q7239" s="1" t="s">
        <v>601</v>
      </c>
      <c r="R7239" s="1" t="s">
        <v>5777</v>
      </c>
      <c r="S7239" s="1">
        <v>341.99100000000004</v>
      </c>
      <c r="T7239" s="1">
        <v>3</v>
      </c>
      <c r="U7239" s="1">
        <v>0.7</v>
      </c>
      <c r="V7239" s="1">
        <v>-319.19159999999999</v>
      </c>
      <c r="W7239" t="str">
        <f>INDEX(People!$A$2:$A$5,MATCH(Orders!N7239,People!$B$2:$B$5,0))</f>
        <v>Chuck Magee</v>
      </c>
      <c r="X7239" t="str">
        <f>IFERROR(INDEX(Returns!A7239:A8038,MATCH(Orders!B7239,Returns!B7239:B8038,0)),"No")</f>
        <v>No</v>
      </c>
      <c r="Y7239">
        <f t="shared" si="113"/>
        <v>581.38470000000007</v>
      </c>
    </row>
    <row r="7240" spans="1:25" x14ac:dyDescent="0.2">
      <c r="A7240" s="1">
        <v>7239</v>
      </c>
      <c r="B7240" t="s">
        <v>9597</v>
      </c>
      <c r="C7240" s="2">
        <v>43458</v>
      </c>
      <c r="D7240" s="8">
        <f>Table1[[#This Row],[Order Date]]</f>
        <v>43458</v>
      </c>
      <c r="E7240" s="2">
        <v>43464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">
        <v>4654</v>
      </c>
      <c r="P7240" s="1" t="s">
        <v>30</v>
      </c>
      <c r="Q7240" s="1" t="s">
        <v>60</v>
      </c>
      <c r="R7240" s="1" t="s">
        <v>4655</v>
      </c>
      <c r="S7240" s="1">
        <v>43.96</v>
      </c>
      <c r="T7240" s="1">
        <v>7</v>
      </c>
      <c r="U7240" s="1">
        <v>0</v>
      </c>
      <c r="V7240" s="1">
        <v>18.463200000000004</v>
      </c>
      <c r="W7240" t="str">
        <f>INDEX(People!$A$2:$A$5,MATCH(Orders!N7240,People!$B$2:$B$5,0))</f>
        <v>Anna Andreadi</v>
      </c>
      <c r="X7240" t="str">
        <f>IFERROR(INDEX(Returns!A7240:A8039,MATCH(Orders!B7240,Returns!B7240:B8039,0)),"No")</f>
        <v>No</v>
      </c>
      <c r="Y7240">
        <f t="shared" si="113"/>
        <v>43.96</v>
      </c>
    </row>
    <row r="7241" spans="1:25" x14ac:dyDescent="0.2">
      <c r="A7241" s="1">
        <v>7240</v>
      </c>
      <c r="B7241" t="s">
        <v>9597</v>
      </c>
      <c r="C7241" s="2">
        <v>43458</v>
      </c>
      <c r="D7241" s="8">
        <f>Table1[[#This Row],[Order Date]]</f>
        <v>43458</v>
      </c>
      <c r="E7241" s="2">
        <v>43464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">
        <v>589</v>
      </c>
      <c r="P7241" s="1" t="s">
        <v>43</v>
      </c>
      <c r="Q7241" s="1" t="s">
        <v>157</v>
      </c>
      <c r="R7241" s="1" t="s">
        <v>590</v>
      </c>
      <c r="S7241" s="1">
        <v>39.76</v>
      </c>
      <c r="T7241" s="1">
        <v>7</v>
      </c>
      <c r="U7241" s="1">
        <v>0</v>
      </c>
      <c r="V7241" s="1">
        <v>18.687199999999997</v>
      </c>
      <c r="W7241" t="str">
        <f>INDEX(People!$A$2:$A$5,MATCH(Orders!N7241,People!$B$2:$B$5,0))</f>
        <v>Anna Andreadi</v>
      </c>
      <c r="X7241" t="str">
        <f>IFERROR(INDEX(Returns!A7241:A8040,MATCH(Orders!B7241,Returns!B7241:B8040,0)),"No")</f>
        <v>No</v>
      </c>
      <c r="Y7241">
        <f t="shared" si="113"/>
        <v>39.76</v>
      </c>
    </row>
    <row r="7242" spans="1:25" x14ac:dyDescent="0.2">
      <c r="A7242" s="1">
        <v>7241</v>
      </c>
      <c r="B7242" t="s">
        <v>6137</v>
      </c>
      <c r="C7242" s="2">
        <v>43578</v>
      </c>
      <c r="D7242" s="8">
        <f>Table1[[#This Row],[Order Date]]</f>
        <v>43578</v>
      </c>
      <c r="E7242" s="2">
        <v>43580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">
        <v>4693</v>
      </c>
      <c r="P7242" s="1" t="s">
        <v>30</v>
      </c>
      <c r="Q7242" s="1" t="s">
        <v>60</v>
      </c>
      <c r="R7242" s="1" t="s">
        <v>4694</v>
      </c>
      <c r="S7242" s="1">
        <v>66.36</v>
      </c>
      <c r="T7242" s="1">
        <v>7</v>
      </c>
      <c r="U7242" s="1">
        <v>0</v>
      </c>
      <c r="V7242" s="1">
        <v>26.544000000000004</v>
      </c>
      <c r="W7242" t="str">
        <f>INDEX(People!$A$2:$A$5,MATCH(Orders!N7242,People!$B$2:$B$5,0))</f>
        <v>Anna Andreadi</v>
      </c>
      <c r="X7242" t="str">
        <f>IFERROR(INDEX(Returns!A7242:A8041,MATCH(Orders!B7242,Returns!B7242:B8041,0)),"No")</f>
        <v>No</v>
      </c>
      <c r="Y7242">
        <f t="shared" si="113"/>
        <v>66.36</v>
      </c>
    </row>
    <row r="7243" spans="1:25" x14ac:dyDescent="0.2">
      <c r="A7243" s="1">
        <v>7242</v>
      </c>
      <c r="B7243" t="s">
        <v>6137</v>
      </c>
      <c r="C7243" s="2">
        <v>43578</v>
      </c>
      <c r="D7243" s="8">
        <f>Table1[[#This Row],[Order Date]]</f>
        <v>43578</v>
      </c>
      <c r="E7243" s="2">
        <v>43580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">
        <v>2043</v>
      </c>
      <c r="P7243" s="1" t="s">
        <v>43</v>
      </c>
      <c r="Q7243" s="1" t="s">
        <v>70</v>
      </c>
      <c r="R7243" s="1" t="s">
        <v>2044</v>
      </c>
      <c r="S7243" s="1">
        <v>92.88000000000001</v>
      </c>
      <c r="T7243" s="1">
        <v>6</v>
      </c>
      <c r="U7243" s="1">
        <v>0.2</v>
      </c>
      <c r="V7243" s="1">
        <v>30.185999999999996</v>
      </c>
      <c r="W7243" t="str">
        <f>INDEX(People!$A$2:$A$5,MATCH(Orders!N7243,People!$B$2:$B$5,0))</f>
        <v>Anna Andreadi</v>
      </c>
      <c r="X7243" t="str">
        <f>IFERROR(INDEX(Returns!A7243:A8042,MATCH(Orders!B7243,Returns!B7243:B8042,0)),"No")</f>
        <v>No</v>
      </c>
      <c r="Y7243">
        <f t="shared" si="113"/>
        <v>111.456</v>
      </c>
    </row>
    <row r="7244" spans="1:25" x14ac:dyDescent="0.2">
      <c r="A7244" s="1">
        <v>7243</v>
      </c>
      <c r="B7244" t="s">
        <v>6137</v>
      </c>
      <c r="C7244" s="2">
        <v>43578</v>
      </c>
      <c r="D7244" s="8">
        <f>Table1[[#This Row],[Order Date]]</f>
        <v>43578</v>
      </c>
      <c r="E7244" s="2">
        <v>43580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">
        <v>1487</v>
      </c>
      <c r="P7244" s="1" t="s">
        <v>30</v>
      </c>
      <c r="Q7244" s="1" t="s">
        <v>60</v>
      </c>
      <c r="R7244" s="1" t="s">
        <v>5506</v>
      </c>
      <c r="S7244" s="1">
        <v>24.14</v>
      </c>
      <c r="T7244" s="1">
        <v>2</v>
      </c>
      <c r="U7244" s="1">
        <v>0</v>
      </c>
      <c r="V7244" s="1">
        <v>7.9662000000000006</v>
      </c>
      <c r="W7244" t="str">
        <f>INDEX(People!$A$2:$A$5,MATCH(Orders!N7244,People!$B$2:$B$5,0))</f>
        <v>Anna Andreadi</v>
      </c>
      <c r="X7244" t="str">
        <f>IFERROR(INDEX(Returns!A7244:A8043,MATCH(Orders!B7244,Returns!B7244:B8043,0)),"No")</f>
        <v>No</v>
      </c>
      <c r="Y7244">
        <f t="shared" si="113"/>
        <v>24.14</v>
      </c>
    </row>
    <row r="7245" spans="1:25" x14ac:dyDescent="0.2">
      <c r="A7245" s="1">
        <v>7244</v>
      </c>
      <c r="B7245" t="s">
        <v>9598</v>
      </c>
      <c r="C7245" s="2">
        <v>43694</v>
      </c>
      <c r="D7245" s="8">
        <f>Table1[[#This Row],[Order Date]]</f>
        <v>43694</v>
      </c>
      <c r="E7245" s="2">
        <v>43699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">
        <v>1618</v>
      </c>
      <c r="P7245" s="1" t="s">
        <v>30</v>
      </c>
      <c r="Q7245" s="1" t="s">
        <v>34</v>
      </c>
      <c r="R7245" s="1" t="s">
        <v>1619</v>
      </c>
      <c r="S7245" s="1">
        <v>4416.174</v>
      </c>
      <c r="T7245" s="1">
        <v>9</v>
      </c>
      <c r="U7245" s="1">
        <v>0.3</v>
      </c>
      <c r="V7245" s="1">
        <v>-630.88200000000006</v>
      </c>
      <c r="W7245" t="str">
        <f>INDEX(People!$A$2:$A$5,MATCH(Orders!N7245,People!$B$2:$B$5,0))</f>
        <v>Chuck Magee</v>
      </c>
      <c r="X7245" t="str">
        <f>IFERROR(INDEX(Returns!A7245:A8044,MATCH(Orders!B7245,Returns!B7245:B8044,0)),"No")</f>
        <v>No</v>
      </c>
      <c r="Y7245">
        <f t="shared" si="113"/>
        <v>5741.0262000000002</v>
      </c>
    </row>
    <row r="7246" spans="1:25" x14ac:dyDescent="0.2">
      <c r="A7246" s="1">
        <v>7245</v>
      </c>
      <c r="B7246" t="s">
        <v>6227</v>
      </c>
      <c r="C7246" s="2">
        <v>43607</v>
      </c>
      <c r="D7246" s="8">
        <f>Table1[[#This Row],[Order Date]]</f>
        <v>43607</v>
      </c>
      <c r="E7246" s="2">
        <v>43610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">
        <v>5296</v>
      </c>
      <c r="P7246" s="1" t="s">
        <v>43</v>
      </c>
      <c r="Q7246" s="1" t="s">
        <v>63</v>
      </c>
      <c r="R7246" s="1" t="s">
        <v>5297</v>
      </c>
      <c r="S7246" s="1">
        <v>49.56</v>
      </c>
      <c r="T7246" s="1">
        <v>7</v>
      </c>
      <c r="U7246" s="1">
        <v>0</v>
      </c>
      <c r="V7246" s="1">
        <v>18.832800000000002</v>
      </c>
      <c r="W7246" t="str">
        <f>INDEX(People!$A$2:$A$5,MATCH(Orders!N7246,People!$B$2:$B$5,0))</f>
        <v>Anna Andreadi</v>
      </c>
      <c r="X7246" t="str">
        <f>IFERROR(INDEX(Returns!A7246:A8045,MATCH(Orders!B7246,Returns!B7246:B8045,0)),"No")</f>
        <v>No</v>
      </c>
      <c r="Y7246">
        <f t="shared" si="113"/>
        <v>49.56</v>
      </c>
    </row>
    <row r="7247" spans="1:25" x14ac:dyDescent="0.2">
      <c r="A7247" s="1">
        <v>7246</v>
      </c>
      <c r="B7247" t="s">
        <v>9599</v>
      </c>
      <c r="C7247" s="2">
        <v>43505</v>
      </c>
      <c r="D7247" s="8">
        <f>Table1[[#This Row],[Order Date]]</f>
        <v>43505</v>
      </c>
      <c r="E7247" s="2">
        <v>43509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">
        <v>3397</v>
      </c>
      <c r="P7247" s="1" t="s">
        <v>43</v>
      </c>
      <c r="Q7247" s="1" t="s">
        <v>55</v>
      </c>
      <c r="R7247" s="1" t="s">
        <v>3398</v>
      </c>
      <c r="S7247" s="1">
        <v>354.90000000000003</v>
      </c>
      <c r="T7247" s="1">
        <v>5</v>
      </c>
      <c r="U7247" s="1">
        <v>0</v>
      </c>
      <c r="V7247" s="1">
        <v>17.744999999999962</v>
      </c>
      <c r="W7247" t="str">
        <f>INDEX(People!$A$2:$A$5,MATCH(Orders!N7247,People!$B$2:$B$5,0))</f>
        <v>Anna Andreadi</v>
      </c>
      <c r="X7247" t="str">
        <f>IFERROR(INDEX(Returns!A7247:A8046,MATCH(Orders!B7247,Returns!B7247:B8046,0)),"No")</f>
        <v>No</v>
      </c>
      <c r="Y7247">
        <f t="shared" si="113"/>
        <v>354.90000000000003</v>
      </c>
    </row>
    <row r="7248" spans="1:25" x14ac:dyDescent="0.2">
      <c r="A7248" s="1">
        <v>7247</v>
      </c>
      <c r="B7248" t="s">
        <v>9600</v>
      </c>
      <c r="C7248" s="2">
        <v>42432</v>
      </c>
      <c r="D7248" s="8">
        <f>Table1[[#This Row],[Order Date]]</f>
        <v>42432</v>
      </c>
      <c r="E7248" s="2">
        <v>42437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">
        <v>5500</v>
      </c>
      <c r="P7248" s="1" t="s">
        <v>43</v>
      </c>
      <c r="Q7248" s="1" t="s">
        <v>44</v>
      </c>
      <c r="R7248" s="1" t="s">
        <v>5501</v>
      </c>
      <c r="S7248" s="1">
        <v>15.120000000000001</v>
      </c>
      <c r="T7248" s="1">
        <v>3</v>
      </c>
      <c r="U7248" s="1">
        <v>0.2</v>
      </c>
      <c r="V7248" s="1">
        <v>4.9139999999999988</v>
      </c>
      <c r="W7248" t="str">
        <f>INDEX(People!$A$2:$A$5,MATCH(Orders!N7248,People!$B$2:$B$5,0))</f>
        <v>Chuck Magee</v>
      </c>
      <c r="X7248" t="str">
        <f>IFERROR(INDEX(Returns!A7248:A8047,MATCH(Orders!B7248,Returns!B7248:B8047,0)),"No")</f>
        <v>No</v>
      </c>
      <c r="Y7248">
        <f t="shared" si="113"/>
        <v>18.144000000000002</v>
      </c>
    </row>
    <row r="7249" spans="1:25" x14ac:dyDescent="0.2">
      <c r="A7249" s="1">
        <v>7248</v>
      </c>
      <c r="B7249" t="s">
        <v>9600</v>
      </c>
      <c r="C7249" s="2">
        <v>42432</v>
      </c>
      <c r="D7249" s="8">
        <f>Table1[[#This Row],[Order Date]]</f>
        <v>42432</v>
      </c>
      <c r="E7249" s="2">
        <v>42437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">
        <v>1260</v>
      </c>
      <c r="P7249" s="1" t="s">
        <v>30</v>
      </c>
      <c r="Q7249" s="1" t="s">
        <v>31</v>
      </c>
      <c r="R7249" s="1" t="s">
        <v>1261</v>
      </c>
      <c r="S7249" s="1">
        <v>302.45</v>
      </c>
      <c r="T7249" s="1">
        <v>5</v>
      </c>
      <c r="U7249" s="1">
        <v>0.5</v>
      </c>
      <c r="V7249" s="1">
        <v>-199.61700000000002</v>
      </c>
      <c r="W7249" t="str">
        <f>INDEX(People!$A$2:$A$5,MATCH(Orders!N7249,People!$B$2:$B$5,0))</f>
        <v>Chuck Magee</v>
      </c>
      <c r="X7249" t="str">
        <f>IFERROR(INDEX(Returns!A7249:A8048,MATCH(Orders!B7249,Returns!B7249:B8048,0)),"No")</f>
        <v>No</v>
      </c>
      <c r="Y7249">
        <f t="shared" si="113"/>
        <v>453.67499999999995</v>
      </c>
    </row>
    <row r="7250" spans="1:25" x14ac:dyDescent="0.2">
      <c r="A7250" s="1">
        <v>7249</v>
      </c>
      <c r="B7250" t="s">
        <v>9600</v>
      </c>
      <c r="C7250" s="2">
        <v>42432</v>
      </c>
      <c r="D7250" s="8">
        <f>Table1[[#This Row],[Order Date]]</f>
        <v>42432</v>
      </c>
      <c r="E7250" s="2">
        <v>42437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">
        <v>2316</v>
      </c>
      <c r="P7250" s="1" t="s">
        <v>43</v>
      </c>
      <c r="Q7250" s="1" t="s">
        <v>55</v>
      </c>
      <c r="R7250" s="1" t="s">
        <v>2317</v>
      </c>
      <c r="S7250" s="1">
        <v>44.672000000000004</v>
      </c>
      <c r="T7250" s="1">
        <v>8</v>
      </c>
      <c r="U7250" s="1">
        <v>0.2</v>
      </c>
      <c r="V7250" s="1">
        <v>-10.051200000000003</v>
      </c>
      <c r="W7250" t="str">
        <f>INDEX(People!$A$2:$A$5,MATCH(Orders!N7250,People!$B$2:$B$5,0))</f>
        <v>Chuck Magee</v>
      </c>
      <c r="X7250" t="str">
        <f>IFERROR(INDEX(Returns!A7250:A8049,MATCH(Orders!B7250,Returns!B7250:B8049,0)),"No")</f>
        <v>No</v>
      </c>
      <c r="Y7250">
        <f t="shared" si="113"/>
        <v>53.606400000000001</v>
      </c>
    </row>
    <row r="7251" spans="1:25" x14ac:dyDescent="0.2">
      <c r="A7251" s="1">
        <v>7250</v>
      </c>
      <c r="B7251" t="s">
        <v>9601</v>
      </c>
      <c r="C7251" s="2">
        <v>42890</v>
      </c>
      <c r="D7251" s="8">
        <f>Table1[[#This Row],[Order Date]]</f>
        <v>42890</v>
      </c>
      <c r="E7251" s="2">
        <v>42895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">
        <v>5061</v>
      </c>
      <c r="P7251" s="1" t="s">
        <v>66</v>
      </c>
      <c r="Q7251" s="1" t="s">
        <v>146</v>
      </c>
      <c r="R7251" s="1" t="s">
        <v>5062</v>
      </c>
      <c r="S7251" s="1">
        <v>119.98</v>
      </c>
      <c r="T7251" s="1">
        <v>2</v>
      </c>
      <c r="U7251" s="1">
        <v>0</v>
      </c>
      <c r="V7251" s="1">
        <v>35.994</v>
      </c>
      <c r="W7251" t="str">
        <f>INDEX(People!$A$2:$A$5,MATCH(Orders!N7251,People!$B$2:$B$5,0))</f>
        <v>Anna Andreadi</v>
      </c>
      <c r="X7251" t="str">
        <f>IFERROR(INDEX(Returns!A7251:A8050,MATCH(Orders!B7251,Returns!B7251:B8050,0)),"No")</f>
        <v>No</v>
      </c>
      <c r="Y7251">
        <f t="shared" si="113"/>
        <v>119.98</v>
      </c>
    </row>
    <row r="7252" spans="1:25" x14ac:dyDescent="0.2">
      <c r="A7252" s="1">
        <v>7251</v>
      </c>
      <c r="B7252" t="s">
        <v>9601</v>
      </c>
      <c r="C7252" s="2">
        <v>42890</v>
      </c>
      <c r="D7252" s="8">
        <f>Table1[[#This Row],[Order Date]]</f>
        <v>42890</v>
      </c>
      <c r="E7252" s="2">
        <v>42895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">
        <v>5530</v>
      </c>
      <c r="P7252" s="1" t="s">
        <v>66</v>
      </c>
      <c r="Q7252" s="1" t="s">
        <v>146</v>
      </c>
      <c r="R7252" s="1" t="s">
        <v>5531</v>
      </c>
      <c r="S7252" s="1">
        <v>989.97</v>
      </c>
      <c r="T7252" s="1">
        <v>3</v>
      </c>
      <c r="U7252" s="1">
        <v>0</v>
      </c>
      <c r="V7252" s="1">
        <v>395.98800000000006</v>
      </c>
      <c r="W7252" t="str">
        <f>INDEX(People!$A$2:$A$5,MATCH(Orders!N7252,People!$B$2:$B$5,0))</f>
        <v>Anna Andreadi</v>
      </c>
      <c r="X7252" t="str">
        <f>IFERROR(INDEX(Returns!A7252:A8051,MATCH(Orders!B7252,Returns!B7252:B8051,0)),"No")</f>
        <v>No</v>
      </c>
      <c r="Y7252">
        <f t="shared" si="113"/>
        <v>989.97</v>
      </c>
    </row>
    <row r="7253" spans="1:25" x14ac:dyDescent="0.2">
      <c r="A7253" s="1">
        <v>7252</v>
      </c>
      <c r="B7253" t="s">
        <v>9602</v>
      </c>
      <c r="C7253" s="2">
        <v>43339</v>
      </c>
      <c r="D7253" s="8">
        <f>Table1[[#This Row],[Order Date]]</f>
        <v>43339</v>
      </c>
      <c r="E7253" s="2">
        <v>43345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">
        <v>5778</v>
      </c>
      <c r="P7253" s="1" t="s">
        <v>43</v>
      </c>
      <c r="Q7253" s="1" t="s">
        <v>44</v>
      </c>
      <c r="R7253" s="1" t="s">
        <v>5779</v>
      </c>
      <c r="S7253" s="1">
        <v>9.2159999999999993</v>
      </c>
      <c r="T7253" s="1">
        <v>4</v>
      </c>
      <c r="U7253" s="1">
        <v>0.2</v>
      </c>
      <c r="V7253" s="1">
        <v>3.3408000000000002</v>
      </c>
      <c r="W7253" t="str">
        <f>INDEX(People!$A$2:$A$5,MATCH(Orders!N7253,People!$B$2:$B$5,0))</f>
        <v>Cassandra Brandow</v>
      </c>
      <c r="X7253" t="str">
        <f>IFERROR(INDEX(Returns!A7253:A8052,MATCH(Orders!B7253,Returns!B7253:B8052,0)),"No")</f>
        <v>No</v>
      </c>
      <c r="Y7253">
        <f t="shared" si="113"/>
        <v>11.059199999999999</v>
      </c>
    </row>
    <row r="7254" spans="1:25" x14ac:dyDescent="0.2">
      <c r="A7254" s="1">
        <v>7253</v>
      </c>
      <c r="B7254" t="s">
        <v>9603</v>
      </c>
      <c r="C7254" s="2">
        <v>43355</v>
      </c>
      <c r="D7254" s="8">
        <f>Table1[[#This Row],[Order Date]]</f>
        <v>43355</v>
      </c>
      <c r="E7254" s="2">
        <v>43361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">
        <v>4100</v>
      </c>
      <c r="P7254" s="1" t="s">
        <v>43</v>
      </c>
      <c r="Q7254" s="1" t="s">
        <v>84</v>
      </c>
      <c r="R7254" s="1" t="s">
        <v>4101</v>
      </c>
      <c r="S7254" s="1">
        <v>68.52</v>
      </c>
      <c r="T7254" s="1">
        <v>3</v>
      </c>
      <c r="U7254" s="1">
        <v>0</v>
      </c>
      <c r="V7254" s="1">
        <v>31.519199999999998</v>
      </c>
      <c r="W7254" t="str">
        <f>INDEX(People!$A$2:$A$5,MATCH(Orders!N7254,People!$B$2:$B$5,0))</f>
        <v>Kelly Williams</v>
      </c>
      <c r="X7254" t="str">
        <f>IFERROR(INDEX(Returns!A7254:A8053,MATCH(Orders!B7254,Returns!B7254:B8053,0)),"No")</f>
        <v>No</v>
      </c>
      <c r="Y7254">
        <f t="shared" si="113"/>
        <v>68.52</v>
      </c>
    </row>
    <row r="7255" spans="1:25" x14ac:dyDescent="0.2">
      <c r="A7255" s="1">
        <v>7254</v>
      </c>
      <c r="B7255" t="s">
        <v>9604</v>
      </c>
      <c r="C7255" s="2">
        <v>43250</v>
      </c>
      <c r="D7255" s="8">
        <f>Table1[[#This Row],[Order Date]]</f>
        <v>43250</v>
      </c>
      <c r="E7255" s="2">
        <v>43255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">
        <v>629</v>
      </c>
      <c r="P7255" s="1" t="s">
        <v>43</v>
      </c>
      <c r="Q7255" s="1" t="s">
        <v>73</v>
      </c>
      <c r="R7255" s="1" t="s">
        <v>630</v>
      </c>
      <c r="S7255" s="1">
        <v>364.74</v>
      </c>
      <c r="T7255" s="1">
        <v>3</v>
      </c>
      <c r="U7255" s="1">
        <v>0</v>
      </c>
      <c r="V7255" s="1">
        <v>109.42199999999997</v>
      </c>
      <c r="W7255" t="str">
        <f>INDEX(People!$A$2:$A$5,MATCH(Orders!N7255,People!$B$2:$B$5,0))</f>
        <v>Kelly Williams</v>
      </c>
      <c r="X7255" t="str">
        <f>IFERROR(INDEX(Returns!A7255:A8054,MATCH(Orders!B7255,Returns!B7255:B8054,0)),"No")</f>
        <v>No</v>
      </c>
      <c r="Y7255">
        <f t="shared" si="113"/>
        <v>364.74</v>
      </c>
    </row>
    <row r="7256" spans="1:25" x14ac:dyDescent="0.2">
      <c r="A7256" s="1">
        <v>7255</v>
      </c>
      <c r="B7256" t="s">
        <v>9604</v>
      </c>
      <c r="C7256" s="2">
        <v>43250</v>
      </c>
      <c r="D7256" s="8">
        <f>Table1[[#This Row],[Order Date]]</f>
        <v>43250</v>
      </c>
      <c r="E7256" s="2">
        <v>43255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">
        <v>3815</v>
      </c>
      <c r="P7256" s="1" t="s">
        <v>30</v>
      </c>
      <c r="Q7256" s="1" t="s">
        <v>60</v>
      </c>
      <c r="R7256" s="1" t="s">
        <v>3816</v>
      </c>
      <c r="S7256" s="1">
        <v>47.400000000000006</v>
      </c>
      <c r="T7256" s="1">
        <v>5</v>
      </c>
      <c r="U7256" s="1">
        <v>0</v>
      </c>
      <c r="V7256" s="1">
        <v>21.33</v>
      </c>
      <c r="W7256" t="str">
        <f>INDEX(People!$A$2:$A$5,MATCH(Orders!N7256,People!$B$2:$B$5,0))</f>
        <v>Kelly Williams</v>
      </c>
      <c r="X7256" t="str">
        <f>IFERROR(INDEX(Returns!A7256:A8055,MATCH(Orders!B7256,Returns!B7256:B8055,0)),"No")</f>
        <v>No</v>
      </c>
      <c r="Y7256">
        <f t="shared" si="113"/>
        <v>47.400000000000006</v>
      </c>
    </row>
    <row r="7257" spans="1:25" x14ac:dyDescent="0.2">
      <c r="A7257" s="1">
        <v>7256</v>
      </c>
      <c r="B7257" t="s">
        <v>9604</v>
      </c>
      <c r="C7257" s="2">
        <v>43250</v>
      </c>
      <c r="D7257" s="8">
        <f>Table1[[#This Row],[Order Date]]</f>
        <v>43250</v>
      </c>
      <c r="E7257" s="2">
        <v>43255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">
        <v>911</v>
      </c>
      <c r="P7257" s="1" t="s">
        <v>43</v>
      </c>
      <c r="Q7257" s="1" t="s">
        <v>55</v>
      </c>
      <c r="R7257" s="1" t="s">
        <v>912</v>
      </c>
      <c r="S7257" s="1">
        <v>49.76</v>
      </c>
      <c r="T7257" s="1">
        <v>4</v>
      </c>
      <c r="U7257" s="1">
        <v>0</v>
      </c>
      <c r="V7257" s="1">
        <v>13.9328</v>
      </c>
      <c r="W7257" t="str">
        <f>INDEX(People!$A$2:$A$5,MATCH(Orders!N7257,People!$B$2:$B$5,0))</f>
        <v>Kelly Williams</v>
      </c>
      <c r="X7257" t="str">
        <f>IFERROR(INDEX(Returns!A7257:A8056,MATCH(Orders!B7257,Returns!B7257:B8056,0)),"No")</f>
        <v>No</v>
      </c>
      <c r="Y7257">
        <f t="shared" si="113"/>
        <v>49.76</v>
      </c>
    </row>
    <row r="7258" spans="1:25" x14ac:dyDescent="0.2">
      <c r="A7258" s="1">
        <v>7257</v>
      </c>
      <c r="B7258" t="s">
        <v>9604</v>
      </c>
      <c r="C7258" s="2">
        <v>43250</v>
      </c>
      <c r="D7258" s="8">
        <f>Table1[[#This Row],[Order Date]]</f>
        <v>43250</v>
      </c>
      <c r="E7258" s="2">
        <v>43255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">
        <v>1120</v>
      </c>
      <c r="P7258" s="1" t="s">
        <v>43</v>
      </c>
      <c r="Q7258" s="1" t="s">
        <v>63</v>
      </c>
      <c r="R7258" s="1" t="s">
        <v>1121</v>
      </c>
      <c r="S7258" s="1">
        <v>5.56</v>
      </c>
      <c r="T7258" s="1">
        <v>2</v>
      </c>
      <c r="U7258" s="1">
        <v>0</v>
      </c>
      <c r="V7258" s="1">
        <v>1.4455999999999998</v>
      </c>
      <c r="W7258" t="str">
        <f>INDEX(People!$A$2:$A$5,MATCH(Orders!N7258,People!$B$2:$B$5,0))</f>
        <v>Kelly Williams</v>
      </c>
      <c r="X7258" t="str">
        <f>IFERROR(INDEX(Returns!A7258:A8057,MATCH(Orders!B7258,Returns!B7258:B8057,0)),"No")</f>
        <v>No</v>
      </c>
      <c r="Y7258">
        <f t="shared" si="113"/>
        <v>5.56</v>
      </c>
    </row>
    <row r="7259" spans="1:25" x14ac:dyDescent="0.2">
      <c r="A7259" s="1">
        <v>7258</v>
      </c>
      <c r="B7259" t="s">
        <v>9604</v>
      </c>
      <c r="C7259" s="2">
        <v>43250</v>
      </c>
      <c r="D7259" s="8">
        <f>Table1[[#This Row],[Order Date]]</f>
        <v>43250</v>
      </c>
      <c r="E7259" s="2">
        <v>43255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">
        <v>2974</v>
      </c>
      <c r="P7259" s="1" t="s">
        <v>43</v>
      </c>
      <c r="Q7259" s="1" t="s">
        <v>84</v>
      </c>
      <c r="R7259" s="1" t="s">
        <v>2975</v>
      </c>
      <c r="S7259" s="1">
        <v>629.09999999999991</v>
      </c>
      <c r="T7259" s="1">
        <v>6</v>
      </c>
      <c r="U7259" s="1">
        <v>0</v>
      </c>
      <c r="V7259" s="1">
        <v>301.96799999999996</v>
      </c>
      <c r="W7259" t="str">
        <f>INDEX(People!$A$2:$A$5,MATCH(Orders!N7259,People!$B$2:$B$5,0))</f>
        <v>Kelly Williams</v>
      </c>
      <c r="X7259" t="str">
        <f>IFERROR(INDEX(Returns!A7259:A8058,MATCH(Orders!B7259,Returns!B7259:B8058,0)),"No")</f>
        <v>No</v>
      </c>
      <c r="Y7259">
        <f t="shared" si="113"/>
        <v>629.09999999999991</v>
      </c>
    </row>
    <row r="7260" spans="1:25" x14ac:dyDescent="0.2">
      <c r="A7260" s="1">
        <v>7259</v>
      </c>
      <c r="B7260" t="s">
        <v>9604</v>
      </c>
      <c r="C7260" s="2">
        <v>43250</v>
      </c>
      <c r="D7260" s="8">
        <f>Table1[[#This Row],[Order Date]]</f>
        <v>43250</v>
      </c>
      <c r="E7260" s="2">
        <v>43255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">
        <v>518</v>
      </c>
      <c r="P7260" s="1" t="s">
        <v>43</v>
      </c>
      <c r="Q7260" s="1" t="s">
        <v>63</v>
      </c>
      <c r="R7260" s="1" t="s">
        <v>519</v>
      </c>
      <c r="S7260" s="1">
        <v>14.7</v>
      </c>
      <c r="T7260" s="1">
        <v>5</v>
      </c>
      <c r="U7260" s="1">
        <v>0</v>
      </c>
      <c r="V7260" s="1">
        <v>3.9690000000000003</v>
      </c>
      <c r="W7260" t="str">
        <f>INDEX(People!$A$2:$A$5,MATCH(Orders!N7260,People!$B$2:$B$5,0))</f>
        <v>Kelly Williams</v>
      </c>
      <c r="X7260" t="str">
        <f>IFERROR(INDEX(Returns!A7260:A8059,MATCH(Orders!B7260,Returns!B7260:B8059,0)),"No")</f>
        <v>No</v>
      </c>
      <c r="Y7260">
        <f t="shared" si="113"/>
        <v>14.7</v>
      </c>
    </row>
    <row r="7261" spans="1:25" x14ac:dyDescent="0.2">
      <c r="A7261" s="1">
        <v>7260</v>
      </c>
      <c r="B7261" t="s">
        <v>9604</v>
      </c>
      <c r="C7261" s="2">
        <v>43250</v>
      </c>
      <c r="D7261" s="8">
        <f>Table1[[#This Row],[Order Date]]</f>
        <v>43250</v>
      </c>
      <c r="E7261" s="2">
        <v>43255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">
        <v>3158</v>
      </c>
      <c r="P7261" s="1" t="s">
        <v>43</v>
      </c>
      <c r="Q7261" s="1" t="s">
        <v>84</v>
      </c>
      <c r="R7261" s="1" t="s">
        <v>3159</v>
      </c>
      <c r="S7261" s="1">
        <v>45.36</v>
      </c>
      <c r="T7261" s="1">
        <v>7</v>
      </c>
      <c r="U7261" s="1">
        <v>0</v>
      </c>
      <c r="V7261" s="1">
        <v>21.772800000000004</v>
      </c>
      <c r="W7261" t="str">
        <f>INDEX(People!$A$2:$A$5,MATCH(Orders!N7261,People!$B$2:$B$5,0))</f>
        <v>Kelly Williams</v>
      </c>
      <c r="X7261" t="str">
        <f>IFERROR(INDEX(Returns!A7261:A8060,MATCH(Orders!B7261,Returns!B7261:B8060,0)),"No")</f>
        <v>No</v>
      </c>
      <c r="Y7261">
        <f t="shared" si="113"/>
        <v>45.36</v>
      </c>
    </row>
    <row r="7262" spans="1:25" x14ac:dyDescent="0.2">
      <c r="A7262" s="1">
        <v>7261</v>
      </c>
      <c r="B7262" t="s">
        <v>9604</v>
      </c>
      <c r="C7262" s="2">
        <v>43250</v>
      </c>
      <c r="D7262" s="8">
        <f>Table1[[#This Row],[Order Date]]</f>
        <v>43250</v>
      </c>
      <c r="E7262" s="2">
        <v>43255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">
        <v>3463</v>
      </c>
      <c r="P7262" s="1" t="s">
        <v>66</v>
      </c>
      <c r="Q7262" s="1" t="s">
        <v>67</v>
      </c>
      <c r="R7262" s="1" t="s">
        <v>3464</v>
      </c>
      <c r="S7262" s="1">
        <v>125.99</v>
      </c>
      <c r="T7262" s="1">
        <v>1</v>
      </c>
      <c r="U7262" s="1">
        <v>0</v>
      </c>
      <c r="V7262" s="1">
        <v>35.277200000000008</v>
      </c>
      <c r="W7262" t="str">
        <f>INDEX(People!$A$2:$A$5,MATCH(Orders!N7262,People!$B$2:$B$5,0))</f>
        <v>Kelly Williams</v>
      </c>
      <c r="X7262" t="str">
        <f>IFERROR(INDEX(Returns!A7262:A8061,MATCH(Orders!B7262,Returns!B7262:B8061,0)),"No")</f>
        <v>No</v>
      </c>
      <c r="Y7262">
        <f t="shared" si="113"/>
        <v>125.99</v>
      </c>
    </row>
    <row r="7263" spans="1:25" x14ac:dyDescent="0.2">
      <c r="A7263" s="1">
        <v>7262</v>
      </c>
      <c r="B7263" t="s">
        <v>9605</v>
      </c>
      <c r="C7263" s="2">
        <v>43626</v>
      </c>
      <c r="D7263" s="8">
        <f>Table1[[#This Row],[Order Date]]</f>
        <v>43626</v>
      </c>
      <c r="E7263" s="2">
        <v>43629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">
        <v>5431</v>
      </c>
      <c r="P7263" s="1" t="s">
        <v>43</v>
      </c>
      <c r="Q7263" s="1" t="s">
        <v>63</v>
      </c>
      <c r="R7263" s="1" t="s">
        <v>5432</v>
      </c>
      <c r="S7263" s="1">
        <v>14.700000000000001</v>
      </c>
      <c r="T7263" s="1">
        <v>7</v>
      </c>
      <c r="U7263" s="1">
        <v>0</v>
      </c>
      <c r="V7263" s="1">
        <v>4.1160000000000005</v>
      </c>
      <c r="W7263" t="str">
        <f>INDEX(People!$A$2:$A$5,MATCH(Orders!N7263,People!$B$2:$B$5,0))</f>
        <v>Anna Andreadi</v>
      </c>
      <c r="X7263" t="str">
        <f>IFERROR(INDEX(Returns!A7263:A8062,MATCH(Orders!B7263,Returns!B7263:B8062,0)),"No")</f>
        <v>No</v>
      </c>
      <c r="Y7263">
        <f t="shared" si="113"/>
        <v>14.700000000000001</v>
      </c>
    </row>
    <row r="7264" spans="1:25" x14ac:dyDescent="0.2">
      <c r="A7264" s="1">
        <v>7263</v>
      </c>
      <c r="B7264" t="s">
        <v>9606</v>
      </c>
      <c r="C7264" s="2">
        <v>43760</v>
      </c>
      <c r="D7264" s="8">
        <f>Table1[[#This Row],[Order Date]]</f>
        <v>43760</v>
      </c>
      <c r="E7264" s="2">
        <v>43766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">
        <v>223</v>
      </c>
      <c r="P7264" s="1" t="s">
        <v>66</v>
      </c>
      <c r="Q7264" s="1" t="s">
        <v>67</v>
      </c>
      <c r="R7264" s="1" t="s">
        <v>224</v>
      </c>
      <c r="S7264" s="1">
        <v>32.700000000000003</v>
      </c>
      <c r="T7264" s="1">
        <v>5</v>
      </c>
      <c r="U7264" s="1">
        <v>0.4</v>
      </c>
      <c r="V7264" s="1">
        <v>-6.5399999999999991</v>
      </c>
      <c r="W7264" t="str">
        <f>INDEX(People!$A$2:$A$5,MATCH(Orders!N7264,People!$B$2:$B$5,0))</f>
        <v>Chuck Magee</v>
      </c>
      <c r="X7264" t="str">
        <f>IFERROR(INDEX(Returns!A7264:A8063,MATCH(Orders!B7264,Returns!B7264:B8063,0)),"No")</f>
        <v>No</v>
      </c>
      <c r="Y7264">
        <f t="shared" si="113"/>
        <v>45.78</v>
      </c>
    </row>
    <row r="7265" spans="1:25" x14ac:dyDescent="0.2">
      <c r="A7265" s="1">
        <v>7264</v>
      </c>
      <c r="B7265" t="s">
        <v>9606</v>
      </c>
      <c r="C7265" s="2">
        <v>43760</v>
      </c>
      <c r="D7265" s="8">
        <f>Table1[[#This Row],[Order Date]]</f>
        <v>43760</v>
      </c>
      <c r="E7265" s="2">
        <v>43766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">
        <v>5278</v>
      </c>
      <c r="P7265" s="1" t="s">
        <v>43</v>
      </c>
      <c r="Q7265" s="1" t="s">
        <v>157</v>
      </c>
      <c r="R7265" s="1" t="s">
        <v>5279</v>
      </c>
      <c r="S7265" s="1">
        <v>31.680000000000003</v>
      </c>
      <c r="T7265" s="1">
        <v>4</v>
      </c>
      <c r="U7265" s="1">
        <v>0.2</v>
      </c>
      <c r="V7265" s="1">
        <v>11.087999999999997</v>
      </c>
      <c r="W7265" t="str">
        <f>INDEX(People!$A$2:$A$5,MATCH(Orders!N7265,People!$B$2:$B$5,0))</f>
        <v>Chuck Magee</v>
      </c>
      <c r="X7265" t="str">
        <f>IFERROR(INDEX(Returns!A7265:A8064,MATCH(Orders!B7265,Returns!B7265:B8064,0)),"No")</f>
        <v>No</v>
      </c>
      <c r="Y7265">
        <f t="shared" si="113"/>
        <v>38.016000000000005</v>
      </c>
    </row>
    <row r="7266" spans="1:25" x14ac:dyDescent="0.2">
      <c r="A7266" s="1">
        <v>7265</v>
      </c>
      <c r="B7266" t="s">
        <v>9607</v>
      </c>
      <c r="C7266" s="2">
        <v>43629</v>
      </c>
      <c r="D7266" s="8">
        <f>Table1[[#This Row],[Order Date]]</f>
        <v>43629</v>
      </c>
      <c r="E7266" s="2">
        <v>43633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">
        <v>4822</v>
      </c>
      <c r="P7266" s="1" t="s">
        <v>43</v>
      </c>
      <c r="Q7266" s="1" t="s">
        <v>63</v>
      </c>
      <c r="R7266" s="1" t="s">
        <v>4823</v>
      </c>
      <c r="S7266" s="1">
        <v>181.86</v>
      </c>
      <c r="T7266" s="1">
        <v>7</v>
      </c>
      <c r="U7266" s="1">
        <v>0</v>
      </c>
      <c r="V7266" s="1">
        <v>50.9208</v>
      </c>
      <c r="W7266" t="str">
        <f>INDEX(People!$A$2:$A$5,MATCH(Orders!N7266,People!$B$2:$B$5,0))</f>
        <v>Cassandra Brandow</v>
      </c>
      <c r="X7266" t="str">
        <f>IFERROR(INDEX(Returns!A7266:A8065,MATCH(Orders!B7266,Returns!B7266:B8065,0)),"No")</f>
        <v>No</v>
      </c>
      <c r="Y7266">
        <f t="shared" si="113"/>
        <v>181.86</v>
      </c>
    </row>
    <row r="7267" spans="1:25" x14ac:dyDescent="0.2">
      <c r="A7267" s="1">
        <v>7266</v>
      </c>
      <c r="B7267" t="s">
        <v>9608</v>
      </c>
      <c r="C7267" s="2">
        <v>42697</v>
      </c>
      <c r="D7267" s="8">
        <f>Table1[[#This Row],[Order Date]]</f>
        <v>42697</v>
      </c>
      <c r="E7267" s="2">
        <v>42700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">
        <v>2954</v>
      </c>
      <c r="P7267" s="1" t="s">
        <v>30</v>
      </c>
      <c r="Q7267" s="1" t="s">
        <v>34</v>
      </c>
      <c r="R7267" s="1" t="s">
        <v>2955</v>
      </c>
      <c r="S7267" s="1">
        <v>155.37199999999999</v>
      </c>
      <c r="T7267" s="1">
        <v>2</v>
      </c>
      <c r="U7267" s="1">
        <v>0.3</v>
      </c>
      <c r="V7267" s="1">
        <v>-35.513599999999997</v>
      </c>
      <c r="W7267" t="str">
        <f>INDEX(People!$A$2:$A$5,MATCH(Orders!N7267,People!$B$2:$B$5,0))</f>
        <v>Kelly Williams</v>
      </c>
      <c r="X7267" t="str">
        <f>IFERROR(INDEX(Returns!A7267:A8066,MATCH(Orders!B7267,Returns!B7267:B8066,0)),"No")</f>
        <v>No</v>
      </c>
      <c r="Y7267">
        <f t="shared" si="113"/>
        <v>201.9836</v>
      </c>
    </row>
    <row r="7268" spans="1:25" x14ac:dyDescent="0.2">
      <c r="A7268" s="1">
        <v>7267</v>
      </c>
      <c r="B7268" t="s">
        <v>9609</v>
      </c>
      <c r="C7268" s="2">
        <v>43693</v>
      </c>
      <c r="D7268" s="8">
        <f>Table1[[#This Row],[Order Date]]</f>
        <v>43693</v>
      </c>
      <c r="E7268" s="2">
        <v>43693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">
        <v>1765</v>
      </c>
      <c r="P7268" s="1" t="s">
        <v>43</v>
      </c>
      <c r="Q7268" s="1" t="s">
        <v>70</v>
      </c>
      <c r="R7268" s="1" t="s">
        <v>1766</v>
      </c>
      <c r="S7268" s="1">
        <v>13.428000000000003</v>
      </c>
      <c r="T7268" s="1">
        <v>3</v>
      </c>
      <c r="U7268" s="1">
        <v>0.7</v>
      </c>
      <c r="V7268" s="1">
        <v>-11.190000000000001</v>
      </c>
      <c r="W7268" t="str">
        <f>INDEX(People!$A$2:$A$5,MATCH(Orders!N7268,People!$B$2:$B$5,0))</f>
        <v>Cassandra Brandow</v>
      </c>
      <c r="X7268" t="str">
        <f>IFERROR(INDEX(Returns!A7268:A8067,MATCH(Orders!B7268,Returns!B7268:B8067,0)),"No")</f>
        <v>No</v>
      </c>
      <c r="Y7268">
        <f t="shared" si="113"/>
        <v>22.827600000000004</v>
      </c>
    </row>
    <row r="7269" spans="1:25" x14ac:dyDescent="0.2">
      <c r="A7269" s="1">
        <v>7268</v>
      </c>
      <c r="B7269" t="s">
        <v>9609</v>
      </c>
      <c r="C7269" s="2">
        <v>43693</v>
      </c>
      <c r="D7269" s="8">
        <f>Table1[[#This Row],[Order Date]]</f>
        <v>43693</v>
      </c>
      <c r="E7269" s="2">
        <v>43693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">
        <v>3305</v>
      </c>
      <c r="P7269" s="1" t="s">
        <v>43</v>
      </c>
      <c r="Q7269" s="1" t="s">
        <v>55</v>
      </c>
      <c r="R7269" s="1" t="s">
        <v>3306</v>
      </c>
      <c r="S7269" s="1">
        <v>67.13600000000001</v>
      </c>
      <c r="T7269" s="1">
        <v>4</v>
      </c>
      <c r="U7269" s="1">
        <v>0.2</v>
      </c>
      <c r="V7269" s="1">
        <v>-0.83920000000000172</v>
      </c>
      <c r="W7269" t="str">
        <f>INDEX(People!$A$2:$A$5,MATCH(Orders!N7269,People!$B$2:$B$5,0))</f>
        <v>Cassandra Brandow</v>
      </c>
      <c r="X7269" t="str">
        <f>IFERROR(INDEX(Returns!A7269:A8068,MATCH(Orders!B7269,Returns!B7269:B8068,0)),"No")</f>
        <v>No</v>
      </c>
      <c r="Y7269">
        <f t="shared" si="113"/>
        <v>80.563200000000009</v>
      </c>
    </row>
    <row r="7270" spans="1:25" x14ac:dyDescent="0.2">
      <c r="A7270" s="1">
        <v>7269</v>
      </c>
      <c r="B7270" t="s">
        <v>6062</v>
      </c>
      <c r="C7270" s="2">
        <v>43114</v>
      </c>
      <c r="D7270" s="8">
        <f>Table1[[#This Row],[Order Date]]</f>
        <v>43114</v>
      </c>
      <c r="E7270" s="2">
        <v>43120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">
        <v>5004</v>
      </c>
      <c r="P7270" s="1" t="s">
        <v>43</v>
      </c>
      <c r="Q7270" s="1" t="s">
        <v>84</v>
      </c>
      <c r="R7270" s="1" t="s">
        <v>5005</v>
      </c>
      <c r="S7270" s="1">
        <v>89.567999999999998</v>
      </c>
      <c r="T7270" s="1">
        <v>2</v>
      </c>
      <c r="U7270" s="1">
        <v>0.2</v>
      </c>
      <c r="V7270" s="1">
        <v>32.468400000000003</v>
      </c>
      <c r="W7270" t="str">
        <f>INDEX(People!$A$2:$A$5,MATCH(Orders!N7270,People!$B$2:$B$5,0))</f>
        <v>Cassandra Brandow</v>
      </c>
      <c r="X7270" t="str">
        <f>IFERROR(INDEX(Returns!A7270:A8069,MATCH(Orders!B7270,Returns!B7270:B8069,0)),"No")</f>
        <v>No</v>
      </c>
      <c r="Y7270">
        <f t="shared" si="113"/>
        <v>107.4816</v>
      </c>
    </row>
    <row r="7271" spans="1:25" x14ac:dyDescent="0.2">
      <c r="A7271" s="1">
        <v>7270</v>
      </c>
      <c r="B7271" t="s">
        <v>6062</v>
      </c>
      <c r="C7271" s="2">
        <v>43114</v>
      </c>
      <c r="D7271" s="8">
        <f>Table1[[#This Row],[Order Date]]</f>
        <v>43114</v>
      </c>
      <c r="E7271" s="2">
        <v>43120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">
        <v>5780</v>
      </c>
      <c r="P7271" s="1" t="s">
        <v>30</v>
      </c>
      <c r="Q7271" s="1" t="s">
        <v>60</v>
      </c>
      <c r="R7271" s="1" t="s">
        <v>5781</v>
      </c>
      <c r="S7271" s="1">
        <v>315.77600000000007</v>
      </c>
      <c r="T7271" s="1">
        <v>8</v>
      </c>
      <c r="U7271" s="1">
        <v>0.2</v>
      </c>
      <c r="V7271" s="1">
        <v>31.577600000000018</v>
      </c>
      <c r="W7271" t="str">
        <f>INDEX(People!$A$2:$A$5,MATCH(Orders!N7271,People!$B$2:$B$5,0))</f>
        <v>Cassandra Brandow</v>
      </c>
      <c r="X7271" t="str">
        <f>IFERROR(INDEX(Returns!A7271:A8070,MATCH(Orders!B7271,Returns!B7271:B8070,0)),"No")</f>
        <v>No</v>
      </c>
      <c r="Y7271">
        <f t="shared" si="113"/>
        <v>378.93120000000005</v>
      </c>
    </row>
    <row r="7272" spans="1:25" x14ac:dyDescent="0.2">
      <c r="A7272" s="1">
        <v>7271</v>
      </c>
      <c r="B7272" t="s">
        <v>9610</v>
      </c>
      <c r="C7272" s="2">
        <v>43359</v>
      </c>
      <c r="D7272" s="8">
        <f>Table1[[#This Row],[Order Date]]</f>
        <v>43359</v>
      </c>
      <c r="E7272" s="2">
        <v>43365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">
        <v>3751</v>
      </c>
      <c r="P7272" s="1" t="s">
        <v>30</v>
      </c>
      <c r="Q7272" s="1" t="s">
        <v>31</v>
      </c>
      <c r="R7272" s="1" t="s">
        <v>3752</v>
      </c>
      <c r="S7272" s="1">
        <v>273.666</v>
      </c>
      <c r="T7272" s="1">
        <v>2</v>
      </c>
      <c r="U7272" s="1">
        <v>0.15</v>
      </c>
      <c r="V7272" s="1">
        <v>-12.878400000000013</v>
      </c>
      <c r="W7272" t="str">
        <f>INDEX(People!$A$2:$A$5,MATCH(Orders!N7272,People!$B$2:$B$5,0))</f>
        <v>Anna Andreadi</v>
      </c>
      <c r="X7272" t="str">
        <f>IFERROR(INDEX(Returns!A7272:A8071,MATCH(Orders!B7272,Returns!B7272:B8071,0)),"No")</f>
        <v>No</v>
      </c>
      <c r="Y7272">
        <f t="shared" si="113"/>
        <v>314.71589999999998</v>
      </c>
    </row>
    <row r="7273" spans="1:25" x14ac:dyDescent="0.2">
      <c r="A7273" s="1">
        <v>7272</v>
      </c>
      <c r="B7273" t="s">
        <v>9610</v>
      </c>
      <c r="C7273" s="2">
        <v>43359</v>
      </c>
      <c r="D7273" s="8">
        <f>Table1[[#This Row],[Order Date]]</f>
        <v>43359</v>
      </c>
      <c r="E7273" s="2">
        <v>43365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">
        <v>4178</v>
      </c>
      <c r="P7273" s="1" t="s">
        <v>43</v>
      </c>
      <c r="Q7273" s="1" t="s">
        <v>73</v>
      </c>
      <c r="R7273" s="1" t="s">
        <v>4179</v>
      </c>
      <c r="S7273" s="1">
        <v>17.48</v>
      </c>
      <c r="T7273" s="1">
        <v>4</v>
      </c>
      <c r="U7273" s="1">
        <v>0</v>
      </c>
      <c r="V7273" s="1">
        <v>4.5448000000000004</v>
      </c>
      <c r="W7273" t="str">
        <f>INDEX(People!$A$2:$A$5,MATCH(Orders!N7273,People!$B$2:$B$5,0))</f>
        <v>Anna Andreadi</v>
      </c>
      <c r="X7273" t="str">
        <f>IFERROR(INDEX(Returns!A7273:A8072,MATCH(Orders!B7273,Returns!B7273:B8072,0)),"No")</f>
        <v>No</v>
      </c>
      <c r="Y7273">
        <f t="shared" si="113"/>
        <v>17.48</v>
      </c>
    </row>
    <row r="7274" spans="1:25" x14ac:dyDescent="0.2">
      <c r="A7274" s="1">
        <v>7273</v>
      </c>
      <c r="B7274" t="s">
        <v>9611</v>
      </c>
      <c r="C7274" s="2">
        <v>43383</v>
      </c>
      <c r="D7274" s="8">
        <f>Table1[[#This Row],[Order Date]]</f>
        <v>43383</v>
      </c>
      <c r="E7274" s="2">
        <v>43387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">
        <v>1690</v>
      </c>
      <c r="P7274" s="1" t="s">
        <v>43</v>
      </c>
      <c r="Q7274" s="1" t="s">
        <v>512</v>
      </c>
      <c r="R7274" s="1" t="s">
        <v>1691</v>
      </c>
      <c r="S7274" s="1">
        <v>20.608000000000004</v>
      </c>
      <c r="T7274" s="1">
        <v>2</v>
      </c>
      <c r="U7274" s="1">
        <v>0.2</v>
      </c>
      <c r="V7274" s="1">
        <v>-4.3792000000000009</v>
      </c>
      <c r="W7274" t="str">
        <f>INDEX(People!$A$2:$A$5,MATCH(Orders!N7274,People!$B$2:$B$5,0))</f>
        <v>Cassandra Brandow</v>
      </c>
      <c r="X7274" t="str">
        <f>IFERROR(INDEX(Returns!A7274:A8073,MATCH(Orders!B7274,Returns!B7274:B8073,0)),"No")</f>
        <v>No</v>
      </c>
      <c r="Y7274">
        <f t="shared" si="113"/>
        <v>24.729600000000005</v>
      </c>
    </row>
    <row r="7275" spans="1:25" x14ac:dyDescent="0.2">
      <c r="A7275" s="1">
        <v>7274</v>
      </c>
      <c r="B7275" t="s">
        <v>9611</v>
      </c>
      <c r="C7275" s="2">
        <v>43383</v>
      </c>
      <c r="D7275" s="8">
        <f>Table1[[#This Row],[Order Date]]</f>
        <v>43383</v>
      </c>
      <c r="E7275" s="2">
        <v>43387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">
        <v>896</v>
      </c>
      <c r="P7275" s="1" t="s">
        <v>43</v>
      </c>
      <c r="Q7275" s="1" t="s">
        <v>70</v>
      </c>
      <c r="R7275" s="1" t="s">
        <v>897</v>
      </c>
      <c r="S7275" s="1">
        <v>4.0950000000000006</v>
      </c>
      <c r="T7275" s="1">
        <v>3</v>
      </c>
      <c r="U7275" s="1">
        <v>0.7</v>
      </c>
      <c r="V7275" s="1">
        <v>-2.7300000000000004</v>
      </c>
      <c r="W7275" t="str">
        <f>INDEX(People!$A$2:$A$5,MATCH(Orders!N7275,People!$B$2:$B$5,0))</f>
        <v>Cassandra Brandow</v>
      </c>
      <c r="X7275" t="str">
        <f>IFERROR(INDEX(Returns!A7275:A8074,MATCH(Orders!B7275,Returns!B7275:B8074,0)),"No")</f>
        <v>No</v>
      </c>
      <c r="Y7275">
        <f t="shared" si="113"/>
        <v>6.9615000000000009</v>
      </c>
    </row>
    <row r="7276" spans="1:25" x14ac:dyDescent="0.2">
      <c r="A7276" s="1">
        <v>7275</v>
      </c>
      <c r="B7276" t="s">
        <v>9612</v>
      </c>
      <c r="C7276" s="2">
        <v>43052</v>
      </c>
      <c r="D7276" s="8">
        <f>Table1[[#This Row],[Order Date]]</f>
        <v>43052</v>
      </c>
      <c r="E7276" s="2">
        <v>43056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">
        <v>4801</v>
      </c>
      <c r="P7276" s="1" t="s">
        <v>66</v>
      </c>
      <c r="Q7276" s="1" t="s">
        <v>67</v>
      </c>
      <c r="R7276" s="1" t="s">
        <v>4802</v>
      </c>
      <c r="S7276" s="1">
        <v>339.96000000000004</v>
      </c>
      <c r="T7276" s="1">
        <v>5</v>
      </c>
      <c r="U7276" s="1">
        <v>0.2</v>
      </c>
      <c r="V7276" s="1">
        <v>42.494999999999948</v>
      </c>
      <c r="W7276" t="str">
        <f>INDEX(People!$A$2:$A$5,MATCH(Orders!N7276,People!$B$2:$B$5,0))</f>
        <v>Anna Andreadi</v>
      </c>
      <c r="X7276" t="str">
        <f>IFERROR(INDEX(Returns!A7276:A8075,MATCH(Orders!B7276,Returns!B7276:B8075,0)),"No")</f>
        <v>No</v>
      </c>
      <c r="Y7276">
        <f t="shared" si="113"/>
        <v>407.95200000000006</v>
      </c>
    </row>
    <row r="7277" spans="1:25" x14ac:dyDescent="0.2">
      <c r="A7277" s="1">
        <v>7276</v>
      </c>
      <c r="B7277" t="s">
        <v>9612</v>
      </c>
      <c r="C7277" s="2">
        <v>43052</v>
      </c>
      <c r="D7277" s="8">
        <f>Table1[[#This Row],[Order Date]]</f>
        <v>43052</v>
      </c>
      <c r="E7277" s="2">
        <v>43056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">
        <v>2150</v>
      </c>
      <c r="P7277" s="1" t="s">
        <v>30</v>
      </c>
      <c r="Q7277" s="1" t="s">
        <v>60</v>
      </c>
      <c r="R7277" s="1" t="s">
        <v>2151</v>
      </c>
      <c r="S7277" s="1">
        <v>63.980000000000004</v>
      </c>
      <c r="T7277" s="1">
        <v>7</v>
      </c>
      <c r="U7277" s="1">
        <v>0</v>
      </c>
      <c r="V7277" s="1">
        <v>21.7532</v>
      </c>
      <c r="W7277" t="str">
        <f>INDEX(People!$A$2:$A$5,MATCH(Orders!N7277,People!$B$2:$B$5,0))</f>
        <v>Anna Andreadi</v>
      </c>
      <c r="X7277" t="str">
        <f>IFERROR(INDEX(Returns!A7277:A8076,MATCH(Orders!B7277,Returns!B7277:B8076,0)),"No")</f>
        <v>No</v>
      </c>
      <c r="Y7277">
        <f t="shared" si="113"/>
        <v>63.980000000000004</v>
      </c>
    </row>
    <row r="7278" spans="1:25" x14ac:dyDescent="0.2">
      <c r="A7278" s="1">
        <v>7277</v>
      </c>
      <c r="B7278" t="s">
        <v>9613</v>
      </c>
      <c r="C7278" s="2">
        <v>42676</v>
      </c>
      <c r="D7278" s="8">
        <f>Table1[[#This Row],[Order Date]]</f>
        <v>42676</v>
      </c>
      <c r="E7278" s="2">
        <v>42680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">
        <v>4292</v>
      </c>
      <c r="P7278" s="1" t="s">
        <v>66</v>
      </c>
      <c r="Q7278" s="1" t="s">
        <v>146</v>
      </c>
      <c r="R7278" s="1" t="s">
        <v>4293</v>
      </c>
      <c r="S7278" s="1">
        <v>799.92000000000007</v>
      </c>
      <c r="T7278" s="1">
        <v>10</v>
      </c>
      <c r="U7278" s="1">
        <v>0.2</v>
      </c>
      <c r="V7278" s="1">
        <v>239.976</v>
      </c>
      <c r="W7278" t="str">
        <f>INDEX(People!$A$2:$A$5,MATCH(Orders!N7278,People!$B$2:$B$5,0))</f>
        <v>Cassandra Brandow</v>
      </c>
      <c r="X7278" t="str">
        <f>IFERROR(INDEX(Returns!A7278:A8077,MATCH(Orders!B7278,Returns!B7278:B8077,0)),"No")</f>
        <v>No</v>
      </c>
      <c r="Y7278">
        <f t="shared" si="113"/>
        <v>959.904</v>
      </c>
    </row>
    <row r="7279" spans="1:25" x14ac:dyDescent="0.2">
      <c r="A7279" s="1">
        <v>7278</v>
      </c>
      <c r="B7279" t="s">
        <v>9614</v>
      </c>
      <c r="C7279" s="2">
        <v>43300</v>
      </c>
      <c r="D7279" s="8">
        <f>Table1[[#This Row],[Order Date]]</f>
        <v>43300</v>
      </c>
      <c r="E7279" s="2">
        <v>43302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">
        <v>5748</v>
      </c>
      <c r="P7279" s="1" t="s">
        <v>66</v>
      </c>
      <c r="Q7279" s="1" t="s">
        <v>67</v>
      </c>
      <c r="R7279" s="1" t="s">
        <v>5749</v>
      </c>
      <c r="S7279" s="1">
        <v>35.984000000000002</v>
      </c>
      <c r="T7279" s="1">
        <v>2</v>
      </c>
      <c r="U7279" s="1">
        <v>0.2</v>
      </c>
      <c r="V7279" s="1">
        <v>4.4979999999999958</v>
      </c>
      <c r="W7279" t="str">
        <f>INDEX(People!$A$2:$A$5,MATCH(Orders!N7279,People!$B$2:$B$5,0))</f>
        <v>Anna Andreadi</v>
      </c>
      <c r="X7279" t="str">
        <f>IFERROR(INDEX(Returns!A7279:A8078,MATCH(Orders!B7279,Returns!B7279:B8078,0)),"No")</f>
        <v>No</v>
      </c>
      <c r="Y7279">
        <f t="shared" si="113"/>
        <v>43.180799999999998</v>
      </c>
    </row>
    <row r="7280" spans="1:25" x14ac:dyDescent="0.2">
      <c r="A7280" s="1">
        <v>7279</v>
      </c>
      <c r="B7280" t="s">
        <v>9614</v>
      </c>
      <c r="C7280" s="2">
        <v>43300</v>
      </c>
      <c r="D7280" s="8">
        <f>Table1[[#This Row],[Order Date]]</f>
        <v>43300</v>
      </c>
      <c r="E7280" s="2">
        <v>43302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">
        <v>4195</v>
      </c>
      <c r="P7280" s="1" t="s">
        <v>66</v>
      </c>
      <c r="Q7280" s="1" t="s">
        <v>146</v>
      </c>
      <c r="R7280" s="1" t="s">
        <v>4196</v>
      </c>
      <c r="S7280" s="1">
        <v>389.97</v>
      </c>
      <c r="T7280" s="1">
        <v>3</v>
      </c>
      <c r="U7280" s="1">
        <v>0</v>
      </c>
      <c r="V7280" s="1">
        <v>132.58980000000003</v>
      </c>
      <c r="W7280" t="str">
        <f>INDEX(People!$A$2:$A$5,MATCH(Orders!N7280,People!$B$2:$B$5,0))</f>
        <v>Anna Andreadi</v>
      </c>
      <c r="X7280" t="str">
        <f>IFERROR(INDEX(Returns!A7280:A8079,MATCH(Orders!B7280,Returns!B7280:B8079,0)),"No")</f>
        <v>No</v>
      </c>
      <c r="Y7280">
        <f t="shared" si="113"/>
        <v>389.97</v>
      </c>
    </row>
    <row r="7281" spans="1:25" x14ac:dyDescent="0.2">
      <c r="A7281" s="1">
        <v>7280</v>
      </c>
      <c r="B7281" t="s">
        <v>9615</v>
      </c>
      <c r="C7281" s="2">
        <v>43234</v>
      </c>
      <c r="D7281" s="8">
        <f>Table1[[#This Row],[Order Date]]</f>
        <v>43234</v>
      </c>
      <c r="E7281" s="2">
        <v>43234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">
        <v>797</v>
      </c>
      <c r="P7281" s="1" t="s">
        <v>66</v>
      </c>
      <c r="Q7281" s="1" t="s">
        <v>146</v>
      </c>
      <c r="R7281" s="1" t="s">
        <v>1547</v>
      </c>
      <c r="S7281" s="1">
        <v>185.52800000000002</v>
      </c>
      <c r="T7281" s="1">
        <v>7</v>
      </c>
      <c r="U7281" s="1">
        <v>0.2</v>
      </c>
      <c r="V7281" s="1">
        <v>48.701099999999997</v>
      </c>
      <c r="W7281" t="str">
        <f>INDEX(People!$A$2:$A$5,MATCH(Orders!N7281,People!$B$2:$B$5,0))</f>
        <v>Anna Andreadi</v>
      </c>
      <c r="X7281" t="str">
        <f>IFERROR(INDEX(Returns!A7281:A8080,MATCH(Orders!B7281,Returns!B7281:B8080,0)),"No")</f>
        <v>No</v>
      </c>
      <c r="Y7281">
        <f t="shared" si="113"/>
        <v>222.63360000000003</v>
      </c>
    </row>
    <row r="7282" spans="1:25" x14ac:dyDescent="0.2">
      <c r="A7282" s="1">
        <v>7281</v>
      </c>
      <c r="B7282" t="s">
        <v>9616</v>
      </c>
      <c r="C7282" s="2">
        <v>42787</v>
      </c>
      <c r="D7282" s="8">
        <f>Table1[[#This Row],[Order Date]]</f>
        <v>42787</v>
      </c>
      <c r="E7282" s="2">
        <v>42793</v>
      </c>
      <c r="F7282" s="1" t="s">
        <v>46</v>
      </c>
      <c r="G7282" s="1" t="s">
        <v>4309</v>
      </c>
      <c r="H7282" s="1" t="s">
        <v>4310</v>
      </c>
      <c r="I7282" s="1" t="s">
        <v>24</v>
      </c>
      <c r="J7282" s="1" t="s">
        <v>25</v>
      </c>
      <c r="K7282" s="1" t="s">
        <v>340</v>
      </c>
      <c r="L7282" s="1" t="s">
        <v>2320</v>
      </c>
      <c r="M7282" s="1">
        <v>21044</v>
      </c>
      <c r="N7282" s="1" t="s">
        <v>135</v>
      </c>
      <c r="O7282" s="1" t="s">
        <v>1512</v>
      </c>
      <c r="P7282" s="1" t="s">
        <v>43</v>
      </c>
      <c r="Q7282" s="1" t="s">
        <v>70</v>
      </c>
      <c r="R7282" s="1" t="s">
        <v>1513</v>
      </c>
      <c r="S7282" s="1">
        <v>2541.98</v>
      </c>
      <c r="T7282" s="1">
        <v>2</v>
      </c>
      <c r="U7282" s="1">
        <v>0</v>
      </c>
      <c r="V7282" s="1">
        <v>1270.99</v>
      </c>
      <c r="W7282" t="str">
        <f>INDEX(People!$A$2:$A$5,MATCH(Orders!N7282,People!$B$2:$B$5,0))</f>
        <v>Chuck Magee</v>
      </c>
      <c r="X7282" t="str">
        <f>IFERROR(INDEX(Returns!A7282:A8081,MATCH(Orders!B7282,Returns!B7282:B8081,0)),"No")</f>
        <v>No</v>
      </c>
      <c r="Y7282">
        <f t="shared" si="113"/>
        <v>2541.98</v>
      </c>
    </row>
    <row r="7283" spans="1:25" x14ac:dyDescent="0.2">
      <c r="A7283" s="1">
        <v>7282</v>
      </c>
      <c r="B7283" t="s">
        <v>9617</v>
      </c>
      <c r="C7283" s="2">
        <v>43754</v>
      </c>
      <c r="D7283" s="8">
        <f>Table1[[#This Row],[Order Date]]</f>
        <v>43754</v>
      </c>
      <c r="E7283" s="2">
        <v>43759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">
        <v>767</v>
      </c>
      <c r="P7283" s="1" t="s">
        <v>66</v>
      </c>
      <c r="Q7283" s="1" t="s">
        <v>601</v>
      </c>
      <c r="R7283" s="1" t="s">
        <v>768</v>
      </c>
      <c r="S7283" s="1">
        <v>599.98500000000013</v>
      </c>
      <c r="T7283" s="1">
        <v>5</v>
      </c>
      <c r="U7283" s="1">
        <v>0.7</v>
      </c>
      <c r="V7283" s="1">
        <v>-479.98799999999994</v>
      </c>
      <c r="W7283" t="str">
        <f>INDEX(People!$A$2:$A$5,MATCH(Orders!N7283,People!$B$2:$B$5,0))</f>
        <v>Anna Andreadi</v>
      </c>
      <c r="X7283" t="str">
        <f>IFERROR(INDEX(Returns!A7283:A8082,MATCH(Orders!B7283,Returns!B7283:B8082,0)),"No")</f>
        <v>No</v>
      </c>
      <c r="Y7283">
        <f t="shared" si="113"/>
        <v>1019.9745000000001</v>
      </c>
    </row>
    <row r="7284" spans="1:25" x14ac:dyDescent="0.2">
      <c r="A7284" s="1">
        <v>7283</v>
      </c>
      <c r="B7284" t="s">
        <v>9618</v>
      </c>
      <c r="C7284" s="2">
        <v>43638</v>
      </c>
      <c r="D7284" s="8">
        <f>Table1[[#This Row],[Order Date]]</f>
        <v>43638</v>
      </c>
      <c r="E7284" s="2">
        <v>43645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">
        <v>2863</v>
      </c>
      <c r="P7284" s="1" t="s">
        <v>43</v>
      </c>
      <c r="Q7284" s="1" t="s">
        <v>70</v>
      </c>
      <c r="R7284" s="1" t="s">
        <v>2864</v>
      </c>
      <c r="S7284" s="1">
        <v>3.0359999999999996</v>
      </c>
      <c r="T7284" s="1">
        <v>3</v>
      </c>
      <c r="U7284" s="1">
        <v>0.8</v>
      </c>
      <c r="V7284" s="1">
        <v>-5.0094000000000012</v>
      </c>
      <c r="W7284" t="str">
        <f>INDEX(People!$A$2:$A$5,MATCH(Orders!N7284,People!$B$2:$B$5,0))</f>
        <v>Kelly Williams</v>
      </c>
      <c r="X7284" t="str">
        <f>IFERROR(INDEX(Returns!A7284:A8083,MATCH(Orders!B7284,Returns!B7284:B8083,0)),"No")</f>
        <v>No</v>
      </c>
      <c r="Y7284">
        <f t="shared" si="113"/>
        <v>5.4647999999999994</v>
      </c>
    </row>
    <row r="7285" spans="1:25" x14ac:dyDescent="0.2">
      <c r="A7285" s="1">
        <v>7284</v>
      </c>
      <c r="B7285" t="s">
        <v>9619</v>
      </c>
      <c r="C7285" s="2">
        <v>43717</v>
      </c>
      <c r="D7285" s="8">
        <f>Table1[[#This Row],[Order Date]]</f>
        <v>43717</v>
      </c>
      <c r="E7285" s="2">
        <v>43721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">
        <v>1089</v>
      </c>
      <c r="P7285" s="1" t="s">
        <v>43</v>
      </c>
      <c r="Q7285" s="1" t="s">
        <v>63</v>
      </c>
      <c r="R7285" s="1" t="s">
        <v>1090</v>
      </c>
      <c r="S7285" s="1">
        <v>25.920000000000005</v>
      </c>
      <c r="T7285" s="1">
        <v>5</v>
      </c>
      <c r="U7285" s="1">
        <v>0.2</v>
      </c>
      <c r="V7285" s="1">
        <v>3.8879999999999972</v>
      </c>
      <c r="W7285" t="str">
        <f>INDEX(People!$A$2:$A$5,MATCH(Orders!N7285,People!$B$2:$B$5,0))</f>
        <v>Chuck Magee</v>
      </c>
      <c r="X7285" t="str">
        <f>IFERROR(INDEX(Returns!A7285:A8084,MATCH(Orders!B7285,Returns!B7285:B8084,0)),"No")</f>
        <v>No</v>
      </c>
      <c r="Y7285">
        <f t="shared" si="113"/>
        <v>31.104000000000006</v>
      </c>
    </row>
    <row r="7286" spans="1:25" x14ac:dyDescent="0.2">
      <c r="A7286" s="1">
        <v>7285</v>
      </c>
      <c r="B7286" t="s">
        <v>9619</v>
      </c>
      <c r="C7286" s="2">
        <v>43717</v>
      </c>
      <c r="D7286" s="8">
        <f>Table1[[#This Row],[Order Date]]</f>
        <v>43717</v>
      </c>
      <c r="E7286" s="2">
        <v>43721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">
        <v>1607</v>
      </c>
      <c r="P7286" s="1" t="s">
        <v>30</v>
      </c>
      <c r="Q7286" s="1" t="s">
        <v>60</v>
      </c>
      <c r="R7286" s="1" t="s">
        <v>1608</v>
      </c>
      <c r="S7286" s="1">
        <v>66.112000000000009</v>
      </c>
      <c r="T7286" s="1">
        <v>2</v>
      </c>
      <c r="U7286" s="1">
        <v>0.2</v>
      </c>
      <c r="V7286" s="1">
        <v>-9.0903999999999989</v>
      </c>
      <c r="W7286" t="str">
        <f>INDEX(People!$A$2:$A$5,MATCH(Orders!N7286,People!$B$2:$B$5,0))</f>
        <v>Chuck Magee</v>
      </c>
      <c r="X7286" t="str">
        <f>IFERROR(INDEX(Returns!A7286:A8085,MATCH(Orders!B7286,Returns!B7286:B8085,0)),"No")</f>
        <v>No</v>
      </c>
      <c r="Y7286">
        <f t="shared" si="113"/>
        <v>79.334400000000002</v>
      </c>
    </row>
    <row r="7287" spans="1:25" x14ac:dyDescent="0.2">
      <c r="A7287" s="1">
        <v>7286</v>
      </c>
      <c r="B7287" t="s">
        <v>9620</v>
      </c>
      <c r="C7287" s="2">
        <v>43752</v>
      </c>
      <c r="D7287" s="8">
        <f>Table1[[#This Row],[Order Date]]</f>
        <v>43752</v>
      </c>
      <c r="E7287" s="2">
        <v>43757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">
        <v>1893</v>
      </c>
      <c r="P7287" s="1" t="s">
        <v>66</v>
      </c>
      <c r="Q7287" s="1" t="s">
        <v>146</v>
      </c>
      <c r="R7287" s="1" t="s">
        <v>1894</v>
      </c>
      <c r="S7287" s="1">
        <v>46.36</v>
      </c>
      <c r="T7287" s="1">
        <v>4</v>
      </c>
      <c r="U7287" s="1">
        <v>0</v>
      </c>
      <c r="V7287" s="1">
        <v>15.298799999999996</v>
      </c>
      <c r="W7287" t="str">
        <f>INDEX(People!$A$2:$A$5,MATCH(Orders!N7287,People!$B$2:$B$5,0))</f>
        <v>Anna Andreadi</v>
      </c>
      <c r="X7287" t="str">
        <f>IFERROR(INDEX(Returns!A7287:A8086,MATCH(Orders!B7287,Returns!B7287:B8086,0)),"No")</f>
        <v>No</v>
      </c>
      <c r="Y7287">
        <f t="shared" si="113"/>
        <v>46.36</v>
      </c>
    </row>
    <row r="7288" spans="1:25" x14ac:dyDescent="0.2">
      <c r="A7288" s="1">
        <v>7287</v>
      </c>
      <c r="B7288" t="s">
        <v>9621</v>
      </c>
      <c r="C7288" s="2">
        <v>43271</v>
      </c>
      <c r="D7288" s="8">
        <f>Table1[[#This Row],[Order Date]]</f>
        <v>43271</v>
      </c>
      <c r="E7288" s="2">
        <v>43276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">
        <v>5383</v>
      </c>
      <c r="P7288" s="1" t="s">
        <v>66</v>
      </c>
      <c r="Q7288" s="1" t="s">
        <v>146</v>
      </c>
      <c r="R7288" s="1" t="s">
        <v>5384</v>
      </c>
      <c r="S7288" s="1">
        <v>6.9</v>
      </c>
      <c r="T7288" s="1">
        <v>1</v>
      </c>
      <c r="U7288" s="1">
        <v>0</v>
      </c>
      <c r="V7288" s="1">
        <v>0.5519999999999996</v>
      </c>
      <c r="W7288" t="str">
        <f>INDEX(People!$A$2:$A$5,MATCH(Orders!N7288,People!$B$2:$B$5,0))</f>
        <v>Kelly Williams</v>
      </c>
      <c r="X7288" t="str">
        <f>IFERROR(INDEX(Returns!A7288:A8087,MATCH(Orders!B7288,Returns!B7288:B8087,0)),"No")</f>
        <v>No</v>
      </c>
      <c r="Y7288">
        <f t="shared" si="113"/>
        <v>6.9</v>
      </c>
    </row>
    <row r="7289" spans="1:25" x14ac:dyDescent="0.2">
      <c r="A7289" s="1">
        <v>7288</v>
      </c>
      <c r="B7289" t="s">
        <v>9621</v>
      </c>
      <c r="C7289" s="2">
        <v>43271</v>
      </c>
      <c r="D7289" s="8">
        <f>Table1[[#This Row],[Order Date]]</f>
        <v>43271</v>
      </c>
      <c r="E7289" s="2">
        <v>43276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">
        <v>3262</v>
      </c>
      <c r="P7289" s="1" t="s">
        <v>30</v>
      </c>
      <c r="Q7289" s="1" t="s">
        <v>60</v>
      </c>
      <c r="R7289" s="1" t="s">
        <v>4480</v>
      </c>
      <c r="S7289" s="1">
        <v>57.69</v>
      </c>
      <c r="T7289" s="1">
        <v>3</v>
      </c>
      <c r="U7289" s="1">
        <v>0</v>
      </c>
      <c r="V7289" s="1">
        <v>23.652900000000002</v>
      </c>
      <c r="W7289" t="str">
        <f>INDEX(People!$A$2:$A$5,MATCH(Orders!N7289,People!$B$2:$B$5,0))</f>
        <v>Kelly Williams</v>
      </c>
      <c r="X7289" t="str">
        <f>IFERROR(INDEX(Returns!A7289:A8088,MATCH(Orders!B7289,Returns!B7289:B8088,0)),"No")</f>
        <v>No</v>
      </c>
      <c r="Y7289">
        <f t="shared" si="113"/>
        <v>57.69</v>
      </c>
    </row>
    <row r="7290" spans="1:25" x14ac:dyDescent="0.2">
      <c r="A7290" s="1">
        <v>7289</v>
      </c>
      <c r="B7290" t="s">
        <v>9622</v>
      </c>
      <c r="C7290" s="2">
        <v>42615</v>
      </c>
      <c r="D7290" s="8">
        <f>Table1[[#This Row],[Order Date]]</f>
        <v>42615</v>
      </c>
      <c r="E7290" s="2">
        <v>42620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">
        <v>4461</v>
      </c>
      <c r="P7290" s="1" t="s">
        <v>66</v>
      </c>
      <c r="Q7290" s="1" t="s">
        <v>601</v>
      </c>
      <c r="R7290" s="1" t="s">
        <v>4462</v>
      </c>
      <c r="S7290" s="1">
        <v>559.71</v>
      </c>
      <c r="T7290" s="1">
        <v>3</v>
      </c>
      <c r="U7290" s="1">
        <v>0.4</v>
      </c>
      <c r="V7290" s="1">
        <v>-121.27049999999997</v>
      </c>
      <c r="W7290" t="str">
        <f>INDEX(People!$A$2:$A$5,MATCH(Orders!N7290,People!$B$2:$B$5,0))</f>
        <v>Kelly Williams</v>
      </c>
      <c r="X7290" t="str">
        <f>IFERROR(INDEX(Returns!A7290:A8089,MATCH(Orders!B7290,Returns!B7290:B8089,0)),"No")</f>
        <v>No</v>
      </c>
      <c r="Y7290">
        <f t="shared" si="113"/>
        <v>783.59400000000005</v>
      </c>
    </row>
    <row r="7291" spans="1:25" x14ac:dyDescent="0.2">
      <c r="A7291" s="1">
        <v>7290</v>
      </c>
      <c r="B7291" t="s">
        <v>9623</v>
      </c>
      <c r="C7291" s="2">
        <v>43130</v>
      </c>
      <c r="D7291" s="8">
        <f>Table1[[#This Row],[Order Date]]</f>
        <v>43130</v>
      </c>
      <c r="E7291" s="2">
        <v>43131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">
        <v>1044</v>
      </c>
      <c r="P7291" s="1" t="s">
        <v>43</v>
      </c>
      <c r="Q7291" s="1" t="s">
        <v>55</v>
      </c>
      <c r="R7291" s="1" t="s">
        <v>1045</v>
      </c>
      <c r="S7291" s="1">
        <v>305.01</v>
      </c>
      <c r="T7291" s="1">
        <v>9</v>
      </c>
      <c r="U7291" s="1">
        <v>0</v>
      </c>
      <c r="V7291" s="1">
        <v>76.252499999999998</v>
      </c>
      <c r="W7291" t="str">
        <f>INDEX(People!$A$2:$A$5,MATCH(Orders!N7291,People!$B$2:$B$5,0))</f>
        <v>Anna Andreadi</v>
      </c>
      <c r="X7291" t="str">
        <f>IFERROR(INDEX(Returns!A7291:A8090,MATCH(Orders!B7291,Returns!B7291:B8090,0)),"No")</f>
        <v>No</v>
      </c>
      <c r="Y7291">
        <f t="shared" si="113"/>
        <v>305.01</v>
      </c>
    </row>
    <row r="7292" spans="1:25" x14ac:dyDescent="0.2">
      <c r="A7292" s="1">
        <v>7291</v>
      </c>
      <c r="B7292" t="s">
        <v>9623</v>
      </c>
      <c r="C7292" s="2">
        <v>43130</v>
      </c>
      <c r="D7292" s="8">
        <f>Table1[[#This Row],[Order Date]]</f>
        <v>43130</v>
      </c>
      <c r="E7292" s="2">
        <v>43131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">
        <v>509</v>
      </c>
      <c r="P7292" s="1" t="s">
        <v>43</v>
      </c>
      <c r="Q7292" s="1" t="s">
        <v>70</v>
      </c>
      <c r="R7292" s="1" t="s">
        <v>510</v>
      </c>
      <c r="S7292" s="1">
        <v>50.783999999999999</v>
      </c>
      <c r="T7292" s="1">
        <v>2</v>
      </c>
      <c r="U7292" s="1">
        <v>0.2</v>
      </c>
      <c r="V7292" s="1">
        <v>17.7744</v>
      </c>
      <c r="W7292" t="str">
        <f>INDEX(People!$A$2:$A$5,MATCH(Orders!N7292,People!$B$2:$B$5,0))</f>
        <v>Anna Andreadi</v>
      </c>
      <c r="X7292" t="str">
        <f>IFERROR(INDEX(Returns!A7292:A8091,MATCH(Orders!B7292,Returns!B7292:B8091,0)),"No")</f>
        <v>No</v>
      </c>
      <c r="Y7292">
        <f t="shared" si="113"/>
        <v>60.940799999999996</v>
      </c>
    </row>
    <row r="7293" spans="1:25" x14ac:dyDescent="0.2">
      <c r="A7293" s="1">
        <v>7292</v>
      </c>
      <c r="B7293" t="s">
        <v>9623</v>
      </c>
      <c r="C7293" s="2">
        <v>43130</v>
      </c>
      <c r="D7293" s="8">
        <f>Table1[[#This Row],[Order Date]]</f>
        <v>43130</v>
      </c>
      <c r="E7293" s="2">
        <v>43131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">
        <v>939</v>
      </c>
      <c r="P7293" s="1" t="s">
        <v>43</v>
      </c>
      <c r="Q7293" s="1" t="s">
        <v>44</v>
      </c>
      <c r="R7293" s="1" t="s">
        <v>940</v>
      </c>
      <c r="S7293" s="1">
        <v>26.01</v>
      </c>
      <c r="T7293" s="1">
        <v>9</v>
      </c>
      <c r="U7293" s="1">
        <v>0</v>
      </c>
      <c r="V7293" s="1">
        <v>12.2247</v>
      </c>
      <c r="W7293" t="str">
        <f>INDEX(People!$A$2:$A$5,MATCH(Orders!N7293,People!$B$2:$B$5,0))</f>
        <v>Anna Andreadi</v>
      </c>
      <c r="X7293" t="str">
        <f>IFERROR(INDEX(Returns!A7293:A8092,MATCH(Orders!B7293,Returns!B7293:B8092,0)),"No")</f>
        <v>No</v>
      </c>
      <c r="Y7293">
        <f t="shared" si="113"/>
        <v>26.01</v>
      </c>
    </row>
    <row r="7294" spans="1:25" x14ac:dyDescent="0.2">
      <c r="A7294" s="1">
        <v>7293</v>
      </c>
      <c r="B7294" t="s">
        <v>9624</v>
      </c>
      <c r="C7294" s="2">
        <v>43803</v>
      </c>
      <c r="D7294" s="8">
        <f>Table1[[#This Row],[Order Date]]</f>
        <v>43803</v>
      </c>
      <c r="E7294" s="2">
        <v>43808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">
        <v>5782</v>
      </c>
      <c r="P7294" s="1" t="s">
        <v>66</v>
      </c>
      <c r="Q7294" s="1" t="s">
        <v>601</v>
      </c>
      <c r="R7294" s="1" t="s">
        <v>5729</v>
      </c>
      <c r="S7294" s="1">
        <v>649</v>
      </c>
      <c r="T7294" s="1">
        <v>2</v>
      </c>
      <c r="U7294" s="1">
        <v>0.5</v>
      </c>
      <c r="V7294" s="1">
        <v>-272.58000000000015</v>
      </c>
      <c r="W7294" t="str">
        <f>INDEX(People!$A$2:$A$5,MATCH(Orders!N7294,People!$B$2:$B$5,0))</f>
        <v>Cassandra Brandow</v>
      </c>
      <c r="X7294" t="str">
        <f>IFERROR(INDEX(Returns!A7294:A8093,MATCH(Orders!B7294,Returns!B7294:B8093,0)),"No")</f>
        <v>No</v>
      </c>
      <c r="Y7294">
        <f t="shared" si="113"/>
        <v>973.5</v>
      </c>
    </row>
    <row r="7295" spans="1:25" x14ac:dyDescent="0.2">
      <c r="A7295" s="1">
        <v>7294</v>
      </c>
      <c r="B7295" t="s">
        <v>9625</v>
      </c>
      <c r="C7295" s="2">
        <v>43123</v>
      </c>
      <c r="D7295" s="8">
        <f>Table1[[#This Row],[Order Date]]</f>
        <v>43123</v>
      </c>
      <c r="E7295" s="2">
        <v>43129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">
        <v>5368</v>
      </c>
      <c r="P7295" s="1" t="s">
        <v>30</v>
      </c>
      <c r="Q7295" s="1" t="s">
        <v>60</v>
      </c>
      <c r="R7295" s="1" t="s">
        <v>5369</v>
      </c>
      <c r="S7295" s="1">
        <v>59.99</v>
      </c>
      <c r="T7295" s="1">
        <v>7</v>
      </c>
      <c r="U7295" s="1">
        <v>0</v>
      </c>
      <c r="V7295" s="1">
        <v>21.596400000000003</v>
      </c>
      <c r="W7295" t="str">
        <f>INDEX(People!$A$2:$A$5,MATCH(Orders!N7295,People!$B$2:$B$5,0))</f>
        <v>Anna Andreadi</v>
      </c>
      <c r="X7295" t="str">
        <f>IFERROR(INDEX(Returns!A7295:A8094,MATCH(Orders!B7295,Returns!B7295:B8094,0)),"No")</f>
        <v>No</v>
      </c>
      <c r="Y7295">
        <f t="shared" si="113"/>
        <v>59.99</v>
      </c>
    </row>
    <row r="7296" spans="1:25" x14ac:dyDescent="0.2">
      <c r="A7296" s="1">
        <v>7295</v>
      </c>
      <c r="B7296" t="s">
        <v>9626</v>
      </c>
      <c r="C7296" s="2">
        <v>42881</v>
      </c>
      <c r="D7296" s="8">
        <f>Table1[[#This Row],[Order Date]]</f>
        <v>42881</v>
      </c>
      <c r="E7296" s="2">
        <v>42886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">
        <v>1761</v>
      </c>
      <c r="P7296" s="1" t="s">
        <v>30</v>
      </c>
      <c r="Q7296" s="1" t="s">
        <v>60</v>
      </c>
      <c r="R7296" s="1" t="s">
        <v>1762</v>
      </c>
      <c r="S7296" s="1">
        <v>20.239999999999998</v>
      </c>
      <c r="T7296" s="1">
        <v>1</v>
      </c>
      <c r="U7296" s="1">
        <v>0</v>
      </c>
      <c r="V7296" s="1">
        <v>7.8935999999999993</v>
      </c>
      <c r="W7296" t="str">
        <f>INDEX(People!$A$2:$A$5,MATCH(Orders!N7296,People!$B$2:$B$5,0))</f>
        <v>Anna Andreadi</v>
      </c>
      <c r="X7296" t="str">
        <f>IFERROR(INDEX(Returns!A7296:A8095,MATCH(Orders!B7296,Returns!B7296:B8095,0)),"No")</f>
        <v>No</v>
      </c>
      <c r="Y7296">
        <f t="shared" si="113"/>
        <v>20.239999999999998</v>
      </c>
    </row>
    <row r="7297" spans="1:25" x14ac:dyDescent="0.2">
      <c r="A7297" s="1">
        <v>7296</v>
      </c>
      <c r="B7297" t="s">
        <v>9627</v>
      </c>
      <c r="C7297" s="2">
        <v>42494</v>
      </c>
      <c r="D7297" s="8">
        <f>Table1[[#This Row],[Order Date]]</f>
        <v>42494</v>
      </c>
      <c r="E7297" s="2">
        <v>42495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">
        <v>5007</v>
      </c>
      <c r="P7297" s="1" t="s">
        <v>43</v>
      </c>
      <c r="Q7297" s="1" t="s">
        <v>63</v>
      </c>
      <c r="R7297" s="1" t="s">
        <v>5008</v>
      </c>
      <c r="S7297" s="1">
        <v>37.839999999999996</v>
      </c>
      <c r="T7297" s="1">
        <v>2</v>
      </c>
      <c r="U7297" s="1">
        <v>0.2</v>
      </c>
      <c r="V7297" s="1">
        <v>2.8380000000000027</v>
      </c>
      <c r="W7297" t="str">
        <f>INDEX(People!$A$2:$A$5,MATCH(Orders!N7297,People!$B$2:$B$5,0))</f>
        <v>Kelly Williams</v>
      </c>
      <c r="X7297" t="str">
        <f>IFERROR(INDEX(Returns!A7297:A8096,MATCH(Orders!B7297,Returns!B7297:B8096,0)),"No")</f>
        <v>No</v>
      </c>
      <c r="Y7297">
        <f t="shared" si="113"/>
        <v>45.407999999999994</v>
      </c>
    </row>
    <row r="7298" spans="1:25" x14ac:dyDescent="0.2">
      <c r="A7298" s="1">
        <v>7297</v>
      </c>
      <c r="B7298" t="s">
        <v>9627</v>
      </c>
      <c r="C7298" s="2">
        <v>42494</v>
      </c>
      <c r="D7298" s="8">
        <f>Table1[[#This Row],[Order Date]]</f>
        <v>42494</v>
      </c>
      <c r="E7298" s="2">
        <v>42495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">
        <v>5428</v>
      </c>
      <c r="P7298" s="1" t="s">
        <v>43</v>
      </c>
      <c r="Q7298" s="1" t="s">
        <v>242</v>
      </c>
      <c r="R7298" s="1" t="s">
        <v>5429</v>
      </c>
      <c r="S7298" s="1">
        <v>5.4719999999999995</v>
      </c>
      <c r="T7298" s="1">
        <v>6</v>
      </c>
      <c r="U7298" s="1">
        <v>0.2</v>
      </c>
      <c r="V7298" s="1">
        <v>1.8467999999999996</v>
      </c>
      <c r="W7298" t="str">
        <f>INDEX(People!$A$2:$A$5,MATCH(Orders!N7298,People!$B$2:$B$5,0))</f>
        <v>Kelly Williams</v>
      </c>
      <c r="X7298" t="str">
        <f>IFERROR(INDEX(Returns!A7298:A8097,MATCH(Orders!B7298,Returns!B7298:B8097,0)),"No")</f>
        <v>No</v>
      </c>
      <c r="Y7298">
        <f t="shared" si="113"/>
        <v>6.5663999999999989</v>
      </c>
    </row>
    <row r="7299" spans="1:25" x14ac:dyDescent="0.2">
      <c r="A7299" s="1">
        <v>7298</v>
      </c>
      <c r="B7299" t="s">
        <v>9628</v>
      </c>
      <c r="C7299" s="2">
        <v>42776</v>
      </c>
      <c r="D7299" s="8">
        <f>Table1[[#This Row],[Order Date]]</f>
        <v>42776</v>
      </c>
      <c r="E7299" s="2">
        <v>42780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">
        <v>3914</v>
      </c>
      <c r="P7299" s="1" t="s">
        <v>43</v>
      </c>
      <c r="Q7299" s="1" t="s">
        <v>55</v>
      </c>
      <c r="R7299" s="1" t="s">
        <v>3915</v>
      </c>
      <c r="S7299" s="1">
        <v>77.240000000000009</v>
      </c>
      <c r="T7299" s="1">
        <v>5</v>
      </c>
      <c r="U7299" s="1">
        <v>0.2</v>
      </c>
      <c r="V7299" s="1">
        <v>7.7240000000000002</v>
      </c>
      <c r="W7299" t="str">
        <f>INDEX(People!$A$2:$A$5,MATCH(Orders!N7299,People!$B$2:$B$5,0))</f>
        <v>Chuck Magee</v>
      </c>
      <c r="X7299" t="str">
        <f>IFERROR(INDEX(Returns!A7299:A8098,MATCH(Orders!B7299,Returns!B7299:B8098,0)),"No")</f>
        <v>No</v>
      </c>
      <c r="Y7299">
        <f t="shared" ref="Y7299:Y7362" si="114">S7299*(1+U7299)</f>
        <v>92.688000000000002</v>
      </c>
    </row>
    <row r="7300" spans="1:25" x14ac:dyDescent="0.2">
      <c r="A7300" s="1">
        <v>7299</v>
      </c>
      <c r="B7300" t="s">
        <v>9629</v>
      </c>
      <c r="C7300" s="2">
        <v>42692</v>
      </c>
      <c r="D7300" s="8">
        <f>Table1[[#This Row],[Order Date]]</f>
        <v>42692</v>
      </c>
      <c r="E7300" s="2">
        <v>42695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">
        <v>969</v>
      </c>
      <c r="P7300" s="1" t="s">
        <v>30</v>
      </c>
      <c r="Q7300" s="1" t="s">
        <v>52</v>
      </c>
      <c r="R7300" s="1" t="s">
        <v>970</v>
      </c>
      <c r="S7300" s="1">
        <v>292.10000000000002</v>
      </c>
      <c r="T7300" s="1">
        <v>4</v>
      </c>
      <c r="U7300" s="1">
        <v>0.5</v>
      </c>
      <c r="V7300" s="1">
        <v>-175.26000000000005</v>
      </c>
      <c r="W7300" t="str">
        <f>INDEX(People!$A$2:$A$5,MATCH(Orders!N7300,People!$B$2:$B$5,0))</f>
        <v>Kelly Williams</v>
      </c>
      <c r="X7300" t="str">
        <f>IFERROR(INDEX(Returns!A7300:A8099,MATCH(Orders!B7300,Returns!B7300:B8099,0)),"No")</f>
        <v>No</v>
      </c>
      <c r="Y7300">
        <f t="shared" si="114"/>
        <v>438.15000000000003</v>
      </c>
    </row>
    <row r="7301" spans="1:25" x14ac:dyDescent="0.2">
      <c r="A7301" s="1">
        <v>7300</v>
      </c>
      <c r="B7301" t="s">
        <v>9629</v>
      </c>
      <c r="C7301" s="2">
        <v>42692</v>
      </c>
      <c r="D7301" s="8">
        <f>Table1[[#This Row],[Order Date]]</f>
        <v>42692</v>
      </c>
      <c r="E7301" s="2">
        <v>42695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">
        <v>4642</v>
      </c>
      <c r="P7301" s="1" t="s">
        <v>30</v>
      </c>
      <c r="Q7301" s="1" t="s">
        <v>60</v>
      </c>
      <c r="R7301" s="1" t="s">
        <v>4643</v>
      </c>
      <c r="S7301" s="1">
        <v>8.5440000000000005</v>
      </c>
      <c r="T7301" s="1">
        <v>2</v>
      </c>
      <c r="U7301" s="1">
        <v>0.6</v>
      </c>
      <c r="V7301" s="1">
        <v>-7.4759999999999991</v>
      </c>
      <c r="W7301" t="str">
        <f>INDEX(People!$A$2:$A$5,MATCH(Orders!N7301,People!$B$2:$B$5,0))</f>
        <v>Kelly Williams</v>
      </c>
      <c r="X7301" t="str">
        <f>IFERROR(INDEX(Returns!A7301:A8100,MATCH(Orders!B7301,Returns!B7301:B8100,0)),"No")</f>
        <v>No</v>
      </c>
      <c r="Y7301">
        <f t="shared" si="114"/>
        <v>13.670400000000001</v>
      </c>
    </row>
    <row r="7302" spans="1:25" x14ac:dyDescent="0.2">
      <c r="A7302" s="1">
        <v>7301</v>
      </c>
      <c r="B7302" t="s">
        <v>9629</v>
      </c>
      <c r="C7302" s="2">
        <v>42692</v>
      </c>
      <c r="D7302" s="8">
        <f>Table1[[#This Row],[Order Date]]</f>
        <v>42692</v>
      </c>
      <c r="E7302" s="2">
        <v>42695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">
        <v>5300</v>
      </c>
      <c r="P7302" s="1" t="s">
        <v>30</v>
      </c>
      <c r="Q7302" s="1" t="s">
        <v>31</v>
      </c>
      <c r="R7302" s="1" t="s">
        <v>5301</v>
      </c>
      <c r="S7302" s="1">
        <v>424.11599999999999</v>
      </c>
      <c r="T7302" s="1">
        <v>6</v>
      </c>
      <c r="U7302" s="1">
        <v>0.3</v>
      </c>
      <c r="V7302" s="1">
        <v>-30.293999999999983</v>
      </c>
      <c r="W7302" t="str">
        <f>INDEX(People!$A$2:$A$5,MATCH(Orders!N7302,People!$B$2:$B$5,0))</f>
        <v>Kelly Williams</v>
      </c>
      <c r="X7302" t="str">
        <f>IFERROR(INDEX(Returns!A7302:A8101,MATCH(Orders!B7302,Returns!B7302:B8101,0)),"No")</f>
        <v>No</v>
      </c>
      <c r="Y7302">
        <f t="shared" si="114"/>
        <v>551.35080000000005</v>
      </c>
    </row>
    <row r="7303" spans="1:25" x14ac:dyDescent="0.2">
      <c r="A7303" s="1">
        <v>7302</v>
      </c>
      <c r="B7303" t="s">
        <v>9629</v>
      </c>
      <c r="C7303" s="2">
        <v>42692</v>
      </c>
      <c r="D7303" s="8">
        <f>Table1[[#This Row],[Order Date]]</f>
        <v>42692</v>
      </c>
      <c r="E7303" s="2">
        <v>42695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">
        <v>1814</v>
      </c>
      <c r="P7303" s="1" t="s">
        <v>43</v>
      </c>
      <c r="Q7303" s="1" t="s">
        <v>70</v>
      </c>
      <c r="R7303" s="1" t="s">
        <v>1815</v>
      </c>
      <c r="S7303" s="1">
        <v>2.8919999999999995</v>
      </c>
      <c r="T7303" s="1">
        <v>3</v>
      </c>
      <c r="U7303" s="1">
        <v>0.8</v>
      </c>
      <c r="V7303" s="1">
        <v>-4.9164000000000012</v>
      </c>
      <c r="W7303" t="str">
        <f>INDEX(People!$A$2:$A$5,MATCH(Orders!N7303,People!$B$2:$B$5,0))</f>
        <v>Kelly Williams</v>
      </c>
      <c r="X7303" t="str">
        <f>IFERROR(INDEX(Returns!A7303:A8102,MATCH(Orders!B7303,Returns!B7303:B8102,0)),"No")</f>
        <v>No</v>
      </c>
      <c r="Y7303">
        <f t="shared" si="114"/>
        <v>5.2055999999999996</v>
      </c>
    </row>
    <row r="7304" spans="1:25" x14ac:dyDescent="0.2">
      <c r="A7304" s="1">
        <v>7303</v>
      </c>
      <c r="B7304" t="s">
        <v>9629</v>
      </c>
      <c r="C7304" s="2">
        <v>42692</v>
      </c>
      <c r="D7304" s="8">
        <f>Table1[[#This Row],[Order Date]]</f>
        <v>42692</v>
      </c>
      <c r="E7304" s="2">
        <v>42695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">
        <v>2075</v>
      </c>
      <c r="P7304" s="1" t="s">
        <v>43</v>
      </c>
      <c r="Q7304" s="1" t="s">
        <v>55</v>
      </c>
      <c r="R7304" s="1" t="s">
        <v>2076</v>
      </c>
      <c r="S7304" s="1">
        <v>381.72</v>
      </c>
      <c r="T7304" s="1">
        <v>5</v>
      </c>
      <c r="U7304" s="1">
        <v>0.2</v>
      </c>
      <c r="V7304" s="1">
        <v>-66.801000000000045</v>
      </c>
      <c r="W7304" t="str">
        <f>INDEX(People!$A$2:$A$5,MATCH(Orders!N7304,People!$B$2:$B$5,0))</f>
        <v>Kelly Williams</v>
      </c>
      <c r="X7304" t="str">
        <f>IFERROR(INDEX(Returns!A7304:A8103,MATCH(Orders!B7304,Returns!B7304:B8103,0)),"No")</f>
        <v>No</v>
      </c>
      <c r="Y7304">
        <f t="shared" si="114"/>
        <v>458.06400000000002</v>
      </c>
    </row>
    <row r="7305" spans="1:25" x14ac:dyDescent="0.2">
      <c r="A7305" s="1">
        <v>7304</v>
      </c>
      <c r="B7305" t="s">
        <v>9630</v>
      </c>
      <c r="C7305" s="2">
        <v>43712</v>
      </c>
      <c r="D7305" s="8">
        <f>Table1[[#This Row],[Order Date]]</f>
        <v>43712</v>
      </c>
      <c r="E7305" s="2">
        <v>43716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">
        <v>619</v>
      </c>
      <c r="P7305" s="1" t="s">
        <v>30</v>
      </c>
      <c r="Q7305" s="1" t="s">
        <v>34</v>
      </c>
      <c r="R7305" s="1" t="s">
        <v>620</v>
      </c>
      <c r="S7305" s="1">
        <v>97.184000000000012</v>
      </c>
      <c r="T7305" s="1">
        <v>2</v>
      </c>
      <c r="U7305" s="1">
        <v>0.2</v>
      </c>
      <c r="V7305" s="1">
        <v>6.0740000000000016</v>
      </c>
      <c r="W7305" t="str">
        <f>INDEX(People!$A$2:$A$5,MATCH(Orders!N7305,People!$B$2:$B$5,0))</f>
        <v>Cassandra Brandow</v>
      </c>
      <c r="X7305" t="str">
        <f>IFERROR(INDEX(Returns!A7305:A8104,MATCH(Orders!B7305,Returns!B7305:B8104,0)),"No")</f>
        <v>No</v>
      </c>
      <c r="Y7305">
        <f t="shared" si="114"/>
        <v>116.6208</v>
      </c>
    </row>
    <row r="7306" spans="1:25" x14ac:dyDescent="0.2">
      <c r="A7306" s="1">
        <v>7305</v>
      </c>
      <c r="B7306" t="s">
        <v>9630</v>
      </c>
      <c r="C7306" s="2">
        <v>43712</v>
      </c>
      <c r="D7306" s="8">
        <f>Table1[[#This Row],[Order Date]]</f>
        <v>43712</v>
      </c>
      <c r="E7306" s="2">
        <v>43716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">
        <v>2414</v>
      </c>
      <c r="P7306" s="1" t="s">
        <v>43</v>
      </c>
      <c r="Q7306" s="1" t="s">
        <v>84</v>
      </c>
      <c r="R7306" s="1" t="s">
        <v>2415</v>
      </c>
      <c r="S7306" s="1">
        <v>10.368000000000002</v>
      </c>
      <c r="T7306" s="1">
        <v>2</v>
      </c>
      <c r="U7306" s="1">
        <v>0.2</v>
      </c>
      <c r="V7306" s="1">
        <v>3.6288</v>
      </c>
      <c r="W7306" t="str">
        <f>INDEX(People!$A$2:$A$5,MATCH(Orders!N7306,People!$B$2:$B$5,0))</f>
        <v>Cassandra Brandow</v>
      </c>
      <c r="X7306" t="str">
        <f>IFERROR(INDEX(Returns!A7306:A8105,MATCH(Orders!B7306,Returns!B7306:B8105,0)),"No")</f>
        <v>No</v>
      </c>
      <c r="Y7306">
        <f t="shared" si="114"/>
        <v>12.441600000000003</v>
      </c>
    </row>
    <row r="7307" spans="1:25" x14ac:dyDescent="0.2">
      <c r="A7307" s="1">
        <v>7306</v>
      </c>
      <c r="B7307" t="s">
        <v>9631</v>
      </c>
      <c r="C7307" s="2">
        <v>42458</v>
      </c>
      <c r="D7307" s="8">
        <f>Table1[[#This Row],[Order Date]]</f>
        <v>42458</v>
      </c>
      <c r="E7307" s="2">
        <v>42462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">
        <v>1392</v>
      </c>
      <c r="P7307" s="1" t="s">
        <v>30</v>
      </c>
      <c r="Q7307" s="1" t="s">
        <v>52</v>
      </c>
      <c r="R7307" s="1" t="s">
        <v>1393</v>
      </c>
      <c r="S7307" s="1">
        <v>890.84099999999989</v>
      </c>
      <c r="T7307" s="1">
        <v>3</v>
      </c>
      <c r="U7307" s="1">
        <v>0.3</v>
      </c>
      <c r="V7307" s="1">
        <v>-152.71559999999999</v>
      </c>
      <c r="W7307" t="str">
        <f>INDEX(People!$A$2:$A$5,MATCH(Orders!N7307,People!$B$2:$B$5,0))</f>
        <v>Kelly Williams</v>
      </c>
      <c r="X7307" t="str">
        <f>IFERROR(INDEX(Returns!A7307:A8106,MATCH(Orders!B7307,Returns!B7307:B8106,0)),"No")</f>
        <v>No</v>
      </c>
      <c r="Y7307">
        <f t="shared" si="114"/>
        <v>1158.0933</v>
      </c>
    </row>
    <row r="7308" spans="1:25" x14ac:dyDescent="0.2">
      <c r="A7308" s="1">
        <v>7307</v>
      </c>
      <c r="B7308" t="s">
        <v>9632</v>
      </c>
      <c r="C7308" s="2">
        <v>43409</v>
      </c>
      <c r="D7308" s="8">
        <f>Table1[[#This Row],[Order Date]]</f>
        <v>43409</v>
      </c>
      <c r="E7308" s="2">
        <v>43411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">
        <v>4956</v>
      </c>
      <c r="P7308" s="1" t="s">
        <v>66</v>
      </c>
      <c r="Q7308" s="1" t="s">
        <v>146</v>
      </c>
      <c r="R7308" s="1" t="s">
        <v>4957</v>
      </c>
      <c r="S7308" s="1">
        <v>72</v>
      </c>
      <c r="T7308" s="1">
        <v>4</v>
      </c>
      <c r="U7308" s="1">
        <v>0</v>
      </c>
      <c r="V7308" s="1">
        <v>12.959999999999994</v>
      </c>
      <c r="W7308" t="str">
        <f>INDEX(People!$A$2:$A$5,MATCH(Orders!N7308,People!$B$2:$B$5,0))</f>
        <v>Anna Andreadi</v>
      </c>
      <c r="X7308" t="str">
        <f>IFERROR(INDEX(Returns!A7308:A8107,MATCH(Orders!B7308,Returns!B7308:B8107,0)),"No")</f>
        <v>No</v>
      </c>
      <c r="Y7308">
        <f t="shared" si="114"/>
        <v>72</v>
      </c>
    </row>
    <row r="7309" spans="1:25" x14ac:dyDescent="0.2">
      <c r="A7309" s="1">
        <v>7308</v>
      </c>
      <c r="B7309" t="s">
        <v>9632</v>
      </c>
      <c r="C7309" s="2">
        <v>43409</v>
      </c>
      <c r="D7309" s="8">
        <f>Table1[[#This Row],[Order Date]]</f>
        <v>43409</v>
      </c>
      <c r="E7309" s="2">
        <v>43411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">
        <v>4683</v>
      </c>
      <c r="P7309" s="1" t="s">
        <v>30</v>
      </c>
      <c r="Q7309" s="1" t="s">
        <v>34</v>
      </c>
      <c r="R7309" s="1" t="s">
        <v>4684</v>
      </c>
      <c r="S7309" s="1">
        <v>113.88800000000002</v>
      </c>
      <c r="T7309" s="1">
        <v>2</v>
      </c>
      <c r="U7309" s="1">
        <v>0.2</v>
      </c>
      <c r="V7309" s="1">
        <v>9.9651999999999994</v>
      </c>
      <c r="W7309" t="str">
        <f>INDEX(People!$A$2:$A$5,MATCH(Orders!N7309,People!$B$2:$B$5,0))</f>
        <v>Anna Andreadi</v>
      </c>
      <c r="X7309" t="str">
        <f>IFERROR(INDEX(Returns!A7309:A8108,MATCH(Orders!B7309,Returns!B7309:B8108,0)),"No")</f>
        <v>No</v>
      </c>
      <c r="Y7309">
        <f t="shared" si="114"/>
        <v>136.66560000000001</v>
      </c>
    </row>
    <row r="7310" spans="1:25" x14ac:dyDescent="0.2">
      <c r="A7310" s="1">
        <v>7309</v>
      </c>
      <c r="B7310" t="s">
        <v>9632</v>
      </c>
      <c r="C7310" s="2">
        <v>43409</v>
      </c>
      <c r="D7310" s="8">
        <f>Table1[[#This Row],[Order Date]]</f>
        <v>43409</v>
      </c>
      <c r="E7310" s="2">
        <v>43411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">
        <v>1482</v>
      </c>
      <c r="P7310" s="1" t="s">
        <v>43</v>
      </c>
      <c r="Q7310" s="1" t="s">
        <v>157</v>
      </c>
      <c r="R7310" s="1" t="s">
        <v>1483</v>
      </c>
      <c r="S7310" s="1">
        <v>158.13</v>
      </c>
      <c r="T7310" s="1">
        <v>3</v>
      </c>
      <c r="U7310" s="1">
        <v>0</v>
      </c>
      <c r="V7310" s="1">
        <v>77.483699999999999</v>
      </c>
      <c r="W7310" t="str">
        <f>INDEX(People!$A$2:$A$5,MATCH(Orders!N7310,People!$B$2:$B$5,0))</f>
        <v>Anna Andreadi</v>
      </c>
      <c r="X7310" t="str">
        <f>IFERROR(INDEX(Returns!A7310:A8109,MATCH(Orders!B7310,Returns!B7310:B8109,0)),"No")</f>
        <v>No</v>
      </c>
      <c r="Y7310">
        <f t="shared" si="114"/>
        <v>158.13</v>
      </c>
    </row>
    <row r="7311" spans="1:25" x14ac:dyDescent="0.2">
      <c r="A7311" s="1">
        <v>7310</v>
      </c>
      <c r="B7311" t="s">
        <v>9633</v>
      </c>
      <c r="C7311" s="2">
        <v>43626</v>
      </c>
      <c r="D7311" s="8">
        <f>Table1[[#This Row],[Order Date]]</f>
        <v>43626</v>
      </c>
      <c r="E7311" s="2">
        <v>43630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">
        <v>3899</v>
      </c>
      <c r="P7311" s="1" t="s">
        <v>43</v>
      </c>
      <c r="Q7311" s="1" t="s">
        <v>242</v>
      </c>
      <c r="R7311" s="1" t="s">
        <v>3900</v>
      </c>
      <c r="S7311" s="1">
        <v>14.129999999999999</v>
      </c>
      <c r="T7311" s="1">
        <v>3</v>
      </c>
      <c r="U7311" s="1">
        <v>0</v>
      </c>
      <c r="V7311" s="1">
        <v>0.70650000000000013</v>
      </c>
      <c r="W7311" t="str">
        <f>INDEX(People!$A$2:$A$5,MATCH(Orders!N7311,People!$B$2:$B$5,0))</f>
        <v>Chuck Magee</v>
      </c>
      <c r="X7311" t="str">
        <f>IFERROR(INDEX(Returns!A7311:A8110,MATCH(Orders!B7311,Returns!B7311:B8110,0)),"No")</f>
        <v>No</v>
      </c>
      <c r="Y7311">
        <f t="shared" si="114"/>
        <v>14.129999999999999</v>
      </c>
    </row>
    <row r="7312" spans="1:25" x14ac:dyDescent="0.2">
      <c r="A7312" s="1">
        <v>7311</v>
      </c>
      <c r="B7312" t="s">
        <v>9634</v>
      </c>
      <c r="C7312" s="2">
        <v>42957</v>
      </c>
      <c r="D7312" s="8">
        <f>Table1[[#This Row],[Order Date]]</f>
        <v>42957</v>
      </c>
      <c r="E7312" s="2">
        <v>42961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">
        <v>1897</v>
      </c>
      <c r="P7312" s="1" t="s">
        <v>43</v>
      </c>
      <c r="Q7312" s="1" t="s">
        <v>70</v>
      </c>
      <c r="R7312" s="1" t="s">
        <v>2996</v>
      </c>
      <c r="S7312" s="1">
        <v>64.75</v>
      </c>
      <c r="T7312" s="1">
        <v>5</v>
      </c>
      <c r="U7312" s="1">
        <v>0</v>
      </c>
      <c r="V7312" s="1">
        <v>29.137499999999996</v>
      </c>
      <c r="W7312" t="str">
        <f>INDEX(People!$A$2:$A$5,MATCH(Orders!N7312,People!$B$2:$B$5,0))</f>
        <v>Kelly Williams</v>
      </c>
      <c r="X7312" t="str">
        <f>IFERROR(INDEX(Returns!A7312:A8111,MATCH(Orders!B7312,Returns!B7312:B8111,0)),"No")</f>
        <v>No</v>
      </c>
      <c r="Y7312">
        <f t="shared" si="114"/>
        <v>64.75</v>
      </c>
    </row>
    <row r="7313" spans="1:25" x14ac:dyDescent="0.2">
      <c r="A7313" s="1">
        <v>7312</v>
      </c>
      <c r="B7313" t="s">
        <v>9635</v>
      </c>
      <c r="C7313" s="2">
        <v>43017</v>
      </c>
      <c r="D7313" s="8">
        <f>Table1[[#This Row],[Order Date]]</f>
        <v>43017</v>
      </c>
      <c r="E7313" s="2">
        <v>43021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">
        <v>2459</v>
      </c>
      <c r="P7313" s="1" t="s">
        <v>43</v>
      </c>
      <c r="Q7313" s="1" t="s">
        <v>70</v>
      </c>
      <c r="R7313" s="1" t="s">
        <v>2460</v>
      </c>
      <c r="S7313" s="1">
        <v>1.8720000000000003</v>
      </c>
      <c r="T7313" s="1">
        <v>2</v>
      </c>
      <c r="U7313" s="1">
        <v>0.7</v>
      </c>
      <c r="V7313" s="1">
        <v>-1.3103999999999996</v>
      </c>
      <c r="W7313" t="str">
        <f>INDEX(People!$A$2:$A$5,MATCH(Orders!N7313,People!$B$2:$B$5,0))</f>
        <v>Cassandra Brandow</v>
      </c>
      <c r="X7313" t="str">
        <f>IFERROR(INDEX(Returns!A7313:A8112,MATCH(Orders!B7313,Returns!B7313:B8112,0)),"No")</f>
        <v>No</v>
      </c>
      <c r="Y7313">
        <f t="shared" si="114"/>
        <v>3.1824000000000003</v>
      </c>
    </row>
    <row r="7314" spans="1:25" x14ac:dyDescent="0.2">
      <c r="A7314" s="1">
        <v>7313</v>
      </c>
      <c r="B7314" t="s">
        <v>9635</v>
      </c>
      <c r="C7314" s="2">
        <v>43017</v>
      </c>
      <c r="D7314" s="8">
        <f>Table1[[#This Row],[Order Date]]</f>
        <v>43017</v>
      </c>
      <c r="E7314" s="2">
        <v>43021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">
        <v>1485</v>
      </c>
      <c r="P7314" s="1" t="s">
        <v>43</v>
      </c>
      <c r="Q7314" s="1" t="s">
        <v>70</v>
      </c>
      <c r="R7314" s="1" t="s">
        <v>1486</v>
      </c>
      <c r="S7314" s="1">
        <v>11.214000000000002</v>
      </c>
      <c r="T7314" s="1">
        <v>2</v>
      </c>
      <c r="U7314" s="1">
        <v>0.7</v>
      </c>
      <c r="V7314" s="1">
        <v>-8.5974000000000004</v>
      </c>
      <c r="W7314" t="str">
        <f>INDEX(People!$A$2:$A$5,MATCH(Orders!N7314,People!$B$2:$B$5,0))</f>
        <v>Cassandra Brandow</v>
      </c>
      <c r="X7314" t="str">
        <f>IFERROR(INDEX(Returns!A7314:A8113,MATCH(Orders!B7314,Returns!B7314:B8113,0)),"No")</f>
        <v>No</v>
      </c>
      <c r="Y7314">
        <f t="shared" si="114"/>
        <v>19.063800000000004</v>
      </c>
    </row>
    <row r="7315" spans="1:25" x14ac:dyDescent="0.2">
      <c r="A7315" s="1">
        <v>7314</v>
      </c>
      <c r="B7315" t="s">
        <v>9635</v>
      </c>
      <c r="C7315" s="2">
        <v>43017</v>
      </c>
      <c r="D7315" s="8">
        <f>Table1[[#This Row],[Order Date]]</f>
        <v>43017</v>
      </c>
      <c r="E7315" s="2">
        <v>43021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">
        <v>5308</v>
      </c>
      <c r="P7315" s="1" t="s">
        <v>43</v>
      </c>
      <c r="Q7315" s="1" t="s">
        <v>63</v>
      </c>
      <c r="R7315" s="1" t="s">
        <v>5309</v>
      </c>
      <c r="S7315" s="1">
        <v>37.375999999999998</v>
      </c>
      <c r="T7315" s="1">
        <v>8</v>
      </c>
      <c r="U7315" s="1">
        <v>0.2</v>
      </c>
      <c r="V7315" s="1">
        <v>7.4751999999999992</v>
      </c>
      <c r="W7315" t="str">
        <f>INDEX(People!$A$2:$A$5,MATCH(Orders!N7315,People!$B$2:$B$5,0))</f>
        <v>Cassandra Brandow</v>
      </c>
      <c r="X7315" t="str">
        <f>IFERROR(INDEX(Returns!A7315:A8114,MATCH(Orders!B7315,Returns!B7315:B8114,0)),"No")</f>
        <v>No</v>
      </c>
      <c r="Y7315">
        <f t="shared" si="114"/>
        <v>44.851199999999999</v>
      </c>
    </row>
    <row r="7316" spans="1:25" x14ac:dyDescent="0.2">
      <c r="A7316" s="1">
        <v>7315</v>
      </c>
      <c r="B7316" t="s">
        <v>9636</v>
      </c>
      <c r="C7316" s="2">
        <v>43248</v>
      </c>
      <c r="D7316" s="8">
        <f>Table1[[#This Row],[Order Date]]</f>
        <v>43248</v>
      </c>
      <c r="E7316" s="2">
        <v>43253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">
        <v>3620</v>
      </c>
      <c r="P7316" s="1" t="s">
        <v>66</v>
      </c>
      <c r="Q7316" s="1" t="s">
        <v>67</v>
      </c>
      <c r="R7316" s="1" t="s">
        <v>3621</v>
      </c>
      <c r="S7316" s="1">
        <v>286.40000000000003</v>
      </c>
      <c r="T7316" s="1">
        <v>1</v>
      </c>
      <c r="U7316" s="1">
        <v>0.2</v>
      </c>
      <c r="V7316" s="1">
        <v>25.060000000000016</v>
      </c>
      <c r="W7316" t="str">
        <f>INDEX(People!$A$2:$A$5,MATCH(Orders!N7316,People!$B$2:$B$5,0))</f>
        <v>Kelly Williams</v>
      </c>
      <c r="X7316" t="str">
        <f>IFERROR(INDEX(Returns!A7316:A8115,MATCH(Orders!B7316,Returns!B7316:B8115,0)),"No")</f>
        <v>No</v>
      </c>
      <c r="Y7316">
        <f t="shared" si="114"/>
        <v>343.68</v>
      </c>
    </row>
    <row r="7317" spans="1:25" x14ac:dyDescent="0.2">
      <c r="A7317" s="1">
        <v>7316</v>
      </c>
      <c r="B7317" t="s">
        <v>9637</v>
      </c>
      <c r="C7317" s="2">
        <v>43596</v>
      </c>
      <c r="D7317" s="8">
        <f>Table1[[#This Row],[Order Date]]</f>
        <v>43596</v>
      </c>
      <c r="E7317" s="2">
        <v>43601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">
        <v>3457</v>
      </c>
      <c r="P7317" s="1" t="s">
        <v>43</v>
      </c>
      <c r="Q7317" s="1" t="s">
        <v>63</v>
      </c>
      <c r="R7317" s="1" t="s">
        <v>3458</v>
      </c>
      <c r="S7317" s="1">
        <v>43.92</v>
      </c>
      <c r="T7317" s="1">
        <v>3</v>
      </c>
      <c r="U7317" s="1">
        <v>0</v>
      </c>
      <c r="V7317" s="1">
        <v>12.736799999999999</v>
      </c>
      <c r="W7317" t="str">
        <f>INDEX(People!$A$2:$A$5,MATCH(Orders!N7317,People!$B$2:$B$5,0))</f>
        <v>Chuck Magee</v>
      </c>
      <c r="X7317" t="str">
        <f>IFERROR(INDEX(Returns!A7317:A8116,MATCH(Orders!B7317,Returns!B7317:B8116,0)),"No")</f>
        <v>No</v>
      </c>
      <c r="Y7317">
        <f t="shared" si="114"/>
        <v>43.92</v>
      </c>
    </row>
    <row r="7318" spans="1:25" x14ac:dyDescent="0.2">
      <c r="A7318" s="1">
        <v>7317</v>
      </c>
      <c r="B7318" t="s">
        <v>9638</v>
      </c>
      <c r="C7318" s="2">
        <v>43389</v>
      </c>
      <c r="D7318" s="8">
        <f>Table1[[#This Row],[Order Date]]</f>
        <v>43389</v>
      </c>
      <c r="E7318" s="2">
        <v>43393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">
        <v>75</v>
      </c>
      <c r="P7318" s="1" t="s">
        <v>30</v>
      </c>
      <c r="Q7318" s="1" t="s">
        <v>52</v>
      </c>
      <c r="R7318" s="1" t="s">
        <v>76</v>
      </c>
      <c r="S7318" s="1">
        <v>142.18199999999999</v>
      </c>
      <c r="T7318" s="1">
        <v>1</v>
      </c>
      <c r="U7318" s="1">
        <v>0.4</v>
      </c>
      <c r="V7318" s="1">
        <v>-37.915200000000027</v>
      </c>
      <c r="W7318" t="str">
        <f>INDEX(People!$A$2:$A$5,MATCH(Orders!N7318,People!$B$2:$B$5,0))</f>
        <v>Chuck Magee</v>
      </c>
      <c r="X7318" t="str">
        <f>IFERROR(INDEX(Returns!A7318:A8117,MATCH(Orders!B7318,Returns!B7318:B8117,0)),"No")</f>
        <v>No</v>
      </c>
      <c r="Y7318">
        <f t="shared" si="114"/>
        <v>199.05479999999997</v>
      </c>
    </row>
    <row r="7319" spans="1:25" x14ac:dyDescent="0.2">
      <c r="A7319" s="1">
        <v>7318</v>
      </c>
      <c r="B7319" t="s">
        <v>9639</v>
      </c>
      <c r="C7319" s="2">
        <v>43786</v>
      </c>
      <c r="D7319" s="8">
        <f>Table1[[#This Row],[Order Date]]</f>
        <v>43786</v>
      </c>
      <c r="E7319" s="2">
        <v>43790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">
        <v>5720</v>
      </c>
      <c r="P7319" s="1" t="s">
        <v>43</v>
      </c>
      <c r="Q7319" s="1" t="s">
        <v>84</v>
      </c>
      <c r="R7319" s="1" t="s">
        <v>5721</v>
      </c>
      <c r="S7319" s="1">
        <v>19.608000000000001</v>
      </c>
      <c r="T7319" s="1">
        <v>3</v>
      </c>
      <c r="U7319" s="1">
        <v>0.2</v>
      </c>
      <c r="V7319" s="1">
        <v>6.6177000000000001</v>
      </c>
      <c r="W7319" t="str">
        <f>INDEX(People!$A$2:$A$5,MATCH(Orders!N7319,People!$B$2:$B$5,0))</f>
        <v>Anna Andreadi</v>
      </c>
      <c r="X7319" t="str">
        <f>IFERROR(INDEX(Returns!A7319:A8118,MATCH(Orders!B7319,Returns!B7319:B8118,0)),"No")</f>
        <v>No</v>
      </c>
      <c r="Y7319">
        <f t="shared" si="114"/>
        <v>23.529599999999999</v>
      </c>
    </row>
    <row r="7320" spans="1:25" x14ac:dyDescent="0.2">
      <c r="A7320" s="1">
        <v>7319</v>
      </c>
      <c r="B7320" t="s">
        <v>9639</v>
      </c>
      <c r="C7320" s="2">
        <v>43786</v>
      </c>
      <c r="D7320" s="8">
        <f>Table1[[#This Row],[Order Date]]</f>
        <v>43786</v>
      </c>
      <c r="E7320" s="2">
        <v>43790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">
        <v>2976</v>
      </c>
      <c r="P7320" s="1" t="s">
        <v>43</v>
      </c>
      <c r="Q7320" s="1" t="s">
        <v>70</v>
      </c>
      <c r="R7320" s="1" t="s">
        <v>2977</v>
      </c>
      <c r="S7320" s="1">
        <v>4.1580000000000004</v>
      </c>
      <c r="T7320" s="1">
        <v>7</v>
      </c>
      <c r="U7320" s="1">
        <v>0.7</v>
      </c>
      <c r="V7320" s="1">
        <v>-3.4649999999999999</v>
      </c>
      <c r="W7320" t="str">
        <f>INDEX(People!$A$2:$A$5,MATCH(Orders!N7320,People!$B$2:$B$5,0))</f>
        <v>Anna Andreadi</v>
      </c>
      <c r="X7320" t="str">
        <f>IFERROR(INDEX(Returns!A7320:A8119,MATCH(Orders!B7320,Returns!B7320:B8119,0)),"No")</f>
        <v>No</v>
      </c>
      <c r="Y7320">
        <f t="shared" si="114"/>
        <v>7.0686</v>
      </c>
    </row>
    <row r="7321" spans="1:25" x14ac:dyDescent="0.2">
      <c r="A7321" s="1">
        <v>7320</v>
      </c>
      <c r="B7321" t="s">
        <v>9640</v>
      </c>
      <c r="C7321" s="2">
        <v>43795</v>
      </c>
      <c r="D7321" s="8">
        <f>Table1[[#This Row],[Order Date]]</f>
        <v>43795</v>
      </c>
      <c r="E7321" s="2">
        <v>43798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">
        <v>3134</v>
      </c>
      <c r="P7321" s="1" t="s">
        <v>66</v>
      </c>
      <c r="Q7321" s="1" t="s">
        <v>67</v>
      </c>
      <c r="R7321" s="1" t="s">
        <v>4436</v>
      </c>
      <c r="S7321" s="1">
        <v>979.95</v>
      </c>
      <c r="T7321" s="1">
        <v>5</v>
      </c>
      <c r="U7321" s="1">
        <v>0</v>
      </c>
      <c r="V7321" s="1">
        <v>264.58650000000006</v>
      </c>
      <c r="W7321" t="str">
        <f>INDEX(People!$A$2:$A$5,MATCH(Orders!N7321,People!$B$2:$B$5,0))</f>
        <v>Chuck Magee</v>
      </c>
      <c r="X7321" t="str">
        <f>IFERROR(INDEX(Returns!A7321:A8120,MATCH(Orders!B7321,Returns!B7321:B8120,0)),"No")</f>
        <v>No</v>
      </c>
      <c r="Y7321">
        <f t="shared" si="114"/>
        <v>979.95</v>
      </c>
    </row>
    <row r="7322" spans="1:25" x14ac:dyDescent="0.2">
      <c r="A7322" s="1">
        <v>7321</v>
      </c>
      <c r="B7322" t="s">
        <v>9640</v>
      </c>
      <c r="C7322" s="2">
        <v>43795</v>
      </c>
      <c r="D7322" s="8">
        <f>Table1[[#This Row],[Order Date]]</f>
        <v>43795</v>
      </c>
      <c r="E7322" s="2">
        <v>43798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">
        <v>4013</v>
      </c>
      <c r="P7322" s="1" t="s">
        <v>30</v>
      </c>
      <c r="Q7322" s="1" t="s">
        <v>60</v>
      </c>
      <c r="R7322" s="1" t="s">
        <v>4014</v>
      </c>
      <c r="S7322" s="1">
        <v>135.29999999999998</v>
      </c>
      <c r="T7322" s="1">
        <v>5</v>
      </c>
      <c r="U7322" s="1">
        <v>0</v>
      </c>
      <c r="V7322" s="1">
        <v>37.883999999999993</v>
      </c>
      <c r="W7322" t="str">
        <f>INDEX(People!$A$2:$A$5,MATCH(Orders!N7322,People!$B$2:$B$5,0))</f>
        <v>Chuck Magee</v>
      </c>
      <c r="X7322" t="str">
        <f>IFERROR(INDEX(Returns!A7322:A8121,MATCH(Orders!B7322,Returns!B7322:B8121,0)),"No")</f>
        <v>No</v>
      </c>
      <c r="Y7322">
        <f t="shared" si="114"/>
        <v>135.29999999999998</v>
      </c>
    </row>
    <row r="7323" spans="1:25" x14ac:dyDescent="0.2">
      <c r="A7323" s="1">
        <v>7322</v>
      </c>
      <c r="B7323" t="s">
        <v>9641</v>
      </c>
      <c r="C7323" s="2">
        <v>43711</v>
      </c>
      <c r="D7323" s="8">
        <f>Table1[[#This Row],[Order Date]]</f>
        <v>43711</v>
      </c>
      <c r="E7323" s="2">
        <v>43715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">
        <v>3579</v>
      </c>
      <c r="P7323" s="1" t="s">
        <v>43</v>
      </c>
      <c r="Q7323" s="1" t="s">
        <v>84</v>
      </c>
      <c r="R7323" s="1" t="s">
        <v>3580</v>
      </c>
      <c r="S7323" s="1">
        <v>8.9039999999999999</v>
      </c>
      <c r="T7323" s="1">
        <v>3</v>
      </c>
      <c r="U7323" s="1">
        <v>0.2</v>
      </c>
      <c r="V7323" s="1">
        <v>3.3389999999999995</v>
      </c>
      <c r="W7323" t="str">
        <f>INDEX(People!$A$2:$A$5,MATCH(Orders!N7323,People!$B$2:$B$5,0))</f>
        <v>Kelly Williams</v>
      </c>
      <c r="X7323" t="str">
        <f>IFERROR(INDEX(Returns!A7323:A8122,MATCH(Orders!B7323,Returns!B7323:B8122,0)),"No")</f>
        <v>No</v>
      </c>
      <c r="Y7323">
        <f t="shared" si="114"/>
        <v>10.684799999999999</v>
      </c>
    </row>
    <row r="7324" spans="1:25" x14ac:dyDescent="0.2">
      <c r="A7324" s="1">
        <v>7323</v>
      </c>
      <c r="B7324" t="s">
        <v>9641</v>
      </c>
      <c r="C7324" s="2">
        <v>43711</v>
      </c>
      <c r="D7324" s="8">
        <f>Table1[[#This Row],[Order Date]]</f>
        <v>43711</v>
      </c>
      <c r="E7324" s="2">
        <v>43715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">
        <v>2393</v>
      </c>
      <c r="P7324" s="1" t="s">
        <v>66</v>
      </c>
      <c r="Q7324" s="1" t="s">
        <v>146</v>
      </c>
      <c r="R7324" s="1" t="s">
        <v>2394</v>
      </c>
      <c r="S7324" s="1">
        <v>100.80000000000001</v>
      </c>
      <c r="T7324" s="1">
        <v>2</v>
      </c>
      <c r="U7324" s="1">
        <v>0.2</v>
      </c>
      <c r="V7324" s="1">
        <v>21.42</v>
      </c>
      <c r="W7324" t="str">
        <f>INDEX(People!$A$2:$A$5,MATCH(Orders!N7324,People!$B$2:$B$5,0))</f>
        <v>Kelly Williams</v>
      </c>
      <c r="X7324" t="str">
        <f>IFERROR(INDEX(Returns!A7324:A8123,MATCH(Orders!B7324,Returns!B7324:B8123,0)),"No")</f>
        <v>No</v>
      </c>
      <c r="Y7324">
        <f t="shared" si="114"/>
        <v>120.96000000000001</v>
      </c>
    </row>
    <row r="7325" spans="1:25" x14ac:dyDescent="0.2">
      <c r="A7325" s="1">
        <v>7324</v>
      </c>
      <c r="B7325" t="s">
        <v>9642</v>
      </c>
      <c r="C7325" s="2">
        <v>43804</v>
      </c>
      <c r="D7325" s="8">
        <f>Table1[[#This Row],[Order Date]]</f>
        <v>43804</v>
      </c>
      <c r="E7325" s="2">
        <v>43807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">
        <v>427</v>
      </c>
      <c r="P7325" s="1" t="s">
        <v>30</v>
      </c>
      <c r="Q7325" s="1" t="s">
        <v>60</v>
      </c>
      <c r="R7325" s="1" t="s">
        <v>428</v>
      </c>
      <c r="S7325" s="1">
        <v>41.96</v>
      </c>
      <c r="T7325" s="1">
        <v>2</v>
      </c>
      <c r="U7325" s="1">
        <v>0</v>
      </c>
      <c r="V7325" s="1">
        <v>10.909600000000001</v>
      </c>
      <c r="W7325" t="str">
        <f>INDEX(People!$A$2:$A$5,MATCH(Orders!N7325,People!$B$2:$B$5,0))</f>
        <v>Chuck Magee</v>
      </c>
      <c r="X7325" t="str">
        <f>IFERROR(INDEX(Returns!A7325:A8124,MATCH(Orders!B7325,Returns!B7325:B8124,0)),"No")</f>
        <v>No</v>
      </c>
      <c r="Y7325">
        <f t="shared" si="114"/>
        <v>41.96</v>
      </c>
    </row>
    <row r="7326" spans="1:25" x14ac:dyDescent="0.2">
      <c r="A7326" s="1">
        <v>7325</v>
      </c>
      <c r="B7326" t="s">
        <v>9642</v>
      </c>
      <c r="C7326" s="2">
        <v>43804</v>
      </c>
      <c r="D7326" s="8">
        <f>Table1[[#This Row],[Order Date]]</f>
        <v>43804</v>
      </c>
      <c r="E7326" s="2">
        <v>43807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">
        <v>1257</v>
      </c>
      <c r="P7326" s="1" t="s">
        <v>43</v>
      </c>
      <c r="Q7326" s="1" t="s">
        <v>44</v>
      </c>
      <c r="R7326" s="1" t="s">
        <v>1258</v>
      </c>
      <c r="S7326" s="1">
        <v>9.4499999999999993</v>
      </c>
      <c r="T7326" s="1">
        <v>3</v>
      </c>
      <c r="U7326" s="1">
        <v>0</v>
      </c>
      <c r="V7326" s="1">
        <v>4.5359999999999996</v>
      </c>
      <c r="W7326" t="str">
        <f>INDEX(People!$A$2:$A$5,MATCH(Orders!N7326,People!$B$2:$B$5,0))</f>
        <v>Chuck Magee</v>
      </c>
      <c r="X7326" t="str">
        <f>IFERROR(INDEX(Returns!A7326:A8125,MATCH(Orders!B7326,Returns!B7326:B8125,0)),"No")</f>
        <v>No</v>
      </c>
      <c r="Y7326">
        <f t="shared" si="114"/>
        <v>9.4499999999999993</v>
      </c>
    </row>
    <row r="7327" spans="1:25" x14ac:dyDescent="0.2">
      <c r="A7327" s="1">
        <v>7326</v>
      </c>
      <c r="B7327" t="s">
        <v>9643</v>
      </c>
      <c r="C7327" s="2">
        <v>43779</v>
      </c>
      <c r="D7327" s="8">
        <f>Table1[[#This Row],[Order Date]]</f>
        <v>43779</v>
      </c>
      <c r="E7327" s="2">
        <v>43786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">
        <v>4238</v>
      </c>
      <c r="P7327" s="1" t="s">
        <v>43</v>
      </c>
      <c r="Q7327" s="1" t="s">
        <v>73</v>
      </c>
      <c r="R7327" s="1" t="s">
        <v>4239</v>
      </c>
      <c r="S7327" s="1">
        <v>400.79999999999995</v>
      </c>
      <c r="T7327" s="1">
        <v>5</v>
      </c>
      <c r="U7327" s="1">
        <v>0</v>
      </c>
      <c r="V7327" s="1">
        <v>112.224</v>
      </c>
      <c r="W7327" t="str">
        <f>INDEX(People!$A$2:$A$5,MATCH(Orders!N7327,People!$B$2:$B$5,0))</f>
        <v>Anna Andreadi</v>
      </c>
      <c r="X7327" t="str">
        <f>IFERROR(INDEX(Returns!A7327:A8126,MATCH(Orders!B7327,Returns!B7327:B8126,0)),"No")</f>
        <v>No</v>
      </c>
      <c r="Y7327">
        <f t="shared" si="114"/>
        <v>400.79999999999995</v>
      </c>
    </row>
    <row r="7328" spans="1:25" x14ac:dyDescent="0.2">
      <c r="A7328" s="1">
        <v>7327</v>
      </c>
      <c r="B7328" t="s">
        <v>9643</v>
      </c>
      <c r="C7328" s="2">
        <v>43779</v>
      </c>
      <c r="D7328" s="8">
        <f>Table1[[#This Row],[Order Date]]</f>
        <v>43779</v>
      </c>
      <c r="E7328" s="2">
        <v>43786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">
        <v>1302</v>
      </c>
      <c r="P7328" s="1" t="s">
        <v>43</v>
      </c>
      <c r="Q7328" s="1" t="s">
        <v>70</v>
      </c>
      <c r="R7328" s="1" t="s">
        <v>1303</v>
      </c>
      <c r="S7328" s="1">
        <v>28.792000000000002</v>
      </c>
      <c r="T7328" s="1">
        <v>1</v>
      </c>
      <c r="U7328" s="1">
        <v>0.2</v>
      </c>
      <c r="V7328" s="1">
        <v>10.077200000000001</v>
      </c>
      <c r="W7328" t="str">
        <f>INDEX(People!$A$2:$A$5,MATCH(Orders!N7328,People!$B$2:$B$5,0))</f>
        <v>Anna Andreadi</v>
      </c>
      <c r="X7328" t="str">
        <f>IFERROR(INDEX(Returns!A7328:A8127,MATCH(Orders!B7328,Returns!B7328:B8127,0)),"No")</f>
        <v>No</v>
      </c>
      <c r="Y7328">
        <f t="shared" si="114"/>
        <v>34.550400000000003</v>
      </c>
    </row>
    <row r="7329" spans="1:25" x14ac:dyDescent="0.2">
      <c r="A7329" s="1">
        <v>7328</v>
      </c>
      <c r="B7329" t="s">
        <v>9644</v>
      </c>
      <c r="C7329" s="2">
        <v>42447</v>
      </c>
      <c r="D7329" s="8">
        <f>Table1[[#This Row],[Order Date]]</f>
        <v>42447</v>
      </c>
      <c r="E7329" s="2">
        <v>42453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">
        <v>4120</v>
      </c>
      <c r="P7329" s="1" t="s">
        <v>30</v>
      </c>
      <c r="Q7329" s="1" t="s">
        <v>60</v>
      </c>
      <c r="R7329" s="1" t="s">
        <v>4121</v>
      </c>
      <c r="S7329" s="1">
        <v>111</v>
      </c>
      <c r="T7329" s="1">
        <v>2</v>
      </c>
      <c r="U7329" s="1">
        <v>0</v>
      </c>
      <c r="V7329" s="1">
        <v>14.430000000000007</v>
      </c>
      <c r="W7329" t="str">
        <f>INDEX(People!$A$2:$A$5,MATCH(Orders!N7329,People!$B$2:$B$5,0))</f>
        <v>Anna Andreadi</v>
      </c>
      <c r="X7329" t="str">
        <f>IFERROR(INDEX(Returns!A7329:A8128,MATCH(Orders!B7329,Returns!B7329:B8128,0)),"No")</f>
        <v>No</v>
      </c>
      <c r="Y7329">
        <f t="shared" si="114"/>
        <v>111</v>
      </c>
    </row>
    <row r="7330" spans="1:25" x14ac:dyDescent="0.2">
      <c r="A7330" s="1">
        <v>7329</v>
      </c>
      <c r="B7330" t="s">
        <v>9644</v>
      </c>
      <c r="C7330" s="2">
        <v>42447</v>
      </c>
      <c r="D7330" s="8">
        <f>Table1[[#This Row],[Order Date]]</f>
        <v>42447</v>
      </c>
      <c r="E7330" s="2">
        <v>42453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">
        <v>767</v>
      </c>
      <c r="P7330" s="1" t="s">
        <v>66</v>
      </c>
      <c r="Q7330" s="1" t="s">
        <v>601</v>
      </c>
      <c r="R7330" s="1" t="s">
        <v>768</v>
      </c>
      <c r="S7330" s="1">
        <v>1279.9680000000001</v>
      </c>
      <c r="T7330" s="1">
        <v>4</v>
      </c>
      <c r="U7330" s="1">
        <v>0.2</v>
      </c>
      <c r="V7330" s="1">
        <v>415.98959999999994</v>
      </c>
      <c r="W7330" t="str">
        <f>INDEX(People!$A$2:$A$5,MATCH(Orders!N7330,People!$B$2:$B$5,0))</f>
        <v>Anna Andreadi</v>
      </c>
      <c r="X7330" t="str">
        <f>IFERROR(INDEX(Returns!A7330:A8129,MATCH(Orders!B7330,Returns!B7330:B8129,0)),"No")</f>
        <v>No</v>
      </c>
      <c r="Y7330">
        <f t="shared" si="114"/>
        <v>1535.9616000000001</v>
      </c>
    </row>
    <row r="7331" spans="1:25" x14ac:dyDescent="0.2">
      <c r="A7331" s="1">
        <v>7330</v>
      </c>
      <c r="B7331" t="s">
        <v>9644</v>
      </c>
      <c r="C7331" s="2">
        <v>42447</v>
      </c>
      <c r="D7331" s="8">
        <f>Table1[[#This Row],[Order Date]]</f>
        <v>42447</v>
      </c>
      <c r="E7331" s="2">
        <v>42453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">
        <v>3986</v>
      </c>
      <c r="P7331" s="1" t="s">
        <v>43</v>
      </c>
      <c r="Q7331" s="1" t="s">
        <v>55</v>
      </c>
      <c r="R7331" s="1" t="s">
        <v>3987</v>
      </c>
      <c r="S7331" s="1">
        <v>1856.19</v>
      </c>
      <c r="T7331" s="1">
        <v>7</v>
      </c>
      <c r="U7331" s="1">
        <v>0</v>
      </c>
      <c r="V7331" s="1">
        <v>334.11419999999987</v>
      </c>
      <c r="W7331" t="str">
        <f>INDEX(People!$A$2:$A$5,MATCH(Orders!N7331,People!$B$2:$B$5,0))</f>
        <v>Anna Andreadi</v>
      </c>
      <c r="X7331" t="str">
        <f>IFERROR(INDEX(Returns!A7331:A8130,MATCH(Orders!B7331,Returns!B7331:B8130,0)),"No")</f>
        <v>No</v>
      </c>
      <c r="Y7331">
        <f t="shared" si="114"/>
        <v>1856.19</v>
      </c>
    </row>
    <row r="7332" spans="1:25" x14ac:dyDescent="0.2">
      <c r="A7332" s="1">
        <v>7331</v>
      </c>
      <c r="B7332" t="s">
        <v>9645</v>
      </c>
      <c r="C7332" s="2">
        <v>43416</v>
      </c>
      <c r="D7332" s="8">
        <f>Table1[[#This Row],[Order Date]]</f>
        <v>43416</v>
      </c>
      <c r="E7332" s="2">
        <v>43417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">
        <v>3815</v>
      </c>
      <c r="P7332" s="1" t="s">
        <v>30</v>
      </c>
      <c r="Q7332" s="1" t="s">
        <v>60</v>
      </c>
      <c r="R7332" s="1" t="s">
        <v>3816</v>
      </c>
      <c r="S7332" s="1">
        <v>22.752000000000002</v>
      </c>
      <c r="T7332" s="1">
        <v>6</v>
      </c>
      <c r="U7332" s="1">
        <v>0.6</v>
      </c>
      <c r="V7332" s="1">
        <v>-8.532</v>
      </c>
      <c r="W7332" t="str">
        <f>INDEX(People!$A$2:$A$5,MATCH(Orders!N7332,People!$B$2:$B$5,0))</f>
        <v>Kelly Williams</v>
      </c>
      <c r="X7332" t="str">
        <f>IFERROR(INDEX(Returns!A7332:A8131,MATCH(Orders!B7332,Returns!B7332:B8131,0)),"No")</f>
        <v>No</v>
      </c>
      <c r="Y7332">
        <f t="shared" si="114"/>
        <v>36.403200000000005</v>
      </c>
    </row>
    <row r="7333" spans="1:25" x14ac:dyDescent="0.2">
      <c r="A7333" s="1">
        <v>7332</v>
      </c>
      <c r="B7333" t="s">
        <v>9646</v>
      </c>
      <c r="C7333" s="2">
        <v>43764</v>
      </c>
      <c r="D7333" s="8">
        <f>Table1[[#This Row],[Order Date]]</f>
        <v>43764</v>
      </c>
      <c r="E7333" s="2">
        <v>43768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">
        <v>866</v>
      </c>
      <c r="P7333" s="1" t="s">
        <v>66</v>
      </c>
      <c r="Q7333" s="1" t="s">
        <v>67</v>
      </c>
      <c r="R7333" s="1" t="s">
        <v>867</v>
      </c>
      <c r="S7333" s="1">
        <v>61.541999999999994</v>
      </c>
      <c r="T7333" s="1">
        <v>1</v>
      </c>
      <c r="U7333" s="1">
        <v>0.4</v>
      </c>
      <c r="V7333" s="1">
        <v>-13.334099999999999</v>
      </c>
      <c r="W7333" t="str">
        <f>INDEX(People!$A$2:$A$5,MATCH(Orders!N7333,People!$B$2:$B$5,0))</f>
        <v>Chuck Magee</v>
      </c>
      <c r="X7333" t="str">
        <f>IFERROR(INDEX(Returns!A7333:A8132,MATCH(Orders!B7333,Returns!B7333:B8132,0)),"No")</f>
        <v>No</v>
      </c>
      <c r="Y7333">
        <f t="shared" si="114"/>
        <v>86.158799999999985</v>
      </c>
    </row>
    <row r="7334" spans="1:25" x14ac:dyDescent="0.2">
      <c r="A7334" s="1">
        <v>7333</v>
      </c>
      <c r="B7334" t="s">
        <v>9646</v>
      </c>
      <c r="C7334" s="2">
        <v>43764</v>
      </c>
      <c r="D7334" s="8">
        <f>Table1[[#This Row],[Order Date]]</f>
        <v>43764</v>
      </c>
      <c r="E7334" s="2">
        <v>43768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">
        <v>5011</v>
      </c>
      <c r="P7334" s="1" t="s">
        <v>43</v>
      </c>
      <c r="Q7334" s="1" t="s">
        <v>70</v>
      </c>
      <c r="R7334" s="1" t="s">
        <v>5012</v>
      </c>
      <c r="S7334" s="1">
        <v>81.438000000000017</v>
      </c>
      <c r="T7334" s="1">
        <v>7</v>
      </c>
      <c r="U7334" s="1">
        <v>0.7</v>
      </c>
      <c r="V7334" s="1">
        <v>-65.150399999999991</v>
      </c>
      <c r="W7334" t="str">
        <f>INDEX(People!$A$2:$A$5,MATCH(Orders!N7334,People!$B$2:$B$5,0))</f>
        <v>Chuck Magee</v>
      </c>
      <c r="X7334" t="str">
        <f>IFERROR(INDEX(Returns!A7334:A8133,MATCH(Orders!B7334,Returns!B7334:B8133,0)),"No")</f>
        <v>No</v>
      </c>
      <c r="Y7334">
        <f t="shared" si="114"/>
        <v>138.44460000000004</v>
      </c>
    </row>
    <row r="7335" spans="1:25" x14ac:dyDescent="0.2">
      <c r="A7335" s="1">
        <v>7334</v>
      </c>
      <c r="B7335" t="s">
        <v>9647</v>
      </c>
      <c r="C7335" s="2">
        <v>42836</v>
      </c>
      <c r="D7335" s="8">
        <f>Table1[[#This Row],[Order Date]]</f>
        <v>42836</v>
      </c>
      <c r="E7335" s="2">
        <v>42842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">
        <v>1517</v>
      </c>
      <c r="P7335" s="1" t="s">
        <v>30</v>
      </c>
      <c r="Q7335" s="1" t="s">
        <v>60</v>
      </c>
      <c r="R7335" s="1" t="s">
        <v>1518</v>
      </c>
      <c r="S7335" s="1">
        <v>67.36</v>
      </c>
      <c r="T7335" s="1">
        <v>2</v>
      </c>
      <c r="U7335" s="1">
        <v>0.2</v>
      </c>
      <c r="V7335" s="1">
        <v>10.103999999999996</v>
      </c>
      <c r="W7335" t="str">
        <f>INDEX(People!$A$2:$A$5,MATCH(Orders!N7335,People!$B$2:$B$5,0))</f>
        <v>Cassandra Brandow</v>
      </c>
      <c r="X7335" t="str">
        <f>IFERROR(INDEX(Returns!A7335:A8134,MATCH(Orders!B7335,Returns!B7335:B8134,0)),"No")</f>
        <v>No</v>
      </c>
      <c r="Y7335">
        <f t="shared" si="114"/>
        <v>80.831999999999994</v>
      </c>
    </row>
    <row r="7336" spans="1:25" x14ac:dyDescent="0.2">
      <c r="A7336" s="1">
        <v>7335</v>
      </c>
      <c r="B7336" t="s">
        <v>9647</v>
      </c>
      <c r="C7336" s="2">
        <v>42836</v>
      </c>
      <c r="D7336" s="8">
        <f>Table1[[#This Row],[Order Date]]</f>
        <v>42836</v>
      </c>
      <c r="E7336" s="2">
        <v>42842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">
        <v>765</v>
      </c>
      <c r="P7336" s="1" t="s">
        <v>30</v>
      </c>
      <c r="Q7336" s="1" t="s">
        <v>60</v>
      </c>
      <c r="R7336" s="1" t="s">
        <v>766</v>
      </c>
      <c r="S7336" s="1">
        <v>54.527999999999992</v>
      </c>
      <c r="T7336" s="1">
        <v>3</v>
      </c>
      <c r="U7336" s="1">
        <v>0.2</v>
      </c>
      <c r="V7336" s="1">
        <v>14.313600000000005</v>
      </c>
      <c r="W7336" t="str">
        <f>INDEX(People!$A$2:$A$5,MATCH(Orders!N7336,People!$B$2:$B$5,0))</f>
        <v>Cassandra Brandow</v>
      </c>
      <c r="X7336" t="str">
        <f>IFERROR(INDEX(Returns!A7336:A8135,MATCH(Orders!B7336,Returns!B7336:B8135,0)),"No")</f>
        <v>No</v>
      </c>
      <c r="Y7336">
        <f t="shared" si="114"/>
        <v>65.433599999999984</v>
      </c>
    </row>
    <row r="7337" spans="1:25" x14ac:dyDescent="0.2">
      <c r="A7337" s="1">
        <v>7336</v>
      </c>
      <c r="B7337" t="s">
        <v>9648</v>
      </c>
      <c r="C7337" s="2">
        <v>43094</v>
      </c>
      <c r="D7337" s="8">
        <f>Table1[[#This Row],[Order Date]]</f>
        <v>43094</v>
      </c>
      <c r="E7337" s="2">
        <v>43099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">
        <v>2298</v>
      </c>
      <c r="P7337" s="1" t="s">
        <v>66</v>
      </c>
      <c r="Q7337" s="1" t="s">
        <v>146</v>
      </c>
      <c r="R7337" s="1" t="s">
        <v>3482</v>
      </c>
      <c r="S7337" s="1">
        <v>843.9</v>
      </c>
      <c r="T7337" s="1">
        <v>2</v>
      </c>
      <c r="U7337" s="1">
        <v>0</v>
      </c>
      <c r="V7337" s="1">
        <v>371.31600000000003</v>
      </c>
      <c r="W7337" t="str">
        <f>INDEX(People!$A$2:$A$5,MATCH(Orders!N7337,People!$B$2:$B$5,0))</f>
        <v>Chuck Magee</v>
      </c>
      <c r="X7337" t="str">
        <f>IFERROR(INDEX(Returns!A7337:A8136,MATCH(Orders!B7337,Returns!B7337:B8136,0)),"No")</f>
        <v>No</v>
      </c>
      <c r="Y7337">
        <f t="shared" si="114"/>
        <v>843.9</v>
      </c>
    </row>
    <row r="7338" spans="1:25" x14ac:dyDescent="0.2">
      <c r="A7338" s="1">
        <v>7337</v>
      </c>
      <c r="B7338" t="s">
        <v>9648</v>
      </c>
      <c r="C7338" s="2">
        <v>43094</v>
      </c>
      <c r="D7338" s="8">
        <f>Table1[[#This Row],[Order Date]]</f>
        <v>43094</v>
      </c>
      <c r="E7338" s="2">
        <v>43099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">
        <v>672</v>
      </c>
      <c r="P7338" s="1" t="s">
        <v>30</v>
      </c>
      <c r="Q7338" s="1" t="s">
        <v>31</v>
      </c>
      <c r="R7338" s="1" t="s">
        <v>673</v>
      </c>
      <c r="S7338" s="1">
        <v>449.56800000000004</v>
      </c>
      <c r="T7338" s="1">
        <v>2</v>
      </c>
      <c r="U7338" s="1">
        <v>0.2</v>
      </c>
      <c r="V7338" s="1">
        <v>56.195999999999955</v>
      </c>
      <c r="W7338" t="str">
        <f>INDEX(People!$A$2:$A$5,MATCH(Orders!N7338,People!$B$2:$B$5,0))</f>
        <v>Chuck Magee</v>
      </c>
      <c r="X7338" t="str">
        <f>IFERROR(INDEX(Returns!A7338:A8137,MATCH(Orders!B7338,Returns!B7338:B8137,0)),"No")</f>
        <v>No</v>
      </c>
      <c r="Y7338">
        <f t="shared" si="114"/>
        <v>539.48160000000007</v>
      </c>
    </row>
    <row r="7339" spans="1:25" x14ac:dyDescent="0.2">
      <c r="A7339" s="1">
        <v>7338</v>
      </c>
      <c r="B7339" t="s">
        <v>9649</v>
      </c>
      <c r="C7339" s="2">
        <v>43729</v>
      </c>
      <c r="D7339" s="8">
        <f>Table1[[#This Row],[Order Date]]</f>
        <v>43729</v>
      </c>
      <c r="E7339" s="2">
        <v>43731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">
        <v>3305</v>
      </c>
      <c r="P7339" s="1" t="s">
        <v>43</v>
      </c>
      <c r="Q7339" s="1" t="s">
        <v>55</v>
      </c>
      <c r="R7339" s="1" t="s">
        <v>4918</v>
      </c>
      <c r="S7339" s="1">
        <v>15.51</v>
      </c>
      <c r="T7339" s="1">
        <v>1</v>
      </c>
      <c r="U7339" s="1">
        <v>0</v>
      </c>
      <c r="V7339" s="1">
        <v>3.8774999999999995</v>
      </c>
      <c r="W7339" t="str">
        <f>INDEX(People!$A$2:$A$5,MATCH(Orders!N7339,People!$B$2:$B$5,0))</f>
        <v>Anna Andreadi</v>
      </c>
      <c r="X7339" t="str">
        <f>IFERROR(INDEX(Returns!A7339:A8138,MATCH(Orders!B7339,Returns!B7339:B8138,0)),"No")</f>
        <v>No</v>
      </c>
      <c r="Y7339">
        <f t="shared" si="114"/>
        <v>15.51</v>
      </c>
    </row>
    <row r="7340" spans="1:25" x14ac:dyDescent="0.2">
      <c r="A7340" s="1">
        <v>7339</v>
      </c>
      <c r="B7340" t="s">
        <v>9650</v>
      </c>
      <c r="C7340" s="2">
        <v>42724</v>
      </c>
      <c r="D7340" s="8">
        <f>Table1[[#This Row],[Order Date]]</f>
        <v>42724</v>
      </c>
      <c r="E7340" s="2">
        <v>42727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">
        <v>4683</v>
      </c>
      <c r="P7340" s="1" t="s">
        <v>30</v>
      </c>
      <c r="Q7340" s="1" t="s">
        <v>34</v>
      </c>
      <c r="R7340" s="1" t="s">
        <v>4684</v>
      </c>
      <c r="S7340" s="1">
        <v>192.18600000000004</v>
      </c>
      <c r="T7340" s="1">
        <v>3</v>
      </c>
      <c r="U7340" s="1">
        <v>0.1</v>
      </c>
      <c r="V7340" s="1">
        <v>36.3018</v>
      </c>
      <c r="W7340" t="str">
        <f>INDEX(People!$A$2:$A$5,MATCH(Orders!N7340,People!$B$2:$B$5,0))</f>
        <v>Chuck Magee</v>
      </c>
      <c r="X7340" t="str">
        <f>IFERROR(INDEX(Returns!A7340:A8139,MATCH(Orders!B7340,Returns!B7340:B8139,0)),"No")</f>
        <v>No</v>
      </c>
      <c r="Y7340">
        <f t="shared" si="114"/>
        <v>211.40460000000004</v>
      </c>
    </row>
    <row r="7341" spans="1:25" x14ac:dyDescent="0.2">
      <c r="A7341" s="1">
        <v>7340</v>
      </c>
      <c r="B7341" t="s">
        <v>9651</v>
      </c>
      <c r="C7341" s="2">
        <v>42934</v>
      </c>
      <c r="D7341" s="8">
        <f>Table1[[#This Row],[Order Date]]</f>
        <v>42934</v>
      </c>
      <c r="E7341" s="2">
        <v>42937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">
        <v>2160</v>
      </c>
      <c r="P7341" s="1" t="s">
        <v>43</v>
      </c>
      <c r="Q7341" s="1" t="s">
        <v>63</v>
      </c>
      <c r="R7341" s="1" t="s">
        <v>2161</v>
      </c>
      <c r="S7341" s="1">
        <v>5.76</v>
      </c>
      <c r="T7341" s="1">
        <v>2</v>
      </c>
      <c r="U7341" s="1">
        <v>0</v>
      </c>
      <c r="V7341" s="1">
        <v>1.6128</v>
      </c>
      <c r="W7341" t="str">
        <f>INDEX(People!$A$2:$A$5,MATCH(Orders!N7341,People!$B$2:$B$5,0))</f>
        <v>Chuck Magee</v>
      </c>
      <c r="X7341" t="str">
        <f>IFERROR(INDEX(Returns!A7341:A8140,MATCH(Orders!B7341,Returns!B7341:B8140,0)),"No")</f>
        <v>No</v>
      </c>
      <c r="Y7341">
        <f t="shared" si="114"/>
        <v>5.76</v>
      </c>
    </row>
    <row r="7342" spans="1:25" x14ac:dyDescent="0.2">
      <c r="A7342" s="1">
        <v>7341</v>
      </c>
      <c r="B7342" t="s">
        <v>9652</v>
      </c>
      <c r="C7342" s="2">
        <v>42577</v>
      </c>
      <c r="D7342" s="8">
        <f>Table1[[#This Row],[Order Date]]</f>
        <v>42577</v>
      </c>
      <c r="E7342" s="2">
        <v>42583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">
        <v>4089</v>
      </c>
      <c r="P7342" s="1" t="s">
        <v>30</v>
      </c>
      <c r="Q7342" s="1" t="s">
        <v>34</v>
      </c>
      <c r="R7342" s="1" t="s">
        <v>4090</v>
      </c>
      <c r="S7342" s="1">
        <v>67.88</v>
      </c>
      <c r="T7342" s="1">
        <v>2</v>
      </c>
      <c r="U7342" s="1">
        <v>0</v>
      </c>
      <c r="V7342" s="1">
        <v>18.327599999999997</v>
      </c>
      <c r="W7342" t="str">
        <f>INDEX(People!$A$2:$A$5,MATCH(Orders!N7342,People!$B$2:$B$5,0))</f>
        <v>Cassandra Brandow</v>
      </c>
      <c r="X7342" t="str">
        <f>IFERROR(INDEX(Returns!A7342:A8141,MATCH(Orders!B7342,Returns!B7342:B8141,0)),"No")</f>
        <v>No</v>
      </c>
      <c r="Y7342">
        <f t="shared" si="114"/>
        <v>67.88</v>
      </c>
    </row>
    <row r="7343" spans="1:25" x14ac:dyDescent="0.2">
      <c r="A7343" s="1">
        <v>7342</v>
      </c>
      <c r="B7343" t="s">
        <v>9652</v>
      </c>
      <c r="C7343" s="2">
        <v>42577</v>
      </c>
      <c r="D7343" s="8">
        <f>Table1[[#This Row],[Order Date]]</f>
        <v>42577</v>
      </c>
      <c r="E7343" s="2">
        <v>42583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">
        <v>231</v>
      </c>
      <c r="P7343" s="1" t="s">
        <v>43</v>
      </c>
      <c r="Q7343" s="1" t="s">
        <v>44</v>
      </c>
      <c r="R7343" s="1" t="s">
        <v>232</v>
      </c>
      <c r="S7343" s="1">
        <v>162.88999999999999</v>
      </c>
      <c r="T7343" s="1">
        <v>13</v>
      </c>
      <c r="U7343" s="1">
        <v>0</v>
      </c>
      <c r="V7343" s="1">
        <v>76.558299999999988</v>
      </c>
      <c r="W7343" t="str">
        <f>INDEX(People!$A$2:$A$5,MATCH(Orders!N7343,People!$B$2:$B$5,0))</f>
        <v>Cassandra Brandow</v>
      </c>
      <c r="X7343" t="str">
        <f>IFERROR(INDEX(Returns!A7343:A8142,MATCH(Orders!B7343,Returns!B7343:B8142,0)),"No")</f>
        <v>No</v>
      </c>
      <c r="Y7343">
        <f t="shared" si="114"/>
        <v>162.88999999999999</v>
      </c>
    </row>
    <row r="7344" spans="1:25" x14ac:dyDescent="0.2">
      <c r="A7344" s="1">
        <v>7343</v>
      </c>
      <c r="B7344" t="s">
        <v>9652</v>
      </c>
      <c r="C7344" s="2">
        <v>42577</v>
      </c>
      <c r="D7344" s="8">
        <f>Table1[[#This Row],[Order Date]]</f>
        <v>42577</v>
      </c>
      <c r="E7344" s="2">
        <v>42583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">
        <v>5368</v>
      </c>
      <c r="P7344" s="1" t="s">
        <v>30</v>
      </c>
      <c r="Q7344" s="1" t="s">
        <v>60</v>
      </c>
      <c r="R7344" s="1" t="s">
        <v>5369</v>
      </c>
      <c r="S7344" s="1">
        <v>25.71</v>
      </c>
      <c r="T7344" s="1">
        <v>3</v>
      </c>
      <c r="U7344" s="1">
        <v>0</v>
      </c>
      <c r="V7344" s="1">
        <v>9.2556000000000012</v>
      </c>
      <c r="W7344" t="str">
        <f>INDEX(People!$A$2:$A$5,MATCH(Orders!N7344,People!$B$2:$B$5,0))</f>
        <v>Cassandra Brandow</v>
      </c>
      <c r="X7344" t="str">
        <f>IFERROR(INDEX(Returns!A7344:A8143,MATCH(Orders!B7344,Returns!B7344:B8143,0)),"No")</f>
        <v>No</v>
      </c>
      <c r="Y7344">
        <f t="shared" si="114"/>
        <v>25.71</v>
      </c>
    </row>
    <row r="7345" spans="1:25" x14ac:dyDescent="0.2">
      <c r="A7345" s="1">
        <v>7344</v>
      </c>
      <c r="B7345" t="s">
        <v>9653</v>
      </c>
      <c r="C7345" s="2">
        <v>42730</v>
      </c>
      <c r="D7345" s="8">
        <f>Table1[[#This Row],[Order Date]]</f>
        <v>42730</v>
      </c>
      <c r="E7345" s="2">
        <v>42736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">
        <v>2950</v>
      </c>
      <c r="P7345" s="1" t="s">
        <v>43</v>
      </c>
      <c r="Q7345" s="1" t="s">
        <v>55</v>
      </c>
      <c r="R7345" s="1" t="s">
        <v>2951</v>
      </c>
      <c r="S7345" s="1">
        <v>191.88</v>
      </c>
      <c r="T7345" s="1">
        <v>6</v>
      </c>
      <c r="U7345" s="1">
        <v>0</v>
      </c>
      <c r="V7345" s="1">
        <v>19.188000000000002</v>
      </c>
      <c r="W7345" t="str">
        <f>INDEX(People!$A$2:$A$5,MATCH(Orders!N7345,People!$B$2:$B$5,0))</f>
        <v>Chuck Magee</v>
      </c>
      <c r="X7345" t="str">
        <f>IFERROR(INDEX(Returns!A7345:A8144,MATCH(Orders!B7345,Returns!B7345:B8144,0)),"No")</f>
        <v>No</v>
      </c>
      <c r="Y7345">
        <f t="shared" si="114"/>
        <v>191.88</v>
      </c>
    </row>
    <row r="7346" spans="1:25" x14ac:dyDescent="0.2">
      <c r="A7346" s="1">
        <v>7345</v>
      </c>
      <c r="B7346" t="s">
        <v>9654</v>
      </c>
      <c r="C7346" s="2">
        <v>43810</v>
      </c>
      <c r="D7346" s="8">
        <f>Table1[[#This Row],[Order Date]]</f>
        <v>43810</v>
      </c>
      <c r="E7346" s="2">
        <v>43816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">
        <v>710</v>
      </c>
      <c r="P7346" s="1" t="s">
        <v>30</v>
      </c>
      <c r="Q7346" s="1" t="s">
        <v>52</v>
      </c>
      <c r="R7346" s="1" t="s">
        <v>711</v>
      </c>
      <c r="S7346" s="1">
        <v>721.87500000000011</v>
      </c>
      <c r="T7346" s="1">
        <v>6</v>
      </c>
      <c r="U7346" s="1">
        <v>0.45</v>
      </c>
      <c r="V7346" s="1">
        <v>-420</v>
      </c>
      <c r="W7346" t="str">
        <f>INDEX(People!$A$2:$A$5,MATCH(Orders!N7346,People!$B$2:$B$5,0))</f>
        <v>Cassandra Brandow</v>
      </c>
      <c r="X7346" t="str">
        <f>IFERROR(INDEX(Returns!A7346:A8145,MATCH(Orders!B7346,Returns!B7346:B8145,0)),"No")</f>
        <v>No</v>
      </c>
      <c r="Y7346">
        <f t="shared" si="114"/>
        <v>1046.7187500000002</v>
      </c>
    </row>
    <row r="7347" spans="1:25" x14ac:dyDescent="0.2">
      <c r="A7347" s="1">
        <v>7346</v>
      </c>
      <c r="B7347" t="s">
        <v>9654</v>
      </c>
      <c r="C7347" s="2">
        <v>43810</v>
      </c>
      <c r="D7347" s="8">
        <f>Table1[[#This Row],[Order Date]]</f>
        <v>43810</v>
      </c>
      <c r="E7347" s="2">
        <v>43816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">
        <v>1545</v>
      </c>
      <c r="P7347" s="1" t="s">
        <v>66</v>
      </c>
      <c r="Q7347" s="1" t="s">
        <v>67</v>
      </c>
      <c r="R7347" s="1" t="s">
        <v>1546</v>
      </c>
      <c r="S7347" s="1">
        <v>73.567999999999998</v>
      </c>
      <c r="T7347" s="1">
        <v>4</v>
      </c>
      <c r="U7347" s="1">
        <v>0.2</v>
      </c>
      <c r="V7347" s="1">
        <v>-16.552799999999994</v>
      </c>
      <c r="W7347" t="str">
        <f>INDEX(People!$A$2:$A$5,MATCH(Orders!N7347,People!$B$2:$B$5,0))</f>
        <v>Cassandra Brandow</v>
      </c>
      <c r="X7347" t="str">
        <f>IFERROR(INDEX(Returns!A7347:A8146,MATCH(Orders!B7347,Returns!B7347:B8146,0)),"No")</f>
        <v>No</v>
      </c>
      <c r="Y7347">
        <f t="shared" si="114"/>
        <v>88.281599999999997</v>
      </c>
    </row>
    <row r="7348" spans="1:25" x14ac:dyDescent="0.2">
      <c r="A7348" s="1">
        <v>7347</v>
      </c>
      <c r="B7348" t="s">
        <v>9654</v>
      </c>
      <c r="C7348" s="2">
        <v>43810</v>
      </c>
      <c r="D7348" s="8">
        <f>Table1[[#This Row],[Order Date]]</f>
        <v>43810</v>
      </c>
      <c r="E7348" s="2">
        <v>43816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">
        <v>769</v>
      </c>
      <c r="P7348" s="1" t="s">
        <v>43</v>
      </c>
      <c r="Q7348" s="1" t="s">
        <v>63</v>
      </c>
      <c r="R7348" s="1" t="s">
        <v>770</v>
      </c>
      <c r="S7348" s="1">
        <v>13.584000000000001</v>
      </c>
      <c r="T7348" s="1">
        <v>1</v>
      </c>
      <c r="U7348" s="1">
        <v>0.2</v>
      </c>
      <c r="V7348" s="1">
        <v>1.3584000000000001</v>
      </c>
      <c r="W7348" t="str">
        <f>INDEX(People!$A$2:$A$5,MATCH(Orders!N7348,People!$B$2:$B$5,0))</f>
        <v>Cassandra Brandow</v>
      </c>
      <c r="X7348" t="str">
        <f>IFERROR(INDEX(Returns!A7348:A8147,MATCH(Orders!B7348,Returns!B7348:B8147,0)),"No")</f>
        <v>No</v>
      </c>
      <c r="Y7348">
        <f t="shared" si="114"/>
        <v>16.300800000000002</v>
      </c>
    </row>
    <row r="7349" spans="1:25" x14ac:dyDescent="0.2">
      <c r="A7349" s="1">
        <v>7348</v>
      </c>
      <c r="B7349" t="s">
        <v>9654</v>
      </c>
      <c r="C7349" s="2">
        <v>43810</v>
      </c>
      <c r="D7349" s="8">
        <f>Table1[[#This Row],[Order Date]]</f>
        <v>43810</v>
      </c>
      <c r="E7349" s="2">
        <v>43816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">
        <v>1379</v>
      </c>
      <c r="P7349" s="1" t="s">
        <v>30</v>
      </c>
      <c r="Q7349" s="1" t="s">
        <v>34</v>
      </c>
      <c r="R7349" s="1" t="s">
        <v>1380</v>
      </c>
      <c r="S7349" s="1">
        <v>64.784000000000006</v>
      </c>
      <c r="T7349" s="1">
        <v>1</v>
      </c>
      <c r="U7349" s="1">
        <v>0.2</v>
      </c>
      <c r="V7349" s="1">
        <v>-12.147000000000009</v>
      </c>
      <c r="W7349" t="str">
        <f>INDEX(People!$A$2:$A$5,MATCH(Orders!N7349,People!$B$2:$B$5,0))</f>
        <v>Cassandra Brandow</v>
      </c>
      <c r="X7349" t="str">
        <f>IFERROR(INDEX(Returns!A7349:A8148,MATCH(Orders!B7349,Returns!B7349:B8148,0)),"No")</f>
        <v>No</v>
      </c>
      <c r="Y7349">
        <f t="shared" si="114"/>
        <v>77.740800000000007</v>
      </c>
    </row>
    <row r="7350" spans="1:25" x14ac:dyDescent="0.2">
      <c r="A7350" s="1">
        <v>7349</v>
      </c>
      <c r="B7350" t="s">
        <v>9655</v>
      </c>
      <c r="C7350" s="2">
        <v>42432</v>
      </c>
      <c r="D7350" s="8">
        <f>Table1[[#This Row],[Order Date]]</f>
        <v>42432</v>
      </c>
      <c r="E7350" s="2">
        <v>42436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">
        <v>3903</v>
      </c>
      <c r="P7350" s="1" t="s">
        <v>43</v>
      </c>
      <c r="Q7350" s="1" t="s">
        <v>73</v>
      </c>
      <c r="R7350" s="1" t="s">
        <v>3904</v>
      </c>
      <c r="S7350" s="1">
        <v>176.77199999999996</v>
      </c>
      <c r="T7350" s="1">
        <v>3</v>
      </c>
      <c r="U7350" s="1">
        <v>0.8</v>
      </c>
      <c r="V7350" s="1">
        <v>-459.60720000000003</v>
      </c>
      <c r="W7350" t="str">
        <f>INDEX(People!$A$2:$A$5,MATCH(Orders!N7350,People!$B$2:$B$5,0))</f>
        <v>Kelly Williams</v>
      </c>
      <c r="X7350" t="str">
        <f>IFERROR(INDEX(Returns!A7350:A8149,MATCH(Orders!B7350,Returns!B7350:B8149,0)),"No")</f>
        <v>No</v>
      </c>
      <c r="Y7350">
        <f t="shared" si="114"/>
        <v>318.18959999999993</v>
      </c>
    </row>
    <row r="7351" spans="1:25" x14ac:dyDescent="0.2">
      <c r="A7351" s="1">
        <v>7350</v>
      </c>
      <c r="B7351" t="s">
        <v>9656</v>
      </c>
      <c r="C7351" s="2">
        <v>43759</v>
      </c>
      <c r="D7351" s="8">
        <f>Table1[[#This Row],[Order Date]]</f>
        <v>43759</v>
      </c>
      <c r="E7351" s="2">
        <v>43765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">
        <v>2087</v>
      </c>
      <c r="P7351" s="1" t="s">
        <v>43</v>
      </c>
      <c r="Q7351" s="1" t="s">
        <v>70</v>
      </c>
      <c r="R7351" s="1" t="s">
        <v>2088</v>
      </c>
      <c r="S7351" s="1">
        <v>38.82</v>
      </c>
      <c r="T7351" s="1">
        <v>6</v>
      </c>
      <c r="U7351" s="1">
        <v>0</v>
      </c>
      <c r="V7351" s="1">
        <v>19.41</v>
      </c>
      <c r="W7351" t="str">
        <f>INDEX(People!$A$2:$A$5,MATCH(Orders!N7351,People!$B$2:$B$5,0))</f>
        <v>Kelly Williams</v>
      </c>
      <c r="X7351" t="str">
        <f>IFERROR(INDEX(Returns!A7351:A8150,MATCH(Orders!B7351,Returns!B7351:B8150,0)),"No")</f>
        <v>No</v>
      </c>
      <c r="Y7351">
        <f t="shared" si="114"/>
        <v>38.82</v>
      </c>
    </row>
    <row r="7352" spans="1:25" x14ac:dyDescent="0.2">
      <c r="A7352" s="1">
        <v>7351</v>
      </c>
      <c r="B7352" t="s">
        <v>9656</v>
      </c>
      <c r="C7352" s="2">
        <v>43759</v>
      </c>
      <c r="D7352" s="8">
        <f>Table1[[#This Row],[Order Date]]</f>
        <v>43759</v>
      </c>
      <c r="E7352" s="2">
        <v>43765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">
        <v>854</v>
      </c>
      <c r="P7352" s="1" t="s">
        <v>43</v>
      </c>
      <c r="Q7352" s="1" t="s">
        <v>70</v>
      </c>
      <c r="R7352" s="1" t="s">
        <v>855</v>
      </c>
      <c r="S7352" s="1">
        <v>21.9</v>
      </c>
      <c r="T7352" s="1">
        <v>5</v>
      </c>
      <c r="U7352" s="1">
        <v>0</v>
      </c>
      <c r="V7352" s="1">
        <v>10.511999999999999</v>
      </c>
      <c r="W7352" t="str">
        <f>INDEX(People!$A$2:$A$5,MATCH(Orders!N7352,People!$B$2:$B$5,0))</f>
        <v>Kelly Williams</v>
      </c>
      <c r="X7352" t="str">
        <f>IFERROR(INDEX(Returns!A7352:A8151,MATCH(Orders!B7352,Returns!B7352:B8151,0)),"No")</f>
        <v>No</v>
      </c>
      <c r="Y7352">
        <f t="shared" si="114"/>
        <v>21.9</v>
      </c>
    </row>
    <row r="7353" spans="1:25" x14ac:dyDescent="0.2">
      <c r="A7353" s="1">
        <v>7352</v>
      </c>
      <c r="B7353" t="s">
        <v>9657</v>
      </c>
      <c r="C7353" s="2">
        <v>43779</v>
      </c>
      <c r="D7353" s="8">
        <f>Table1[[#This Row],[Order Date]]</f>
        <v>43779</v>
      </c>
      <c r="E7353" s="2">
        <v>43785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">
        <v>1375</v>
      </c>
      <c r="P7353" s="1" t="s">
        <v>66</v>
      </c>
      <c r="Q7353" s="1" t="s">
        <v>146</v>
      </c>
      <c r="R7353" s="1" t="s">
        <v>1376</v>
      </c>
      <c r="S7353" s="1">
        <v>111.79</v>
      </c>
      <c r="T7353" s="1">
        <v>7</v>
      </c>
      <c r="U7353" s="1">
        <v>0</v>
      </c>
      <c r="V7353" s="1">
        <v>43.598100000000002</v>
      </c>
      <c r="W7353" t="str">
        <f>INDEX(People!$A$2:$A$5,MATCH(Orders!N7353,People!$B$2:$B$5,0))</f>
        <v>Anna Andreadi</v>
      </c>
      <c r="X7353" t="str">
        <f>IFERROR(INDEX(Returns!A7353:A8152,MATCH(Orders!B7353,Returns!B7353:B8152,0)),"No")</f>
        <v>No</v>
      </c>
      <c r="Y7353">
        <f t="shared" si="114"/>
        <v>111.79</v>
      </c>
    </row>
    <row r="7354" spans="1:25" x14ac:dyDescent="0.2">
      <c r="A7354" s="1">
        <v>7353</v>
      </c>
      <c r="B7354" t="s">
        <v>9658</v>
      </c>
      <c r="C7354" s="2">
        <v>43540</v>
      </c>
      <c r="D7354" s="8">
        <f>Table1[[#This Row],[Order Date]]</f>
        <v>43540</v>
      </c>
      <c r="E7354" s="2">
        <v>43542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">
        <v>2968</v>
      </c>
      <c r="P7354" s="1" t="s">
        <v>66</v>
      </c>
      <c r="Q7354" s="1" t="s">
        <v>67</v>
      </c>
      <c r="R7354" s="1" t="s">
        <v>2969</v>
      </c>
      <c r="S7354" s="1">
        <v>445.44</v>
      </c>
      <c r="T7354" s="1">
        <v>8</v>
      </c>
      <c r="U7354" s="1">
        <v>0.4</v>
      </c>
      <c r="V7354" s="1">
        <v>-81.664000000000044</v>
      </c>
      <c r="W7354" t="str">
        <f>INDEX(People!$A$2:$A$5,MATCH(Orders!N7354,People!$B$2:$B$5,0))</f>
        <v>Chuck Magee</v>
      </c>
      <c r="X7354" t="str">
        <f>IFERROR(INDEX(Returns!A7354:A8153,MATCH(Orders!B7354,Returns!B7354:B8153,0)),"No")</f>
        <v>No</v>
      </c>
      <c r="Y7354">
        <f t="shared" si="114"/>
        <v>623.61599999999999</v>
      </c>
    </row>
    <row r="7355" spans="1:25" x14ac:dyDescent="0.2">
      <c r="A7355" s="1">
        <v>7354</v>
      </c>
      <c r="B7355" t="s">
        <v>9659</v>
      </c>
      <c r="C7355" s="2">
        <v>43365</v>
      </c>
      <c r="D7355" s="8">
        <f>Table1[[#This Row],[Order Date]]</f>
        <v>43365</v>
      </c>
      <c r="E7355" s="2">
        <v>43372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">
        <v>2062</v>
      </c>
      <c r="P7355" s="1" t="s">
        <v>43</v>
      </c>
      <c r="Q7355" s="1" t="s">
        <v>44</v>
      </c>
      <c r="R7355" s="1" t="s">
        <v>2063</v>
      </c>
      <c r="S7355" s="1">
        <v>16.520000000000003</v>
      </c>
      <c r="T7355" s="1">
        <v>5</v>
      </c>
      <c r="U7355" s="1">
        <v>0.2</v>
      </c>
      <c r="V7355" s="1">
        <v>5.368999999999998</v>
      </c>
      <c r="W7355" t="str">
        <f>INDEX(People!$A$2:$A$5,MATCH(Orders!N7355,People!$B$2:$B$5,0))</f>
        <v>Chuck Magee</v>
      </c>
      <c r="X7355" t="str">
        <f>IFERROR(INDEX(Returns!A7355:A8154,MATCH(Orders!B7355,Returns!B7355:B8154,0)),"No")</f>
        <v>No</v>
      </c>
      <c r="Y7355">
        <f t="shared" si="114"/>
        <v>19.824000000000002</v>
      </c>
    </row>
    <row r="7356" spans="1:25" x14ac:dyDescent="0.2">
      <c r="A7356" s="1">
        <v>7355</v>
      </c>
      <c r="B7356" t="s">
        <v>9660</v>
      </c>
      <c r="C7356" s="2">
        <v>43502</v>
      </c>
      <c r="D7356" s="8">
        <f>Table1[[#This Row],[Order Date]]</f>
        <v>43502</v>
      </c>
      <c r="E7356" s="2">
        <v>43509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">
        <v>5649</v>
      </c>
      <c r="P7356" s="1" t="s">
        <v>43</v>
      </c>
      <c r="Q7356" s="1" t="s">
        <v>84</v>
      </c>
      <c r="R7356" s="1" t="s">
        <v>5650</v>
      </c>
      <c r="S7356" s="1">
        <v>29.900000000000002</v>
      </c>
      <c r="T7356" s="1">
        <v>5</v>
      </c>
      <c r="U7356" s="1">
        <v>0</v>
      </c>
      <c r="V7356" s="1">
        <v>13.454999999999998</v>
      </c>
      <c r="W7356" t="str">
        <f>INDEX(People!$A$2:$A$5,MATCH(Orders!N7356,People!$B$2:$B$5,0))</f>
        <v>Anna Andreadi</v>
      </c>
      <c r="X7356" t="str">
        <f>IFERROR(INDEX(Returns!A7356:A8155,MATCH(Orders!B7356,Returns!B7356:B8155,0)),"No")</f>
        <v>No</v>
      </c>
      <c r="Y7356">
        <f t="shared" si="114"/>
        <v>29.900000000000002</v>
      </c>
    </row>
    <row r="7357" spans="1:25" x14ac:dyDescent="0.2">
      <c r="A7357" s="1">
        <v>7356</v>
      </c>
      <c r="B7357" t="s">
        <v>9661</v>
      </c>
      <c r="C7357" s="2">
        <v>43100</v>
      </c>
      <c r="D7357" s="8">
        <f>Table1[[#This Row],[Order Date]]</f>
        <v>43100</v>
      </c>
      <c r="E7357" s="2">
        <v>43102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">
        <v>3041</v>
      </c>
      <c r="P7357" s="1" t="s">
        <v>43</v>
      </c>
      <c r="Q7357" s="1" t="s">
        <v>70</v>
      </c>
      <c r="R7357" s="1" t="s">
        <v>3042</v>
      </c>
      <c r="S7357" s="1">
        <v>116.4</v>
      </c>
      <c r="T7357" s="1">
        <v>8</v>
      </c>
      <c r="U7357" s="1">
        <v>0</v>
      </c>
      <c r="V7357" s="1">
        <v>52.379999999999995</v>
      </c>
      <c r="W7357" t="str">
        <f>INDEX(People!$A$2:$A$5,MATCH(Orders!N7357,People!$B$2:$B$5,0))</f>
        <v>Kelly Williams</v>
      </c>
      <c r="X7357" t="str">
        <f>IFERROR(INDEX(Returns!A7357:A8156,MATCH(Orders!B7357,Returns!B7357:B8156,0)),"No")</f>
        <v>No</v>
      </c>
      <c r="Y7357">
        <f t="shared" si="114"/>
        <v>116.4</v>
      </c>
    </row>
    <row r="7358" spans="1:25" x14ac:dyDescent="0.2">
      <c r="A7358" s="1">
        <v>7357</v>
      </c>
      <c r="B7358" t="s">
        <v>9662</v>
      </c>
      <c r="C7358" s="2">
        <v>43382</v>
      </c>
      <c r="D7358" s="8">
        <f>Table1[[#This Row],[Order Date]]</f>
        <v>43382</v>
      </c>
      <c r="E7358" s="2">
        <v>43387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">
        <v>3380</v>
      </c>
      <c r="P7358" s="1" t="s">
        <v>43</v>
      </c>
      <c r="Q7358" s="1" t="s">
        <v>63</v>
      </c>
      <c r="R7358" s="1" t="s">
        <v>3381</v>
      </c>
      <c r="S7358" s="1">
        <v>1.4080000000000001</v>
      </c>
      <c r="T7358" s="1">
        <v>1</v>
      </c>
      <c r="U7358" s="1">
        <v>0.2</v>
      </c>
      <c r="V7358" s="1">
        <v>0.15839999999999993</v>
      </c>
      <c r="W7358" t="str">
        <f>INDEX(People!$A$2:$A$5,MATCH(Orders!N7358,People!$B$2:$B$5,0))</f>
        <v>Anna Andreadi</v>
      </c>
      <c r="X7358" t="str">
        <f>IFERROR(INDEX(Returns!A7358:A8157,MATCH(Orders!B7358,Returns!B7358:B8157,0)),"No")</f>
        <v>No</v>
      </c>
      <c r="Y7358">
        <f t="shared" si="114"/>
        <v>1.6896000000000002</v>
      </c>
    </row>
    <row r="7359" spans="1:25" x14ac:dyDescent="0.2">
      <c r="A7359" s="1">
        <v>7358</v>
      </c>
      <c r="B7359" t="s">
        <v>9662</v>
      </c>
      <c r="C7359" s="2">
        <v>43382</v>
      </c>
      <c r="D7359" s="8">
        <f>Table1[[#This Row],[Order Date]]</f>
        <v>43382</v>
      </c>
      <c r="E7359" s="2">
        <v>43387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">
        <v>3449</v>
      </c>
      <c r="P7359" s="1" t="s">
        <v>30</v>
      </c>
      <c r="Q7359" s="1" t="s">
        <v>60</v>
      </c>
      <c r="R7359" s="1" t="s">
        <v>3450</v>
      </c>
      <c r="S7359" s="1">
        <v>169.56800000000001</v>
      </c>
      <c r="T7359" s="1">
        <v>2</v>
      </c>
      <c r="U7359" s="1">
        <v>0.2</v>
      </c>
      <c r="V7359" s="1">
        <v>0</v>
      </c>
      <c r="W7359" t="str">
        <f>INDEX(People!$A$2:$A$5,MATCH(Orders!N7359,People!$B$2:$B$5,0))</f>
        <v>Anna Andreadi</v>
      </c>
      <c r="X7359" t="str">
        <f>IFERROR(INDEX(Returns!A7359:A8158,MATCH(Orders!B7359,Returns!B7359:B8158,0)),"No")</f>
        <v>No</v>
      </c>
      <c r="Y7359">
        <f t="shared" si="114"/>
        <v>203.48160000000001</v>
      </c>
    </row>
    <row r="7360" spans="1:25" x14ac:dyDescent="0.2">
      <c r="A7360" s="1">
        <v>7359</v>
      </c>
      <c r="B7360" t="s">
        <v>9663</v>
      </c>
      <c r="C7360" s="2">
        <v>42734</v>
      </c>
      <c r="D7360" s="8">
        <f>Table1[[#This Row],[Order Date]]</f>
        <v>42734</v>
      </c>
      <c r="E7360" s="2">
        <v>42738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">
        <v>2002</v>
      </c>
      <c r="P7360" s="1" t="s">
        <v>66</v>
      </c>
      <c r="Q7360" s="1" t="s">
        <v>67</v>
      </c>
      <c r="R7360" s="1" t="s">
        <v>2003</v>
      </c>
      <c r="S7360" s="1">
        <v>251.96399999999994</v>
      </c>
      <c r="T7360" s="1">
        <v>6</v>
      </c>
      <c r="U7360" s="1">
        <v>0.4</v>
      </c>
      <c r="V7360" s="1">
        <v>-50.392799999999994</v>
      </c>
      <c r="W7360" t="str">
        <f>INDEX(People!$A$2:$A$5,MATCH(Orders!N7360,People!$B$2:$B$5,0))</f>
        <v>Chuck Magee</v>
      </c>
      <c r="X7360" t="str">
        <f>IFERROR(INDEX(Returns!A7360:A8159,MATCH(Orders!B7360,Returns!B7360:B8159,0)),"No")</f>
        <v>No</v>
      </c>
      <c r="Y7360">
        <f t="shared" si="114"/>
        <v>352.74959999999987</v>
      </c>
    </row>
    <row r="7361" spans="1:25" x14ac:dyDescent="0.2">
      <c r="A7361" s="1">
        <v>7360</v>
      </c>
      <c r="B7361" t="s">
        <v>9663</v>
      </c>
      <c r="C7361" s="2">
        <v>42734</v>
      </c>
      <c r="D7361" s="8">
        <f>Table1[[#This Row],[Order Date]]</f>
        <v>42734</v>
      </c>
      <c r="E7361" s="2">
        <v>42738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">
        <v>1073</v>
      </c>
      <c r="P7361" s="1" t="s">
        <v>30</v>
      </c>
      <c r="Q7361" s="1" t="s">
        <v>52</v>
      </c>
      <c r="R7361" s="1" t="s">
        <v>1074</v>
      </c>
      <c r="S7361" s="1">
        <v>523.76400000000001</v>
      </c>
      <c r="T7361" s="1">
        <v>3</v>
      </c>
      <c r="U7361" s="1">
        <v>0.4</v>
      </c>
      <c r="V7361" s="1">
        <v>-192.04680000000008</v>
      </c>
      <c r="W7361" t="str">
        <f>INDEX(People!$A$2:$A$5,MATCH(Orders!N7361,People!$B$2:$B$5,0))</f>
        <v>Chuck Magee</v>
      </c>
      <c r="X7361" t="str">
        <f>IFERROR(INDEX(Returns!A7361:A8160,MATCH(Orders!B7361,Returns!B7361:B8160,0)),"No")</f>
        <v>No</v>
      </c>
      <c r="Y7361">
        <f t="shared" si="114"/>
        <v>733.26959999999997</v>
      </c>
    </row>
    <row r="7362" spans="1:25" x14ac:dyDescent="0.2">
      <c r="A7362" s="1">
        <v>7361</v>
      </c>
      <c r="B7362" t="s">
        <v>9664</v>
      </c>
      <c r="C7362" s="2">
        <v>43202</v>
      </c>
      <c r="D7362" s="8">
        <f>Table1[[#This Row],[Order Date]]</f>
        <v>43202</v>
      </c>
      <c r="E7362" s="2">
        <v>43204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">
        <v>3702</v>
      </c>
      <c r="P7362" s="1" t="s">
        <v>43</v>
      </c>
      <c r="Q7362" s="1" t="s">
        <v>84</v>
      </c>
      <c r="R7362" s="1" t="s">
        <v>3703</v>
      </c>
      <c r="S7362" s="1">
        <v>19.440000000000001</v>
      </c>
      <c r="T7362" s="1">
        <v>3</v>
      </c>
      <c r="U7362" s="1">
        <v>0</v>
      </c>
      <c r="V7362" s="1">
        <v>9.3312000000000008</v>
      </c>
      <c r="W7362" t="str">
        <f>INDEX(People!$A$2:$A$5,MATCH(Orders!N7362,People!$B$2:$B$5,0))</f>
        <v>Anna Andreadi</v>
      </c>
      <c r="X7362" t="str">
        <f>IFERROR(INDEX(Returns!A7362:A8161,MATCH(Orders!B7362,Returns!B7362:B8161,0)),"No")</f>
        <v>No</v>
      </c>
      <c r="Y7362">
        <f t="shared" si="114"/>
        <v>19.440000000000001</v>
      </c>
    </row>
    <row r="7363" spans="1:25" x14ac:dyDescent="0.2">
      <c r="A7363" s="1">
        <v>7362</v>
      </c>
      <c r="B7363" t="s">
        <v>9664</v>
      </c>
      <c r="C7363" s="2">
        <v>43202</v>
      </c>
      <c r="D7363" s="8">
        <f>Table1[[#This Row],[Order Date]]</f>
        <v>43202</v>
      </c>
      <c r="E7363" s="2">
        <v>43204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">
        <v>1379</v>
      </c>
      <c r="P7363" s="1" t="s">
        <v>30</v>
      </c>
      <c r="Q7363" s="1" t="s">
        <v>34</v>
      </c>
      <c r="R7363" s="1" t="s">
        <v>1380</v>
      </c>
      <c r="S7363" s="1">
        <v>194.35200000000003</v>
      </c>
      <c r="T7363" s="1">
        <v>3</v>
      </c>
      <c r="U7363" s="1">
        <v>0.2</v>
      </c>
      <c r="V7363" s="1">
        <v>-36.441000000000031</v>
      </c>
      <c r="W7363" t="str">
        <f>INDEX(People!$A$2:$A$5,MATCH(Orders!N7363,People!$B$2:$B$5,0))</f>
        <v>Anna Andreadi</v>
      </c>
      <c r="X7363" t="str">
        <f>IFERROR(INDEX(Returns!A7363:A8162,MATCH(Orders!B7363,Returns!B7363:B8162,0)),"No")</f>
        <v>No</v>
      </c>
      <c r="Y7363">
        <f t="shared" ref="Y7363:Y7426" si="115">S7363*(1+U7363)</f>
        <v>233.22240000000002</v>
      </c>
    </row>
    <row r="7364" spans="1:25" x14ac:dyDescent="0.2">
      <c r="A7364" s="1">
        <v>7363</v>
      </c>
      <c r="B7364" t="s">
        <v>9664</v>
      </c>
      <c r="C7364" s="2">
        <v>43202</v>
      </c>
      <c r="D7364" s="8">
        <f>Table1[[#This Row],[Order Date]]</f>
        <v>43202</v>
      </c>
      <c r="E7364" s="2">
        <v>43204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">
        <v>2582</v>
      </c>
      <c r="P7364" s="1" t="s">
        <v>43</v>
      </c>
      <c r="Q7364" s="1" t="s">
        <v>70</v>
      </c>
      <c r="R7364" s="1" t="s">
        <v>2583</v>
      </c>
      <c r="S7364" s="1">
        <v>36.624000000000002</v>
      </c>
      <c r="T7364" s="1">
        <v>3</v>
      </c>
      <c r="U7364" s="1">
        <v>0.2</v>
      </c>
      <c r="V7364" s="1">
        <v>13.734</v>
      </c>
      <c r="W7364" t="str">
        <f>INDEX(People!$A$2:$A$5,MATCH(Orders!N7364,People!$B$2:$B$5,0))</f>
        <v>Anna Andreadi</v>
      </c>
      <c r="X7364" t="str">
        <f>IFERROR(INDEX(Returns!A7364:A8163,MATCH(Orders!B7364,Returns!B7364:B8163,0)),"No")</f>
        <v>No</v>
      </c>
      <c r="Y7364">
        <f t="shared" si="115"/>
        <v>43.948799999999999</v>
      </c>
    </row>
    <row r="7365" spans="1:25" x14ac:dyDescent="0.2">
      <c r="A7365" s="1">
        <v>7364</v>
      </c>
      <c r="B7365" t="s">
        <v>9665</v>
      </c>
      <c r="C7365" s="2">
        <v>43432</v>
      </c>
      <c r="D7365" s="8">
        <f>Table1[[#This Row],[Order Date]]</f>
        <v>43432</v>
      </c>
      <c r="E7365" s="2">
        <v>43438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">
        <v>2824</v>
      </c>
      <c r="P7365" s="1" t="s">
        <v>66</v>
      </c>
      <c r="Q7365" s="1" t="s">
        <v>67</v>
      </c>
      <c r="R7365" s="1" t="s">
        <v>2825</v>
      </c>
      <c r="S7365" s="1">
        <v>340.18200000000002</v>
      </c>
      <c r="T7365" s="1">
        <v>3</v>
      </c>
      <c r="U7365" s="1">
        <v>0.4</v>
      </c>
      <c r="V7365" s="1">
        <v>-73.706100000000021</v>
      </c>
      <c r="W7365" t="str">
        <f>INDEX(People!$A$2:$A$5,MATCH(Orders!N7365,People!$B$2:$B$5,0))</f>
        <v>Chuck Magee</v>
      </c>
      <c r="X7365" t="str">
        <f>IFERROR(INDEX(Returns!A7365:A8164,MATCH(Orders!B7365,Returns!B7365:B8164,0)),"No")</f>
        <v>No</v>
      </c>
      <c r="Y7365">
        <f t="shared" si="115"/>
        <v>476.25479999999999</v>
      </c>
    </row>
    <row r="7366" spans="1:25" x14ac:dyDescent="0.2">
      <c r="A7366" s="1">
        <v>7365</v>
      </c>
      <c r="B7366" t="s">
        <v>9665</v>
      </c>
      <c r="C7366" s="2">
        <v>43432</v>
      </c>
      <c r="D7366" s="8">
        <f>Table1[[#This Row],[Order Date]]</f>
        <v>43432</v>
      </c>
      <c r="E7366" s="2">
        <v>43438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">
        <v>3972</v>
      </c>
      <c r="P7366" s="1" t="s">
        <v>43</v>
      </c>
      <c r="Q7366" s="1" t="s">
        <v>242</v>
      </c>
      <c r="R7366" s="1" t="s">
        <v>3973</v>
      </c>
      <c r="S7366" s="1">
        <v>12.672000000000001</v>
      </c>
      <c r="T7366" s="1">
        <v>8</v>
      </c>
      <c r="U7366" s="1">
        <v>0.2</v>
      </c>
      <c r="V7366" s="1">
        <v>2.6927999999999992</v>
      </c>
      <c r="W7366" t="str">
        <f>INDEX(People!$A$2:$A$5,MATCH(Orders!N7366,People!$B$2:$B$5,0))</f>
        <v>Chuck Magee</v>
      </c>
      <c r="X7366" t="str">
        <f>IFERROR(INDEX(Returns!A7366:A8165,MATCH(Orders!B7366,Returns!B7366:B8165,0)),"No")</f>
        <v>No</v>
      </c>
      <c r="Y7366">
        <f t="shared" si="115"/>
        <v>15.2064</v>
      </c>
    </row>
    <row r="7367" spans="1:25" x14ac:dyDescent="0.2">
      <c r="A7367" s="1">
        <v>7366</v>
      </c>
      <c r="B7367" t="s">
        <v>9665</v>
      </c>
      <c r="C7367" s="2">
        <v>43432</v>
      </c>
      <c r="D7367" s="8">
        <f>Table1[[#This Row],[Order Date]]</f>
        <v>43432</v>
      </c>
      <c r="E7367" s="2">
        <v>43438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">
        <v>4579</v>
      </c>
      <c r="P7367" s="1" t="s">
        <v>43</v>
      </c>
      <c r="Q7367" s="1" t="s">
        <v>70</v>
      </c>
      <c r="R7367" s="1" t="s">
        <v>4580</v>
      </c>
      <c r="S7367" s="1">
        <v>6.8880000000000017</v>
      </c>
      <c r="T7367" s="1">
        <v>2</v>
      </c>
      <c r="U7367" s="1">
        <v>0.7</v>
      </c>
      <c r="V7367" s="1">
        <v>-5.0511999999999997</v>
      </c>
      <c r="W7367" t="str">
        <f>INDEX(People!$A$2:$A$5,MATCH(Orders!N7367,People!$B$2:$B$5,0))</f>
        <v>Chuck Magee</v>
      </c>
      <c r="X7367" t="str">
        <f>IFERROR(INDEX(Returns!A7367:A8166,MATCH(Orders!B7367,Returns!B7367:B8166,0)),"No")</f>
        <v>No</v>
      </c>
      <c r="Y7367">
        <f t="shared" si="115"/>
        <v>11.709600000000002</v>
      </c>
    </row>
    <row r="7368" spans="1:25" x14ac:dyDescent="0.2">
      <c r="A7368" s="1">
        <v>7367</v>
      </c>
      <c r="B7368" t="s">
        <v>9665</v>
      </c>
      <c r="C7368" s="2">
        <v>43432</v>
      </c>
      <c r="D7368" s="8">
        <f>Table1[[#This Row],[Order Date]]</f>
        <v>43432</v>
      </c>
      <c r="E7368" s="2">
        <v>43438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">
        <v>4849</v>
      </c>
      <c r="P7368" s="1" t="s">
        <v>43</v>
      </c>
      <c r="Q7368" s="1" t="s">
        <v>55</v>
      </c>
      <c r="R7368" s="1" t="s">
        <v>4850</v>
      </c>
      <c r="S7368" s="1">
        <v>32.544000000000004</v>
      </c>
      <c r="T7368" s="1">
        <v>2</v>
      </c>
      <c r="U7368" s="1">
        <v>0.2</v>
      </c>
      <c r="V7368" s="1">
        <v>-7.7292000000000041</v>
      </c>
      <c r="W7368" t="str">
        <f>INDEX(People!$A$2:$A$5,MATCH(Orders!N7368,People!$B$2:$B$5,0))</f>
        <v>Chuck Magee</v>
      </c>
      <c r="X7368" t="str">
        <f>IFERROR(INDEX(Returns!A7368:A8167,MATCH(Orders!B7368,Returns!B7368:B8167,0)),"No")</f>
        <v>No</v>
      </c>
      <c r="Y7368">
        <f t="shared" si="115"/>
        <v>39.052800000000005</v>
      </c>
    </row>
    <row r="7369" spans="1:25" x14ac:dyDescent="0.2">
      <c r="A7369" s="1">
        <v>7368</v>
      </c>
      <c r="B7369" t="s">
        <v>9665</v>
      </c>
      <c r="C7369" s="2">
        <v>43432</v>
      </c>
      <c r="D7369" s="8">
        <f>Table1[[#This Row],[Order Date]]</f>
        <v>43432</v>
      </c>
      <c r="E7369" s="2">
        <v>43438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">
        <v>1592</v>
      </c>
      <c r="P7369" s="1" t="s">
        <v>30</v>
      </c>
      <c r="Q7369" s="1" t="s">
        <v>34</v>
      </c>
      <c r="R7369" s="1" t="s">
        <v>1593</v>
      </c>
      <c r="S7369" s="1">
        <v>347.80200000000002</v>
      </c>
      <c r="T7369" s="1">
        <v>7</v>
      </c>
      <c r="U7369" s="1">
        <v>0.3</v>
      </c>
      <c r="V7369" s="1">
        <v>-24.842999999999961</v>
      </c>
      <c r="W7369" t="str">
        <f>INDEX(People!$A$2:$A$5,MATCH(Orders!N7369,People!$B$2:$B$5,0))</f>
        <v>Chuck Magee</v>
      </c>
      <c r="X7369" t="str">
        <f>IFERROR(INDEX(Returns!A7369:A8168,MATCH(Orders!B7369,Returns!B7369:B8168,0)),"No")</f>
        <v>No</v>
      </c>
      <c r="Y7369">
        <f t="shared" si="115"/>
        <v>452.14260000000002</v>
      </c>
    </row>
    <row r="7370" spans="1:25" x14ac:dyDescent="0.2">
      <c r="A7370" s="1">
        <v>7369</v>
      </c>
      <c r="B7370" t="s">
        <v>9666</v>
      </c>
      <c r="C7370" s="2">
        <v>43570</v>
      </c>
      <c r="D7370" s="8">
        <f>Table1[[#This Row],[Order Date]]</f>
        <v>43570</v>
      </c>
      <c r="E7370" s="2">
        <v>43572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">
        <v>292</v>
      </c>
      <c r="P7370" s="1" t="s">
        <v>43</v>
      </c>
      <c r="Q7370" s="1" t="s">
        <v>70</v>
      </c>
      <c r="R7370" s="1" t="s">
        <v>4708</v>
      </c>
      <c r="S7370" s="1">
        <v>15.570000000000004</v>
      </c>
      <c r="T7370" s="1">
        <v>3</v>
      </c>
      <c r="U7370" s="1">
        <v>0.7</v>
      </c>
      <c r="V7370" s="1">
        <v>-11.936999999999998</v>
      </c>
      <c r="W7370" t="str">
        <f>INDEX(People!$A$2:$A$5,MATCH(Orders!N7370,People!$B$2:$B$5,0))</f>
        <v>Cassandra Brandow</v>
      </c>
      <c r="X7370" t="str">
        <f>IFERROR(INDEX(Returns!A7370:A8169,MATCH(Orders!B7370,Returns!B7370:B8169,0)),"No")</f>
        <v>No</v>
      </c>
      <c r="Y7370">
        <f t="shared" si="115"/>
        <v>26.469000000000005</v>
      </c>
    </row>
    <row r="7371" spans="1:25" x14ac:dyDescent="0.2">
      <c r="A7371" s="1">
        <v>7370</v>
      </c>
      <c r="B7371" t="s">
        <v>9667</v>
      </c>
      <c r="C7371" s="2">
        <v>42803</v>
      </c>
      <c r="D7371" s="8">
        <f>Table1[[#This Row],[Order Date]]</f>
        <v>42803</v>
      </c>
      <c r="E7371" s="2">
        <v>42805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">
        <v>2571</v>
      </c>
      <c r="P7371" s="1" t="s">
        <v>43</v>
      </c>
      <c r="Q7371" s="1" t="s">
        <v>44</v>
      </c>
      <c r="R7371" s="1" t="s">
        <v>2572</v>
      </c>
      <c r="S7371" s="1">
        <v>4.6079999999999997</v>
      </c>
      <c r="T7371" s="1">
        <v>2</v>
      </c>
      <c r="U7371" s="1">
        <v>0.2</v>
      </c>
      <c r="V7371" s="1">
        <v>1.6704000000000001</v>
      </c>
      <c r="W7371" t="str">
        <f>INDEX(People!$A$2:$A$5,MATCH(Orders!N7371,People!$B$2:$B$5,0))</f>
        <v>Cassandra Brandow</v>
      </c>
      <c r="X7371" t="str">
        <f>IFERROR(INDEX(Returns!A7371:A8170,MATCH(Orders!B7371,Returns!B7371:B8170,0)),"No")</f>
        <v>No</v>
      </c>
      <c r="Y7371">
        <f t="shared" si="115"/>
        <v>5.5295999999999994</v>
      </c>
    </row>
    <row r="7372" spans="1:25" x14ac:dyDescent="0.2">
      <c r="A7372" s="1">
        <v>7371</v>
      </c>
      <c r="B7372" t="s">
        <v>9668</v>
      </c>
      <c r="C7372" s="2">
        <v>42671</v>
      </c>
      <c r="D7372" s="8">
        <f>Table1[[#This Row],[Order Date]]</f>
        <v>42671</v>
      </c>
      <c r="E7372" s="2">
        <v>42675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">
        <v>3107</v>
      </c>
      <c r="P7372" s="1" t="s">
        <v>66</v>
      </c>
      <c r="Q7372" s="1" t="s">
        <v>67</v>
      </c>
      <c r="R7372" s="1" t="s">
        <v>3108</v>
      </c>
      <c r="S7372" s="1">
        <v>257.98</v>
      </c>
      <c r="T7372" s="1">
        <v>2</v>
      </c>
      <c r="U7372" s="1">
        <v>0</v>
      </c>
      <c r="V7372" s="1">
        <v>74.8142</v>
      </c>
      <c r="W7372" t="str">
        <f>INDEX(People!$A$2:$A$5,MATCH(Orders!N7372,People!$B$2:$B$5,0))</f>
        <v>Kelly Williams</v>
      </c>
      <c r="X7372" t="str">
        <f>IFERROR(INDEX(Returns!A7372:A8171,MATCH(Orders!B7372,Returns!B7372:B8171,0)),"No")</f>
        <v>No</v>
      </c>
      <c r="Y7372">
        <f t="shared" si="115"/>
        <v>257.98</v>
      </c>
    </row>
    <row r="7373" spans="1:25" x14ac:dyDescent="0.2">
      <c r="A7373" s="1">
        <v>7372</v>
      </c>
      <c r="B7373" t="s">
        <v>9669</v>
      </c>
      <c r="C7373" s="2">
        <v>43472</v>
      </c>
      <c r="D7373" s="8">
        <f>Table1[[#This Row],[Order Date]]</f>
        <v>43472</v>
      </c>
      <c r="E7373" s="2">
        <v>43474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">
        <v>54</v>
      </c>
      <c r="P7373" s="1" t="s">
        <v>43</v>
      </c>
      <c r="Q7373" s="1" t="s">
        <v>55</v>
      </c>
      <c r="R7373" s="1" t="s">
        <v>56</v>
      </c>
      <c r="S7373" s="1">
        <v>153.78</v>
      </c>
      <c r="T7373" s="1">
        <v>11</v>
      </c>
      <c r="U7373" s="1">
        <v>0</v>
      </c>
      <c r="V7373" s="1">
        <v>44.596199999999996</v>
      </c>
      <c r="W7373" t="str">
        <f>INDEX(People!$A$2:$A$5,MATCH(Orders!N7373,People!$B$2:$B$5,0))</f>
        <v>Anna Andreadi</v>
      </c>
      <c r="X7373" t="str">
        <f>IFERROR(INDEX(Returns!A7373:A8172,MATCH(Orders!B7373,Returns!B7373:B8172,0)),"No")</f>
        <v>No</v>
      </c>
      <c r="Y7373">
        <f t="shared" si="115"/>
        <v>153.78</v>
      </c>
    </row>
    <row r="7374" spans="1:25" x14ac:dyDescent="0.2">
      <c r="A7374" s="1">
        <v>7373</v>
      </c>
      <c r="B7374" t="s">
        <v>9669</v>
      </c>
      <c r="C7374" s="2">
        <v>43472</v>
      </c>
      <c r="D7374" s="8">
        <f>Table1[[#This Row],[Order Date]]</f>
        <v>43472</v>
      </c>
      <c r="E7374" s="2">
        <v>43474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">
        <v>4849</v>
      </c>
      <c r="P7374" s="1" t="s">
        <v>43</v>
      </c>
      <c r="Q7374" s="1" t="s">
        <v>55</v>
      </c>
      <c r="R7374" s="1" t="s">
        <v>4850</v>
      </c>
      <c r="S7374" s="1">
        <v>61.019999999999996</v>
      </c>
      <c r="T7374" s="1">
        <v>3</v>
      </c>
      <c r="U7374" s="1">
        <v>0</v>
      </c>
      <c r="V7374" s="1">
        <v>0.61019999999999541</v>
      </c>
      <c r="W7374" t="str">
        <f>INDEX(People!$A$2:$A$5,MATCH(Orders!N7374,People!$B$2:$B$5,0))</f>
        <v>Anna Andreadi</v>
      </c>
      <c r="X7374" t="str">
        <f>IFERROR(INDEX(Returns!A7374:A8173,MATCH(Orders!B7374,Returns!B7374:B8173,0)),"No")</f>
        <v>No</v>
      </c>
      <c r="Y7374">
        <f t="shared" si="115"/>
        <v>61.019999999999996</v>
      </c>
    </row>
    <row r="7375" spans="1:25" x14ac:dyDescent="0.2">
      <c r="A7375" s="1">
        <v>7374</v>
      </c>
      <c r="B7375" t="s">
        <v>9669</v>
      </c>
      <c r="C7375" s="2">
        <v>43472</v>
      </c>
      <c r="D7375" s="8">
        <f>Table1[[#This Row],[Order Date]]</f>
        <v>43472</v>
      </c>
      <c r="E7375" s="2">
        <v>43474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">
        <v>5732</v>
      </c>
      <c r="P7375" s="1" t="s">
        <v>43</v>
      </c>
      <c r="Q7375" s="1" t="s">
        <v>512</v>
      </c>
      <c r="R7375" s="1" t="s">
        <v>5733</v>
      </c>
      <c r="S7375" s="1">
        <v>110.11</v>
      </c>
      <c r="T7375" s="1">
        <v>7</v>
      </c>
      <c r="U7375" s="1">
        <v>0</v>
      </c>
      <c r="V7375" s="1">
        <v>31.931899999999988</v>
      </c>
      <c r="W7375" t="str">
        <f>INDEX(People!$A$2:$A$5,MATCH(Orders!N7375,People!$B$2:$B$5,0))</f>
        <v>Anna Andreadi</v>
      </c>
      <c r="X7375" t="str">
        <f>IFERROR(INDEX(Returns!A7375:A8174,MATCH(Orders!B7375,Returns!B7375:B8174,0)),"No")</f>
        <v>No</v>
      </c>
      <c r="Y7375">
        <f t="shared" si="115"/>
        <v>110.11</v>
      </c>
    </row>
    <row r="7376" spans="1:25" x14ac:dyDescent="0.2">
      <c r="A7376" s="1">
        <v>7375</v>
      </c>
      <c r="B7376" t="s">
        <v>9669</v>
      </c>
      <c r="C7376" s="2">
        <v>43472</v>
      </c>
      <c r="D7376" s="8">
        <f>Table1[[#This Row],[Order Date]]</f>
        <v>43472</v>
      </c>
      <c r="E7376" s="2">
        <v>43474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">
        <v>1838</v>
      </c>
      <c r="P7376" s="1" t="s">
        <v>43</v>
      </c>
      <c r="Q7376" s="1" t="s">
        <v>242</v>
      </c>
      <c r="R7376" s="1" t="s">
        <v>497</v>
      </c>
      <c r="S7376" s="1">
        <v>7.89</v>
      </c>
      <c r="T7376" s="1">
        <v>1</v>
      </c>
      <c r="U7376" s="1">
        <v>0</v>
      </c>
      <c r="V7376" s="1">
        <v>3.5504999999999995</v>
      </c>
      <c r="W7376" t="str">
        <f>INDEX(People!$A$2:$A$5,MATCH(Orders!N7376,People!$B$2:$B$5,0))</f>
        <v>Anna Andreadi</v>
      </c>
      <c r="X7376" t="str">
        <f>IFERROR(INDEX(Returns!A7376:A8175,MATCH(Orders!B7376,Returns!B7376:B8175,0)),"No")</f>
        <v>No</v>
      </c>
      <c r="Y7376">
        <f t="shared" si="115"/>
        <v>7.89</v>
      </c>
    </row>
    <row r="7377" spans="1:25" x14ac:dyDescent="0.2">
      <c r="A7377" s="1">
        <v>7376</v>
      </c>
      <c r="B7377" t="s">
        <v>9670</v>
      </c>
      <c r="C7377" s="2">
        <v>43690</v>
      </c>
      <c r="D7377" s="8">
        <f>Table1[[#This Row],[Order Date]]</f>
        <v>43690</v>
      </c>
      <c r="E7377" s="2">
        <v>43697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">
        <v>1643</v>
      </c>
      <c r="P7377" s="1" t="s">
        <v>43</v>
      </c>
      <c r="Q7377" s="1" t="s">
        <v>70</v>
      </c>
      <c r="R7377" s="1" t="s">
        <v>1644</v>
      </c>
      <c r="S7377" s="1">
        <v>36.024000000000001</v>
      </c>
      <c r="T7377" s="1">
        <v>3</v>
      </c>
      <c r="U7377" s="1">
        <v>0.2</v>
      </c>
      <c r="V7377" s="1">
        <v>11.707799999999995</v>
      </c>
      <c r="W7377" t="str">
        <f>INDEX(People!$A$2:$A$5,MATCH(Orders!N7377,People!$B$2:$B$5,0))</f>
        <v>Anna Andreadi</v>
      </c>
      <c r="X7377" t="str">
        <f>IFERROR(INDEX(Returns!A7377:A8176,MATCH(Orders!B7377,Returns!B7377:B8176,0)),"No")</f>
        <v>No</v>
      </c>
      <c r="Y7377">
        <f t="shared" si="115"/>
        <v>43.2288</v>
      </c>
    </row>
    <row r="7378" spans="1:25" x14ac:dyDescent="0.2">
      <c r="A7378" s="1">
        <v>7377</v>
      </c>
      <c r="B7378" t="s">
        <v>9671</v>
      </c>
      <c r="C7378" s="2">
        <v>43771</v>
      </c>
      <c r="D7378" s="8">
        <f>Table1[[#This Row],[Order Date]]</f>
        <v>43771</v>
      </c>
      <c r="E7378" s="2">
        <v>43774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">
        <v>769</v>
      </c>
      <c r="P7378" s="1" t="s">
        <v>43</v>
      </c>
      <c r="Q7378" s="1" t="s">
        <v>63</v>
      </c>
      <c r="R7378" s="1" t="s">
        <v>770</v>
      </c>
      <c r="S7378" s="1">
        <v>54.336000000000006</v>
      </c>
      <c r="T7378" s="1">
        <v>4</v>
      </c>
      <c r="U7378" s="1">
        <v>0.2</v>
      </c>
      <c r="V7378" s="1">
        <v>5.4336000000000002</v>
      </c>
      <c r="W7378" t="str">
        <f>INDEX(People!$A$2:$A$5,MATCH(Orders!N7378,People!$B$2:$B$5,0))</f>
        <v>Kelly Williams</v>
      </c>
      <c r="X7378" t="str">
        <f>IFERROR(INDEX(Returns!A7378:A8177,MATCH(Orders!B7378,Returns!B7378:B8177,0)),"No")</f>
        <v>No</v>
      </c>
      <c r="Y7378">
        <f t="shared" si="115"/>
        <v>65.20320000000001</v>
      </c>
    </row>
    <row r="7379" spans="1:25" x14ac:dyDescent="0.2">
      <c r="A7379" s="1">
        <v>7378</v>
      </c>
      <c r="B7379" t="s">
        <v>9672</v>
      </c>
      <c r="C7379" s="2">
        <v>42632</v>
      </c>
      <c r="D7379" s="8">
        <f>Table1[[#This Row],[Order Date]]</f>
        <v>42632</v>
      </c>
      <c r="E7379" s="2">
        <v>42636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">
        <v>1421</v>
      </c>
      <c r="P7379" s="1" t="s">
        <v>43</v>
      </c>
      <c r="Q7379" s="1" t="s">
        <v>55</v>
      </c>
      <c r="R7379" s="1" t="s">
        <v>1422</v>
      </c>
      <c r="S7379" s="1">
        <v>92.52</v>
      </c>
      <c r="T7379" s="1">
        <v>6</v>
      </c>
      <c r="U7379" s="1">
        <v>0</v>
      </c>
      <c r="V7379" s="1">
        <v>24.980400000000007</v>
      </c>
      <c r="W7379" t="str">
        <f>INDEX(People!$A$2:$A$5,MATCH(Orders!N7379,People!$B$2:$B$5,0))</f>
        <v>Anna Andreadi</v>
      </c>
      <c r="X7379" t="str">
        <f>IFERROR(INDEX(Returns!A7379:A8178,MATCH(Orders!B7379,Returns!B7379:B8178,0)),"No")</f>
        <v>No</v>
      </c>
      <c r="Y7379">
        <f t="shared" si="115"/>
        <v>92.52</v>
      </c>
    </row>
    <row r="7380" spans="1:25" x14ac:dyDescent="0.2">
      <c r="A7380" s="1">
        <v>7379</v>
      </c>
      <c r="B7380" t="s">
        <v>9673</v>
      </c>
      <c r="C7380" s="2">
        <v>42886</v>
      </c>
      <c r="D7380" s="8">
        <f>Table1[[#This Row],[Order Date]]</f>
        <v>42886</v>
      </c>
      <c r="E7380" s="2">
        <v>42886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">
        <v>3406</v>
      </c>
      <c r="P7380" s="1" t="s">
        <v>43</v>
      </c>
      <c r="Q7380" s="1" t="s">
        <v>63</v>
      </c>
      <c r="R7380" s="1" t="s">
        <v>3407</v>
      </c>
      <c r="S7380" s="1">
        <v>10.272000000000002</v>
      </c>
      <c r="T7380" s="1">
        <v>3</v>
      </c>
      <c r="U7380" s="1">
        <v>0.2</v>
      </c>
      <c r="V7380" s="1">
        <v>1.1555999999999984</v>
      </c>
      <c r="W7380" t="str">
        <f>INDEX(People!$A$2:$A$5,MATCH(Orders!N7380,People!$B$2:$B$5,0))</f>
        <v>Cassandra Brandow</v>
      </c>
      <c r="X7380" t="str">
        <f>IFERROR(INDEX(Returns!A7380:A8179,MATCH(Orders!B7380,Returns!B7380:B8179,0)),"No")</f>
        <v>No</v>
      </c>
      <c r="Y7380">
        <f t="shared" si="115"/>
        <v>12.326400000000001</v>
      </c>
    </row>
    <row r="7381" spans="1:25" x14ac:dyDescent="0.2">
      <c r="A7381" s="1">
        <v>7380</v>
      </c>
      <c r="B7381" t="s">
        <v>9674</v>
      </c>
      <c r="C7381" s="2">
        <v>43356</v>
      </c>
      <c r="D7381" s="8">
        <f>Table1[[#This Row],[Order Date]]</f>
        <v>43356</v>
      </c>
      <c r="E7381" s="2">
        <v>43361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">
        <v>3357</v>
      </c>
      <c r="P7381" s="1" t="s">
        <v>43</v>
      </c>
      <c r="Q7381" s="1" t="s">
        <v>55</v>
      </c>
      <c r="R7381" s="1" t="s">
        <v>3358</v>
      </c>
      <c r="S7381" s="1">
        <v>40.74</v>
      </c>
      <c r="T7381" s="1">
        <v>3</v>
      </c>
      <c r="U7381" s="1">
        <v>0</v>
      </c>
      <c r="V7381" s="1">
        <v>0.4073999999999991</v>
      </c>
      <c r="W7381" t="str">
        <f>INDEX(People!$A$2:$A$5,MATCH(Orders!N7381,People!$B$2:$B$5,0))</f>
        <v>Kelly Williams</v>
      </c>
      <c r="X7381" t="str">
        <f>IFERROR(INDEX(Returns!A7381:A8180,MATCH(Orders!B7381,Returns!B7381:B8180,0)),"No")</f>
        <v>No</v>
      </c>
      <c r="Y7381">
        <f t="shared" si="115"/>
        <v>40.74</v>
      </c>
    </row>
    <row r="7382" spans="1:25" x14ac:dyDescent="0.2">
      <c r="A7382" s="1">
        <v>7381</v>
      </c>
      <c r="B7382" t="s">
        <v>9674</v>
      </c>
      <c r="C7382" s="2">
        <v>43356</v>
      </c>
      <c r="D7382" s="8">
        <f>Table1[[#This Row],[Order Date]]</f>
        <v>43356</v>
      </c>
      <c r="E7382" s="2">
        <v>43361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">
        <v>4377</v>
      </c>
      <c r="P7382" s="1" t="s">
        <v>43</v>
      </c>
      <c r="Q7382" s="1" t="s">
        <v>44</v>
      </c>
      <c r="R7382" s="1" t="s">
        <v>4378</v>
      </c>
      <c r="S7382" s="1">
        <v>14.399999999999999</v>
      </c>
      <c r="T7382" s="1">
        <v>5</v>
      </c>
      <c r="U7382" s="1">
        <v>0</v>
      </c>
      <c r="V7382" s="1">
        <v>7.056</v>
      </c>
      <c r="W7382" t="str">
        <f>INDEX(People!$A$2:$A$5,MATCH(Orders!N7382,People!$B$2:$B$5,0))</f>
        <v>Kelly Williams</v>
      </c>
      <c r="X7382" t="str">
        <f>IFERROR(INDEX(Returns!A7382:A8181,MATCH(Orders!B7382,Returns!B7382:B8181,0)),"No")</f>
        <v>No</v>
      </c>
      <c r="Y7382">
        <f t="shared" si="115"/>
        <v>14.399999999999999</v>
      </c>
    </row>
    <row r="7383" spans="1:25" x14ac:dyDescent="0.2">
      <c r="A7383" s="1">
        <v>7382</v>
      </c>
      <c r="B7383" t="s">
        <v>9674</v>
      </c>
      <c r="C7383" s="2">
        <v>43356</v>
      </c>
      <c r="D7383" s="8">
        <f>Table1[[#This Row],[Order Date]]</f>
        <v>43356</v>
      </c>
      <c r="E7383" s="2">
        <v>43361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">
        <v>4835</v>
      </c>
      <c r="P7383" s="1" t="s">
        <v>66</v>
      </c>
      <c r="Q7383" s="1" t="s">
        <v>67</v>
      </c>
      <c r="R7383" s="1" t="s">
        <v>4836</v>
      </c>
      <c r="S7383" s="1">
        <v>149.94999999999999</v>
      </c>
      <c r="T7383" s="1">
        <v>5</v>
      </c>
      <c r="U7383" s="1">
        <v>0</v>
      </c>
      <c r="V7383" s="1">
        <v>41.986000000000004</v>
      </c>
      <c r="W7383" t="str">
        <f>INDEX(People!$A$2:$A$5,MATCH(Orders!N7383,People!$B$2:$B$5,0))</f>
        <v>Kelly Williams</v>
      </c>
      <c r="X7383" t="str">
        <f>IFERROR(INDEX(Returns!A7383:A8182,MATCH(Orders!B7383,Returns!B7383:B8182,0)),"No")</f>
        <v>No</v>
      </c>
      <c r="Y7383">
        <f t="shared" si="115"/>
        <v>149.94999999999999</v>
      </c>
    </row>
    <row r="7384" spans="1:25" x14ac:dyDescent="0.2">
      <c r="A7384" s="1">
        <v>7383</v>
      </c>
      <c r="B7384" t="s">
        <v>9674</v>
      </c>
      <c r="C7384" s="2">
        <v>43356</v>
      </c>
      <c r="D7384" s="8">
        <f>Table1[[#This Row],[Order Date]]</f>
        <v>43356</v>
      </c>
      <c r="E7384" s="2">
        <v>43361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">
        <v>5023</v>
      </c>
      <c r="P7384" s="1" t="s">
        <v>43</v>
      </c>
      <c r="Q7384" s="1" t="s">
        <v>512</v>
      </c>
      <c r="R7384" s="1" t="s">
        <v>5024</v>
      </c>
      <c r="S7384" s="1">
        <v>16.899999999999999</v>
      </c>
      <c r="T7384" s="1">
        <v>2</v>
      </c>
      <c r="U7384" s="1">
        <v>0</v>
      </c>
      <c r="V7384" s="1">
        <v>5.0699999999999985</v>
      </c>
      <c r="W7384" t="str">
        <f>INDEX(People!$A$2:$A$5,MATCH(Orders!N7384,People!$B$2:$B$5,0))</f>
        <v>Kelly Williams</v>
      </c>
      <c r="X7384" t="str">
        <f>IFERROR(INDEX(Returns!A7384:A8183,MATCH(Orders!B7384,Returns!B7384:B8183,0)),"No")</f>
        <v>No</v>
      </c>
      <c r="Y7384">
        <f t="shared" si="115"/>
        <v>16.899999999999999</v>
      </c>
    </row>
    <row r="7385" spans="1:25" x14ac:dyDescent="0.2">
      <c r="A7385" s="1">
        <v>7384</v>
      </c>
      <c r="B7385" t="s">
        <v>9674</v>
      </c>
      <c r="C7385" s="2">
        <v>43356</v>
      </c>
      <c r="D7385" s="8">
        <f>Table1[[#This Row],[Order Date]]</f>
        <v>43356</v>
      </c>
      <c r="E7385" s="2">
        <v>43361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">
        <v>2340</v>
      </c>
      <c r="P7385" s="1" t="s">
        <v>43</v>
      </c>
      <c r="Q7385" s="1" t="s">
        <v>84</v>
      </c>
      <c r="R7385" s="1" t="s">
        <v>2341</v>
      </c>
      <c r="S7385" s="1">
        <v>17.61</v>
      </c>
      <c r="T7385" s="1">
        <v>3</v>
      </c>
      <c r="U7385" s="1">
        <v>0</v>
      </c>
      <c r="V7385" s="1">
        <v>8.4527999999999999</v>
      </c>
      <c r="W7385" t="str">
        <f>INDEX(People!$A$2:$A$5,MATCH(Orders!N7385,People!$B$2:$B$5,0))</f>
        <v>Kelly Williams</v>
      </c>
      <c r="X7385" t="str">
        <f>IFERROR(INDEX(Returns!A7385:A8184,MATCH(Orders!B7385,Returns!B7385:B8184,0)),"No")</f>
        <v>No</v>
      </c>
      <c r="Y7385">
        <f t="shared" si="115"/>
        <v>17.61</v>
      </c>
    </row>
    <row r="7386" spans="1:25" x14ac:dyDescent="0.2">
      <c r="A7386" s="1">
        <v>7385</v>
      </c>
      <c r="B7386" t="s">
        <v>9674</v>
      </c>
      <c r="C7386" s="2">
        <v>43356</v>
      </c>
      <c r="D7386" s="8">
        <f>Table1[[#This Row],[Order Date]]</f>
        <v>43356</v>
      </c>
      <c r="E7386" s="2">
        <v>43361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">
        <v>3694</v>
      </c>
      <c r="P7386" s="1" t="s">
        <v>43</v>
      </c>
      <c r="Q7386" s="1" t="s">
        <v>73</v>
      </c>
      <c r="R7386" s="1" t="s">
        <v>3695</v>
      </c>
      <c r="S7386" s="1">
        <v>378</v>
      </c>
      <c r="T7386" s="1">
        <v>2</v>
      </c>
      <c r="U7386" s="1">
        <v>0</v>
      </c>
      <c r="V7386" s="1">
        <v>136.07999999999998</v>
      </c>
      <c r="W7386" t="str">
        <f>INDEX(People!$A$2:$A$5,MATCH(Orders!N7386,People!$B$2:$B$5,0))</f>
        <v>Kelly Williams</v>
      </c>
      <c r="X7386" t="str">
        <f>IFERROR(INDEX(Returns!A7386:A8185,MATCH(Orders!B7386,Returns!B7386:B8185,0)),"No")</f>
        <v>No</v>
      </c>
      <c r="Y7386">
        <f t="shared" si="115"/>
        <v>378</v>
      </c>
    </row>
    <row r="7387" spans="1:25" x14ac:dyDescent="0.2">
      <c r="A7387" s="1">
        <v>7386</v>
      </c>
      <c r="B7387" t="s">
        <v>9674</v>
      </c>
      <c r="C7387" s="2">
        <v>43356</v>
      </c>
      <c r="D7387" s="8">
        <f>Table1[[#This Row],[Order Date]]</f>
        <v>43356</v>
      </c>
      <c r="E7387" s="2">
        <v>43361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">
        <v>3298</v>
      </c>
      <c r="P7387" s="1" t="s">
        <v>43</v>
      </c>
      <c r="Q7387" s="1" t="s">
        <v>84</v>
      </c>
      <c r="R7387" s="1" t="s">
        <v>3299</v>
      </c>
      <c r="S7387" s="1">
        <v>17.64</v>
      </c>
      <c r="T7387" s="1">
        <v>3</v>
      </c>
      <c r="U7387" s="1">
        <v>0</v>
      </c>
      <c r="V7387" s="1">
        <v>8.6435999999999993</v>
      </c>
      <c r="W7387" t="str">
        <f>INDEX(People!$A$2:$A$5,MATCH(Orders!N7387,People!$B$2:$B$5,0))</f>
        <v>Kelly Williams</v>
      </c>
      <c r="X7387" t="str">
        <f>IFERROR(INDEX(Returns!A7387:A8186,MATCH(Orders!B7387,Returns!B7387:B8186,0)),"No")</f>
        <v>No</v>
      </c>
      <c r="Y7387">
        <f t="shared" si="115"/>
        <v>17.64</v>
      </c>
    </row>
    <row r="7388" spans="1:25" x14ac:dyDescent="0.2">
      <c r="A7388" s="1">
        <v>7387</v>
      </c>
      <c r="B7388" t="s">
        <v>9674</v>
      </c>
      <c r="C7388" s="2">
        <v>43356</v>
      </c>
      <c r="D7388" s="8">
        <f>Table1[[#This Row],[Order Date]]</f>
        <v>43356</v>
      </c>
      <c r="E7388" s="2">
        <v>43361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">
        <v>2697</v>
      </c>
      <c r="P7388" s="1" t="s">
        <v>43</v>
      </c>
      <c r="Q7388" s="1" t="s">
        <v>55</v>
      </c>
      <c r="R7388" s="1" t="s">
        <v>2698</v>
      </c>
      <c r="S7388" s="1">
        <v>373.08</v>
      </c>
      <c r="T7388" s="1">
        <v>6</v>
      </c>
      <c r="U7388" s="1">
        <v>0</v>
      </c>
      <c r="V7388" s="1">
        <v>100.73160000000001</v>
      </c>
      <c r="W7388" t="str">
        <f>INDEX(People!$A$2:$A$5,MATCH(Orders!N7388,People!$B$2:$B$5,0))</f>
        <v>Kelly Williams</v>
      </c>
      <c r="X7388" t="str">
        <f>IFERROR(INDEX(Returns!A7388:A8187,MATCH(Orders!B7388,Returns!B7388:B8187,0)),"No")</f>
        <v>No</v>
      </c>
      <c r="Y7388">
        <f t="shared" si="115"/>
        <v>373.08</v>
      </c>
    </row>
    <row r="7389" spans="1:25" x14ac:dyDescent="0.2">
      <c r="A7389" s="1">
        <v>7388</v>
      </c>
      <c r="B7389" t="s">
        <v>9674</v>
      </c>
      <c r="C7389" s="2">
        <v>43356</v>
      </c>
      <c r="D7389" s="8">
        <f>Table1[[#This Row],[Order Date]]</f>
        <v>43356</v>
      </c>
      <c r="E7389" s="2">
        <v>43361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">
        <v>176</v>
      </c>
      <c r="P7389" s="1" t="s">
        <v>30</v>
      </c>
      <c r="Q7389" s="1" t="s">
        <v>60</v>
      </c>
      <c r="R7389" s="1" t="s">
        <v>177</v>
      </c>
      <c r="S7389" s="1">
        <v>1336.4399999999998</v>
      </c>
      <c r="T7389" s="1">
        <v>14</v>
      </c>
      <c r="U7389" s="1">
        <v>0</v>
      </c>
      <c r="V7389" s="1">
        <v>387.56759999999986</v>
      </c>
      <c r="W7389" t="str">
        <f>INDEX(People!$A$2:$A$5,MATCH(Orders!N7389,People!$B$2:$B$5,0))</f>
        <v>Kelly Williams</v>
      </c>
      <c r="X7389" t="str">
        <f>IFERROR(INDEX(Returns!A7389:A8188,MATCH(Orders!B7389,Returns!B7389:B8188,0)),"No")</f>
        <v>No</v>
      </c>
      <c r="Y7389">
        <f t="shared" si="115"/>
        <v>1336.4399999999998</v>
      </c>
    </row>
    <row r="7390" spans="1:25" x14ac:dyDescent="0.2">
      <c r="A7390" s="1">
        <v>7389</v>
      </c>
      <c r="B7390" t="s">
        <v>9674</v>
      </c>
      <c r="C7390" s="2">
        <v>43356</v>
      </c>
      <c r="D7390" s="8">
        <f>Table1[[#This Row],[Order Date]]</f>
        <v>43356</v>
      </c>
      <c r="E7390" s="2">
        <v>43361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">
        <v>3680</v>
      </c>
      <c r="P7390" s="1" t="s">
        <v>66</v>
      </c>
      <c r="Q7390" s="1" t="s">
        <v>67</v>
      </c>
      <c r="R7390" s="1" t="s">
        <v>3681</v>
      </c>
      <c r="S7390" s="1">
        <v>29.97</v>
      </c>
      <c r="T7390" s="1">
        <v>3</v>
      </c>
      <c r="U7390" s="1">
        <v>0</v>
      </c>
      <c r="V7390" s="1">
        <v>0.29969999999999963</v>
      </c>
      <c r="W7390" t="str">
        <f>INDEX(People!$A$2:$A$5,MATCH(Orders!N7390,People!$B$2:$B$5,0))</f>
        <v>Kelly Williams</v>
      </c>
      <c r="X7390" t="str">
        <f>IFERROR(INDEX(Returns!A7390:A8189,MATCH(Orders!B7390,Returns!B7390:B8189,0)),"No")</f>
        <v>No</v>
      </c>
      <c r="Y7390">
        <f t="shared" si="115"/>
        <v>29.97</v>
      </c>
    </row>
    <row r="7391" spans="1:25" x14ac:dyDescent="0.2">
      <c r="A7391" s="1">
        <v>7390</v>
      </c>
      <c r="B7391" t="s">
        <v>9675</v>
      </c>
      <c r="C7391" s="2">
        <v>43798</v>
      </c>
      <c r="D7391" s="8">
        <f>Table1[[#This Row],[Order Date]]</f>
        <v>43798</v>
      </c>
      <c r="E7391" s="2">
        <v>43802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 s="1">
        <v>390.36799999999999</v>
      </c>
      <c r="T7391" s="1">
        <v>2</v>
      </c>
      <c r="U7391" s="1">
        <v>0.2</v>
      </c>
      <c r="V7391" s="1">
        <v>48.795999999999978</v>
      </c>
      <c r="W7391" t="str">
        <f>INDEX(People!$A$2:$A$5,MATCH(Orders!N7391,People!$B$2:$B$5,0))</f>
        <v>Cassandra Brandow</v>
      </c>
      <c r="X7391" t="str">
        <f>IFERROR(INDEX(Returns!A7391:A8190,MATCH(Orders!B7391,Returns!B7391:B8190,0)),"No")</f>
        <v>No</v>
      </c>
      <c r="Y7391">
        <f t="shared" si="115"/>
        <v>468.44159999999999</v>
      </c>
    </row>
    <row r="7392" spans="1:25" x14ac:dyDescent="0.2">
      <c r="A7392" s="1">
        <v>7391</v>
      </c>
      <c r="B7392" t="s">
        <v>9675</v>
      </c>
      <c r="C7392" s="2">
        <v>43798</v>
      </c>
      <c r="D7392" s="8">
        <f>Table1[[#This Row],[Order Date]]</f>
        <v>43798</v>
      </c>
      <c r="E7392" s="2">
        <v>43802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">
        <v>795</v>
      </c>
      <c r="P7392" s="1" t="s">
        <v>30</v>
      </c>
      <c r="Q7392" s="1" t="s">
        <v>60</v>
      </c>
      <c r="R7392" s="1" t="s">
        <v>5086</v>
      </c>
      <c r="S7392" s="1">
        <v>101.52000000000001</v>
      </c>
      <c r="T7392" s="1">
        <v>5</v>
      </c>
      <c r="U7392" s="1">
        <v>0.2</v>
      </c>
      <c r="V7392" s="1">
        <v>19.034999999999989</v>
      </c>
      <c r="W7392" t="str">
        <f>INDEX(People!$A$2:$A$5,MATCH(Orders!N7392,People!$B$2:$B$5,0))</f>
        <v>Cassandra Brandow</v>
      </c>
      <c r="X7392" t="str">
        <f>IFERROR(INDEX(Returns!A7392:A8191,MATCH(Orders!B7392,Returns!B7392:B8191,0)),"No")</f>
        <v>No</v>
      </c>
      <c r="Y7392">
        <f t="shared" si="115"/>
        <v>121.82400000000001</v>
      </c>
    </row>
    <row r="7393" spans="1:25" x14ac:dyDescent="0.2">
      <c r="A7393" s="1">
        <v>7392</v>
      </c>
      <c r="B7393" t="s">
        <v>9676</v>
      </c>
      <c r="C7393" s="2">
        <v>43803</v>
      </c>
      <c r="D7393" s="8">
        <f>Table1[[#This Row],[Order Date]]</f>
        <v>43803</v>
      </c>
      <c r="E7393" s="2">
        <v>43806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">
        <v>3786</v>
      </c>
      <c r="P7393" s="1" t="s">
        <v>43</v>
      </c>
      <c r="Q7393" s="1" t="s">
        <v>84</v>
      </c>
      <c r="R7393" s="1" t="s">
        <v>3787</v>
      </c>
      <c r="S7393" s="1">
        <v>74.352000000000004</v>
      </c>
      <c r="T7393" s="1">
        <v>3</v>
      </c>
      <c r="U7393" s="1">
        <v>0.2</v>
      </c>
      <c r="V7393" s="1">
        <v>23.234999999999992</v>
      </c>
      <c r="W7393" t="str">
        <f>INDEX(People!$A$2:$A$5,MATCH(Orders!N7393,People!$B$2:$B$5,0))</f>
        <v>Chuck Magee</v>
      </c>
      <c r="X7393" t="str">
        <f>IFERROR(INDEX(Returns!A7393:A8192,MATCH(Orders!B7393,Returns!B7393:B8192,0)),"No")</f>
        <v>No</v>
      </c>
      <c r="Y7393">
        <f t="shared" si="115"/>
        <v>89.222400000000007</v>
      </c>
    </row>
    <row r="7394" spans="1:25" x14ac:dyDescent="0.2">
      <c r="A7394" s="1">
        <v>7393</v>
      </c>
      <c r="B7394" t="s">
        <v>9677</v>
      </c>
      <c r="C7394" s="2">
        <v>43587</v>
      </c>
      <c r="D7394" s="8">
        <f>Table1[[#This Row],[Order Date]]</f>
        <v>43587</v>
      </c>
      <c r="E7394" s="2">
        <v>43591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">
        <v>4517</v>
      </c>
      <c r="P7394" s="1" t="s">
        <v>43</v>
      </c>
      <c r="Q7394" s="1" t="s">
        <v>84</v>
      </c>
      <c r="R7394" s="1" t="s">
        <v>4518</v>
      </c>
      <c r="S7394" s="1">
        <v>15.700000000000001</v>
      </c>
      <c r="T7394" s="1">
        <v>5</v>
      </c>
      <c r="U7394" s="1">
        <v>0</v>
      </c>
      <c r="V7394" s="1">
        <v>7.0649999999999995</v>
      </c>
      <c r="W7394" t="str">
        <f>INDEX(People!$A$2:$A$5,MATCH(Orders!N7394,People!$B$2:$B$5,0))</f>
        <v>Anna Andreadi</v>
      </c>
      <c r="X7394" t="str">
        <f>IFERROR(INDEX(Returns!A7394:A8193,MATCH(Orders!B7394,Returns!B7394:B8193,0)),"No")</f>
        <v>No</v>
      </c>
      <c r="Y7394">
        <f t="shared" si="115"/>
        <v>15.700000000000001</v>
      </c>
    </row>
    <row r="7395" spans="1:25" x14ac:dyDescent="0.2">
      <c r="A7395" s="1">
        <v>7394</v>
      </c>
      <c r="B7395" t="s">
        <v>9677</v>
      </c>
      <c r="C7395" s="2">
        <v>43587</v>
      </c>
      <c r="D7395" s="8">
        <f>Table1[[#This Row],[Order Date]]</f>
        <v>43587</v>
      </c>
      <c r="E7395" s="2">
        <v>43591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">
        <v>4818</v>
      </c>
      <c r="P7395" s="1" t="s">
        <v>43</v>
      </c>
      <c r="Q7395" s="1" t="s">
        <v>63</v>
      </c>
      <c r="R7395" s="1" t="s">
        <v>4819</v>
      </c>
      <c r="S7395" s="1">
        <v>59.519999999999996</v>
      </c>
      <c r="T7395" s="1">
        <v>3</v>
      </c>
      <c r="U7395" s="1">
        <v>0</v>
      </c>
      <c r="V7395" s="1">
        <v>15.475200000000001</v>
      </c>
      <c r="W7395" t="str">
        <f>INDEX(People!$A$2:$A$5,MATCH(Orders!N7395,People!$B$2:$B$5,0))</f>
        <v>Anna Andreadi</v>
      </c>
      <c r="X7395" t="str">
        <f>IFERROR(INDEX(Returns!A7395:A8194,MATCH(Orders!B7395,Returns!B7395:B8194,0)),"No")</f>
        <v>No</v>
      </c>
      <c r="Y7395">
        <f t="shared" si="115"/>
        <v>59.519999999999996</v>
      </c>
    </row>
    <row r="7396" spans="1:25" x14ac:dyDescent="0.2">
      <c r="A7396" s="1">
        <v>7395</v>
      </c>
      <c r="B7396" t="s">
        <v>9677</v>
      </c>
      <c r="C7396" s="2">
        <v>43587</v>
      </c>
      <c r="D7396" s="8">
        <f>Table1[[#This Row],[Order Date]]</f>
        <v>43587</v>
      </c>
      <c r="E7396" s="2">
        <v>43591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">
        <v>1107</v>
      </c>
      <c r="P7396" s="1" t="s">
        <v>43</v>
      </c>
      <c r="Q7396" s="1" t="s">
        <v>84</v>
      </c>
      <c r="R7396" s="1" t="s">
        <v>1108</v>
      </c>
      <c r="S7396" s="1">
        <v>34.4</v>
      </c>
      <c r="T7396" s="1">
        <v>5</v>
      </c>
      <c r="U7396" s="1">
        <v>0</v>
      </c>
      <c r="V7396" s="1">
        <v>15.823999999999998</v>
      </c>
      <c r="W7396" t="str">
        <f>INDEX(People!$A$2:$A$5,MATCH(Orders!N7396,People!$B$2:$B$5,0))</f>
        <v>Anna Andreadi</v>
      </c>
      <c r="X7396" t="str">
        <f>IFERROR(INDEX(Returns!A7396:A8195,MATCH(Orders!B7396,Returns!B7396:B8195,0)),"No")</f>
        <v>No</v>
      </c>
      <c r="Y7396">
        <f t="shared" si="115"/>
        <v>34.4</v>
      </c>
    </row>
    <row r="7397" spans="1:25" x14ac:dyDescent="0.2">
      <c r="A7397" s="1">
        <v>7396</v>
      </c>
      <c r="B7397" t="s">
        <v>9678</v>
      </c>
      <c r="C7397" s="2">
        <v>43459</v>
      </c>
      <c r="D7397" s="8">
        <f>Table1[[#This Row],[Order Date]]</f>
        <v>43459</v>
      </c>
      <c r="E7397" s="2">
        <v>43464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">
        <v>3152</v>
      </c>
      <c r="P7397" s="1" t="s">
        <v>30</v>
      </c>
      <c r="Q7397" s="1" t="s">
        <v>52</v>
      </c>
      <c r="R7397" s="1" t="s">
        <v>3153</v>
      </c>
      <c r="S7397" s="1">
        <v>313.17599999999999</v>
      </c>
      <c r="T7397" s="1">
        <v>2</v>
      </c>
      <c r="U7397" s="1">
        <v>0.4</v>
      </c>
      <c r="V7397" s="1">
        <v>-120.05080000000007</v>
      </c>
      <c r="W7397" t="str">
        <f>INDEX(People!$A$2:$A$5,MATCH(Orders!N7397,People!$B$2:$B$5,0))</f>
        <v>Chuck Magee</v>
      </c>
      <c r="X7397" t="str">
        <f>IFERROR(INDEX(Returns!A7397:A8196,MATCH(Orders!B7397,Returns!B7397:B8196,0)),"No")</f>
        <v>No</v>
      </c>
      <c r="Y7397">
        <f t="shared" si="115"/>
        <v>438.44639999999998</v>
      </c>
    </row>
    <row r="7398" spans="1:25" x14ac:dyDescent="0.2">
      <c r="A7398" s="1">
        <v>7397</v>
      </c>
      <c r="B7398" t="s">
        <v>9678</v>
      </c>
      <c r="C7398" s="2">
        <v>43459</v>
      </c>
      <c r="D7398" s="8">
        <f>Table1[[#This Row],[Order Date]]</f>
        <v>43459</v>
      </c>
      <c r="E7398" s="2">
        <v>43464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">
        <v>2081</v>
      </c>
      <c r="P7398" s="1" t="s">
        <v>30</v>
      </c>
      <c r="Q7398" s="1" t="s">
        <v>34</v>
      </c>
      <c r="R7398" s="1" t="s">
        <v>2082</v>
      </c>
      <c r="S7398" s="1">
        <v>866.64599999999996</v>
      </c>
      <c r="T7398" s="1">
        <v>3</v>
      </c>
      <c r="U7398" s="1">
        <v>0.1</v>
      </c>
      <c r="V7398" s="1">
        <v>173.32919999999999</v>
      </c>
      <c r="W7398" t="str">
        <f>INDEX(People!$A$2:$A$5,MATCH(Orders!N7398,People!$B$2:$B$5,0))</f>
        <v>Chuck Magee</v>
      </c>
      <c r="X7398" t="str">
        <f>IFERROR(INDEX(Returns!A7398:A8197,MATCH(Orders!B7398,Returns!B7398:B8197,0)),"No")</f>
        <v>No</v>
      </c>
      <c r="Y7398">
        <f t="shared" si="115"/>
        <v>953.31060000000002</v>
      </c>
    </row>
    <row r="7399" spans="1:25" x14ac:dyDescent="0.2">
      <c r="A7399" s="1">
        <v>7398</v>
      </c>
      <c r="B7399" t="s">
        <v>9679</v>
      </c>
      <c r="C7399" s="2">
        <v>42643</v>
      </c>
      <c r="D7399" s="8">
        <f>Table1[[#This Row],[Order Date]]</f>
        <v>42643</v>
      </c>
      <c r="E7399" s="2">
        <v>42643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">
        <v>717</v>
      </c>
      <c r="P7399" s="1" t="s">
        <v>43</v>
      </c>
      <c r="Q7399" s="1" t="s">
        <v>73</v>
      </c>
      <c r="R7399" s="1" t="s">
        <v>718</v>
      </c>
      <c r="S7399" s="1">
        <v>795.40800000000013</v>
      </c>
      <c r="T7399" s="1">
        <v>6</v>
      </c>
      <c r="U7399" s="1">
        <v>0.2</v>
      </c>
      <c r="V7399" s="1">
        <v>59.655599999999993</v>
      </c>
      <c r="W7399" t="str">
        <f>INDEX(People!$A$2:$A$5,MATCH(Orders!N7399,People!$B$2:$B$5,0))</f>
        <v>Chuck Magee</v>
      </c>
      <c r="X7399" t="str">
        <f>IFERROR(INDEX(Returns!A7399:A8198,MATCH(Orders!B7399,Returns!B7399:B8198,0)),"No")</f>
        <v>No</v>
      </c>
      <c r="Y7399">
        <f t="shared" si="115"/>
        <v>954.48960000000011</v>
      </c>
    </row>
    <row r="7400" spans="1:25" x14ac:dyDescent="0.2">
      <c r="A7400" s="1">
        <v>7399</v>
      </c>
      <c r="B7400" t="s">
        <v>9680</v>
      </c>
      <c r="C7400" s="2">
        <v>42563</v>
      </c>
      <c r="D7400" s="8">
        <f>Table1[[#This Row],[Order Date]]</f>
        <v>42563</v>
      </c>
      <c r="E7400" s="2">
        <v>42566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">
        <v>3419</v>
      </c>
      <c r="P7400" s="1" t="s">
        <v>43</v>
      </c>
      <c r="Q7400" s="1" t="s">
        <v>84</v>
      </c>
      <c r="R7400" s="1" t="s">
        <v>3420</v>
      </c>
      <c r="S7400" s="1">
        <v>35.856000000000002</v>
      </c>
      <c r="T7400" s="1">
        <v>9</v>
      </c>
      <c r="U7400" s="1">
        <v>0.2</v>
      </c>
      <c r="V7400" s="1">
        <v>12.997800000000003</v>
      </c>
      <c r="W7400" t="str">
        <f>INDEX(People!$A$2:$A$5,MATCH(Orders!N7400,People!$B$2:$B$5,0))</f>
        <v>Kelly Williams</v>
      </c>
      <c r="X7400" t="str">
        <f>IFERROR(INDEX(Returns!A7400:A8199,MATCH(Orders!B7400,Returns!B7400:B8199,0)),"No")</f>
        <v>No</v>
      </c>
      <c r="Y7400">
        <f t="shared" si="115"/>
        <v>43.027200000000001</v>
      </c>
    </row>
    <row r="7401" spans="1:25" x14ac:dyDescent="0.2">
      <c r="A7401" s="1">
        <v>7400</v>
      </c>
      <c r="B7401" t="s">
        <v>9680</v>
      </c>
      <c r="C7401" s="2">
        <v>42563</v>
      </c>
      <c r="D7401" s="8">
        <f>Table1[[#This Row],[Order Date]]</f>
        <v>42563</v>
      </c>
      <c r="E7401" s="2">
        <v>42566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">
        <v>1800</v>
      </c>
      <c r="P7401" s="1" t="s">
        <v>66</v>
      </c>
      <c r="Q7401" s="1" t="s">
        <v>146</v>
      </c>
      <c r="R7401" s="1" t="s">
        <v>1801</v>
      </c>
      <c r="S7401" s="1">
        <v>23.840000000000003</v>
      </c>
      <c r="T7401" s="1">
        <v>4</v>
      </c>
      <c r="U7401" s="1">
        <v>0.2</v>
      </c>
      <c r="V7401" s="1">
        <v>3.2779999999999987</v>
      </c>
      <c r="W7401" t="str">
        <f>INDEX(People!$A$2:$A$5,MATCH(Orders!N7401,People!$B$2:$B$5,0))</f>
        <v>Kelly Williams</v>
      </c>
      <c r="X7401" t="str">
        <f>IFERROR(INDEX(Returns!A7401:A8200,MATCH(Orders!B7401,Returns!B7401:B8200,0)),"No")</f>
        <v>No</v>
      </c>
      <c r="Y7401">
        <f t="shared" si="115"/>
        <v>28.608000000000004</v>
      </c>
    </row>
    <row r="7402" spans="1:25" x14ac:dyDescent="0.2">
      <c r="A7402" s="1">
        <v>7401</v>
      </c>
      <c r="B7402" t="s">
        <v>9681</v>
      </c>
      <c r="C7402" s="2">
        <v>43351</v>
      </c>
      <c r="D7402" s="8">
        <f>Table1[[#This Row],[Order Date]]</f>
        <v>43351</v>
      </c>
      <c r="E7402" s="2">
        <v>43356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">
        <v>1620</v>
      </c>
      <c r="P7402" s="1" t="s">
        <v>30</v>
      </c>
      <c r="Q7402" s="1" t="s">
        <v>60</v>
      </c>
      <c r="R7402" s="1" t="s">
        <v>1621</v>
      </c>
      <c r="S7402" s="1">
        <v>43.13</v>
      </c>
      <c r="T7402" s="1">
        <v>1</v>
      </c>
      <c r="U7402" s="1">
        <v>0</v>
      </c>
      <c r="V7402" s="1">
        <v>14.664200000000001</v>
      </c>
      <c r="W7402" t="str">
        <f>INDEX(People!$A$2:$A$5,MATCH(Orders!N7402,People!$B$2:$B$5,0))</f>
        <v>Anna Andreadi</v>
      </c>
      <c r="X7402" t="str">
        <f>IFERROR(INDEX(Returns!A7402:A8201,MATCH(Orders!B7402,Returns!B7402:B8201,0)),"No")</f>
        <v>No</v>
      </c>
      <c r="Y7402">
        <f t="shared" si="115"/>
        <v>43.13</v>
      </c>
    </row>
    <row r="7403" spans="1:25" x14ac:dyDescent="0.2">
      <c r="A7403" s="1">
        <v>7402</v>
      </c>
      <c r="B7403" t="s">
        <v>9681</v>
      </c>
      <c r="C7403" s="2">
        <v>43351</v>
      </c>
      <c r="D7403" s="8">
        <f>Table1[[#This Row],[Order Date]]</f>
        <v>43351</v>
      </c>
      <c r="E7403" s="2">
        <v>43356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">
        <v>901</v>
      </c>
      <c r="P7403" s="1" t="s">
        <v>43</v>
      </c>
      <c r="Q7403" s="1" t="s">
        <v>84</v>
      </c>
      <c r="R7403" s="1" t="s">
        <v>902</v>
      </c>
      <c r="S7403" s="1">
        <v>30.87</v>
      </c>
      <c r="T7403" s="1">
        <v>7</v>
      </c>
      <c r="U7403" s="1">
        <v>0</v>
      </c>
      <c r="V7403" s="1">
        <v>14.200199999999999</v>
      </c>
      <c r="W7403" t="str">
        <f>INDEX(People!$A$2:$A$5,MATCH(Orders!N7403,People!$B$2:$B$5,0))</f>
        <v>Anna Andreadi</v>
      </c>
      <c r="X7403" t="str">
        <f>IFERROR(INDEX(Returns!A7403:A8202,MATCH(Orders!B7403,Returns!B7403:B8202,0)),"No")</f>
        <v>No</v>
      </c>
      <c r="Y7403">
        <f t="shared" si="115"/>
        <v>30.87</v>
      </c>
    </row>
    <row r="7404" spans="1:25" x14ac:dyDescent="0.2">
      <c r="A7404" s="1">
        <v>7403</v>
      </c>
      <c r="B7404" t="s">
        <v>9682</v>
      </c>
      <c r="C7404" s="2">
        <v>43683</v>
      </c>
      <c r="D7404" s="8">
        <f>Table1[[#This Row],[Order Date]]</f>
        <v>43683</v>
      </c>
      <c r="E7404" s="2">
        <v>43687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">
        <v>1226</v>
      </c>
      <c r="P7404" s="1" t="s">
        <v>43</v>
      </c>
      <c r="Q7404" s="1" t="s">
        <v>512</v>
      </c>
      <c r="R7404" s="1" t="s">
        <v>1227</v>
      </c>
      <c r="S7404" s="1">
        <v>70.12</v>
      </c>
      <c r="T7404" s="1">
        <v>4</v>
      </c>
      <c r="U7404" s="1">
        <v>0</v>
      </c>
      <c r="V7404" s="1">
        <v>21.035999999999994</v>
      </c>
      <c r="W7404" t="str">
        <f>INDEX(People!$A$2:$A$5,MATCH(Orders!N7404,People!$B$2:$B$5,0))</f>
        <v>Chuck Magee</v>
      </c>
      <c r="X7404" t="str">
        <f>IFERROR(INDEX(Returns!A7404:A8203,MATCH(Orders!B7404,Returns!B7404:B8203,0)),"No")</f>
        <v>No</v>
      </c>
      <c r="Y7404">
        <f t="shared" si="115"/>
        <v>70.12</v>
      </c>
    </row>
    <row r="7405" spans="1:25" x14ac:dyDescent="0.2">
      <c r="A7405" s="1">
        <v>7404</v>
      </c>
      <c r="B7405" t="s">
        <v>9683</v>
      </c>
      <c r="C7405" s="2">
        <v>42869</v>
      </c>
      <c r="D7405" s="8">
        <f>Table1[[#This Row],[Order Date]]</f>
        <v>42869</v>
      </c>
      <c r="E7405" s="2">
        <v>42874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">
        <v>1916</v>
      </c>
      <c r="P7405" s="1" t="s">
        <v>30</v>
      </c>
      <c r="Q7405" s="1" t="s">
        <v>31</v>
      </c>
      <c r="R7405" s="1" t="s">
        <v>1917</v>
      </c>
      <c r="S7405" s="1">
        <v>509.95749999999992</v>
      </c>
      <c r="T7405" s="1">
        <v>5</v>
      </c>
      <c r="U7405" s="1">
        <v>0.15</v>
      </c>
      <c r="V7405" s="1">
        <v>41.996499999999941</v>
      </c>
      <c r="W7405" t="str">
        <f>INDEX(People!$A$2:$A$5,MATCH(Orders!N7405,People!$B$2:$B$5,0))</f>
        <v>Anna Andreadi</v>
      </c>
      <c r="X7405" t="str">
        <f>IFERROR(INDEX(Returns!A7405:A8204,MATCH(Orders!B7405,Returns!B7405:B8204,0)),"No")</f>
        <v>No</v>
      </c>
      <c r="Y7405">
        <f t="shared" si="115"/>
        <v>586.45112499999982</v>
      </c>
    </row>
    <row r="7406" spans="1:25" x14ac:dyDescent="0.2">
      <c r="A7406" s="1">
        <v>7405</v>
      </c>
      <c r="B7406" t="s">
        <v>9683</v>
      </c>
      <c r="C7406" s="2">
        <v>42869</v>
      </c>
      <c r="D7406" s="8">
        <f>Table1[[#This Row],[Order Date]]</f>
        <v>42869</v>
      </c>
      <c r="E7406" s="2">
        <v>42874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">
        <v>1720</v>
      </c>
      <c r="P7406" s="1" t="s">
        <v>30</v>
      </c>
      <c r="Q7406" s="1" t="s">
        <v>60</v>
      </c>
      <c r="R7406" s="1" t="s">
        <v>1721</v>
      </c>
      <c r="S7406" s="1">
        <v>122.91</v>
      </c>
      <c r="T7406" s="1">
        <v>3</v>
      </c>
      <c r="U7406" s="1">
        <v>0</v>
      </c>
      <c r="V7406" s="1">
        <v>34.414800000000007</v>
      </c>
      <c r="W7406" t="str">
        <f>INDEX(People!$A$2:$A$5,MATCH(Orders!N7406,People!$B$2:$B$5,0))</f>
        <v>Anna Andreadi</v>
      </c>
      <c r="X7406" t="str">
        <f>IFERROR(INDEX(Returns!A7406:A8205,MATCH(Orders!B7406,Returns!B7406:B8205,0)),"No")</f>
        <v>No</v>
      </c>
      <c r="Y7406">
        <f t="shared" si="115"/>
        <v>122.91</v>
      </c>
    </row>
    <row r="7407" spans="1:25" x14ac:dyDescent="0.2">
      <c r="A7407" s="1">
        <v>7406</v>
      </c>
      <c r="B7407" t="s">
        <v>9683</v>
      </c>
      <c r="C7407" s="2">
        <v>42869</v>
      </c>
      <c r="D7407" s="8">
        <f>Table1[[#This Row],[Order Date]]</f>
        <v>42869</v>
      </c>
      <c r="E7407" s="2">
        <v>42874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">
        <v>3936</v>
      </c>
      <c r="P7407" s="1" t="s">
        <v>30</v>
      </c>
      <c r="Q7407" s="1" t="s">
        <v>34</v>
      </c>
      <c r="R7407" s="1" t="s">
        <v>3937</v>
      </c>
      <c r="S7407" s="1">
        <v>97.567999999999998</v>
      </c>
      <c r="T7407" s="1">
        <v>2</v>
      </c>
      <c r="U7407" s="1">
        <v>0.2</v>
      </c>
      <c r="V7407" s="1">
        <v>-6.0980000000000025</v>
      </c>
      <c r="W7407" t="str">
        <f>INDEX(People!$A$2:$A$5,MATCH(Orders!N7407,People!$B$2:$B$5,0))</f>
        <v>Anna Andreadi</v>
      </c>
      <c r="X7407" t="str">
        <f>IFERROR(INDEX(Returns!A7407:A8206,MATCH(Orders!B7407,Returns!B7407:B8206,0)),"No")</f>
        <v>No</v>
      </c>
      <c r="Y7407">
        <f t="shared" si="115"/>
        <v>117.08159999999999</v>
      </c>
    </row>
    <row r="7408" spans="1:25" x14ac:dyDescent="0.2">
      <c r="A7408" s="1">
        <v>7407</v>
      </c>
      <c r="B7408" t="s">
        <v>9683</v>
      </c>
      <c r="C7408" s="2">
        <v>42869</v>
      </c>
      <c r="D7408" s="8">
        <f>Table1[[#This Row],[Order Date]]</f>
        <v>42869</v>
      </c>
      <c r="E7408" s="2">
        <v>42874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">
        <v>4805</v>
      </c>
      <c r="P7408" s="1" t="s">
        <v>30</v>
      </c>
      <c r="Q7408" s="1" t="s">
        <v>34</v>
      </c>
      <c r="R7408" s="1" t="s">
        <v>4806</v>
      </c>
      <c r="S7408" s="1">
        <v>722.35200000000009</v>
      </c>
      <c r="T7408" s="1">
        <v>3</v>
      </c>
      <c r="U7408" s="1">
        <v>0.2</v>
      </c>
      <c r="V7408" s="1">
        <v>81.264599999999916</v>
      </c>
      <c r="W7408" t="str">
        <f>INDEX(People!$A$2:$A$5,MATCH(Orders!N7408,People!$B$2:$B$5,0))</f>
        <v>Anna Andreadi</v>
      </c>
      <c r="X7408" t="str">
        <f>IFERROR(INDEX(Returns!A7408:A8207,MATCH(Orders!B7408,Returns!B7408:B8207,0)),"No")</f>
        <v>No</v>
      </c>
      <c r="Y7408">
        <f t="shared" si="115"/>
        <v>866.82240000000013</v>
      </c>
    </row>
    <row r="7409" spans="1:25" x14ac:dyDescent="0.2">
      <c r="A7409" s="1">
        <v>7408</v>
      </c>
      <c r="B7409" t="s">
        <v>9684</v>
      </c>
      <c r="C7409" s="2">
        <v>43485</v>
      </c>
      <c r="D7409" s="8">
        <f>Table1[[#This Row],[Order Date]]</f>
        <v>43485</v>
      </c>
      <c r="E7409" s="2">
        <v>43486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">
        <v>2462</v>
      </c>
      <c r="P7409" s="1" t="s">
        <v>43</v>
      </c>
      <c r="Q7409" s="1" t="s">
        <v>44</v>
      </c>
      <c r="R7409" s="1" t="s">
        <v>2463</v>
      </c>
      <c r="S7409" s="1">
        <v>11.52</v>
      </c>
      <c r="T7409" s="1">
        <v>5</v>
      </c>
      <c r="U7409" s="1">
        <v>0.2</v>
      </c>
      <c r="V7409" s="1">
        <v>4.1760000000000002</v>
      </c>
      <c r="W7409" t="str">
        <f>INDEX(People!$A$2:$A$5,MATCH(Orders!N7409,People!$B$2:$B$5,0))</f>
        <v>Kelly Williams</v>
      </c>
      <c r="X7409" t="str">
        <f>IFERROR(INDEX(Returns!A7409:A8208,MATCH(Orders!B7409,Returns!B7409:B8208,0)),"No")</f>
        <v>No</v>
      </c>
      <c r="Y7409">
        <f t="shared" si="115"/>
        <v>13.824</v>
      </c>
    </row>
    <row r="7410" spans="1:25" x14ac:dyDescent="0.2">
      <c r="A7410" s="1">
        <v>7409</v>
      </c>
      <c r="B7410" t="s">
        <v>9685</v>
      </c>
      <c r="C7410" s="2">
        <v>43250</v>
      </c>
      <c r="D7410" s="8">
        <f>Table1[[#This Row],[Order Date]]</f>
        <v>43250</v>
      </c>
      <c r="E7410" s="2">
        <v>43257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">
        <v>4749</v>
      </c>
      <c r="P7410" s="1" t="s">
        <v>30</v>
      </c>
      <c r="Q7410" s="1" t="s">
        <v>60</v>
      </c>
      <c r="R7410" s="1" t="s">
        <v>4750</v>
      </c>
      <c r="S7410" s="1">
        <v>167.84</v>
      </c>
      <c r="T7410" s="1">
        <v>8</v>
      </c>
      <c r="U7410" s="1">
        <v>0</v>
      </c>
      <c r="V7410" s="1">
        <v>11.748799999999989</v>
      </c>
      <c r="W7410" t="str">
        <f>INDEX(People!$A$2:$A$5,MATCH(Orders!N7410,People!$B$2:$B$5,0))</f>
        <v>Anna Andreadi</v>
      </c>
      <c r="X7410" t="str">
        <f>IFERROR(INDEX(Returns!A7410:A8209,MATCH(Orders!B7410,Returns!B7410:B8209,0)),"No")</f>
        <v>No</v>
      </c>
      <c r="Y7410">
        <f t="shared" si="115"/>
        <v>167.84</v>
      </c>
    </row>
    <row r="7411" spans="1:25" x14ac:dyDescent="0.2">
      <c r="A7411" s="1">
        <v>7410</v>
      </c>
      <c r="B7411" t="s">
        <v>9686</v>
      </c>
      <c r="C7411" s="2">
        <v>42468</v>
      </c>
      <c r="D7411" s="8">
        <f>Table1[[#This Row],[Order Date]]</f>
        <v>42468</v>
      </c>
      <c r="E7411" s="2">
        <v>42472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">
        <v>5315</v>
      </c>
      <c r="P7411" s="1" t="s">
        <v>30</v>
      </c>
      <c r="Q7411" s="1" t="s">
        <v>52</v>
      </c>
      <c r="R7411" s="1" t="s">
        <v>5316</v>
      </c>
      <c r="S7411" s="1">
        <v>172.11</v>
      </c>
      <c r="T7411" s="1">
        <v>1</v>
      </c>
      <c r="U7411" s="1">
        <v>0.4</v>
      </c>
      <c r="V7411" s="1">
        <v>-94.660500000000013</v>
      </c>
      <c r="W7411" t="str">
        <f>INDEX(People!$A$2:$A$5,MATCH(Orders!N7411,People!$B$2:$B$5,0))</f>
        <v>Chuck Magee</v>
      </c>
      <c r="X7411" t="str">
        <f>IFERROR(INDEX(Returns!A7411:A8210,MATCH(Orders!B7411,Returns!B7411:B8210,0)),"No")</f>
        <v>No</v>
      </c>
      <c r="Y7411">
        <f t="shared" si="115"/>
        <v>240.95400000000001</v>
      </c>
    </row>
    <row r="7412" spans="1:25" x14ac:dyDescent="0.2">
      <c r="A7412" s="1">
        <v>7411</v>
      </c>
      <c r="B7412" t="s">
        <v>9687</v>
      </c>
      <c r="C7412" s="2">
        <v>42574</v>
      </c>
      <c r="D7412" s="8">
        <f>Table1[[#This Row],[Order Date]]</f>
        <v>42574</v>
      </c>
      <c r="E7412" s="2">
        <v>42575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">
        <v>3113</v>
      </c>
      <c r="P7412" s="1" t="s">
        <v>66</v>
      </c>
      <c r="Q7412" s="1" t="s">
        <v>146</v>
      </c>
      <c r="R7412" s="1" t="s">
        <v>3114</v>
      </c>
      <c r="S7412" s="1">
        <v>99.98</v>
      </c>
      <c r="T7412" s="1">
        <v>2</v>
      </c>
      <c r="U7412" s="1">
        <v>0</v>
      </c>
      <c r="V7412" s="1">
        <v>7.9983999999999895</v>
      </c>
      <c r="W7412" t="str">
        <f>INDEX(People!$A$2:$A$5,MATCH(Orders!N7412,People!$B$2:$B$5,0))</f>
        <v>Chuck Magee</v>
      </c>
      <c r="X7412" t="str">
        <f>IFERROR(INDEX(Returns!A7412:A8211,MATCH(Orders!B7412,Returns!B7412:B8211,0)),"No")</f>
        <v>No</v>
      </c>
      <c r="Y7412">
        <f t="shared" si="115"/>
        <v>99.98</v>
      </c>
    </row>
    <row r="7413" spans="1:25" x14ac:dyDescent="0.2">
      <c r="A7413" s="1">
        <v>7412</v>
      </c>
      <c r="B7413" t="s">
        <v>9688</v>
      </c>
      <c r="C7413" s="2">
        <v>43615</v>
      </c>
      <c r="D7413" s="8">
        <f>Table1[[#This Row],[Order Date]]</f>
        <v>43615</v>
      </c>
      <c r="E7413" s="2">
        <v>43619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">
        <v>5128</v>
      </c>
      <c r="P7413" s="1" t="s">
        <v>66</v>
      </c>
      <c r="Q7413" s="1" t="s">
        <v>67</v>
      </c>
      <c r="R7413" s="1" t="s">
        <v>5129</v>
      </c>
      <c r="S7413" s="1">
        <v>156.79200000000003</v>
      </c>
      <c r="T7413" s="1">
        <v>1</v>
      </c>
      <c r="U7413" s="1">
        <v>0.2</v>
      </c>
      <c r="V7413" s="1">
        <v>17.639099999999985</v>
      </c>
      <c r="W7413" t="str">
        <f>INDEX(People!$A$2:$A$5,MATCH(Orders!N7413,People!$B$2:$B$5,0))</f>
        <v>Anna Andreadi</v>
      </c>
      <c r="X7413" t="str">
        <f>IFERROR(INDEX(Returns!A7413:A8212,MATCH(Orders!B7413,Returns!B7413:B8212,0)),"No")</f>
        <v>No</v>
      </c>
      <c r="Y7413">
        <f t="shared" si="115"/>
        <v>188.15040000000002</v>
      </c>
    </row>
    <row r="7414" spans="1:25" x14ac:dyDescent="0.2">
      <c r="A7414" s="1">
        <v>7413</v>
      </c>
      <c r="B7414" t="s">
        <v>9688</v>
      </c>
      <c r="C7414" s="2">
        <v>43615</v>
      </c>
      <c r="D7414" s="8">
        <f>Table1[[#This Row],[Order Date]]</f>
        <v>43615</v>
      </c>
      <c r="E7414" s="2">
        <v>43619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">
        <v>663</v>
      </c>
      <c r="P7414" s="1" t="s">
        <v>66</v>
      </c>
      <c r="Q7414" s="1" t="s">
        <v>146</v>
      </c>
      <c r="R7414" s="1" t="s">
        <v>664</v>
      </c>
      <c r="S7414" s="1">
        <v>35.360000000000007</v>
      </c>
      <c r="T7414" s="1">
        <v>2</v>
      </c>
      <c r="U7414" s="1">
        <v>0.2</v>
      </c>
      <c r="V7414" s="1">
        <v>-3.0939999999999994</v>
      </c>
      <c r="W7414" t="str">
        <f>INDEX(People!$A$2:$A$5,MATCH(Orders!N7414,People!$B$2:$B$5,0))</f>
        <v>Anna Andreadi</v>
      </c>
      <c r="X7414" t="str">
        <f>IFERROR(INDEX(Returns!A7414:A8213,MATCH(Orders!B7414,Returns!B7414:B8213,0)),"No")</f>
        <v>No</v>
      </c>
      <c r="Y7414">
        <f t="shared" si="115"/>
        <v>42.432000000000009</v>
      </c>
    </row>
    <row r="7415" spans="1:25" x14ac:dyDescent="0.2">
      <c r="A7415" s="1">
        <v>7414</v>
      </c>
      <c r="B7415" t="s">
        <v>9688</v>
      </c>
      <c r="C7415" s="2">
        <v>43615</v>
      </c>
      <c r="D7415" s="8">
        <f>Table1[[#This Row],[Order Date]]</f>
        <v>43615</v>
      </c>
      <c r="E7415" s="2">
        <v>43619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">
        <v>5716</v>
      </c>
      <c r="P7415" s="1" t="s">
        <v>30</v>
      </c>
      <c r="Q7415" s="1" t="s">
        <v>60</v>
      </c>
      <c r="R7415" s="1" t="s">
        <v>5717</v>
      </c>
      <c r="S7415" s="1">
        <v>13.591999999999999</v>
      </c>
      <c r="T7415" s="1">
        <v>1</v>
      </c>
      <c r="U7415" s="1">
        <v>0.2</v>
      </c>
      <c r="V7415" s="1">
        <v>-0.33980000000000032</v>
      </c>
      <c r="W7415" t="str">
        <f>INDEX(People!$A$2:$A$5,MATCH(Orders!N7415,People!$B$2:$B$5,0))</f>
        <v>Anna Andreadi</v>
      </c>
      <c r="X7415" t="str">
        <f>IFERROR(INDEX(Returns!A7415:A8214,MATCH(Orders!B7415,Returns!B7415:B8214,0)),"No")</f>
        <v>No</v>
      </c>
      <c r="Y7415">
        <f t="shared" si="115"/>
        <v>16.310399999999998</v>
      </c>
    </row>
    <row r="7416" spans="1:25" x14ac:dyDescent="0.2">
      <c r="A7416" s="1">
        <v>7415</v>
      </c>
      <c r="B7416" t="s">
        <v>9689</v>
      </c>
      <c r="C7416" s="2">
        <v>43172</v>
      </c>
      <c r="D7416" s="8">
        <f>Table1[[#This Row],[Order Date]]</f>
        <v>43172</v>
      </c>
      <c r="E7416" s="2">
        <v>43174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">
        <v>605</v>
      </c>
      <c r="P7416" s="1" t="s">
        <v>30</v>
      </c>
      <c r="Q7416" s="1" t="s">
        <v>34</v>
      </c>
      <c r="R7416" s="1" t="s">
        <v>606</v>
      </c>
      <c r="S7416" s="1">
        <v>386.67999999999995</v>
      </c>
      <c r="T7416" s="1">
        <v>2</v>
      </c>
      <c r="U7416" s="1">
        <v>0.3</v>
      </c>
      <c r="V7416" s="1">
        <v>-5.5240000000000293</v>
      </c>
      <c r="W7416" t="str">
        <f>INDEX(People!$A$2:$A$5,MATCH(Orders!N7416,People!$B$2:$B$5,0))</f>
        <v>Chuck Magee</v>
      </c>
      <c r="X7416" t="str">
        <f>IFERROR(INDEX(Returns!A7416:A8215,MATCH(Orders!B7416,Returns!B7416:B8215,0)),"No")</f>
        <v>No</v>
      </c>
      <c r="Y7416">
        <f t="shared" si="115"/>
        <v>502.68399999999997</v>
      </c>
    </row>
    <row r="7417" spans="1:25" x14ac:dyDescent="0.2">
      <c r="A7417" s="1">
        <v>7416</v>
      </c>
      <c r="B7417" t="s">
        <v>9689</v>
      </c>
      <c r="C7417" s="2">
        <v>43172</v>
      </c>
      <c r="D7417" s="8">
        <f>Table1[[#This Row],[Order Date]]</f>
        <v>43172</v>
      </c>
      <c r="E7417" s="2">
        <v>43174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">
        <v>4891</v>
      </c>
      <c r="P7417" s="1" t="s">
        <v>66</v>
      </c>
      <c r="Q7417" s="1" t="s">
        <v>146</v>
      </c>
      <c r="R7417" s="1" t="s">
        <v>4892</v>
      </c>
      <c r="S7417" s="1">
        <v>379.96000000000004</v>
      </c>
      <c r="T7417" s="1">
        <v>5</v>
      </c>
      <c r="U7417" s="1">
        <v>0.2</v>
      </c>
      <c r="V7417" s="1">
        <v>47.494999999999919</v>
      </c>
      <c r="W7417" t="str">
        <f>INDEX(People!$A$2:$A$5,MATCH(Orders!N7417,People!$B$2:$B$5,0))</f>
        <v>Chuck Magee</v>
      </c>
      <c r="X7417" t="str">
        <f>IFERROR(INDEX(Returns!A7417:A8216,MATCH(Orders!B7417,Returns!B7417:B8216,0)),"No")</f>
        <v>No</v>
      </c>
      <c r="Y7417">
        <f t="shared" si="115"/>
        <v>455.95200000000006</v>
      </c>
    </row>
    <row r="7418" spans="1:25" x14ac:dyDescent="0.2">
      <c r="A7418" s="1">
        <v>7417</v>
      </c>
      <c r="B7418" t="s">
        <v>9689</v>
      </c>
      <c r="C7418" s="2">
        <v>43172</v>
      </c>
      <c r="D7418" s="8">
        <f>Table1[[#This Row],[Order Date]]</f>
        <v>43172</v>
      </c>
      <c r="E7418" s="2">
        <v>43174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">
        <v>2363</v>
      </c>
      <c r="P7418" s="1" t="s">
        <v>66</v>
      </c>
      <c r="Q7418" s="1" t="s">
        <v>67</v>
      </c>
      <c r="R7418" s="1" t="s">
        <v>2364</v>
      </c>
      <c r="S7418" s="1">
        <v>539.91</v>
      </c>
      <c r="T7418" s="1">
        <v>3</v>
      </c>
      <c r="U7418" s="1">
        <v>0.4</v>
      </c>
      <c r="V7418" s="1">
        <v>-116.98049999999998</v>
      </c>
      <c r="W7418" t="str">
        <f>INDEX(People!$A$2:$A$5,MATCH(Orders!N7418,People!$B$2:$B$5,0))</f>
        <v>Chuck Magee</v>
      </c>
      <c r="X7418" t="str">
        <f>IFERROR(INDEX(Returns!A7418:A8217,MATCH(Orders!B7418,Returns!B7418:B8217,0)),"No")</f>
        <v>No</v>
      </c>
      <c r="Y7418">
        <f t="shared" si="115"/>
        <v>755.87399999999991</v>
      </c>
    </row>
    <row r="7419" spans="1:25" x14ac:dyDescent="0.2">
      <c r="A7419" s="1">
        <v>7418</v>
      </c>
      <c r="B7419" t="s">
        <v>9689</v>
      </c>
      <c r="C7419" s="2">
        <v>43172</v>
      </c>
      <c r="D7419" s="8">
        <f>Table1[[#This Row],[Order Date]]</f>
        <v>43172</v>
      </c>
      <c r="E7419" s="2">
        <v>43174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">
        <v>4943</v>
      </c>
      <c r="P7419" s="1" t="s">
        <v>43</v>
      </c>
      <c r="Q7419" s="1" t="s">
        <v>84</v>
      </c>
      <c r="R7419" s="1" t="s">
        <v>4944</v>
      </c>
      <c r="S7419" s="1">
        <v>41.240000000000009</v>
      </c>
      <c r="T7419" s="1">
        <v>5</v>
      </c>
      <c r="U7419" s="1">
        <v>0.2</v>
      </c>
      <c r="V7419" s="1">
        <v>13.918499999999998</v>
      </c>
      <c r="W7419" t="str">
        <f>INDEX(People!$A$2:$A$5,MATCH(Orders!N7419,People!$B$2:$B$5,0))</f>
        <v>Chuck Magee</v>
      </c>
      <c r="X7419" t="str">
        <f>IFERROR(INDEX(Returns!A7419:A8218,MATCH(Orders!B7419,Returns!B7419:B8218,0)),"No")</f>
        <v>No</v>
      </c>
      <c r="Y7419">
        <f t="shared" si="115"/>
        <v>49.488000000000007</v>
      </c>
    </row>
    <row r="7420" spans="1:25" x14ac:dyDescent="0.2">
      <c r="A7420" s="1">
        <v>7419</v>
      </c>
      <c r="B7420" t="s">
        <v>9689</v>
      </c>
      <c r="C7420" s="2">
        <v>43172</v>
      </c>
      <c r="D7420" s="8">
        <f>Table1[[#This Row],[Order Date]]</f>
        <v>43172</v>
      </c>
      <c r="E7420" s="2">
        <v>43174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">
        <v>5095</v>
      </c>
      <c r="P7420" s="1" t="s">
        <v>43</v>
      </c>
      <c r="Q7420" s="1" t="s">
        <v>70</v>
      </c>
      <c r="R7420" s="1" t="s">
        <v>5096</v>
      </c>
      <c r="S7420" s="1">
        <v>51.897000000000013</v>
      </c>
      <c r="T7420" s="1">
        <v>1</v>
      </c>
      <c r="U7420" s="1">
        <v>0.7</v>
      </c>
      <c r="V7420" s="1">
        <v>-41.517600000000002</v>
      </c>
      <c r="W7420" t="str">
        <f>INDEX(People!$A$2:$A$5,MATCH(Orders!N7420,People!$B$2:$B$5,0))</f>
        <v>Chuck Magee</v>
      </c>
      <c r="X7420" t="str">
        <f>IFERROR(INDEX(Returns!A7420:A8219,MATCH(Orders!B7420,Returns!B7420:B8219,0)),"No")</f>
        <v>No</v>
      </c>
      <c r="Y7420">
        <f t="shared" si="115"/>
        <v>88.224900000000019</v>
      </c>
    </row>
    <row r="7421" spans="1:25" x14ac:dyDescent="0.2">
      <c r="A7421" s="1">
        <v>7420</v>
      </c>
      <c r="B7421" t="s">
        <v>9689</v>
      </c>
      <c r="C7421" s="2">
        <v>43172</v>
      </c>
      <c r="D7421" s="8">
        <f>Table1[[#This Row],[Order Date]]</f>
        <v>43172</v>
      </c>
      <c r="E7421" s="2">
        <v>43174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">
        <v>3060</v>
      </c>
      <c r="P7421" s="1" t="s">
        <v>43</v>
      </c>
      <c r="Q7421" s="1" t="s">
        <v>55</v>
      </c>
      <c r="R7421" s="1" t="s">
        <v>3061</v>
      </c>
      <c r="S7421" s="1">
        <v>552.55999999999995</v>
      </c>
      <c r="T7421" s="1">
        <v>5</v>
      </c>
      <c r="U7421" s="1">
        <v>0.2</v>
      </c>
      <c r="V7421" s="1">
        <v>-138.13999999999999</v>
      </c>
      <c r="W7421" t="str">
        <f>INDEX(People!$A$2:$A$5,MATCH(Orders!N7421,People!$B$2:$B$5,0))</f>
        <v>Chuck Magee</v>
      </c>
      <c r="X7421" t="str">
        <f>IFERROR(INDEX(Returns!A7421:A8220,MATCH(Orders!B7421,Returns!B7421:B8220,0)),"No")</f>
        <v>No</v>
      </c>
      <c r="Y7421">
        <f t="shared" si="115"/>
        <v>663.07199999999989</v>
      </c>
    </row>
    <row r="7422" spans="1:25" x14ac:dyDescent="0.2">
      <c r="A7422" s="1">
        <v>7421</v>
      </c>
      <c r="B7422" t="s">
        <v>9689</v>
      </c>
      <c r="C7422" s="2">
        <v>43172</v>
      </c>
      <c r="D7422" s="8">
        <f>Table1[[#This Row],[Order Date]]</f>
        <v>43172</v>
      </c>
      <c r="E7422" s="2">
        <v>43174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">
        <v>3530</v>
      </c>
      <c r="P7422" s="1" t="s">
        <v>43</v>
      </c>
      <c r="Q7422" s="1" t="s">
        <v>70</v>
      </c>
      <c r="R7422" s="1" t="s">
        <v>3531</v>
      </c>
      <c r="S7422" s="1">
        <v>23.160000000000004</v>
      </c>
      <c r="T7422" s="1">
        <v>5</v>
      </c>
      <c r="U7422" s="1">
        <v>0.7</v>
      </c>
      <c r="V7422" s="1">
        <v>-15.439999999999998</v>
      </c>
      <c r="W7422" t="str">
        <f>INDEX(People!$A$2:$A$5,MATCH(Orders!N7422,People!$B$2:$B$5,0))</f>
        <v>Chuck Magee</v>
      </c>
      <c r="X7422" t="str">
        <f>IFERROR(INDEX(Returns!A7422:A8221,MATCH(Orders!B7422,Returns!B7422:B8221,0)),"No")</f>
        <v>No</v>
      </c>
      <c r="Y7422">
        <f t="shared" si="115"/>
        <v>39.372000000000007</v>
      </c>
    </row>
    <row r="7423" spans="1:25" x14ac:dyDescent="0.2">
      <c r="A7423" s="1">
        <v>7422</v>
      </c>
      <c r="B7423" t="s">
        <v>9689</v>
      </c>
      <c r="C7423" s="2">
        <v>43172</v>
      </c>
      <c r="D7423" s="8">
        <f>Table1[[#This Row],[Order Date]]</f>
        <v>43172</v>
      </c>
      <c r="E7423" s="2">
        <v>43174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">
        <v>5787</v>
      </c>
      <c r="P7423" s="1" t="s">
        <v>43</v>
      </c>
      <c r="Q7423" s="1" t="s">
        <v>55</v>
      </c>
      <c r="R7423" s="1" t="s">
        <v>5788</v>
      </c>
      <c r="S7423" s="1">
        <v>126.08</v>
      </c>
      <c r="T7423" s="1">
        <v>2</v>
      </c>
      <c r="U7423" s="1">
        <v>0.2</v>
      </c>
      <c r="V7423" s="1">
        <v>-28.367999999999984</v>
      </c>
      <c r="W7423" t="str">
        <f>INDEX(People!$A$2:$A$5,MATCH(Orders!N7423,People!$B$2:$B$5,0))</f>
        <v>Chuck Magee</v>
      </c>
      <c r="X7423" t="str">
        <f>IFERROR(INDEX(Returns!A7423:A8222,MATCH(Orders!B7423,Returns!B7423:B8222,0)),"No")</f>
        <v>No</v>
      </c>
      <c r="Y7423">
        <f t="shared" si="115"/>
        <v>151.29599999999999</v>
      </c>
    </row>
    <row r="7424" spans="1:25" x14ac:dyDescent="0.2">
      <c r="A7424" s="1">
        <v>7423</v>
      </c>
      <c r="B7424" t="s">
        <v>9689</v>
      </c>
      <c r="C7424" s="2">
        <v>43172</v>
      </c>
      <c r="D7424" s="8">
        <f>Table1[[#This Row],[Order Date]]</f>
        <v>43172</v>
      </c>
      <c r="E7424" s="2">
        <v>43174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">
        <v>767</v>
      </c>
      <c r="P7424" s="1" t="s">
        <v>66</v>
      </c>
      <c r="Q7424" s="1" t="s">
        <v>601</v>
      </c>
      <c r="R7424" s="1" t="s">
        <v>4986</v>
      </c>
      <c r="S7424" s="1">
        <v>449.1</v>
      </c>
      <c r="T7424" s="1">
        <v>3</v>
      </c>
      <c r="U7424" s="1">
        <v>0.7</v>
      </c>
      <c r="V7424" s="1">
        <v>-643.70999999999981</v>
      </c>
      <c r="W7424" t="str">
        <f>INDEX(People!$A$2:$A$5,MATCH(Orders!N7424,People!$B$2:$B$5,0))</f>
        <v>Chuck Magee</v>
      </c>
      <c r="X7424" t="str">
        <f>IFERROR(INDEX(Returns!A7424:A8223,MATCH(Orders!B7424,Returns!B7424:B8223,0)),"No")</f>
        <v>No</v>
      </c>
      <c r="Y7424">
        <f t="shared" si="115"/>
        <v>763.47</v>
      </c>
    </row>
    <row r="7425" spans="1:25" x14ac:dyDescent="0.2">
      <c r="A7425" s="1">
        <v>7424</v>
      </c>
      <c r="B7425" t="s">
        <v>9690</v>
      </c>
      <c r="C7425" s="2">
        <v>43565</v>
      </c>
      <c r="D7425" s="8">
        <f>Table1[[#This Row],[Order Date]]</f>
        <v>43565</v>
      </c>
      <c r="E7425" s="2">
        <v>43569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">
        <v>4213</v>
      </c>
      <c r="P7425" s="1" t="s">
        <v>43</v>
      </c>
      <c r="Q7425" s="1" t="s">
        <v>73</v>
      </c>
      <c r="R7425" s="1" t="s">
        <v>4214</v>
      </c>
      <c r="S7425" s="1">
        <v>195.10400000000001</v>
      </c>
      <c r="T7425" s="1">
        <v>4</v>
      </c>
      <c r="U7425" s="1">
        <v>0.2</v>
      </c>
      <c r="V7425" s="1">
        <v>21.949199999999969</v>
      </c>
      <c r="W7425" t="str">
        <f>INDEX(People!$A$2:$A$5,MATCH(Orders!N7425,People!$B$2:$B$5,0))</f>
        <v>Chuck Magee</v>
      </c>
      <c r="X7425" t="str">
        <f>IFERROR(INDEX(Returns!A7425:A8224,MATCH(Orders!B7425,Returns!B7425:B8224,0)),"No")</f>
        <v>No</v>
      </c>
      <c r="Y7425">
        <f t="shared" si="115"/>
        <v>234.12479999999999</v>
      </c>
    </row>
    <row r="7426" spans="1:25" x14ac:dyDescent="0.2">
      <c r="A7426" s="1">
        <v>7425</v>
      </c>
      <c r="B7426" t="s">
        <v>9690</v>
      </c>
      <c r="C7426" s="2">
        <v>43565</v>
      </c>
      <c r="D7426" s="8">
        <f>Table1[[#This Row],[Order Date]]</f>
        <v>43565</v>
      </c>
      <c r="E7426" s="2">
        <v>43569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">
        <v>2238</v>
      </c>
      <c r="P7426" s="1" t="s">
        <v>30</v>
      </c>
      <c r="Q7426" s="1" t="s">
        <v>60</v>
      </c>
      <c r="R7426" s="1" t="s">
        <v>2239</v>
      </c>
      <c r="S7426" s="1">
        <v>36.671999999999997</v>
      </c>
      <c r="T7426" s="1">
        <v>3</v>
      </c>
      <c r="U7426" s="1">
        <v>0.2</v>
      </c>
      <c r="V7426" s="1">
        <v>6.4176000000000002</v>
      </c>
      <c r="W7426" t="str">
        <f>INDEX(People!$A$2:$A$5,MATCH(Orders!N7426,People!$B$2:$B$5,0))</f>
        <v>Chuck Magee</v>
      </c>
      <c r="X7426" t="str">
        <f>IFERROR(INDEX(Returns!A7426:A8225,MATCH(Orders!B7426,Returns!B7426:B8225,0)),"No")</f>
        <v>No</v>
      </c>
      <c r="Y7426">
        <f t="shared" si="115"/>
        <v>44.006399999999992</v>
      </c>
    </row>
    <row r="7427" spans="1:25" x14ac:dyDescent="0.2">
      <c r="A7427" s="1">
        <v>7426</v>
      </c>
      <c r="B7427" t="s">
        <v>9691</v>
      </c>
      <c r="C7427" s="2">
        <v>43276</v>
      </c>
      <c r="D7427" s="8">
        <f>Table1[[#This Row],[Order Date]]</f>
        <v>43276</v>
      </c>
      <c r="E7427" s="2">
        <v>43278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">
        <v>274</v>
      </c>
      <c r="P7427" s="1" t="s">
        <v>30</v>
      </c>
      <c r="Q7427" s="1" t="s">
        <v>34</v>
      </c>
      <c r="R7427" s="1" t="s">
        <v>275</v>
      </c>
      <c r="S7427" s="1">
        <v>85.245999999999995</v>
      </c>
      <c r="T7427" s="1">
        <v>2</v>
      </c>
      <c r="U7427" s="1">
        <v>0.3</v>
      </c>
      <c r="V7427" s="1">
        <v>-6.0890000000000057</v>
      </c>
      <c r="W7427" t="str">
        <f>INDEX(People!$A$2:$A$5,MATCH(Orders!N7427,People!$B$2:$B$5,0))</f>
        <v>Kelly Williams</v>
      </c>
      <c r="X7427" t="str">
        <f>IFERROR(INDEX(Returns!A7427:A8226,MATCH(Orders!B7427,Returns!B7427:B8226,0)),"No")</f>
        <v>No</v>
      </c>
      <c r="Y7427">
        <f t="shared" ref="Y7427:Y7490" si="116">S7427*(1+U7427)</f>
        <v>110.8198</v>
      </c>
    </row>
    <row r="7428" spans="1:25" x14ac:dyDescent="0.2">
      <c r="A7428" s="1">
        <v>7427</v>
      </c>
      <c r="B7428" t="s">
        <v>9691</v>
      </c>
      <c r="C7428" s="2">
        <v>43276</v>
      </c>
      <c r="D7428" s="8">
        <f>Table1[[#This Row],[Order Date]]</f>
        <v>43276</v>
      </c>
      <c r="E7428" s="2">
        <v>43278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">
        <v>4928</v>
      </c>
      <c r="P7428" s="1" t="s">
        <v>30</v>
      </c>
      <c r="Q7428" s="1" t="s">
        <v>60</v>
      </c>
      <c r="R7428" s="1" t="s">
        <v>4929</v>
      </c>
      <c r="S7428" s="1">
        <v>32.712000000000003</v>
      </c>
      <c r="T7428" s="1">
        <v>2</v>
      </c>
      <c r="U7428" s="1">
        <v>0.6</v>
      </c>
      <c r="V7428" s="1">
        <v>-26.169599999999996</v>
      </c>
      <c r="W7428" t="str">
        <f>INDEX(People!$A$2:$A$5,MATCH(Orders!N7428,People!$B$2:$B$5,0))</f>
        <v>Kelly Williams</v>
      </c>
      <c r="X7428" t="str">
        <f>IFERROR(INDEX(Returns!A7428:A8227,MATCH(Orders!B7428,Returns!B7428:B8227,0)),"No")</f>
        <v>No</v>
      </c>
      <c r="Y7428">
        <f t="shared" si="116"/>
        <v>52.339200000000005</v>
      </c>
    </row>
    <row r="7429" spans="1:25" x14ac:dyDescent="0.2">
      <c r="A7429" s="1">
        <v>7428</v>
      </c>
      <c r="B7429" t="s">
        <v>6192</v>
      </c>
      <c r="C7429" s="2">
        <v>42446</v>
      </c>
      <c r="D7429" s="8">
        <f>Table1[[#This Row],[Order Date]]</f>
        <v>42446</v>
      </c>
      <c r="E7429" s="2">
        <v>42450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">
        <v>1790</v>
      </c>
      <c r="P7429" s="1" t="s">
        <v>43</v>
      </c>
      <c r="Q7429" s="1" t="s">
        <v>70</v>
      </c>
      <c r="R7429" s="1" t="s">
        <v>1791</v>
      </c>
      <c r="S7429" s="1">
        <v>11.43</v>
      </c>
      <c r="T7429" s="1">
        <v>3</v>
      </c>
      <c r="U7429" s="1">
        <v>0</v>
      </c>
      <c r="V7429" s="1">
        <v>5.3720999999999997</v>
      </c>
      <c r="W7429" t="str">
        <f>INDEX(People!$A$2:$A$5,MATCH(Orders!N7429,People!$B$2:$B$5,0))</f>
        <v>Cassandra Brandow</v>
      </c>
      <c r="X7429" t="str">
        <f>IFERROR(INDEX(Returns!A7429:A8228,MATCH(Orders!B7429,Returns!B7429:B8228,0)),"No")</f>
        <v>No</v>
      </c>
      <c r="Y7429">
        <f t="shared" si="116"/>
        <v>11.43</v>
      </c>
    </row>
    <row r="7430" spans="1:25" x14ac:dyDescent="0.2">
      <c r="A7430" s="1">
        <v>7429</v>
      </c>
      <c r="B7430" t="s">
        <v>6192</v>
      </c>
      <c r="C7430" s="2">
        <v>42446</v>
      </c>
      <c r="D7430" s="8">
        <f>Table1[[#This Row],[Order Date]]</f>
        <v>42446</v>
      </c>
      <c r="E7430" s="2">
        <v>42450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">
        <v>1167</v>
      </c>
      <c r="P7430" s="1" t="s">
        <v>43</v>
      </c>
      <c r="Q7430" s="1" t="s">
        <v>70</v>
      </c>
      <c r="R7430" s="1" t="s">
        <v>1168</v>
      </c>
      <c r="S7430" s="1">
        <v>30.44</v>
      </c>
      <c r="T7430" s="1">
        <v>2</v>
      </c>
      <c r="U7430" s="1">
        <v>0</v>
      </c>
      <c r="V7430" s="1">
        <v>14.9156</v>
      </c>
      <c r="W7430" t="str">
        <f>INDEX(People!$A$2:$A$5,MATCH(Orders!N7430,People!$B$2:$B$5,0))</f>
        <v>Cassandra Brandow</v>
      </c>
      <c r="X7430" t="str">
        <f>IFERROR(INDEX(Returns!A7430:A8229,MATCH(Orders!B7430,Returns!B7430:B8229,0)),"No")</f>
        <v>No</v>
      </c>
      <c r="Y7430">
        <f t="shared" si="116"/>
        <v>30.44</v>
      </c>
    </row>
    <row r="7431" spans="1:25" x14ac:dyDescent="0.2">
      <c r="A7431" s="1">
        <v>7430</v>
      </c>
      <c r="B7431" t="s">
        <v>6192</v>
      </c>
      <c r="C7431" s="2">
        <v>42446</v>
      </c>
      <c r="D7431" s="8">
        <f>Table1[[#This Row],[Order Date]]</f>
        <v>42446</v>
      </c>
      <c r="E7431" s="2">
        <v>42450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">
        <v>806</v>
      </c>
      <c r="P7431" s="1" t="s">
        <v>43</v>
      </c>
      <c r="Q7431" s="1" t="s">
        <v>84</v>
      </c>
      <c r="R7431" s="1" t="s">
        <v>807</v>
      </c>
      <c r="S7431" s="1">
        <v>12.96</v>
      </c>
      <c r="T7431" s="1">
        <v>2</v>
      </c>
      <c r="U7431" s="1">
        <v>0</v>
      </c>
      <c r="V7431" s="1">
        <v>6.3504000000000005</v>
      </c>
      <c r="W7431" t="str">
        <f>INDEX(People!$A$2:$A$5,MATCH(Orders!N7431,People!$B$2:$B$5,0))</f>
        <v>Cassandra Brandow</v>
      </c>
      <c r="X7431" t="str">
        <f>IFERROR(INDEX(Returns!A7431:A8230,MATCH(Orders!B7431,Returns!B7431:B8230,0)),"No")</f>
        <v>No</v>
      </c>
      <c r="Y7431">
        <f t="shared" si="116"/>
        <v>12.96</v>
      </c>
    </row>
    <row r="7432" spans="1:25" x14ac:dyDescent="0.2">
      <c r="A7432" s="1">
        <v>7431</v>
      </c>
      <c r="B7432" t="s">
        <v>6192</v>
      </c>
      <c r="C7432" s="2">
        <v>42446</v>
      </c>
      <c r="D7432" s="8">
        <f>Table1[[#This Row],[Order Date]]</f>
        <v>42446</v>
      </c>
      <c r="E7432" s="2">
        <v>42450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">
        <v>5511</v>
      </c>
      <c r="P7432" s="1" t="s">
        <v>43</v>
      </c>
      <c r="Q7432" s="1" t="s">
        <v>84</v>
      </c>
      <c r="R7432" s="1" t="s">
        <v>5512</v>
      </c>
      <c r="S7432" s="1">
        <v>16</v>
      </c>
      <c r="T7432" s="1">
        <v>4</v>
      </c>
      <c r="U7432" s="1">
        <v>0</v>
      </c>
      <c r="V7432" s="1">
        <v>7.68</v>
      </c>
      <c r="W7432" t="str">
        <f>INDEX(People!$A$2:$A$5,MATCH(Orders!N7432,People!$B$2:$B$5,0))</f>
        <v>Cassandra Brandow</v>
      </c>
      <c r="X7432" t="str">
        <f>IFERROR(INDEX(Returns!A7432:A8231,MATCH(Orders!B7432,Returns!B7432:B8231,0)),"No")</f>
        <v>No</v>
      </c>
      <c r="Y7432">
        <f t="shared" si="116"/>
        <v>16</v>
      </c>
    </row>
    <row r="7433" spans="1:25" x14ac:dyDescent="0.2">
      <c r="A7433" s="1">
        <v>7432</v>
      </c>
      <c r="B7433" t="s">
        <v>6192</v>
      </c>
      <c r="C7433" s="2">
        <v>42446</v>
      </c>
      <c r="D7433" s="8">
        <f>Table1[[#This Row],[Order Date]]</f>
        <v>42446</v>
      </c>
      <c r="E7433" s="2">
        <v>42450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">
        <v>3009</v>
      </c>
      <c r="P7433" s="1" t="s">
        <v>43</v>
      </c>
      <c r="Q7433" s="1" t="s">
        <v>73</v>
      </c>
      <c r="R7433" s="1" t="s">
        <v>3010</v>
      </c>
      <c r="S7433" s="1">
        <v>32.67</v>
      </c>
      <c r="T7433" s="1">
        <v>3</v>
      </c>
      <c r="U7433" s="1">
        <v>0</v>
      </c>
      <c r="V7433" s="1">
        <v>8.4942000000000011</v>
      </c>
      <c r="W7433" t="str">
        <f>INDEX(People!$A$2:$A$5,MATCH(Orders!N7433,People!$B$2:$B$5,0))</f>
        <v>Cassandra Brandow</v>
      </c>
      <c r="X7433" t="str">
        <f>IFERROR(INDEX(Returns!A7433:A8232,MATCH(Orders!B7433,Returns!B7433:B8232,0)),"No")</f>
        <v>No</v>
      </c>
      <c r="Y7433">
        <f t="shared" si="116"/>
        <v>32.67</v>
      </c>
    </row>
    <row r="7434" spans="1:25" x14ac:dyDescent="0.2">
      <c r="A7434" s="1">
        <v>7433</v>
      </c>
      <c r="B7434" t="s">
        <v>9692</v>
      </c>
      <c r="C7434" s="2">
        <v>42591</v>
      </c>
      <c r="D7434" s="8">
        <f>Table1[[#This Row],[Order Date]]</f>
        <v>42591</v>
      </c>
      <c r="E7434" s="2">
        <v>42595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">
        <v>2633</v>
      </c>
      <c r="P7434" s="1" t="s">
        <v>43</v>
      </c>
      <c r="Q7434" s="1" t="s">
        <v>242</v>
      </c>
      <c r="R7434" s="1" t="s">
        <v>2634</v>
      </c>
      <c r="S7434" s="1">
        <v>4.4640000000000004</v>
      </c>
      <c r="T7434" s="1">
        <v>3</v>
      </c>
      <c r="U7434" s="1">
        <v>0.2</v>
      </c>
      <c r="V7434" s="1">
        <v>-0.94859999999999989</v>
      </c>
      <c r="W7434" t="str">
        <f>INDEX(People!$A$2:$A$5,MATCH(Orders!N7434,People!$B$2:$B$5,0))</f>
        <v>Anna Andreadi</v>
      </c>
      <c r="X7434" t="str">
        <f>IFERROR(INDEX(Returns!A7434:A8233,MATCH(Orders!B7434,Returns!B7434:B8233,0)),"No")</f>
        <v>No</v>
      </c>
      <c r="Y7434">
        <f t="shared" si="116"/>
        <v>5.3568000000000007</v>
      </c>
    </row>
    <row r="7435" spans="1:25" x14ac:dyDescent="0.2">
      <c r="A7435" s="1">
        <v>7434</v>
      </c>
      <c r="B7435" t="s">
        <v>9692</v>
      </c>
      <c r="C7435" s="2">
        <v>42591</v>
      </c>
      <c r="D7435" s="8">
        <f>Table1[[#This Row],[Order Date]]</f>
        <v>42591</v>
      </c>
      <c r="E7435" s="2">
        <v>42595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">
        <v>2623</v>
      </c>
      <c r="P7435" s="1" t="s">
        <v>43</v>
      </c>
      <c r="Q7435" s="1" t="s">
        <v>70</v>
      </c>
      <c r="R7435" s="1" t="s">
        <v>2624</v>
      </c>
      <c r="S7435" s="1">
        <v>9.3450000000000024</v>
      </c>
      <c r="T7435" s="1">
        <v>5</v>
      </c>
      <c r="U7435" s="1">
        <v>0.7</v>
      </c>
      <c r="V7435" s="1">
        <v>-6.5414999999999992</v>
      </c>
      <c r="W7435" t="str">
        <f>INDEX(People!$A$2:$A$5,MATCH(Orders!N7435,People!$B$2:$B$5,0))</f>
        <v>Anna Andreadi</v>
      </c>
      <c r="X7435" t="str">
        <f>IFERROR(INDEX(Returns!A7435:A8234,MATCH(Orders!B7435,Returns!B7435:B8234,0)),"No")</f>
        <v>No</v>
      </c>
      <c r="Y7435">
        <f t="shared" si="116"/>
        <v>15.886500000000003</v>
      </c>
    </row>
    <row r="7436" spans="1:25" x14ac:dyDescent="0.2">
      <c r="A7436" s="1">
        <v>7435</v>
      </c>
      <c r="B7436" t="s">
        <v>9693</v>
      </c>
      <c r="C7436" s="2">
        <v>42942</v>
      </c>
      <c r="D7436" s="8">
        <f>Table1[[#This Row],[Order Date]]</f>
        <v>42942</v>
      </c>
      <c r="E7436" s="2">
        <v>42947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">
        <v>1790</v>
      </c>
      <c r="P7436" s="1" t="s">
        <v>43</v>
      </c>
      <c r="Q7436" s="1" t="s">
        <v>70</v>
      </c>
      <c r="R7436" s="1" t="s">
        <v>1791</v>
      </c>
      <c r="S7436" s="1">
        <v>9.1440000000000001</v>
      </c>
      <c r="T7436" s="1">
        <v>3</v>
      </c>
      <c r="U7436" s="1">
        <v>0.2</v>
      </c>
      <c r="V7436" s="1">
        <v>3.0860999999999996</v>
      </c>
      <c r="W7436" t="str">
        <f>INDEX(People!$A$2:$A$5,MATCH(Orders!N7436,People!$B$2:$B$5,0))</f>
        <v>Anna Andreadi</v>
      </c>
      <c r="X7436" t="str">
        <f>IFERROR(INDEX(Returns!A7436:A8235,MATCH(Orders!B7436,Returns!B7436:B8235,0)),"No")</f>
        <v>No</v>
      </c>
      <c r="Y7436">
        <f t="shared" si="116"/>
        <v>10.972799999999999</v>
      </c>
    </row>
    <row r="7437" spans="1:25" x14ac:dyDescent="0.2">
      <c r="A7437" s="1">
        <v>7436</v>
      </c>
      <c r="B7437" t="s">
        <v>9693</v>
      </c>
      <c r="C7437" s="2">
        <v>42942</v>
      </c>
      <c r="D7437" s="8">
        <f>Table1[[#This Row],[Order Date]]</f>
        <v>42942</v>
      </c>
      <c r="E7437" s="2">
        <v>42947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">
        <v>1071</v>
      </c>
      <c r="P7437" s="1" t="s">
        <v>43</v>
      </c>
      <c r="Q7437" s="1" t="s">
        <v>70</v>
      </c>
      <c r="R7437" s="1" t="s">
        <v>1072</v>
      </c>
      <c r="S7437" s="1">
        <v>23.136000000000003</v>
      </c>
      <c r="T7437" s="1">
        <v>6</v>
      </c>
      <c r="U7437" s="1">
        <v>0.2</v>
      </c>
      <c r="V7437" s="1">
        <v>8.3867999999999991</v>
      </c>
      <c r="W7437" t="str">
        <f>INDEX(People!$A$2:$A$5,MATCH(Orders!N7437,People!$B$2:$B$5,0))</f>
        <v>Anna Andreadi</v>
      </c>
      <c r="X7437" t="str">
        <f>IFERROR(INDEX(Returns!A7437:A8236,MATCH(Orders!B7437,Returns!B7437:B8236,0)),"No")</f>
        <v>No</v>
      </c>
      <c r="Y7437">
        <f t="shared" si="116"/>
        <v>27.763200000000001</v>
      </c>
    </row>
    <row r="7438" spans="1:25" x14ac:dyDescent="0.2">
      <c r="A7438" s="1">
        <v>7437</v>
      </c>
      <c r="B7438" t="s">
        <v>9693</v>
      </c>
      <c r="C7438" s="2">
        <v>42942</v>
      </c>
      <c r="D7438" s="8">
        <f>Table1[[#This Row],[Order Date]]</f>
        <v>42942</v>
      </c>
      <c r="E7438" s="2">
        <v>42947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">
        <v>3765</v>
      </c>
      <c r="P7438" s="1" t="s">
        <v>43</v>
      </c>
      <c r="Q7438" s="1" t="s">
        <v>63</v>
      </c>
      <c r="R7438" s="1" t="s">
        <v>3766</v>
      </c>
      <c r="S7438" s="1">
        <v>99.2</v>
      </c>
      <c r="T7438" s="1">
        <v>5</v>
      </c>
      <c r="U7438" s="1">
        <v>0</v>
      </c>
      <c r="V7438" s="1">
        <v>25.792000000000002</v>
      </c>
      <c r="W7438" t="str">
        <f>INDEX(People!$A$2:$A$5,MATCH(Orders!N7438,People!$B$2:$B$5,0))</f>
        <v>Anna Andreadi</v>
      </c>
      <c r="X7438" t="str">
        <f>IFERROR(INDEX(Returns!A7438:A8237,MATCH(Orders!B7438,Returns!B7438:B8237,0)),"No")</f>
        <v>No</v>
      </c>
      <c r="Y7438">
        <f t="shared" si="116"/>
        <v>99.2</v>
      </c>
    </row>
    <row r="7439" spans="1:25" x14ac:dyDescent="0.2">
      <c r="A7439" s="1">
        <v>7438</v>
      </c>
      <c r="B7439" t="s">
        <v>9694</v>
      </c>
      <c r="C7439" s="2">
        <v>42415</v>
      </c>
      <c r="D7439" s="8">
        <f>Table1[[#This Row],[Order Date]]</f>
        <v>42415</v>
      </c>
      <c r="E7439" s="2">
        <v>42419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">
        <v>2859</v>
      </c>
      <c r="P7439" s="1" t="s">
        <v>43</v>
      </c>
      <c r="Q7439" s="1" t="s">
        <v>70</v>
      </c>
      <c r="R7439" s="1" t="s">
        <v>2860</v>
      </c>
      <c r="S7439" s="1">
        <v>21.36</v>
      </c>
      <c r="T7439" s="1">
        <v>5</v>
      </c>
      <c r="U7439" s="1">
        <v>0.2</v>
      </c>
      <c r="V7439" s="1">
        <v>7.2089999999999996</v>
      </c>
      <c r="W7439" t="str">
        <f>INDEX(People!$A$2:$A$5,MATCH(Orders!N7439,People!$B$2:$B$5,0))</f>
        <v>Anna Andreadi</v>
      </c>
      <c r="X7439" t="str">
        <f>IFERROR(INDEX(Returns!A7439:A8238,MATCH(Orders!B7439,Returns!B7439:B8238,0)),"No")</f>
        <v>No</v>
      </c>
      <c r="Y7439">
        <f t="shared" si="116"/>
        <v>25.631999999999998</v>
      </c>
    </row>
    <row r="7440" spans="1:25" x14ac:dyDescent="0.2">
      <c r="A7440" s="1">
        <v>7439</v>
      </c>
      <c r="B7440" t="s">
        <v>9695</v>
      </c>
      <c r="C7440" s="2">
        <v>42818</v>
      </c>
      <c r="D7440" s="8">
        <f>Table1[[#This Row],[Order Date]]</f>
        <v>42818</v>
      </c>
      <c r="E7440" s="2">
        <v>42821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">
        <v>4630</v>
      </c>
      <c r="P7440" s="1" t="s">
        <v>30</v>
      </c>
      <c r="Q7440" s="1" t="s">
        <v>60</v>
      </c>
      <c r="R7440" s="1" t="s">
        <v>4631</v>
      </c>
      <c r="S7440" s="1">
        <v>46.900000000000006</v>
      </c>
      <c r="T7440" s="1">
        <v>5</v>
      </c>
      <c r="U7440" s="1">
        <v>0</v>
      </c>
      <c r="V7440" s="1">
        <v>13.132000000000001</v>
      </c>
      <c r="W7440" t="str">
        <f>INDEX(People!$A$2:$A$5,MATCH(Orders!N7440,People!$B$2:$B$5,0))</f>
        <v>Anna Andreadi</v>
      </c>
      <c r="X7440" t="str">
        <f>IFERROR(INDEX(Returns!A7440:A8239,MATCH(Orders!B7440,Returns!B7440:B8239,0)),"No")</f>
        <v>No</v>
      </c>
      <c r="Y7440">
        <f t="shared" si="116"/>
        <v>46.900000000000006</v>
      </c>
    </row>
    <row r="7441" spans="1:25" x14ac:dyDescent="0.2">
      <c r="A7441" s="1">
        <v>7440</v>
      </c>
      <c r="B7441" t="s">
        <v>9696</v>
      </c>
      <c r="C7441" s="2">
        <v>43710</v>
      </c>
      <c r="D7441" s="8">
        <f>Table1[[#This Row],[Order Date]]</f>
        <v>43710</v>
      </c>
      <c r="E7441" s="2">
        <v>43714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">
        <v>2019</v>
      </c>
      <c r="P7441" s="1" t="s">
        <v>43</v>
      </c>
      <c r="Q7441" s="1" t="s">
        <v>70</v>
      </c>
      <c r="R7441" s="1" t="s">
        <v>2020</v>
      </c>
      <c r="S7441" s="1">
        <v>18.72</v>
      </c>
      <c r="T7441" s="1">
        <v>5</v>
      </c>
      <c r="U7441" s="1">
        <v>0.2</v>
      </c>
      <c r="V7441" s="1">
        <v>6.5519999999999996</v>
      </c>
      <c r="W7441" t="str">
        <f>INDEX(People!$A$2:$A$5,MATCH(Orders!N7441,People!$B$2:$B$5,0))</f>
        <v>Anna Andreadi</v>
      </c>
      <c r="X7441" t="str">
        <f>IFERROR(INDEX(Returns!A7441:A8240,MATCH(Orders!B7441,Returns!B7441:B8240,0)),"No")</f>
        <v>No</v>
      </c>
      <c r="Y7441">
        <f t="shared" si="116"/>
        <v>22.463999999999999</v>
      </c>
    </row>
    <row r="7442" spans="1:25" x14ac:dyDescent="0.2">
      <c r="A7442" s="1">
        <v>7441</v>
      </c>
      <c r="B7442" t="s">
        <v>9696</v>
      </c>
      <c r="C7442" s="2">
        <v>43710</v>
      </c>
      <c r="D7442" s="8">
        <f>Table1[[#This Row],[Order Date]]</f>
        <v>43710</v>
      </c>
      <c r="E7442" s="2">
        <v>43714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">
        <v>3614</v>
      </c>
      <c r="P7442" s="1" t="s">
        <v>30</v>
      </c>
      <c r="Q7442" s="1" t="s">
        <v>52</v>
      </c>
      <c r="R7442" s="1" t="s">
        <v>3615</v>
      </c>
      <c r="S7442" s="1">
        <v>236.52800000000002</v>
      </c>
      <c r="T7442" s="1">
        <v>2</v>
      </c>
      <c r="U7442" s="1">
        <v>0.2</v>
      </c>
      <c r="V7442" s="1">
        <v>-2.9566000000000088</v>
      </c>
      <c r="W7442" t="str">
        <f>INDEX(People!$A$2:$A$5,MATCH(Orders!N7442,People!$B$2:$B$5,0))</f>
        <v>Anna Andreadi</v>
      </c>
      <c r="X7442" t="str">
        <f>IFERROR(INDEX(Returns!A7442:A8241,MATCH(Orders!B7442,Returns!B7442:B8241,0)),"No")</f>
        <v>No</v>
      </c>
      <c r="Y7442">
        <f t="shared" si="116"/>
        <v>283.83359999999999</v>
      </c>
    </row>
    <row r="7443" spans="1:25" x14ac:dyDescent="0.2">
      <c r="A7443" s="1">
        <v>7442</v>
      </c>
      <c r="B7443" t="s">
        <v>9697</v>
      </c>
      <c r="C7443" s="2">
        <v>43055</v>
      </c>
      <c r="D7443" s="8">
        <f>Table1[[#This Row],[Order Date]]</f>
        <v>43055</v>
      </c>
      <c r="E7443" s="2">
        <v>43057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">
        <v>625</v>
      </c>
      <c r="P7443" s="1" t="s">
        <v>43</v>
      </c>
      <c r="Q7443" s="1" t="s">
        <v>44</v>
      </c>
      <c r="R7443" s="1" t="s">
        <v>626</v>
      </c>
      <c r="S7443" s="1">
        <v>18.899999999999999</v>
      </c>
      <c r="T7443" s="1">
        <v>3</v>
      </c>
      <c r="U7443" s="1">
        <v>0</v>
      </c>
      <c r="V7443" s="1">
        <v>8.6939999999999991</v>
      </c>
      <c r="W7443" t="str">
        <f>INDEX(People!$A$2:$A$5,MATCH(Orders!N7443,People!$B$2:$B$5,0))</f>
        <v>Anna Andreadi</v>
      </c>
      <c r="X7443" t="str">
        <f>IFERROR(INDEX(Returns!A7443:A8242,MATCH(Orders!B7443,Returns!B7443:B8242,0)),"No")</f>
        <v>No</v>
      </c>
      <c r="Y7443">
        <f t="shared" si="116"/>
        <v>18.899999999999999</v>
      </c>
    </row>
    <row r="7444" spans="1:25" x14ac:dyDescent="0.2">
      <c r="A7444" s="1">
        <v>7443</v>
      </c>
      <c r="B7444" t="s">
        <v>9698</v>
      </c>
      <c r="C7444" s="2">
        <v>42713</v>
      </c>
      <c r="D7444" s="8">
        <f>Table1[[#This Row],[Order Date]]</f>
        <v>42713</v>
      </c>
      <c r="E7444" s="2">
        <v>42715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">
        <v>501</v>
      </c>
      <c r="P7444" s="1" t="s">
        <v>43</v>
      </c>
      <c r="Q7444" s="1" t="s">
        <v>84</v>
      </c>
      <c r="R7444" s="1" t="s">
        <v>502</v>
      </c>
      <c r="S7444" s="1">
        <v>10.688000000000001</v>
      </c>
      <c r="T7444" s="1">
        <v>2</v>
      </c>
      <c r="U7444" s="1">
        <v>0.2</v>
      </c>
      <c r="V7444" s="1">
        <v>3.7407999999999997</v>
      </c>
      <c r="W7444" t="str">
        <f>INDEX(People!$A$2:$A$5,MATCH(Orders!N7444,People!$B$2:$B$5,0))</f>
        <v>Kelly Williams</v>
      </c>
      <c r="X7444" t="str">
        <f>IFERROR(INDEX(Returns!A7444:A8243,MATCH(Orders!B7444,Returns!B7444:B8243,0)),"No")</f>
        <v>No</v>
      </c>
      <c r="Y7444">
        <f t="shared" si="116"/>
        <v>12.8256</v>
      </c>
    </row>
    <row r="7445" spans="1:25" x14ac:dyDescent="0.2">
      <c r="A7445" s="1">
        <v>7444</v>
      </c>
      <c r="B7445" t="s">
        <v>9698</v>
      </c>
      <c r="C7445" s="2">
        <v>42713</v>
      </c>
      <c r="D7445" s="8">
        <f>Table1[[#This Row],[Order Date]]</f>
        <v>42713</v>
      </c>
      <c r="E7445" s="2">
        <v>42715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">
        <v>1987</v>
      </c>
      <c r="P7445" s="1" t="s">
        <v>43</v>
      </c>
      <c r="Q7445" s="1" t="s">
        <v>55</v>
      </c>
      <c r="R7445" s="1" t="s">
        <v>1988</v>
      </c>
      <c r="S7445" s="1">
        <v>237.09600000000003</v>
      </c>
      <c r="T7445" s="1">
        <v>3</v>
      </c>
      <c r="U7445" s="1">
        <v>0.2</v>
      </c>
      <c r="V7445" s="1">
        <v>20.745899999999985</v>
      </c>
      <c r="W7445" t="str">
        <f>INDEX(People!$A$2:$A$5,MATCH(Orders!N7445,People!$B$2:$B$5,0))</f>
        <v>Kelly Williams</v>
      </c>
      <c r="X7445" t="str">
        <f>IFERROR(INDEX(Returns!A7445:A8244,MATCH(Orders!B7445,Returns!B7445:B8244,0)),"No")</f>
        <v>No</v>
      </c>
      <c r="Y7445">
        <f t="shared" si="116"/>
        <v>284.51520000000005</v>
      </c>
    </row>
    <row r="7446" spans="1:25" x14ac:dyDescent="0.2">
      <c r="A7446" s="1">
        <v>7445</v>
      </c>
      <c r="B7446" t="s">
        <v>9699</v>
      </c>
      <c r="C7446" s="2">
        <v>43499</v>
      </c>
      <c r="D7446" s="8">
        <f>Table1[[#This Row],[Order Date]]</f>
        <v>43499</v>
      </c>
      <c r="E7446" s="2">
        <v>43503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">
        <v>2563</v>
      </c>
      <c r="P7446" s="1" t="s">
        <v>43</v>
      </c>
      <c r="Q7446" s="1" t="s">
        <v>84</v>
      </c>
      <c r="R7446" s="1" t="s">
        <v>2564</v>
      </c>
      <c r="S7446" s="1">
        <v>5.1840000000000011</v>
      </c>
      <c r="T7446" s="1">
        <v>1</v>
      </c>
      <c r="U7446" s="1">
        <v>0.2</v>
      </c>
      <c r="V7446" s="1">
        <v>1.8144</v>
      </c>
      <c r="W7446" t="str">
        <f>INDEX(People!$A$2:$A$5,MATCH(Orders!N7446,People!$B$2:$B$5,0))</f>
        <v>Kelly Williams</v>
      </c>
      <c r="X7446" t="str">
        <f>IFERROR(INDEX(Returns!A7446:A8245,MATCH(Orders!B7446,Returns!B7446:B8245,0)),"No")</f>
        <v>No</v>
      </c>
      <c r="Y7446">
        <f t="shared" si="116"/>
        <v>6.2208000000000014</v>
      </c>
    </row>
    <row r="7447" spans="1:25" x14ac:dyDescent="0.2">
      <c r="A7447" s="1">
        <v>7446</v>
      </c>
      <c r="B7447" t="s">
        <v>9699</v>
      </c>
      <c r="C7447" s="2">
        <v>43499</v>
      </c>
      <c r="D7447" s="8">
        <f>Table1[[#This Row],[Order Date]]</f>
        <v>43499</v>
      </c>
      <c r="E7447" s="2">
        <v>43503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">
        <v>4889</v>
      </c>
      <c r="P7447" s="1" t="s">
        <v>43</v>
      </c>
      <c r="Q7447" s="1" t="s">
        <v>84</v>
      </c>
      <c r="R7447" s="1" t="s">
        <v>4890</v>
      </c>
      <c r="S7447" s="1">
        <v>65.584000000000003</v>
      </c>
      <c r="T7447" s="1">
        <v>2</v>
      </c>
      <c r="U7447" s="1">
        <v>0.2</v>
      </c>
      <c r="V7447" s="1">
        <v>23.7742</v>
      </c>
      <c r="W7447" t="str">
        <f>INDEX(People!$A$2:$A$5,MATCH(Orders!N7447,People!$B$2:$B$5,0))</f>
        <v>Kelly Williams</v>
      </c>
      <c r="X7447" t="str">
        <f>IFERROR(INDEX(Returns!A7447:A8246,MATCH(Orders!B7447,Returns!B7447:B8246,0)),"No")</f>
        <v>No</v>
      </c>
      <c r="Y7447">
        <f t="shared" si="116"/>
        <v>78.700800000000001</v>
      </c>
    </row>
    <row r="7448" spans="1:25" x14ac:dyDescent="0.2">
      <c r="A7448" s="1">
        <v>7447</v>
      </c>
      <c r="B7448" t="s">
        <v>9699</v>
      </c>
      <c r="C7448" s="2">
        <v>43499</v>
      </c>
      <c r="D7448" s="8">
        <f>Table1[[#This Row],[Order Date]]</f>
        <v>43499</v>
      </c>
      <c r="E7448" s="2">
        <v>43503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">
        <v>4120</v>
      </c>
      <c r="P7448" s="1" t="s">
        <v>30</v>
      </c>
      <c r="Q7448" s="1" t="s">
        <v>60</v>
      </c>
      <c r="R7448" s="1" t="s">
        <v>4121</v>
      </c>
      <c r="S7448" s="1">
        <v>22.200000000000003</v>
      </c>
      <c r="T7448" s="1">
        <v>1</v>
      </c>
      <c r="U7448" s="1">
        <v>0.6</v>
      </c>
      <c r="V7448" s="1">
        <v>-26.084999999999994</v>
      </c>
      <c r="W7448" t="str">
        <f>INDEX(People!$A$2:$A$5,MATCH(Orders!N7448,People!$B$2:$B$5,0))</f>
        <v>Kelly Williams</v>
      </c>
      <c r="X7448" t="str">
        <f>IFERROR(INDEX(Returns!A7448:A8247,MATCH(Orders!B7448,Returns!B7448:B8247,0)),"No")</f>
        <v>No</v>
      </c>
      <c r="Y7448">
        <f t="shared" si="116"/>
        <v>35.520000000000003</v>
      </c>
    </row>
    <row r="7449" spans="1:25" x14ac:dyDescent="0.2">
      <c r="A7449" s="1">
        <v>7448</v>
      </c>
      <c r="B7449" t="s">
        <v>9699</v>
      </c>
      <c r="C7449" s="2">
        <v>43499</v>
      </c>
      <c r="D7449" s="8">
        <f>Table1[[#This Row],[Order Date]]</f>
        <v>43499</v>
      </c>
      <c r="E7449" s="2">
        <v>43503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">
        <v>3164</v>
      </c>
      <c r="P7449" s="1" t="s">
        <v>43</v>
      </c>
      <c r="Q7449" s="1" t="s">
        <v>84</v>
      </c>
      <c r="R7449" s="1" t="s">
        <v>3165</v>
      </c>
      <c r="S7449" s="1">
        <v>419.4</v>
      </c>
      <c r="T7449" s="1">
        <v>5</v>
      </c>
      <c r="U7449" s="1">
        <v>0.2</v>
      </c>
      <c r="V7449" s="1">
        <v>146.79</v>
      </c>
      <c r="W7449" t="str">
        <f>INDEX(People!$A$2:$A$5,MATCH(Orders!N7449,People!$B$2:$B$5,0))</f>
        <v>Kelly Williams</v>
      </c>
      <c r="X7449" t="str">
        <f>IFERROR(INDEX(Returns!A7449:A8248,MATCH(Orders!B7449,Returns!B7449:B8248,0)),"No")</f>
        <v>No</v>
      </c>
      <c r="Y7449">
        <f t="shared" si="116"/>
        <v>503.28</v>
      </c>
    </row>
    <row r="7450" spans="1:25" x14ac:dyDescent="0.2">
      <c r="A7450" s="1">
        <v>7449</v>
      </c>
      <c r="B7450" t="s">
        <v>9700</v>
      </c>
      <c r="C7450" s="2">
        <v>43780</v>
      </c>
      <c r="D7450" s="8">
        <f>Table1[[#This Row],[Order Date]]</f>
        <v>43780</v>
      </c>
      <c r="E7450" s="2">
        <v>43783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">
        <v>2140</v>
      </c>
      <c r="P7450" s="1" t="s">
        <v>30</v>
      </c>
      <c r="Q7450" s="1" t="s">
        <v>60</v>
      </c>
      <c r="R7450" s="1" t="s">
        <v>2141</v>
      </c>
      <c r="S7450" s="1">
        <v>88.920000000000016</v>
      </c>
      <c r="T7450" s="1">
        <v>5</v>
      </c>
      <c r="U7450" s="1">
        <v>0.2</v>
      </c>
      <c r="V7450" s="1">
        <v>14.449499999999986</v>
      </c>
      <c r="W7450" t="str">
        <f>INDEX(People!$A$2:$A$5,MATCH(Orders!N7450,People!$B$2:$B$5,0))</f>
        <v>Cassandra Brandow</v>
      </c>
      <c r="X7450" t="str">
        <f>IFERROR(INDEX(Returns!A7450:A8249,MATCH(Orders!B7450,Returns!B7450:B8249,0)),"No")</f>
        <v>No</v>
      </c>
      <c r="Y7450">
        <f t="shared" si="116"/>
        <v>106.70400000000002</v>
      </c>
    </row>
    <row r="7451" spans="1:25" x14ac:dyDescent="0.2">
      <c r="A7451" s="1">
        <v>7450</v>
      </c>
      <c r="B7451" t="s">
        <v>9701</v>
      </c>
      <c r="C7451" s="2">
        <v>43725</v>
      </c>
      <c r="D7451" s="8">
        <f>Table1[[#This Row],[Order Date]]</f>
        <v>43725</v>
      </c>
      <c r="E7451" s="2">
        <v>43730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">
        <v>418</v>
      </c>
      <c r="P7451" s="1" t="s">
        <v>43</v>
      </c>
      <c r="Q7451" s="1" t="s">
        <v>63</v>
      </c>
      <c r="R7451" s="1" t="s">
        <v>419</v>
      </c>
      <c r="S7451" s="1">
        <v>9.9120000000000008</v>
      </c>
      <c r="T7451" s="1">
        <v>3</v>
      </c>
      <c r="U7451" s="1">
        <v>0.2</v>
      </c>
      <c r="V7451" s="1">
        <v>3.2213999999999996</v>
      </c>
      <c r="W7451" t="str">
        <f>INDEX(People!$A$2:$A$5,MATCH(Orders!N7451,People!$B$2:$B$5,0))</f>
        <v>Kelly Williams</v>
      </c>
      <c r="X7451" t="str">
        <f>IFERROR(INDEX(Returns!A7451:A8250,MATCH(Orders!B7451,Returns!B7451:B8250,0)),"No")</f>
        <v>No</v>
      </c>
      <c r="Y7451">
        <f t="shared" si="116"/>
        <v>11.894400000000001</v>
      </c>
    </row>
    <row r="7452" spans="1:25" x14ac:dyDescent="0.2">
      <c r="A7452" s="1">
        <v>7451</v>
      </c>
      <c r="B7452" t="s">
        <v>9701</v>
      </c>
      <c r="C7452" s="2">
        <v>43725</v>
      </c>
      <c r="D7452" s="8">
        <f>Table1[[#This Row],[Order Date]]</f>
        <v>43725</v>
      </c>
      <c r="E7452" s="2">
        <v>43730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">
        <v>3881</v>
      </c>
      <c r="P7452" s="1" t="s">
        <v>30</v>
      </c>
      <c r="Q7452" s="1" t="s">
        <v>34</v>
      </c>
      <c r="R7452" s="1" t="s">
        <v>3882</v>
      </c>
      <c r="S7452" s="1">
        <v>318.43</v>
      </c>
      <c r="T7452" s="1">
        <v>5</v>
      </c>
      <c r="U7452" s="1">
        <v>0.3</v>
      </c>
      <c r="V7452" s="1">
        <v>-77.333000000000013</v>
      </c>
      <c r="W7452" t="str">
        <f>INDEX(People!$A$2:$A$5,MATCH(Orders!N7452,People!$B$2:$B$5,0))</f>
        <v>Kelly Williams</v>
      </c>
      <c r="X7452" t="str">
        <f>IFERROR(INDEX(Returns!A7452:A8251,MATCH(Orders!B7452,Returns!B7452:B8251,0)),"No")</f>
        <v>No</v>
      </c>
      <c r="Y7452">
        <f t="shared" si="116"/>
        <v>413.959</v>
      </c>
    </row>
    <row r="7453" spans="1:25" x14ac:dyDescent="0.2">
      <c r="A7453" s="1">
        <v>7452</v>
      </c>
      <c r="B7453" t="s">
        <v>9701</v>
      </c>
      <c r="C7453" s="2">
        <v>43725</v>
      </c>
      <c r="D7453" s="8">
        <f>Table1[[#This Row],[Order Date]]</f>
        <v>43725</v>
      </c>
      <c r="E7453" s="2">
        <v>43730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">
        <v>1130</v>
      </c>
      <c r="P7453" s="1" t="s">
        <v>43</v>
      </c>
      <c r="Q7453" s="1" t="s">
        <v>70</v>
      </c>
      <c r="R7453" s="1" t="s">
        <v>1131</v>
      </c>
      <c r="S7453" s="1">
        <v>5.7999999999999989</v>
      </c>
      <c r="T7453" s="1">
        <v>5</v>
      </c>
      <c r="U7453" s="1">
        <v>0.8</v>
      </c>
      <c r="V7453" s="1">
        <v>-10.15</v>
      </c>
      <c r="W7453" t="str">
        <f>INDEX(People!$A$2:$A$5,MATCH(Orders!N7453,People!$B$2:$B$5,0))</f>
        <v>Kelly Williams</v>
      </c>
      <c r="X7453" t="str">
        <f>IFERROR(INDEX(Returns!A7453:A8252,MATCH(Orders!B7453,Returns!B7453:B8252,0)),"No")</f>
        <v>No</v>
      </c>
      <c r="Y7453">
        <f t="shared" si="116"/>
        <v>10.439999999999998</v>
      </c>
    </row>
    <row r="7454" spans="1:25" x14ac:dyDescent="0.2">
      <c r="A7454" s="1">
        <v>7453</v>
      </c>
      <c r="B7454" t="s">
        <v>9701</v>
      </c>
      <c r="C7454" s="2">
        <v>43725</v>
      </c>
      <c r="D7454" s="8">
        <f>Table1[[#This Row],[Order Date]]</f>
        <v>43725</v>
      </c>
      <c r="E7454" s="2">
        <v>43730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">
        <v>4939</v>
      </c>
      <c r="P7454" s="1" t="s">
        <v>66</v>
      </c>
      <c r="Q7454" s="1" t="s">
        <v>67</v>
      </c>
      <c r="R7454" s="1" t="s">
        <v>4940</v>
      </c>
      <c r="S7454" s="1">
        <v>1415.76</v>
      </c>
      <c r="T7454" s="1">
        <v>6</v>
      </c>
      <c r="U7454" s="1">
        <v>0.2</v>
      </c>
      <c r="V7454" s="1">
        <v>88.48500000000007</v>
      </c>
      <c r="W7454" t="str">
        <f>INDEX(People!$A$2:$A$5,MATCH(Orders!N7454,People!$B$2:$B$5,0))</f>
        <v>Kelly Williams</v>
      </c>
      <c r="X7454" t="str">
        <f>IFERROR(INDEX(Returns!A7454:A8253,MATCH(Orders!B7454,Returns!B7454:B8253,0)),"No")</f>
        <v>No</v>
      </c>
      <c r="Y7454">
        <f t="shared" si="116"/>
        <v>1698.912</v>
      </c>
    </row>
    <row r="7455" spans="1:25" x14ac:dyDescent="0.2">
      <c r="A7455" s="1">
        <v>7454</v>
      </c>
      <c r="B7455" t="s">
        <v>9702</v>
      </c>
      <c r="C7455" s="2">
        <v>43641</v>
      </c>
      <c r="D7455" s="8">
        <f>Table1[[#This Row],[Order Date]]</f>
        <v>43641</v>
      </c>
      <c r="E7455" s="2">
        <v>43647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">
        <v>2968</v>
      </c>
      <c r="P7455" s="1" t="s">
        <v>66</v>
      </c>
      <c r="Q7455" s="1" t="s">
        <v>67</v>
      </c>
      <c r="R7455" s="1" t="s">
        <v>2969</v>
      </c>
      <c r="S7455" s="1">
        <v>148.47999999999999</v>
      </c>
      <c r="T7455" s="1">
        <v>2</v>
      </c>
      <c r="U7455" s="1">
        <v>0.2</v>
      </c>
      <c r="V7455" s="1">
        <v>16.703999999999986</v>
      </c>
      <c r="W7455" t="str">
        <f>INDEX(People!$A$2:$A$5,MATCH(Orders!N7455,People!$B$2:$B$5,0))</f>
        <v>Kelly Williams</v>
      </c>
      <c r="X7455" t="str">
        <f>IFERROR(INDEX(Returns!A7455:A8254,MATCH(Orders!B7455,Returns!B7455:B8254,0)),"No")</f>
        <v>No</v>
      </c>
      <c r="Y7455">
        <f t="shared" si="116"/>
        <v>178.17599999999999</v>
      </c>
    </row>
    <row r="7456" spans="1:25" x14ac:dyDescent="0.2">
      <c r="A7456" s="1">
        <v>7455</v>
      </c>
      <c r="B7456" t="s">
        <v>9703</v>
      </c>
      <c r="C7456" s="2">
        <v>43311</v>
      </c>
      <c r="D7456" s="8">
        <f>Table1[[#This Row],[Order Date]]</f>
        <v>43311</v>
      </c>
      <c r="E7456" s="2">
        <v>43316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">
        <v>4453</v>
      </c>
      <c r="P7456" s="1" t="s">
        <v>43</v>
      </c>
      <c r="Q7456" s="1" t="s">
        <v>44</v>
      </c>
      <c r="R7456" s="1" t="s">
        <v>4454</v>
      </c>
      <c r="S7456" s="1">
        <v>9.2480000000000011</v>
      </c>
      <c r="T7456" s="1">
        <v>4</v>
      </c>
      <c r="U7456" s="1">
        <v>0.2</v>
      </c>
      <c r="V7456" s="1">
        <v>3.1212</v>
      </c>
      <c r="W7456" t="str">
        <f>INDEX(People!$A$2:$A$5,MATCH(Orders!N7456,People!$B$2:$B$5,0))</f>
        <v>Kelly Williams</v>
      </c>
      <c r="X7456" t="str">
        <f>IFERROR(INDEX(Returns!A7456:A8255,MATCH(Orders!B7456,Returns!B7456:B8255,0)),"No")</f>
        <v>No</v>
      </c>
      <c r="Y7456">
        <f t="shared" si="116"/>
        <v>11.097600000000002</v>
      </c>
    </row>
    <row r="7457" spans="1:25" x14ac:dyDescent="0.2">
      <c r="A7457" s="1">
        <v>7456</v>
      </c>
      <c r="B7457" t="s">
        <v>9703</v>
      </c>
      <c r="C7457" s="2">
        <v>43311</v>
      </c>
      <c r="D7457" s="8">
        <f>Table1[[#This Row],[Order Date]]</f>
        <v>43311</v>
      </c>
      <c r="E7457" s="2">
        <v>43316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">
        <v>1627</v>
      </c>
      <c r="P7457" s="1" t="s">
        <v>43</v>
      </c>
      <c r="Q7457" s="1" t="s">
        <v>55</v>
      </c>
      <c r="R7457" s="1" t="s">
        <v>1628</v>
      </c>
      <c r="S7457" s="1">
        <v>1036.624</v>
      </c>
      <c r="T7457" s="1">
        <v>2</v>
      </c>
      <c r="U7457" s="1">
        <v>0.2</v>
      </c>
      <c r="V7457" s="1">
        <v>51.831200000000024</v>
      </c>
      <c r="W7457" t="str">
        <f>INDEX(People!$A$2:$A$5,MATCH(Orders!N7457,People!$B$2:$B$5,0))</f>
        <v>Kelly Williams</v>
      </c>
      <c r="X7457" t="str">
        <f>IFERROR(INDEX(Returns!A7457:A8256,MATCH(Orders!B7457,Returns!B7457:B8256,0)),"No")</f>
        <v>No</v>
      </c>
      <c r="Y7457">
        <f t="shared" si="116"/>
        <v>1243.9487999999999</v>
      </c>
    </row>
    <row r="7458" spans="1:25" x14ac:dyDescent="0.2">
      <c r="A7458" s="1">
        <v>7457</v>
      </c>
      <c r="B7458" t="s">
        <v>9704</v>
      </c>
      <c r="C7458" s="2">
        <v>42841</v>
      </c>
      <c r="D7458" s="8">
        <f>Table1[[#This Row],[Order Date]]</f>
        <v>42841</v>
      </c>
      <c r="E7458" s="2">
        <v>42843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">
        <v>77</v>
      </c>
      <c r="P7458" s="1" t="s">
        <v>66</v>
      </c>
      <c r="Q7458" s="1" t="s">
        <v>67</v>
      </c>
      <c r="R7458" s="1" t="s">
        <v>78</v>
      </c>
      <c r="S7458" s="1">
        <v>569.64</v>
      </c>
      <c r="T7458" s="1">
        <v>2</v>
      </c>
      <c r="U7458" s="1">
        <v>0</v>
      </c>
      <c r="V7458" s="1">
        <v>148.10640000000001</v>
      </c>
      <c r="W7458" t="str">
        <f>INDEX(People!$A$2:$A$5,MATCH(Orders!N7458,People!$B$2:$B$5,0))</f>
        <v>Cassandra Brandow</v>
      </c>
      <c r="X7458" t="str">
        <f>IFERROR(INDEX(Returns!A7458:A8257,MATCH(Orders!B7458,Returns!B7458:B8257,0)),"No")</f>
        <v>No</v>
      </c>
      <c r="Y7458">
        <f t="shared" si="116"/>
        <v>569.64</v>
      </c>
    </row>
    <row r="7459" spans="1:25" x14ac:dyDescent="0.2">
      <c r="A7459" s="1">
        <v>7458</v>
      </c>
      <c r="B7459" t="s">
        <v>9704</v>
      </c>
      <c r="C7459" s="2">
        <v>42841</v>
      </c>
      <c r="D7459" s="8">
        <f>Table1[[#This Row],[Order Date]]</f>
        <v>42841</v>
      </c>
      <c r="E7459" s="2">
        <v>42843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">
        <v>2085</v>
      </c>
      <c r="P7459" s="1" t="s">
        <v>43</v>
      </c>
      <c r="Q7459" s="1" t="s">
        <v>70</v>
      </c>
      <c r="R7459" s="1" t="s">
        <v>2086</v>
      </c>
      <c r="S7459" s="1">
        <v>9.14</v>
      </c>
      <c r="T7459" s="1">
        <v>1</v>
      </c>
      <c r="U7459" s="1">
        <v>0</v>
      </c>
      <c r="V7459" s="1">
        <v>4.57</v>
      </c>
      <c r="W7459" t="str">
        <f>INDEX(People!$A$2:$A$5,MATCH(Orders!N7459,People!$B$2:$B$5,0))</f>
        <v>Cassandra Brandow</v>
      </c>
      <c r="X7459" t="str">
        <f>IFERROR(INDEX(Returns!A7459:A8258,MATCH(Orders!B7459,Returns!B7459:B8258,0)),"No")</f>
        <v>No</v>
      </c>
      <c r="Y7459">
        <f t="shared" si="116"/>
        <v>9.14</v>
      </c>
    </row>
    <row r="7460" spans="1:25" x14ac:dyDescent="0.2">
      <c r="A7460" s="1">
        <v>7459</v>
      </c>
      <c r="B7460" t="s">
        <v>9704</v>
      </c>
      <c r="C7460" s="2">
        <v>42841</v>
      </c>
      <c r="D7460" s="8">
        <f>Table1[[#This Row],[Order Date]]</f>
        <v>42841</v>
      </c>
      <c r="E7460" s="2">
        <v>42843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">
        <v>4206</v>
      </c>
      <c r="P7460" s="1" t="s">
        <v>30</v>
      </c>
      <c r="Q7460" s="1" t="s">
        <v>60</v>
      </c>
      <c r="R7460" s="1" t="s">
        <v>4207</v>
      </c>
      <c r="S7460" s="1">
        <v>1196.8599999999999</v>
      </c>
      <c r="T7460" s="1">
        <v>7</v>
      </c>
      <c r="U7460" s="1">
        <v>0</v>
      </c>
      <c r="V7460" s="1">
        <v>119.68599999999989</v>
      </c>
      <c r="W7460" t="str">
        <f>INDEX(People!$A$2:$A$5,MATCH(Orders!N7460,People!$B$2:$B$5,0))</f>
        <v>Cassandra Brandow</v>
      </c>
      <c r="X7460" t="str">
        <f>IFERROR(INDEX(Returns!A7460:A8259,MATCH(Orders!B7460,Returns!B7460:B8259,0)),"No")</f>
        <v>No</v>
      </c>
      <c r="Y7460">
        <f t="shared" si="116"/>
        <v>1196.8599999999999</v>
      </c>
    </row>
    <row r="7461" spans="1:25" x14ac:dyDescent="0.2">
      <c r="A7461" s="1">
        <v>7460</v>
      </c>
      <c r="B7461" t="s">
        <v>9704</v>
      </c>
      <c r="C7461" s="2">
        <v>42841</v>
      </c>
      <c r="D7461" s="8">
        <f>Table1[[#This Row],[Order Date]]</f>
        <v>42841</v>
      </c>
      <c r="E7461" s="2">
        <v>42843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">
        <v>2221</v>
      </c>
      <c r="P7461" s="1" t="s">
        <v>30</v>
      </c>
      <c r="Q7461" s="1" t="s">
        <v>31</v>
      </c>
      <c r="R7461" s="1" t="s">
        <v>2222</v>
      </c>
      <c r="S7461" s="1">
        <v>523.26</v>
      </c>
      <c r="T7461" s="1">
        <v>9</v>
      </c>
      <c r="U7461" s="1">
        <v>0</v>
      </c>
      <c r="V7461" s="1">
        <v>125.58240000000001</v>
      </c>
      <c r="W7461" t="str">
        <f>INDEX(People!$A$2:$A$5,MATCH(Orders!N7461,People!$B$2:$B$5,0))</f>
        <v>Cassandra Brandow</v>
      </c>
      <c r="X7461" t="str">
        <f>IFERROR(INDEX(Returns!A7461:A8260,MATCH(Orders!B7461,Returns!B7461:B8260,0)),"No")</f>
        <v>No</v>
      </c>
      <c r="Y7461">
        <f t="shared" si="116"/>
        <v>523.26</v>
      </c>
    </row>
    <row r="7462" spans="1:25" x14ac:dyDescent="0.2">
      <c r="A7462" s="1">
        <v>7461</v>
      </c>
      <c r="B7462" t="s">
        <v>6197</v>
      </c>
      <c r="C7462" s="2">
        <v>42836</v>
      </c>
      <c r="D7462" s="8">
        <f>Table1[[#This Row],[Order Date]]</f>
        <v>42836</v>
      </c>
      <c r="E7462" s="2">
        <v>42839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">
        <v>5372</v>
      </c>
      <c r="P7462" s="1" t="s">
        <v>66</v>
      </c>
      <c r="Q7462" s="1" t="s">
        <v>1065</v>
      </c>
      <c r="R7462" s="1" t="s">
        <v>5373</v>
      </c>
      <c r="S7462" s="1">
        <v>639.96800000000007</v>
      </c>
      <c r="T7462" s="1">
        <v>4</v>
      </c>
      <c r="U7462" s="1">
        <v>0.2</v>
      </c>
      <c r="V7462" s="1">
        <v>215.98919999999998</v>
      </c>
      <c r="W7462" t="str">
        <f>INDEX(People!$A$2:$A$5,MATCH(Orders!N7462,People!$B$2:$B$5,0))</f>
        <v>Anna Andreadi</v>
      </c>
      <c r="X7462" t="str">
        <f>IFERROR(INDEX(Returns!A7462:A8261,MATCH(Orders!B7462,Returns!B7462:B8261,0)),"No")</f>
        <v>No</v>
      </c>
      <c r="Y7462">
        <f t="shared" si="116"/>
        <v>767.96160000000009</v>
      </c>
    </row>
    <row r="7463" spans="1:25" x14ac:dyDescent="0.2">
      <c r="A7463" s="1">
        <v>7462</v>
      </c>
      <c r="B7463" t="s">
        <v>6197</v>
      </c>
      <c r="C7463" s="2">
        <v>42836</v>
      </c>
      <c r="D7463" s="8">
        <f>Table1[[#This Row],[Order Date]]</f>
        <v>42836</v>
      </c>
      <c r="E7463" s="2">
        <v>42839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">
        <v>2674</v>
      </c>
      <c r="P7463" s="1" t="s">
        <v>43</v>
      </c>
      <c r="Q7463" s="1" t="s">
        <v>84</v>
      </c>
      <c r="R7463" s="1" t="s">
        <v>169</v>
      </c>
      <c r="S7463" s="1">
        <v>52.76</v>
      </c>
      <c r="T7463" s="1">
        <v>2</v>
      </c>
      <c r="U7463" s="1">
        <v>0</v>
      </c>
      <c r="V7463" s="1">
        <v>24.269599999999997</v>
      </c>
      <c r="W7463" t="str">
        <f>INDEX(People!$A$2:$A$5,MATCH(Orders!N7463,People!$B$2:$B$5,0))</f>
        <v>Anna Andreadi</v>
      </c>
      <c r="X7463" t="str">
        <f>IFERROR(INDEX(Returns!A7463:A8262,MATCH(Orders!B7463,Returns!B7463:B8262,0)),"No")</f>
        <v>No</v>
      </c>
      <c r="Y7463">
        <f t="shared" si="116"/>
        <v>52.76</v>
      </c>
    </row>
    <row r="7464" spans="1:25" x14ac:dyDescent="0.2">
      <c r="A7464" s="1">
        <v>7463</v>
      </c>
      <c r="B7464" t="s">
        <v>9705</v>
      </c>
      <c r="C7464" s="2">
        <v>42793</v>
      </c>
      <c r="D7464" s="8">
        <f>Table1[[#This Row],[Order Date]]</f>
        <v>42793</v>
      </c>
      <c r="E7464" s="2">
        <v>42795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">
        <v>1150</v>
      </c>
      <c r="P7464" s="1" t="s">
        <v>66</v>
      </c>
      <c r="Q7464" s="1" t="s">
        <v>146</v>
      </c>
      <c r="R7464" s="1" t="s">
        <v>1151</v>
      </c>
      <c r="S7464" s="1">
        <v>538.92000000000007</v>
      </c>
      <c r="T7464" s="1">
        <v>9</v>
      </c>
      <c r="U7464" s="1">
        <v>0</v>
      </c>
      <c r="V7464" s="1">
        <v>80.837999999999994</v>
      </c>
      <c r="W7464" t="str">
        <f>INDEX(People!$A$2:$A$5,MATCH(Orders!N7464,People!$B$2:$B$5,0))</f>
        <v>Anna Andreadi</v>
      </c>
      <c r="X7464" t="str">
        <f>IFERROR(INDEX(Returns!A7464:A8263,MATCH(Orders!B7464,Returns!B7464:B8263,0)),"No")</f>
        <v>No</v>
      </c>
      <c r="Y7464">
        <f t="shared" si="116"/>
        <v>538.92000000000007</v>
      </c>
    </row>
    <row r="7465" spans="1:25" x14ac:dyDescent="0.2">
      <c r="A7465" s="1">
        <v>7464</v>
      </c>
      <c r="B7465" t="s">
        <v>9706</v>
      </c>
      <c r="C7465" s="2">
        <v>43351</v>
      </c>
      <c r="D7465" s="8">
        <f>Table1[[#This Row],[Order Date]]</f>
        <v>43351</v>
      </c>
      <c r="E7465" s="2">
        <v>43358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">
        <v>4666</v>
      </c>
      <c r="P7465" s="1" t="s">
        <v>43</v>
      </c>
      <c r="Q7465" s="1" t="s">
        <v>63</v>
      </c>
      <c r="R7465" s="1" t="s">
        <v>4667</v>
      </c>
      <c r="S7465" s="1">
        <v>14.88</v>
      </c>
      <c r="T7465" s="1">
        <v>2</v>
      </c>
      <c r="U7465" s="1">
        <v>0</v>
      </c>
      <c r="V7465" s="1">
        <v>3.7200000000000006</v>
      </c>
      <c r="W7465" t="str">
        <f>INDEX(People!$A$2:$A$5,MATCH(Orders!N7465,People!$B$2:$B$5,0))</f>
        <v>Anna Andreadi</v>
      </c>
      <c r="X7465" t="str">
        <f>IFERROR(INDEX(Returns!A7465:A8264,MATCH(Orders!B7465,Returns!B7465:B8264,0)),"No")</f>
        <v>No</v>
      </c>
      <c r="Y7465">
        <f t="shared" si="116"/>
        <v>14.88</v>
      </c>
    </row>
    <row r="7466" spans="1:25" x14ac:dyDescent="0.2">
      <c r="A7466" s="1">
        <v>7465</v>
      </c>
      <c r="B7466" t="s">
        <v>9706</v>
      </c>
      <c r="C7466" s="2">
        <v>43351</v>
      </c>
      <c r="D7466" s="8">
        <f>Table1[[#This Row],[Order Date]]</f>
        <v>43351</v>
      </c>
      <c r="E7466" s="2">
        <v>43358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">
        <v>4919</v>
      </c>
      <c r="P7466" s="1" t="s">
        <v>43</v>
      </c>
      <c r="Q7466" s="1" t="s">
        <v>84</v>
      </c>
      <c r="R7466" s="1" t="s">
        <v>4920</v>
      </c>
      <c r="S7466" s="1">
        <v>34.24</v>
      </c>
      <c r="T7466" s="1">
        <v>8</v>
      </c>
      <c r="U7466" s="1">
        <v>0</v>
      </c>
      <c r="V7466" s="1">
        <v>15.407999999999998</v>
      </c>
      <c r="W7466" t="str">
        <f>INDEX(People!$A$2:$A$5,MATCH(Orders!N7466,People!$B$2:$B$5,0))</f>
        <v>Anna Andreadi</v>
      </c>
      <c r="X7466" t="str">
        <f>IFERROR(INDEX(Returns!A7466:A8265,MATCH(Orders!B7466,Returns!B7466:B8265,0)),"No")</f>
        <v>No</v>
      </c>
      <c r="Y7466">
        <f t="shared" si="116"/>
        <v>34.24</v>
      </c>
    </row>
    <row r="7467" spans="1:25" x14ac:dyDescent="0.2">
      <c r="A7467" s="1">
        <v>7466</v>
      </c>
      <c r="B7467" t="s">
        <v>9706</v>
      </c>
      <c r="C7467" s="2">
        <v>43351</v>
      </c>
      <c r="D7467" s="8">
        <f>Table1[[#This Row],[Order Date]]</f>
        <v>43351</v>
      </c>
      <c r="E7467" s="2">
        <v>43358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">
        <v>1780</v>
      </c>
      <c r="P7467" s="1" t="s">
        <v>43</v>
      </c>
      <c r="Q7467" s="1" t="s">
        <v>55</v>
      </c>
      <c r="R7467" s="1" t="s">
        <v>1781</v>
      </c>
      <c r="S7467" s="1">
        <v>261.74</v>
      </c>
      <c r="T7467" s="1">
        <v>2</v>
      </c>
      <c r="U7467" s="1">
        <v>0</v>
      </c>
      <c r="V7467" s="1">
        <v>65.435000000000002</v>
      </c>
      <c r="W7467" t="str">
        <f>INDEX(People!$A$2:$A$5,MATCH(Orders!N7467,People!$B$2:$B$5,0))</f>
        <v>Anna Andreadi</v>
      </c>
      <c r="X7467" t="str">
        <f>IFERROR(INDEX(Returns!A7467:A8266,MATCH(Orders!B7467,Returns!B7467:B8266,0)),"No")</f>
        <v>No</v>
      </c>
      <c r="Y7467">
        <f t="shared" si="116"/>
        <v>261.74</v>
      </c>
    </row>
    <row r="7468" spans="1:25" x14ac:dyDescent="0.2">
      <c r="A7468" s="1">
        <v>7467</v>
      </c>
      <c r="B7468" t="s">
        <v>6068</v>
      </c>
      <c r="C7468" s="2">
        <v>43239</v>
      </c>
      <c r="D7468" s="8">
        <f>Table1[[#This Row],[Order Date]]</f>
        <v>43239</v>
      </c>
      <c r="E7468" s="2">
        <v>43243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">
        <v>5252</v>
      </c>
      <c r="P7468" s="1" t="s">
        <v>43</v>
      </c>
      <c r="Q7468" s="1" t="s">
        <v>73</v>
      </c>
      <c r="R7468" s="1" t="s">
        <v>1246</v>
      </c>
      <c r="S7468" s="1">
        <v>87.84</v>
      </c>
      <c r="T7468" s="1">
        <v>8</v>
      </c>
      <c r="U7468" s="1">
        <v>0</v>
      </c>
      <c r="V7468" s="1">
        <v>23.716800000000006</v>
      </c>
      <c r="W7468" t="str">
        <f>INDEX(People!$A$2:$A$5,MATCH(Orders!N7468,People!$B$2:$B$5,0))</f>
        <v>Anna Andreadi</v>
      </c>
      <c r="X7468" t="str">
        <f>IFERROR(INDEX(Returns!A7468:A8267,MATCH(Orders!B7468,Returns!B7468:B8267,0)),"No")</f>
        <v>No</v>
      </c>
      <c r="Y7468">
        <f t="shared" si="116"/>
        <v>87.84</v>
      </c>
    </row>
    <row r="7469" spans="1:25" x14ac:dyDescent="0.2">
      <c r="A7469" s="1">
        <v>7468</v>
      </c>
      <c r="B7469" t="s">
        <v>9707</v>
      </c>
      <c r="C7469" s="2">
        <v>43780</v>
      </c>
      <c r="D7469" s="8">
        <f>Table1[[#This Row],[Order Date]]</f>
        <v>43780</v>
      </c>
      <c r="E7469" s="2">
        <v>43784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">
        <v>2310</v>
      </c>
      <c r="P7469" s="1" t="s">
        <v>30</v>
      </c>
      <c r="Q7469" s="1" t="s">
        <v>60</v>
      </c>
      <c r="R7469" s="1" t="s">
        <v>2311</v>
      </c>
      <c r="S7469" s="1">
        <v>34.92</v>
      </c>
      <c r="T7469" s="1">
        <v>4</v>
      </c>
      <c r="U7469" s="1">
        <v>0</v>
      </c>
      <c r="V7469" s="1">
        <v>11.872799999999998</v>
      </c>
      <c r="W7469" t="str">
        <f>INDEX(People!$A$2:$A$5,MATCH(Orders!N7469,People!$B$2:$B$5,0))</f>
        <v>Anna Andreadi</v>
      </c>
      <c r="X7469" t="str">
        <f>IFERROR(INDEX(Returns!A7469:A8268,MATCH(Orders!B7469,Returns!B7469:B8268,0)),"No")</f>
        <v>No</v>
      </c>
      <c r="Y7469">
        <f t="shared" si="116"/>
        <v>34.92</v>
      </c>
    </row>
    <row r="7470" spans="1:25" x14ac:dyDescent="0.2">
      <c r="A7470" s="1">
        <v>7469</v>
      </c>
      <c r="B7470" t="s">
        <v>9708</v>
      </c>
      <c r="C7470" s="2">
        <v>42628</v>
      </c>
      <c r="D7470" s="8">
        <f>Table1[[#This Row],[Order Date]]</f>
        <v>42628</v>
      </c>
      <c r="E7470" s="2">
        <v>42633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">
        <v>2670</v>
      </c>
      <c r="P7470" s="1" t="s">
        <v>43</v>
      </c>
      <c r="Q7470" s="1" t="s">
        <v>84</v>
      </c>
      <c r="R7470" s="1" t="s">
        <v>169</v>
      </c>
      <c r="S7470" s="1">
        <v>14.940000000000001</v>
      </c>
      <c r="T7470" s="1">
        <v>3</v>
      </c>
      <c r="U7470" s="1">
        <v>0</v>
      </c>
      <c r="V7470" s="1">
        <v>7.0218000000000007</v>
      </c>
      <c r="W7470" t="str">
        <f>INDEX(People!$A$2:$A$5,MATCH(Orders!N7470,People!$B$2:$B$5,0))</f>
        <v>Chuck Magee</v>
      </c>
      <c r="X7470" t="str">
        <f>IFERROR(INDEX(Returns!A7470:A8269,MATCH(Orders!B7470,Returns!B7470:B8269,0)),"No")</f>
        <v>No</v>
      </c>
      <c r="Y7470">
        <f t="shared" si="116"/>
        <v>14.940000000000001</v>
      </c>
    </row>
    <row r="7471" spans="1:25" x14ac:dyDescent="0.2">
      <c r="A7471" s="1">
        <v>7470</v>
      </c>
      <c r="B7471" t="s">
        <v>9708</v>
      </c>
      <c r="C7471" s="2">
        <v>42628</v>
      </c>
      <c r="D7471" s="8">
        <f>Table1[[#This Row],[Order Date]]</f>
        <v>42628</v>
      </c>
      <c r="E7471" s="2">
        <v>42633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">
        <v>3338</v>
      </c>
      <c r="P7471" s="1" t="s">
        <v>30</v>
      </c>
      <c r="Q7471" s="1" t="s">
        <v>60</v>
      </c>
      <c r="R7471" s="1" t="s">
        <v>3339</v>
      </c>
      <c r="S7471" s="1">
        <v>14.56</v>
      </c>
      <c r="T7471" s="1">
        <v>2</v>
      </c>
      <c r="U7471" s="1">
        <v>0</v>
      </c>
      <c r="V7471" s="1">
        <v>6.2608000000000015</v>
      </c>
      <c r="W7471" t="str">
        <f>INDEX(People!$A$2:$A$5,MATCH(Orders!N7471,People!$B$2:$B$5,0))</f>
        <v>Chuck Magee</v>
      </c>
      <c r="X7471" t="str">
        <f>IFERROR(INDEX(Returns!A7471:A8270,MATCH(Orders!B7471,Returns!B7471:B8270,0)),"No")</f>
        <v>No</v>
      </c>
      <c r="Y7471">
        <f t="shared" si="116"/>
        <v>14.56</v>
      </c>
    </row>
    <row r="7472" spans="1:25" x14ac:dyDescent="0.2">
      <c r="A7472" s="1">
        <v>7471</v>
      </c>
      <c r="B7472" t="s">
        <v>9709</v>
      </c>
      <c r="C7472" s="2">
        <v>42993</v>
      </c>
      <c r="D7472" s="8">
        <f>Table1[[#This Row],[Order Date]]</f>
        <v>42993</v>
      </c>
      <c r="E7472" s="2">
        <v>42998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">
        <v>395</v>
      </c>
      <c r="P7472" s="1" t="s">
        <v>43</v>
      </c>
      <c r="Q7472" s="1" t="s">
        <v>70</v>
      </c>
      <c r="R7472" s="1" t="s">
        <v>396</v>
      </c>
      <c r="S7472" s="1">
        <v>3.5760000000000005</v>
      </c>
      <c r="T7472" s="1">
        <v>4</v>
      </c>
      <c r="U7472" s="1">
        <v>0.7</v>
      </c>
      <c r="V7472" s="1">
        <v>-2.8608000000000002</v>
      </c>
      <c r="W7472" t="str">
        <f>INDEX(People!$A$2:$A$5,MATCH(Orders!N7472,People!$B$2:$B$5,0))</f>
        <v>Chuck Magee</v>
      </c>
      <c r="X7472" t="str">
        <f>IFERROR(INDEX(Returns!A7472:A8271,MATCH(Orders!B7472,Returns!B7472:B8271,0)),"No")</f>
        <v>No</v>
      </c>
      <c r="Y7472">
        <f t="shared" si="116"/>
        <v>6.079200000000001</v>
      </c>
    </row>
    <row r="7473" spans="1:25" x14ac:dyDescent="0.2">
      <c r="A7473" s="1">
        <v>7472</v>
      </c>
      <c r="B7473" t="s">
        <v>9709</v>
      </c>
      <c r="C7473" s="2">
        <v>42993</v>
      </c>
      <c r="D7473" s="8">
        <f>Table1[[#This Row],[Order Date]]</f>
        <v>42993</v>
      </c>
      <c r="E7473" s="2">
        <v>42998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">
        <v>737</v>
      </c>
      <c r="P7473" s="1" t="s">
        <v>43</v>
      </c>
      <c r="Q7473" s="1" t="s">
        <v>55</v>
      </c>
      <c r="R7473" s="1" t="s">
        <v>738</v>
      </c>
      <c r="S7473" s="1">
        <v>147.184</v>
      </c>
      <c r="T7473" s="1">
        <v>2</v>
      </c>
      <c r="U7473" s="1">
        <v>0.2</v>
      </c>
      <c r="V7473" s="1">
        <v>-29.436800000000012</v>
      </c>
      <c r="W7473" t="str">
        <f>INDEX(People!$A$2:$A$5,MATCH(Orders!N7473,People!$B$2:$B$5,0))</f>
        <v>Chuck Magee</v>
      </c>
      <c r="X7473" t="str">
        <f>IFERROR(INDEX(Returns!A7473:A8272,MATCH(Orders!B7473,Returns!B7473:B8272,0)),"No")</f>
        <v>No</v>
      </c>
      <c r="Y7473">
        <f t="shared" si="116"/>
        <v>176.6208</v>
      </c>
    </row>
    <row r="7474" spans="1:25" x14ac:dyDescent="0.2">
      <c r="A7474" s="1">
        <v>7473</v>
      </c>
      <c r="B7474" t="s">
        <v>9710</v>
      </c>
      <c r="C7474" s="2">
        <v>43282</v>
      </c>
      <c r="D7474" s="8">
        <f>Table1[[#This Row],[Order Date]]</f>
        <v>43282</v>
      </c>
      <c r="E7474" s="2">
        <v>43284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">
        <v>4262</v>
      </c>
      <c r="P7474" s="1" t="s">
        <v>66</v>
      </c>
      <c r="Q7474" s="1" t="s">
        <v>1065</v>
      </c>
      <c r="R7474" s="1" t="s">
        <v>4263</v>
      </c>
      <c r="S7474" s="1">
        <v>1499.95</v>
      </c>
      <c r="T7474" s="1">
        <v>5</v>
      </c>
      <c r="U7474" s="1">
        <v>0</v>
      </c>
      <c r="V7474" s="1">
        <v>449.9849999999999</v>
      </c>
      <c r="W7474" t="str">
        <f>INDEX(People!$A$2:$A$5,MATCH(Orders!N7474,People!$B$2:$B$5,0))</f>
        <v>Anna Andreadi</v>
      </c>
      <c r="X7474" t="str">
        <f>IFERROR(INDEX(Returns!A7474:A8273,MATCH(Orders!B7474,Returns!B7474:B8273,0)),"No")</f>
        <v>No</v>
      </c>
      <c r="Y7474">
        <f t="shared" si="116"/>
        <v>1499.95</v>
      </c>
    </row>
    <row r="7475" spans="1:25" x14ac:dyDescent="0.2">
      <c r="A7475" s="1">
        <v>7474</v>
      </c>
      <c r="B7475" t="s">
        <v>9711</v>
      </c>
      <c r="C7475" s="2">
        <v>43200</v>
      </c>
      <c r="D7475" s="8">
        <f>Table1[[#This Row],[Order Date]]</f>
        <v>43200</v>
      </c>
      <c r="E7475" s="2">
        <v>43205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">
        <v>2484</v>
      </c>
      <c r="P7475" s="1" t="s">
        <v>43</v>
      </c>
      <c r="Q7475" s="1" t="s">
        <v>63</v>
      </c>
      <c r="R7475" s="1" t="s">
        <v>2485</v>
      </c>
      <c r="S7475" s="1">
        <v>13.568000000000001</v>
      </c>
      <c r="T7475" s="1">
        <v>4</v>
      </c>
      <c r="U7475" s="1">
        <v>0.2</v>
      </c>
      <c r="V7475" s="1">
        <v>3.2223999999999995</v>
      </c>
      <c r="W7475" t="str">
        <f>INDEX(People!$A$2:$A$5,MATCH(Orders!N7475,People!$B$2:$B$5,0))</f>
        <v>Kelly Williams</v>
      </c>
      <c r="X7475" t="str">
        <f>IFERROR(INDEX(Returns!A7475:A8274,MATCH(Orders!B7475,Returns!B7475:B8274,0)),"No")</f>
        <v>No</v>
      </c>
      <c r="Y7475">
        <f t="shared" si="116"/>
        <v>16.281600000000001</v>
      </c>
    </row>
    <row r="7476" spans="1:25" x14ac:dyDescent="0.2">
      <c r="A7476" s="1">
        <v>7475</v>
      </c>
      <c r="B7476" t="s">
        <v>9712</v>
      </c>
      <c r="C7476" s="2">
        <v>42375</v>
      </c>
      <c r="D7476" s="8">
        <f>Table1[[#This Row],[Order Date]]</f>
        <v>42375</v>
      </c>
      <c r="E7476" s="2">
        <v>42379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">
        <v>471</v>
      </c>
      <c r="P7476" s="1" t="s">
        <v>30</v>
      </c>
      <c r="Q7476" s="1" t="s">
        <v>34</v>
      </c>
      <c r="R7476" s="1" t="s">
        <v>472</v>
      </c>
      <c r="S7476" s="1">
        <v>2573.8200000000002</v>
      </c>
      <c r="T7476" s="1">
        <v>9</v>
      </c>
      <c r="U7476" s="1">
        <v>0</v>
      </c>
      <c r="V7476" s="1">
        <v>746.40779999999972</v>
      </c>
      <c r="W7476" t="str">
        <f>INDEX(People!$A$2:$A$5,MATCH(Orders!N7476,People!$B$2:$B$5,0))</f>
        <v>Cassandra Brandow</v>
      </c>
      <c r="X7476" t="str">
        <f>IFERROR(INDEX(Returns!A7476:A8275,MATCH(Orders!B7476,Returns!B7476:B8275,0)),"No")</f>
        <v>No</v>
      </c>
      <c r="Y7476">
        <f t="shared" si="116"/>
        <v>2573.8200000000002</v>
      </c>
    </row>
    <row r="7477" spans="1:25" x14ac:dyDescent="0.2">
      <c r="A7477" s="1">
        <v>7476</v>
      </c>
      <c r="B7477" t="s">
        <v>9712</v>
      </c>
      <c r="C7477" s="2">
        <v>42375</v>
      </c>
      <c r="D7477" s="8">
        <f>Table1[[#This Row],[Order Date]]</f>
        <v>42375</v>
      </c>
      <c r="E7477" s="2">
        <v>42379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">
        <v>1897</v>
      </c>
      <c r="P7477" s="1" t="s">
        <v>43</v>
      </c>
      <c r="Q7477" s="1" t="s">
        <v>70</v>
      </c>
      <c r="R7477" s="1" t="s">
        <v>1898</v>
      </c>
      <c r="S7477" s="1">
        <v>609.98</v>
      </c>
      <c r="T7477" s="1">
        <v>2</v>
      </c>
      <c r="U7477" s="1">
        <v>0</v>
      </c>
      <c r="V7477" s="1">
        <v>274.49099999999999</v>
      </c>
      <c r="W7477" t="str">
        <f>INDEX(People!$A$2:$A$5,MATCH(Orders!N7477,People!$B$2:$B$5,0))</f>
        <v>Cassandra Brandow</v>
      </c>
      <c r="X7477" t="str">
        <f>IFERROR(INDEX(Returns!A7477:A8276,MATCH(Orders!B7477,Returns!B7477:B8276,0)),"No")</f>
        <v>No</v>
      </c>
      <c r="Y7477">
        <f t="shared" si="116"/>
        <v>609.98</v>
      </c>
    </row>
    <row r="7478" spans="1:25" x14ac:dyDescent="0.2">
      <c r="A7478" s="1">
        <v>7477</v>
      </c>
      <c r="B7478" t="s">
        <v>9712</v>
      </c>
      <c r="C7478" s="2">
        <v>42375</v>
      </c>
      <c r="D7478" s="8">
        <f>Table1[[#This Row],[Order Date]]</f>
        <v>42375</v>
      </c>
      <c r="E7478" s="2">
        <v>42379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">
        <v>1507</v>
      </c>
      <c r="P7478" s="1" t="s">
        <v>43</v>
      </c>
      <c r="Q7478" s="1" t="s">
        <v>63</v>
      </c>
      <c r="R7478" s="1" t="s">
        <v>1508</v>
      </c>
      <c r="S7478" s="1">
        <v>5.48</v>
      </c>
      <c r="T7478" s="1">
        <v>2</v>
      </c>
      <c r="U7478" s="1">
        <v>0</v>
      </c>
      <c r="V7478" s="1">
        <v>1.4796000000000005</v>
      </c>
      <c r="W7478" t="str">
        <f>INDEX(People!$A$2:$A$5,MATCH(Orders!N7478,People!$B$2:$B$5,0))</f>
        <v>Cassandra Brandow</v>
      </c>
      <c r="X7478" t="str">
        <f>IFERROR(INDEX(Returns!A7478:A8277,MATCH(Orders!B7478,Returns!B7478:B8277,0)),"No")</f>
        <v>No</v>
      </c>
      <c r="Y7478">
        <f t="shared" si="116"/>
        <v>5.48</v>
      </c>
    </row>
    <row r="7479" spans="1:25" x14ac:dyDescent="0.2">
      <c r="A7479" s="1">
        <v>7478</v>
      </c>
      <c r="B7479" t="s">
        <v>9712</v>
      </c>
      <c r="C7479" s="2">
        <v>42375</v>
      </c>
      <c r="D7479" s="8">
        <f>Table1[[#This Row],[Order Date]]</f>
        <v>42375</v>
      </c>
      <c r="E7479" s="2">
        <v>42379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">
        <v>174</v>
      </c>
      <c r="P7479" s="1" t="s">
        <v>66</v>
      </c>
      <c r="Q7479" s="1" t="s">
        <v>67</v>
      </c>
      <c r="R7479" s="1" t="s">
        <v>175</v>
      </c>
      <c r="S7479" s="1">
        <v>391.98</v>
      </c>
      <c r="T7479" s="1">
        <v>2</v>
      </c>
      <c r="U7479" s="1">
        <v>0</v>
      </c>
      <c r="V7479" s="1">
        <v>113.67419999999998</v>
      </c>
      <c r="W7479" t="str">
        <f>INDEX(People!$A$2:$A$5,MATCH(Orders!N7479,People!$B$2:$B$5,0))</f>
        <v>Cassandra Brandow</v>
      </c>
      <c r="X7479" t="str">
        <f>IFERROR(INDEX(Returns!A7479:A8278,MATCH(Orders!B7479,Returns!B7479:B8278,0)),"No")</f>
        <v>No</v>
      </c>
      <c r="Y7479">
        <f t="shared" si="116"/>
        <v>391.98</v>
      </c>
    </row>
    <row r="7480" spans="1:25" x14ac:dyDescent="0.2">
      <c r="A7480" s="1">
        <v>7479</v>
      </c>
      <c r="B7480" t="s">
        <v>9712</v>
      </c>
      <c r="C7480" s="2">
        <v>42375</v>
      </c>
      <c r="D7480" s="8">
        <f>Table1[[#This Row],[Order Date]]</f>
        <v>42375</v>
      </c>
      <c r="E7480" s="2">
        <v>42379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">
        <v>2824</v>
      </c>
      <c r="P7480" s="1" t="s">
        <v>66</v>
      </c>
      <c r="Q7480" s="1" t="s">
        <v>67</v>
      </c>
      <c r="R7480" s="1" t="s">
        <v>2825</v>
      </c>
      <c r="S7480" s="1">
        <v>755.96</v>
      </c>
      <c r="T7480" s="1">
        <v>4</v>
      </c>
      <c r="U7480" s="1">
        <v>0</v>
      </c>
      <c r="V7480" s="1">
        <v>204.10919999999999</v>
      </c>
      <c r="W7480" t="str">
        <f>INDEX(People!$A$2:$A$5,MATCH(Orders!N7480,People!$B$2:$B$5,0))</f>
        <v>Cassandra Brandow</v>
      </c>
      <c r="X7480" t="str">
        <f>IFERROR(INDEX(Returns!A7480:A8279,MATCH(Orders!B7480,Returns!B7480:B8279,0)),"No")</f>
        <v>No</v>
      </c>
      <c r="Y7480">
        <f t="shared" si="116"/>
        <v>755.96</v>
      </c>
    </row>
    <row r="7481" spans="1:25" x14ac:dyDescent="0.2">
      <c r="A7481" s="1">
        <v>7480</v>
      </c>
      <c r="B7481" t="s">
        <v>9712</v>
      </c>
      <c r="C7481" s="2">
        <v>42375</v>
      </c>
      <c r="D7481" s="8">
        <f>Table1[[#This Row],[Order Date]]</f>
        <v>42375</v>
      </c>
      <c r="E7481" s="2">
        <v>42379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">
        <v>4833</v>
      </c>
      <c r="P7481" s="1" t="s">
        <v>43</v>
      </c>
      <c r="Q7481" s="1" t="s">
        <v>242</v>
      </c>
      <c r="R7481" s="1" t="s">
        <v>4834</v>
      </c>
      <c r="S7481" s="1">
        <v>31.12</v>
      </c>
      <c r="T7481" s="1">
        <v>4</v>
      </c>
      <c r="U7481" s="1">
        <v>0</v>
      </c>
      <c r="V7481" s="1">
        <v>0.31119999999999948</v>
      </c>
      <c r="W7481" t="str">
        <f>INDEX(People!$A$2:$A$5,MATCH(Orders!N7481,People!$B$2:$B$5,0))</f>
        <v>Cassandra Brandow</v>
      </c>
      <c r="X7481" t="str">
        <f>IFERROR(INDEX(Returns!A7481:A8280,MATCH(Orders!B7481,Returns!B7481:B8280,0)),"No")</f>
        <v>No</v>
      </c>
      <c r="Y7481">
        <f t="shared" si="116"/>
        <v>31.12</v>
      </c>
    </row>
    <row r="7482" spans="1:25" x14ac:dyDescent="0.2">
      <c r="A7482" s="1">
        <v>7481</v>
      </c>
      <c r="B7482" t="s">
        <v>9712</v>
      </c>
      <c r="C7482" s="2">
        <v>42375</v>
      </c>
      <c r="D7482" s="8">
        <f>Table1[[#This Row],[Order Date]]</f>
        <v>42375</v>
      </c>
      <c r="E7482" s="2">
        <v>42379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">
        <v>2575</v>
      </c>
      <c r="P7482" s="1" t="s">
        <v>43</v>
      </c>
      <c r="Q7482" s="1" t="s">
        <v>84</v>
      </c>
      <c r="R7482" s="1" t="s">
        <v>2576</v>
      </c>
      <c r="S7482" s="1">
        <v>6.54</v>
      </c>
      <c r="T7482" s="1">
        <v>1</v>
      </c>
      <c r="U7482" s="1">
        <v>0</v>
      </c>
      <c r="V7482" s="1">
        <v>3.0084</v>
      </c>
      <c r="W7482" t="str">
        <f>INDEX(People!$A$2:$A$5,MATCH(Orders!N7482,People!$B$2:$B$5,0))</f>
        <v>Cassandra Brandow</v>
      </c>
      <c r="X7482" t="str">
        <f>IFERROR(INDEX(Returns!A7482:A8281,MATCH(Orders!B7482,Returns!B7482:B8281,0)),"No")</f>
        <v>No</v>
      </c>
      <c r="Y7482">
        <f t="shared" si="116"/>
        <v>6.54</v>
      </c>
    </row>
    <row r="7483" spans="1:25" x14ac:dyDescent="0.2">
      <c r="A7483" s="1">
        <v>7482</v>
      </c>
      <c r="B7483" t="s">
        <v>9713</v>
      </c>
      <c r="C7483" s="2">
        <v>43344</v>
      </c>
      <c r="D7483" s="8">
        <f>Table1[[#This Row],[Order Date]]</f>
        <v>43344</v>
      </c>
      <c r="E7483" s="2">
        <v>43346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">
        <v>465</v>
      </c>
      <c r="P7483" s="1" t="s">
        <v>43</v>
      </c>
      <c r="Q7483" s="1" t="s">
        <v>157</v>
      </c>
      <c r="R7483" s="1" t="s">
        <v>466</v>
      </c>
      <c r="S7483" s="1">
        <v>12.78</v>
      </c>
      <c r="T7483" s="1">
        <v>1</v>
      </c>
      <c r="U7483" s="1">
        <v>0</v>
      </c>
      <c r="V7483" s="1">
        <v>5.7509999999999994</v>
      </c>
      <c r="W7483" t="str">
        <f>INDEX(People!$A$2:$A$5,MATCH(Orders!N7483,People!$B$2:$B$5,0))</f>
        <v>Anna Andreadi</v>
      </c>
      <c r="X7483" t="str">
        <f>IFERROR(INDEX(Returns!A7483:A8282,MATCH(Orders!B7483,Returns!B7483:B8282,0)),"No")</f>
        <v>No</v>
      </c>
      <c r="Y7483">
        <f t="shared" si="116"/>
        <v>12.78</v>
      </c>
    </row>
    <row r="7484" spans="1:25" x14ac:dyDescent="0.2">
      <c r="A7484" s="1">
        <v>7483</v>
      </c>
      <c r="B7484" t="s">
        <v>9714</v>
      </c>
      <c r="C7484" s="2">
        <v>42636</v>
      </c>
      <c r="D7484" s="8">
        <f>Table1[[#This Row],[Order Date]]</f>
        <v>42636</v>
      </c>
      <c r="E7484" s="2">
        <v>42643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">
        <v>292</v>
      </c>
      <c r="P7484" s="1" t="s">
        <v>43</v>
      </c>
      <c r="Q7484" s="1" t="s">
        <v>70</v>
      </c>
      <c r="R7484" s="1" t="s">
        <v>293</v>
      </c>
      <c r="S7484" s="1">
        <v>18.463999999999999</v>
      </c>
      <c r="T7484" s="1">
        <v>4</v>
      </c>
      <c r="U7484" s="1">
        <v>0.2</v>
      </c>
      <c r="V7484" s="1">
        <v>6.9239999999999995</v>
      </c>
      <c r="W7484" t="str">
        <f>INDEX(People!$A$2:$A$5,MATCH(Orders!N7484,People!$B$2:$B$5,0))</f>
        <v>Chuck Magee</v>
      </c>
      <c r="X7484" t="str">
        <f>IFERROR(INDEX(Returns!A7484:A8283,MATCH(Orders!B7484,Returns!B7484:B8283,0)),"No")</f>
        <v>No</v>
      </c>
      <c r="Y7484">
        <f t="shared" si="116"/>
        <v>22.156799999999997</v>
      </c>
    </row>
    <row r="7485" spans="1:25" x14ac:dyDescent="0.2">
      <c r="A7485" s="1">
        <v>7484</v>
      </c>
      <c r="B7485" t="s">
        <v>9715</v>
      </c>
      <c r="C7485" s="2">
        <v>42719</v>
      </c>
      <c r="D7485" s="8">
        <f>Table1[[#This Row],[Order Date]]</f>
        <v>42719</v>
      </c>
      <c r="E7485" s="2">
        <v>42721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">
        <v>3881</v>
      </c>
      <c r="P7485" s="1" t="s">
        <v>30</v>
      </c>
      <c r="Q7485" s="1" t="s">
        <v>34</v>
      </c>
      <c r="R7485" s="1" t="s">
        <v>3882</v>
      </c>
      <c r="S7485" s="1">
        <v>445.80200000000002</v>
      </c>
      <c r="T7485" s="1">
        <v>7</v>
      </c>
      <c r="U7485" s="1">
        <v>0.3</v>
      </c>
      <c r="V7485" s="1">
        <v>-108.26620000000001</v>
      </c>
      <c r="W7485" t="str">
        <f>INDEX(People!$A$2:$A$5,MATCH(Orders!N7485,People!$B$2:$B$5,0))</f>
        <v>Chuck Magee</v>
      </c>
      <c r="X7485" t="str">
        <f>IFERROR(INDEX(Returns!A7485:A8284,MATCH(Orders!B7485,Returns!B7485:B8284,0)),"No")</f>
        <v>No</v>
      </c>
      <c r="Y7485">
        <f t="shared" si="116"/>
        <v>579.54259999999999</v>
      </c>
    </row>
    <row r="7486" spans="1:25" x14ac:dyDescent="0.2">
      <c r="A7486" s="1">
        <v>7485</v>
      </c>
      <c r="B7486" t="s">
        <v>9716</v>
      </c>
      <c r="C7486" s="2">
        <v>43827</v>
      </c>
      <c r="D7486" s="8">
        <f>Table1[[#This Row],[Order Date]]</f>
        <v>43827</v>
      </c>
      <c r="E7486" s="2">
        <v>43832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">
        <v>5789</v>
      </c>
      <c r="P7486" s="1" t="s">
        <v>43</v>
      </c>
      <c r="Q7486" s="1" t="s">
        <v>63</v>
      </c>
      <c r="R7486" s="1" t="s">
        <v>2550</v>
      </c>
      <c r="S7486" s="1">
        <v>2.48</v>
      </c>
      <c r="T7486" s="1">
        <v>1</v>
      </c>
      <c r="U7486" s="1">
        <v>0</v>
      </c>
      <c r="V7486" s="1">
        <v>0.86799999999999988</v>
      </c>
      <c r="W7486" t="str">
        <f>INDEX(People!$A$2:$A$5,MATCH(Orders!N7486,People!$B$2:$B$5,0))</f>
        <v>Kelly Williams</v>
      </c>
      <c r="X7486" t="str">
        <f>IFERROR(INDEX(Returns!A7486:A8285,MATCH(Orders!B7486,Returns!B7486:B8285,0)),"No")</f>
        <v>No</v>
      </c>
      <c r="Y7486">
        <f t="shared" si="116"/>
        <v>2.48</v>
      </c>
    </row>
    <row r="7487" spans="1:25" x14ac:dyDescent="0.2">
      <c r="A7487" s="1">
        <v>7486</v>
      </c>
      <c r="B7487" t="s">
        <v>9716</v>
      </c>
      <c r="C7487" s="2">
        <v>43827</v>
      </c>
      <c r="D7487" s="8">
        <f>Table1[[#This Row],[Order Date]]</f>
        <v>43827</v>
      </c>
      <c r="E7487" s="2">
        <v>43832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">
        <v>4816</v>
      </c>
      <c r="P7487" s="1" t="s">
        <v>43</v>
      </c>
      <c r="Q7487" s="1" t="s">
        <v>70</v>
      </c>
      <c r="R7487" s="1" t="s">
        <v>4817</v>
      </c>
      <c r="S7487" s="1">
        <v>25.9</v>
      </c>
      <c r="T7487" s="1">
        <v>5</v>
      </c>
      <c r="U7487" s="1">
        <v>0</v>
      </c>
      <c r="V7487" s="1">
        <v>12.690999999999999</v>
      </c>
      <c r="W7487" t="str">
        <f>INDEX(People!$A$2:$A$5,MATCH(Orders!N7487,People!$B$2:$B$5,0))</f>
        <v>Kelly Williams</v>
      </c>
      <c r="X7487" t="str">
        <f>IFERROR(INDEX(Returns!A7487:A8286,MATCH(Orders!B7487,Returns!B7487:B8286,0)),"No")</f>
        <v>No</v>
      </c>
      <c r="Y7487">
        <f t="shared" si="116"/>
        <v>25.9</v>
      </c>
    </row>
    <row r="7488" spans="1:25" x14ac:dyDescent="0.2">
      <c r="A7488" s="1">
        <v>7487</v>
      </c>
      <c r="B7488" t="s">
        <v>9717</v>
      </c>
      <c r="C7488" s="2">
        <v>43088</v>
      </c>
      <c r="D7488" s="8">
        <f>Table1[[#This Row],[Order Date]]</f>
        <v>43088</v>
      </c>
      <c r="E7488" s="2">
        <v>43093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">
        <v>4271</v>
      </c>
      <c r="P7488" s="1" t="s">
        <v>43</v>
      </c>
      <c r="Q7488" s="1" t="s">
        <v>84</v>
      </c>
      <c r="R7488" s="1" t="s">
        <v>4272</v>
      </c>
      <c r="S7488" s="1">
        <v>29.900000000000002</v>
      </c>
      <c r="T7488" s="1">
        <v>5</v>
      </c>
      <c r="U7488" s="1">
        <v>0</v>
      </c>
      <c r="V7488" s="1">
        <v>14.651</v>
      </c>
      <c r="W7488" t="str">
        <f>INDEX(People!$A$2:$A$5,MATCH(Orders!N7488,People!$B$2:$B$5,0))</f>
        <v>Chuck Magee</v>
      </c>
      <c r="X7488" t="str">
        <f>IFERROR(INDEX(Returns!A7488:A8287,MATCH(Orders!B7488,Returns!B7488:B8287,0)),"No")</f>
        <v>No</v>
      </c>
      <c r="Y7488">
        <f t="shared" si="116"/>
        <v>29.900000000000002</v>
      </c>
    </row>
    <row r="7489" spans="1:25" x14ac:dyDescent="0.2">
      <c r="A7489" s="1">
        <v>7488</v>
      </c>
      <c r="B7489" t="s">
        <v>9717</v>
      </c>
      <c r="C7489" s="2">
        <v>43088</v>
      </c>
      <c r="D7489" s="8">
        <f>Table1[[#This Row],[Order Date]]</f>
        <v>43088</v>
      </c>
      <c r="E7489" s="2">
        <v>43093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">
        <v>4147</v>
      </c>
      <c r="P7489" s="1" t="s">
        <v>66</v>
      </c>
      <c r="Q7489" s="1" t="s">
        <v>146</v>
      </c>
      <c r="R7489" s="1" t="s">
        <v>4148</v>
      </c>
      <c r="S7489" s="1">
        <v>2249.91</v>
      </c>
      <c r="T7489" s="1">
        <v>9</v>
      </c>
      <c r="U7489" s="1">
        <v>0</v>
      </c>
      <c r="V7489" s="1">
        <v>517.47930000000008</v>
      </c>
      <c r="W7489" t="str">
        <f>INDEX(People!$A$2:$A$5,MATCH(Orders!N7489,People!$B$2:$B$5,0))</f>
        <v>Chuck Magee</v>
      </c>
      <c r="X7489" t="str">
        <f>IFERROR(INDEX(Returns!A7489:A8288,MATCH(Orders!B7489,Returns!B7489:B8288,0)),"No")</f>
        <v>No</v>
      </c>
      <c r="Y7489">
        <f t="shared" si="116"/>
        <v>2249.91</v>
      </c>
    </row>
    <row r="7490" spans="1:25" x14ac:dyDescent="0.2">
      <c r="A7490" s="1">
        <v>7489</v>
      </c>
      <c r="B7490" t="s">
        <v>9717</v>
      </c>
      <c r="C7490" s="2">
        <v>43088</v>
      </c>
      <c r="D7490" s="8">
        <f>Table1[[#This Row],[Order Date]]</f>
        <v>43088</v>
      </c>
      <c r="E7490" s="2">
        <v>43093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">
        <v>793</v>
      </c>
      <c r="P7490" s="1" t="s">
        <v>30</v>
      </c>
      <c r="Q7490" s="1" t="s">
        <v>52</v>
      </c>
      <c r="R7490" s="1" t="s">
        <v>794</v>
      </c>
      <c r="S7490" s="1">
        <v>1053.164</v>
      </c>
      <c r="T7490" s="1">
        <v>4</v>
      </c>
      <c r="U7490" s="1">
        <v>0.3</v>
      </c>
      <c r="V7490" s="1">
        <v>-105.31639999999993</v>
      </c>
      <c r="W7490" t="str">
        <f>INDEX(People!$A$2:$A$5,MATCH(Orders!N7490,People!$B$2:$B$5,0))</f>
        <v>Chuck Magee</v>
      </c>
      <c r="X7490" t="str">
        <f>IFERROR(INDEX(Returns!A7490:A8289,MATCH(Orders!B7490,Returns!B7490:B8289,0)),"No")</f>
        <v>No</v>
      </c>
      <c r="Y7490">
        <f t="shared" si="116"/>
        <v>1369.1132</v>
      </c>
    </row>
    <row r="7491" spans="1:25" x14ac:dyDescent="0.2">
      <c r="A7491" s="1">
        <v>7490</v>
      </c>
      <c r="B7491" t="s">
        <v>6168</v>
      </c>
      <c r="C7491" s="2">
        <v>43774</v>
      </c>
      <c r="D7491" s="8">
        <f>Table1[[#This Row],[Order Date]]</f>
        <v>43774</v>
      </c>
      <c r="E7491" s="2">
        <v>43778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">
        <v>2804</v>
      </c>
      <c r="P7491" s="1" t="s">
        <v>43</v>
      </c>
      <c r="Q7491" s="1" t="s">
        <v>84</v>
      </c>
      <c r="R7491" s="1" t="s">
        <v>2805</v>
      </c>
      <c r="S7491" s="1">
        <v>12.96</v>
      </c>
      <c r="T7491" s="1">
        <v>2</v>
      </c>
      <c r="U7491" s="1">
        <v>0</v>
      </c>
      <c r="V7491" s="1">
        <v>6.2208000000000006</v>
      </c>
      <c r="W7491" t="str">
        <f>INDEX(People!$A$2:$A$5,MATCH(Orders!N7491,People!$B$2:$B$5,0))</f>
        <v>Anna Andreadi</v>
      </c>
      <c r="X7491" t="str">
        <f>IFERROR(INDEX(Returns!A7491:A8290,MATCH(Orders!B7491,Returns!B7491:B8290,0)),"No")</f>
        <v>No</v>
      </c>
      <c r="Y7491">
        <f t="shared" ref="Y7491:Y7554" si="117">S7491*(1+U7491)</f>
        <v>12.96</v>
      </c>
    </row>
    <row r="7492" spans="1:25" x14ac:dyDescent="0.2">
      <c r="A7492" s="1">
        <v>7491</v>
      </c>
      <c r="B7492" t="s">
        <v>9718</v>
      </c>
      <c r="C7492" s="2">
        <v>42988</v>
      </c>
      <c r="D7492" s="8">
        <f>Table1[[#This Row],[Order Date]]</f>
        <v>42988</v>
      </c>
      <c r="E7492" s="2">
        <v>42994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">
        <v>366</v>
      </c>
      <c r="P7492" s="1" t="s">
        <v>30</v>
      </c>
      <c r="Q7492" s="1" t="s">
        <v>60</v>
      </c>
      <c r="R7492" s="1" t="s">
        <v>367</v>
      </c>
      <c r="S7492" s="1">
        <v>106.68</v>
      </c>
      <c r="T7492" s="1">
        <v>6</v>
      </c>
      <c r="U7492" s="1">
        <v>0</v>
      </c>
      <c r="V7492" s="1">
        <v>33.070799999999991</v>
      </c>
      <c r="W7492" t="str">
        <f>INDEX(People!$A$2:$A$5,MATCH(Orders!N7492,People!$B$2:$B$5,0))</f>
        <v>Anna Andreadi</v>
      </c>
      <c r="X7492" t="str">
        <f>IFERROR(INDEX(Returns!A7492:A8291,MATCH(Orders!B7492,Returns!B7492:B8291,0)),"No")</f>
        <v>No</v>
      </c>
      <c r="Y7492">
        <f t="shared" si="117"/>
        <v>106.68</v>
      </c>
    </row>
    <row r="7493" spans="1:25" x14ac:dyDescent="0.2">
      <c r="A7493" s="1">
        <v>7492</v>
      </c>
      <c r="B7493" t="s">
        <v>9719</v>
      </c>
      <c r="C7493" s="2">
        <v>43785</v>
      </c>
      <c r="D7493" s="8">
        <f>Table1[[#This Row],[Order Date]]</f>
        <v>43785</v>
      </c>
      <c r="E7493" s="2">
        <v>43785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">
        <v>5502</v>
      </c>
      <c r="P7493" s="1" t="s">
        <v>66</v>
      </c>
      <c r="Q7493" s="1" t="s">
        <v>67</v>
      </c>
      <c r="R7493" s="1" t="s">
        <v>5503</v>
      </c>
      <c r="S7493" s="1">
        <v>119.94</v>
      </c>
      <c r="T7493" s="1">
        <v>6</v>
      </c>
      <c r="U7493" s="1">
        <v>0</v>
      </c>
      <c r="V7493" s="1">
        <v>5.9969999999999857</v>
      </c>
      <c r="W7493" t="str">
        <f>INDEX(People!$A$2:$A$5,MATCH(Orders!N7493,People!$B$2:$B$5,0))</f>
        <v>Chuck Magee</v>
      </c>
      <c r="X7493" t="str">
        <f>IFERROR(INDEX(Returns!A7493:A8292,MATCH(Orders!B7493,Returns!B7493:B8292,0)),"No")</f>
        <v>No</v>
      </c>
      <c r="Y7493">
        <f t="shared" si="117"/>
        <v>119.94</v>
      </c>
    </row>
    <row r="7494" spans="1:25" x14ac:dyDescent="0.2">
      <c r="A7494" s="1">
        <v>7493</v>
      </c>
      <c r="B7494" t="s">
        <v>9720</v>
      </c>
      <c r="C7494" s="2">
        <v>43719</v>
      </c>
      <c r="D7494" s="8">
        <f>Table1[[#This Row],[Order Date]]</f>
        <v>43719</v>
      </c>
      <c r="E7494" s="2">
        <v>43724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">
        <v>4602</v>
      </c>
      <c r="P7494" s="1" t="s">
        <v>43</v>
      </c>
      <c r="Q7494" s="1" t="s">
        <v>84</v>
      </c>
      <c r="R7494" s="1" t="s">
        <v>4603</v>
      </c>
      <c r="S7494" s="1">
        <v>10.272000000000002</v>
      </c>
      <c r="T7494" s="1">
        <v>3</v>
      </c>
      <c r="U7494" s="1">
        <v>0.2</v>
      </c>
      <c r="V7494" s="1">
        <v>3.2099999999999982</v>
      </c>
      <c r="W7494" t="str">
        <f>INDEX(People!$A$2:$A$5,MATCH(Orders!N7494,People!$B$2:$B$5,0))</f>
        <v>Kelly Williams</v>
      </c>
      <c r="X7494" t="str">
        <f>IFERROR(INDEX(Returns!A7494:A8293,MATCH(Orders!B7494,Returns!B7494:B8293,0)),"No")</f>
        <v>No</v>
      </c>
      <c r="Y7494">
        <f t="shared" si="117"/>
        <v>12.326400000000001</v>
      </c>
    </row>
    <row r="7495" spans="1:25" x14ac:dyDescent="0.2">
      <c r="A7495" s="1">
        <v>7494</v>
      </c>
      <c r="B7495" t="s">
        <v>9720</v>
      </c>
      <c r="C7495" s="2">
        <v>43719</v>
      </c>
      <c r="D7495" s="8">
        <f>Table1[[#This Row],[Order Date]]</f>
        <v>43719</v>
      </c>
      <c r="E7495" s="2">
        <v>43724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">
        <v>3892</v>
      </c>
      <c r="P7495" s="1" t="s">
        <v>30</v>
      </c>
      <c r="Q7495" s="1" t="s">
        <v>52</v>
      </c>
      <c r="R7495" s="1" t="s">
        <v>3893</v>
      </c>
      <c r="S7495" s="1">
        <v>512.19000000000005</v>
      </c>
      <c r="T7495" s="1">
        <v>5</v>
      </c>
      <c r="U7495" s="1">
        <v>0.3</v>
      </c>
      <c r="V7495" s="1">
        <v>-65.853000000000009</v>
      </c>
      <c r="W7495" t="str">
        <f>INDEX(People!$A$2:$A$5,MATCH(Orders!N7495,People!$B$2:$B$5,0))</f>
        <v>Kelly Williams</v>
      </c>
      <c r="X7495" t="str">
        <f>IFERROR(INDEX(Returns!A7495:A8294,MATCH(Orders!B7495,Returns!B7495:B8294,0)),"No")</f>
        <v>No</v>
      </c>
      <c r="Y7495">
        <f t="shared" si="117"/>
        <v>665.84700000000009</v>
      </c>
    </row>
    <row r="7496" spans="1:25" x14ac:dyDescent="0.2">
      <c r="A7496" s="1">
        <v>7495</v>
      </c>
      <c r="B7496" t="s">
        <v>9720</v>
      </c>
      <c r="C7496" s="2">
        <v>43719</v>
      </c>
      <c r="D7496" s="8">
        <f>Table1[[#This Row],[Order Date]]</f>
        <v>43719</v>
      </c>
      <c r="E7496" s="2">
        <v>43724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">
        <v>3359</v>
      </c>
      <c r="P7496" s="1" t="s">
        <v>43</v>
      </c>
      <c r="Q7496" s="1" t="s">
        <v>73</v>
      </c>
      <c r="R7496" s="1" t="s">
        <v>3360</v>
      </c>
      <c r="S7496" s="1">
        <v>1.5559999999999996</v>
      </c>
      <c r="T7496" s="1">
        <v>2</v>
      </c>
      <c r="U7496" s="1">
        <v>0.8</v>
      </c>
      <c r="V7496" s="1">
        <v>-4.2012</v>
      </c>
      <c r="W7496" t="str">
        <f>INDEX(People!$A$2:$A$5,MATCH(Orders!N7496,People!$B$2:$B$5,0))</f>
        <v>Kelly Williams</v>
      </c>
      <c r="X7496" t="str">
        <f>IFERROR(INDEX(Returns!A7496:A8295,MATCH(Orders!B7496,Returns!B7496:B8295,0)),"No")</f>
        <v>No</v>
      </c>
      <c r="Y7496">
        <f t="shared" si="117"/>
        <v>2.8007999999999993</v>
      </c>
    </row>
    <row r="7497" spans="1:25" x14ac:dyDescent="0.2">
      <c r="A7497" s="1">
        <v>7496</v>
      </c>
      <c r="B7497" t="s">
        <v>9721</v>
      </c>
      <c r="C7497" s="2">
        <v>43660</v>
      </c>
      <c r="D7497" s="8">
        <f>Table1[[#This Row],[Order Date]]</f>
        <v>43660</v>
      </c>
      <c r="E7497" s="2">
        <v>43664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">
        <v>2496</v>
      </c>
      <c r="P7497" s="1" t="s">
        <v>43</v>
      </c>
      <c r="Q7497" s="1" t="s">
        <v>70</v>
      </c>
      <c r="R7497" s="1" t="s">
        <v>2497</v>
      </c>
      <c r="S7497" s="1">
        <v>4.4479999999999995</v>
      </c>
      <c r="T7497" s="1">
        <v>2</v>
      </c>
      <c r="U7497" s="1">
        <v>0.2</v>
      </c>
      <c r="V7497" s="1">
        <v>1.4455999999999996</v>
      </c>
      <c r="W7497" t="str">
        <f>INDEX(People!$A$2:$A$5,MATCH(Orders!N7497,People!$B$2:$B$5,0))</f>
        <v>Anna Andreadi</v>
      </c>
      <c r="X7497" t="str">
        <f>IFERROR(INDEX(Returns!A7497:A8296,MATCH(Orders!B7497,Returns!B7497:B8296,0)),"No")</f>
        <v>No</v>
      </c>
      <c r="Y7497">
        <f t="shared" si="117"/>
        <v>5.3375999999999992</v>
      </c>
    </row>
    <row r="7498" spans="1:25" x14ac:dyDescent="0.2">
      <c r="A7498" s="1">
        <v>7497</v>
      </c>
      <c r="B7498" t="s">
        <v>9721</v>
      </c>
      <c r="C7498" s="2">
        <v>43660</v>
      </c>
      <c r="D7498" s="8">
        <f>Table1[[#This Row],[Order Date]]</f>
        <v>43660</v>
      </c>
      <c r="E7498" s="2">
        <v>43664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">
        <v>2431</v>
      </c>
      <c r="P7498" s="1" t="s">
        <v>30</v>
      </c>
      <c r="Q7498" s="1" t="s">
        <v>60</v>
      </c>
      <c r="R7498" s="1" t="s">
        <v>2432</v>
      </c>
      <c r="S7498" s="1">
        <v>276.69</v>
      </c>
      <c r="T7498" s="1">
        <v>3</v>
      </c>
      <c r="U7498" s="1">
        <v>0</v>
      </c>
      <c r="V7498" s="1">
        <v>49.804199999999994</v>
      </c>
      <c r="W7498" t="str">
        <f>INDEX(People!$A$2:$A$5,MATCH(Orders!N7498,People!$B$2:$B$5,0))</f>
        <v>Anna Andreadi</v>
      </c>
      <c r="X7498" t="str">
        <f>IFERROR(INDEX(Returns!A7498:A8297,MATCH(Orders!B7498,Returns!B7498:B8297,0)),"No")</f>
        <v>No</v>
      </c>
      <c r="Y7498">
        <f t="shared" si="117"/>
        <v>276.69</v>
      </c>
    </row>
    <row r="7499" spans="1:25" x14ac:dyDescent="0.2">
      <c r="A7499" s="1">
        <v>7498</v>
      </c>
      <c r="B7499" t="s">
        <v>9721</v>
      </c>
      <c r="C7499" s="2">
        <v>43660</v>
      </c>
      <c r="D7499" s="8">
        <f>Table1[[#This Row],[Order Date]]</f>
        <v>43660</v>
      </c>
      <c r="E7499" s="2">
        <v>43664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">
        <v>1076</v>
      </c>
      <c r="P7499" s="1" t="s">
        <v>43</v>
      </c>
      <c r="Q7499" s="1" t="s">
        <v>242</v>
      </c>
      <c r="R7499" s="1" t="s">
        <v>1077</v>
      </c>
      <c r="S7499" s="1">
        <v>4.96</v>
      </c>
      <c r="T7499" s="1">
        <v>4</v>
      </c>
      <c r="U7499" s="1">
        <v>0</v>
      </c>
      <c r="V7499" s="1">
        <v>2.3311999999999999</v>
      </c>
      <c r="W7499" t="str">
        <f>INDEX(People!$A$2:$A$5,MATCH(Orders!N7499,People!$B$2:$B$5,0))</f>
        <v>Anna Andreadi</v>
      </c>
      <c r="X7499" t="str">
        <f>IFERROR(INDEX(Returns!A7499:A8298,MATCH(Orders!B7499,Returns!B7499:B8298,0)),"No")</f>
        <v>No</v>
      </c>
      <c r="Y7499">
        <f t="shared" si="117"/>
        <v>4.96</v>
      </c>
    </row>
    <row r="7500" spans="1:25" x14ac:dyDescent="0.2">
      <c r="A7500" s="1">
        <v>7499</v>
      </c>
      <c r="B7500" t="s">
        <v>9721</v>
      </c>
      <c r="C7500" s="2">
        <v>43660</v>
      </c>
      <c r="D7500" s="8">
        <f>Table1[[#This Row],[Order Date]]</f>
        <v>43660</v>
      </c>
      <c r="E7500" s="2">
        <v>43664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">
        <v>159</v>
      </c>
      <c r="P7500" s="1" t="s">
        <v>43</v>
      </c>
      <c r="Q7500" s="1" t="s">
        <v>63</v>
      </c>
      <c r="R7500" s="1" t="s">
        <v>160</v>
      </c>
      <c r="S7500" s="1">
        <v>71.92</v>
      </c>
      <c r="T7500" s="1">
        <v>4</v>
      </c>
      <c r="U7500" s="1">
        <v>0</v>
      </c>
      <c r="V7500" s="1">
        <v>20.856799999999993</v>
      </c>
      <c r="W7500" t="str">
        <f>INDEX(People!$A$2:$A$5,MATCH(Orders!N7500,People!$B$2:$B$5,0))</f>
        <v>Anna Andreadi</v>
      </c>
      <c r="X7500" t="str">
        <f>IFERROR(INDEX(Returns!A7500:A8299,MATCH(Orders!B7500,Returns!B7500:B8299,0)),"No")</f>
        <v>No</v>
      </c>
      <c r="Y7500">
        <f t="shared" si="117"/>
        <v>71.92</v>
      </c>
    </row>
    <row r="7501" spans="1:25" x14ac:dyDescent="0.2">
      <c r="A7501" s="1">
        <v>7500</v>
      </c>
      <c r="B7501" t="s">
        <v>9721</v>
      </c>
      <c r="C7501" s="2">
        <v>43660</v>
      </c>
      <c r="D7501" s="8">
        <f>Table1[[#This Row],[Order Date]]</f>
        <v>43660</v>
      </c>
      <c r="E7501" s="2">
        <v>43664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">
        <v>721</v>
      </c>
      <c r="P7501" s="1" t="s">
        <v>30</v>
      </c>
      <c r="Q7501" s="1" t="s">
        <v>60</v>
      </c>
      <c r="R7501" s="1" t="s">
        <v>722</v>
      </c>
      <c r="S7501" s="1">
        <v>18.84</v>
      </c>
      <c r="T7501" s="1">
        <v>3</v>
      </c>
      <c r="U7501" s="1">
        <v>0</v>
      </c>
      <c r="V7501" s="1">
        <v>7.9128000000000007</v>
      </c>
      <c r="W7501" t="str">
        <f>INDEX(People!$A$2:$A$5,MATCH(Orders!N7501,People!$B$2:$B$5,0))</f>
        <v>Anna Andreadi</v>
      </c>
      <c r="X7501" t="str">
        <f>IFERROR(INDEX(Returns!A7501:A8300,MATCH(Orders!B7501,Returns!B7501:B8300,0)),"No")</f>
        <v>No</v>
      </c>
      <c r="Y7501">
        <f t="shared" si="117"/>
        <v>18.84</v>
      </c>
    </row>
    <row r="7502" spans="1:25" x14ac:dyDescent="0.2">
      <c r="A7502" s="1">
        <v>7501</v>
      </c>
      <c r="B7502" t="s">
        <v>9721</v>
      </c>
      <c r="C7502" s="2">
        <v>43660</v>
      </c>
      <c r="D7502" s="8">
        <f>Table1[[#This Row],[Order Date]]</f>
        <v>43660</v>
      </c>
      <c r="E7502" s="2">
        <v>43664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">
        <v>1472</v>
      </c>
      <c r="P7502" s="1" t="s">
        <v>66</v>
      </c>
      <c r="Q7502" s="1" t="s">
        <v>146</v>
      </c>
      <c r="R7502" s="1" t="s">
        <v>1473</v>
      </c>
      <c r="S7502" s="1">
        <v>140.97</v>
      </c>
      <c r="T7502" s="1">
        <v>3</v>
      </c>
      <c r="U7502" s="1">
        <v>0</v>
      </c>
      <c r="V7502" s="1">
        <v>19.735800000000005</v>
      </c>
      <c r="W7502" t="str">
        <f>INDEX(People!$A$2:$A$5,MATCH(Orders!N7502,People!$B$2:$B$5,0))</f>
        <v>Anna Andreadi</v>
      </c>
      <c r="X7502" t="str">
        <f>IFERROR(INDEX(Returns!A7502:A8301,MATCH(Orders!B7502,Returns!B7502:B8301,0)),"No")</f>
        <v>No</v>
      </c>
      <c r="Y7502">
        <f t="shared" si="117"/>
        <v>140.97</v>
      </c>
    </row>
    <row r="7503" spans="1:25" x14ac:dyDescent="0.2">
      <c r="A7503" s="1">
        <v>7502</v>
      </c>
      <c r="B7503" t="s">
        <v>9721</v>
      </c>
      <c r="C7503" s="2">
        <v>43660</v>
      </c>
      <c r="D7503" s="8">
        <f>Table1[[#This Row],[Order Date]]</f>
        <v>43660</v>
      </c>
      <c r="E7503" s="2">
        <v>43664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">
        <v>174</v>
      </c>
      <c r="P7503" s="1" t="s">
        <v>66</v>
      </c>
      <c r="Q7503" s="1" t="s">
        <v>67</v>
      </c>
      <c r="R7503" s="1" t="s">
        <v>175</v>
      </c>
      <c r="S7503" s="1">
        <v>470.37600000000009</v>
      </c>
      <c r="T7503" s="1">
        <v>3</v>
      </c>
      <c r="U7503" s="1">
        <v>0.2</v>
      </c>
      <c r="V7503" s="1">
        <v>52.917299999999955</v>
      </c>
      <c r="W7503" t="str">
        <f>INDEX(People!$A$2:$A$5,MATCH(Orders!N7503,People!$B$2:$B$5,0))</f>
        <v>Anna Andreadi</v>
      </c>
      <c r="X7503" t="str">
        <f>IFERROR(INDEX(Returns!A7503:A8302,MATCH(Orders!B7503,Returns!B7503:B8302,0)),"No")</f>
        <v>No</v>
      </c>
      <c r="Y7503">
        <f t="shared" si="117"/>
        <v>564.45120000000009</v>
      </c>
    </row>
    <row r="7504" spans="1:25" x14ac:dyDescent="0.2">
      <c r="A7504" s="1">
        <v>7503</v>
      </c>
      <c r="B7504" t="s">
        <v>9722</v>
      </c>
      <c r="C7504" s="2">
        <v>43554</v>
      </c>
      <c r="D7504" s="8">
        <f>Table1[[#This Row],[Order Date]]</f>
        <v>43554</v>
      </c>
      <c r="E7504" s="2">
        <v>43554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">
        <v>4116</v>
      </c>
      <c r="P7504" s="1" t="s">
        <v>43</v>
      </c>
      <c r="Q7504" s="1" t="s">
        <v>63</v>
      </c>
      <c r="R7504" s="1" t="s">
        <v>4117</v>
      </c>
      <c r="S7504" s="1">
        <v>6.08</v>
      </c>
      <c r="T7504" s="1">
        <v>2</v>
      </c>
      <c r="U7504" s="1">
        <v>0</v>
      </c>
      <c r="V7504" s="1">
        <v>2.0671999999999997</v>
      </c>
      <c r="W7504" t="str">
        <f>INDEX(People!$A$2:$A$5,MATCH(Orders!N7504,People!$B$2:$B$5,0))</f>
        <v>Anna Andreadi</v>
      </c>
      <c r="X7504" t="str">
        <f>IFERROR(INDEX(Returns!A7504:A8303,MATCH(Orders!B7504,Returns!B7504:B8303,0)),"No")</f>
        <v>No</v>
      </c>
      <c r="Y7504">
        <f t="shared" si="117"/>
        <v>6.08</v>
      </c>
    </row>
    <row r="7505" spans="1:25" x14ac:dyDescent="0.2">
      <c r="A7505" s="1">
        <v>7504</v>
      </c>
      <c r="B7505" t="s">
        <v>9722</v>
      </c>
      <c r="C7505" s="2">
        <v>43554</v>
      </c>
      <c r="D7505" s="8">
        <f>Table1[[#This Row],[Order Date]]</f>
        <v>43554</v>
      </c>
      <c r="E7505" s="2">
        <v>43554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">
        <v>244</v>
      </c>
      <c r="P7505" s="1" t="s">
        <v>66</v>
      </c>
      <c r="Q7505" s="1" t="s">
        <v>67</v>
      </c>
      <c r="R7505" s="1" t="s">
        <v>245</v>
      </c>
      <c r="S7505" s="1">
        <v>164.79200000000003</v>
      </c>
      <c r="T7505" s="1">
        <v>1</v>
      </c>
      <c r="U7505" s="1">
        <v>0.2</v>
      </c>
      <c r="V7505" s="1">
        <v>18.539099999999991</v>
      </c>
      <c r="W7505" t="str">
        <f>INDEX(People!$A$2:$A$5,MATCH(Orders!N7505,People!$B$2:$B$5,0))</f>
        <v>Anna Andreadi</v>
      </c>
      <c r="X7505" t="str">
        <f>IFERROR(INDEX(Returns!A7505:A8304,MATCH(Orders!B7505,Returns!B7505:B8304,0)),"No")</f>
        <v>No</v>
      </c>
      <c r="Y7505">
        <f t="shared" si="117"/>
        <v>197.75040000000004</v>
      </c>
    </row>
    <row r="7506" spans="1:25" x14ac:dyDescent="0.2">
      <c r="A7506" s="1">
        <v>7505</v>
      </c>
      <c r="B7506" t="s">
        <v>9723</v>
      </c>
      <c r="C7506" s="2">
        <v>43131</v>
      </c>
      <c r="D7506" s="8">
        <f>Table1[[#This Row],[Order Date]]</f>
        <v>43131</v>
      </c>
      <c r="E7506" s="2">
        <v>43135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">
        <v>3386</v>
      </c>
      <c r="P7506" s="1" t="s">
        <v>43</v>
      </c>
      <c r="Q7506" s="1" t="s">
        <v>157</v>
      </c>
      <c r="R7506" s="1" t="s">
        <v>590</v>
      </c>
      <c r="S7506" s="1">
        <v>23.36</v>
      </c>
      <c r="T7506" s="1">
        <v>2</v>
      </c>
      <c r="U7506" s="1">
        <v>0</v>
      </c>
      <c r="V7506" s="1">
        <v>11.68</v>
      </c>
      <c r="W7506" t="str">
        <f>INDEX(People!$A$2:$A$5,MATCH(Orders!N7506,People!$B$2:$B$5,0))</f>
        <v>Chuck Magee</v>
      </c>
      <c r="X7506" t="str">
        <f>IFERROR(INDEX(Returns!A7506:A8305,MATCH(Orders!B7506,Returns!B7506:B8305,0)),"No")</f>
        <v>No</v>
      </c>
      <c r="Y7506">
        <f t="shared" si="117"/>
        <v>23.36</v>
      </c>
    </row>
    <row r="7507" spans="1:25" x14ac:dyDescent="0.2">
      <c r="A7507" s="1">
        <v>7506</v>
      </c>
      <c r="B7507" t="s">
        <v>9724</v>
      </c>
      <c r="C7507" s="2">
        <v>43624</v>
      </c>
      <c r="D7507" s="8">
        <f>Table1[[#This Row],[Order Date]]</f>
        <v>43624</v>
      </c>
      <c r="E7507" s="2">
        <v>43629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">
        <v>1167</v>
      </c>
      <c r="P7507" s="1" t="s">
        <v>43</v>
      </c>
      <c r="Q7507" s="1" t="s">
        <v>70</v>
      </c>
      <c r="R7507" s="1" t="s">
        <v>1168</v>
      </c>
      <c r="S7507" s="1">
        <v>12.175999999999998</v>
      </c>
      <c r="T7507" s="1">
        <v>4</v>
      </c>
      <c r="U7507" s="1">
        <v>0.8</v>
      </c>
      <c r="V7507" s="1">
        <v>-18.872800000000009</v>
      </c>
      <c r="W7507" t="str">
        <f>INDEX(People!$A$2:$A$5,MATCH(Orders!N7507,People!$B$2:$B$5,0))</f>
        <v>Kelly Williams</v>
      </c>
      <c r="X7507" t="str">
        <f>IFERROR(INDEX(Returns!A7507:A8306,MATCH(Orders!B7507,Returns!B7507:B8306,0)),"No")</f>
        <v>No</v>
      </c>
      <c r="Y7507">
        <f t="shared" si="117"/>
        <v>21.916799999999999</v>
      </c>
    </row>
    <row r="7508" spans="1:25" x14ac:dyDescent="0.2">
      <c r="A7508" s="1">
        <v>7507</v>
      </c>
      <c r="B7508" t="s">
        <v>9725</v>
      </c>
      <c r="C7508" s="2">
        <v>42676</v>
      </c>
      <c r="D7508" s="8">
        <f>Table1[[#This Row],[Order Date]]</f>
        <v>42676</v>
      </c>
      <c r="E7508" s="2">
        <v>42680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">
        <v>3652</v>
      </c>
      <c r="P7508" s="1" t="s">
        <v>66</v>
      </c>
      <c r="Q7508" s="1" t="s">
        <v>67</v>
      </c>
      <c r="R7508" s="1" t="s">
        <v>3653</v>
      </c>
      <c r="S7508" s="1">
        <v>46.384</v>
      </c>
      <c r="T7508" s="1">
        <v>2</v>
      </c>
      <c r="U7508" s="1">
        <v>0.2</v>
      </c>
      <c r="V7508" s="1">
        <v>5.2181999999999924</v>
      </c>
      <c r="W7508" t="str">
        <f>INDEX(People!$A$2:$A$5,MATCH(Orders!N7508,People!$B$2:$B$5,0))</f>
        <v>Anna Andreadi</v>
      </c>
      <c r="X7508" t="str">
        <f>IFERROR(INDEX(Returns!A7508:A8307,MATCH(Orders!B7508,Returns!B7508:B8307,0)),"No")</f>
        <v>No</v>
      </c>
      <c r="Y7508">
        <f t="shared" si="117"/>
        <v>55.660800000000002</v>
      </c>
    </row>
    <row r="7509" spans="1:25" x14ac:dyDescent="0.2">
      <c r="A7509" s="1">
        <v>7508</v>
      </c>
      <c r="B7509" t="s">
        <v>9725</v>
      </c>
      <c r="C7509" s="2">
        <v>42676</v>
      </c>
      <c r="D7509" s="8">
        <f>Table1[[#This Row],[Order Date]]</f>
        <v>42676</v>
      </c>
      <c r="E7509" s="2">
        <v>42680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">
        <v>890</v>
      </c>
      <c r="P7509" s="1" t="s">
        <v>43</v>
      </c>
      <c r="Q7509" s="1" t="s">
        <v>55</v>
      </c>
      <c r="R7509" s="1" t="s">
        <v>891</v>
      </c>
      <c r="S7509" s="1">
        <v>362.92</v>
      </c>
      <c r="T7509" s="1">
        <v>2</v>
      </c>
      <c r="U7509" s="1">
        <v>0</v>
      </c>
      <c r="V7509" s="1">
        <v>105.24679999999995</v>
      </c>
      <c r="W7509" t="str">
        <f>INDEX(People!$A$2:$A$5,MATCH(Orders!N7509,People!$B$2:$B$5,0))</f>
        <v>Anna Andreadi</v>
      </c>
      <c r="X7509" t="str">
        <f>IFERROR(INDEX(Returns!A7509:A8308,MATCH(Orders!B7509,Returns!B7509:B8308,0)),"No")</f>
        <v>No</v>
      </c>
      <c r="Y7509">
        <f t="shared" si="117"/>
        <v>362.92</v>
      </c>
    </row>
    <row r="7510" spans="1:25" x14ac:dyDescent="0.2">
      <c r="A7510" s="1">
        <v>7509</v>
      </c>
      <c r="B7510" t="s">
        <v>9726</v>
      </c>
      <c r="C7510" s="2">
        <v>43660</v>
      </c>
      <c r="D7510" s="8">
        <f>Table1[[#This Row],[Order Date]]</f>
        <v>43660</v>
      </c>
      <c r="E7510" s="2">
        <v>43664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">
        <v>2693</v>
      </c>
      <c r="P7510" s="1" t="s">
        <v>43</v>
      </c>
      <c r="Q7510" s="1" t="s">
        <v>84</v>
      </c>
      <c r="R7510" s="1" t="s">
        <v>2694</v>
      </c>
      <c r="S7510" s="1">
        <v>9.2480000000000011</v>
      </c>
      <c r="T7510" s="1">
        <v>2</v>
      </c>
      <c r="U7510" s="1">
        <v>0.2</v>
      </c>
      <c r="V7510" s="1">
        <v>3.3524000000000003</v>
      </c>
      <c r="W7510" t="str">
        <f>INDEX(People!$A$2:$A$5,MATCH(Orders!N7510,People!$B$2:$B$5,0))</f>
        <v>Chuck Magee</v>
      </c>
      <c r="X7510" t="str">
        <f>IFERROR(INDEX(Returns!A7510:A8309,MATCH(Orders!B7510,Returns!B7510:B8309,0)),"No")</f>
        <v>No</v>
      </c>
      <c r="Y7510">
        <f t="shared" si="117"/>
        <v>11.097600000000002</v>
      </c>
    </row>
    <row r="7511" spans="1:25" x14ac:dyDescent="0.2">
      <c r="A7511" s="1">
        <v>7510</v>
      </c>
      <c r="B7511" t="s">
        <v>9726</v>
      </c>
      <c r="C7511" s="2">
        <v>43660</v>
      </c>
      <c r="D7511" s="8">
        <f>Table1[[#This Row],[Order Date]]</f>
        <v>43660</v>
      </c>
      <c r="E7511" s="2">
        <v>43664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">
        <v>2486</v>
      </c>
      <c r="P7511" s="1" t="s">
        <v>66</v>
      </c>
      <c r="Q7511" s="1" t="s">
        <v>67</v>
      </c>
      <c r="R7511" s="1" t="s">
        <v>2487</v>
      </c>
      <c r="S7511" s="1">
        <v>1889.9459999999999</v>
      </c>
      <c r="T7511" s="1">
        <v>9</v>
      </c>
      <c r="U7511" s="1">
        <v>0.4</v>
      </c>
      <c r="V7511" s="1">
        <v>-377.98919999999998</v>
      </c>
      <c r="W7511" t="str">
        <f>INDEX(People!$A$2:$A$5,MATCH(Orders!N7511,People!$B$2:$B$5,0))</f>
        <v>Chuck Magee</v>
      </c>
      <c r="X7511" t="str">
        <f>IFERROR(INDEX(Returns!A7511:A8310,MATCH(Orders!B7511,Returns!B7511:B8310,0)),"No")</f>
        <v>No</v>
      </c>
      <c r="Y7511">
        <f t="shared" si="117"/>
        <v>2645.9243999999999</v>
      </c>
    </row>
    <row r="7512" spans="1:25" x14ac:dyDescent="0.2">
      <c r="A7512" s="1">
        <v>7511</v>
      </c>
      <c r="B7512" t="s">
        <v>9726</v>
      </c>
      <c r="C7512" s="2">
        <v>43660</v>
      </c>
      <c r="D7512" s="8">
        <f>Table1[[#This Row],[Order Date]]</f>
        <v>43660</v>
      </c>
      <c r="E7512" s="2">
        <v>43664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">
        <v>641</v>
      </c>
      <c r="P7512" s="1" t="s">
        <v>43</v>
      </c>
      <c r="Q7512" s="1" t="s">
        <v>55</v>
      </c>
      <c r="R7512" s="1" t="s">
        <v>642</v>
      </c>
      <c r="S7512" s="1">
        <v>62.040000000000006</v>
      </c>
      <c r="T7512" s="1">
        <v>5</v>
      </c>
      <c r="U7512" s="1">
        <v>0.2</v>
      </c>
      <c r="V7512" s="1">
        <v>4.6530000000000022</v>
      </c>
      <c r="W7512" t="str">
        <f>INDEX(People!$A$2:$A$5,MATCH(Orders!N7512,People!$B$2:$B$5,0))</f>
        <v>Chuck Magee</v>
      </c>
      <c r="X7512" t="str">
        <f>IFERROR(INDEX(Returns!A7512:A8311,MATCH(Orders!B7512,Returns!B7512:B8311,0)),"No")</f>
        <v>No</v>
      </c>
      <c r="Y7512">
        <f t="shared" si="117"/>
        <v>74.448000000000008</v>
      </c>
    </row>
    <row r="7513" spans="1:25" x14ac:dyDescent="0.2">
      <c r="A7513" s="1">
        <v>7512</v>
      </c>
      <c r="B7513" t="s">
        <v>9726</v>
      </c>
      <c r="C7513" s="2">
        <v>43660</v>
      </c>
      <c r="D7513" s="8">
        <f>Table1[[#This Row],[Order Date]]</f>
        <v>43660</v>
      </c>
      <c r="E7513" s="2">
        <v>43664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">
        <v>3476</v>
      </c>
      <c r="P7513" s="1" t="s">
        <v>30</v>
      </c>
      <c r="Q7513" s="1" t="s">
        <v>60</v>
      </c>
      <c r="R7513" s="1" t="s">
        <v>3477</v>
      </c>
      <c r="S7513" s="1">
        <v>396.92000000000007</v>
      </c>
      <c r="T7513" s="1">
        <v>5</v>
      </c>
      <c r="U7513" s="1">
        <v>0.2</v>
      </c>
      <c r="V7513" s="1">
        <v>148.845</v>
      </c>
      <c r="W7513" t="str">
        <f>INDEX(People!$A$2:$A$5,MATCH(Orders!N7513,People!$B$2:$B$5,0))</f>
        <v>Chuck Magee</v>
      </c>
      <c r="X7513" t="str">
        <f>IFERROR(INDEX(Returns!A7513:A8312,MATCH(Orders!B7513,Returns!B7513:B8312,0)),"No")</f>
        <v>No</v>
      </c>
      <c r="Y7513">
        <f t="shared" si="117"/>
        <v>476.30400000000009</v>
      </c>
    </row>
    <row r="7514" spans="1:25" x14ac:dyDescent="0.2">
      <c r="A7514" s="1">
        <v>7513</v>
      </c>
      <c r="B7514" t="s">
        <v>9726</v>
      </c>
      <c r="C7514" s="2">
        <v>43660</v>
      </c>
      <c r="D7514" s="8">
        <f>Table1[[#This Row],[Order Date]]</f>
        <v>43660</v>
      </c>
      <c r="E7514" s="2">
        <v>43664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">
        <v>4345</v>
      </c>
      <c r="P7514" s="1" t="s">
        <v>43</v>
      </c>
      <c r="Q7514" s="1" t="s">
        <v>55</v>
      </c>
      <c r="R7514" s="1" t="s">
        <v>4346</v>
      </c>
      <c r="S7514" s="1">
        <v>239.45599999999999</v>
      </c>
      <c r="T7514" s="1">
        <v>7</v>
      </c>
      <c r="U7514" s="1">
        <v>0.2</v>
      </c>
      <c r="V7514" s="1">
        <v>17.959200000000003</v>
      </c>
      <c r="W7514" t="str">
        <f>INDEX(People!$A$2:$A$5,MATCH(Orders!N7514,People!$B$2:$B$5,0))</f>
        <v>Chuck Magee</v>
      </c>
      <c r="X7514" t="str">
        <f>IFERROR(INDEX(Returns!A7514:A8313,MATCH(Orders!B7514,Returns!B7514:B8313,0)),"No")</f>
        <v>No</v>
      </c>
      <c r="Y7514">
        <f t="shared" si="117"/>
        <v>287.34719999999999</v>
      </c>
    </row>
    <row r="7515" spans="1:25" x14ac:dyDescent="0.2">
      <c r="A7515" s="1">
        <v>7514</v>
      </c>
      <c r="B7515" t="s">
        <v>9726</v>
      </c>
      <c r="C7515" s="2">
        <v>43660</v>
      </c>
      <c r="D7515" s="8">
        <f>Table1[[#This Row],[Order Date]]</f>
        <v>43660</v>
      </c>
      <c r="E7515" s="2">
        <v>43664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">
        <v>1194</v>
      </c>
      <c r="P7515" s="1" t="s">
        <v>43</v>
      </c>
      <c r="Q7515" s="1" t="s">
        <v>63</v>
      </c>
      <c r="R7515" s="1" t="s">
        <v>1195</v>
      </c>
      <c r="S7515" s="1">
        <v>13.120000000000001</v>
      </c>
      <c r="T7515" s="1">
        <v>5</v>
      </c>
      <c r="U7515" s="1">
        <v>0.2</v>
      </c>
      <c r="V7515" s="1">
        <v>2.1319999999999988</v>
      </c>
      <c r="W7515" t="str">
        <f>INDEX(People!$A$2:$A$5,MATCH(Orders!N7515,People!$B$2:$B$5,0))</f>
        <v>Chuck Magee</v>
      </c>
      <c r="X7515" t="str">
        <f>IFERROR(INDEX(Returns!A7515:A8314,MATCH(Orders!B7515,Returns!B7515:B8314,0)),"No")</f>
        <v>No</v>
      </c>
      <c r="Y7515">
        <f t="shared" si="117"/>
        <v>15.744</v>
      </c>
    </row>
    <row r="7516" spans="1:25" x14ac:dyDescent="0.2">
      <c r="A7516" s="1">
        <v>7515</v>
      </c>
      <c r="B7516" t="s">
        <v>9727</v>
      </c>
      <c r="C7516" s="2">
        <v>43808</v>
      </c>
      <c r="D7516" s="8">
        <f>Table1[[#This Row],[Order Date]]</f>
        <v>43808</v>
      </c>
      <c r="E7516" s="2">
        <v>43811</v>
      </c>
      <c r="F7516" s="1" t="s">
        <v>21</v>
      </c>
      <c r="G7516" s="1" t="s">
        <v>1820</v>
      </c>
      <c r="H7516" s="1" t="s">
        <v>1821</v>
      </c>
      <c r="I7516" s="1" t="s">
        <v>24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">
        <v>2938</v>
      </c>
      <c r="P7516" s="1" t="s">
        <v>43</v>
      </c>
      <c r="Q7516" s="1" t="s">
        <v>70</v>
      </c>
      <c r="R7516" s="1" t="s">
        <v>2939</v>
      </c>
      <c r="S7516" s="1">
        <v>29.36</v>
      </c>
      <c r="T7516" s="1">
        <v>2</v>
      </c>
      <c r="U7516" s="1">
        <v>0</v>
      </c>
      <c r="V7516" s="1">
        <v>13.505599999999999</v>
      </c>
      <c r="W7516" t="str">
        <f>INDEX(People!$A$2:$A$5,MATCH(Orders!N7516,People!$B$2:$B$5,0))</f>
        <v>Cassandra Brandow</v>
      </c>
      <c r="X7516" t="str">
        <f>IFERROR(INDEX(Returns!A7516:A8315,MATCH(Orders!B7516,Returns!B7516:B8315,0)),"No")</f>
        <v>No</v>
      </c>
      <c r="Y7516">
        <f t="shared" si="117"/>
        <v>29.36</v>
      </c>
    </row>
    <row r="7517" spans="1:25" x14ac:dyDescent="0.2">
      <c r="A7517" s="1">
        <v>7516</v>
      </c>
      <c r="B7517" t="s">
        <v>9727</v>
      </c>
      <c r="C7517" s="2">
        <v>43808</v>
      </c>
      <c r="D7517" s="8">
        <f>Table1[[#This Row],[Order Date]]</f>
        <v>43808</v>
      </c>
      <c r="E7517" s="2">
        <v>43811</v>
      </c>
      <c r="F7517" s="1" t="s">
        <v>21</v>
      </c>
      <c r="G7517" s="1" t="s">
        <v>1820</v>
      </c>
      <c r="H7517" s="1" t="s">
        <v>1821</v>
      </c>
      <c r="I7517" s="1" t="s">
        <v>24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">
        <v>4583</v>
      </c>
      <c r="P7517" s="1" t="s">
        <v>43</v>
      </c>
      <c r="Q7517" s="1" t="s">
        <v>73</v>
      </c>
      <c r="R7517" s="1" t="s">
        <v>4584</v>
      </c>
      <c r="S7517" s="1">
        <v>214.89999999999998</v>
      </c>
      <c r="T7517" s="1">
        <v>5</v>
      </c>
      <c r="U7517" s="1">
        <v>0</v>
      </c>
      <c r="V7517" s="1">
        <v>62.32099999999997</v>
      </c>
      <c r="W7517" t="str">
        <f>INDEX(People!$A$2:$A$5,MATCH(Orders!N7517,People!$B$2:$B$5,0))</f>
        <v>Cassandra Brandow</v>
      </c>
      <c r="X7517" t="str">
        <f>IFERROR(INDEX(Returns!A7517:A8316,MATCH(Orders!B7517,Returns!B7517:B8316,0)),"No")</f>
        <v>No</v>
      </c>
      <c r="Y7517">
        <f t="shared" si="117"/>
        <v>214.89999999999998</v>
      </c>
    </row>
    <row r="7518" spans="1:25" x14ac:dyDescent="0.2">
      <c r="A7518" s="1">
        <v>7517</v>
      </c>
      <c r="B7518" t="s">
        <v>9727</v>
      </c>
      <c r="C7518" s="2">
        <v>43808</v>
      </c>
      <c r="D7518" s="8">
        <f>Table1[[#This Row],[Order Date]]</f>
        <v>43808</v>
      </c>
      <c r="E7518" s="2">
        <v>43811</v>
      </c>
      <c r="F7518" s="1" t="s">
        <v>21</v>
      </c>
      <c r="G7518" s="1" t="s">
        <v>1820</v>
      </c>
      <c r="H7518" s="1" t="s">
        <v>1821</v>
      </c>
      <c r="I7518" s="1" t="s">
        <v>24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">
        <v>481</v>
      </c>
      <c r="P7518" s="1" t="s">
        <v>43</v>
      </c>
      <c r="Q7518" s="1" t="s">
        <v>70</v>
      </c>
      <c r="R7518" s="1" t="s">
        <v>482</v>
      </c>
      <c r="S7518" s="1">
        <v>15.92</v>
      </c>
      <c r="T7518" s="1">
        <v>4</v>
      </c>
      <c r="U7518" s="1">
        <v>0</v>
      </c>
      <c r="V7518" s="1">
        <v>7.4824000000000002</v>
      </c>
      <c r="W7518" t="str">
        <f>INDEX(People!$A$2:$A$5,MATCH(Orders!N7518,People!$B$2:$B$5,0))</f>
        <v>Cassandra Brandow</v>
      </c>
      <c r="X7518" t="str">
        <f>IFERROR(INDEX(Returns!A7518:A8317,MATCH(Orders!B7518,Returns!B7518:B8317,0)),"No")</f>
        <v>No</v>
      </c>
      <c r="Y7518">
        <f t="shared" si="117"/>
        <v>15.92</v>
      </c>
    </row>
    <row r="7519" spans="1:25" x14ac:dyDescent="0.2">
      <c r="A7519" s="1">
        <v>7518</v>
      </c>
      <c r="B7519" t="s">
        <v>9727</v>
      </c>
      <c r="C7519" s="2">
        <v>43808</v>
      </c>
      <c r="D7519" s="8">
        <f>Table1[[#This Row],[Order Date]]</f>
        <v>43808</v>
      </c>
      <c r="E7519" s="2">
        <v>43811</v>
      </c>
      <c r="F7519" s="1" t="s">
        <v>21</v>
      </c>
      <c r="G7519" s="1" t="s">
        <v>1820</v>
      </c>
      <c r="H7519" s="1" t="s">
        <v>1821</v>
      </c>
      <c r="I7519" s="1" t="s">
        <v>24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">
        <v>2707</v>
      </c>
      <c r="P7519" s="1" t="s">
        <v>66</v>
      </c>
      <c r="Q7519" s="1" t="s">
        <v>146</v>
      </c>
      <c r="R7519" s="1" t="s">
        <v>2708</v>
      </c>
      <c r="S7519" s="1">
        <v>146.44999999999999</v>
      </c>
      <c r="T7519" s="1">
        <v>5</v>
      </c>
      <c r="U7519" s="1">
        <v>0</v>
      </c>
      <c r="V7519" s="1">
        <v>48.328499999999991</v>
      </c>
      <c r="W7519" t="str">
        <f>INDEX(People!$A$2:$A$5,MATCH(Orders!N7519,People!$B$2:$B$5,0))</f>
        <v>Cassandra Brandow</v>
      </c>
      <c r="X7519" t="str">
        <f>IFERROR(INDEX(Returns!A7519:A8318,MATCH(Orders!B7519,Returns!B7519:B8318,0)),"No")</f>
        <v>No</v>
      </c>
      <c r="Y7519">
        <f t="shared" si="117"/>
        <v>146.44999999999999</v>
      </c>
    </row>
    <row r="7520" spans="1:25" x14ac:dyDescent="0.2">
      <c r="A7520" s="1">
        <v>7519</v>
      </c>
      <c r="B7520" t="s">
        <v>9727</v>
      </c>
      <c r="C7520" s="2">
        <v>43808</v>
      </c>
      <c r="D7520" s="8">
        <f>Table1[[#This Row],[Order Date]]</f>
        <v>43808</v>
      </c>
      <c r="E7520" s="2">
        <v>43811</v>
      </c>
      <c r="F7520" s="1" t="s">
        <v>21</v>
      </c>
      <c r="G7520" s="1" t="s">
        <v>1820</v>
      </c>
      <c r="H7520" s="1" t="s">
        <v>1821</v>
      </c>
      <c r="I7520" s="1" t="s">
        <v>24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">
        <v>1558</v>
      </c>
      <c r="P7520" s="1" t="s">
        <v>43</v>
      </c>
      <c r="Q7520" s="1" t="s">
        <v>55</v>
      </c>
      <c r="R7520" s="1" t="s">
        <v>1559</v>
      </c>
      <c r="S7520" s="1">
        <v>15.14</v>
      </c>
      <c r="T7520" s="1">
        <v>1</v>
      </c>
      <c r="U7520" s="1">
        <v>0</v>
      </c>
      <c r="V7520" s="1">
        <v>0.60559999999999903</v>
      </c>
      <c r="W7520" t="str">
        <f>INDEX(People!$A$2:$A$5,MATCH(Orders!N7520,People!$B$2:$B$5,0))</f>
        <v>Cassandra Brandow</v>
      </c>
      <c r="X7520" t="str">
        <f>IFERROR(INDEX(Returns!A7520:A8319,MATCH(Orders!B7520,Returns!B7520:B8319,0)),"No")</f>
        <v>No</v>
      </c>
      <c r="Y7520">
        <f t="shared" si="117"/>
        <v>15.14</v>
      </c>
    </row>
    <row r="7521" spans="1:25" x14ac:dyDescent="0.2">
      <c r="A7521" s="1">
        <v>7520</v>
      </c>
      <c r="B7521" t="s">
        <v>9727</v>
      </c>
      <c r="C7521" s="2">
        <v>43808</v>
      </c>
      <c r="D7521" s="8">
        <f>Table1[[#This Row],[Order Date]]</f>
        <v>43808</v>
      </c>
      <c r="E7521" s="2">
        <v>43811</v>
      </c>
      <c r="F7521" s="1" t="s">
        <v>21</v>
      </c>
      <c r="G7521" s="1" t="s">
        <v>1820</v>
      </c>
      <c r="H7521" s="1" t="s">
        <v>1821</v>
      </c>
      <c r="I7521" s="1" t="s">
        <v>24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">
        <v>5027</v>
      </c>
      <c r="P7521" s="1" t="s">
        <v>43</v>
      </c>
      <c r="Q7521" s="1" t="s">
        <v>44</v>
      </c>
      <c r="R7521" s="1" t="s">
        <v>5028</v>
      </c>
      <c r="S7521" s="1">
        <v>5.76</v>
      </c>
      <c r="T7521" s="1">
        <v>2</v>
      </c>
      <c r="U7521" s="1">
        <v>0</v>
      </c>
      <c r="V7521" s="1">
        <v>2.6495999999999995</v>
      </c>
      <c r="W7521" t="str">
        <f>INDEX(People!$A$2:$A$5,MATCH(Orders!N7521,People!$B$2:$B$5,0))</f>
        <v>Cassandra Brandow</v>
      </c>
      <c r="X7521" t="str">
        <f>IFERROR(INDEX(Returns!A7521:A8320,MATCH(Orders!B7521,Returns!B7521:B8320,0)),"No")</f>
        <v>No</v>
      </c>
      <c r="Y7521">
        <f t="shared" si="117"/>
        <v>5.76</v>
      </c>
    </row>
    <row r="7522" spans="1:25" x14ac:dyDescent="0.2">
      <c r="A7522" s="1">
        <v>7521</v>
      </c>
      <c r="B7522" t="s">
        <v>9727</v>
      </c>
      <c r="C7522" s="2">
        <v>43808</v>
      </c>
      <c r="D7522" s="8">
        <f>Table1[[#This Row],[Order Date]]</f>
        <v>43808</v>
      </c>
      <c r="E7522" s="2">
        <v>43811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">
        <v>2887</v>
      </c>
      <c r="P7522" s="1" t="s">
        <v>66</v>
      </c>
      <c r="Q7522" s="1" t="s">
        <v>1065</v>
      </c>
      <c r="R7522" s="1" t="s">
        <v>2888</v>
      </c>
      <c r="S7522" s="1">
        <v>1399.98</v>
      </c>
      <c r="T7522" s="1">
        <v>2</v>
      </c>
      <c r="U7522" s="1">
        <v>0</v>
      </c>
      <c r="V7522" s="1">
        <v>629.99099999999999</v>
      </c>
      <c r="W7522" t="str">
        <f>INDEX(People!$A$2:$A$5,MATCH(Orders!N7522,People!$B$2:$B$5,0))</f>
        <v>Cassandra Brandow</v>
      </c>
      <c r="X7522" t="str">
        <f>IFERROR(INDEX(Returns!A7522:A8321,MATCH(Orders!B7522,Returns!B7522:B8321,0)),"No")</f>
        <v>No</v>
      </c>
      <c r="Y7522">
        <f t="shared" si="117"/>
        <v>1399.98</v>
      </c>
    </row>
    <row r="7523" spans="1:25" x14ac:dyDescent="0.2">
      <c r="A7523" s="1">
        <v>7522</v>
      </c>
      <c r="B7523" t="s">
        <v>9728</v>
      </c>
      <c r="C7523" s="2">
        <v>43348</v>
      </c>
      <c r="D7523" s="8">
        <f>Table1[[#This Row],[Order Date]]</f>
        <v>43348</v>
      </c>
      <c r="E7523" s="2">
        <v>43354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">
        <v>1765</v>
      </c>
      <c r="P7523" s="1" t="s">
        <v>43</v>
      </c>
      <c r="Q7523" s="1" t="s">
        <v>70</v>
      </c>
      <c r="R7523" s="1" t="s">
        <v>1766</v>
      </c>
      <c r="S7523" s="1">
        <v>8.9520000000000017</v>
      </c>
      <c r="T7523" s="1">
        <v>2</v>
      </c>
      <c r="U7523" s="1">
        <v>0.7</v>
      </c>
      <c r="V7523" s="1">
        <v>-7.4600000000000009</v>
      </c>
      <c r="W7523" t="str">
        <f>INDEX(People!$A$2:$A$5,MATCH(Orders!N7523,People!$B$2:$B$5,0))</f>
        <v>Chuck Magee</v>
      </c>
      <c r="X7523" t="str">
        <f>IFERROR(INDEX(Returns!A7523:A8322,MATCH(Orders!B7523,Returns!B7523:B8322,0)),"No")</f>
        <v>No</v>
      </c>
      <c r="Y7523">
        <f t="shared" si="117"/>
        <v>15.218400000000003</v>
      </c>
    </row>
    <row r="7524" spans="1:25" x14ac:dyDescent="0.2">
      <c r="A7524" s="1">
        <v>7523</v>
      </c>
      <c r="B7524" t="s">
        <v>9728</v>
      </c>
      <c r="C7524" s="2">
        <v>43348</v>
      </c>
      <c r="D7524" s="8">
        <f>Table1[[#This Row],[Order Date]]</f>
        <v>43348</v>
      </c>
      <c r="E7524" s="2">
        <v>43354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">
        <v>3809</v>
      </c>
      <c r="P7524" s="1" t="s">
        <v>43</v>
      </c>
      <c r="Q7524" s="1" t="s">
        <v>70</v>
      </c>
      <c r="R7524" s="1" t="s">
        <v>3810</v>
      </c>
      <c r="S7524" s="1">
        <v>8.8560000000000016</v>
      </c>
      <c r="T7524" s="1">
        <v>6</v>
      </c>
      <c r="U7524" s="1">
        <v>0.7</v>
      </c>
      <c r="V7524" s="1">
        <v>-6.4944000000000024</v>
      </c>
      <c r="W7524" t="str">
        <f>INDEX(People!$A$2:$A$5,MATCH(Orders!N7524,People!$B$2:$B$5,0))</f>
        <v>Chuck Magee</v>
      </c>
      <c r="X7524" t="str">
        <f>IFERROR(INDEX(Returns!A7524:A8323,MATCH(Orders!B7524,Returns!B7524:B8323,0)),"No")</f>
        <v>No</v>
      </c>
      <c r="Y7524">
        <f t="shared" si="117"/>
        <v>15.055200000000003</v>
      </c>
    </row>
    <row r="7525" spans="1:25" x14ac:dyDescent="0.2">
      <c r="A7525" s="1">
        <v>7524</v>
      </c>
      <c r="B7525" t="s">
        <v>9728</v>
      </c>
      <c r="C7525" s="2">
        <v>43348</v>
      </c>
      <c r="D7525" s="8">
        <f>Table1[[#This Row],[Order Date]]</f>
        <v>43348</v>
      </c>
      <c r="E7525" s="2">
        <v>43354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">
        <v>784</v>
      </c>
      <c r="P7525" s="1" t="s">
        <v>30</v>
      </c>
      <c r="Q7525" s="1" t="s">
        <v>34</v>
      </c>
      <c r="R7525" s="1" t="s">
        <v>785</v>
      </c>
      <c r="S7525" s="1">
        <v>85.245999999999995</v>
      </c>
      <c r="T7525" s="1">
        <v>2</v>
      </c>
      <c r="U7525" s="1">
        <v>0.3</v>
      </c>
      <c r="V7525" s="1">
        <v>-1.217800000000004</v>
      </c>
      <c r="W7525" t="str">
        <f>INDEX(People!$A$2:$A$5,MATCH(Orders!N7525,People!$B$2:$B$5,0))</f>
        <v>Chuck Magee</v>
      </c>
      <c r="X7525" t="str">
        <f>IFERROR(INDEX(Returns!A7525:A8324,MATCH(Orders!B7525,Returns!B7525:B8324,0)),"No")</f>
        <v>No</v>
      </c>
      <c r="Y7525">
        <f t="shared" si="117"/>
        <v>110.8198</v>
      </c>
    </row>
    <row r="7526" spans="1:25" x14ac:dyDescent="0.2">
      <c r="A7526" s="1">
        <v>7525</v>
      </c>
      <c r="B7526" t="s">
        <v>9729</v>
      </c>
      <c r="C7526" s="2">
        <v>42623</v>
      </c>
      <c r="D7526" s="8">
        <f>Table1[[#This Row],[Order Date]]</f>
        <v>42623</v>
      </c>
      <c r="E7526" s="2">
        <v>42629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">
        <v>2555</v>
      </c>
      <c r="P7526" s="1" t="s">
        <v>43</v>
      </c>
      <c r="Q7526" s="1" t="s">
        <v>157</v>
      </c>
      <c r="R7526" s="1" t="s">
        <v>2556</v>
      </c>
      <c r="S7526" s="1">
        <v>21.728000000000002</v>
      </c>
      <c r="T7526" s="1">
        <v>7</v>
      </c>
      <c r="U7526" s="1">
        <v>0.2</v>
      </c>
      <c r="V7526" s="1">
        <v>7.6047999999999991</v>
      </c>
      <c r="W7526" t="str">
        <f>INDEX(People!$A$2:$A$5,MATCH(Orders!N7526,People!$B$2:$B$5,0))</f>
        <v>Anna Andreadi</v>
      </c>
      <c r="X7526" t="str">
        <f>IFERROR(INDEX(Returns!A7526:A8325,MATCH(Orders!B7526,Returns!B7526:B8325,0)),"No")</f>
        <v>No</v>
      </c>
      <c r="Y7526">
        <f t="shared" si="117"/>
        <v>26.073600000000003</v>
      </c>
    </row>
    <row r="7527" spans="1:25" x14ac:dyDescent="0.2">
      <c r="A7527" s="1">
        <v>7526</v>
      </c>
      <c r="B7527" t="s">
        <v>9729</v>
      </c>
      <c r="C7527" s="2">
        <v>42623</v>
      </c>
      <c r="D7527" s="8">
        <f>Table1[[#This Row],[Order Date]]</f>
        <v>42623</v>
      </c>
      <c r="E7527" s="2">
        <v>42629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">
        <v>2840</v>
      </c>
      <c r="P7527" s="1" t="s">
        <v>30</v>
      </c>
      <c r="Q7527" s="1" t="s">
        <v>34</v>
      </c>
      <c r="R7527" s="1" t="s">
        <v>2841</v>
      </c>
      <c r="S7527" s="1">
        <v>1487.04</v>
      </c>
      <c r="T7527" s="1">
        <v>5</v>
      </c>
      <c r="U7527" s="1">
        <v>0.2</v>
      </c>
      <c r="V7527" s="1">
        <v>148.70400000000006</v>
      </c>
      <c r="W7527" t="str">
        <f>INDEX(People!$A$2:$A$5,MATCH(Orders!N7527,People!$B$2:$B$5,0))</f>
        <v>Anna Andreadi</v>
      </c>
      <c r="X7527" t="str">
        <f>IFERROR(INDEX(Returns!A7527:A8326,MATCH(Orders!B7527,Returns!B7527:B8326,0)),"No")</f>
        <v>No</v>
      </c>
      <c r="Y7527">
        <f t="shared" si="117"/>
        <v>1784.4479999999999</v>
      </c>
    </row>
    <row r="7528" spans="1:25" x14ac:dyDescent="0.2">
      <c r="A7528" s="1">
        <v>7527</v>
      </c>
      <c r="B7528" t="s">
        <v>9730</v>
      </c>
      <c r="C7528" s="2">
        <v>43734</v>
      </c>
      <c r="D7528" s="8">
        <f>Table1[[#This Row],[Order Date]]</f>
        <v>43734</v>
      </c>
      <c r="E7528" s="2">
        <v>43734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">
        <v>5136</v>
      </c>
      <c r="P7528" s="1" t="s">
        <v>43</v>
      </c>
      <c r="Q7528" s="1" t="s">
        <v>157</v>
      </c>
      <c r="R7528" s="1" t="s">
        <v>590</v>
      </c>
      <c r="S7528" s="1">
        <v>71.88</v>
      </c>
      <c r="T7528" s="1">
        <v>6</v>
      </c>
      <c r="U7528" s="1">
        <v>0</v>
      </c>
      <c r="V7528" s="1">
        <v>33.064799999999998</v>
      </c>
      <c r="W7528" t="str">
        <f>INDEX(People!$A$2:$A$5,MATCH(Orders!N7528,People!$B$2:$B$5,0))</f>
        <v>Anna Andreadi</v>
      </c>
      <c r="X7528" t="str">
        <f>IFERROR(INDEX(Returns!A7528:A8327,MATCH(Orders!B7528,Returns!B7528:B8327,0)),"No")</f>
        <v>No</v>
      </c>
      <c r="Y7528">
        <f t="shared" si="117"/>
        <v>71.88</v>
      </c>
    </row>
    <row r="7529" spans="1:25" x14ac:dyDescent="0.2">
      <c r="A7529" s="1">
        <v>7528</v>
      </c>
      <c r="B7529" t="s">
        <v>9730</v>
      </c>
      <c r="C7529" s="2">
        <v>43734</v>
      </c>
      <c r="D7529" s="8">
        <f>Table1[[#This Row],[Order Date]]</f>
        <v>43734</v>
      </c>
      <c r="E7529" s="2">
        <v>43734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">
        <v>4469</v>
      </c>
      <c r="P7529" s="1" t="s">
        <v>30</v>
      </c>
      <c r="Q7529" s="1" t="s">
        <v>60</v>
      </c>
      <c r="R7529" s="1" t="s">
        <v>4470</v>
      </c>
      <c r="S7529" s="1">
        <v>9.24</v>
      </c>
      <c r="T7529" s="1">
        <v>3</v>
      </c>
      <c r="U7529" s="1">
        <v>0</v>
      </c>
      <c r="V7529" s="1">
        <v>2.9567999999999994</v>
      </c>
      <c r="W7529" t="str">
        <f>INDEX(People!$A$2:$A$5,MATCH(Orders!N7529,People!$B$2:$B$5,0))</f>
        <v>Anna Andreadi</v>
      </c>
      <c r="X7529" t="str">
        <f>IFERROR(INDEX(Returns!A7529:A8328,MATCH(Orders!B7529,Returns!B7529:B8328,0)),"No")</f>
        <v>No</v>
      </c>
      <c r="Y7529">
        <f t="shared" si="117"/>
        <v>9.24</v>
      </c>
    </row>
    <row r="7530" spans="1:25" x14ac:dyDescent="0.2">
      <c r="A7530" s="1">
        <v>7529</v>
      </c>
      <c r="B7530" t="s">
        <v>9730</v>
      </c>
      <c r="C7530" s="2">
        <v>43734</v>
      </c>
      <c r="D7530" s="8">
        <f>Table1[[#This Row],[Order Date]]</f>
        <v>43734</v>
      </c>
      <c r="E7530" s="2">
        <v>43734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">
        <v>4353</v>
      </c>
      <c r="P7530" s="1" t="s">
        <v>43</v>
      </c>
      <c r="Q7530" s="1" t="s">
        <v>84</v>
      </c>
      <c r="R7530" s="1" t="s">
        <v>4354</v>
      </c>
      <c r="S7530" s="1">
        <v>35.880000000000003</v>
      </c>
      <c r="T7530" s="1">
        <v>6</v>
      </c>
      <c r="U7530" s="1">
        <v>0</v>
      </c>
      <c r="V7530" s="1">
        <v>16.146000000000001</v>
      </c>
      <c r="W7530" t="str">
        <f>INDEX(People!$A$2:$A$5,MATCH(Orders!N7530,People!$B$2:$B$5,0))</f>
        <v>Anna Andreadi</v>
      </c>
      <c r="X7530" t="str">
        <f>IFERROR(INDEX(Returns!A7530:A8329,MATCH(Orders!B7530,Returns!B7530:B8329,0)),"No")</f>
        <v>No</v>
      </c>
      <c r="Y7530">
        <f t="shared" si="117"/>
        <v>35.880000000000003</v>
      </c>
    </row>
    <row r="7531" spans="1:25" x14ac:dyDescent="0.2">
      <c r="A7531" s="1">
        <v>7530</v>
      </c>
      <c r="B7531" t="s">
        <v>9730</v>
      </c>
      <c r="C7531" s="2">
        <v>43734</v>
      </c>
      <c r="D7531" s="8">
        <f>Table1[[#This Row],[Order Date]]</f>
        <v>43734</v>
      </c>
      <c r="E7531" s="2">
        <v>43734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">
        <v>121</v>
      </c>
      <c r="P7531" s="1" t="s">
        <v>43</v>
      </c>
      <c r="Q7531" s="1" t="s">
        <v>70</v>
      </c>
      <c r="R7531" s="1" t="s">
        <v>122</v>
      </c>
      <c r="S7531" s="1">
        <v>17.04</v>
      </c>
      <c r="T7531" s="1">
        <v>3</v>
      </c>
      <c r="U7531" s="1">
        <v>0.2</v>
      </c>
      <c r="V7531" s="1">
        <v>5.5379999999999985</v>
      </c>
      <c r="W7531" t="str">
        <f>INDEX(People!$A$2:$A$5,MATCH(Orders!N7531,People!$B$2:$B$5,0))</f>
        <v>Anna Andreadi</v>
      </c>
      <c r="X7531" t="str">
        <f>IFERROR(INDEX(Returns!A7531:A8330,MATCH(Orders!B7531,Returns!B7531:B8330,0)),"No")</f>
        <v>No</v>
      </c>
      <c r="Y7531">
        <f t="shared" si="117"/>
        <v>20.447999999999997</v>
      </c>
    </row>
    <row r="7532" spans="1:25" x14ac:dyDescent="0.2">
      <c r="A7532" s="1">
        <v>7531</v>
      </c>
      <c r="B7532" t="s">
        <v>9730</v>
      </c>
      <c r="C7532" s="2">
        <v>43734</v>
      </c>
      <c r="D7532" s="8">
        <f>Table1[[#This Row],[Order Date]]</f>
        <v>43734</v>
      </c>
      <c r="E7532" s="2">
        <v>43734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">
        <v>2507</v>
      </c>
      <c r="P7532" s="1" t="s">
        <v>43</v>
      </c>
      <c r="Q7532" s="1" t="s">
        <v>70</v>
      </c>
      <c r="R7532" s="1" t="s">
        <v>2508</v>
      </c>
      <c r="S7532" s="1">
        <v>931.17600000000016</v>
      </c>
      <c r="T7532" s="1">
        <v>3</v>
      </c>
      <c r="U7532" s="1">
        <v>0.2</v>
      </c>
      <c r="V7532" s="1">
        <v>314.27190000000002</v>
      </c>
      <c r="W7532" t="str">
        <f>INDEX(People!$A$2:$A$5,MATCH(Orders!N7532,People!$B$2:$B$5,0))</f>
        <v>Anna Andreadi</v>
      </c>
      <c r="X7532" t="str">
        <f>IFERROR(INDEX(Returns!A7532:A8331,MATCH(Orders!B7532,Returns!B7532:B8331,0)),"No")</f>
        <v>No</v>
      </c>
      <c r="Y7532">
        <f t="shared" si="117"/>
        <v>1117.4112000000002</v>
      </c>
    </row>
    <row r="7533" spans="1:25" x14ac:dyDescent="0.2">
      <c r="A7533" s="1">
        <v>7532</v>
      </c>
      <c r="B7533" t="s">
        <v>9731</v>
      </c>
      <c r="C7533" s="2">
        <v>43268</v>
      </c>
      <c r="D7533" s="8">
        <f>Table1[[#This Row],[Order Date]]</f>
        <v>43268</v>
      </c>
      <c r="E7533" s="2">
        <v>43270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">
        <v>4243</v>
      </c>
      <c r="P7533" s="1" t="s">
        <v>30</v>
      </c>
      <c r="Q7533" s="1" t="s">
        <v>60</v>
      </c>
      <c r="R7533" s="1" t="s">
        <v>4244</v>
      </c>
      <c r="S7533" s="1">
        <v>266.35200000000003</v>
      </c>
      <c r="T7533" s="1">
        <v>3</v>
      </c>
      <c r="U7533" s="1">
        <v>0.2</v>
      </c>
      <c r="V7533" s="1">
        <v>-13.317600000000013</v>
      </c>
      <c r="W7533" t="str">
        <f>INDEX(People!$A$2:$A$5,MATCH(Orders!N7533,People!$B$2:$B$5,0))</f>
        <v>Anna Andreadi</v>
      </c>
      <c r="X7533" t="str">
        <f>IFERROR(INDEX(Returns!A7533:A8332,MATCH(Orders!B7533,Returns!B7533:B8332,0)),"No")</f>
        <v>No</v>
      </c>
      <c r="Y7533">
        <f t="shared" si="117"/>
        <v>319.62240000000003</v>
      </c>
    </row>
    <row r="7534" spans="1:25" x14ac:dyDescent="0.2">
      <c r="A7534" s="1">
        <v>7533</v>
      </c>
      <c r="B7534" t="s">
        <v>9731</v>
      </c>
      <c r="C7534" s="2">
        <v>43268</v>
      </c>
      <c r="D7534" s="8">
        <f>Table1[[#This Row],[Order Date]]</f>
        <v>43268</v>
      </c>
      <c r="E7534" s="2">
        <v>43270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">
        <v>1776</v>
      </c>
      <c r="P7534" s="1" t="s">
        <v>30</v>
      </c>
      <c r="Q7534" s="1" t="s">
        <v>34</v>
      </c>
      <c r="R7534" s="1" t="s">
        <v>1777</v>
      </c>
      <c r="S7534" s="1">
        <v>483.13599999999997</v>
      </c>
      <c r="T7534" s="1">
        <v>4</v>
      </c>
      <c r="U7534" s="1">
        <v>0.2</v>
      </c>
      <c r="V7534" s="1">
        <v>54.352799999999945</v>
      </c>
      <c r="W7534" t="str">
        <f>INDEX(People!$A$2:$A$5,MATCH(Orders!N7534,People!$B$2:$B$5,0))</f>
        <v>Anna Andreadi</v>
      </c>
      <c r="X7534" t="str">
        <f>IFERROR(INDEX(Returns!A7534:A8333,MATCH(Orders!B7534,Returns!B7534:B8333,0)),"No")</f>
        <v>No</v>
      </c>
      <c r="Y7534">
        <f t="shared" si="117"/>
        <v>579.76319999999998</v>
      </c>
    </row>
    <row r="7535" spans="1:25" x14ac:dyDescent="0.2">
      <c r="A7535" s="1">
        <v>7534</v>
      </c>
      <c r="B7535" t="s">
        <v>9732</v>
      </c>
      <c r="C7535" s="2">
        <v>43521</v>
      </c>
      <c r="D7535" s="8">
        <f>Table1[[#This Row],[Order Date]]</f>
        <v>43521</v>
      </c>
      <c r="E7535" s="2">
        <v>43525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">
        <v>2671</v>
      </c>
      <c r="P7535" s="1" t="s">
        <v>30</v>
      </c>
      <c r="Q7535" s="1" t="s">
        <v>34</v>
      </c>
      <c r="R7535" s="1" t="s">
        <v>2672</v>
      </c>
      <c r="S7535" s="1">
        <v>196.78399999999999</v>
      </c>
      <c r="T7535" s="1">
        <v>2</v>
      </c>
      <c r="U7535" s="1">
        <v>0.2</v>
      </c>
      <c r="V7535" s="1">
        <v>-22.138200000000012</v>
      </c>
      <c r="W7535" t="str">
        <f>INDEX(People!$A$2:$A$5,MATCH(Orders!N7535,People!$B$2:$B$5,0))</f>
        <v>Cassandra Brandow</v>
      </c>
      <c r="X7535" t="str">
        <f>IFERROR(INDEX(Returns!A7535:A8334,MATCH(Orders!B7535,Returns!B7535:B8334,0)),"No")</f>
        <v>No</v>
      </c>
      <c r="Y7535">
        <f t="shared" si="117"/>
        <v>236.14079999999998</v>
      </c>
    </row>
    <row r="7536" spans="1:25" x14ac:dyDescent="0.2">
      <c r="A7536" s="1">
        <v>7535</v>
      </c>
      <c r="B7536" t="s">
        <v>9732</v>
      </c>
      <c r="C7536" s="2">
        <v>43521</v>
      </c>
      <c r="D7536" s="8">
        <f>Table1[[#This Row],[Order Date]]</f>
        <v>43521</v>
      </c>
      <c r="E7536" s="2">
        <v>43525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">
        <v>943</v>
      </c>
      <c r="P7536" s="1" t="s">
        <v>30</v>
      </c>
      <c r="Q7536" s="1" t="s">
        <v>31</v>
      </c>
      <c r="R7536" s="1" t="s">
        <v>944</v>
      </c>
      <c r="S7536" s="1">
        <v>231.92000000000002</v>
      </c>
      <c r="T7536" s="1">
        <v>5</v>
      </c>
      <c r="U7536" s="1">
        <v>0.2</v>
      </c>
      <c r="V7536" s="1">
        <v>5.7980000000000018</v>
      </c>
      <c r="W7536" t="str">
        <f>INDEX(People!$A$2:$A$5,MATCH(Orders!N7536,People!$B$2:$B$5,0))</f>
        <v>Cassandra Brandow</v>
      </c>
      <c r="X7536" t="str">
        <f>IFERROR(INDEX(Returns!A7536:A8335,MATCH(Orders!B7536,Returns!B7536:B8335,0)),"No")</f>
        <v>No</v>
      </c>
      <c r="Y7536">
        <f t="shared" si="117"/>
        <v>278.30400000000003</v>
      </c>
    </row>
    <row r="7537" spans="1:25" x14ac:dyDescent="0.2">
      <c r="A7537" s="1">
        <v>7536</v>
      </c>
      <c r="B7537" t="s">
        <v>9733</v>
      </c>
      <c r="C7537" s="2">
        <v>43555</v>
      </c>
      <c r="D7537" s="8">
        <f>Table1[[#This Row],[Order Date]]</f>
        <v>43555</v>
      </c>
      <c r="E7537" s="2">
        <v>43562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">
        <v>1866</v>
      </c>
      <c r="P7537" s="1" t="s">
        <v>43</v>
      </c>
      <c r="Q7537" s="1" t="s">
        <v>512</v>
      </c>
      <c r="R7537" s="1" t="s">
        <v>1867</v>
      </c>
      <c r="S7537" s="1">
        <v>29.700000000000003</v>
      </c>
      <c r="T7537" s="1">
        <v>3</v>
      </c>
      <c r="U7537" s="1">
        <v>0</v>
      </c>
      <c r="V7537" s="1">
        <v>8.0190000000000001</v>
      </c>
      <c r="W7537" t="str">
        <f>INDEX(People!$A$2:$A$5,MATCH(Orders!N7537,People!$B$2:$B$5,0))</f>
        <v>Anna Andreadi</v>
      </c>
      <c r="X7537" t="str">
        <f>IFERROR(INDEX(Returns!A7537:A8336,MATCH(Orders!B7537,Returns!B7537:B8336,0)),"No")</f>
        <v>No</v>
      </c>
      <c r="Y7537">
        <f t="shared" si="117"/>
        <v>29.700000000000003</v>
      </c>
    </row>
    <row r="7538" spans="1:25" x14ac:dyDescent="0.2">
      <c r="A7538" s="1">
        <v>7537</v>
      </c>
      <c r="B7538" t="s">
        <v>9734</v>
      </c>
      <c r="C7538" s="2">
        <v>43802</v>
      </c>
      <c r="D7538" s="8">
        <f>Table1[[#This Row],[Order Date]]</f>
        <v>43802</v>
      </c>
      <c r="E7538" s="2">
        <v>43807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">
        <v>5716</v>
      </c>
      <c r="P7538" s="1" t="s">
        <v>30</v>
      </c>
      <c r="Q7538" s="1" t="s">
        <v>60</v>
      </c>
      <c r="R7538" s="1" t="s">
        <v>5717</v>
      </c>
      <c r="S7538" s="1">
        <v>13.591999999999999</v>
      </c>
      <c r="T7538" s="1">
        <v>2</v>
      </c>
      <c r="U7538" s="1">
        <v>0.6</v>
      </c>
      <c r="V7538" s="1">
        <v>-14.271599999999999</v>
      </c>
      <c r="W7538" t="str">
        <f>INDEX(People!$A$2:$A$5,MATCH(Orders!N7538,People!$B$2:$B$5,0))</f>
        <v>Kelly Williams</v>
      </c>
      <c r="X7538" t="str">
        <f>IFERROR(INDEX(Returns!A7538:A8337,MATCH(Orders!B7538,Returns!B7538:B8337,0)),"No")</f>
        <v>No</v>
      </c>
      <c r="Y7538">
        <f t="shared" si="117"/>
        <v>21.747199999999999</v>
      </c>
    </row>
    <row r="7539" spans="1:25" x14ac:dyDescent="0.2">
      <c r="A7539" s="1">
        <v>7538</v>
      </c>
      <c r="B7539" t="s">
        <v>9735</v>
      </c>
      <c r="C7539" s="2">
        <v>43150</v>
      </c>
      <c r="D7539" s="8">
        <f>Table1[[#This Row],[Order Date]]</f>
        <v>43150</v>
      </c>
      <c r="E7539" s="2">
        <v>43153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">
        <v>503</v>
      </c>
      <c r="P7539" s="1" t="s">
        <v>43</v>
      </c>
      <c r="Q7539" s="1" t="s">
        <v>84</v>
      </c>
      <c r="R7539" s="1" t="s">
        <v>504</v>
      </c>
      <c r="S7539" s="1">
        <v>70.88</v>
      </c>
      <c r="T7539" s="1">
        <v>2</v>
      </c>
      <c r="U7539" s="1">
        <v>0</v>
      </c>
      <c r="V7539" s="1">
        <v>33.313599999999994</v>
      </c>
      <c r="W7539" t="str">
        <f>INDEX(People!$A$2:$A$5,MATCH(Orders!N7539,People!$B$2:$B$5,0))</f>
        <v>Anna Andreadi</v>
      </c>
      <c r="X7539" t="str">
        <f>IFERROR(INDEX(Returns!A7539:A8338,MATCH(Orders!B7539,Returns!B7539:B8338,0)),"No")</f>
        <v>No</v>
      </c>
      <c r="Y7539">
        <f t="shared" si="117"/>
        <v>70.88</v>
      </c>
    </row>
    <row r="7540" spans="1:25" x14ac:dyDescent="0.2">
      <c r="A7540" s="1">
        <v>7539</v>
      </c>
      <c r="B7540" t="s">
        <v>9736</v>
      </c>
      <c r="C7540" s="2">
        <v>43801</v>
      </c>
      <c r="D7540" s="8">
        <f>Table1[[#This Row],[Order Date]]</f>
        <v>43801</v>
      </c>
      <c r="E7540" s="2">
        <v>43805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">
        <v>1320</v>
      </c>
      <c r="P7540" s="1" t="s">
        <v>43</v>
      </c>
      <c r="Q7540" s="1" t="s">
        <v>55</v>
      </c>
      <c r="R7540" s="1" t="s">
        <v>1321</v>
      </c>
      <c r="S7540" s="1">
        <v>114.28800000000001</v>
      </c>
      <c r="T7540" s="1">
        <v>1</v>
      </c>
      <c r="U7540" s="1">
        <v>0.2</v>
      </c>
      <c r="V7540" s="1">
        <v>12.857399999999984</v>
      </c>
      <c r="W7540" t="str">
        <f>INDEX(People!$A$2:$A$5,MATCH(Orders!N7540,People!$B$2:$B$5,0))</f>
        <v>Anna Andreadi</v>
      </c>
      <c r="X7540" t="str">
        <f>IFERROR(INDEX(Returns!A7540:A8339,MATCH(Orders!B7540,Returns!B7540:B8339,0)),"No")</f>
        <v>No</v>
      </c>
      <c r="Y7540">
        <f t="shared" si="117"/>
        <v>137.1456</v>
      </c>
    </row>
    <row r="7541" spans="1:25" x14ac:dyDescent="0.2">
      <c r="A7541" s="1">
        <v>7540</v>
      </c>
      <c r="B7541" t="s">
        <v>9736</v>
      </c>
      <c r="C7541" s="2">
        <v>43801</v>
      </c>
      <c r="D7541" s="8">
        <f>Table1[[#This Row],[Order Date]]</f>
        <v>43801</v>
      </c>
      <c r="E7541" s="2">
        <v>43805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">
        <v>2582</v>
      </c>
      <c r="P7541" s="1" t="s">
        <v>43</v>
      </c>
      <c r="Q7541" s="1" t="s">
        <v>70</v>
      </c>
      <c r="R7541" s="1" t="s">
        <v>2583</v>
      </c>
      <c r="S7541" s="1">
        <v>36.624000000000002</v>
      </c>
      <c r="T7541" s="1">
        <v>8</v>
      </c>
      <c r="U7541" s="1">
        <v>0.7</v>
      </c>
      <c r="V7541" s="1">
        <v>-24.41599999999999</v>
      </c>
      <c r="W7541" t="str">
        <f>INDEX(People!$A$2:$A$5,MATCH(Orders!N7541,People!$B$2:$B$5,0))</f>
        <v>Anna Andreadi</v>
      </c>
      <c r="X7541" t="str">
        <f>IFERROR(INDEX(Returns!A7541:A8340,MATCH(Orders!B7541,Returns!B7541:B8340,0)),"No")</f>
        <v>No</v>
      </c>
      <c r="Y7541">
        <f t="shared" si="117"/>
        <v>62.260800000000003</v>
      </c>
    </row>
    <row r="7542" spans="1:25" x14ac:dyDescent="0.2">
      <c r="A7542" s="1">
        <v>7541</v>
      </c>
      <c r="B7542" t="s">
        <v>9736</v>
      </c>
      <c r="C7542" s="2">
        <v>43801</v>
      </c>
      <c r="D7542" s="8">
        <f>Table1[[#This Row],[Order Date]]</f>
        <v>43801</v>
      </c>
      <c r="E7542" s="2">
        <v>43805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">
        <v>5300</v>
      </c>
      <c r="P7542" s="1" t="s">
        <v>30</v>
      </c>
      <c r="Q7542" s="1" t="s">
        <v>31</v>
      </c>
      <c r="R7542" s="1" t="s">
        <v>5301</v>
      </c>
      <c r="S7542" s="1">
        <v>242.35200000000003</v>
      </c>
      <c r="T7542" s="1">
        <v>8</v>
      </c>
      <c r="U7542" s="1">
        <v>0.7</v>
      </c>
      <c r="V7542" s="1">
        <v>-363.52799999999991</v>
      </c>
      <c r="W7542" t="str">
        <f>INDEX(People!$A$2:$A$5,MATCH(Orders!N7542,People!$B$2:$B$5,0))</f>
        <v>Anna Andreadi</v>
      </c>
      <c r="X7542" t="str">
        <f>IFERROR(INDEX(Returns!A7542:A8341,MATCH(Orders!B7542,Returns!B7542:B8341,0)),"No")</f>
        <v>No</v>
      </c>
      <c r="Y7542">
        <f t="shared" si="117"/>
        <v>411.99840000000006</v>
      </c>
    </row>
    <row r="7543" spans="1:25" x14ac:dyDescent="0.2">
      <c r="A7543" s="1">
        <v>7542</v>
      </c>
      <c r="B7543" t="s">
        <v>9736</v>
      </c>
      <c r="C7543" s="2">
        <v>43801</v>
      </c>
      <c r="D7543" s="8">
        <f>Table1[[#This Row],[Order Date]]</f>
        <v>43801</v>
      </c>
      <c r="E7543" s="2">
        <v>43805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">
        <v>5326</v>
      </c>
      <c r="P7543" s="1" t="s">
        <v>66</v>
      </c>
      <c r="Q7543" s="1" t="s">
        <v>67</v>
      </c>
      <c r="R7543" s="1" t="s">
        <v>5327</v>
      </c>
      <c r="S7543" s="1">
        <v>49.616000000000007</v>
      </c>
      <c r="T7543" s="1">
        <v>2</v>
      </c>
      <c r="U7543" s="1">
        <v>0.2</v>
      </c>
      <c r="V7543" s="1">
        <v>4.9615999999999989</v>
      </c>
      <c r="W7543" t="str">
        <f>INDEX(People!$A$2:$A$5,MATCH(Orders!N7543,People!$B$2:$B$5,0))</f>
        <v>Anna Andreadi</v>
      </c>
      <c r="X7543" t="str">
        <f>IFERROR(INDEX(Returns!A7543:A8342,MATCH(Orders!B7543,Returns!B7543:B8342,0)),"No")</f>
        <v>No</v>
      </c>
      <c r="Y7543">
        <f t="shared" si="117"/>
        <v>59.539200000000008</v>
      </c>
    </row>
    <row r="7544" spans="1:25" x14ac:dyDescent="0.2">
      <c r="A7544" s="1">
        <v>7543</v>
      </c>
      <c r="B7544" t="s">
        <v>9736</v>
      </c>
      <c r="C7544" s="2">
        <v>43801</v>
      </c>
      <c r="D7544" s="8">
        <f>Table1[[#This Row],[Order Date]]</f>
        <v>43801</v>
      </c>
      <c r="E7544" s="2">
        <v>43805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">
        <v>3449</v>
      </c>
      <c r="P7544" s="1" t="s">
        <v>30</v>
      </c>
      <c r="Q7544" s="1" t="s">
        <v>60</v>
      </c>
      <c r="R7544" s="1" t="s">
        <v>3450</v>
      </c>
      <c r="S7544" s="1">
        <v>508.70400000000006</v>
      </c>
      <c r="T7544" s="1">
        <v>6</v>
      </c>
      <c r="U7544" s="1">
        <v>0.2</v>
      </c>
      <c r="V7544" s="1">
        <v>0</v>
      </c>
      <c r="W7544" t="str">
        <f>INDEX(People!$A$2:$A$5,MATCH(Orders!N7544,People!$B$2:$B$5,0))</f>
        <v>Anna Andreadi</v>
      </c>
      <c r="X7544" t="str">
        <f>IFERROR(INDEX(Returns!A7544:A8343,MATCH(Orders!B7544,Returns!B7544:B8343,0)),"No")</f>
        <v>No</v>
      </c>
      <c r="Y7544">
        <f t="shared" si="117"/>
        <v>610.4448000000001</v>
      </c>
    </row>
    <row r="7545" spans="1:25" x14ac:dyDescent="0.2">
      <c r="A7545" s="1">
        <v>7544</v>
      </c>
      <c r="B7545" t="s">
        <v>9736</v>
      </c>
      <c r="C7545" s="2">
        <v>43801</v>
      </c>
      <c r="D7545" s="8">
        <f>Table1[[#This Row],[Order Date]]</f>
        <v>43801</v>
      </c>
      <c r="E7545" s="2">
        <v>43805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">
        <v>4423</v>
      </c>
      <c r="P7545" s="1" t="s">
        <v>66</v>
      </c>
      <c r="Q7545" s="1" t="s">
        <v>67</v>
      </c>
      <c r="R7545" s="1" t="s">
        <v>4424</v>
      </c>
      <c r="S7545" s="1">
        <v>57.36</v>
      </c>
      <c r="T7545" s="1">
        <v>6</v>
      </c>
      <c r="U7545" s="1">
        <v>0.2</v>
      </c>
      <c r="V7545" s="1">
        <v>-14.34</v>
      </c>
      <c r="W7545" t="str">
        <f>INDEX(People!$A$2:$A$5,MATCH(Orders!N7545,People!$B$2:$B$5,0))</f>
        <v>Anna Andreadi</v>
      </c>
      <c r="X7545" t="str">
        <f>IFERROR(INDEX(Returns!A7545:A8344,MATCH(Orders!B7545,Returns!B7545:B8344,0)),"No")</f>
        <v>No</v>
      </c>
      <c r="Y7545">
        <f t="shared" si="117"/>
        <v>68.831999999999994</v>
      </c>
    </row>
    <row r="7546" spans="1:25" x14ac:dyDescent="0.2">
      <c r="A7546" s="1">
        <v>7545</v>
      </c>
      <c r="B7546" t="s">
        <v>9736</v>
      </c>
      <c r="C7546" s="2">
        <v>43801</v>
      </c>
      <c r="D7546" s="8">
        <f>Table1[[#This Row],[Order Date]]</f>
        <v>43801</v>
      </c>
      <c r="E7546" s="2">
        <v>43805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">
        <v>2097</v>
      </c>
      <c r="P7546" s="1" t="s">
        <v>30</v>
      </c>
      <c r="Q7546" s="1" t="s">
        <v>34</v>
      </c>
      <c r="R7546" s="1" t="s">
        <v>2098</v>
      </c>
      <c r="S7546" s="1">
        <v>906.68000000000006</v>
      </c>
      <c r="T7546" s="1">
        <v>5</v>
      </c>
      <c r="U7546" s="1">
        <v>0.2</v>
      </c>
      <c r="V7546" s="1">
        <v>68.001000000000033</v>
      </c>
      <c r="W7546" t="str">
        <f>INDEX(People!$A$2:$A$5,MATCH(Orders!N7546,People!$B$2:$B$5,0))</f>
        <v>Anna Andreadi</v>
      </c>
      <c r="X7546" t="str">
        <f>IFERROR(INDEX(Returns!A7546:A8345,MATCH(Orders!B7546,Returns!B7546:B8345,0)),"No")</f>
        <v>No</v>
      </c>
      <c r="Y7546">
        <f t="shared" si="117"/>
        <v>1088.0160000000001</v>
      </c>
    </row>
    <row r="7547" spans="1:25" x14ac:dyDescent="0.2">
      <c r="A7547" s="1">
        <v>7546</v>
      </c>
      <c r="B7547" t="s">
        <v>9737</v>
      </c>
      <c r="C7547" s="2">
        <v>42653</v>
      </c>
      <c r="D7547" s="8">
        <f>Table1[[#This Row],[Order Date]]</f>
        <v>42653</v>
      </c>
      <c r="E7547" s="2">
        <v>42658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">
        <v>4885</v>
      </c>
      <c r="P7547" s="1" t="s">
        <v>66</v>
      </c>
      <c r="Q7547" s="1" t="s">
        <v>67</v>
      </c>
      <c r="R7547" s="1" t="s">
        <v>4886</v>
      </c>
      <c r="S7547" s="1">
        <v>719.95200000000011</v>
      </c>
      <c r="T7547" s="1">
        <v>6</v>
      </c>
      <c r="U7547" s="1">
        <v>0.2</v>
      </c>
      <c r="V7547" s="1">
        <v>71.995200000000011</v>
      </c>
      <c r="W7547" t="str">
        <f>INDEX(People!$A$2:$A$5,MATCH(Orders!N7547,People!$B$2:$B$5,0))</f>
        <v>Kelly Williams</v>
      </c>
      <c r="X7547" t="str">
        <f>IFERROR(INDEX(Returns!A7547:A8346,MATCH(Orders!B7547,Returns!B7547:B8346,0)),"No")</f>
        <v>No</v>
      </c>
      <c r="Y7547">
        <f t="shared" si="117"/>
        <v>863.94240000000013</v>
      </c>
    </row>
    <row r="7548" spans="1:25" x14ac:dyDescent="0.2">
      <c r="A7548" s="1">
        <v>7547</v>
      </c>
      <c r="B7548" t="s">
        <v>9737</v>
      </c>
      <c r="C7548" s="2">
        <v>42653</v>
      </c>
      <c r="D7548" s="8">
        <f>Table1[[#This Row],[Order Date]]</f>
        <v>42653</v>
      </c>
      <c r="E7548" s="2">
        <v>42658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">
        <v>1752</v>
      </c>
      <c r="P7548" s="1" t="s">
        <v>66</v>
      </c>
      <c r="Q7548" s="1" t="s">
        <v>67</v>
      </c>
      <c r="R7548" s="1" t="s">
        <v>1753</v>
      </c>
      <c r="S7548" s="1">
        <v>755.94400000000019</v>
      </c>
      <c r="T7548" s="1">
        <v>7</v>
      </c>
      <c r="U7548" s="1">
        <v>0.2</v>
      </c>
      <c r="V7548" s="1">
        <v>66.145099999999957</v>
      </c>
      <c r="W7548" t="str">
        <f>INDEX(People!$A$2:$A$5,MATCH(Orders!N7548,People!$B$2:$B$5,0))</f>
        <v>Kelly Williams</v>
      </c>
      <c r="X7548" t="str">
        <f>IFERROR(INDEX(Returns!A7548:A8347,MATCH(Orders!B7548,Returns!B7548:B8347,0)),"No")</f>
        <v>No</v>
      </c>
      <c r="Y7548">
        <f t="shared" si="117"/>
        <v>907.1328000000002</v>
      </c>
    </row>
    <row r="7549" spans="1:25" x14ac:dyDescent="0.2">
      <c r="A7549" s="1">
        <v>7548</v>
      </c>
      <c r="B7549" t="s">
        <v>9737</v>
      </c>
      <c r="C7549" s="2">
        <v>42653</v>
      </c>
      <c r="D7549" s="8">
        <f>Table1[[#This Row],[Order Date]]</f>
        <v>42653</v>
      </c>
      <c r="E7549" s="2">
        <v>42658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">
        <v>3931</v>
      </c>
      <c r="P7549" s="1" t="s">
        <v>43</v>
      </c>
      <c r="Q7549" s="1" t="s">
        <v>70</v>
      </c>
      <c r="R7549" s="1" t="s">
        <v>3932</v>
      </c>
      <c r="S7549" s="1">
        <v>11.979999999999997</v>
      </c>
      <c r="T7549" s="1">
        <v>5</v>
      </c>
      <c r="U7549" s="1">
        <v>0.8</v>
      </c>
      <c r="V7549" s="1">
        <v>-19.16800000000001</v>
      </c>
      <c r="W7549" t="str">
        <f>INDEX(People!$A$2:$A$5,MATCH(Orders!N7549,People!$B$2:$B$5,0))</f>
        <v>Kelly Williams</v>
      </c>
      <c r="X7549" t="str">
        <f>IFERROR(INDEX(Returns!A7549:A8348,MATCH(Orders!B7549,Returns!B7549:B8348,0)),"No")</f>
        <v>No</v>
      </c>
      <c r="Y7549">
        <f t="shared" si="117"/>
        <v>21.563999999999997</v>
      </c>
    </row>
    <row r="7550" spans="1:25" x14ac:dyDescent="0.2">
      <c r="A7550" s="1">
        <v>7549</v>
      </c>
      <c r="B7550" t="s">
        <v>9737</v>
      </c>
      <c r="C7550" s="2">
        <v>42653</v>
      </c>
      <c r="D7550" s="8">
        <f>Table1[[#This Row],[Order Date]]</f>
        <v>42653</v>
      </c>
      <c r="E7550" s="2">
        <v>42658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">
        <v>1067</v>
      </c>
      <c r="P7550" s="1" t="s">
        <v>43</v>
      </c>
      <c r="Q7550" s="1" t="s">
        <v>70</v>
      </c>
      <c r="R7550" s="1" t="s">
        <v>1068</v>
      </c>
      <c r="S7550" s="1">
        <v>0.8979999999999998</v>
      </c>
      <c r="T7550" s="1">
        <v>1</v>
      </c>
      <c r="U7550" s="1">
        <v>0.8</v>
      </c>
      <c r="V7550" s="1">
        <v>-1.5715000000000008</v>
      </c>
      <c r="W7550" t="str">
        <f>INDEX(People!$A$2:$A$5,MATCH(Orders!N7550,People!$B$2:$B$5,0))</f>
        <v>Kelly Williams</v>
      </c>
      <c r="X7550" t="str">
        <f>IFERROR(INDEX(Returns!A7550:A8349,MATCH(Orders!B7550,Returns!B7550:B8349,0)),"No")</f>
        <v>No</v>
      </c>
      <c r="Y7550">
        <f t="shared" si="117"/>
        <v>1.6163999999999996</v>
      </c>
    </row>
    <row r="7551" spans="1:25" x14ac:dyDescent="0.2">
      <c r="A7551" s="1">
        <v>7550</v>
      </c>
      <c r="B7551" t="s">
        <v>9738</v>
      </c>
      <c r="C7551" s="2">
        <v>43348</v>
      </c>
      <c r="D7551" s="8">
        <f>Table1[[#This Row],[Order Date]]</f>
        <v>43348</v>
      </c>
      <c r="E7551" s="2">
        <v>43350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">
        <v>4431</v>
      </c>
      <c r="P7551" s="1" t="s">
        <v>30</v>
      </c>
      <c r="Q7551" s="1" t="s">
        <v>60</v>
      </c>
      <c r="R7551" s="1" t="s">
        <v>4432</v>
      </c>
      <c r="S7551" s="1">
        <v>21.204000000000004</v>
      </c>
      <c r="T7551" s="1">
        <v>3</v>
      </c>
      <c r="U7551" s="1">
        <v>0.6</v>
      </c>
      <c r="V7551" s="1">
        <v>-11.662199999999999</v>
      </c>
      <c r="W7551" t="str">
        <f>INDEX(People!$A$2:$A$5,MATCH(Orders!N7551,People!$B$2:$B$5,0))</f>
        <v>Kelly Williams</v>
      </c>
      <c r="X7551" t="str">
        <f>IFERROR(INDEX(Returns!A7551:A8350,MATCH(Orders!B7551,Returns!B7551:B8350,0)),"No")</f>
        <v>No</v>
      </c>
      <c r="Y7551">
        <f t="shared" si="117"/>
        <v>33.926400000000008</v>
      </c>
    </row>
    <row r="7552" spans="1:25" x14ac:dyDescent="0.2">
      <c r="A7552" s="1">
        <v>7551</v>
      </c>
      <c r="B7552" t="s">
        <v>9739</v>
      </c>
      <c r="C7552" s="2">
        <v>42694</v>
      </c>
      <c r="D7552" s="8">
        <f>Table1[[#This Row],[Order Date]]</f>
        <v>42694</v>
      </c>
      <c r="E7552" s="2">
        <v>42699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">
        <v>5590</v>
      </c>
      <c r="P7552" s="1" t="s">
        <v>43</v>
      </c>
      <c r="Q7552" s="1" t="s">
        <v>157</v>
      </c>
      <c r="R7552" s="1" t="s">
        <v>5489</v>
      </c>
      <c r="S7552" s="1">
        <v>34.74</v>
      </c>
      <c r="T7552" s="1">
        <v>3</v>
      </c>
      <c r="U7552" s="1">
        <v>0</v>
      </c>
      <c r="V7552" s="1">
        <v>17.37</v>
      </c>
      <c r="W7552" t="str">
        <f>INDEX(People!$A$2:$A$5,MATCH(Orders!N7552,People!$B$2:$B$5,0))</f>
        <v>Chuck Magee</v>
      </c>
      <c r="X7552" t="str">
        <f>IFERROR(INDEX(Returns!A7552:A8351,MATCH(Orders!B7552,Returns!B7552:B8351,0)),"No")</f>
        <v>No</v>
      </c>
      <c r="Y7552">
        <f t="shared" si="117"/>
        <v>34.74</v>
      </c>
    </row>
    <row r="7553" spans="1:25" x14ac:dyDescent="0.2">
      <c r="A7553" s="1">
        <v>7552</v>
      </c>
      <c r="B7553" t="s">
        <v>9739</v>
      </c>
      <c r="C7553" s="2">
        <v>42694</v>
      </c>
      <c r="D7553" s="8">
        <f>Table1[[#This Row],[Order Date]]</f>
        <v>42694</v>
      </c>
      <c r="E7553" s="2">
        <v>42699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">
        <v>2838</v>
      </c>
      <c r="P7553" s="1" t="s">
        <v>66</v>
      </c>
      <c r="Q7553" s="1" t="s">
        <v>67</v>
      </c>
      <c r="R7553" s="1" t="s">
        <v>2839</v>
      </c>
      <c r="S7553" s="1">
        <v>833.94</v>
      </c>
      <c r="T7553" s="1">
        <v>6</v>
      </c>
      <c r="U7553" s="1">
        <v>0</v>
      </c>
      <c r="V7553" s="1">
        <v>216.8244</v>
      </c>
      <c r="W7553" t="str">
        <f>INDEX(People!$A$2:$A$5,MATCH(Orders!N7553,People!$B$2:$B$5,0))</f>
        <v>Chuck Magee</v>
      </c>
      <c r="X7553" t="str">
        <f>IFERROR(INDEX(Returns!A7553:A8352,MATCH(Orders!B7553,Returns!B7553:B8352,0)),"No")</f>
        <v>No</v>
      </c>
      <c r="Y7553">
        <f t="shared" si="117"/>
        <v>833.94</v>
      </c>
    </row>
    <row r="7554" spans="1:25" x14ac:dyDescent="0.2">
      <c r="A7554" s="1">
        <v>7553</v>
      </c>
      <c r="B7554" t="s">
        <v>9739</v>
      </c>
      <c r="C7554" s="2">
        <v>42694</v>
      </c>
      <c r="D7554" s="8">
        <f>Table1[[#This Row],[Order Date]]</f>
        <v>42694</v>
      </c>
      <c r="E7554" s="2">
        <v>42699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">
        <v>2652</v>
      </c>
      <c r="P7554" s="1" t="s">
        <v>43</v>
      </c>
      <c r="Q7554" s="1" t="s">
        <v>70</v>
      </c>
      <c r="R7554" s="1" t="s">
        <v>2653</v>
      </c>
      <c r="S7554" s="1">
        <v>12.96</v>
      </c>
      <c r="T7554" s="1">
        <v>3</v>
      </c>
      <c r="U7554" s="1">
        <v>0.2</v>
      </c>
      <c r="V7554" s="1">
        <v>4.5359999999999996</v>
      </c>
      <c r="W7554" t="str">
        <f>INDEX(People!$A$2:$A$5,MATCH(Orders!N7554,People!$B$2:$B$5,0))</f>
        <v>Chuck Magee</v>
      </c>
      <c r="X7554" t="str">
        <f>IFERROR(INDEX(Returns!A7554:A8353,MATCH(Orders!B7554,Returns!B7554:B8353,0)),"No")</f>
        <v>No</v>
      </c>
      <c r="Y7554">
        <f t="shared" si="117"/>
        <v>15.552</v>
      </c>
    </row>
    <row r="7555" spans="1:25" x14ac:dyDescent="0.2">
      <c r="A7555" s="1">
        <v>7554</v>
      </c>
      <c r="B7555" t="s">
        <v>9739</v>
      </c>
      <c r="C7555" s="2">
        <v>42694</v>
      </c>
      <c r="D7555" s="8">
        <f>Table1[[#This Row],[Order Date]]</f>
        <v>42694</v>
      </c>
      <c r="E7555" s="2">
        <v>42699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">
        <v>4483</v>
      </c>
      <c r="P7555" s="1" t="s">
        <v>43</v>
      </c>
      <c r="Q7555" s="1" t="s">
        <v>84</v>
      </c>
      <c r="R7555" s="1" t="s">
        <v>4484</v>
      </c>
      <c r="S7555" s="1">
        <v>25.92</v>
      </c>
      <c r="T7555" s="1">
        <v>4</v>
      </c>
      <c r="U7555" s="1">
        <v>0</v>
      </c>
      <c r="V7555" s="1">
        <v>12.441600000000001</v>
      </c>
      <c r="W7555" t="str">
        <f>INDEX(People!$A$2:$A$5,MATCH(Orders!N7555,People!$B$2:$B$5,0))</f>
        <v>Chuck Magee</v>
      </c>
      <c r="X7555" t="str">
        <f>IFERROR(INDEX(Returns!A7555:A8354,MATCH(Orders!B7555,Returns!B7555:B8354,0)),"No")</f>
        <v>No</v>
      </c>
      <c r="Y7555">
        <f t="shared" ref="Y7555:Y7618" si="118">S7555*(1+U7555)</f>
        <v>25.92</v>
      </c>
    </row>
    <row r="7556" spans="1:25" x14ac:dyDescent="0.2">
      <c r="A7556" s="1">
        <v>7555</v>
      </c>
      <c r="B7556" t="s">
        <v>9740</v>
      </c>
      <c r="C7556" s="2">
        <v>42500</v>
      </c>
      <c r="D7556" s="8">
        <f>Table1[[#This Row],[Order Date]]</f>
        <v>42500</v>
      </c>
      <c r="E7556" s="2">
        <v>42504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">
        <v>2914</v>
      </c>
      <c r="P7556" s="1" t="s">
        <v>30</v>
      </c>
      <c r="Q7556" s="1" t="s">
        <v>31</v>
      </c>
      <c r="R7556" s="1" t="s">
        <v>2915</v>
      </c>
      <c r="S7556" s="1">
        <v>349.96499999999997</v>
      </c>
      <c r="T7556" s="1">
        <v>7</v>
      </c>
      <c r="U7556" s="1">
        <v>0.5</v>
      </c>
      <c r="V7556" s="1">
        <v>-216.97830000000002</v>
      </c>
      <c r="W7556" t="str">
        <f>INDEX(People!$A$2:$A$5,MATCH(Orders!N7556,People!$B$2:$B$5,0))</f>
        <v>Chuck Magee</v>
      </c>
      <c r="X7556" t="str">
        <f>IFERROR(INDEX(Returns!A7556:A8355,MATCH(Orders!B7556,Returns!B7556:B8355,0)),"No")</f>
        <v>No</v>
      </c>
      <c r="Y7556">
        <f t="shared" si="118"/>
        <v>524.94749999999999</v>
      </c>
    </row>
    <row r="7557" spans="1:25" x14ac:dyDescent="0.2">
      <c r="A7557" s="1">
        <v>7556</v>
      </c>
      <c r="B7557" t="s">
        <v>9740</v>
      </c>
      <c r="C7557" s="2">
        <v>42500</v>
      </c>
      <c r="D7557" s="8">
        <f>Table1[[#This Row],[Order Date]]</f>
        <v>42500</v>
      </c>
      <c r="E7557" s="2">
        <v>42504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">
        <v>2617</v>
      </c>
      <c r="P7557" s="1" t="s">
        <v>43</v>
      </c>
      <c r="Q7557" s="1" t="s">
        <v>63</v>
      </c>
      <c r="R7557" s="1" t="s">
        <v>2618</v>
      </c>
      <c r="S7557" s="1">
        <v>22.32</v>
      </c>
      <c r="T7557" s="1">
        <v>5</v>
      </c>
      <c r="U7557" s="1">
        <v>0.2</v>
      </c>
      <c r="V7557" s="1">
        <v>5.3010000000000002</v>
      </c>
      <c r="W7557" t="str">
        <f>INDEX(People!$A$2:$A$5,MATCH(Orders!N7557,People!$B$2:$B$5,0))</f>
        <v>Chuck Magee</v>
      </c>
      <c r="X7557" t="str">
        <f>IFERROR(INDEX(Returns!A7557:A8356,MATCH(Orders!B7557,Returns!B7557:B8356,0)),"No")</f>
        <v>No</v>
      </c>
      <c r="Y7557">
        <f t="shared" si="118"/>
        <v>26.783999999999999</v>
      </c>
    </row>
    <row r="7558" spans="1:25" x14ac:dyDescent="0.2">
      <c r="A7558" s="1">
        <v>7557</v>
      </c>
      <c r="B7558" t="s">
        <v>9741</v>
      </c>
      <c r="C7558" s="2">
        <v>43796</v>
      </c>
      <c r="D7558" s="8">
        <f>Table1[[#This Row],[Order Date]]</f>
        <v>43796</v>
      </c>
      <c r="E7558" s="2">
        <v>43801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">
        <v>3095</v>
      </c>
      <c r="P7558" s="1" t="s">
        <v>43</v>
      </c>
      <c r="Q7558" s="1" t="s">
        <v>84</v>
      </c>
      <c r="R7558" s="1" t="s">
        <v>3096</v>
      </c>
      <c r="S7558" s="1">
        <v>158.28</v>
      </c>
      <c r="T7558" s="1">
        <v>6</v>
      </c>
      <c r="U7558" s="1">
        <v>0</v>
      </c>
      <c r="V7558" s="1">
        <v>72.808799999999991</v>
      </c>
      <c r="W7558" t="str">
        <f>INDEX(People!$A$2:$A$5,MATCH(Orders!N7558,People!$B$2:$B$5,0))</f>
        <v>Kelly Williams</v>
      </c>
      <c r="X7558" t="str">
        <f>IFERROR(INDEX(Returns!A7558:A8357,MATCH(Orders!B7558,Returns!B7558:B8357,0)),"No")</f>
        <v>No</v>
      </c>
      <c r="Y7558">
        <f t="shared" si="118"/>
        <v>158.28</v>
      </c>
    </row>
    <row r="7559" spans="1:25" x14ac:dyDescent="0.2">
      <c r="A7559" s="1">
        <v>7558</v>
      </c>
      <c r="B7559" t="s">
        <v>9741</v>
      </c>
      <c r="C7559" s="2">
        <v>43796</v>
      </c>
      <c r="D7559" s="8">
        <f>Table1[[#This Row],[Order Date]]</f>
        <v>43796</v>
      </c>
      <c r="E7559" s="2">
        <v>43801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">
        <v>2902</v>
      </c>
      <c r="P7559" s="1" t="s">
        <v>43</v>
      </c>
      <c r="Q7559" s="1" t="s">
        <v>70</v>
      </c>
      <c r="R7559" s="1" t="s">
        <v>2903</v>
      </c>
      <c r="S7559" s="1">
        <v>497.93999999999994</v>
      </c>
      <c r="T7559" s="1">
        <v>3</v>
      </c>
      <c r="U7559" s="1">
        <v>0</v>
      </c>
      <c r="V7559" s="1">
        <v>224.07299999999998</v>
      </c>
      <c r="W7559" t="str">
        <f>INDEX(People!$A$2:$A$5,MATCH(Orders!N7559,People!$B$2:$B$5,0))</f>
        <v>Kelly Williams</v>
      </c>
      <c r="X7559" t="str">
        <f>IFERROR(INDEX(Returns!A7559:A8358,MATCH(Orders!B7559,Returns!B7559:B8358,0)),"No")</f>
        <v>No</v>
      </c>
      <c r="Y7559">
        <f t="shared" si="118"/>
        <v>497.93999999999994</v>
      </c>
    </row>
    <row r="7560" spans="1:25" x14ac:dyDescent="0.2">
      <c r="A7560" s="1">
        <v>7559</v>
      </c>
      <c r="B7560" t="s">
        <v>9742</v>
      </c>
      <c r="C7560" s="2">
        <v>42675</v>
      </c>
      <c r="D7560" s="8">
        <f>Table1[[#This Row],[Order Date]]</f>
        <v>42675</v>
      </c>
      <c r="E7560" s="2">
        <v>42679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">
        <v>609</v>
      </c>
      <c r="P7560" s="1" t="s">
        <v>43</v>
      </c>
      <c r="Q7560" s="1" t="s">
        <v>73</v>
      </c>
      <c r="R7560" s="1" t="s">
        <v>610</v>
      </c>
      <c r="S7560" s="1">
        <v>533.93999999999994</v>
      </c>
      <c r="T7560" s="1">
        <v>3</v>
      </c>
      <c r="U7560" s="1">
        <v>0</v>
      </c>
      <c r="V7560" s="1">
        <v>154.84259999999995</v>
      </c>
      <c r="W7560" t="str">
        <f>INDEX(People!$A$2:$A$5,MATCH(Orders!N7560,People!$B$2:$B$5,0))</f>
        <v>Chuck Magee</v>
      </c>
      <c r="X7560" t="str">
        <f>IFERROR(INDEX(Returns!A7560:A8359,MATCH(Orders!B7560,Returns!B7560:B8359,0)),"No")</f>
        <v>No</v>
      </c>
      <c r="Y7560">
        <f t="shared" si="118"/>
        <v>533.93999999999994</v>
      </c>
    </row>
    <row r="7561" spans="1:25" x14ac:dyDescent="0.2">
      <c r="A7561" s="1">
        <v>7560</v>
      </c>
      <c r="B7561" t="s">
        <v>9742</v>
      </c>
      <c r="C7561" s="2">
        <v>42675</v>
      </c>
      <c r="D7561" s="8">
        <f>Table1[[#This Row],[Order Date]]</f>
        <v>42675</v>
      </c>
      <c r="E7561" s="2">
        <v>42679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">
        <v>3130</v>
      </c>
      <c r="P7561" s="1" t="s">
        <v>43</v>
      </c>
      <c r="Q7561" s="1" t="s">
        <v>84</v>
      </c>
      <c r="R7561" s="1" t="s">
        <v>3131</v>
      </c>
      <c r="S7561" s="1">
        <v>167.94</v>
      </c>
      <c r="T7561" s="1">
        <v>3</v>
      </c>
      <c r="U7561" s="1">
        <v>0</v>
      </c>
      <c r="V7561" s="1">
        <v>82.290599999999998</v>
      </c>
      <c r="W7561" t="str">
        <f>INDEX(People!$A$2:$A$5,MATCH(Orders!N7561,People!$B$2:$B$5,0))</f>
        <v>Chuck Magee</v>
      </c>
      <c r="X7561" t="str">
        <f>IFERROR(INDEX(Returns!A7561:A8360,MATCH(Orders!B7561,Returns!B7561:B8360,0)),"No")</f>
        <v>No</v>
      </c>
      <c r="Y7561">
        <f t="shared" si="118"/>
        <v>167.94</v>
      </c>
    </row>
    <row r="7562" spans="1:25" x14ac:dyDescent="0.2">
      <c r="A7562" s="1">
        <v>7561</v>
      </c>
      <c r="B7562" t="s">
        <v>9742</v>
      </c>
      <c r="C7562" s="2">
        <v>42675</v>
      </c>
      <c r="D7562" s="8">
        <f>Table1[[#This Row],[Order Date]]</f>
        <v>42675</v>
      </c>
      <c r="E7562" s="2">
        <v>42679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">
        <v>3938</v>
      </c>
      <c r="P7562" s="1" t="s">
        <v>30</v>
      </c>
      <c r="Q7562" s="1" t="s">
        <v>60</v>
      </c>
      <c r="R7562" s="1" t="s">
        <v>3939</v>
      </c>
      <c r="S7562" s="1">
        <v>31.68</v>
      </c>
      <c r="T7562" s="1">
        <v>6</v>
      </c>
      <c r="U7562" s="1">
        <v>0</v>
      </c>
      <c r="V7562" s="1">
        <v>9.8207999999999984</v>
      </c>
      <c r="W7562" t="str">
        <f>INDEX(People!$A$2:$A$5,MATCH(Orders!N7562,People!$B$2:$B$5,0))</f>
        <v>Chuck Magee</v>
      </c>
      <c r="X7562" t="str">
        <f>IFERROR(INDEX(Returns!A7562:A8361,MATCH(Orders!B7562,Returns!B7562:B8361,0)),"No")</f>
        <v>No</v>
      </c>
      <c r="Y7562">
        <f t="shared" si="118"/>
        <v>31.68</v>
      </c>
    </row>
    <row r="7563" spans="1:25" x14ac:dyDescent="0.2">
      <c r="A7563" s="1">
        <v>7562</v>
      </c>
      <c r="B7563" t="s">
        <v>9743</v>
      </c>
      <c r="C7563" s="2">
        <v>43464</v>
      </c>
      <c r="D7563" s="8">
        <f>Table1[[#This Row],[Order Date]]</f>
        <v>43464</v>
      </c>
      <c r="E7563" s="2">
        <v>43466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">
        <v>33</v>
      </c>
      <c r="P7563" s="1" t="s">
        <v>30</v>
      </c>
      <c r="Q7563" s="1" t="s">
        <v>34</v>
      </c>
      <c r="R7563" s="1" t="s">
        <v>35</v>
      </c>
      <c r="S7563" s="1">
        <v>170.78599999999997</v>
      </c>
      <c r="T7563" s="1">
        <v>1</v>
      </c>
      <c r="U7563" s="1">
        <v>0.3</v>
      </c>
      <c r="V7563" s="1">
        <v>0</v>
      </c>
      <c r="W7563" t="str">
        <f>INDEX(People!$A$2:$A$5,MATCH(Orders!N7563,People!$B$2:$B$5,0))</f>
        <v>Chuck Magee</v>
      </c>
      <c r="X7563" t="str">
        <f>IFERROR(INDEX(Returns!A7563:A8362,MATCH(Orders!B7563,Returns!B7563:B8362,0)),"No")</f>
        <v>No</v>
      </c>
      <c r="Y7563">
        <f t="shared" si="118"/>
        <v>222.02179999999998</v>
      </c>
    </row>
    <row r="7564" spans="1:25" x14ac:dyDescent="0.2">
      <c r="A7564" s="1">
        <v>7563</v>
      </c>
      <c r="B7564" t="s">
        <v>9744</v>
      </c>
      <c r="C7564" s="2">
        <v>43346</v>
      </c>
      <c r="D7564" s="8">
        <f>Table1[[#This Row],[Order Date]]</f>
        <v>43346</v>
      </c>
      <c r="E7564" s="2">
        <v>43350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">
        <v>5238</v>
      </c>
      <c r="P7564" s="1" t="s">
        <v>30</v>
      </c>
      <c r="Q7564" s="1" t="s">
        <v>31</v>
      </c>
      <c r="R7564" s="1" t="s">
        <v>5239</v>
      </c>
      <c r="S7564" s="1">
        <v>198.744</v>
      </c>
      <c r="T7564" s="1">
        <v>4</v>
      </c>
      <c r="U7564" s="1">
        <v>0.3</v>
      </c>
      <c r="V7564" s="1">
        <v>0</v>
      </c>
      <c r="W7564" t="str">
        <f>INDEX(People!$A$2:$A$5,MATCH(Orders!N7564,People!$B$2:$B$5,0))</f>
        <v>Kelly Williams</v>
      </c>
      <c r="X7564" t="str">
        <f>IFERROR(INDEX(Returns!A7564:A8363,MATCH(Orders!B7564,Returns!B7564:B8363,0)),"No")</f>
        <v>No</v>
      </c>
      <c r="Y7564">
        <f t="shared" si="118"/>
        <v>258.36720000000003</v>
      </c>
    </row>
    <row r="7565" spans="1:25" x14ac:dyDescent="0.2">
      <c r="A7565" s="1">
        <v>7564</v>
      </c>
      <c r="B7565" t="s">
        <v>9745</v>
      </c>
      <c r="C7565" s="2">
        <v>43743</v>
      </c>
      <c r="D7565" s="8">
        <f>Table1[[#This Row],[Order Date]]</f>
        <v>43743</v>
      </c>
      <c r="E7565" s="2">
        <v>43745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">
        <v>2267</v>
      </c>
      <c r="P7565" s="1" t="s">
        <v>66</v>
      </c>
      <c r="Q7565" s="1" t="s">
        <v>146</v>
      </c>
      <c r="R7565" s="1" t="s">
        <v>2268</v>
      </c>
      <c r="S7565" s="1">
        <v>63.824000000000005</v>
      </c>
      <c r="T7565" s="1">
        <v>2</v>
      </c>
      <c r="U7565" s="1">
        <v>0.2</v>
      </c>
      <c r="V7565" s="1">
        <v>13.562599999999998</v>
      </c>
      <c r="W7565" t="str">
        <f>INDEX(People!$A$2:$A$5,MATCH(Orders!N7565,People!$B$2:$B$5,0))</f>
        <v>Anna Andreadi</v>
      </c>
      <c r="X7565" t="str">
        <f>IFERROR(INDEX(Returns!A7565:A8364,MATCH(Orders!B7565,Returns!B7565:B8364,0)),"No")</f>
        <v>No</v>
      </c>
      <c r="Y7565">
        <f t="shared" si="118"/>
        <v>76.588800000000006</v>
      </c>
    </row>
    <row r="7566" spans="1:25" x14ac:dyDescent="0.2">
      <c r="A7566" s="1">
        <v>7565</v>
      </c>
      <c r="B7566" t="s">
        <v>9746</v>
      </c>
      <c r="C7566" s="2">
        <v>43130</v>
      </c>
      <c r="D7566" s="8">
        <f>Table1[[#This Row],[Order Date]]</f>
        <v>43130</v>
      </c>
      <c r="E7566" s="2">
        <v>43132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">
        <v>4333</v>
      </c>
      <c r="P7566" s="1" t="s">
        <v>30</v>
      </c>
      <c r="Q7566" s="1" t="s">
        <v>34</v>
      </c>
      <c r="R7566" s="1" t="s">
        <v>4334</v>
      </c>
      <c r="S7566" s="1">
        <v>435.16800000000006</v>
      </c>
      <c r="T7566" s="1">
        <v>4</v>
      </c>
      <c r="U7566" s="1">
        <v>0.2</v>
      </c>
      <c r="V7566" s="1">
        <v>-59.835600000000042</v>
      </c>
      <c r="W7566" t="str">
        <f>INDEX(People!$A$2:$A$5,MATCH(Orders!N7566,People!$B$2:$B$5,0))</f>
        <v>Anna Andreadi</v>
      </c>
      <c r="X7566" t="str">
        <f>IFERROR(INDEX(Returns!A7566:A8365,MATCH(Orders!B7566,Returns!B7566:B8365,0)),"No")</f>
        <v>No</v>
      </c>
      <c r="Y7566">
        <f t="shared" si="118"/>
        <v>522.2016000000001</v>
      </c>
    </row>
    <row r="7567" spans="1:25" x14ac:dyDescent="0.2">
      <c r="A7567" s="1">
        <v>7566</v>
      </c>
      <c r="B7567" t="s">
        <v>9746</v>
      </c>
      <c r="C7567" s="2">
        <v>43130</v>
      </c>
      <c r="D7567" s="8">
        <f>Table1[[#This Row],[Order Date]]</f>
        <v>43130</v>
      </c>
      <c r="E7567" s="2">
        <v>43132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">
        <v>3845</v>
      </c>
      <c r="P7567" s="1" t="s">
        <v>30</v>
      </c>
      <c r="Q7567" s="1" t="s">
        <v>31</v>
      </c>
      <c r="R7567" s="1" t="s">
        <v>3846</v>
      </c>
      <c r="S7567" s="1">
        <v>48.58</v>
      </c>
      <c r="T7567" s="1">
        <v>1</v>
      </c>
      <c r="U7567" s="1">
        <v>0</v>
      </c>
      <c r="V7567" s="1">
        <v>7.7728000000000037</v>
      </c>
      <c r="W7567" t="str">
        <f>INDEX(People!$A$2:$A$5,MATCH(Orders!N7567,People!$B$2:$B$5,0))</f>
        <v>Anna Andreadi</v>
      </c>
      <c r="X7567" t="str">
        <f>IFERROR(INDEX(Returns!A7567:A8366,MATCH(Orders!B7567,Returns!B7567:B8366,0)),"No")</f>
        <v>No</v>
      </c>
      <c r="Y7567">
        <f t="shared" si="118"/>
        <v>48.58</v>
      </c>
    </row>
    <row r="7568" spans="1:25" x14ac:dyDescent="0.2">
      <c r="A7568" s="1">
        <v>7567</v>
      </c>
      <c r="B7568" t="s">
        <v>9747</v>
      </c>
      <c r="C7568" s="2">
        <v>43576</v>
      </c>
      <c r="D7568" s="8">
        <f>Table1[[#This Row],[Order Date]]</f>
        <v>43576</v>
      </c>
      <c r="E7568" s="2">
        <v>43578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">
        <v>347</v>
      </c>
      <c r="P7568" s="1" t="s">
        <v>66</v>
      </c>
      <c r="Q7568" s="1" t="s">
        <v>146</v>
      </c>
      <c r="R7568" s="1" t="s">
        <v>348</v>
      </c>
      <c r="S7568" s="1">
        <v>47.975999999999999</v>
      </c>
      <c r="T7568" s="1">
        <v>3</v>
      </c>
      <c r="U7568" s="1">
        <v>0.2</v>
      </c>
      <c r="V7568" s="1">
        <v>8.3957999999999942</v>
      </c>
      <c r="W7568" t="str">
        <f>INDEX(People!$A$2:$A$5,MATCH(Orders!N7568,People!$B$2:$B$5,0))</f>
        <v>Kelly Williams</v>
      </c>
      <c r="X7568" t="str">
        <f>IFERROR(INDEX(Returns!A7568:A8367,MATCH(Orders!B7568,Returns!B7568:B8367,0)),"No")</f>
        <v>No</v>
      </c>
      <c r="Y7568">
        <f t="shared" si="118"/>
        <v>57.571199999999997</v>
      </c>
    </row>
    <row r="7569" spans="1:25" x14ac:dyDescent="0.2">
      <c r="A7569" s="1">
        <v>7568</v>
      </c>
      <c r="B7569" t="s">
        <v>9747</v>
      </c>
      <c r="C7569" s="2">
        <v>43576</v>
      </c>
      <c r="D7569" s="8">
        <f>Table1[[#This Row],[Order Date]]</f>
        <v>43576</v>
      </c>
      <c r="E7569" s="2">
        <v>43578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">
        <v>4765</v>
      </c>
      <c r="P7569" s="1" t="s">
        <v>43</v>
      </c>
      <c r="Q7569" s="1" t="s">
        <v>84</v>
      </c>
      <c r="R7569" s="1" t="s">
        <v>4766</v>
      </c>
      <c r="S7569" s="1">
        <v>20.736000000000004</v>
      </c>
      <c r="T7569" s="1">
        <v>4</v>
      </c>
      <c r="U7569" s="1">
        <v>0.2</v>
      </c>
      <c r="V7569" s="1">
        <v>7.2576000000000001</v>
      </c>
      <c r="W7569" t="str">
        <f>INDEX(People!$A$2:$A$5,MATCH(Orders!N7569,People!$B$2:$B$5,0))</f>
        <v>Kelly Williams</v>
      </c>
      <c r="X7569" t="str">
        <f>IFERROR(INDEX(Returns!A7569:A8368,MATCH(Orders!B7569,Returns!B7569:B8368,0)),"No")</f>
        <v>No</v>
      </c>
      <c r="Y7569">
        <f t="shared" si="118"/>
        <v>24.883200000000006</v>
      </c>
    </row>
    <row r="7570" spans="1:25" x14ac:dyDescent="0.2">
      <c r="A7570" s="1">
        <v>7569</v>
      </c>
      <c r="B7570" t="s">
        <v>9748</v>
      </c>
      <c r="C7570" s="2">
        <v>42709</v>
      </c>
      <c r="D7570" s="8">
        <f>Table1[[#This Row],[Order Date]]</f>
        <v>42709</v>
      </c>
      <c r="E7570" s="2">
        <v>42714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">
        <v>1433</v>
      </c>
      <c r="P7570" s="1" t="s">
        <v>43</v>
      </c>
      <c r="Q7570" s="1" t="s">
        <v>63</v>
      </c>
      <c r="R7570" s="1" t="s">
        <v>1434</v>
      </c>
      <c r="S7570" s="1">
        <v>26.46</v>
      </c>
      <c r="T7570" s="1">
        <v>9</v>
      </c>
      <c r="U7570" s="1">
        <v>0</v>
      </c>
      <c r="V7570" s="1">
        <v>11.907</v>
      </c>
      <c r="W7570" t="str">
        <f>INDEX(People!$A$2:$A$5,MATCH(Orders!N7570,People!$B$2:$B$5,0))</f>
        <v>Anna Andreadi</v>
      </c>
      <c r="X7570" t="str">
        <f>IFERROR(INDEX(Returns!A7570:A8369,MATCH(Orders!B7570,Returns!B7570:B8369,0)),"No")</f>
        <v>No</v>
      </c>
      <c r="Y7570">
        <f t="shared" si="118"/>
        <v>26.46</v>
      </c>
    </row>
    <row r="7571" spans="1:25" x14ac:dyDescent="0.2">
      <c r="A7571" s="1">
        <v>7570</v>
      </c>
      <c r="B7571" t="s">
        <v>9748</v>
      </c>
      <c r="C7571" s="2">
        <v>42709</v>
      </c>
      <c r="D7571" s="8">
        <f>Table1[[#This Row],[Order Date]]</f>
        <v>42709</v>
      </c>
      <c r="E7571" s="2">
        <v>42714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">
        <v>5232</v>
      </c>
      <c r="P7571" s="1" t="s">
        <v>43</v>
      </c>
      <c r="Q7571" s="1" t="s">
        <v>84</v>
      </c>
      <c r="R7571" s="1" t="s">
        <v>5233</v>
      </c>
      <c r="S7571" s="1">
        <v>49.12</v>
      </c>
      <c r="T7571" s="1">
        <v>4</v>
      </c>
      <c r="U7571" s="1">
        <v>0</v>
      </c>
      <c r="V7571" s="1">
        <v>23.086399999999998</v>
      </c>
      <c r="W7571" t="str">
        <f>INDEX(People!$A$2:$A$5,MATCH(Orders!N7571,People!$B$2:$B$5,0))</f>
        <v>Anna Andreadi</v>
      </c>
      <c r="X7571" t="str">
        <f>IFERROR(INDEX(Returns!A7571:A8370,MATCH(Orders!B7571,Returns!B7571:B8370,0)),"No")</f>
        <v>No</v>
      </c>
      <c r="Y7571">
        <f t="shared" si="118"/>
        <v>49.12</v>
      </c>
    </row>
    <row r="7572" spans="1:25" x14ac:dyDescent="0.2">
      <c r="A7572" s="1">
        <v>7571</v>
      </c>
      <c r="B7572" t="s">
        <v>9748</v>
      </c>
      <c r="C7572" s="2">
        <v>42709</v>
      </c>
      <c r="D7572" s="8">
        <f>Table1[[#This Row],[Order Date]]</f>
        <v>42709</v>
      </c>
      <c r="E7572" s="2">
        <v>42714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">
        <v>2190</v>
      </c>
      <c r="P7572" s="1" t="s">
        <v>43</v>
      </c>
      <c r="Q7572" s="1" t="s">
        <v>242</v>
      </c>
      <c r="R7572" s="1" t="s">
        <v>2191</v>
      </c>
      <c r="S7572" s="1">
        <v>15</v>
      </c>
      <c r="T7572" s="1">
        <v>3</v>
      </c>
      <c r="U7572" s="1">
        <v>0</v>
      </c>
      <c r="V7572" s="1">
        <v>7.1999999999999993</v>
      </c>
      <c r="W7572" t="str">
        <f>INDEX(People!$A$2:$A$5,MATCH(Orders!N7572,People!$B$2:$B$5,0))</f>
        <v>Anna Andreadi</v>
      </c>
      <c r="X7572" t="str">
        <f>IFERROR(INDEX(Returns!A7572:A8371,MATCH(Orders!B7572,Returns!B7572:B8371,0)),"No")</f>
        <v>No</v>
      </c>
      <c r="Y7572">
        <f t="shared" si="118"/>
        <v>15</v>
      </c>
    </row>
    <row r="7573" spans="1:25" x14ac:dyDescent="0.2">
      <c r="A7573" s="1">
        <v>7572</v>
      </c>
      <c r="B7573" t="s">
        <v>9749</v>
      </c>
      <c r="C7573" s="2">
        <v>42664</v>
      </c>
      <c r="D7573" s="8">
        <f>Table1[[#This Row],[Order Date]]</f>
        <v>42664</v>
      </c>
      <c r="E7573" s="2">
        <v>42669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">
        <v>196</v>
      </c>
      <c r="P7573" s="1" t="s">
        <v>43</v>
      </c>
      <c r="Q7573" s="1" t="s">
        <v>55</v>
      </c>
      <c r="R7573" s="1" t="s">
        <v>197</v>
      </c>
      <c r="S7573" s="1">
        <v>194.7</v>
      </c>
      <c r="T7573" s="1">
        <v>5</v>
      </c>
      <c r="U7573" s="1">
        <v>0</v>
      </c>
      <c r="V7573" s="1">
        <v>9.7349999999999781</v>
      </c>
      <c r="W7573" t="str">
        <f>INDEX(People!$A$2:$A$5,MATCH(Orders!N7573,People!$B$2:$B$5,0))</f>
        <v>Cassandra Brandow</v>
      </c>
      <c r="X7573" t="str">
        <f>IFERROR(INDEX(Returns!A7573:A8372,MATCH(Orders!B7573,Returns!B7573:B8372,0)),"No")</f>
        <v>No</v>
      </c>
      <c r="Y7573">
        <f t="shared" si="118"/>
        <v>194.7</v>
      </c>
    </row>
    <row r="7574" spans="1:25" x14ac:dyDescent="0.2">
      <c r="A7574" s="1">
        <v>7573</v>
      </c>
      <c r="B7574" t="s">
        <v>9749</v>
      </c>
      <c r="C7574" s="2">
        <v>42664</v>
      </c>
      <c r="D7574" s="8">
        <f>Table1[[#This Row],[Order Date]]</f>
        <v>42664</v>
      </c>
      <c r="E7574" s="2">
        <v>42669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">
        <v>3614</v>
      </c>
      <c r="P7574" s="1" t="s">
        <v>30</v>
      </c>
      <c r="Q7574" s="1" t="s">
        <v>52</v>
      </c>
      <c r="R7574" s="1" t="s">
        <v>3615</v>
      </c>
      <c r="S7574" s="1">
        <v>591.32000000000005</v>
      </c>
      <c r="T7574" s="1">
        <v>4</v>
      </c>
      <c r="U7574" s="1">
        <v>0</v>
      </c>
      <c r="V7574" s="1">
        <v>112.35079999999999</v>
      </c>
      <c r="W7574" t="str">
        <f>INDEX(People!$A$2:$A$5,MATCH(Orders!N7574,People!$B$2:$B$5,0))</f>
        <v>Cassandra Brandow</v>
      </c>
      <c r="X7574" t="str">
        <f>IFERROR(INDEX(Returns!A7574:A8373,MATCH(Orders!B7574,Returns!B7574:B8373,0)),"No")</f>
        <v>No</v>
      </c>
      <c r="Y7574">
        <f t="shared" si="118"/>
        <v>591.32000000000005</v>
      </c>
    </row>
    <row r="7575" spans="1:25" x14ac:dyDescent="0.2">
      <c r="A7575" s="1">
        <v>7574</v>
      </c>
      <c r="B7575" t="s">
        <v>9749</v>
      </c>
      <c r="C7575" s="2">
        <v>42664</v>
      </c>
      <c r="D7575" s="8">
        <f>Table1[[#This Row],[Order Date]]</f>
        <v>42664</v>
      </c>
      <c r="E7575" s="2">
        <v>42669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">
        <v>2878</v>
      </c>
      <c r="P7575" s="1" t="s">
        <v>43</v>
      </c>
      <c r="Q7575" s="1" t="s">
        <v>63</v>
      </c>
      <c r="R7575" s="1" t="s">
        <v>2879</v>
      </c>
      <c r="S7575" s="1">
        <v>2.84</v>
      </c>
      <c r="T7575" s="1">
        <v>1</v>
      </c>
      <c r="U7575" s="1">
        <v>0</v>
      </c>
      <c r="V7575" s="1">
        <v>0.88039999999999985</v>
      </c>
      <c r="W7575" t="str">
        <f>INDEX(People!$A$2:$A$5,MATCH(Orders!N7575,People!$B$2:$B$5,0))</f>
        <v>Cassandra Brandow</v>
      </c>
      <c r="X7575" t="str">
        <f>IFERROR(INDEX(Returns!A7575:A8374,MATCH(Orders!B7575,Returns!B7575:B8374,0)),"No")</f>
        <v>No</v>
      </c>
      <c r="Y7575">
        <f t="shared" si="118"/>
        <v>2.84</v>
      </c>
    </row>
    <row r="7576" spans="1:25" x14ac:dyDescent="0.2">
      <c r="A7576" s="1">
        <v>7575</v>
      </c>
      <c r="B7576" t="s">
        <v>9750</v>
      </c>
      <c r="C7576" s="2">
        <v>43077</v>
      </c>
      <c r="D7576" s="8">
        <f>Table1[[#This Row],[Order Date]]</f>
        <v>43077</v>
      </c>
      <c r="E7576" s="2">
        <v>43081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">
        <v>106</v>
      </c>
      <c r="P7576" s="1" t="s">
        <v>43</v>
      </c>
      <c r="Q7576" s="1" t="s">
        <v>55</v>
      </c>
      <c r="R7576" s="1" t="s">
        <v>107</v>
      </c>
      <c r="S7576" s="1">
        <v>221.96</v>
      </c>
      <c r="T7576" s="1">
        <v>2</v>
      </c>
      <c r="U7576" s="1">
        <v>0</v>
      </c>
      <c r="V7576" s="1">
        <v>4.4391999999999996</v>
      </c>
      <c r="W7576" t="str">
        <f>INDEX(People!$A$2:$A$5,MATCH(Orders!N7576,People!$B$2:$B$5,0))</f>
        <v>Anna Andreadi</v>
      </c>
      <c r="X7576" t="str">
        <f>IFERROR(INDEX(Returns!A7576:A8375,MATCH(Orders!B7576,Returns!B7576:B8375,0)),"No")</f>
        <v>No</v>
      </c>
      <c r="Y7576">
        <f t="shared" si="118"/>
        <v>221.96</v>
      </c>
    </row>
    <row r="7577" spans="1:25" x14ac:dyDescent="0.2">
      <c r="A7577" s="1">
        <v>7576</v>
      </c>
      <c r="B7577" t="s">
        <v>9750</v>
      </c>
      <c r="C7577" s="2">
        <v>43077</v>
      </c>
      <c r="D7577" s="8">
        <f>Table1[[#This Row],[Order Date]]</f>
        <v>43077</v>
      </c>
      <c r="E7577" s="2">
        <v>43081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">
        <v>3283</v>
      </c>
      <c r="P7577" s="1" t="s">
        <v>66</v>
      </c>
      <c r="Q7577" s="1" t="s">
        <v>146</v>
      </c>
      <c r="R7577" s="1" t="s">
        <v>3284</v>
      </c>
      <c r="S7577" s="1">
        <v>236</v>
      </c>
      <c r="T7577" s="1">
        <v>4</v>
      </c>
      <c r="U7577" s="1">
        <v>0</v>
      </c>
      <c r="V7577" s="1">
        <v>40.119999999999976</v>
      </c>
      <c r="W7577" t="str">
        <f>INDEX(People!$A$2:$A$5,MATCH(Orders!N7577,People!$B$2:$B$5,0))</f>
        <v>Anna Andreadi</v>
      </c>
      <c r="X7577" t="str">
        <f>IFERROR(INDEX(Returns!A7577:A8376,MATCH(Orders!B7577,Returns!B7577:B8376,0)),"No")</f>
        <v>No</v>
      </c>
      <c r="Y7577">
        <f t="shared" si="118"/>
        <v>236</v>
      </c>
    </row>
    <row r="7578" spans="1:25" x14ac:dyDescent="0.2">
      <c r="A7578" s="1">
        <v>7577</v>
      </c>
      <c r="B7578" t="s">
        <v>5957</v>
      </c>
      <c r="C7578" s="2">
        <v>42676</v>
      </c>
      <c r="D7578" s="8">
        <f>Table1[[#This Row],[Order Date]]</f>
        <v>42676</v>
      </c>
      <c r="E7578" s="2">
        <v>42681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">
        <v>2965</v>
      </c>
      <c r="P7578" s="1" t="s">
        <v>66</v>
      </c>
      <c r="Q7578" s="1" t="s">
        <v>146</v>
      </c>
      <c r="R7578" s="1" t="s">
        <v>2966</v>
      </c>
      <c r="S7578" s="1">
        <v>41.94</v>
      </c>
      <c r="T7578" s="1">
        <v>2</v>
      </c>
      <c r="U7578" s="1">
        <v>0</v>
      </c>
      <c r="V7578" s="1">
        <v>15.098399999999998</v>
      </c>
      <c r="W7578" t="str">
        <f>INDEX(People!$A$2:$A$5,MATCH(Orders!N7578,People!$B$2:$B$5,0))</f>
        <v>Anna Andreadi</v>
      </c>
      <c r="X7578" t="str">
        <f>IFERROR(INDEX(Returns!A7578:A8377,MATCH(Orders!B7578,Returns!B7578:B8377,0)),"No")</f>
        <v>No</v>
      </c>
      <c r="Y7578">
        <f t="shared" si="118"/>
        <v>41.94</v>
      </c>
    </row>
    <row r="7579" spans="1:25" x14ac:dyDescent="0.2">
      <c r="A7579" s="1">
        <v>7578</v>
      </c>
      <c r="B7579" t="s">
        <v>5957</v>
      </c>
      <c r="C7579" s="2">
        <v>42676</v>
      </c>
      <c r="D7579" s="8">
        <f>Table1[[#This Row],[Order Date]]</f>
        <v>42676</v>
      </c>
      <c r="E7579" s="2">
        <v>42681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">
        <v>3189</v>
      </c>
      <c r="P7579" s="1" t="s">
        <v>66</v>
      </c>
      <c r="Q7579" s="1" t="s">
        <v>67</v>
      </c>
      <c r="R7579" s="1" t="s">
        <v>3190</v>
      </c>
      <c r="S7579" s="1">
        <v>52.792000000000002</v>
      </c>
      <c r="T7579" s="1">
        <v>1</v>
      </c>
      <c r="U7579" s="1">
        <v>0.2</v>
      </c>
      <c r="V7579" s="1">
        <v>4.6193000000000026</v>
      </c>
      <c r="W7579" t="str">
        <f>INDEX(People!$A$2:$A$5,MATCH(Orders!N7579,People!$B$2:$B$5,0))</f>
        <v>Anna Andreadi</v>
      </c>
      <c r="X7579" t="str">
        <f>IFERROR(INDEX(Returns!A7579:A8378,MATCH(Orders!B7579,Returns!B7579:B8378,0)),"No")</f>
        <v>No</v>
      </c>
      <c r="Y7579">
        <f t="shared" si="118"/>
        <v>63.3504</v>
      </c>
    </row>
    <row r="7580" spans="1:25" x14ac:dyDescent="0.2">
      <c r="A7580" s="1">
        <v>7579</v>
      </c>
      <c r="B7580" t="s">
        <v>9751</v>
      </c>
      <c r="C7580" s="2">
        <v>43452</v>
      </c>
      <c r="D7580" s="8">
        <f>Table1[[#This Row],[Order Date]]</f>
        <v>43452</v>
      </c>
      <c r="E7580" s="2">
        <v>43455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">
        <v>1667</v>
      </c>
      <c r="P7580" s="1" t="s">
        <v>30</v>
      </c>
      <c r="Q7580" s="1" t="s">
        <v>34</v>
      </c>
      <c r="R7580" s="1" t="s">
        <v>1668</v>
      </c>
      <c r="S7580" s="1">
        <v>563.93999999999994</v>
      </c>
      <c r="T7580" s="1">
        <v>3</v>
      </c>
      <c r="U7580" s="1">
        <v>0</v>
      </c>
      <c r="V7580" s="1">
        <v>112.78800000000001</v>
      </c>
      <c r="W7580" t="str">
        <f>INDEX(People!$A$2:$A$5,MATCH(Orders!N7580,People!$B$2:$B$5,0))</f>
        <v>Kelly Williams</v>
      </c>
      <c r="X7580" t="str">
        <f>IFERROR(INDEX(Returns!A7580:A8379,MATCH(Orders!B7580,Returns!B7580:B8379,0)),"No")</f>
        <v>No</v>
      </c>
      <c r="Y7580">
        <f t="shared" si="118"/>
        <v>563.93999999999994</v>
      </c>
    </row>
    <row r="7581" spans="1:25" x14ac:dyDescent="0.2">
      <c r="A7581" s="1">
        <v>7580</v>
      </c>
      <c r="B7581" t="s">
        <v>9752</v>
      </c>
      <c r="C7581" s="2">
        <v>43062</v>
      </c>
      <c r="D7581" s="8">
        <f>Table1[[#This Row],[Order Date]]</f>
        <v>43062</v>
      </c>
      <c r="E7581" s="2">
        <v>43066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">
        <v>5536</v>
      </c>
      <c r="P7581" s="1" t="s">
        <v>43</v>
      </c>
      <c r="Q7581" s="1" t="s">
        <v>73</v>
      </c>
      <c r="R7581" s="1" t="s">
        <v>5537</v>
      </c>
      <c r="S7581" s="1">
        <v>2625.12</v>
      </c>
      <c r="T7581" s="1">
        <v>8</v>
      </c>
      <c r="U7581" s="1">
        <v>0</v>
      </c>
      <c r="V7581" s="1">
        <v>735.03359999999998</v>
      </c>
      <c r="W7581" t="str">
        <f>INDEX(People!$A$2:$A$5,MATCH(Orders!N7581,People!$B$2:$B$5,0))</f>
        <v>Chuck Magee</v>
      </c>
      <c r="X7581" t="str">
        <f>IFERROR(INDEX(Returns!A7581:A8380,MATCH(Orders!B7581,Returns!B7581:B8380,0)),"No")</f>
        <v>No</v>
      </c>
      <c r="Y7581">
        <f t="shared" si="118"/>
        <v>2625.12</v>
      </c>
    </row>
    <row r="7582" spans="1:25" x14ac:dyDescent="0.2">
      <c r="A7582" s="1">
        <v>7581</v>
      </c>
      <c r="B7582" t="s">
        <v>9752</v>
      </c>
      <c r="C7582" s="2">
        <v>43062</v>
      </c>
      <c r="D7582" s="8">
        <f>Table1[[#This Row],[Order Date]]</f>
        <v>43062</v>
      </c>
      <c r="E7582" s="2">
        <v>43066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">
        <v>2857</v>
      </c>
      <c r="P7582" s="1" t="s">
        <v>43</v>
      </c>
      <c r="Q7582" s="1" t="s">
        <v>63</v>
      </c>
      <c r="R7582" s="1" t="s">
        <v>2858</v>
      </c>
      <c r="S7582" s="1">
        <v>17.940000000000001</v>
      </c>
      <c r="T7582" s="1">
        <v>3</v>
      </c>
      <c r="U7582" s="1">
        <v>0</v>
      </c>
      <c r="V7582" s="1">
        <v>4.4850000000000003</v>
      </c>
      <c r="W7582" t="str">
        <f>INDEX(People!$A$2:$A$5,MATCH(Orders!N7582,People!$B$2:$B$5,0))</f>
        <v>Chuck Magee</v>
      </c>
      <c r="X7582" t="str">
        <f>IFERROR(INDEX(Returns!A7582:A8381,MATCH(Orders!B7582,Returns!B7582:B8381,0)),"No")</f>
        <v>No</v>
      </c>
      <c r="Y7582">
        <f t="shared" si="118"/>
        <v>17.940000000000001</v>
      </c>
    </row>
    <row r="7583" spans="1:25" x14ac:dyDescent="0.2">
      <c r="A7583" s="1">
        <v>7582</v>
      </c>
      <c r="B7583" t="s">
        <v>9753</v>
      </c>
      <c r="C7583" s="2">
        <v>42960</v>
      </c>
      <c r="D7583" s="8">
        <f>Table1[[#This Row],[Order Date]]</f>
        <v>42960</v>
      </c>
      <c r="E7583" s="2">
        <v>42963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">
        <v>2367</v>
      </c>
      <c r="P7583" s="1" t="s">
        <v>43</v>
      </c>
      <c r="Q7583" s="1" t="s">
        <v>55</v>
      </c>
      <c r="R7583" s="1" t="s">
        <v>2368</v>
      </c>
      <c r="S7583" s="1">
        <v>422.85599999999999</v>
      </c>
      <c r="T7583" s="1">
        <v>3</v>
      </c>
      <c r="U7583" s="1">
        <v>0.2</v>
      </c>
      <c r="V7583" s="1">
        <v>15.857099999999974</v>
      </c>
      <c r="W7583" t="str">
        <f>INDEX(People!$A$2:$A$5,MATCH(Orders!N7583,People!$B$2:$B$5,0))</f>
        <v>Chuck Magee</v>
      </c>
      <c r="X7583" t="str">
        <f>IFERROR(INDEX(Returns!A7583:A8382,MATCH(Orders!B7583,Returns!B7583:B8382,0)),"No")</f>
        <v>No</v>
      </c>
      <c r="Y7583">
        <f t="shared" si="118"/>
        <v>507.42719999999997</v>
      </c>
    </row>
    <row r="7584" spans="1:25" x14ac:dyDescent="0.2">
      <c r="A7584" s="1">
        <v>7583</v>
      </c>
      <c r="B7584" t="s">
        <v>9754</v>
      </c>
      <c r="C7584" s="2">
        <v>42841</v>
      </c>
      <c r="D7584" s="8">
        <f>Table1[[#This Row],[Order Date]]</f>
        <v>42841</v>
      </c>
      <c r="E7584" s="2">
        <v>42846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">
        <v>253</v>
      </c>
      <c r="P7584" s="1" t="s">
        <v>30</v>
      </c>
      <c r="Q7584" s="1" t="s">
        <v>34</v>
      </c>
      <c r="R7584" s="1" t="s">
        <v>254</v>
      </c>
      <c r="S7584" s="1">
        <v>127.76400000000001</v>
      </c>
      <c r="T7584" s="1">
        <v>2</v>
      </c>
      <c r="U7584" s="1">
        <v>0.1</v>
      </c>
      <c r="V7584" s="1">
        <v>2.8392000000000017</v>
      </c>
      <c r="W7584" t="str">
        <f>INDEX(People!$A$2:$A$5,MATCH(Orders!N7584,People!$B$2:$B$5,0))</f>
        <v>Chuck Magee</v>
      </c>
      <c r="X7584" t="str">
        <f>IFERROR(INDEX(Returns!A7584:A8383,MATCH(Orders!B7584,Returns!B7584:B8383,0)),"No")</f>
        <v>No</v>
      </c>
      <c r="Y7584">
        <f t="shared" si="118"/>
        <v>140.54040000000003</v>
      </c>
    </row>
    <row r="7585" spans="1:25" x14ac:dyDescent="0.2">
      <c r="A7585" s="1">
        <v>7584</v>
      </c>
      <c r="B7585" t="s">
        <v>9755</v>
      </c>
      <c r="C7585" s="2">
        <v>42450</v>
      </c>
      <c r="D7585" s="8">
        <f>Table1[[#This Row],[Order Date]]</f>
        <v>42450</v>
      </c>
      <c r="E7585" s="2">
        <v>42454</v>
      </c>
      <c r="F7585" s="1" t="s">
        <v>46</v>
      </c>
      <c r="G7585" s="1" t="s">
        <v>888</v>
      </c>
      <c r="H7585" s="1" t="s">
        <v>889</v>
      </c>
      <c r="I7585" s="1" t="s">
        <v>38</v>
      </c>
      <c r="J7585" s="1" t="s">
        <v>25</v>
      </c>
      <c r="K7585" s="1" t="s">
        <v>286</v>
      </c>
      <c r="L7585" s="1" t="s">
        <v>287</v>
      </c>
      <c r="M7585" s="1">
        <v>22153</v>
      </c>
      <c r="N7585" s="1" t="s">
        <v>28</v>
      </c>
      <c r="O7585" s="1" t="s">
        <v>5048</v>
      </c>
      <c r="P7585" s="1" t="s">
        <v>66</v>
      </c>
      <c r="Q7585" s="1" t="s">
        <v>67</v>
      </c>
      <c r="R7585" s="1" t="s">
        <v>5049</v>
      </c>
      <c r="S7585" s="1">
        <v>3499.9300000000003</v>
      </c>
      <c r="T7585" s="1">
        <v>7</v>
      </c>
      <c r="U7585" s="1">
        <v>0</v>
      </c>
      <c r="V7585" s="1">
        <v>909.98180000000025</v>
      </c>
      <c r="W7585" t="str">
        <f>INDEX(People!$A$2:$A$5,MATCH(Orders!N7585,People!$B$2:$B$5,0))</f>
        <v>Cassandra Brandow</v>
      </c>
      <c r="X7585" t="str">
        <f>IFERROR(INDEX(Returns!A7585:A8384,MATCH(Orders!B7585,Returns!B7585:B8384,0)),"No")</f>
        <v>No</v>
      </c>
      <c r="Y7585">
        <f t="shared" si="118"/>
        <v>3499.9300000000003</v>
      </c>
    </row>
    <row r="7586" spans="1:25" x14ac:dyDescent="0.2">
      <c r="A7586" s="1">
        <v>7585</v>
      </c>
      <c r="B7586" t="s">
        <v>9755</v>
      </c>
      <c r="C7586" s="2">
        <v>42450</v>
      </c>
      <c r="D7586" s="8">
        <f>Table1[[#This Row],[Order Date]]</f>
        <v>42450</v>
      </c>
      <c r="E7586" s="2">
        <v>42454</v>
      </c>
      <c r="F7586" s="1" t="s">
        <v>46</v>
      </c>
      <c r="G7586" s="1" t="s">
        <v>888</v>
      </c>
      <c r="H7586" s="1" t="s">
        <v>889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">
        <v>5027</v>
      </c>
      <c r="P7586" s="1" t="s">
        <v>43</v>
      </c>
      <c r="Q7586" s="1" t="s">
        <v>44</v>
      </c>
      <c r="R7586" s="1" t="s">
        <v>5028</v>
      </c>
      <c r="S7586" s="1">
        <v>14.399999999999999</v>
      </c>
      <c r="T7586" s="1">
        <v>5</v>
      </c>
      <c r="U7586" s="1">
        <v>0</v>
      </c>
      <c r="V7586" s="1">
        <v>6.6239999999999988</v>
      </c>
      <c r="W7586" t="str">
        <f>INDEX(People!$A$2:$A$5,MATCH(Orders!N7586,People!$B$2:$B$5,0))</f>
        <v>Cassandra Brandow</v>
      </c>
      <c r="X7586" t="str">
        <f>IFERROR(INDEX(Returns!A7586:A8385,MATCH(Orders!B7586,Returns!B7586:B8385,0)),"No")</f>
        <v>No</v>
      </c>
      <c r="Y7586">
        <f t="shared" si="118"/>
        <v>14.399999999999999</v>
      </c>
    </row>
    <row r="7587" spans="1:25" x14ac:dyDescent="0.2">
      <c r="A7587" s="1">
        <v>7586</v>
      </c>
      <c r="B7587" t="s">
        <v>9755</v>
      </c>
      <c r="C7587" s="2">
        <v>42450</v>
      </c>
      <c r="D7587" s="8">
        <f>Table1[[#This Row],[Order Date]]</f>
        <v>42450</v>
      </c>
      <c r="E7587" s="2">
        <v>42454</v>
      </c>
      <c r="F7587" s="1" t="s">
        <v>46</v>
      </c>
      <c r="G7587" s="1" t="s">
        <v>888</v>
      </c>
      <c r="H7587" s="1" t="s">
        <v>889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">
        <v>3646</v>
      </c>
      <c r="P7587" s="1" t="s">
        <v>43</v>
      </c>
      <c r="Q7587" s="1" t="s">
        <v>84</v>
      </c>
      <c r="R7587" s="1" t="s">
        <v>3647</v>
      </c>
      <c r="S7587" s="1">
        <v>122.97</v>
      </c>
      <c r="T7587" s="1">
        <v>3</v>
      </c>
      <c r="U7587" s="1">
        <v>0</v>
      </c>
      <c r="V7587" s="1">
        <v>60.255300000000005</v>
      </c>
      <c r="W7587" t="str">
        <f>INDEX(People!$A$2:$A$5,MATCH(Orders!N7587,People!$B$2:$B$5,0))</f>
        <v>Cassandra Brandow</v>
      </c>
      <c r="X7587" t="str">
        <f>IFERROR(INDEX(Returns!A7587:A8386,MATCH(Orders!B7587,Returns!B7587:B8386,0)),"No")</f>
        <v>No</v>
      </c>
      <c r="Y7587">
        <f t="shared" si="118"/>
        <v>122.97</v>
      </c>
    </row>
    <row r="7588" spans="1:25" x14ac:dyDescent="0.2">
      <c r="A7588" s="1">
        <v>7587</v>
      </c>
      <c r="B7588" t="s">
        <v>9755</v>
      </c>
      <c r="C7588" s="2">
        <v>42450</v>
      </c>
      <c r="D7588" s="8">
        <f>Table1[[#This Row],[Order Date]]</f>
        <v>42450</v>
      </c>
      <c r="E7588" s="2">
        <v>42454</v>
      </c>
      <c r="F7588" s="1" t="s">
        <v>46</v>
      </c>
      <c r="G7588" s="1" t="s">
        <v>888</v>
      </c>
      <c r="H7588" s="1" t="s">
        <v>889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">
        <v>1280</v>
      </c>
      <c r="P7588" s="1" t="s">
        <v>43</v>
      </c>
      <c r="Q7588" s="1" t="s">
        <v>63</v>
      </c>
      <c r="R7588" s="1" t="s">
        <v>1281</v>
      </c>
      <c r="S7588" s="1">
        <v>9.32</v>
      </c>
      <c r="T7588" s="1">
        <v>4</v>
      </c>
      <c r="U7588" s="1">
        <v>0</v>
      </c>
      <c r="V7588" s="1">
        <v>2.702799999999999</v>
      </c>
      <c r="W7588" t="str">
        <f>INDEX(People!$A$2:$A$5,MATCH(Orders!N7588,People!$B$2:$B$5,0))</f>
        <v>Cassandra Brandow</v>
      </c>
      <c r="X7588" t="str">
        <f>IFERROR(INDEX(Returns!A7588:A8387,MATCH(Orders!B7588,Returns!B7588:B8387,0)),"No")</f>
        <v>No</v>
      </c>
      <c r="Y7588">
        <f t="shared" si="118"/>
        <v>9.32</v>
      </c>
    </row>
    <row r="7589" spans="1:25" x14ac:dyDescent="0.2">
      <c r="A7589" s="1">
        <v>7588</v>
      </c>
      <c r="B7589" t="s">
        <v>9755</v>
      </c>
      <c r="C7589" s="2">
        <v>42450</v>
      </c>
      <c r="D7589" s="8">
        <f>Table1[[#This Row],[Order Date]]</f>
        <v>42450</v>
      </c>
      <c r="E7589" s="2">
        <v>42454</v>
      </c>
      <c r="F7589" s="1" t="s">
        <v>46</v>
      </c>
      <c r="G7589" s="1" t="s">
        <v>888</v>
      </c>
      <c r="H7589" s="1" t="s">
        <v>889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">
        <v>2625</v>
      </c>
      <c r="P7589" s="1" t="s">
        <v>43</v>
      </c>
      <c r="Q7589" s="1" t="s">
        <v>70</v>
      </c>
      <c r="R7589" s="1" t="s">
        <v>2626</v>
      </c>
      <c r="S7589" s="1">
        <v>122.94</v>
      </c>
      <c r="T7589" s="1">
        <v>3</v>
      </c>
      <c r="U7589" s="1">
        <v>0</v>
      </c>
      <c r="V7589" s="1">
        <v>59.011199999999988</v>
      </c>
      <c r="W7589" t="str">
        <f>INDEX(People!$A$2:$A$5,MATCH(Orders!N7589,People!$B$2:$B$5,0))</f>
        <v>Cassandra Brandow</v>
      </c>
      <c r="X7589" t="str">
        <f>IFERROR(INDEX(Returns!A7589:A8388,MATCH(Orders!B7589,Returns!B7589:B8388,0)),"No")</f>
        <v>No</v>
      </c>
      <c r="Y7589">
        <f t="shared" si="118"/>
        <v>122.94</v>
      </c>
    </row>
    <row r="7590" spans="1:25" x14ac:dyDescent="0.2">
      <c r="A7590" s="1">
        <v>7589</v>
      </c>
      <c r="B7590" t="s">
        <v>9756</v>
      </c>
      <c r="C7590" s="2">
        <v>43785</v>
      </c>
      <c r="D7590" s="8">
        <f>Table1[[#This Row],[Order Date]]</f>
        <v>43785</v>
      </c>
      <c r="E7590" s="2">
        <v>43791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">
        <v>3682</v>
      </c>
      <c r="P7590" s="1" t="s">
        <v>30</v>
      </c>
      <c r="Q7590" s="1" t="s">
        <v>60</v>
      </c>
      <c r="R7590" s="1" t="s">
        <v>3683</v>
      </c>
      <c r="S7590" s="1">
        <v>17.309999999999999</v>
      </c>
      <c r="T7590" s="1">
        <v>3</v>
      </c>
      <c r="U7590" s="1">
        <v>0</v>
      </c>
      <c r="V7590" s="1">
        <v>5.1929999999999996</v>
      </c>
      <c r="W7590" t="str">
        <f>INDEX(People!$A$2:$A$5,MATCH(Orders!N7590,People!$B$2:$B$5,0))</f>
        <v>Anna Andreadi</v>
      </c>
      <c r="X7590" t="str">
        <f>IFERROR(INDEX(Returns!A7590:A8389,MATCH(Orders!B7590,Returns!B7590:B8389,0)),"No")</f>
        <v>No</v>
      </c>
      <c r="Y7590">
        <f t="shared" si="118"/>
        <v>17.309999999999999</v>
      </c>
    </row>
    <row r="7591" spans="1:25" x14ac:dyDescent="0.2">
      <c r="A7591" s="1">
        <v>7590</v>
      </c>
      <c r="B7591" t="s">
        <v>9757</v>
      </c>
      <c r="C7591" s="2">
        <v>43003</v>
      </c>
      <c r="D7591" s="8">
        <f>Table1[[#This Row],[Order Date]]</f>
        <v>43003</v>
      </c>
      <c r="E7591" s="2">
        <v>43007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">
        <v>3984</v>
      </c>
      <c r="P7591" s="1" t="s">
        <v>43</v>
      </c>
      <c r="Q7591" s="1" t="s">
        <v>63</v>
      </c>
      <c r="R7591" s="1" t="s">
        <v>3985</v>
      </c>
      <c r="S7591" s="1">
        <v>128.744</v>
      </c>
      <c r="T7591" s="1">
        <v>7</v>
      </c>
      <c r="U7591" s="1">
        <v>0.2</v>
      </c>
      <c r="V7591" s="1">
        <v>12.874400000000001</v>
      </c>
      <c r="W7591" t="str">
        <f>INDEX(People!$A$2:$A$5,MATCH(Orders!N7591,People!$B$2:$B$5,0))</f>
        <v>Kelly Williams</v>
      </c>
      <c r="X7591" t="str">
        <f>IFERROR(INDEX(Returns!A7591:A8390,MATCH(Orders!B7591,Returns!B7591:B8390,0)),"No")</f>
        <v>No</v>
      </c>
      <c r="Y7591">
        <f t="shared" si="118"/>
        <v>154.49279999999999</v>
      </c>
    </row>
    <row r="7592" spans="1:25" x14ac:dyDescent="0.2">
      <c r="A7592" s="1">
        <v>7591</v>
      </c>
      <c r="B7592" t="s">
        <v>9758</v>
      </c>
      <c r="C7592" s="2">
        <v>43348</v>
      </c>
      <c r="D7592" s="8">
        <f>Table1[[#This Row],[Order Date]]</f>
        <v>43348</v>
      </c>
      <c r="E7592" s="2">
        <v>43352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">
        <v>311</v>
      </c>
      <c r="P7592" s="1" t="s">
        <v>30</v>
      </c>
      <c r="Q7592" s="1" t="s">
        <v>60</v>
      </c>
      <c r="R7592" s="1" t="s">
        <v>312</v>
      </c>
      <c r="S7592" s="1">
        <v>58.248000000000005</v>
      </c>
      <c r="T7592" s="1">
        <v>9</v>
      </c>
      <c r="U7592" s="1">
        <v>0.2</v>
      </c>
      <c r="V7592" s="1">
        <v>11.649599999999996</v>
      </c>
      <c r="W7592" t="str">
        <f>INDEX(People!$A$2:$A$5,MATCH(Orders!N7592,People!$B$2:$B$5,0))</f>
        <v>Chuck Magee</v>
      </c>
      <c r="X7592" t="str">
        <f>IFERROR(INDEX(Returns!A7592:A8391,MATCH(Orders!B7592,Returns!B7592:B8391,0)),"No")</f>
        <v>No</v>
      </c>
      <c r="Y7592">
        <f t="shared" si="118"/>
        <v>69.897599999999997</v>
      </c>
    </row>
    <row r="7593" spans="1:25" x14ac:dyDescent="0.2">
      <c r="A7593" s="1">
        <v>7592</v>
      </c>
      <c r="B7593" t="s">
        <v>9758</v>
      </c>
      <c r="C7593" s="2">
        <v>43348</v>
      </c>
      <c r="D7593" s="8">
        <f>Table1[[#This Row],[Order Date]]</f>
        <v>43348</v>
      </c>
      <c r="E7593" s="2">
        <v>43352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">
        <v>274</v>
      </c>
      <c r="P7593" s="1" t="s">
        <v>30</v>
      </c>
      <c r="Q7593" s="1" t="s">
        <v>34</v>
      </c>
      <c r="R7593" s="1" t="s">
        <v>487</v>
      </c>
      <c r="S7593" s="1">
        <v>71.245999999999995</v>
      </c>
      <c r="T7593" s="1">
        <v>2</v>
      </c>
      <c r="U7593" s="1">
        <v>0.3</v>
      </c>
      <c r="V7593" s="1">
        <v>-19.338199999999993</v>
      </c>
      <c r="W7593" t="str">
        <f>INDEX(People!$A$2:$A$5,MATCH(Orders!N7593,People!$B$2:$B$5,0))</f>
        <v>Chuck Magee</v>
      </c>
      <c r="X7593" t="str">
        <f>IFERROR(INDEX(Returns!A7593:A8392,MATCH(Orders!B7593,Returns!B7593:B8392,0)),"No")</f>
        <v>No</v>
      </c>
      <c r="Y7593">
        <f t="shared" si="118"/>
        <v>92.619799999999998</v>
      </c>
    </row>
    <row r="7594" spans="1:25" x14ac:dyDescent="0.2">
      <c r="A7594" s="1">
        <v>7593</v>
      </c>
      <c r="B7594" t="s">
        <v>9758</v>
      </c>
      <c r="C7594" s="2">
        <v>43348</v>
      </c>
      <c r="D7594" s="8">
        <f>Table1[[#This Row],[Order Date]]</f>
        <v>43348</v>
      </c>
      <c r="E7594" s="2">
        <v>43352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">
        <v>3132</v>
      </c>
      <c r="P7594" s="1" t="s">
        <v>43</v>
      </c>
      <c r="Q7594" s="1" t="s">
        <v>63</v>
      </c>
      <c r="R7594" s="1" t="s">
        <v>3133</v>
      </c>
      <c r="S7594" s="1">
        <v>7.8719999999999999</v>
      </c>
      <c r="T7594" s="1">
        <v>3</v>
      </c>
      <c r="U7594" s="1">
        <v>0.2</v>
      </c>
      <c r="V7594" s="1">
        <v>0.59039999999999937</v>
      </c>
      <c r="W7594" t="str">
        <f>INDEX(People!$A$2:$A$5,MATCH(Orders!N7594,People!$B$2:$B$5,0))</f>
        <v>Chuck Magee</v>
      </c>
      <c r="X7594" t="str">
        <f>IFERROR(INDEX(Returns!A7594:A8393,MATCH(Orders!B7594,Returns!B7594:B8393,0)),"No")</f>
        <v>No</v>
      </c>
      <c r="Y7594">
        <f t="shared" si="118"/>
        <v>9.4463999999999988</v>
      </c>
    </row>
    <row r="7595" spans="1:25" x14ac:dyDescent="0.2">
      <c r="A7595" s="1">
        <v>7594</v>
      </c>
      <c r="B7595" t="s">
        <v>9758</v>
      </c>
      <c r="C7595" s="2">
        <v>43348</v>
      </c>
      <c r="D7595" s="8">
        <f>Table1[[#This Row],[Order Date]]</f>
        <v>43348</v>
      </c>
      <c r="E7595" s="2">
        <v>43352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">
        <v>2551</v>
      </c>
      <c r="P7595" s="1" t="s">
        <v>30</v>
      </c>
      <c r="Q7595" s="1" t="s">
        <v>34</v>
      </c>
      <c r="R7595" s="1" t="s">
        <v>2552</v>
      </c>
      <c r="S7595" s="1">
        <v>887.27099999999984</v>
      </c>
      <c r="T7595" s="1">
        <v>3</v>
      </c>
      <c r="U7595" s="1">
        <v>0.3</v>
      </c>
      <c r="V7595" s="1">
        <v>-63.376499999999965</v>
      </c>
      <c r="W7595" t="str">
        <f>INDEX(People!$A$2:$A$5,MATCH(Orders!N7595,People!$B$2:$B$5,0))</f>
        <v>Chuck Magee</v>
      </c>
      <c r="X7595" t="str">
        <f>IFERROR(INDEX(Returns!A7595:A8394,MATCH(Orders!B7595,Returns!B7595:B8394,0)),"No")</f>
        <v>No</v>
      </c>
      <c r="Y7595">
        <f t="shared" si="118"/>
        <v>1153.4522999999999</v>
      </c>
    </row>
    <row r="7596" spans="1:25" x14ac:dyDescent="0.2">
      <c r="A7596" s="1">
        <v>7595</v>
      </c>
      <c r="B7596" t="s">
        <v>9759</v>
      </c>
      <c r="C7596" s="2">
        <v>43575</v>
      </c>
      <c r="D7596" s="8">
        <f>Table1[[#This Row],[Order Date]]</f>
        <v>43575</v>
      </c>
      <c r="E7596" s="2">
        <v>43579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">
        <v>1809</v>
      </c>
      <c r="P7596" s="1" t="s">
        <v>43</v>
      </c>
      <c r="Q7596" s="1" t="s">
        <v>70</v>
      </c>
      <c r="R7596" s="1" t="s">
        <v>1810</v>
      </c>
      <c r="S7596" s="1">
        <v>146.86000000000001</v>
      </c>
      <c r="T7596" s="1">
        <v>7</v>
      </c>
      <c r="U7596" s="1">
        <v>0</v>
      </c>
      <c r="V7596" s="1">
        <v>70.492799999999988</v>
      </c>
      <c r="W7596" t="str">
        <f>INDEX(People!$A$2:$A$5,MATCH(Orders!N7596,People!$B$2:$B$5,0))</f>
        <v>Kelly Williams</v>
      </c>
      <c r="X7596" t="str">
        <f>IFERROR(INDEX(Returns!A7596:A8395,MATCH(Orders!B7596,Returns!B7596:B8395,0)),"No")</f>
        <v>No</v>
      </c>
      <c r="Y7596">
        <f t="shared" si="118"/>
        <v>146.86000000000001</v>
      </c>
    </row>
    <row r="7597" spans="1:25" x14ac:dyDescent="0.2">
      <c r="A7597" s="1">
        <v>7596</v>
      </c>
      <c r="B7597" t="s">
        <v>9759</v>
      </c>
      <c r="C7597" s="2">
        <v>43575</v>
      </c>
      <c r="D7597" s="8">
        <f>Table1[[#This Row],[Order Date]]</f>
        <v>43575</v>
      </c>
      <c r="E7597" s="2">
        <v>43579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">
        <v>2085</v>
      </c>
      <c r="P7597" s="1" t="s">
        <v>43</v>
      </c>
      <c r="Q7597" s="1" t="s">
        <v>70</v>
      </c>
      <c r="R7597" s="1" t="s">
        <v>2086</v>
      </c>
      <c r="S7597" s="1">
        <v>36.56</v>
      </c>
      <c r="T7597" s="1">
        <v>4</v>
      </c>
      <c r="U7597" s="1">
        <v>0</v>
      </c>
      <c r="V7597" s="1">
        <v>18.28</v>
      </c>
      <c r="W7597" t="str">
        <f>INDEX(People!$A$2:$A$5,MATCH(Orders!N7597,People!$B$2:$B$5,0))</f>
        <v>Kelly Williams</v>
      </c>
      <c r="X7597" t="str">
        <f>IFERROR(INDEX(Returns!A7597:A8396,MATCH(Orders!B7597,Returns!B7597:B8396,0)),"No")</f>
        <v>No</v>
      </c>
      <c r="Y7597">
        <f t="shared" si="118"/>
        <v>36.56</v>
      </c>
    </row>
    <row r="7598" spans="1:25" x14ac:dyDescent="0.2">
      <c r="A7598" s="1">
        <v>7597</v>
      </c>
      <c r="B7598" t="s">
        <v>9760</v>
      </c>
      <c r="C7598" s="2">
        <v>42901</v>
      </c>
      <c r="D7598" s="8">
        <f>Table1[[#This Row],[Order Date]]</f>
        <v>42901</v>
      </c>
      <c r="E7598" s="2">
        <v>42905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">
        <v>1798</v>
      </c>
      <c r="P7598" s="1" t="s">
        <v>66</v>
      </c>
      <c r="Q7598" s="1" t="s">
        <v>67</v>
      </c>
      <c r="R7598" s="1" t="s">
        <v>1799</v>
      </c>
      <c r="S7598" s="1">
        <v>225.57599999999996</v>
      </c>
      <c r="T7598" s="1">
        <v>3</v>
      </c>
      <c r="U7598" s="1">
        <v>0.2</v>
      </c>
      <c r="V7598" s="1">
        <v>22.557600000000008</v>
      </c>
      <c r="W7598" t="str">
        <f>INDEX(People!$A$2:$A$5,MATCH(Orders!N7598,People!$B$2:$B$5,0))</f>
        <v>Anna Andreadi</v>
      </c>
      <c r="X7598" t="str">
        <f>IFERROR(INDEX(Returns!A7598:A8397,MATCH(Orders!B7598,Returns!B7598:B8397,0)),"No")</f>
        <v>No</v>
      </c>
      <c r="Y7598">
        <f t="shared" si="118"/>
        <v>270.69119999999992</v>
      </c>
    </row>
    <row r="7599" spans="1:25" x14ac:dyDescent="0.2">
      <c r="A7599" s="1">
        <v>7598</v>
      </c>
      <c r="B7599" t="s">
        <v>9761</v>
      </c>
      <c r="C7599" s="2">
        <v>42630</v>
      </c>
      <c r="D7599" s="8">
        <f>Table1[[#This Row],[Order Date]]</f>
        <v>42630</v>
      </c>
      <c r="E7599" s="2">
        <v>42635</v>
      </c>
      <c r="F7599" s="1" t="s">
        <v>46</v>
      </c>
      <c r="G7599" s="1" t="s">
        <v>2445</v>
      </c>
      <c r="H7599" s="1" t="s">
        <v>2446</v>
      </c>
      <c r="I7599" s="1" t="s">
        <v>24</v>
      </c>
      <c r="J7599" s="1" t="s">
        <v>25</v>
      </c>
      <c r="K7599" s="1" t="s">
        <v>286</v>
      </c>
      <c r="L7599" s="1" t="s">
        <v>373</v>
      </c>
      <c r="M7599" s="1">
        <v>97477</v>
      </c>
      <c r="N7599" s="1" t="s">
        <v>41</v>
      </c>
      <c r="O7599" s="1" t="s">
        <v>4347</v>
      </c>
      <c r="P7599" s="1" t="s">
        <v>43</v>
      </c>
      <c r="Q7599" s="1" t="s">
        <v>63</v>
      </c>
      <c r="R7599" s="1" t="s">
        <v>4348</v>
      </c>
      <c r="S7599" s="1">
        <v>5.2480000000000002</v>
      </c>
      <c r="T7599" s="1">
        <v>2</v>
      </c>
      <c r="U7599" s="1">
        <v>0.2</v>
      </c>
      <c r="V7599" s="1">
        <v>0.45920000000000027</v>
      </c>
      <c r="W7599" t="str">
        <f>INDEX(People!$A$2:$A$5,MATCH(Orders!N7599,People!$B$2:$B$5,0))</f>
        <v>Anna Andreadi</v>
      </c>
      <c r="X7599" t="str">
        <f>IFERROR(INDEX(Returns!A7599:A8398,MATCH(Orders!B7599,Returns!B7599:B8398,0)),"No")</f>
        <v>No</v>
      </c>
      <c r="Y7599">
        <f t="shared" si="118"/>
        <v>6.2976000000000001</v>
      </c>
    </row>
    <row r="7600" spans="1:25" x14ac:dyDescent="0.2">
      <c r="A7600" s="1">
        <v>7599</v>
      </c>
      <c r="B7600" t="s">
        <v>9761</v>
      </c>
      <c r="C7600" s="2">
        <v>42630</v>
      </c>
      <c r="D7600" s="8">
        <f>Table1[[#This Row],[Order Date]]</f>
        <v>42630</v>
      </c>
      <c r="E7600" s="2">
        <v>42635</v>
      </c>
      <c r="F7600" s="1" t="s">
        <v>46</v>
      </c>
      <c r="G7600" s="1" t="s">
        <v>2445</v>
      </c>
      <c r="H7600" s="1" t="s">
        <v>2446</v>
      </c>
      <c r="I7600" s="1" t="s">
        <v>24</v>
      </c>
      <c r="J7600" s="1" t="s">
        <v>25</v>
      </c>
      <c r="K7600" s="1" t="s">
        <v>286</v>
      </c>
      <c r="L7600" s="1" t="s">
        <v>373</v>
      </c>
      <c r="M7600" s="1">
        <v>97477</v>
      </c>
      <c r="N7600" s="1" t="s">
        <v>41</v>
      </c>
      <c r="O7600" s="1" t="s">
        <v>3077</v>
      </c>
      <c r="P7600" s="1" t="s">
        <v>43</v>
      </c>
      <c r="Q7600" s="1" t="s">
        <v>63</v>
      </c>
      <c r="R7600" s="1" t="s">
        <v>3078</v>
      </c>
      <c r="S7600" s="1">
        <v>38.256</v>
      </c>
      <c r="T7600" s="1">
        <v>3</v>
      </c>
      <c r="U7600" s="1">
        <v>0.2</v>
      </c>
      <c r="V7600" s="1">
        <v>4.7819999999999947</v>
      </c>
      <c r="W7600" t="str">
        <f>INDEX(People!$A$2:$A$5,MATCH(Orders!N7600,People!$B$2:$B$5,0))</f>
        <v>Anna Andreadi</v>
      </c>
      <c r="X7600" t="str">
        <f>IFERROR(INDEX(Returns!A7600:A8399,MATCH(Orders!B7600,Returns!B7600:B8399,0)),"No")</f>
        <v>No</v>
      </c>
      <c r="Y7600">
        <f t="shared" si="118"/>
        <v>45.907199999999996</v>
      </c>
    </row>
    <row r="7601" spans="1:25" x14ac:dyDescent="0.2">
      <c r="A7601" s="1">
        <v>7600</v>
      </c>
      <c r="B7601" t="s">
        <v>9761</v>
      </c>
      <c r="C7601" s="2">
        <v>42630</v>
      </c>
      <c r="D7601" s="8">
        <f>Table1[[#This Row],[Order Date]]</f>
        <v>42630</v>
      </c>
      <c r="E7601" s="2">
        <v>42635</v>
      </c>
      <c r="F7601" s="1" t="s">
        <v>46</v>
      </c>
      <c r="G7601" s="1" t="s">
        <v>2445</v>
      </c>
      <c r="H7601" s="1" t="s">
        <v>2446</v>
      </c>
      <c r="I7601" s="1" t="s">
        <v>24</v>
      </c>
      <c r="J7601" s="1" t="s">
        <v>25</v>
      </c>
      <c r="K7601" s="1" t="s">
        <v>286</v>
      </c>
      <c r="L7601" s="1" t="s">
        <v>373</v>
      </c>
      <c r="M7601" s="1">
        <v>97477</v>
      </c>
      <c r="N7601" s="1" t="s">
        <v>41</v>
      </c>
      <c r="O7601" s="1" t="s">
        <v>5130</v>
      </c>
      <c r="P7601" s="1" t="s">
        <v>43</v>
      </c>
      <c r="Q7601" s="1" t="s">
        <v>84</v>
      </c>
      <c r="R7601" s="1" t="s">
        <v>5131</v>
      </c>
      <c r="S7601" s="1">
        <v>40.24</v>
      </c>
      <c r="T7601" s="1">
        <v>5</v>
      </c>
      <c r="U7601" s="1">
        <v>0.2</v>
      </c>
      <c r="V7601" s="1">
        <v>13.078000000000001</v>
      </c>
      <c r="W7601" t="str">
        <f>INDEX(People!$A$2:$A$5,MATCH(Orders!N7601,People!$B$2:$B$5,0))</f>
        <v>Anna Andreadi</v>
      </c>
      <c r="X7601" t="str">
        <f>IFERROR(INDEX(Returns!A7601:A8400,MATCH(Orders!B7601,Returns!B7601:B8400,0)),"No")</f>
        <v>No</v>
      </c>
      <c r="Y7601">
        <f t="shared" si="118"/>
        <v>48.288000000000004</v>
      </c>
    </row>
    <row r="7602" spans="1:25" x14ac:dyDescent="0.2">
      <c r="A7602" s="1">
        <v>7601</v>
      </c>
      <c r="B7602" t="s">
        <v>9761</v>
      </c>
      <c r="C7602" s="2">
        <v>42630</v>
      </c>
      <c r="D7602" s="8">
        <f>Table1[[#This Row],[Order Date]]</f>
        <v>42630</v>
      </c>
      <c r="E7602" s="2">
        <v>42635</v>
      </c>
      <c r="F7602" s="1" t="s">
        <v>46</v>
      </c>
      <c r="G7602" s="1" t="s">
        <v>2445</v>
      </c>
      <c r="H7602" s="1" t="s">
        <v>2446</v>
      </c>
      <c r="I7602" s="1" t="s">
        <v>24</v>
      </c>
      <c r="J7602" s="1" t="s">
        <v>25</v>
      </c>
      <c r="K7602" s="1" t="s">
        <v>286</v>
      </c>
      <c r="L7602" s="1" t="s">
        <v>373</v>
      </c>
      <c r="M7602" s="1">
        <v>97477</v>
      </c>
      <c r="N7602" s="1" t="s">
        <v>41</v>
      </c>
      <c r="O7602" s="1" t="s">
        <v>5794</v>
      </c>
      <c r="P7602" s="1" t="s">
        <v>66</v>
      </c>
      <c r="Q7602" s="1" t="s">
        <v>601</v>
      </c>
      <c r="R7602" s="1" t="s">
        <v>5795</v>
      </c>
      <c r="S7602" s="1">
        <v>29.925000000000001</v>
      </c>
      <c r="T7602" s="1">
        <v>5</v>
      </c>
      <c r="U7602" s="1">
        <v>0.7</v>
      </c>
      <c r="V7602" s="1">
        <v>-21.944999999999993</v>
      </c>
      <c r="W7602" t="str">
        <f>INDEX(People!$A$2:$A$5,MATCH(Orders!N7602,People!$B$2:$B$5,0))</f>
        <v>Anna Andreadi</v>
      </c>
      <c r="X7602" t="str">
        <f>IFERROR(INDEX(Returns!A7602:A8401,MATCH(Orders!B7602,Returns!B7602:B8401,0)),"No")</f>
        <v>No</v>
      </c>
      <c r="Y7602">
        <f t="shared" si="118"/>
        <v>50.872500000000002</v>
      </c>
    </row>
    <row r="7603" spans="1:25" x14ac:dyDescent="0.2">
      <c r="A7603" s="1">
        <v>7602</v>
      </c>
      <c r="B7603" t="s">
        <v>9761</v>
      </c>
      <c r="C7603" s="2">
        <v>42630</v>
      </c>
      <c r="D7603" s="8">
        <f>Table1[[#This Row],[Order Date]]</f>
        <v>42630</v>
      </c>
      <c r="E7603" s="2">
        <v>42635</v>
      </c>
      <c r="F7603" s="1" t="s">
        <v>46</v>
      </c>
      <c r="G7603" s="1" t="s">
        <v>2445</v>
      </c>
      <c r="H7603" s="1" t="s">
        <v>2446</v>
      </c>
      <c r="I7603" s="1" t="s">
        <v>24</v>
      </c>
      <c r="J7603" s="1" t="s">
        <v>25</v>
      </c>
      <c r="K7603" s="1" t="s">
        <v>286</v>
      </c>
      <c r="L7603" s="1" t="s">
        <v>373</v>
      </c>
      <c r="M7603" s="1">
        <v>97477</v>
      </c>
      <c r="N7603" s="1" t="s">
        <v>41</v>
      </c>
      <c r="O7603" s="1" t="s">
        <v>1155</v>
      </c>
      <c r="P7603" s="1" t="s">
        <v>43</v>
      </c>
      <c r="Q7603" s="1" t="s">
        <v>84</v>
      </c>
      <c r="R7603" s="1" t="s">
        <v>1156</v>
      </c>
      <c r="S7603" s="1">
        <v>148.70400000000001</v>
      </c>
      <c r="T7603" s="1">
        <v>6</v>
      </c>
      <c r="U7603" s="1">
        <v>0.2</v>
      </c>
      <c r="V7603" s="1">
        <v>46.469999999999985</v>
      </c>
      <c r="W7603" t="str">
        <f>INDEX(People!$A$2:$A$5,MATCH(Orders!N7603,People!$B$2:$B$5,0))</f>
        <v>Anna Andreadi</v>
      </c>
      <c r="X7603" t="str">
        <f>IFERROR(INDEX(Returns!A7603:A8402,MATCH(Orders!B7603,Returns!B7603:B8402,0)),"No")</f>
        <v>No</v>
      </c>
      <c r="Y7603">
        <f t="shared" si="118"/>
        <v>178.44480000000001</v>
      </c>
    </row>
    <row r="7604" spans="1:25" x14ac:dyDescent="0.2">
      <c r="A7604" s="1">
        <v>7603</v>
      </c>
      <c r="B7604" t="s">
        <v>9761</v>
      </c>
      <c r="C7604" s="2">
        <v>42630</v>
      </c>
      <c r="D7604" s="8">
        <f>Table1[[#This Row],[Order Date]]</f>
        <v>42630</v>
      </c>
      <c r="E7604" s="2">
        <v>42635</v>
      </c>
      <c r="F7604" s="1" t="s">
        <v>46</v>
      </c>
      <c r="G7604" s="1" t="s">
        <v>2445</v>
      </c>
      <c r="H7604" s="1" t="s">
        <v>2446</v>
      </c>
      <c r="I7604" s="1" t="s">
        <v>24</v>
      </c>
      <c r="J7604" s="1" t="s">
        <v>25</v>
      </c>
      <c r="K7604" s="1" t="s">
        <v>286</v>
      </c>
      <c r="L7604" s="1" t="s">
        <v>373</v>
      </c>
      <c r="M7604" s="1">
        <v>97477</v>
      </c>
      <c r="N7604" s="1" t="s">
        <v>41</v>
      </c>
      <c r="O7604" s="1" t="s">
        <v>263</v>
      </c>
      <c r="P7604" s="1" t="s">
        <v>66</v>
      </c>
      <c r="Q7604" s="1" t="s">
        <v>146</v>
      </c>
      <c r="R7604" s="1" t="s">
        <v>264</v>
      </c>
      <c r="S7604" s="1">
        <v>55.92</v>
      </c>
      <c r="T7604" s="1">
        <v>10</v>
      </c>
      <c r="U7604" s="1">
        <v>0.2</v>
      </c>
      <c r="V7604" s="1">
        <v>16.776000000000007</v>
      </c>
      <c r="W7604" t="str">
        <f>INDEX(People!$A$2:$A$5,MATCH(Orders!N7604,People!$B$2:$B$5,0))</f>
        <v>Anna Andreadi</v>
      </c>
      <c r="X7604" t="str">
        <f>IFERROR(INDEX(Returns!A7604:A8403,MATCH(Orders!B7604,Returns!B7604:B8403,0)),"No")</f>
        <v>No</v>
      </c>
      <c r="Y7604">
        <f t="shared" si="118"/>
        <v>67.103999999999999</v>
      </c>
    </row>
    <row r="7605" spans="1:25" x14ac:dyDescent="0.2">
      <c r="A7605" s="1">
        <v>7604</v>
      </c>
      <c r="B7605" t="s">
        <v>9762</v>
      </c>
      <c r="C7605" s="2">
        <v>43289</v>
      </c>
      <c r="D7605" s="8">
        <f>Table1[[#This Row],[Order Date]]</f>
        <v>43289</v>
      </c>
      <c r="E7605" s="2">
        <v>43293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">
        <v>2414</v>
      </c>
      <c r="P7605" s="1" t="s">
        <v>43</v>
      </c>
      <c r="Q7605" s="1" t="s">
        <v>84</v>
      </c>
      <c r="R7605" s="1" t="s">
        <v>2415</v>
      </c>
      <c r="S7605" s="1">
        <v>12.96</v>
      </c>
      <c r="T7605" s="1">
        <v>2</v>
      </c>
      <c r="U7605" s="1">
        <v>0</v>
      </c>
      <c r="V7605" s="1">
        <v>6.2208000000000006</v>
      </c>
      <c r="W7605" t="str">
        <f>INDEX(People!$A$2:$A$5,MATCH(Orders!N7605,People!$B$2:$B$5,0))</f>
        <v>Chuck Magee</v>
      </c>
      <c r="X7605" t="str">
        <f>IFERROR(INDEX(Returns!A7605:A8404,MATCH(Orders!B7605,Returns!B7605:B8404,0)),"No")</f>
        <v>No</v>
      </c>
      <c r="Y7605">
        <f t="shared" si="118"/>
        <v>12.96</v>
      </c>
    </row>
    <row r="7606" spans="1:25" x14ac:dyDescent="0.2">
      <c r="A7606" s="1">
        <v>7605</v>
      </c>
      <c r="B7606" t="s">
        <v>9763</v>
      </c>
      <c r="C7606" s="2">
        <v>43247</v>
      </c>
      <c r="D7606" s="8">
        <f>Table1[[#This Row],[Order Date]]</f>
        <v>43247</v>
      </c>
      <c r="E7606" s="2">
        <v>43251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">
        <v>4749</v>
      </c>
      <c r="P7606" s="1" t="s">
        <v>30</v>
      </c>
      <c r="Q7606" s="1" t="s">
        <v>60</v>
      </c>
      <c r="R7606" s="1" t="s">
        <v>4750</v>
      </c>
      <c r="S7606" s="1">
        <v>25.176000000000002</v>
      </c>
      <c r="T7606" s="1">
        <v>3</v>
      </c>
      <c r="U7606" s="1">
        <v>0.6</v>
      </c>
      <c r="V7606" s="1">
        <v>-33.358199999999997</v>
      </c>
      <c r="W7606" t="str">
        <f>INDEX(People!$A$2:$A$5,MATCH(Orders!N7606,People!$B$2:$B$5,0))</f>
        <v>Kelly Williams</v>
      </c>
      <c r="X7606" t="str">
        <f>IFERROR(INDEX(Returns!A7606:A8405,MATCH(Orders!B7606,Returns!B7606:B8405,0)),"No")</f>
        <v>No</v>
      </c>
      <c r="Y7606">
        <f t="shared" si="118"/>
        <v>40.281600000000005</v>
      </c>
    </row>
    <row r="7607" spans="1:25" x14ac:dyDescent="0.2">
      <c r="A7607" s="1">
        <v>7606</v>
      </c>
      <c r="B7607" t="s">
        <v>9763</v>
      </c>
      <c r="C7607" s="2">
        <v>43247</v>
      </c>
      <c r="D7607" s="8">
        <f>Table1[[#This Row],[Order Date]]</f>
        <v>43247</v>
      </c>
      <c r="E7607" s="2">
        <v>43251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">
        <v>2542</v>
      </c>
      <c r="P7607" s="1" t="s">
        <v>30</v>
      </c>
      <c r="Q7607" s="1" t="s">
        <v>60</v>
      </c>
      <c r="R7607" s="1" t="s">
        <v>2543</v>
      </c>
      <c r="S7607" s="1">
        <v>5.5840000000000005</v>
      </c>
      <c r="T7607" s="1">
        <v>2</v>
      </c>
      <c r="U7607" s="1">
        <v>0.6</v>
      </c>
      <c r="V7607" s="1">
        <v>-1.6751999999999994</v>
      </c>
      <c r="W7607" t="str">
        <f>INDEX(People!$A$2:$A$5,MATCH(Orders!N7607,People!$B$2:$B$5,0))</f>
        <v>Kelly Williams</v>
      </c>
      <c r="X7607" t="str">
        <f>IFERROR(INDEX(Returns!A7607:A8406,MATCH(Orders!B7607,Returns!B7607:B8406,0)),"No")</f>
        <v>No</v>
      </c>
      <c r="Y7607">
        <f t="shared" si="118"/>
        <v>8.9344000000000019</v>
      </c>
    </row>
    <row r="7608" spans="1:25" x14ac:dyDescent="0.2">
      <c r="A7608" s="1">
        <v>7607</v>
      </c>
      <c r="B7608" t="s">
        <v>9763</v>
      </c>
      <c r="C7608" s="2">
        <v>43247</v>
      </c>
      <c r="D7608" s="8">
        <f>Table1[[#This Row],[Order Date]]</f>
        <v>43247</v>
      </c>
      <c r="E7608" s="2">
        <v>43251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">
        <v>2425</v>
      </c>
      <c r="P7608" s="1" t="s">
        <v>43</v>
      </c>
      <c r="Q7608" s="1" t="s">
        <v>55</v>
      </c>
      <c r="R7608" s="1" t="s">
        <v>2426</v>
      </c>
      <c r="S7608" s="1">
        <v>1297.3680000000002</v>
      </c>
      <c r="T7608" s="1">
        <v>9</v>
      </c>
      <c r="U7608" s="1">
        <v>0.2</v>
      </c>
      <c r="V7608" s="1">
        <v>97.302599999999984</v>
      </c>
      <c r="W7608" t="str">
        <f>INDEX(People!$A$2:$A$5,MATCH(Orders!N7608,People!$B$2:$B$5,0))</f>
        <v>Kelly Williams</v>
      </c>
      <c r="X7608" t="str">
        <f>IFERROR(INDEX(Returns!A7608:A8407,MATCH(Orders!B7608,Returns!B7608:B8407,0)),"No")</f>
        <v>No</v>
      </c>
      <c r="Y7608">
        <f t="shared" si="118"/>
        <v>1556.8416000000002</v>
      </c>
    </row>
    <row r="7609" spans="1:25" x14ac:dyDescent="0.2">
      <c r="A7609" s="1">
        <v>7608</v>
      </c>
      <c r="B7609" t="s">
        <v>9764</v>
      </c>
      <c r="C7609" s="2">
        <v>43823</v>
      </c>
      <c r="D7609" s="8">
        <f>Table1[[#This Row],[Order Date]]</f>
        <v>43823</v>
      </c>
      <c r="E7609" s="2">
        <v>43826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">
        <v>1823</v>
      </c>
      <c r="P7609" s="1" t="s">
        <v>43</v>
      </c>
      <c r="Q7609" s="1" t="s">
        <v>55</v>
      </c>
      <c r="R7609" s="1" t="s">
        <v>1824</v>
      </c>
      <c r="S7609" s="1">
        <v>264.32</v>
      </c>
      <c r="T7609" s="1">
        <v>2</v>
      </c>
      <c r="U7609" s="1">
        <v>0.2</v>
      </c>
      <c r="V7609" s="1">
        <v>19.823999999999998</v>
      </c>
      <c r="W7609" t="str">
        <f>INDEX(People!$A$2:$A$5,MATCH(Orders!N7609,People!$B$2:$B$5,0))</f>
        <v>Kelly Williams</v>
      </c>
      <c r="X7609" t="str">
        <f>IFERROR(INDEX(Returns!A7609:A8408,MATCH(Orders!B7609,Returns!B7609:B8408,0)),"No")</f>
        <v>No</v>
      </c>
      <c r="Y7609">
        <f t="shared" si="118"/>
        <v>317.18399999999997</v>
      </c>
    </row>
    <row r="7610" spans="1:25" x14ac:dyDescent="0.2">
      <c r="A7610" s="1">
        <v>7609</v>
      </c>
      <c r="B7610" t="s">
        <v>9765</v>
      </c>
      <c r="C7610" s="2">
        <v>43588</v>
      </c>
      <c r="D7610" s="8">
        <f>Table1[[#This Row],[Order Date]]</f>
        <v>43588</v>
      </c>
      <c r="E7610" s="2">
        <v>43592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">
        <v>2563</v>
      </c>
      <c r="P7610" s="1" t="s">
        <v>43</v>
      </c>
      <c r="Q7610" s="1" t="s">
        <v>84</v>
      </c>
      <c r="R7610" s="1" t="s">
        <v>2564</v>
      </c>
      <c r="S7610" s="1">
        <v>25.92</v>
      </c>
      <c r="T7610" s="1">
        <v>4</v>
      </c>
      <c r="U7610" s="1">
        <v>0</v>
      </c>
      <c r="V7610" s="1">
        <v>12.441600000000001</v>
      </c>
      <c r="W7610" t="str">
        <f>INDEX(People!$A$2:$A$5,MATCH(Orders!N7610,People!$B$2:$B$5,0))</f>
        <v>Anna Andreadi</v>
      </c>
      <c r="X7610" t="str">
        <f>IFERROR(INDEX(Returns!A7610:A8409,MATCH(Orders!B7610,Returns!B7610:B8409,0)),"No")</f>
        <v>No</v>
      </c>
      <c r="Y7610">
        <f t="shared" si="118"/>
        <v>25.92</v>
      </c>
    </row>
    <row r="7611" spans="1:25" x14ac:dyDescent="0.2">
      <c r="A7611" s="1">
        <v>7610</v>
      </c>
      <c r="B7611" t="s">
        <v>9765</v>
      </c>
      <c r="C7611" s="2">
        <v>43588</v>
      </c>
      <c r="D7611" s="8">
        <f>Table1[[#This Row],[Order Date]]</f>
        <v>43588</v>
      </c>
      <c r="E7611" s="2">
        <v>43592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">
        <v>976</v>
      </c>
      <c r="P7611" s="1" t="s">
        <v>43</v>
      </c>
      <c r="Q7611" s="1" t="s">
        <v>63</v>
      </c>
      <c r="R7611" s="1" t="s">
        <v>977</v>
      </c>
      <c r="S7611" s="1">
        <v>22.959999999999997</v>
      </c>
      <c r="T7611" s="1">
        <v>7</v>
      </c>
      <c r="U7611" s="1">
        <v>0</v>
      </c>
      <c r="V7611" s="1">
        <v>6.6583999999999968</v>
      </c>
      <c r="W7611" t="str">
        <f>INDEX(People!$A$2:$A$5,MATCH(Orders!N7611,People!$B$2:$B$5,0))</f>
        <v>Anna Andreadi</v>
      </c>
      <c r="X7611" t="str">
        <f>IFERROR(INDEX(Returns!A7611:A8410,MATCH(Orders!B7611,Returns!B7611:B8410,0)),"No")</f>
        <v>No</v>
      </c>
      <c r="Y7611">
        <f t="shared" si="118"/>
        <v>22.959999999999997</v>
      </c>
    </row>
    <row r="7612" spans="1:25" x14ac:dyDescent="0.2">
      <c r="A7612" s="1">
        <v>7611</v>
      </c>
      <c r="B7612" t="s">
        <v>9766</v>
      </c>
      <c r="C7612" s="2">
        <v>42422</v>
      </c>
      <c r="D7612" s="8">
        <f>Table1[[#This Row],[Order Date]]</f>
        <v>42422</v>
      </c>
      <c r="E7612" s="2">
        <v>42424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">
        <v>1951</v>
      </c>
      <c r="P7612" s="1" t="s">
        <v>43</v>
      </c>
      <c r="Q7612" s="1" t="s">
        <v>84</v>
      </c>
      <c r="R7612" s="1" t="s">
        <v>1952</v>
      </c>
      <c r="S7612" s="1">
        <v>19.440000000000001</v>
      </c>
      <c r="T7612" s="1">
        <v>3</v>
      </c>
      <c r="U7612" s="1">
        <v>0</v>
      </c>
      <c r="V7612" s="1">
        <v>9.3312000000000008</v>
      </c>
      <c r="W7612" t="str">
        <f>INDEX(People!$A$2:$A$5,MATCH(Orders!N7612,People!$B$2:$B$5,0))</f>
        <v>Anna Andreadi</v>
      </c>
      <c r="X7612" t="str">
        <f>IFERROR(INDEX(Returns!A7612:A8411,MATCH(Orders!B7612,Returns!B7612:B8411,0)),"No")</f>
        <v>No</v>
      </c>
      <c r="Y7612">
        <f t="shared" si="118"/>
        <v>19.440000000000001</v>
      </c>
    </row>
    <row r="7613" spans="1:25" x14ac:dyDescent="0.2">
      <c r="A7613" s="1">
        <v>7612</v>
      </c>
      <c r="B7613" t="s">
        <v>9767</v>
      </c>
      <c r="C7613" s="2">
        <v>42774</v>
      </c>
      <c r="D7613" s="8">
        <f>Table1[[#This Row],[Order Date]]</f>
        <v>42774</v>
      </c>
      <c r="E7613" s="2">
        <v>42777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">
        <v>4647</v>
      </c>
      <c r="P7613" s="1" t="s">
        <v>43</v>
      </c>
      <c r="Q7613" s="1" t="s">
        <v>84</v>
      </c>
      <c r="R7613" s="1" t="s">
        <v>4648</v>
      </c>
      <c r="S7613" s="1">
        <v>9.5399999999999991</v>
      </c>
      <c r="T7613" s="1">
        <v>2</v>
      </c>
      <c r="U7613" s="1">
        <v>0</v>
      </c>
      <c r="V7613" s="1">
        <v>4.2929999999999993</v>
      </c>
      <c r="W7613" t="str">
        <f>INDEX(People!$A$2:$A$5,MATCH(Orders!N7613,People!$B$2:$B$5,0))</f>
        <v>Kelly Williams</v>
      </c>
      <c r="X7613" t="str">
        <f>IFERROR(INDEX(Returns!A7613:A8412,MATCH(Orders!B7613,Returns!B7613:B8412,0)),"No")</f>
        <v>No</v>
      </c>
      <c r="Y7613">
        <f t="shared" si="118"/>
        <v>9.5399999999999991</v>
      </c>
    </row>
    <row r="7614" spans="1:25" x14ac:dyDescent="0.2">
      <c r="A7614" s="1">
        <v>7613</v>
      </c>
      <c r="B7614" t="s">
        <v>9767</v>
      </c>
      <c r="C7614" s="2">
        <v>42774</v>
      </c>
      <c r="D7614" s="8">
        <f>Table1[[#This Row],[Order Date]]</f>
        <v>42774</v>
      </c>
      <c r="E7614" s="2">
        <v>42777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">
        <v>735</v>
      </c>
      <c r="P7614" s="1" t="s">
        <v>43</v>
      </c>
      <c r="Q7614" s="1" t="s">
        <v>242</v>
      </c>
      <c r="R7614" s="1" t="s">
        <v>736</v>
      </c>
      <c r="S7614" s="1">
        <v>5.81</v>
      </c>
      <c r="T7614" s="1">
        <v>1</v>
      </c>
      <c r="U7614" s="1">
        <v>0</v>
      </c>
      <c r="V7614" s="1">
        <v>1.8010999999999999</v>
      </c>
      <c r="W7614" t="str">
        <f>INDEX(People!$A$2:$A$5,MATCH(Orders!N7614,People!$B$2:$B$5,0))</f>
        <v>Kelly Williams</v>
      </c>
      <c r="X7614" t="str">
        <f>IFERROR(INDEX(Returns!A7614:A8413,MATCH(Orders!B7614,Returns!B7614:B8413,0)),"No")</f>
        <v>No</v>
      </c>
      <c r="Y7614">
        <f t="shared" si="118"/>
        <v>5.81</v>
      </c>
    </row>
    <row r="7615" spans="1:25" x14ac:dyDescent="0.2">
      <c r="A7615" s="1">
        <v>7614</v>
      </c>
      <c r="B7615" t="s">
        <v>9767</v>
      </c>
      <c r="C7615" s="2">
        <v>42774</v>
      </c>
      <c r="D7615" s="8">
        <f>Table1[[#This Row],[Order Date]]</f>
        <v>42774</v>
      </c>
      <c r="E7615" s="2">
        <v>42777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">
        <v>505</v>
      </c>
      <c r="P7615" s="1" t="s">
        <v>43</v>
      </c>
      <c r="Q7615" s="1" t="s">
        <v>63</v>
      </c>
      <c r="R7615" s="1" t="s">
        <v>506</v>
      </c>
      <c r="S7615" s="1">
        <v>5.76</v>
      </c>
      <c r="T7615" s="1">
        <v>2</v>
      </c>
      <c r="U7615" s="1">
        <v>0</v>
      </c>
      <c r="V7615" s="1">
        <v>1.7279999999999998</v>
      </c>
      <c r="W7615" t="str">
        <f>INDEX(People!$A$2:$A$5,MATCH(Orders!N7615,People!$B$2:$B$5,0))</f>
        <v>Kelly Williams</v>
      </c>
      <c r="X7615" t="str">
        <f>IFERROR(INDEX(Returns!A7615:A8414,MATCH(Orders!B7615,Returns!B7615:B8414,0)),"No")</f>
        <v>No</v>
      </c>
      <c r="Y7615">
        <f t="shared" si="118"/>
        <v>5.76</v>
      </c>
    </row>
    <row r="7616" spans="1:25" x14ac:dyDescent="0.2">
      <c r="A7616" s="1">
        <v>7615</v>
      </c>
      <c r="B7616" t="s">
        <v>9768</v>
      </c>
      <c r="C7616" s="2">
        <v>42971</v>
      </c>
      <c r="D7616" s="8">
        <f>Table1[[#This Row],[Order Date]]</f>
        <v>42971</v>
      </c>
      <c r="E7616" s="2">
        <v>42975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">
        <v>1763</v>
      </c>
      <c r="P7616" s="1" t="s">
        <v>30</v>
      </c>
      <c r="Q7616" s="1" t="s">
        <v>60</v>
      </c>
      <c r="R7616" s="1" t="s">
        <v>1764</v>
      </c>
      <c r="S7616" s="1">
        <v>14.91</v>
      </c>
      <c r="T7616" s="1">
        <v>3</v>
      </c>
      <c r="U7616" s="1">
        <v>0</v>
      </c>
      <c r="V7616" s="1">
        <v>4.6220999999999997</v>
      </c>
      <c r="W7616" t="str">
        <f>INDEX(People!$A$2:$A$5,MATCH(Orders!N7616,People!$B$2:$B$5,0))</f>
        <v>Chuck Magee</v>
      </c>
      <c r="X7616" t="str">
        <f>IFERROR(INDEX(Returns!A7616:A8415,MATCH(Orders!B7616,Returns!B7616:B8415,0)),"No")</f>
        <v>No</v>
      </c>
      <c r="Y7616">
        <f t="shared" si="118"/>
        <v>14.91</v>
      </c>
    </row>
    <row r="7617" spans="1:25" x14ac:dyDescent="0.2">
      <c r="A7617" s="1">
        <v>7616</v>
      </c>
      <c r="B7617" t="s">
        <v>9769</v>
      </c>
      <c r="C7617" s="2">
        <v>42704</v>
      </c>
      <c r="D7617" s="8">
        <f>Table1[[#This Row],[Order Date]]</f>
        <v>42704</v>
      </c>
      <c r="E7617" s="2">
        <v>42708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">
        <v>5406</v>
      </c>
      <c r="P7617" s="1" t="s">
        <v>43</v>
      </c>
      <c r="Q7617" s="1" t="s">
        <v>70</v>
      </c>
      <c r="R7617" s="1" t="s">
        <v>5407</v>
      </c>
      <c r="S7617" s="1">
        <v>6.6420000000000012</v>
      </c>
      <c r="T7617" s="1">
        <v>9</v>
      </c>
      <c r="U7617" s="1">
        <v>0.7</v>
      </c>
      <c r="V7617" s="1">
        <v>-4.427999999999999</v>
      </c>
      <c r="W7617" t="str">
        <f>INDEX(People!$A$2:$A$5,MATCH(Orders!N7617,People!$B$2:$B$5,0))</f>
        <v>Cassandra Brandow</v>
      </c>
      <c r="X7617" t="str">
        <f>IFERROR(INDEX(Returns!A7617:A8416,MATCH(Orders!B7617,Returns!B7617:B8416,0)),"No")</f>
        <v>No</v>
      </c>
      <c r="Y7617">
        <f t="shared" si="118"/>
        <v>11.291400000000001</v>
      </c>
    </row>
    <row r="7618" spans="1:25" x14ac:dyDescent="0.2">
      <c r="A7618" s="1">
        <v>7617</v>
      </c>
      <c r="B7618" t="s">
        <v>9770</v>
      </c>
      <c r="C7618" s="2">
        <v>43444</v>
      </c>
      <c r="D7618" s="8">
        <f>Table1[[#This Row],[Order Date]]</f>
        <v>43444</v>
      </c>
      <c r="E7618" s="2">
        <v>43450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">
        <v>4139</v>
      </c>
      <c r="P7618" s="1" t="s">
        <v>43</v>
      </c>
      <c r="Q7618" s="1" t="s">
        <v>84</v>
      </c>
      <c r="R7618" s="1" t="s">
        <v>4140</v>
      </c>
      <c r="S7618" s="1">
        <v>18.54</v>
      </c>
      <c r="T7618" s="1">
        <v>2</v>
      </c>
      <c r="U7618" s="1">
        <v>0</v>
      </c>
      <c r="V7618" s="1">
        <v>8.7137999999999991</v>
      </c>
      <c r="W7618" t="str">
        <f>INDEX(People!$A$2:$A$5,MATCH(Orders!N7618,People!$B$2:$B$5,0))</f>
        <v>Chuck Magee</v>
      </c>
      <c r="X7618" t="str">
        <f>IFERROR(INDEX(Returns!A7618:A8417,MATCH(Orders!B7618,Returns!B7618:B8417,0)),"No")</f>
        <v>No</v>
      </c>
      <c r="Y7618">
        <f t="shared" si="118"/>
        <v>18.54</v>
      </c>
    </row>
    <row r="7619" spans="1:25" x14ac:dyDescent="0.2">
      <c r="A7619" s="1">
        <v>7618</v>
      </c>
      <c r="B7619" t="s">
        <v>9770</v>
      </c>
      <c r="C7619" s="2">
        <v>43444</v>
      </c>
      <c r="D7619" s="8">
        <f>Table1[[#This Row],[Order Date]]</f>
        <v>43444</v>
      </c>
      <c r="E7619" s="2">
        <v>43450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">
        <v>90</v>
      </c>
      <c r="P7619" s="1" t="s">
        <v>43</v>
      </c>
      <c r="Q7619" s="1" t="s">
        <v>70</v>
      </c>
      <c r="R7619" s="1" t="s">
        <v>91</v>
      </c>
      <c r="S7619" s="1">
        <v>679.96</v>
      </c>
      <c r="T7619" s="1">
        <v>5</v>
      </c>
      <c r="U7619" s="1">
        <v>0.2</v>
      </c>
      <c r="V7619" s="1">
        <v>220.98699999999997</v>
      </c>
      <c r="W7619" t="str">
        <f>INDEX(People!$A$2:$A$5,MATCH(Orders!N7619,People!$B$2:$B$5,0))</f>
        <v>Chuck Magee</v>
      </c>
      <c r="X7619" t="str">
        <f>IFERROR(INDEX(Returns!A7619:A8418,MATCH(Orders!B7619,Returns!B7619:B8418,0)),"No")</f>
        <v>No</v>
      </c>
      <c r="Y7619">
        <f t="shared" ref="Y7619:Y7682" si="119">S7619*(1+U7619)</f>
        <v>815.952</v>
      </c>
    </row>
    <row r="7620" spans="1:25" x14ac:dyDescent="0.2">
      <c r="A7620" s="1">
        <v>7619</v>
      </c>
      <c r="B7620" t="s">
        <v>9771</v>
      </c>
      <c r="C7620" s="2">
        <v>43765</v>
      </c>
      <c r="D7620" s="8">
        <f>Table1[[#This Row],[Order Date]]</f>
        <v>43765</v>
      </c>
      <c r="E7620" s="2">
        <v>43767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">
        <v>75</v>
      </c>
      <c r="P7620" s="1" t="s">
        <v>30</v>
      </c>
      <c r="Q7620" s="1" t="s">
        <v>52</v>
      </c>
      <c r="R7620" s="1" t="s">
        <v>76</v>
      </c>
      <c r="S7620" s="1">
        <v>189.57600000000002</v>
      </c>
      <c r="T7620" s="1">
        <v>1</v>
      </c>
      <c r="U7620" s="1">
        <v>0.2</v>
      </c>
      <c r="V7620" s="1">
        <v>9.4787999999999784</v>
      </c>
      <c r="W7620" t="str">
        <f>INDEX(People!$A$2:$A$5,MATCH(Orders!N7620,People!$B$2:$B$5,0))</f>
        <v>Anna Andreadi</v>
      </c>
      <c r="X7620" t="str">
        <f>IFERROR(INDEX(Returns!A7620:A8419,MATCH(Orders!B7620,Returns!B7620:B8419,0)),"No")</f>
        <v>No</v>
      </c>
      <c r="Y7620">
        <f t="shared" si="119"/>
        <v>227.49120000000002</v>
      </c>
    </row>
    <row r="7621" spans="1:25" x14ac:dyDescent="0.2">
      <c r="A7621" s="1">
        <v>7620</v>
      </c>
      <c r="B7621" t="s">
        <v>9771</v>
      </c>
      <c r="C7621" s="2">
        <v>43765</v>
      </c>
      <c r="D7621" s="8">
        <f>Table1[[#This Row],[Order Date]]</f>
        <v>43765</v>
      </c>
      <c r="E7621" s="2">
        <v>43767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">
        <v>5613</v>
      </c>
      <c r="P7621" s="1" t="s">
        <v>66</v>
      </c>
      <c r="Q7621" s="1" t="s">
        <v>67</v>
      </c>
      <c r="R7621" s="1" t="s">
        <v>5614</v>
      </c>
      <c r="S7621" s="1">
        <v>71.959999999999994</v>
      </c>
      <c r="T7621" s="1">
        <v>5</v>
      </c>
      <c r="U7621" s="1">
        <v>0.2</v>
      </c>
      <c r="V7621" s="1">
        <v>7.1960000000000015</v>
      </c>
      <c r="W7621" t="str">
        <f>INDEX(People!$A$2:$A$5,MATCH(Orders!N7621,People!$B$2:$B$5,0))</f>
        <v>Anna Andreadi</v>
      </c>
      <c r="X7621" t="str">
        <f>IFERROR(INDEX(Returns!A7621:A8420,MATCH(Orders!B7621,Returns!B7621:B8420,0)),"No")</f>
        <v>No</v>
      </c>
      <c r="Y7621">
        <f t="shared" si="119"/>
        <v>86.35199999999999</v>
      </c>
    </row>
    <row r="7622" spans="1:25" x14ac:dyDescent="0.2">
      <c r="A7622" s="1">
        <v>7621</v>
      </c>
      <c r="B7622" t="s">
        <v>9772</v>
      </c>
      <c r="C7622" s="2">
        <v>42699</v>
      </c>
      <c r="D7622" s="8">
        <f>Table1[[#This Row],[Order Date]]</f>
        <v>42699</v>
      </c>
      <c r="E7622" s="2">
        <v>42703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">
        <v>846</v>
      </c>
      <c r="P7622" s="1" t="s">
        <v>66</v>
      </c>
      <c r="Q7622" s="1" t="s">
        <v>67</v>
      </c>
      <c r="R7622" s="1" t="s">
        <v>847</v>
      </c>
      <c r="S7622" s="1">
        <v>539.91999999999996</v>
      </c>
      <c r="T7622" s="1">
        <v>5</v>
      </c>
      <c r="U7622" s="1">
        <v>0.2</v>
      </c>
      <c r="V7622" s="1">
        <v>47.242999999999967</v>
      </c>
      <c r="W7622" t="str">
        <f>INDEX(People!$A$2:$A$5,MATCH(Orders!N7622,People!$B$2:$B$5,0))</f>
        <v>Anna Andreadi</v>
      </c>
      <c r="X7622" t="str">
        <f>IFERROR(INDEX(Returns!A7622:A8421,MATCH(Orders!B7622,Returns!B7622:B8421,0)),"No")</f>
        <v>No</v>
      </c>
      <c r="Y7622">
        <f t="shared" si="119"/>
        <v>647.90399999999988</v>
      </c>
    </row>
    <row r="7623" spans="1:25" x14ac:dyDescent="0.2">
      <c r="A7623" s="1">
        <v>7622</v>
      </c>
      <c r="B7623" t="s">
        <v>9772</v>
      </c>
      <c r="C7623" s="2">
        <v>42699</v>
      </c>
      <c r="D7623" s="8">
        <f>Table1[[#This Row],[Order Date]]</f>
        <v>42699</v>
      </c>
      <c r="E7623" s="2">
        <v>42703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">
        <v>2097</v>
      </c>
      <c r="P7623" s="1" t="s">
        <v>30</v>
      </c>
      <c r="Q7623" s="1" t="s">
        <v>34</v>
      </c>
      <c r="R7623" s="1" t="s">
        <v>2098</v>
      </c>
      <c r="S7623" s="1">
        <v>725.34400000000005</v>
      </c>
      <c r="T7623" s="1">
        <v>4</v>
      </c>
      <c r="U7623" s="1">
        <v>0.2</v>
      </c>
      <c r="V7623" s="1">
        <v>54.400800000000004</v>
      </c>
      <c r="W7623" t="str">
        <f>INDEX(People!$A$2:$A$5,MATCH(Orders!N7623,People!$B$2:$B$5,0))</f>
        <v>Anna Andreadi</v>
      </c>
      <c r="X7623" t="str">
        <f>IFERROR(INDEX(Returns!A7623:A8422,MATCH(Orders!B7623,Returns!B7623:B8422,0)),"No")</f>
        <v>No</v>
      </c>
      <c r="Y7623">
        <f t="shared" si="119"/>
        <v>870.41280000000006</v>
      </c>
    </row>
    <row r="7624" spans="1:25" x14ac:dyDescent="0.2">
      <c r="A7624" s="1">
        <v>7623</v>
      </c>
      <c r="B7624" t="s">
        <v>9772</v>
      </c>
      <c r="C7624" s="2">
        <v>42699</v>
      </c>
      <c r="D7624" s="8">
        <f>Table1[[#This Row],[Order Date]]</f>
        <v>42699</v>
      </c>
      <c r="E7624" s="2">
        <v>42703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">
        <v>5789</v>
      </c>
      <c r="P7624" s="1" t="s">
        <v>43</v>
      </c>
      <c r="Q7624" s="1" t="s">
        <v>63</v>
      </c>
      <c r="R7624" s="1" t="s">
        <v>2550</v>
      </c>
      <c r="S7624" s="1">
        <v>7.4399999999999995</v>
      </c>
      <c r="T7624" s="1">
        <v>3</v>
      </c>
      <c r="U7624" s="1">
        <v>0</v>
      </c>
      <c r="V7624" s="1">
        <v>2.6039999999999996</v>
      </c>
      <c r="W7624" t="str">
        <f>INDEX(People!$A$2:$A$5,MATCH(Orders!N7624,People!$B$2:$B$5,0))</f>
        <v>Anna Andreadi</v>
      </c>
      <c r="X7624" t="str">
        <f>IFERROR(INDEX(Returns!A7624:A8423,MATCH(Orders!B7624,Returns!B7624:B8423,0)),"No")</f>
        <v>No</v>
      </c>
      <c r="Y7624">
        <f t="shared" si="119"/>
        <v>7.4399999999999995</v>
      </c>
    </row>
    <row r="7625" spans="1:25" x14ac:dyDescent="0.2">
      <c r="A7625" s="1">
        <v>7624</v>
      </c>
      <c r="B7625" t="s">
        <v>9773</v>
      </c>
      <c r="C7625" s="2">
        <v>42565</v>
      </c>
      <c r="D7625" s="8">
        <f>Table1[[#This Row],[Order Date]]</f>
        <v>42565</v>
      </c>
      <c r="E7625" s="2">
        <v>42571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">
        <v>2142</v>
      </c>
      <c r="P7625" s="1" t="s">
        <v>43</v>
      </c>
      <c r="Q7625" s="1" t="s">
        <v>73</v>
      </c>
      <c r="R7625" s="1" t="s">
        <v>2143</v>
      </c>
      <c r="S7625" s="1">
        <v>39.479999999999997</v>
      </c>
      <c r="T7625" s="1">
        <v>1</v>
      </c>
      <c r="U7625" s="1">
        <v>0</v>
      </c>
      <c r="V7625" s="1">
        <v>11.054400000000001</v>
      </c>
      <c r="W7625" t="str">
        <f>INDEX(People!$A$2:$A$5,MATCH(Orders!N7625,People!$B$2:$B$5,0))</f>
        <v>Chuck Magee</v>
      </c>
      <c r="X7625" t="str">
        <f>IFERROR(INDEX(Returns!A7625:A8424,MATCH(Orders!B7625,Returns!B7625:B8424,0)),"No")</f>
        <v>No</v>
      </c>
      <c r="Y7625">
        <f t="shared" si="119"/>
        <v>39.479999999999997</v>
      </c>
    </row>
    <row r="7626" spans="1:25" x14ac:dyDescent="0.2">
      <c r="A7626" s="1">
        <v>7625</v>
      </c>
      <c r="B7626" t="s">
        <v>9774</v>
      </c>
      <c r="C7626" s="2">
        <v>42878</v>
      </c>
      <c r="D7626" s="8">
        <f>Table1[[#This Row],[Order Date]]</f>
        <v>42878</v>
      </c>
      <c r="E7626" s="2">
        <v>42882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">
        <v>3694</v>
      </c>
      <c r="P7626" s="1" t="s">
        <v>43</v>
      </c>
      <c r="Q7626" s="1" t="s">
        <v>73</v>
      </c>
      <c r="R7626" s="1" t="s">
        <v>3695</v>
      </c>
      <c r="S7626" s="1">
        <v>850.5</v>
      </c>
      <c r="T7626" s="1">
        <v>5</v>
      </c>
      <c r="U7626" s="1">
        <v>0.1</v>
      </c>
      <c r="V7626" s="1">
        <v>245.69999999999993</v>
      </c>
      <c r="W7626" t="str">
        <f>INDEX(People!$A$2:$A$5,MATCH(Orders!N7626,People!$B$2:$B$5,0))</f>
        <v>Kelly Williams</v>
      </c>
      <c r="X7626" t="str">
        <f>IFERROR(INDEX(Returns!A7626:A8425,MATCH(Orders!B7626,Returns!B7626:B8425,0)),"No")</f>
        <v>No</v>
      </c>
      <c r="Y7626">
        <f t="shared" si="119"/>
        <v>935.55000000000007</v>
      </c>
    </row>
    <row r="7627" spans="1:25" x14ac:dyDescent="0.2">
      <c r="A7627" s="1">
        <v>7626</v>
      </c>
      <c r="B7627" t="s">
        <v>9774</v>
      </c>
      <c r="C7627" s="2">
        <v>42878</v>
      </c>
      <c r="D7627" s="8">
        <f>Table1[[#This Row],[Order Date]]</f>
        <v>42878</v>
      </c>
      <c r="E7627" s="2">
        <v>42882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">
        <v>2925</v>
      </c>
      <c r="P7627" s="1" t="s">
        <v>30</v>
      </c>
      <c r="Q7627" s="1" t="s">
        <v>60</v>
      </c>
      <c r="R7627" s="1" t="s">
        <v>2926</v>
      </c>
      <c r="S7627" s="1">
        <v>75.33</v>
      </c>
      <c r="T7627" s="1">
        <v>9</v>
      </c>
      <c r="U7627" s="1">
        <v>0</v>
      </c>
      <c r="V7627" s="1">
        <v>19.585799999999999</v>
      </c>
      <c r="W7627" t="str">
        <f>INDEX(People!$A$2:$A$5,MATCH(Orders!N7627,People!$B$2:$B$5,0))</f>
        <v>Kelly Williams</v>
      </c>
      <c r="X7627" t="str">
        <f>IFERROR(INDEX(Returns!A7627:A8426,MATCH(Orders!B7627,Returns!B7627:B8426,0)),"No")</f>
        <v>No</v>
      </c>
      <c r="Y7627">
        <f t="shared" si="119"/>
        <v>75.33</v>
      </c>
    </row>
    <row r="7628" spans="1:25" x14ac:dyDescent="0.2">
      <c r="A7628" s="1">
        <v>7627</v>
      </c>
      <c r="B7628" t="s">
        <v>9775</v>
      </c>
      <c r="C7628" s="2">
        <v>43060</v>
      </c>
      <c r="D7628" s="8">
        <f>Table1[[#This Row],[Order Date]]</f>
        <v>43060</v>
      </c>
      <c r="E7628" s="2">
        <v>43062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">
        <v>4901</v>
      </c>
      <c r="P7628" s="1" t="s">
        <v>43</v>
      </c>
      <c r="Q7628" s="1" t="s">
        <v>73</v>
      </c>
      <c r="R7628" s="1" t="s">
        <v>4902</v>
      </c>
      <c r="S7628" s="1">
        <v>325.63200000000006</v>
      </c>
      <c r="T7628" s="1">
        <v>6</v>
      </c>
      <c r="U7628" s="1">
        <v>0.2</v>
      </c>
      <c r="V7628" s="1">
        <v>28.492799999999988</v>
      </c>
      <c r="W7628" t="str">
        <f>INDEX(People!$A$2:$A$5,MATCH(Orders!N7628,People!$B$2:$B$5,0))</f>
        <v>Anna Andreadi</v>
      </c>
      <c r="X7628" t="str">
        <f>IFERROR(INDEX(Returns!A7628:A8427,MATCH(Orders!B7628,Returns!B7628:B8427,0)),"No")</f>
        <v>No</v>
      </c>
      <c r="Y7628">
        <f t="shared" si="119"/>
        <v>390.75840000000005</v>
      </c>
    </row>
    <row r="7629" spans="1:25" x14ac:dyDescent="0.2">
      <c r="A7629" s="1">
        <v>7628</v>
      </c>
      <c r="B7629" t="s">
        <v>9775</v>
      </c>
      <c r="C7629" s="2">
        <v>43060</v>
      </c>
      <c r="D7629" s="8">
        <f>Table1[[#This Row],[Order Date]]</f>
        <v>43060</v>
      </c>
      <c r="E7629" s="2">
        <v>43062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">
        <v>3877</v>
      </c>
      <c r="P7629" s="1" t="s">
        <v>66</v>
      </c>
      <c r="Q7629" s="1" t="s">
        <v>146</v>
      </c>
      <c r="R7629" s="1" t="s">
        <v>3878</v>
      </c>
      <c r="S7629" s="1">
        <v>23.344000000000001</v>
      </c>
      <c r="T7629" s="1">
        <v>2</v>
      </c>
      <c r="U7629" s="1">
        <v>0.2</v>
      </c>
      <c r="V7629" s="1">
        <v>-1.4590000000000014</v>
      </c>
      <c r="W7629" t="str">
        <f>INDEX(People!$A$2:$A$5,MATCH(Orders!N7629,People!$B$2:$B$5,0))</f>
        <v>Anna Andreadi</v>
      </c>
      <c r="X7629" t="str">
        <f>IFERROR(INDEX(Returns!A7629:A8428,MATCH(Orders!B7629,Returns!B7629:B8428,0)),"No")</f>
        <v>No</v>
      </c>
      <c r="Y7629">
        <f t="shared" si="119"/>
        <v>28.012800000000002</v>
      </c>
    </row>
    <row r="7630" spans="1:25" x14ac:dyDescent="0.2">
      <c r="A7630" s="1">
        <v>7629</v>
      </c>
      <c r="B7630" t="s">
        <v>9775</v>
      </c>
      <c r="C7630" s="2">
        <v>43060</v>
      </c>
      <c r="D7630" s="8">
        <f>Table1[[#This Row],[Order Date]]</f>
        <v>43060</v>
      </c>
      <c r="E7630" s="2">
        <v>43062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">
        <v>3269</v>
      </c>
      <c r="P7630" s="1" t="s">
        <v>43</v>
      </c>
      <c r="Q7630" s="1" t="s">
        <v>44</v>
      </c>
      <c r="R7630" s="1" t="s">
        <v>3270</v>
      </c>
      <c r="S7630" s="1">
        <v>16.520000000000003</v>
      </c>
      <c r="T7630" s="1">
        <v>5</v>
      </c>
      <c r="U7630" s="1">
        <v>0.2</v>
      </c>
      <c r="V7630" s="1">
        <v>5.368999999999998</v>
      </c>
      <c r="W7630" t="str">
        <f>INDEX(People!$A$2:$A$5,MATCH(Orders!N7630,People!$B$2:$B$5,0))</f>
        <v>Anna Andreadi</v>
      </c>
      <c r="X7630" t="str">
        <f>IFERROR(INDEX(Returns!A7630:A8429,MATCH(Orders!B7630,Returns!B7630:B8429,0)),"No")</f>
        <v>No</v>
      </c>
      <c r="Y7630">
        <f t="shared" si="119"/>
        <v>19.824000000000002</v>
      </c>
    </row>
    <row r="7631" spans="1:25" x14ac:dyDescent="0.2">
      <c r="A7631" s="1">
        <v>7630</v>
      </c>
      <c r="B7631" t="s">
        <v>9776</v>
      </c>
      <c r="C7631" s="2">
        <v>42459</v>
      </c>
      <c r="D7631" s="8">
        <f>Table1[[#This Row],[Order Date]]</f>
        <v>42459</v>
      </c>
      <c r="E7631" s="2">
        <v>42461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">
        <v>1856</v>
      </c>
      <c r="P7631" s="1" t="s">
        <v>43</v>
      </c>
      <c r="Q7631" s="1" t="s">
        <v>157</v>
      </c>
      <c r="R7631" s="1" t="s">
        <v>1857</v>
      </c>
      <c r="S7631" s="1">
        <v>335.72</v>
      </c>
      <c r="T7631" s="1">
        <v>5</v>
      </c>
      <c r="U7631" s="1">
        <v>0.2</v>
      </c>
      <c r="V7631" s="1">
        <v>113.30549999999999</v>
      </c>
      <c r="W7631" t="str">
        <f>INDEX(People!$A$2:$A$5,MATCH(Orders!N7631,People!$B$2:$B$5,0))</f>
        <v>Kelly Williams</v>
      </c>
      <c r="X7631" t="str">
        <f>IFERROR(INDEX(Returns!A7631:A8430,MATCH(Orders!B7631,Returns!B7631:B8430,0)),"No")</f>
        <v>No</v>
      </c>
      <c r="Y7631">
        <f t="shared" si="119"/>
        <v>402.86400000000003</v>
      </c>
    </row>
    <row r="7632" spans="1:25" x14ac:dyDescent="0.2">
      <c r="A7632" s="1">
        <v>7631</v>
      </c>
      <c r="B7632" t="s">
        <v>9776</v>
      </c>
      <c r="C7632" s="2">
        <v>42459</v>
      </c>
      <c r="D7632" s="8">
        <f>Table1[[#This Row],[Order Date]]</f>
        <v>42459</v>
      </c>
      <c r="E7632" s="2">
        <v>42461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">
        <v>2684</v>
      </c>
      <c r="P7632" s="1" t="s">
        <v>66</v>
      </c>
      <c r="Q7632" s="1" t="s">
        <v>67</v>
      </c>
      <c r="R7632" s="1" t="s">
        <v>2685</v>
      </c>
      <c r="S7632" s="1">
        <v>251.94400000000002</v>
      </c>
      <c r="T7632" s="1">
        <v>7</v>
      </c>
      <c r="U7632" s="1">
        <v>0.2</v>
      </c>
      <c r="V7632" s="1">
        <v>88.180399999999977</v>
      </c>
      <c r="W7632" t="str">
        <f>INDEX(People!$A$2:$A$5,MATCH(Orders!N7632,People!$B$2:$B$5,0))</f>
        <v>Kelly Williams</v>
      </c>
      <c r="X7632" t="str">
        <f>IFERROR(INDEX(Returns!A7632:A8431,MATCH(Orders!B7632,Returns!B7632:B8431,0)),"No")</f>
        <v>No</v>
      </c>
      <c r="Y7632">
        <f t="shared" si="119"/>
        <v>302.33280000000002</v>
      </c>
    </row>
    <row r="7633" spans="1:25" x14ac:dyDescent="0.2">
      <c r="A7633" s="1">
        <v>7632</v>
      </c>
      <c r="B7633" t="s">
        <v>9776</v>
      </c>
      <c r="C7633" s="2">
        <v>42459</v>
      </c>
      <c r="D7633" s="8">
        <f>Table1[[#This Row],[Order Date]]</f>
        <v>42459</v>
      </c>
      <c r="E7633" s="2">
        <v>42461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">
        <v>2605</v>
      </c>
      <c r="P7633" s="1" t="s">
        <v>30</v>
      </c>
      <c r="Q7633" s="1" t="s">
        <v>34</v>
      </c>
      <c r="R7633" s="1" t="s">
        <v>2606</v>
      </c>
      <c r="S7633" s="1">
        <v>127.30199999999999</v>
      </c>
      <c r="T7633" s="1">
        <v>7</v>
      </c>
      <c r="U7633" s="1">
        <v>0.3</v>
      </c>
      <c r="V7633" s="1">
        <v>-9.0929999999999964</v>
      </c>
      <c r="W7633" t="str">
        <f>INDEX(People!$A$2:$A$5,MATCH(Orders!N7633,People!$B$2:$B$5,0))</f>
        <v>Kelly Williams</v>
      </c>
      <c r="X7633" t="str">
        <f>IFERROR(INDEX(Returns!A7633:A8432,MATCH(Orders!B7633,Returns!B7633:B8432,0)),"No")</f>
        <v>No</v>
      </c>
      <c r="Y7633">
        <f t="shared" si="119"/>
        <v>165.49259999999998</v>
      </c>
    </row>
    <row r="7634" spans="1:25" x14ac:dyDescent="0.2">
      <c r="A7634" s="1">
        <v>7633</v>
      </c>
      <c r="B7634" t="s">
        <v>9777</v>
      </c>
      <c r="C7634" s="2">
        <v>43828</v>
      </c>
      <c r="D7634" s="8">
        <f>Table1[[#This Row],[Order Date]]</f>
        <v>43828</v>
      </c>
      <c r="E7634" s="2">
        <v>43831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">
        <v>1019</v>
      </c>
      <c r="P7634" s="1" t="s">
        <v>30</v>
      </c>
      <c r="Q7634" s="1" t="s">
        <v>34</v>
      </c>
      <c r="R7634" s="1" t="s">
        <v>1020</v>
      </c>
      <c r="S7634" s="1">
        <v>1207.8399999999999</v>
      </c>
      <c r="T7634" s="1">
        <v>8</v>
      </c>
      <c r="U7634" s="1">
        <v>0</v>
      </c>
      <c r="V7634" s="1">
        <v>314.03840000000002</v>
      </c>
      <c r="W7634" t="str">
        <f>INDEX(People!$A$2:$A$5,MATCH(Orders!N7634,People!$B$2:$B$5,0))</f>
        <v>Cassandra Brandow</v>
      </c>
      <c r="X7634" t="str">
        <f>IFERROR(INDEX(Returns!A7634:A8433,MATCH(Orders!B7634,Returns!B7634:B8433,0)),"No")</f>
        <v>No</v>
      </c>
      <c r="Y7634">
        <f t="shared" si="119"/>
        <v>1207.8399999999999</v>
      </c>
    </row>
    <row r="7635" spans="1:25" x14ac:dyDescent="0.2">
      <c r="A7635" s="1">
        <v>7634</v>
      </c>
      <c r="B7635" t="s">
        <v>9777</v>
      </c>
      <c r="C7635" s="2">
        <v>43828</v>
      </c>
      <c r="D7635" s="8">
        <f>Table1[[#This Row],[Order Date]]</f>
        <v>43828</v>
      </c>
      <c r="E7635" s="2">
        <v>43831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">
        <v>3558</v>
      </c>
      <c r="P7635" s="1" t="s">
        <v>43</v>
      </c>
      <c r="Q7635" s="1" t="s">
        <v>70</v>
      </c>
      <c r="R7635" s="1" t="s">
        <v>3559</v>
      </c>
      <c r="S7635" s="1">
        <v>12.53</v>
      </c>
      <c r="T7635" s="1">
        <v>1</v>
      </c>
      <c r="U7635" s="1">
        <v>0</v>
      </c>
      <c r="V7635" s="1">
        <v>5.8890999999999991</v>
      </c>
      <c r="W7635" t="str">
        <f>INDEX(People!$A$2:$A$5,MATCH(Orders!N7635,People!$B$2:$B$5,0))</f>
        <v>Cassandra Brandow</v>
      </c>
      <c r="X7635" t="str">
        <f>IFERROR(INDEX(Returns!A7635:A8434,MATCH(Orders!B7635,Returns!B7635:B8434,0)),"No")</f>
        <v>No</v>
      </c>
      <c r="Y7635">
        <f t="shared" si="119"/>
        <v>12.53</v>
      </c>
    </row>
    <row r="7636" spans="1:25" x14ac:dyDescent="0.2">
      <c r="A7636" s="1">
        <v>7635</v>
      </c>
      <c r="B7636" t="s">
        <v>9777</v>
      </c>
      <c r="C7636" s="2">
        <v>43828</v>
      </c>
      <c r="D7636" s="8">
        <f>Table1[[#This Row],[Order Date]]</f>
        <v>43828</v>
      </c>
      <c r="E7636" s="2">
        <v>43831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">
        <v>4046</v>
      </c>
      <c r="P7636" s="1" t="s">
        <v>43</v>
      </c>
      <c r="Q7636" s="1" t="s">
        <v>63</v>
      </c>
      <c r="R7636" s="1" t="s">
        <v>4047</v>
      </c>
      <c r="S7636" s="1">
        <v>34.58</v>
      </c>
      <c r="T7636" s="1">
        <v>1</v>
      </c>
      <c r="U7636" s="1">
        <v>0</v>
      </c>
      <c r="V7636" s="1">
        <v>10.028199999999998</v>
      </c>
      <c r="W7636" t="str">
        <f>INDEX(People!$A$2:$A$5,MATCH(Orders!N7636,People!$B$2:$B$5,0))</f>
        <v>Cassandra Brandow</v>
      </c>
      <c r="X7636" t="str">
        <f>IFERROR(INDEX(Returns!A7636:A8435,MATCH(Orders!B7636,Returns!B7636:B8435,0)),"No")</f>
        <v>No</v>
      </c>
      <c r="Y7636">
        <f t="shared" si="119"/>
        <v>34.58</v>
      </c>
    </row>
    <row r="7637" spans="1:25" x14ac:dyDescent="0.2">
      <c r="A7637" s="1">
        <v>7636</v>
      </c>
      <c r="B7637" t="s">
        <v>9777</v>
      </c>
      <c r="C7637" s="2">
        <v>43828</v>
      </c>
      <c r="D7637" s="8">
        <f>Table1[[#This Row],[Order Date]]</f>
        <v>43828</v>
      </c>
      <c r="E7637" s="2">
        <v>43831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">
        <v>4805</v>
      </c>
      <c r="P7637" s="1" t="s">
        <v>30</v>
      </c>
      <c r="Q7637" s="1" t="s">
        <v>34</v>
      </c>
      <c r="R7637" s="1" t="s">
        <v>4806</v>
      </c>
      <c r="S7637" s="1">
        <v>300.98</v>
      </c>
      <c r="T7637" s="1">
        <v>1</v>
      </c>
      <c r="U7637" s="1">
        <v>0</v>
      </c>
      <c r="V7637" s="1">
        <v>87.28419999999997</v>
      </c>
      <c r="W7637" t="str">
        <f>INDEX(People!$A$2:$A$5,MATCH(Orders!N7637,People!$B$2:$B$5,0))</f>
        <v>Cassandra Brandow</v>
      </c>
      <c r="X7637" t="str">
        <f>IFERROR(INDEX(Returns!A7637:A8436,MATCH(Orders!B7637,Returns!B7637:B8436,0)),"No")</f>
        <v>No</v>
      </c>
      <c r="Y7637">
        <f t="shared" si="119"/>
        <v>300.98</v>
      </c>
    </row>
    <row r="7638" spans="1:25" x14ac:dyDescent="0.2">
      <c r="A7638" s="1">
        <v>7637</v>
      </c>
      <c r="B7638" t="s">
        <v>9777</v>
      </c>
      <c r="C7638" s="2">
        <v>43828</v>
      </c>
      <c r="D7638" s="8">
        <f>Table1[[#This Row],[Order Date]]</f>
        <v>43828</v>
      </c>
      <c r="E7638" s="2">
        <v>43831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">
        <v>2820</v>
      </c>
      <c r="P7638" s="1" t="s">
        <v>30</v>
      </c>
      <c r="Q7638" s="1" t="s">
        <v>34</v>
      </c>
      <c r="R7638" s="1" t="s">
        <v>2821</v>
      </c>
      <c r="S7638" s="1">
        <v>258.75</v>
      </c>
      <c r="T7638" s="1">
        <v>3</v>
      </c>
      <c r="U7638" s="1">
        <v>0</v>
      </c>
      <c r="V7638" s="1">
        <v>77.624999999999972</v>
      </c>
      <c r="W7638" t="str">
        <f>INDEX(People!$A$2:$A$5,MATCH(Orders!N7638,People!$B$2:$B$5,0))</f>
        <v>Cassandra Brandow</v>
      </c>
      <c r="X7638" t="str">
        <f>IFERROR(INDEX(Returns!A7638:A8437,MATCH(Orders!B7638,Returns!B7638:B8437,0)),"No")</f>
        <v>No</v>
      </c>
      <c r="Y7638">
        <f t="shared" si="119"/>
        <v>258.75</v>
      </c>
    </row>
    <row r="7639" spans="1:25" x14ac:dyDescent="0.2">
      <c r="A7639" s="1">
        <v>7638</v>
      </c>
      <c r="B7639" t="s">
        <v>9778</v>
      </c>
      <c r="C7639" s="2">
        <v>43526</v>
      </c>
      <c r="D7639" s="8">
        <f>Table1[[#This Row],[Order Date]]</f>
        <v>43526</v>
      </c>
      <c r="E7639" s="2">
        <v>43532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">
        <v>4818</v>
      </c>
      <c r="P7639" s="1" t="s">
        <v>43</v>
      </c>
      <c r="Q7639" s="1" t="s">
        <v>63</v>
      </c>
      <c r="R7639" s="1" t="s">
        <v>4819</v>
      </c>
      <c r="S7639" s="1">
        <v>59.519999999999996</v>
      </c>
      <c r="T7639" s="1">
        <v>3</v>
      </c>
      <c r="U7639" s="1">
        <v>0</v>
      </c>
      <c r="V7639" s="1">
        <v>15.475200000000001</v>
      </c>
      <c r="W7639" t="str">
        <f>INDEX(People!$A$2:$A$5,MATCH(Orders!N7639,People!$B$2:$B$5,0))</f>
        <v>Chuck Magee</v>
      </c>
      <c r="X7639" t="str">
        <f>IFERROR(INDEX(Returns!A7639:A8438,MATCH(Orders!B7639,Returns!B7639:B8438,0)),"No")</f>
        <v>No</v>
      </c>
      <c r="Y7639">
        <f t="shared" si="119"/>
        <v>59.519999999999996</v>
      </c>
    </row>
    <row r="7640" spans="1:25" x14ac:dyDescent="0.2">
      <c r="A7640" s="1">
        <v>7639</v>
      </c>
      <c r="B7640" t="s">
        <v>9778</v>
      </c>
      <c r="C7640" s="2">
        <v>43526</v>
      </c>
      <c r="D7640" s="8">
        <f>Table1[[#This Row],[Order Date]]</f>
        <v>43526</v>
      </c>
      <c r="E7640" s="2">
        <v>43532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">
        <v>4662</v>
      </c>
      <c r="P7640" s="1" t="s">
        <v>43</v>
      </c>
      <c r="Q7640" s="1" t="s">
        <v>157</v>
      </c>
      <c r="R7640" s="1" t="s">
        <v>590</v>
      </c>
      <c r="S7640" s="1">
        <v>57.959999999999994</v>
      </c>
      <c r="T7640" s="1">
        <v>7</v>
      </c>
      <c r="U7640" s="1">
        <v>0</v>
      </c>
      <c r="V7640" s="1">
        <v>27.241199999999996</v>
      </c>
      <c r="W7640" t="str">
        <f>INDEX(People!$A$2:$A$5,MATCH(Orders!N7640,People!$B$2:$B$5,0))</f>
        <v>Chuck Magee</v>
      </c>
      <c r="X7640" t="str">
        <f>IFERROR(INDEX(Returns!A7640:A8439,MATCH(Orders!B7640,Returns!B7640:B8439,0)),"No")</f>
        <v>No</v>
      </c>
      <c r="Y7640">
        <f t="shared" si="119"/>
        <v>57.959999999999994</v>
      </c>
    </row>
    <row r="7641" spans="1:25" x14ac:dyDescent="0.2">
      <c r="A7641" s="1">
        <v>7640</v>
      </c>
      <c r="B7641" t="s">
        <v>9778</v>
      </c>
      <c r="C7641" s="2">
        <v>43526</v>
      </c>
      <c r="D7641" s="8">
        <f>Table1[[#This Row],[Order Date]]</f>
        <v>43526</v>
      </c>
      <c r="E7641" s="2">
        <v>43532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">
        <v>4778</v>
      </c>
      <c r="P7641" s="1" t="s">
        <v>30</v>
      </c>
      <c r="Q7641" s="1" t="s">
        <v>31</v>
      </c>
      <c r="R7641" s="1" t="s">
        <v>4779</v>
      </c>
      <c r="S7641" s="1">
        <v>441.96</v>
      </c>
      <c r="T7641" s="1">
        <v>2</v>
      </c>
      <c r="U7641" s="1">
        <v>0</v>
      </c>
      <c r="V7641" s="1">
        <v>101.6508</v>
      </c>
      <c r="W7641" t="str">
        <f>INDEX(People!$A$2:$A$5,MATCH(Orders!N7641,People!$B$2:$B$5,0))</f>
        <v>Chuck Magee</v>
      </c>
      <c r="X7641" t="str">
        <f>IFERROR(INDEX(Returns!A7641:A8440,MATCH(Orders!B7641,Returns!B7641:B8440,0)),"No")</f>
        <v>No</v>
      </c>
      <c r="Y7641">
        <f t="shared" si="119"/>
        <v>441.96</v>
      </c>
    </row>
    <row r="7642" spans="1:25" x14ac:dyDescent="0.2">
      <c r="A7642" s="1">
        <v>7641</v>
      </c>
      <c r="B7642" t="s">
        <v>9778</v>
      </c>
      <c r="C7642" s="2">
        <v>43526</v>
      </c>
      <c r="D7642" s="8">
        <f>Table1[[#This Row],[Order Date]]</f>
        <v>43526</v>
      </c>
      <c r="E7642" s="2">
        <v>43532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">
        <v>5454</v>
      </c>
      <c r="P7642" s="1" t="s">
        <v>43</v>
      </c>
      <c r="Q7642" s="1" t="s">
        <v>84</v>
      </c>
      <c r="R7642" s="1" t="s">
        <v>169</v>
      </c>
      <c r="S7642" s="1">
        <v>68.039999999999992</v>
      </c>
      <c r="T7642" s="1">
        <v>6</v>
      </c>
      <c r="U7642" s="1">
        <v>0</v>
      </c>
      <c r="V7642" s="1">
        <v>33.339599999999997</v>
      </c>
      <c r="W7642" t="str">
        <f>INDEX(People!$A$2:$A$5,MATCH(Orders!N7642,People!$B$2:$B$5,0))</f>
        <v>Chuck Magee</v>
      </c>
      <c r="X7642" t="str">
        <f>IFERROR(INDEX(Returns!A7642:A8441,MATCH(Orders!B7642,Returns!B7642:B8441,0)),"No")</f>
        <v>No</v>
      </c>
      <c r="Y7642">
        <f t="shared" si="119"/>
        <v>68.039999999999992</v>
      </c>
    </row>
    <row r="7643" spans="1:25" x14ac:dyDescent="0.2">
      <c r="A7643" s="1">
        <v>7642</v>
      </c>
      <c r="B7643" t="s">
        <v>6216</v>
      </c>
      <c r="C7643" s="2">
        <v>43379</v>
      </c>
      <c r="D7643" s="8">
        <f>Table1[[#This Row],[Order Date]]</f>
        <v>43379</v>
      </c>
      <c r="E7643" s="2">
        <v>43380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">
        <v>5796</v>
      </c>
      <c r="P7643" s="1" t="s">
        <v>66</v>
      </c>
      <c r="Q7643" s="1" t="s">
        <v>601</v>
      </c>
      <c r="R7643" s="1" t="s">
        <v>5797</v>
      </c>
      <c r="S7643" s="1">
        <v>703.71</v>
      </c>
      <c r="T7643" s="1">
        <v>6</v>
      </c>
      <c r="U7643" s="1">
        <v>0.7</v>
      </c>
      <c r="V7643" s="1">
        <v>-938.28</v>
      </c>
      <c r="W7643" t="str">
        <f>INDEX(People!$A$2:$A$5,MATCH(Orders!N7643,People!$B$2:$B$5,0))</f>
        <v>Anna Andreadi</v>
      </c>
      <c r="X7643" t="str">
        <f>IFERROR(INDEX(Returns!A7643:A8442,MATCH(Orders!B7643,Returns!B7643:B8442,0)),"No")</f>
        <v>No</v>
      </c>
      <c r="Y7643">
        <f t="shared" si="119"/>
        <v>1196.307</v>
      </c>
    </row>
    <row r="7644" spans="1:25" x14ac:dyDescent="0.2">
      <c r="A7644" s="1">
        <v>7643</v>
      </c>
      <c r="B7644" t="s">
        <v>6216</v>
      </c>
      <c r="C7644" s="2">
        <v>43379</v>
      </c>
      <c r="D7644" s="8">
        <f>Table1[[#This Row],[Order Date]]</f>
        <v>43379</v>
      </c>
      <c r="E7644" s="2">
        <v>43380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">
        <v>1765</v>
      </c>
      <c r="P7644" s="1" t="s">
        <v>43</v>
      </c>
      <c r="Q7644" s="1" t="s">
        <v>70</v>
      </c>
      <c r="R7644" s="1" t="s">
        <v>1766</v>
      </c>
      <c r="S7644" s="1">
        <v>17.904000000000003</v>
      </c>
      <c r="T7644" s="1">
        <v>4</v>
      </c>
      <c r="U7644" s="1">
        <v>0.7</v>
      </c>
      <c r="V7644" s="1">
        <v>-14.920000000000002</v>
      </c>
      <c r="W7644" t="str">
        <f>INDEX(People!$A$2:$A$5,MATCH(Orders!N7644,People!$B$2:$B$5,0))</f>
        <v>Anna Andreadi</v>
      </c>
      <c r="X7644" t="str">
        <f>IFERROR(INDEX(Returns!A7644:A8443,MATCH(Orders!B7644,Returns!B7644:B8443,0)),"No")</f>
        <v>No</v>
      </c>
      <c r="Y7644">
        <f t="shared" si="119"/>
        <v>30.436800000000005</v>
      </c>
    </row>
    <row r="7645" spans="1:25" x14ac:dyDescent="0.2">
      <c r="A7645" s="1">
        <v>7644</v>
      </c>
      <c r="B7645" t="s">
        <v>6216</v>
      </c>
      <c r="C7645" s="2">
        <v>43379</v>
      </c>
      <c r="D7645" s="8">
        <f>Table1[[#This Row],[Order Date]]</f>
        <v>43379</v>
      </c>
      <c r="E7645" s="2">
        <v>43380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">
        <v>3945</v>
      </c>
      <c r="P7645" s="1" t="s">
        <v>43</v>
      </c>
      <c r="Q7645" s="1" t="s">
        <v>70</v>
      </c>
      <c r="R7645" s="1" t="s">
        <v>3946</v>
      </c>
      <c r="S7645" s="1">
        <v>11.976000000000003</v>
      </c>
      <c r="T7645" s="1">
        <v>4</v>
      </c>
      <c r="U7645" s="1">
        <v>0.7</v>
      </c>
      <c r="V7645" s="1">
        <v>-9.1815999999999995</v>
      </c>
      <c r="W7645" t="str">
        <f>INDEX(People!$A$2:$A$5,MATCH(Orders!N7645,People!$B$2:$B$5,0))</f>
        <v>Anna Andreadi</v>
      </c>
      <c r="X7645" t="str">
        <f>IFERROR(INDEX(Returns!A7645:A8444,MATCH(Orders!B7645,Returns!B7645:B8444,0)),"No")</f>
        <v>No</v>
      </c>
      <c r="Y7645">
        <f t="shared" si="119"/>
        <v>20.359200000000005</v>
      </c>
    </row>
    <row r="7646" spans="1:25" x14ac:dyDescent="0.2">
      <c r="A7646" s="1">
        <v>7645</v>
      </c>
      <c r="B7646" t="s">
        <v>6216</v>
      </c>
      <c r="C7646" s="2">
        <v>43379</v>
      </c>
      <c r="D7646" s="8">
        <f>Table1[[#This Row],[Order Date]]</f>
        <v>43379</v>
      </c>
      <c r="E7646" s="2">
        <v>43380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">
        <v>5169</v>
      </c>
      <c r="P7646" s="1" t="s">
        <v>66</v>
      </c>
      <c r="Q7646" s="1" t="s">
        <v>146</v>
      </c>
      <c r="R7646" s="1" t="s">
        <v>5170</v>
      </c>
      <c r="S7646" s="1">
        <v>67.959999999999994</v>
      </c>
      <c r="T7646" s="1">
        <v>5</v>
      </c>
      <c r="U7646" s="1">
        <v>0.2</v>
      </c>
      <c r="V7646" s="1">
        <v>0.84950000000000259</v>
      </c>
      <c r="W7646" t="str">
        <f>INDEX(People!$A$2:$A$5,MATCH(Orders!N7646,People!$B$2:$B$5,0))</f>
        <v>Anna Andreadi</v>
      </c>
      <c r="X7646" t="str">
        <f>IFERROR(INDEX(Returns!A7646:A8445,MATCH(Orders!B7646,Returns!B7646:B8445,0)),"No")</f>
        <v>No</v>
      </c>
      <c r="Y7646">
        <f t="shared" si="119"/>
        <v>81.551999999999992</v>
      </c>
    </row>
    <row r="7647" spans="1:25" x14ac:dyDescent="0.2">
      <c r="A7647" s="1">
        <v>7646</v>
      </c>
      <c r="B7647" t="s">
        <v>9779</v>
      </c>
      <c r="C7647" s="2">
        <v>42830</v>
      </c>
      <c r="D7647" s="8">
        <f>Table1[[#This Row],[Order Date]]</f>
        <v>42830</v>
      </c>
      <c r="E7647" s="2">
        <v>42836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">
        <v>2840</v>
      </c>
      <c r="P7647" s="1" t="s">
        <v>30</v>
      </c>
      <c r="Q7647" s="1" t="s">
        <v>34</v>
      </c>
      <c r="R7647" s="1" t="s">
        <v>2841</v>
      </c>
      <c r="S7647" s="1">
        <v>892.22400000000005</v>
      </c>
      <c r="T7647" s="1">
        <v>3</v>
      </c>
      <c r="U7647" s="1">
        <v>0.2</v>
      </c>
      <c r="V7647" s="1">
        <v>89.222400000000022</v>
      </c>
      <c r="W7647" t="str">
        <f>INDEX(People!$A$2:$A$5,MATCH(Orders!N7647,People!$B$2:$B$5,0))</f>
        <v>Anna Andreadi</v>
      </c>
      <c r="X7647" t="str">
        <f>IFERROR(INDEX(Returns!A7647:A8446,MATCH(Orders!B7647,Returns!B7647:B8446,0)),"No")</f>
        <v>No</v>
      </c>
      <c r="Y7647">
        <f t="shared" si="119"/>
        <v>1070.6687999999999</v>
      </c>
    </row>
    <row r="7648" spans="1:25" x14ac:dyDescent="0.2">
      <c r="A7648" s="1">
        <v>7647</v>
      </c>
      <c r="B7648" t="s">
        <v>9780</v>
      </c>
      <c r="C7648" s="2">
        <v>42622</v>
      </c>
      <c r="D7648" s="8">
        <f>Table1[[#This Row],[Order Date]]</f>
        <v>42622</v>
      </c>
      <c r="E7648" s="2">
        <v>42626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">
        <v>5683</v>
      </c>
      <c r="P7648" s="1" t="s">
        <v>66</v>
      </c>
      <c r="Q7648" s="1" t="s">
        <v>601</v>
      </c>
      <c r="R7648" s="1" t="s">
        <v>5684</v>
      </c>
      <c r="S7648" s="1">
        <v>1299.99</v>
      </c>
      <c r="T7648" s="1">
        <v>2</v>
      </c>
      <c r="U7648" s="1">
        <v>0.5</v>
      </c>
      <c r="V7648" s="1">
        <v>-571.99559999999997</v>
      </c>
      <c r="W7648" t="str">
        <f>INDEX(People!$A$2:$A$5,MATCH(Orders!N7648,People!$B$2:$B$5,0))</f>
        <v>Cassandra Brandow</v>
      </c>
      <c r="X7648" t="str">
        <f>IFERROR(INDEX(Returns!A7648:A8447,MATCH(Orders!B7648,Returns!B7648:B8447,0)),"No")</f>
        <v>No</v>
      </c>
      <c r="Y7648">
        <f t="shared" si="119"/>
        <v>1949.9850000000001</v>
      </c>
    </row>
    <row r="7649" spans="1:25" x14ac:dyDescent="0.2">
      <c r="A7649" s="1">
        <v>7648</v>
      </c>
      <c r="B7649" t="s">
        <v>9781</v>
      </c>
      <c r="C7649" s="2">
        <v>43174</v>
      </c>
      <c r="D7649" s="8">
        <f>Table1[[#This Row],[Order Date]]</f>
        <v>43174</v>
      </c>
      <c r="E7649" s="2">
        <v>43175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">
        <v>2621</v>
      </c>
      <c r="P7649" s="1" t="s">
        <v>43</v>
      </c>
      <c r="Q7649" s="1" t="s">
        <v>70</v>
      </c>
      <c r="R7649" s="1" t="s">
        <v>2622</v>
      </c>
      <c r="S7649" s="1">
        <v>4.5439999999999996</v>
      </c>
      <c r="T7649" s="1">
        <v>2</v>
      </c>
      <c r="U7649" s="1">
        <v>0.2</v>
      </c>
      <c r="V7649" s="1">
        <v>1.6472</v>
      </c>
      <c r="W7649" t="str">
        <f>INDEX(People!$A$2:$A$5,MATCH(Orders!N7649,People!$B$2:$B$5,0))</f>
        <v>Anna Andreadi</v>
      </c>
      <c r="X7649" t="str">
        <f>IFERROR(INDEX(Returns!A7649:A8448,MATCH(Orders!B7649,Returns!B7649:B8448,0)),"No")</f>
        <v>No</v>
      </c>
      <c r="Y7649">
        <f t="shared" si="119"/>
        <v>5.452799999999999</v>
      </c>
    </row>
    <row r="7650" spans="1:25" x14ac:dyDescent="0.2">
      <c r="A7650" s="1">
        <v>7649</v>
      </c>
      <c r="B7650" t="s">
        <v>9781</v>
      </c>
      <c r="C7650" s="2">
        <v>43174</v>
      </c>
      <c r="D7650" s="8">
        <f>Table1[[#This Row],[Order Date]]</f>
        <v>43174</v>
      </c>
      <c r="E7650" s="2">
        <v>43175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">
        <v>2551</v>
      </c>
      <c r="P7650" s="1" t="s">
        <v>30</v>
      </c>
      <c r="Q7650" s="1" t="s">
        <v>34</v>
      </c>
      <c r="R7650" s="1" t="s">
        <v>2552</v>
      </c>
      <c r="S7650" s="1">
        <v>1352.0320000000002</v>
      </c>
      <c r="T7650" s="1">
        <v>4</v>
      </c>
      <c r="U7650" s="1">
        <v>0.2</v>
      </c>
      <c r="V7650" s="1">
        <v>84.501999999999953</v>
      </c>
      <c r="W7650" t="str">
        <f>INDEX(People!$A$2:$A$5,MATCH(Orders!N7650,People!$B$2:$B$5,0))</f>
        <v>Anna Andreadi</v>
      </c>
      <c r="X7650" t="str">
        <f>IFERROR(INDEX(Returns!A7650:A8449,MATCH(Orders!B7650,Returns!B7650:B8449,0)),"No")</f>
        <v>No</v>
      </c>
      <c r="Y7650">
        <f t="shared" si="119"/>
        <v>1622.4384000000002</v>
      </c>
    </row>
    <row r="7651" spans="1:25" x14ac:dyDescent="0.2">
      <c r="A7651" s="1">
        <v>7650</v>
      </c>
      <c r="B7651" t="s">
        <v>9782</v>
      </c>
      <c r="C7651" s="2">
        <v>43096</v>
      </c>
      <c r="D7651" s="8">
        <f>Table1[[#This Row],[Order Date]]</f>
        <v>43096</v>
      </c>
      <c r="E7651" s="2">
        <v>43100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">
        <v>2433</v>
      </c>
      <c r="P7651" s="1" t="s">
        <v>30</v>
      </c>
      <c r="Q7651" s="1" t="s">
        <v>52</v>
      </c>
      <c r="R7651" s="1" t="s">
        <v>2434</v>
      </c>
      <c r="S7651" s="1">
        <v>1548.9900000000002</v>
      </c>
      <c r="T7651" s="1">
        <v>9</v>
      </c>
      <c r="U7651" s="1">
        <v>0.4</v>
      </c>
      <c r="V7651" s="1">
        <v>-464.69700000000012</v>
      </c>
      <c r="W7651" t="str">
        <f>INDEX(People!$A$2:$A$5,MATCH(Orders!N7651,People!$B$2:$B$5,0))</f>
        <v>Chuck Magee</v>
      </c>
      <c r="X7651" t="str">
        <f>IFERROR(INDEX(Returns!A7651:A8450,MATCH(Orders!B7651,Returns!B7651:B8450,0)),"No")</f>
        <v>No</v>
      </c>
      <c r="Y7651">
        <f t="shared" si="119"/>
        <v>2168.5860000000002</v>
      </c>
    </row>
    <row r="7652" spans="1:25" x14ac:dyDescent="0.2">
      <c r="A7652" s="1">
        <v>7651</v>
      </c>
      <c r="B7652" t="s">
        <v>9782</v>
      </c>
      <c r="C7652" s="2">
        <v>43096</v>
      </c>
      <c r="D7652" s="8">
        <f>Table1[[#This Row],[Order Date]]</f>
        <v>43096</v>
      </c>
      <c r="E7652" s="2">
        <v>43100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">
        <v>4662</v>
      </c>
      <c r="P7652" s="1" t="s">
        <v>43</v>
      </c>
      <c r="Q7652" s="1" t="s">
        <v>157</v>
      </c>
      <c r="R7652" s="1" t="s">
        <v>590</v>
      </c>
      <c r="S7652" s="1">
        <v>19.872</v>
      </c>
      <c r="T7652" s="1">
        <v>3</v>
      </c>
      <c r="U7652" s="1">
        <v>0.2</v>
      </c>
      <c r="V7652" s="1">
        <v>6.7067999999999977</v>
      </c>
      <c r="W7652" t="str">
        <f>INDEX(People!$A$2:$A$5,MATCH(Orders!N7652,People!$B$2:$B$5,0))</f>
        <v>Chuck Magee</v>
      </c>
      <c r="X7652" t="str">
        <f>IFERROR(INDEX(Returns!A7652:A8451,MATCH(Orders!B7652,Returns!B7652:B8451,0)),"No")</f>
        <v>No</v>
      </c>
      <c r="Y7652">
        <f t="shared" si="119"/>
        <v>23.846399999999999</v>
      </c>
    </row>
    <row r="7653" spans="1:25" x14ac:dyDescent="0.2">
      <c r="A7653" s="1">
        <v>7652</v>
      </c>
      <c r="B7653" t="s">
        <v>9783</v>
      </c>
      <c r="C7653" s="2">
        <v>43684</v>
      </c>
      <c r="D7653" s="8">
        <f>Table1[[#This Row],[Order Date]]</f>
        <v>43684</v>
      </c>
      <c r="E7653" s="2">
        <v>43685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">
        <v>405</v>
      </c>
      <c r="P7653" s="1" t="s">
        <v>66</v>
      </c>
      <c r="Q7653" s="1" t="s">
        <v>146</v>
      </c>
      <c r="R7653" s="1" t="s">
        <v>406</v>
      </c>
      <c r="S7653" s="1">
        <v>119.44800000000001</v>
      </c>
      <c r="T7653" s="1">
        <v>3</v>
      </c>
      <c r="U7653" s="1">
        <v>0.2</v>
      </c>
      <c r="V7653" s="1">
        <v>-13.437900000000006</v>
      </c>
      <c r="W7653" t="str">
        <f>INDEX(People!$A$2:$A$5,MATCH(Orders!N7653,People!$B$2:$B$5,0))</f>
        <v>Kelly Williams</v>
      </c>
      <c r="X7653" t="str">
        <f>IFERROR(INDEX(Returns!A7653:A8452,MATCH(Orders!B7653,Returns!B7653:B8452,0)),"No")</f>
        <v>No</v>
      </c>
      <c r="Y7653">
        <f t="shared" si="119"/>
        <v>143.33760000000001</v>
      </c>
    </row>
    <row r="7654" spans="1:25" x14ac:dyDescent="0.2">
      <c r="A7654" s="1">
        <v>7653</v>
      </c>
      <c r="B7654" t="s">
        <v>9783</v>
      </c>
      <c r="C7654" s="2">
        <v>43684</v>
      </c>
      <c r="D7654" s="8">
        <f>Table1[[#This Row],[Order Date]]</f>
        <v>43684</v>
      </c>
      <c r="E7654" s="2">
        <v>43685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">
        <v>852</v>
      </c>
      <c r="P7654" s="1" t="s">
        <v>43</v>
      </c>
      <c r="Q7654" s="1" t="s">
        <v>55</v>
      </c>
      <c r="R7654" s="1" t="s">
        <v>853</v>
      </c>
      <c r="S7654" s="1">
        <v>118.16</v>
      </c>
      <c r="T7654" s="1">
        <v>2</v>
      </c>
      <c r="U7654" s="1">
        <v>0.2</v>
      </c>
      <c r="V7654" s="1">
        <v>-25.108999999999988</v>
      </c>
      <c r="W7654" t="str">
        <f>INDEX(People!$A$2:$A$5,MATCH(Orders!N7654,People!$B$2:$B$5,0))</f>
        <v>Kelly Williams</v>
      </c>
      <c r="X7654" t="str">
        <f>IFERROR(INDEX(Returns!A7654:A8453,MATCH(Orders!B7654,Returns!B7654:B8453,0)),"No")</f>
        <v>No</v>
      </c>
      <c r="Y7654">
        <f t="shared" si="119"/>
        <v>141.792</v>
      </c>
    </row>
    <row r="7655" spans="1:25" x14ac:dyDescent="0.2">
      <c r="A7655" s="1">
        <v>7654</v>
      </c>
      <c r="B7655" t="s">
        <v>9784</v>
      </c>
      <c r="C7655" s="2">
        <v>42816</v>
      </c>
      <c r="D7655" s="8">
        <f>Table1[[#This Row],[Order Date]]</f>
        <v>42816</v>
      </c>
      <c r="E7655" s="2">
        <v>42821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">
        <v>5304</v>
      </c>
      <c r="P7655" s="1" t="s">
        <v>43</v>
      </c>
      <c r="Q7655" s="1" t="s">
        <v>63</v>
      </c>
      <c r="R7655" s="1" t="s">
        <v>5305</v>
      </c>
      <c r="S7655" s="1">
        <v>19.559999999999999</v>
      </c>
      <c r="T7655" s="1">
        <v>4</v>
      </c>
      <c r="U7655" s="1">
        <v>0</v>
      </c>
      <c r="V7655" s="1">
        <v>5.4768000000000008</v>
      </c>
      <c r="W7655" t="str">
        <f>INDEX(People!$A$2:$A$5,MATCH(Orders!N7655,People!$B$2:$B$5,0))</f>
        <v>Cassandra Brandow</v>
      </c>
      <c r="X7655" t="str">
        <f>IFERROR(INDEX(Returns!A7655:A8454,MATCH(Orders!B7655,Returns!B7655:B8454,0)),"No")</f>
        <v>No</v>
      </c>
      <c r="Y7655">
        <f t="shared" si="119"/>
        <v>19.559999999999999</v>
      </c>
    </row>
    <row r="7656" spans="1:25" x14ac:dyDescent="0.2">
      <c r="A7656" s="1">
        <v>7655</v>
      </c>
      <c r="B7656" t="s">
        <v>9785</v>
      </c>
      <c r="C7656" s="2">
        <v>43069</v>
      </c>
      <c r="D7656" s="8">
        <f>Table1[[#This Row],[Order Date]]</f>
        <v>43069</v>
      </c>
      <c r="E7656" s="2">
        <v>43071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">
        <v>5416</v>
      </c>
      <c r="P7656" s="1" t="s">
        <v>30</v>
      </c>
      <c r="Q7656" s="1" t="s">
        <v>60</v>
      </c>
      <c r="R7656" s="1" t="s">
        <v>5417</v>
      </c>
      <c r="S7656" s="1">
        <v>80.959999999999994</v>
      </c>
      <c r="T7656" s="1">
        <v>4</v>
      </c>
      <c r="U7656" s="1">
        <v>0</v>
      </c>
      <c r="V7656" s="1">
        <v>29.145599999999995</v>
      </c>
      <c r="W7656" t="str">
        <f>INDEX(People!$A$2:$A$5,MATCH(Orders!N7656,People!$B$2:$B$5,0))</f>
        <v>Anna Andreadi</v>
      </c>
      <c r="X7656" t="str">
        <f>IFERROR(INDEX(Returns!A7656:A8455,MATCH(Orders!B7656,Returns!B7656:B8455,0)),"No")</f>
        <v>No</v>
      </c>
      <c r="Y7656">
        <f t="shared" si="119"/>
        <v>80.959999999999994</v>
      </c>
    </row>
    <row r="7657" spans="1:25" x14ac:dyDescent="0.2">
      <c r="A7657" s="1">
        <v>7656</v>
      </c>
      <c r="B7657" t="s">
        <v>9785</v>
      </c>
      <c r="C7657" s="2">
        <v>43069</v>
      </c>
      <c r="D7657" s="8">
        <f>Table1[[#This Row],[Order Date]]</f>
        <v>43069</v>
      </c>
      <c r="E7657" s="2">
        <v>43071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">
        <v>4702</v>
      </c>
      <c r="P7657" s="1" t="s">
        <v>43</v>
      </c>
      <c r="Q7657" s="1" t="s">
        <v>84</v>
      </c>
      <c r="R7657" s="1" t="s">
        <v>4703</v>
      </c>
      <c r="S7657" s="1">
        <v>25.92</v>
      </c>
      <c r="T7657" s="1">
        <v>4</v>
      </c>
      <c r="U7657" s="1">
        <v>0</v>
      </c>
      <c r="V7657" s="1">
        <v>12.441600000000001</v>
      </c>
      <c r="W7657" t="str">
        <f>INDEX(People!$A$2:$A$5,MATCH(Orders!N7657,People!$B$2:$B$5,0))</f>
        <v>Anna Andreadi</v>
      </c>
      <c r="X7657" t="str">
        <f>IFERROR(INDEX(Returns!A7657:A8456,MATCH(Orders!B7657,Returns!B7657:B8456,0)),"No")</f>
        <v>No</v>
      </c>
      <c r="Y7657">
        <f t="shared" si="119"/>
        <v>25.92</v>
      </c>
    </row>
    <row r="7658" spans="1:25" x14ac:dyDescent="0.2">
      <c r="A7658" s="1">
        <v>7657</v>
      </c>
      <c r="B7658" t="s">
        <v>9786</v>
      </c>
      <c r="C7658" s="2">
        <v>42475</v>
      </c>
      <c r="D7658" s="8">
        <f>Table1[[#This Row],[Order Date]]</f>
        <v>42475</v>
      </c>
      <c r="E7658" s="2">
        <v>42475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">
        <v>2162</v>
      </c>
      <c r="P7658" s="1" t="s">
        <v>43</v>
      </c>
      <c r="Q7658" s="1" t="s">
        <v>73</v>
      </c>
      <c r="R7658" s="1" t="s">
        <v>2163</v>
      </c>
      <c r="S7658" s="1">
        <v>106.96</v>
      </c>
      <c r="T7658" s="1">
        <v>2</v>
      </c>
      <c r="U7658" s="1">
        <v>0</v>
      </c>
      <c r="V7658" s="1">
        <v>31.018399999999986</v>
      </c>
      <c r="W7658" t="str">
        <f>INDEX(People!$A$2:$A$5,MATCH(Orders!N7658,People!$B$2:$B$5,0))</f>
        <v>Anna Andreadi</v>
      </c>
      <c r="X7658" t="str">
        <f>IFERROR(INDEX(Returns!A7658:A8457,MATCH(Orders!B7658,Returns!B7658:B8457,0)),"No")</f>
        <v>No</v>
      </c>
      <c r="Y7658">
        <f t="shared" si="119"/>
        <v>106.96</v>
      </c>
    </row>
    <row r="7659" spans="1:25" x14ac:dyDescent="0.2">
      <c r="A7659" s="1">
        <v>7658</v>
      </c>
      <c r="B7659" t="s">
        <v>9786</v>
      </c>
      <c r="C7659" s="2">
        <v>42475</v>
      </c>
      <c r="D7659" s="8">
        <f>Table1[[#This Row],[Order Date]]</f>
        <v>42475</v>
      </c>
      <c r="E7659" s="2">
        <v>42475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">
        <v>948</v>
      </c>
      <c r="P7659" s="1" t="s">
        <v>30</v>
      </c>
      <c r="Q7659" s="1" t="s">
        <v>60</v>
      </c>
      <c r="R7659" s="1" t="s">
        <v>949</v>
      </c>
      <c r="S7659" s="1">
        <v>187.76</v>
      </c>
      <c r="T7659" s="1">
        <v>4</v>
      </c>
      <c r="U7659" s="1">
        <v>0</v>
      </c>
      <c r="V7659" s="1">
        <v>76.9816</v>
      </c>
      <c r="W7659" t="str">
        <f>INDEX(People!$A$2:$A$5,MATCH(Orders!N7659,People!$B$2:$B$5,0))</f>
        <v>Anna Andreadi</v>
      </c>
      <c r="X7659" t="str">
        <f>IFERROR(INDEX(Returns!A7659:A8458,MATCH(Orders!B7659,Returns!B7659:B8458,0)),"No")</f>
        <v>No</v>
      </c>
      <c r="Y7659">
        <f t="shared" si="119"/>
        <v>187.76</v>
      </c>
    </row>
    <row r="7660" spans="1:25" x14ac:dyDescent="0.2">
      <c r="A7660" s="1">
        <v>7659</v>
      </c>
      <c r="B7660" t="s">
        <v>9787</v>
      </c>
      <c r="C7660" s="2">
        <v>43676</v>
      </c>
      <c r="D7660" s="8">
        <f>Table1[[#This Row],[Order Date]]</f>
        <v>43676</v>
      </c>
      <c r="E7660" s="2">
        <v>43679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">
        <v>2211</v>
      </c>
      <c r="P7660" s="1" t="s">
        <v>43</v>
      </c>
      <c r="Q7660" s="1" t="s">
        <v>70</v>
      </c>
      <c r="R7660" s="1" t="s">
        <v>2212</v>
      </c>
      <c r="S7660" s="1">
        <v>76.77600000000001</v>
      </c>
      <c r="T7660" s="1">
        <v>4</v>
      </c>
      <c r="U7660" s="1">
        <v>0.7</v>
      </c>
      <c r="V7660" s="1">
        <v>-53.743199999999973</v>
      </c>
      <c r="W7660" t="str">
        <f>INDEX(People!$A$2:$A$5,MATCH(Orders!N7660,People!$B$2:$B$5,0))</f>
        <v>Chuck Magee</v>
      </c>
      <c r="X7660" t="str">
        <f>IFERROR(INDEX(Returns!A7660:A8459,MATCH(Orders!B7660,Returns!B7660:B8459,0)),"No")</f>
        <v>No</v>
      </c>
      <c r="Y7660">
        <f t="shared" si="119"/>
        <v>130.51920000000001</v>
      </c>
    </row>
    <row r="7661" spans="1:25" x14ac:dyDescent="0.2">
      <c r="A7661" s="1">
        <v>7660</v>
      </c>
      <c r="B7661" t="s">
        <v>9788</v>
      </c>
      <c r="C7661" s="2">
        <v>43617</v>
      </c>
      <c r="D7661" s="8">
        <f>Table1[[#This Row],[Order Date]]</f>
        <v>43617</v>
      </c>
      <c r="E7661" s="2">
        <v>43621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">
        <v>2715</v>
      </c>
      <c r="P7661" s="1" t="s">
        <v>43</v>
      </c>
      <c r="Q7661" s="1" t="s">
        <v>70</v>
      </c>
      <c r="R7661" s="1" t="s">
        <v>2716</v>
      </c>
      <c r="S7661" s="1">
        <v>53.9</v>
      </c>
      <c r="T7661" s="1">
        <v>5</v>
      </c>
      <c r="U7661" s="1">
        <v>0</v>
      </c>
      <c r="V7661" s="1">
        <v>25.871999999999996</v>
      </c>
      <c r="W7661" t="str">
        <f>INDEX(People!$A$2:$A$5,MATCH(Orders!N7661,People!$B$2:$B$5,0))</f>
        <v>Kelly Williams</v>
      </c>
      <c r="X7661" t="str">
        <f>IFERROR(INDEX(Returns!A7661:A8460,MATCH(Orders!B7661,Returns!B7661:B8460,0)),"No")</f>
        <v>No</v>
      </c>
      <c r="Y7661">
        <f t="shared" si="119"/>
        <v>53.9</v>
      </c>
    </row>
    <row r="7662" spans="1:25" x14ac:dyDescent="0.2">
      <c r="A7662" s="1">
        <v>7661</v>
      </c>
      <c r="B7662" t="s">
        <v>9789</v>
      </c>
      <c r="C7662" s="2">
        <v>42376</v>
      </c>
      <c r="D7662" s="8">
        <f>Table1[[#This Row],[Order Date]]</f>
        <v>42376</v>
      </c>
      <c r="E7662" s="2">
        <v>42381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">
        <v>1487</v>
      </c>
      <c r="P7662" s="1" t="s">
        <v>30</v>
      </c>
      <c r="Q7662" s="1" t="s">
        <v>60</v>
      </c>
      <c r="R7662" s="1" t="s">
        <v>1488</v>
      </c>
      <c r="S7662" s="1">
        <v>76.728000000000009</v>
      </c>
      <c r="T7662" s="1">
        <v>3</v>
      </c>
      <c r="U7662" s="1">
        <v>0.6</v>
      </c>
      <c r="V7662" s="1">
        <v>-53.709599999999988</v>
      </c>
      <c r="W7662" t="str">
        <f>INDEX(People!$A$2:$A$5,MATCH(Orders!N7662,People!$B$2:$B$5,0))</f>
        <v>Kelly Williams</v>
      </c>
      <c r="X7662" t="str">
        <f>IFERROR(INDEX(Returns!A7662:A8461,MATCH(Orders!B7662,Returns!B7662:B8461,0)),"No")</f>
        <v>No</v>
      </c>
      <c r="Y7662">
        <f t="shared" si="119"/>
        <v>122.76480000000002</v>
      </c>
    </row>
    <row r="7663" spans="1:25" x14ac:dyDescent="0.2">
      <c r="A7663" s="1">
        <v>7662</v>
      </c>
      <c r="B7663" t="s">
        <v>9789</v>
      </c>
      <c r="C7663" s="2">
        <v>42376</v>
      </c>
      <c r="D7663" s="8">
        <f>Table1[[#This Row],[Order Date]]</f>
        <v>42376</v>
      </c>
      <c r="E7663" s="2">
        <v>42381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">
        <v>3193</v>
      </c>
      <c r="P7663" s="1" t="s">
        <v>43</v>
      </c>
      <c r="Q7663" s="1" t="s">
        <v>70</v>
      </c>
      <c r="R7663" s="1" t="s">
        <v>3194</v>
      </c>
      <c r="S7663" s="1">
        <v>10.429999999999998</v>
      </c>
      <c r="T7663" s="1">
        <v>7</v>
      </c>
      <c r="U7663" s="1">
        <v>0.8</v>
      </c>
      <c r="V7663" s="1">
        <v>-18.252500000000005</v>
      </c>
      <c r="W7663" t="str">
        <f>INDEX(People!$A$2:$A$5,MATCH(Orders!N7663,People!$B$2:$B$5,0))</f>
        <v>Kelly Williams</v>
      </c>
      <c r="X7663" t="str">
        <f>IFERROR(INDEX(Returns!A7663:A8462,MATCH(Orders!B7663,Returns!B7663:B8462,0)),"No")</f>
        <v>No</v>
      </c>
      <c r="Y7663">
        <f t="shared" si="119"/>
        <v>18.773999999999997</v>
      </c>
    </row>
    <row r="7664" spans="1:25" x14ac:dyDescent="0.2">
      <c r="A7664" s="1">
        <v>7663</v>
      </c>
      <c r="B7664" t="s">
        <v>9790</v>
      </c>
      <c r="C7664" s="2">
        <v>43737</v>
      </c>
      <c r="D7664" s="8">
        <f>Table1[[#This Row],[Order Date]]</f>
        <v>43737</v>
      </c>
      <c r="E7664" s="2">
        <v>43739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">
        <v>3765</v>
      </c>
      <c r="P7664" s="1" t="s">
        <v>43</v>
      </c>
      <c r="Q7664" s="1" t="s">
        <v>63</v>
      </c>
      <c r="R7664" s="1" t="s">
        <v>3766</v>
      </c>
      <c r="S7664" s="1">
        <v>99.2</v>
      </c>
      <c r="T7664" s="1">
        <v>5</v>
      </c>
      <c r="U7664" s="1">
        <v>0</v>
      </c>
      <c r="V7664" s="1">
        <v>25.792000000000002</v>
      </c>
      <c r="W7664" t="str">
        <f>INDEX(People!$A$2:$A$5,MATCH(Orders!N7664,People!$B$2:$B$5,0))</f>
        <v>Anna Andreadi</v>
      </c>
      <c r="X7664" t="str">
        <f>IFERROR(INDEX(Returns!A7664:A8463,MATCH(Orders!B7664,Returns!B7664:B8463,0)),"No")</f>
        <v>No</v>
      </c>
      <c r="Y7664">
        <f t="shared" si="119"/>
        <v>99.2</v>
      </c>
    </row>
    <row r="7665" spans="1:25" x14ac:dyDescent="0.2">
      <c r="A7665" s="1">
        <v>7664</v>
      </c>
      <c r="B7665" t="s">
        <v>9791</v>
      </c>
      <c r="C7665" s="2">
        <v>43721</v>
      </c>
      <c r="D7665" s="8">
        <f>Table1[[#This Row],[Order Date]]</f>
        <v>43721</v>
      </c>
      <c r="E7665" s="2">
        <v>43727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">
        <v>2325</v>
      </c>
      <c r="P7665" s="1" t="s">
        <v>43</v>
      </c>
      <c r="Q7665" s="1" t="s">
        <v>63</v>
      </c>
      <c r="R7665" s="1" t="s">
        <v>2326</v>
      </c>
      <c r="S7665" s="1">
        <v>15.920000000000002</v>
      </c>
      <c r="T7665" s="1">
        <v>5</v>
      </c>
      <c r="U7665" s="1">
        <v>0.2</v>
      </c>
      <c r="V7665" s="1">
        <v>2.7859999999999978</v>
      </c>
      <c r="W7665" t="str">
        <f>INDEX(People!$A$2:$A$5,MATCH(Orders!N7665,People!$B$2:$B$5,0))</f>
        <v>Cassandra Brandow</v>
      </c>
      <c r="X7665" t="str">
        <f>IFERROR(INDEX(Returns!A7665:A8464,MATCH(Orders!B7665,Returns!B7665:B8464,0)),"No")</f>
        <v>No</v>
      </c>
      <c r="Y7665">
        <f t="shared" si="119"/>
        <v>19.104000000000003</v>
      </c>
    </row>
    <row r="7666" spans="1:25" x14ac:dyDescent="0.2">
      <c r="A7666" s="1">
        <v>7665</v>
      </c>
      <c r="B7666" t="s">
        <v>9792</v>
      </c>
      <c r="C7666" s="2">
        <v>42665</v>
      </c>
      <c r="D7666" s="8">
        <f>Table1[[#This Row],[Order Date]]</f>
        <v>42665</v>
      </c>
      <c r="E7666" s="2">
        <v>42669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">
        <v>4897</v>
      </c>
      <c r="P7666" s="1" t="s">
        <v>30</v>
      </c>
      <c r="Q7666" s="1" t="s">
        <v>60</v>
      </c>
      <c r="R7666" s="1" t="s">
        <v>4898</v>
      </c>
      <c r="S7666" s="1">
        <v>129.91999999999999</v>
      </c>
      <c r="T7666" s="1">
        <v>4</v>
      </c>
      <c r="U7666" s="1">
        <v>0</v>
      </c>
      <c r="V7666" s="1">
        <v>10.393599999999992</v>
      </c>
      <c r="W7666" t="str">
        <f>INDEX(People!$A$2:$A$5,MATCH(Orders!N7666,People!$B$2:$B$5,0))</f>
        <v>Cassandra Brandow</v>
      </c>
      <c r="X7666" t="str">
        <f>IFERROR(INDEX(Returns!A7666:A8465,MATCH(Orders!B7666,Returns!B7666:B8465,0)),"No")</f>
        <v>No</v>
      </c>
      <c r="Y7666">
        <f t="shared" si="119"/>
        <v>129.91999999999999</v>
      </c>
    </row>
    <row r="7667" spans="1:25" x14ac:dyDescent="0.2">
      <c r="A7667" s="1">
        <v>7666</v>
      </c>
      <c r="B7667" t="s">
        <v>9793</v>
      </c>
      <c r="C7667" s="2">
        <v>43377</v>
      </c>
      <c r="D7667" s="8">
        <f>Table1[[#This Row],[Order Date]]</f>
        <v>43377</v>
      </c>
      <c r="E7667" s="2">
        <v>43381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">
        <v>3236</v>
      </c>
      <c r="P7667" s="1" t="s">
        <v>43</v>
      </c>
      <c r="Q7667" s="1" t="s">
        <v>70</v>
      </c>
      <c r="R7667" s="1" t="s">
        <v>3237</v>
      </c>
      <c r="S7667" s="1">
        <v>30.4</v>
      </c>
      <c r="T7667" s="1">
        <v>1</v>
      </c>
      <c r="U7667" s="1">
        <v>0</v>
      </c>
      <c r="V7667" s="1">
        <v>13.983999999999998</v>
      </c>
      <c r="W7667" t="str">
        <f>INDEX(People!$A$2:$A$5,MATCH(Orders!N7667,People!$B$2:$B$5,0))</f>
        <v>Chuck Magee</v>
      </c>
      <c r="X7667" t="str">
        <f>IFERROR(INDEX(Returns!A7667:A8466,MATCH(Orders!B7667,Returns!B7667:B8466,0)),"No")</f>
        <v>No</v>
      </c>
      <c r="Y7667">
        <f t="shared" si="119"/>
        <v>30.4</v>
      </c>
    </row>
    <row r="7668" spans="1:25" x14ac:dyDescent="0.2">
      <c r="A7668" s="1">
        <v>7667</v>
      </c>
      <c r="B7668" t="s">
        <v>9793</v>
      </c>
      <c r="C7668" s="2">
        <v>43377</v>
      </c>
      <c r="D7668" s="8">
        <f>Table1[[#This Row],[Order Date]]</f>
        <v>43377</v>
      </c>
      <c r="E7668" s="2">
        <v>43381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">
        <v>1064</v>
      </c>
      <c r="P7668" s="1" t="s">
        <v>66</v>
      </c>
      <c r="Q7668" s="1" t="s">
        <v>1065</v>
      </c>
      <c r="R7668" s="1" t="s">
        <v>1066</v>
      </c>
      <c r="S7668" s="1">
        <v>5399.91</v>
      </c>
      <c r="T7668" s="1">
        <v>9</v>
      </c>
      <c r="U7668" s="1">
        <v>0</v>
      </c>
      <c r="V7668" s="1">
        <v>2591.9567999999999</v>
      </c>
      <c r="W7668" t="str">
        <f>INDEX(People!$A$2:$A$5,MATCH(Orders!N7668,People!$B$2:$B$5,0))</f>
        <v>Chuck Magee</v>
      </c>
      <c r="X7668" t="str">
        <f>IFERROR(INDEX(Returns!A7668:A8467,MATCH(Orders!B7668,Returns!B7668:B8467,0)),"No")</f>
        <v>No</v>
      </c>
      <c r="Y7668">
        <f t="shared" si="119"/>
        <v>5399.91</v>
      </c>
    </row>
    <row r="7669" spans="1:25" x14ac:dyDescent="0.2">
      <c r="A7669" s="1">
        <v>7668</v>
      </c>
      <c r="B7669" t="s">
        <v>9793</v>
      </c>
      <c r="C7669" s="2">
        <v>43377</v>
      </c>
      <c r="D7669" s="8">
        <f>Table1[[#This Row],[Order Date]]</f>
        <v>43377</v>
      </c>
      <c r="E7669" s="2">
        <v>43381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">
        <v>5461</v>
      </c>
      <c r="P7669" s="1" t="s">
        <v>43</v>
      </c>
      <c r="Q7669" s="1" t="s">
        <v>55</v>
      </c>
      <c r="R7669" s="1" t="s">
        <v>5462</v>
      </c>
      <c r="S7669" s="1">
        <v>119.10000000000001</v>
      </c>
      <c r="T7669" s="1">
        <v>3</v>
      </c>
      <c r="U7669" s="1">
        <v>0</v>
      </c>
      <c r="V7669" s="1">
        <v>34.538999999999994</v>
      </c>
      <c r="W7669" t="str">
        <f>INDEX(People!$A$2:$A$5,MATCH(Orders!N7669,People!$B$2:$B$5,0))</f>
        <v>Chuck Magee</v>
      </c>
      <c r="X7669" t="str">
        <f>IFERROR(INDEX(Returns!A7669:A8468,MATCH(Orders!B7669,Returns!B7669:B8468,0)),"No")</f>
        <v>No</v>
      </c>
      <c r="Y7669">
        <f t="shared" si="119"/>
        <v>119.10000000000001</v>
      </c>
    </row>
    <row r="7670" spans="1:25" x14ac:dyDescent="0.2">
      <c r="A7670" s="1">
        <v>7669</v>
      </c>
      <c r="B7670" t="s">
        <v>9794</v>
      </c>
      <c r="C7670" s="2">
        <v>43066</v>
      </c>
      <c r="D7670" s="8">
        <f>Table1[[#This Row],[Order Date]]</f>
        <v>43066</v>
      </c>
      <c r="E7670" s="2">
        <v>43068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">
        <v>1929</v>
      </c>
      <c r="P7670" s="1" t="s">
        <v>43</v>
      </c>
      <c r="Q7670" s="1" t="s">
        <v>84</v>
      </c>
      <c r="R7670" s="1" t="s">
        <v>1930</v>
      </c>
      <c r="S7670" s="1">
        <v>40.08</v>
      </c>
      <c r="T7670" s="1">
        <v>6</v>
      </c>
      <c r="U7670" s="1">
        <v>0</v>
      </c>
      <c r="V7670" s="1">
        <v>19.238399999999999</v>
      </c>
      <c r="W7670" t="str">
        <f>INDEX(People!$A$2:$A$5,MATCH(Orders!N7670,People!$B$2:$B$5,0))</f>
        <v>Chuck Magee</v>
      </c>
      <c r="X7670" t="str">
        <f>IFERROR(INDEX(Returns!A7670:A8469,MATCH(Orders!B7670,Returns!B7670:B8469,0)),"No")</f>
        <v>No</v>
      </c>
      <c r="Y7670">
        <f t="shared" si="119"/>
        <v>40.08</v>
      </c>
    </row>
    <row r="7671" spans="1:25" x14ac:dyDescent="0.2">
      <c r="A7671" s="1">
        <v>7670</v>
      </c>
      <c r="B7671" t="s">
        <v>9794</v>
      </c>
      <c r="C7671" s="2">
        <v>43066</v>
      </c>
      <c r="D7671" s="8">
        <f>Table1[[#This Row],[Order Date]]</f>
        <v>43066</v>
      </c>
      <c r="E7671" s="2">
        <v>43068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">
        <v>2254</v>
      </c>
      <c r="P7671" s="1" t="s">
        <v>43</v>
      </c>
      <c r="Q7671" s="1" t="s">
        <v>84</v>
      </c>
      <c r="R7671" s="1" t="s">
        <v>2255</v>
      </c>
      <c r="S7671" s="1">
        <v>59.94</v>
      </c>
      <c r="T7671" s="1">
        <v>3</v>
      </c>
      <c r="U7671" s="1">
        <v>0</v>
      </c>
      <c r="V7671" s="1">
        <v>28.171799999999998</v>
      </c>
      <c r="W7671" t="str">
        <f>INDEX(People!$A$2:$A$5,MATCH(Orders!N7671,People!$B$2:$B$5,0))</f>
        <v>Chuck Magee</v>
      </c>
      <c r="X7671" t="str">
        <f>IFERROR(INDEX(Returns!A7671:A8470,MATCH(Orders!B7671,Returns!B7671:B8470,0)),"No")</f>
        <v>No</v>
      </c>
      <c r="Y7671">
        <f t="shared" si="119"/>
        <v>59.94</v>
      </c>
    </row>
    <row r="7672" spans="1:25" x14ac:dyDescent="0.2">
      <c r="A7672" s="1">
        <v>7671</v>
      </c>
      <c r="B7672" t="s">
        <v>9794</v>
      </c>
      <c r="C7672" s="2">
        <v>43066</v>
      </c>
      <c r="D7672" s="8">
        <f>Table1[[#This Row],[Order Date]]</f>
        <v>43066</v>
      </c>
      <c r="E7672" s="2">
        <v>43068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">
        <v>4195</v>
      </c>
      <c r="P7672" s="1" t="s">
        <v>66</v>
      </c>
      <c r="Q7672" s="1" t="s">
        <v>146</v>
      </c>
      <c r="R7672" s="1" t="s">
        <v>4196</v>
      </c>
      <c r="S7672" s="1">
        <v>259.98</v>
      </c>
      <c r="T7672" s="1">
        <v>2</v>
      </c>
      <c r="U7672" s="1">
        <v>0</v>
      </c>
      <c r="V7672" s="1">
        <v>88.393200000000007</v>
      </c>
      <c r="W7672" t="str">
        <f>INDEX(People!$A$2:$A$5,MATCH(Orders!N7672,People!$B$2:$B$5,0))</f>
        <v>Chuck Magee</v>
      </c>
      <c r="X7672" t="str">
        <f>IFERROR(INDEX(Returns!A7672:A8471,MATCH(Orders!B7672,Returns!B7672:B8471,0)),"No")</f>
        <v>No</v>
      </c>
      <c r="Y7672">
        <f t="shared" si="119"/>
        <v>259.98</v>
      </c>
    </row>
    <row r="7673" spans="1:25" x14ac:dyDescent="0.2">
      <c r="A7673" s="1">
        <v>7672</v>
      </c>
      <c r="B7673" t="s">
        <v>9794</v>
      </c>
      <c r="C7673" s="2">
        <v>43066</v>
      </c>
      <c r="D7673" s="8">
        <f>Table1[[#This Row],[Order Date]]</f>
        <v>43066</v>
      </c>
      <c r="E7673" s="2">
        <v>43068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">
        <v>4904</v>
      </c>
      <c r="P7673" s="1" t="s">
        <v>30</v>
      </c>
      <c r="Q7673" s="1" t="s">
        <v>31</v>
      </c>
      <c r="R7673" s="1" t="s">
        <v>4905</v>
      </c>
      <c r="S7673" s="1">
        <v>170.98</v>
      </c>
      <c r="T7673" s="1">
        <v>1</v>
      </c>
      <c r="U7673" s="1">
        <v>0</v>
      </c>
      <c r="V7673" s="1">
        <v>32.486199999999997</v>
      </c>
      <c r="W7673" t="str">
        <f>INDEX(People!$A$2:$A$5,MATCH(Orders!N7673,People!$B$2:$B$5,0))</f>
        <v>Chuck Magee</v>
      </c>
      <c r="X7673" t="str">
        <f>IFERROR(INDEX(Returns!A7673:A8472,MATCH(Orders!B7673,Returns!B7673:B8472,0)),"No")</f>
        <v>No</v>
      </c>
      <c r="Y7673">
        <f t="shared" si="119"/>
        <v>170.98</v>
      </c>
    </row>
    <row r="7674" spans="1:25" x14ac:dyDescent="0.2">
      <c r="A7674" s="1">
        <v>7673</v>
      </c>
      <c r="B7674" t="s">
        <v>9794</v>
      </c>
      <c r="C7674" s="2">
        <v>43066</v>
      </c>
      <c r="D7674" s="8">
        <f>Table1[[#This Row],[Order Date]]</f>
        <v>43066</v>
      </c>
      <c r="E7674" s="2">
        <v>43068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">
        <v>5800</v>
      </c>
      <c r="P7674" s="1" t="s">
        <v>30</v>
      </c>
      <c r="Q7674" s="1" t="s">
        <v>60</v>
      </c>
      <c r="R7674" s="1" t="s">
        <v>5801</v>
      </c>
      <c r="S7674" s="1">
        <v>38.97</v>
      </c>
      <c r="T7674" s="1">
        <v>3</v>
      </c>
      <c r="U7674" s="1">
        <v>0</v>
      </c>
      <c r="V7674" s="1">
        <v>4.6763999999999992</v>
      </c>
      <c r="W7674" t="str">
        <f>INDEX(People!$A$2:$A$5,MATCH(Orders!N7674,People!$B$2:$B$5,0))</f>
        <v>Chuck Magee</v>
      </c>
      <c r="X7674" t="str">
        <f>IFERROR(INDEX(Returns!A7674:A8473,MATCH(Orders!B7674,Returns!B7674:B8473,0)),"No")</f>
        <v>No</v>
      </c>
      <c r="Y7674">
        <f t="shared" si="119"/>
        <v>38.97</v>
      </c>
    </row>
    <row r="7675" spans="1:25" x14ac:dyDescent="0.2">
      <c r="A7675" s="1">
        <v>7674</v>
      </c>
      <c r="B7675" t="s">
        <v>9794</v>
      </c>
      <c r="C7675" s="2">
        <v>43066</v>
      </c>
      <c r="D7675" s="8">
        <f>Table1[[#This Row],[Order Date]]</f>
        <v>43066</v>
      </c>
      <c r="E7675" s="2">
        <v>43068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">
        <v>3307</v>
      </c>
      <c r="P7675" s="1" t="s">
        <v>43</v>
      </c>
      <c r="Q7675" s="1" t="s">
        <v>84</v>
      </c>
      <c r="R7675" s="1" t="s">
        <v>3308</v>
      </c>
      <c r="S7675" s="1">
        <v>154.9</v>
      </c>
      <c r="T7675" s="1">
        <v>5</v>
      </c>
      <c r="U7675" s="1">
        <v>0</v>
      </c>
      <c r="V7675" s="1">
        <v>69.704999999999998</v>
      </c>
      <c r="W7675" t="str">
        <f>INDEX(People!$A$2:$A$5,MATCH(Orders!N7675,People!$B$2:$B$5,0))</f>
        <v>Chuck Magee</v>
      </c>
      <c r="X7675" t="str">
        <f>IFERROR(INDEX(Returns!A7675:A8474,MATCH(Orders!B7675,Returns!B7675:B8474,0)),"No")</f>
        <v>No</v>
      </c>
      <c r="Y7675">
        <f t="shared" si="119"/>
        <v>154.9</v>
      </c>
    </row>
    <row r="7676" spans="1:25" x14ac:dyDescent="0.2">
      <c r="A7676" s="1">
        <v>7675</v>
      </c>
      <c r="B7676" t="s">
        <v>9794</v>
      </c>
      <c r="C7676" s="2">
        <v>43066</v>
      </c>
      <c r="D7676" s="8">
        <f>Table1[[#This Row],[Order Date]]</f>
        <v>43066</v>
      </c>
      <c r="E7676" s="2">
        <v>43068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">
        <v>2912</v>
      </c>
      <c r="P7676" s="1" t="s">
        <v>30</v>
      </c>
      <c r="Q7676" s="1" t="s">
        <v>52</v>
      </c>
      <c r="R7676" s="1" t="s">
        <v>2913</v>
      </c>
      <c r="S7676" s="1">
        <v>446.06799999999998</v>
      </c>
      <c r="T7676" s="1">
        <v>4</v>
      </c>
      <c r="U7676" s="1">
        <v>0.3</v>
      </c>
      <c r="V7676" s="1">
        <v>0</v>
      </c>
      <c r="W7676" t="str">
        <f>INDEX(People!$A$2:$A$5,MATCH(Orders!N7676,People!$B$2:$B$5,0))</f>
        <v>Chuck Magee</v>
      </c>
      <c r="X7676" t="str">
        <f>IFERROR(INDEX(Returns!A7676:A8475,MATCH(Orders!B7676,Returns!B7676:B8475,0)),"No")</f>
        <v>No</v>
      </c>
      <c r="Y7676">
        <f t="shared" si="119"/>
        <v>579.88840000000005</v>
      </c>
    </row>
    <row r="7677" spans="1:25" x14ac:dyDescent="0.2">
      <c r="A7677" s="1">
        <v>7676</v>
      </c>
      <c r="B7677" t="s">
        <v>9795</v>
      </c>
      <c r="C7677" s="2">
        <v>43591</v>
      </c>
      <c r="D7677" s="8">
        <f>Table1[[#This Row],[Order Date]]</f>
        <v>43591</v>
      </c>
      <c r="E7677" s="2">
        <v>43594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">
        <v>1590</v>
      </c>
      <c r="P7677" s="1" t="s">
        <v>43</v>
      </c>
      <c r="Q7677" s="1" t="s">
        <v>73</v>
      </c>
      <c r="R7677" s="1" t="s">
        <v>1591</v>
      </c>
      <c r="S7677" s="1">
        <v>152.94</v>
      </c>
      <c r="T7677" s="1">
        <v>3</v>
      </c>
      <c r="U7677" s="1">
        <v>0</v>
      </c>
      <c r="V7677" s="1">
        <v>41.293800000000005</v>
      </c>
      <c r="W7677" t="str">
        <f>INDEX(People!$A$2:$A$5,MATCH(Orders!N7677,People!$B$2:$B$5,0))</f>
        <v>Anna Andreadi</v>
      </c>
      <c r="X7677" t="str">
        <f>IFERROR(INDEX(Returns!A7677:A8476,MATCH(Orders!B7677,Returns!B7677:B8476,0)),"No")</f>
        <v>No</v>
      </c>
      <c r="Y7677">
        <f t="shared" si="119"/>
        <v>152.94</v>
      </c>
    </row>
    <row r="7678" spans="1:25" x14ac:dyDescent="0.2">
      <c r="A7678" s="1">
        <v>7677</v>
      </c>
      <c r="B7678" t="s">
        <v>9796</v>
      </c>
      <c r="C7678" s="2">
        <v>42651</v>
      </c>
      <c r="D7678" s="8">
        <f>Table1[[#This Row],[Order Date]]</f>
        <v>42651</v>
      </c>
      <c r="E7678" s="2">
        <v>42651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">
        <v>5118</v>
      </c>
      <c r="P7678" s="1" t="s">
        <v>66</v>
      </c>
      <c r="Q7678" s="1" t="s">
        <v>146</v>
      </c>
      <c r="R7678" s="1" t="s">
        <v>5119</v>
      </c>
      <c r="S7678" s="1">
        <v>23.472000000000001</v>
      </c>
      <c r="T7678" s="1">
        <v>3</v>
      </c>
      <c r="U7678" s="1">
        <v>0.2</v>
      </c>
      <c r="V7678" s="1">
        <v>4.9877999999999982</v>
      </c>
      <c r="W7678" t="str">
        <f>INDEX(People!$A$2:$A$5,MATCH(Orders!N7678,People!$B$2:$B$5,0))</f>
        <v>Cassandra Brandow</v>
      </c>
      <c r="X7678" t="str">
        <f>IFERROR(INDEX(Returns!A7678:A8477,MATCH(Orders!B7678,Returns!B7678:B8477,0)),"No")</f>
        <v>No</v>
      </c>
      <c r="Y7678">
        <f t="shared" si="119"/>
        <v>28.166399999999999</v>
      </c>
    </row>
    <row r="7679" spans="1:25" x14ac:dyDescent="0.2">
      <c r="A7679" s="1">
        <v>7678</v>
      </c>
      <c r="B7679" t="s">
        <v>9797</v>
      </c>
      <c r="C7679" s="2">
        <v>42735</v>
      </c>
      <c r="D7679" s="8">
        <f>Table1[[#This Row],[Order Date]]</f>
        <v>42735</v>
      </c>
      <c r="E7679" s="2">
        <v>42742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">
        <v>5378</v>
      </c>
      <c r="P7679" s="1" t="s">
        <v>43</v>
      </c>
      <c r="Q7679" s="1" t="s">
        <v>84</v>
      </c>
      <c r="R7679" s="1" t="s">
        <v>5379</v>
      </c>
      <c r="S7679" s="1">
        <v>195.64</v>
      </c>
      <c r="T7679" s="1">
        <v>4</v>
      </c>
      <c r="U7679" s="1">
        <v>0</v>
      </c>
      <c r="V7679" s="1">
        <v>91.950799999999987</v>
      </c>
      <c r="W7679" t="str">
        <f>INDEX(People!$A$2:$A$5,MATCH(Orders!N7679,People!$B$2:$B$5,0))</f>
        <v>Chuck Magee</v>
      </c>
      <c r="X7679" t="str">
        <f>IFERROR(INDEX(Returns!A7679:A8478,MATCH(Orders!B7679,Returns!B7679:B8478,0)),"No")</f>
        <v>No</v>
      </c>
      <c r="Y7679">
        <f t="shared" si="119"/>
        <v>195.64</v>
      </c>
    </row>
    <row r="7680" spans="1:25" x14ac:dyDescent="0.2">
      <c r="A7680" s="1">
        <v>7679</v>
      </c>
      <c r="B7680" t="s">
        <v>9797</v>
      </c>
      <c r="C7680" s="2">
        <v>42735</v>
      </c>
      <c r="D7680" s="8">
        <f>Table1[[#This Row],[Order Date]]</f>
        <v>42735</v>
      </c>
      <c r="E7680" s="2">
        <v>42742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">
        <v>3333</v>
      </c>
      <c r="P7680" s="1" t="s">
        <v>43</v>
      </c>
      <c r="Q7680" s="1" t="s">
        <v>84</v>
      </c>
      <c r="R7680" s="1" t="s">
        <v>3334</v>
      </c>
      <c r="S7680" s="1">
        <v>14.940000000000001</v>
      </c>
      <c r="T7680" s="1">
        <v>3</v>
      </c>
      <c r="U7680" s="1">
        <v>0</v>
      </c>
      <c r="V7680" s="1">
        <v>7.0218000000000007</v>
      </c>
      <c r="W7680" t="str">
        <f>INDEX(People!$A$2:$A$5,MATCH(Orders!N7680,People!$B$2:$B$5,0))</f>
        <v>Chuck Magee</v>
      </c>
      <c r="X7680" t="str">
        <f>IFERROR(INDEX(Returns!A7680:A8479,MATCH(Orders!B7680,Returns!B7680:B8479,0)),"No")</f>
        <v>No</v>
      </c>
      <c r="Y7680">
        <f t="shared" si="119"/>
        <v>14.940000000000001</v>
      </c>
    </row>
    <row r="7681" spans="1:25" x14ac:dyDescent="0.2">
      <c r="A7681" s="1">
        <v>7680</v>
      </c>
      <c r="B7681" t="s">
        <v>9797</v>
      </c>
      <c r="C7681" s="2">
        <v>42735</v>
      </c>
      <c r="D7681" s="8">
        <f>Table1[[#This Row],[Order Date]]</f>
        <v>42735</v>
      </c>
      <c r="E7681" s="2">
        <v>42742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">
        <v>2298</v>
      </c>
      <c r="P7681" s="1" t="s">
        <v>66</v>
      </c>
      <c r="Q7681" s="1" t="s">
        <v>146</v>
      </c>
      <c r="R7681" s="1" t="s">
        <v>3482</v>
      </c>
      <c r="S7681" s="1">
        <v>1687.8</v>
      </c>
      <c r="T7681" s="1">
        <v>4</v>
      </c>
      <c r="U7681" s="1">
        <v>0</v>
      </c>
      <c r="V7681" s="1">
        <v>742.63200000000006</v>
      </c>
      <c r="W7681" t="str">
        <f>INDEX(People!$A$2:$A$5,MATCH(Orders!N7681,People!$B$2:$B$5,0))</f>
        <v>Chuck Magee</v>
      </c>
      <c r="X7681" t="str">
        <f>IFERROR(INDEX(Returns!A7681:A8480,MATCH(Orders!B7681,Returns!B7681:B8480,0)),"No")</f>
        <v>No</v>
      </c>
      <c r="Y7681">
        <f t="shared" si="119"/>
        <v>1687.8</v>
      </c>
    </row>
    <row r="7682" spans="1:25" x14ac:dyDescent="0.2">
      <c r="A7682" s="1">
        <v>7681</v>
      </c>
      <c r="B7682" t="s">
        <v>9797</v>
      </c>
      <c r="C7682" s="2">
        <v>42735</v>
      </c>
      <c r="D7682" s="8">
        <f>Table1[[#This Row],[Order Date]]</f>
        <v>42735</v>
      </c>
      <c r="E7682" s="2">
        <v>42742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">
        <v>3442</v>
      </c>
      <c r="P7682" s="1" t="s">
        <v>30</v>
      </c>
      <c r="Q7682" s="1" t="s">
        <v>31</v>
      </c>
      <c r="R7682" s="1" t="s">
        <v>3443</v>
      </c>
      <c r="S7682" s="1">
        <v>341.96</v>
      </c>
      <c r="T7682" s="1">
        <v>2</v>
      </c>
      <c r="U7682" s="1">
        <v>0</v>
      </c>
      <c r="V7682" s="1">
        <v>78.650800000000004</v>
      </c>
      <c r="W7682" t="str">
        <f>INDEX(People!$A$2:$A$5,MATCH(Orders!N7682,People!$B$2:$B$5,0))</f>
        <v>Chuck Magee</v>
      </c>
      <c r="X7682" t="str">
        <f>IFERROR(INDEX(Returns!A7682:A8481,MATCH(Orders!B7682,Returns!B7682:B8481,0)),"No")</f>
        <v>No</v>
      </c>
      <c r="Y7682">
        <f t="shared" si="119"/>
        <v>341.96</v>
      </c>
    </row>
    <row r="7683" spans="1:25" x14ac:dyDescent="0.2">
      <c r="A7683" s="1">
        <v>7682</v>
      </c>
      <c r="B7683" t="s">
        <v>9797</v>
      </c>
      <c r="C7683" s="2">
        <v>42735</v>
      </c>
      <c r="D7683" s="8">
        <f>Table1[[#This Row],[Order Date]]</f>
        <v>42735</v>
      </c>
      <c r="E7683" s="2">
        <v>42742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">
        <v>184</v>
      </c>
      <c r="P7683" s="1" t="s">
        <v>30</v>
      </c>
      <c r="Q7683" s="1" t="s">
        <v>34</v>
      </c>
      <c r="R7683" s="1" t="s">
        <v>185</v>
      </c>
      <c r="S7683" s="1">
        <v>605.88</v>
      </c>
      <c r="T7683" s="1">
        <v>6</v>
      </c>
      <c r="U7683" s="1">
        <v>0</v>
      </c>
      <c r="V7683" s="1">
        <v>151.47000000000003</v>
      </c>
      <c r="W7683" t="str">
        <f>INDEX(People!$A$2:$A$5,MATCH(Orders!N7683,People!$B$2:$B$5,0))</f>
        <v>Chuck Magee</v>
      </c>
      <c r="X7683" t="str">
        <f>IFERROR(INDEX(Returns!A7683:A8482,MATCH(Orders!B7683,Returns!B7683:B8482,0)),"No")</f>
        <v>No</v>
      </c>
      <c r="Y7683">
        <f t="shared" ref="Y7683:Y7746" si="120">S7683*(1+U7683)</f>
        <v>605.88</v>
      </c>
    </row>
    <row r="7684" spans="1:25" x14ac:dyDescent="0.2">
      <c r="A7684" s="1">
        <v>7683</v>
      </c>
      <c r="B7684" t="s">
        <v>9798</v>
      </c>
      <c r="C7684" s="2">
        <v>42853</v>
      </c>
      <c r="D7684" s="8">
        <f>Table1[[#This Row],[Order Date]]</f>
        <v>42853</v>
      </c>
      <c r="E7684" s="2">
        <v>42856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">
        <v>4718</v>
      </c>
      <c r="P7684" s="1" t="s">
        <v>43</v>
      </c>
      <c r="Q7684" s="1" t="s">
        <v>73</v>
      </c>
      <c r="R7684" s="1" t="s">
        <v>4719</v>
      </c>
      <c r="S7684" s="1">
        <v>186.732</v>
      </c>
      <c r="T7684" s="1">
        <v>1</v>
      </c>
      <c r="U7684" s="1">
        <v>0.1</v>
      </c>
      <c r="V7684" s="1">
        <v>41.495999999999967</v>
      </c>
      <c r="W7684" t="str">
        <f>INDEX(People!$A$2:$A$5,MATCH(Orders!N7684,People!$B$2:$B$5,0))</f>
        <v>Kelly Williams</v>
      </c>
      <c r="X7684" t="str">
        <f>IFERROR(INDEX(Returns!A7684:A8483,MATCH(Orders!B7684,Returns!B7684:B8483,0)),"No")</f>
        <v>No</v>
      </c>
      <c r="Y7684">
        <f t="shared" si="120"/>
        <v>205.40520000000001</v>
      </c>
    </row>
    <row r="7685" spans="1:25" x14ac:dyDescent="0.2">
      <c r="A7685" s="1">
        <v>7684</v>
      </c>
      <c r="B7685" t="s">
        <v>9798</v>
      </c>
      <c r="C7685" s="2">
        <v>42853</v>
      </c>
      <c r="D7685" s="8">
        <f>Table1[[#This Row],[Order Date]]</f>
        <v>42853</v>
      </c>
      <c r="E7685" s="2">
        <v>42856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">
        <v>1512</v>
      </c>
      <c r="P7685" s="1" t="s">
        <v>43</v>
      </c>
      <c r="Q7685" s="1" t="s">
        <v>70</v>
      </c>
      <c r="R7685" s="1" t="s">
        <v>1513</v>
      </c>
      <c r="S7685" s="1">
        <v>3812.9700000000003</v>
      </c>
      <c r="T7685" s="1">
        <v>3</v>
      </c>
      <c r="U7685" s="1">
        <v>0</v>
      </c>
      <c r="V7685" s="1">
        <v>1906.4850000000001</v>
      </c>
      <c r="W7685" t="str">
        <f>INDEX(People!$A$2:$A$5,MATCH(Orders!N7685,People!$B$2:$B$5,0))</f>
        <v>Kelly Williams</v>
      </c>
      <c r="X7685" t="str">
        <f>IFERROR(INDEX(Returns!A7685:A8484,MATCH(Orders!B7685,Returns!B7685:B8484,0)),"No")</f>
        <v>No</v>
      </c>
      <c r="Y7685">
        <f t="shared" si="120"/>
        <v>3812.9700000000003</v>
      </c>
    </row>
    <row r="7686" spans="1:25" x14ac:dyDescent="0.2">
      <c r="A7686" s="1">
        <v>7685</v>
      </c>
      <c r="B7686" t="s">
        <v>9799</v>
      </c>
      <c r="C7686" s="2">
        <v>42780</v>
      </c>
      <c r="D7686" s="8">
        <f>Table1[[#This Row],[Order Date]]</f>
        <v>42780</v>
      </c>
      <c r="E7686" s="2">
        <v>42787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">
        <v>5768</v>
      </c>
      <c r="P7686" s="1" t="s">
        <v>43</v>
      </c>
      <c r="Q7686" s="1" t="s">
        <v>70</v>
      </c>
      <c r="R7686" s="1" t="s">
        <v>5769</v>
      </c>
      <c r="S7686" s="1">
        <v>26.423999999999999</v>
      </c>
      <c r="T7686" s="1">
        <v>9</v>
      </c>
      <c r="U7686" s="1">
        <v>0.2</v>
      </c>
      <c r="V7686" s="1">
        <v>9.5786999999999995</v>
      </c>
      <c r="W7686" t="str">
        <f>INDEX(People!$A$2:$A$5,MATCH(Orders!N7686,People!$B$2:$B$5,0))</f>
        <v>Chuck Magee</v>
      </c>
      <c r="X7686" t="str">
        <f>IFERROR(INDEX(Returns!A7686:A8485,MATCH(Orders!B7686,Returns!B7686:B8485,0)),"No")</f>
        <v>No</v>
      </c>
      <c r="Y7686">
        <f t="shared" si="120"/>
        <v>31.708799999999997</v>
      </c>
    </row>
    <row r="7687" spans="1:25" x14ac:dyDescent="0.2">
      <c r="A7687" s="1">
        <v>7686</v>
      </c>
      <c r="B7687" t="s">
        <v>9799</v>
      </c>
      <c r="C7687" s="2">
        <v>42780</v>
      </c>
      <c r="D7687" s="8">
        <f>Table1[[#This Row],[Order Date]]</f>
        <v>42780</v>
      </c>
      <c r="E7687" s="2">
        <v>42787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">
        <v>5465</v>
      </c>
      <c r="P7687" s="1" t="s">
        <v>66</v>
      </c>
      <c r="Q7687" s="1" t="s">
        <v>67</v>
      </c>
      <c r="R7687" s="1" t="s">
        <v>5466</v>
      </c>
      <c r="S7687" s="1">
        <v>625.99</v>
      </c>
      <c r="T7687" s="1">
        <v>1</v>
      </c>
      <c r="U7687" s="1">
        <v>0</v>
      </c>
      <c r="V7687" s="1">
        <v>187.79699999999997</v>
      </c>
      <c r="W7687" t="str">
        <f>INDEX(People!$A$2:$A$5,MATCH(Orders!N7687,People!$B$2:$B$5,0))</f>
        <v>Chuck Magee</v>
      </c>
      <c r="X7687" t="str">
        <f>IFERROR(INDEX(Returns!A7687:A8486,MATCH(Orders!B7687,Returns!B7687:B8486,0)),"No")</f>
        <v>No</v>
      </c>
      <c r="Y7687">
        <f t="shared" si="120"/>
        <v>625.99</v>
      </c>
    </row>
    <row r="7688" spans="1:25" x14ac:dyDescent="0.2">
      <c r="A7688" s="1">
        <v>7687</v>
      </c>
      <c r="B7688" t="s">
        <v>9800</v>
      </c>
      <c r="C7688" s="2">
        <v>43429</v>
      </c>
      <c r="D7688" s="8">
        <f>Table1[[#This Row],[Order Date]]</f>
        <v>43429</v>
      </c>
      <c r="E7688" s="2">
        <v>43433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">
        <v>2053</v>
      </c>
      <c r="P7688" s="1" t="s">
        <v>30</v>
      </c>
      <c r="Q7688" s="1" t="s">
        <v>52</v>
      </c>
      <c r="R7688" s="1" t="s">
        <v>2054</v>
      </c>
      <c r="S7688" s="1">
        <v>1568.61</v>
      </c>
      <c r="T7688" s="1">
        <v>9</v>
      </c>
      <c r="U7688" s="1">
        <v>0</v>
      </c>
      <c r="V7688" s="1">
        <v>329.40809999999999</v>
      </c>
      <c r="W7688" t="str">
        <f>INDEX(People!$A$2:$A$5,MATCH(Orders!N7688,People!$B$2:$B$5,0))</f>
        <v>Kelly Williams</v>
      </c>
      <c r="X7688" t="str">
        <f>IFERROR(INDEX(Returns!A7688:A8487,MATCH(Orders!B7688,Returns!B7688:B8487,0)),"No")</f>
        <v>No</v>
      </c>
      <c r="Y7688">
        <f t="shared" si="120"/>
        <v>1568.61</v>
      </c>
    </row>
    <row r="7689" spans="1:25" x14ac:dyDescent="0.2">
      <c r="A7689" s="1">
        <v>7688</v>
      </c>
      <c r="B7689" t="s">
        <v>9800</v>
      </c>
      <c r="C7689" s="2">
        <v>43429</v>
      </c>
      <c r="D7689" s="8">
        <f>Table1[[#This Row],[Order Date]]</f>
        <v>43429</v>
      </c>
      <c r="E7689" s="2">
        <v>43433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">
        <v>593</v>
      </c>
      <c r="P7689" s="1" t="s">
        <v>43</v>
      </c>
      <c r="Q7689" s="1" t="s">
        <v>70</v>
      </c>
      <c r="R7689" s="1" t="s">
        <v>594</v>
      </c>
      <c r="S7689" s="1">
        <v>17.3</v>
      </c>
      <c r="T7689" s="1">
        <v>1</v>
      </c>
      <c r="U7689" s="1">
        <v>0</v>
      </c>
      <c r="V7689" s="1">
        <v>8.3040000000000003</v>
      </c>
      <c r="W7689" t="str">
        <f>INDEX(People!$A$2:$A$5,MATCH(Orders!N7689,People!$B$2:$B$5,0))</f>
        <v>Kelly Williams</v>
      </c>
      <c r="X7689" t="str">
        <f>IFERROR(INDEX(Returns!A7689:A8488,MATCH(Orders!B7689,Returns!B7689:B8488,0)),"No")</f>
        <v>No</v>
      </c>
      <c r="Y7689">
        <f t="shared" si="120"/>
        <v>17.3</v>
      </c>
    </row>
    <row r="7690" spans="1:25" x14ac:dyDescent="0.2">
      <c r="A7690" s="1">
        <v>7689</v>
      </c>
      <c r="B7690" t="s">
        <v>9800</v>
      </c>
      <c r="C7690" s="2">
        <v>43429</v>
      </c>
      <c r="D7690" s="8">
        <f>Table1[[#This Row],[Order Date]]</f>
        <v>43429</v>
      </c>
      <c r="E7690" s="2">
        <v>43433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">
        <v>5802</v>
      </c>
      <c r="P7690" s="1" t="s">
        <v>66</v>
      </c>
      <c r="Q7690" s="1" t="s">
        <v>146</v>
      </c>
      <c r="R7690" s="1" t="s">
        <v>5803</v>
      </c>
      <c r="S7690" s="1">
        <v>160</v>
      </c>
      <c r="T7690" s="1">
        <v>8</v>
      </c>
      <c r="U7690" s="1">
        <v>0</v>
      </c>
      <c r="V7690" s="1">
        <v>62.400000000000006</v>
      </c>
      <c r="W7690" t="str">
        <f>INDEX(People!$A$2:$A$5,MATCH(Orders!N7690,People!$B$2:$B$5,0))</f>
        <v>Kelly Williams</v>
      </c>
      <c r="X7690" t="str">
        <f>IFERROR(INDEX(Returns!A7690:A8489,MATCH(Orders!B7690,Returns!B7690:B8489,0)),"No")</f>
        <v>No</v>
      </c>
      <c r="Y7690">
        <f t="shared" si="120"/>
        <v>160</v>
      </c>
    </row>
    <row r="7691" spans="1:25" x14ac:dyDescent="0.2">
      <c r="A7691" s="1">
        <v>7690</v>
      </c>
      <c r="B7691" t="s">
        <v>9801</v>
      </c>
      <c r="C7691" s="2">
        <v>43661</v>
      </c>
      <c r="D7691" s="8">
        <f>Table1[[#This Row],[Order Date]]</f>
        <v>43661</v>
      </c>
      <c r="E7691" s="2">
        <v>43663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">
        <v>2666</v>
      </c>
      <c r="P7691" s="1" t="s">
        <v>43</v>
      </c>
      <c r="Q7691" s="1" t="s">
        <v>73</v>
      </c>
      <c r="R7691" s="1" t="s">
        <v>2667</v>
      </c>
      <c r="S7691" s="1">
        <v>179.94</v>
      </c>
      <c r="T7691" s="1">
        <v>3</v>
      </c>
      <c r="U7691" s="1">
        <v>0</v>
      </c>
      <c r="V7691" s="1">
        <v>50.383200000000009</v>
      </c>
      <c r="W7691" t="str">
        <f>INDEX(People!$A$2:$A$5,MATCH(Orders!N7691,People!$B$2:$B$5,0))</f>
        <v>Cassandra Brandow</v>
      </c>
      <c r="X7691" t="str">
        <f>IFERROR(INDEX(Returns!A7691:A8490,MATCH(Orders!B7691,Returns!B7691:B8490,0)),"No")</f>
        <v>No</v>
      </c>
      <c r="Y7691">
        <f t="shared" si="120"/>
        <v>179.94</v>
      </c>
    </row>
    <row r="7692" spans="1:25" x14ac:dyDescent="0.2">
      <c r="A7692" s="1">
        <v>7691</v>
      </c>
      <c r="B7692" t="s">
        <v>9801</v>
      </c>
      <c r="C7692" s="2">
        <v>43661</v>
      </c>
      <c r="D7692" s="8">
        <f>Table1[[#This Row],[Order Date]]</f>
        <v>43661</v>
      </c>
      <c r="E7692" s="2">
        <v>43663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">
        <v>1073</v>
      </c>
      <c r="P7692" s="1" t="s">
        <v>30</v>
      </c>
      <c r="Q7692" s="1" t="s">
        <v>52</v>
      </c>
      <c r="R7692" s="1" t="s">
        <v>1074</v>
      </c>
      <c r="S7692" s="1">
        <v>872.94</v>
      </c>
      <c r="T7692" s="1">
        <v>3</v>
      </c>
      <c r="U7692" s="1">
        <v>0</v>
      </c>
      <c r="V7692" s="1">
        <v>157.12919999999997</v>
      </c>
      <c r="W7692" t="str">
        <f>INDEX(People!$A$2:$A$5,MATCH(Orders!N7692,People!$B$2:$B$5,0))</f>
        <v>Cassandra Brandow</v>
      </c>
      <c r="X7692" t="str">
        <f>IFERROR(INDEX(Returns!A7692:A8491,MATCH(Orders!B7692,Returns!B7692:B8491,0)),"No")</f>
        <v>No</v>
      </c>
      <c r="Y7692">
        <f t="shared" si="120"/>
        <v>872.94</v>
      </c>
    </row>
    <row r="7693" spans="1:25" x14ac:dyDescent="0.2">
      <c r="A7693" s="1">
        <v>7692</v>
      </c>
      <c r="B7693" t="s">
        <v>9801</v>
      </c>
      <c r="C7693" s="2">
        <v>43661</v>
      </c>
      <c r="D7693" s="8">
        <f>Table1[[#This Row],[Order Date]]</f>
        <v>43661</v>
      </c>
      <c r="E7693" s="2">
        <v>43663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">
        <v>364</v>
      </c>
      <c r="P7693" s="1" t="s">
        <v>43</v>
      </c>
      <c r="Q7693" s="1" t="s">
        <v>84</v>
      </c>
      <c r="R7693" s="1" t="s">
        <v>365</v>
      </c>
      <c r="S7693" s="1">
        <v>12.96</v>
      </c>
      <c r="T7693" s="1">
        <v>2</v>
      </c>
      <c r="U7693" s="1">
        <v>0</v>
      </c>
      <c r="V7693" s="1">
        <v>6.2208000000000006</v>
      </c>
      <c r="W7693" t="str">
        <f>INDEX(People!$A$2:$A$5,MATCH(Orders!N7693,People!$B$2:$B$5,0))</f>
        <v>Cassandra Brandow</v>
      </c>
      <c r="X7693" t="str">
        <f>IFERROR(INDEX(Returns!A7693:A8492,MATCH(Orders!B7693,Returns!B7693:B8492,0)),"No")</f>
        <v>No</v>
      </c>
      <c r="Y7693">
        <f t="shared" si="120"/>
        <v>12.96</v>
      </c>
    </row>
    <row r="7694" spans="1:25" x14ac:dyDescent="0.2">
      <c r="A7694" s="1">
        <v>7693</v>
      </c>
      <c r="B7694" t="s">
        <v>9802</v>
      </c>
      <c r="C7694" s="2">
        <v>42733</v>
      </c>
      <c r="D7694" s="8">
        <f>Table1[[#This Row],[Order Date]]</f>
        <v>42733</v>
      </c>
      <c r="E7694" s="2">
        <v>42738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">
        <v>1447</v>
      </c>
      <c r="P7694" s="1" t="s">
        <v>43</v>
      </c>
      <c r="Q7694" s="1" t="s">
        <v>44</v>
      </c>
      <c r="R7694" s="1" t="s">
        <v>1448</v>
      </c>
      <c r="S7694" s="1">
        <v>88.800000000000011</v>
      </c>
      <c r="T7694" s="1">
        <v>6</v>
      </c>
      <c r="U7694" s="1">
        <v>0</v>
      </c>
      <c r="V7694" s="1">
        <v>44.400000000000006</v>
      </c>
      <c r="W7694" t="str">
        <f>INDEX(People!$A$2:$A$5,MATCH(Orders!N7694,People!$B$2:$B$5,0))</f>
        <v>Anna Andreadi</v>
      </c>
      <c r="X7694" t="str">
        <f>IFERROR(INDEX(Returns!A7694:A8493,MATCH(Orders!B7694,Returns!B7694:B8493,0)),"No")</f>
        <v>No</v>
      </c>
      <c r="Y7694">
        <f t="shared" si="120"/>
        <v>88.800000000000011</v>
      </c>
    </row>
    <row r="7695" spans="1:25" x14ac:dyDescent="0.2">
      <c r="A7695" s="1">
        <v>7694</v>
      </c>
      <c r="B7695" t="s">
        <v>9802</v>
      </c>
      <c r="C7695" s="2">
        <v>42733</v>
      </c>
      <c r="D7695" s="8">
        <f>Table1[[#This Row],[Order Date]]</f>
        <v>42733</v>
      </c>
      <c r="E7695" s="2">
        <v>42738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">
        <v>4113</v>
      </c>
      <c r="P7695" s="1" t="s">
        <v>66</v>
      </c>
      <c r="Q7695" s="1" t="s">
        <v>67</v>
      </c>
      <c r="R7695" s="1" t="s">
        <v>4114</v>
      </c>
      <c r="S7695" s="1">
        <v>319.96800000000002</v>
      </c>
      <c r="T7695" s="1">
        <v>4</v>
      </c>
      <c r="U7695" s="1">
        <v>0.2</v>
      </c>
      <c r="V7695" s="1">
        <v>35.996399999999952</v>
      </c>
      <c r="W7695" t="str">
        <f>INDEX(People!$A$2:$A$5,MATCH(Orders!N7695,People!$B$2:$B$5,0))</f>
        <v>Anna Andreadi</v>
      </c>
      <c r="X7695" t="str">
        <f>IFERROR(INDEX(Returns!A7695:A8494,MATCH(Orders!B7695,Returns!B7695:B8494,0)),"No")</f>
        <v>No</v>
      </c>
      <c r="Y7695">
        <f t="shared" si="120"/>
        <v>383.96160000000003</v>
      </c>
    </row>
    <row r="7696" spans="1:25" x14ac:dyDescent="0.2">
      <c r="A7696" s="1">
        <v>7695</v>
      </c>
      <c r="B7696" t="s">
        <v>6051</v>
      </c>
      <c r="C7696" s="2">
        <v>43181</v>
      </c>
      <c r="D7696" s="8">
        <f>Table1[[#This Row],[Order Date]]</f>
        <v>43181</v>
      </c>
      <c r="E7696" s="2">
        <v>43181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">
        <v>3700</v>
      </c>
      <c r="P7696" s="1" t="s">
        <v>30</v>
      </c>
      <c r="Q7696" s="1" t="s">
        <v>34</v>
      </c>
      <c r="R7696" s="1" t="s">
        <v>3701</v>
      </c>
      <c r="S7696" s="1">
        <v>167.88800000000001</v>
      </c>
      <c r="T7696" s="1">
        <v>7</v>
      </c>
      <c r="U7696" s="1">
        <v>0.2</v>
      </c>
      <c r="V7696" s="1">
        <v>14.690199999999997</v>
      </c>
      <c r="W7696" t="str">
        <f>INDEX(People!$A$2:$A$5,MATCH(Orders!N7696,People!$B$2:$B$5,0))</f>
        <v>Anna Andreadi</v>
      </c>
      <c r="X7696" t="str">
        <f>IFERROR(INDEX(Returns!A7696:A8495,MATCH(Orders!B7696,Returns!B7696:B8495,0)),"No")</f>
        <v>No</v>
      </c>
      <c r="Y7696">
        <f t="shared" si="120"/>
        <v>201.46559999999999</v>
      </c>
    </row>
    <row r="7697" spans="1:25" x14ac:dyDescent="0.2">
      <c r="A7697" s="1">
        <v>7696</v>
      </c>
      <c r="B7697" t="s">
        <v>9803</v>
      </c>
      <c r="C7697" s="2">
        <v>43648</v>
      </c>
      <c r="D7697" s="8">
        <f>Table1[[#This Row],[Order Date]]</f>
        <v>43648</v>
      </c>
      <c r="E7697" s="2">
        <v>43651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">
        <v>1502</v>
      </c>
      <c r="P7697" s="1" t="s">
        <v>43</v>
      </c>
      <c r="Q7697" s="1" t="s">
        <v>84</v>
      </c>
      <c r="R7697" s="1" t="s">
        <v>1503</v>
      </c>
      <c r="S7697" s="1">
        <v>163.96</v>
      </c>
      <c r="T7697" s="1">
        <v>5</v>
      </c>
      <c r="U7697" s="1">
        <v>0.2</v>
      </c>
      <c r="V7697" s="1">
        <v>59.435499999999998</v>
      </c>
      <c r="W7697" t="str">
        <f>INDEX(People!$A$2:$A$5,MATCH(Orders!N7697,People!$B$2:$B$5,0))</f>
        <v>Kelly Williams</v>
      </c>
      <c r="X7697" t="str">
        <f>IFERROR(INDEX(Returns!A7697:A8496,MATCH(Orders!B7697,Returns!B7697:B8496,0)),"No")</f>
        <v>No</v>
      </c>
      <c r="Y7697">
        <f t="shared" si="120"/>
        <v>196.75200000000001</v>
      </c>
    </row>
    <row r="7698" spans="1:25" x14ac:dyDescent="0.2">
      <c r="A7698" s="1">
        <v>7697</v>
      </c>
      <c r="B7698" t="s">
        <v>9803</v>
      </c>
      <c r="C7698" s="2">
        <v>43648</v>
      </c>
      <c r="D7698" s="8">
        <f>Table1[[#This Row],[Order Date]]</f>
        <v>43648</v>
      </c>
      <c r="E7698" s="2">
        <v>43651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">
        <v>4826</v>
      </c>
      <c r="P7698" s="1" t="s">
        <v>43</v>
      </c>
      <c r="Q7698" s="1" t="s">
        <v>70</v>
      </c>
      <c r="R7698" s="1" t="s">
        <v>4827</v>
      </c>
      <c r="S7698" s="1">
        <v>5.2319999999999984</v>
      </c>
      <c r="T7698" s="1">
        <v>4</v>
      </c>
      <c r="U7698" s="1">
        <v>0.8</v>
      </c>
      <c r="V7698" s="1">
        <v>-8.1096000000000004</v>
      </c>
      <c r="W7698" t="str">
        <f>INDEX(People!$A$2:$A$5,MATCH(Orders!N7698,People!$B$2:$B$5,0))</f>
        <v>Kelly Williams</v>
      </c>
      <c r="X7698" t="str">
        <f>IFERROR(INDEX(Returns!A7698:A8497,MATCH(Orders!B7698,Returns!B7698:B8497,0)),"No")</f>
        <v>No</v>
      </c>
      <c r="Y7698">
        <f t="shared" si="120"/>
        <v>9.4175999999999966</v>
      </c>
    </row>
    <row r="7699" spans="1:25" x14ac:dyDescent="0.2">
      <c r="A7699" s="1">
        <v>7698</v>
      </c>
      <c r="B7699" t="s">
        <v>9804</v>
      </c>
      <c r="C7699" s="2">
        <v>43813</v>
      </c>
      <c r="D7699" s="8">
        <f>Table1[[#This Row],[Order Date]]</f>
        <v>43813</v>
      </c>
      <c r="E7699" s="2">
        <v>43817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">
        <v>1205</v>
      </c>
      <c r="P7699" s="1" t="s">
        <v>66</v>
      </c>
      <c r="Q7699" s="1" t="s">
        <v>1065</v>
      </c>
      <c r="R7699" s="1" t="s">
        <v>1206</v>
      </c>
      <c r="S7699" s="1">
        <v>1199.98</v>
      </c>
      <c r="T7699" s="1">
        <v>2</v>
      </c>
      <c r="U7699" s="1">
        <v>0</v>
      </c>
      <c r="V7699" s="1">
        <v>467.99220000000003</v>
      </c>
      <c r="W7699" t="str">
        <f>INDEX(People!$A$2:$A$5,MATCH(Orders!N7699,People!$B$2:$B$5,0))</f>
        <v>Chuck Magee</v>
      </c>
      <c r="X7699" t="str">
        <f>IFERROR(INDEX(Returns!A7699:A8498,MATCH(Orders!B7699,Returns!B7699:B8498,0)),"No")</f>
        <v>No</v>
      </c>
      <c r="Y7699">
        <f t="shared" si="120"/>
        <v>1199.98</v>
      </c>
    </row>
    <row r="7700" spans="1:25" x14ac:dyDescent="0.2">
      <c r="A7700" s="1">
        <v>7699</v>
      </c>
      <c r="B7700" t="s">
        <v>9804</v>
      </c>
      <c r="C7700" s="2">
        <v>43813</v>
      </c>
      <c r="D7700" s="8">
        <f>Table1[[#This Row],[Order Date]]</f>
        <v>43813</v>
      </c>
      <c r="E7700" s="2">
        <v>43817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">
        <v>852</v>
      </c>
      <c r="P7700" s="1" t="s">
        <v>43</v>
      </c>
      <c r="Q7700" s="1" t="s">
        <v>55</v>
      </c>
      <c r="R7700" s="1" t="s">
        <v>853</v>
      </c>
      <c r="S7700" s="1">
        <v>73.849999999999994</v>
      </c>
      <c r="T7700" s="1">
        <v>1</v>
      </c>
      <c r="U7700" s="1">
        <v>0</v>
      </c>
      <c r="V7700" s="1">
        <v>2.2155000000000058</v>
      </c>
      <c r="W7700" t="str">
        <f>INDEX(People!$A$2:$A$5,MATCH(Orders!N7700,People!$B$2:$B$5,0))</f>
        <v>Chuck Magee</v>
      </c>
      <c r="X7700" t="str">
        <f>IFERROR(INDEX(Returns!A7700:A8499,MATCH(Orders!B7700,Returns!B7700:B8499,0)),"No")</f>
        <v>No</v>
      </c>
      <c r="Y7700">
        <f t="shared" si="120"/>
        <v>73.849999999999994</v>
      </c>
    </row>
    <row r="7701" spans="1:25" x14ac:dyDescent="0.2">
      <c r="A7701" s="1">
        <v>7700</v>
      </c>
      <c r="B7701" t="s">
        <v>9804</v>
      </c>
      <c r="C7701" s="2">
        <v>43813</v>
      </c>
      <c r="D7701" s="8">
        <f>Table1[[#This Row],[Order Date]]</f>
        <v>43813</v>
      </c>
      <c r="E7701" s="2">
        <v>43817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">
        <v>4031</v>
      </c>
      <c r="P7701" s="1" t="s">
        <v>43</v>
      </c>
      <c r="Q7701" s="1" t="s">
        <v>512</v>
      </c>
      <c r="R7701" s="1" t="s">
        <v>4032</v>
      </c>
      <c r="S7701" s="1">
        <v>25.71</v>
      </c>
      <c r="T7701" s="1">
        <v>3</v>
      </c>
      <c r="U7701" s="1">
        <v>0</v>
      </c>
      <c r="V7701" s="1">
        <v>6.6846000000000005</v>
      </c>
      <c r="W7701" t="str">
        <f>INDEX(People!$A$2:$A$5,MATCH(Orders!N7701,People!$B$2:$B$5,0))</f>
        <v>Chuck Magee</v>
      </c>
      <c r="X7701" t="str">
        <f>IFERROR(INDEX(Returns!A7701:A8500,MATCH(Orders!B7701,Returns!B7701:B8500,0)),"No")</f>
        <v>No</v>
      </c>
      <c r="Y7701">
        <f t="shared" si="120"/>
        <v>25.71</v>
      </c>
    </row>
    <row r="7702" spans="1:25" x14ac:dyDescent="0.2">
      <c r="A7702" s="1">
        <v>7701</v>
      </c>
      <c r="B7702" t="s">
        <v>9804</v>
      </c>
      <c r="C7702" s="2">
        <v>43813</v>
      </c>
      <c r="D7702" s="8">
        <f>Table1[[#This Row],[Order Date]]</f>
        <v>43813</v>
      </c>
      <c r="E7702" s="2">
        <v>43817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">
        <v>5059</v>
      </c>
      <c r="P7702" s="1" t="s">
        <v>43</v>
      </c>
      <c r="Q7702" s="1" t="s">
        <v>242</v>
      </c>
      <c r="R7702" s="1" t="s">
        <v>5060</v>
      </c>
      <c r="S7702" s="1">
        <v>17.28</v>
      </c>
      <c r="T7702" s="1">
        <v>6</v>
      </c>
      <c r="U7702" s="1">
        <v>0</v>
      </c>
      <c r="V7702" s="1">
        <v>8.121599999999999</v>
      </c>
      <c r="W7702" t="str">
        <f>INDEX(People!$A$2:$A$5,MATCH(Orders!N7702,People!$B$2:$B$5,0))</f>
        <v>Chuck Magee</v>
      </c>
      <c r="X7702" t="str">
        <f>IFERROR(INDEX(Returns!A7702:A8501,MATCH(Orders!B7702,Returns!B7702:B8501,0)),"No")</f>
        <v>No</v>
      </c>
      <c r="Y7702">
        <f t="shared" si="120"/>
        <v>17.28</v>
      </c>
    </row>
    <row r="7703" spans="1:25" x14ac:dyDescent="0.2">
      <c r="A7703" s="1">
        <v>7702</v>
      </c>
      <c r="B7703" t="s">
        <v>9804</v>
      </c>
      <c r="C7703" s="2">
        <v>43813</v>
      </c>
      <c r="D7703" s="8">
        <f>Table1[[#This Row],[Order Date]]</f>
        <v>43813</v>
      </c>
      <c r="E7703" s="2">
        <v>43817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">
        <v>793</v>
      </c>
      <c r="P7703" s="1" t="s">
        <v>30</v>
      </c>
      <c r="Q7703" s="1" t="s">
        <v>52</v>
      </c>
      <c r="R7703" s="1" t="s">
        <v>794</v>
      </c>
      <c r="S7703" s="1">
        <v>526.58199999999999</v>
      </c>
      <c r="T7703" s="1">
        <v>2</v>
      </c>
      <c r="U7703" s="1">
        <v>0.3</v>
      </c>
      <c r="V7703" s="1">
        <v>-52.658199999999965</v>
      </c>
      <c r="W7703" t="str">
        <f>INDEX(People!$A$2:$A$5,MATCH(Orders!N7703,People!$B$2:$B$5,0))</f>
        <v>Chuck Magee</v>
      </c>
      <c r="X7703" t="str">
        <f>IFERROR(INDEX(Returns!A7703:A8502,MATCH(Orders!B7703,Returns!B7703:B8502,0)),"No")</f>
        <v>No</v>
      </c>
      <c r="Y7703">
        <f t="shared" si="120"/>
        <v>684.5566</v>
      </c>
    </row>
    <row r="7704" spans="1:25" x14ac:dyDescent="0.2">
      <c r="A7704" s="1">
        <v>7703</v>
      </c>
      <c r="B7704" t="s">
        <v>9805</v>
      </c>
      <c r="C7704" s="2">
        <v>43338</v>
      </c>
      <c r="D7704" s="8">
        <f>Table1[[#This Row],[Order Date]]</f>
        <v>43338</v>
      </c>
      <c r="E7704" s="2">
        <v>43345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">
        <v>2693</v>
      </c>
      <c r="P7704" s="1" t="s">
        <v>43</v>
      </c>
      <c r="Q7704" s="1" t="s">
        <v>84</v>
      </c>
      <c r="R7704" s="1" t="s">
        <v>2694</v>
      </c>
      <c r="S7704" s="1">
        <v>11.56</v>
      </c>
      <c r="T7704" s="1">
        <v>2</v>
      </c>
      <c r="U7704" s="1">
        <v>0</v>
      </c>
      <c r="V7704" s="1">
        <v>5.6644000000000005</v>
      </c>
      <c r="W7704" t="str">
        <f>INDEX(People!$A$2:$A$5,MATCH(Orders!N7704,People!$B$2:$B$5,0))</f>
        <v>Kelly Williams</v>
      </c>
      <c r="X7704" t="str">
        <f>IFERROR(INDEX(Returns!A7704:A8503,MATCH(Orders!B7704,Returns!B7704:B8503,0)),"No")</f>
        <v>No</v>
      </c>
      <c r="Y7704">
        <f t="shared" si="120"/>
        <v>11.56</v>
      </c>
    </row>
    <row r="7705" spans="1:25" x14ac:dyDescent="0.2">
      <c r="A7705" s="1">
        <v>7704</v>
      </c>
      <c r="B7705" t="s">
        <v>9805</v>
      </c>
      <c r="C7705" s="2">
        <v>43338</v>
      </c>
      <c r="D7705" s="8">
        <f>Table1[[#This Row],[Order Date]]</f>
        <v>43338</v>
      </c>
      <c r="E7705" s="2">
        <v>43345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">
        <v>2002</v>
      </c>
      <c r="P7705" s="1" t="s">
        <v>66</v>
      </c>
      <c r="Q7705" s="1" t="s">
        <v>67</v>
      </c>
      <c r="R7705" s="1" t="s">
        <v>2003</v>
      </c>
      <c r="S7705" s="1">
        <v>209.96999999999997</v>
      </c>
      <c r="T7705" s="1">
        <v>3</v>
      </c>
      <c r="U7705" s="1">
        <v>0</v>
      </c>
      <c r="V7705" s="1">
        <v>58.791600000000003</v>
      </c>
      <c r="W7705" t="str">
        <f>INDEX(People!$A$2:$A$5,MATCH(Orders!N7705,People!$B$2:$B$5,0))</f>
        <v>Kelly Williams</v>
      </c>
      <c r="X7705" t="str">
        <f>IFERROR(INDEX(Returns!A7705:A8504,MATCH(Orders!B7705,Returns!B7705:B8504,0)),"No")</f>
        <v>No</v>
      </c>
      <c r="Y7705">
        <f t="shared" si="120"/>
        <v>209.96999999999997</v>
      </c>
    </row>
    <row r="7706" spans="1:25" x14ac:dyDescent="0.2">
      <c r="A7706" s="1">
        <v>7705</v>
      </c>
      <c r="B7706" t="s">
        <v>9805</v>
      </c>
      <c r="C7706" s="2">
        <v>43338</v>
      </c>
      <c r="D7706" s="8">
        <f>Table1[[#This Row],[Order Date]]</f>
        <v>43338</v>
      </c>
      <c r="E7706" s="2">
        <v>43345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">
        <v>2701</v>
      </c>
      <c r="P7706" s="1" t="s">
        <v>30</v>
      </c>
      <c r="Q7706" s="1" t="s">
        <v>52</v>
      </c>
      <c r="R7706" s="1" t="s">
        <v>2702</v>
      </c>
      <c r="S7706" s="1">
        <v>447.84</v>
      </c>
      <c r="T7706" s="1">
        <v>4</v>
      </c>
      <c r="U7706" s="1">
        <v>0</v>
      </c>
      <c r="V7706" s="1">
        <v>98.524799999999971</v>
      </c>
      <c r="W7706" t="str">
        <f>INDEX(People!$A$2:$A$5,MATCH(Orders!N7706,People!$B$2:$B$5,0))</f>
        <v>Kelly Williams</v>
      </c>
      <c r="X7706" t="str">
        <f>IFERROR(INDEX(Returns!A7706:A8505,MATCH(Orders!B7706,Returns!B7706:B8505,0)),"No")</f>
        <v>No</v>
      </c>
      <c r="Y7706">
        <f t="shared" si="120"/>
        <v>447.84</v>
      </c>
    </row>
    <row r="7707" spans="1:25" x14ac:dyDescent="0.2">
      <c r="A7707" s="1">
        <v>7706</v>
      </c>
      <c r="B7707" t="s">
        <v>9805</v>
      </c>
      <c r="C7707" s="2">
        <v>43338</v>
      </c>
      <c r="D7707" s="8">
        <f>Table1[[#This Row],[Order Date]]</f>
        <v>43338</v>
      </c>
      <c r="E7707" s="2">
        <v>43345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">
        <v>1146</v>
      </c>
      <c r="P7707" s="1" t="s">
        <v>66</v>
      </c>
      <c r="Q7707" s="1" t="s">
        <v>146</v>
      </c>
      <c r="R7707" s="1" t="s">
        <v>1147</v>
      </c>
      <c r="S7707" s="1">
        <v>479.97</v>
      </c>
      <c r="T7707" s="1">
        <v>3</v>
      </c>
      <c r="U7707" s="1">
        <v>0</v>
      </c>
      <c r="V7707" s="1">
        <v>163.18979999999999</v>
      </c>
      <c r="W7707" t="str">
        <f>INDEX(People!$A$2:$A$5,MATCH(Orders!N7707,People!$B$2:$B$5,0))</f>
        <v>Kelly Williams</v>
      </c>
      <c r="X7707" t="str">
        <f>IFERROR(INDEX(Returns!A7707:A8506,MATCH(Orders!B7707,Returns!B7707:B8506,0)),"No")</f>
        <v>No</v>
      </c>
      <c r="Y7707">
        <f t="shared" si="120"/>
        <v>479.97</v>
      </c>
    </row>
    <row r="7708" spans="1:25" x14ac:dyDescent="0.2">
      <c r="A7708" s="1">
        <v>7707</v>
      </c>
      <c r="B7708" t="s">
        <v>9805</v>
      </c>
      <c r="C7708" s="2">
        <v>43338</v>
      </c>
      <c r="D7708" s="8">
        <f>Table1[[#This Row],[Order Date]]</f>
        <v>43338</v>
      </c>
      <c r="E7708" s="2">
        <v>43345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">
        <v>2219</v>
      </c>
      <c r="P7708" s="1" t="s">
        <v>43</v>
      </c>
      <c r="Q7708" s="1" t="s">
        <v>63</v>
      </c>
      <c r="R7708" s="1" t="s">
        <v>2220</v>
      </c>
      <c r="S7708" s="1">
        <v>8.64</v>
      </c>
      <c r="T7708" s="1">
        <v>3</v>
      </c>
      <c r="U7708" s="1">
        <v>0</v>
      </c>
      <c r="V7708" s="1">
        <v>2.5055999999999998</v>
      </c>
      <c r="W7708" t="str">
        <f>INDEX(People!$A$2:$A$5,MATCH(Orders!N7708,People!$B$2:$B$5,0))</f>
        <v>Kelly Williams</v>
      </c>
      <c r="X7708" t="str">
        <f>IFERROR(INDEX(Returns!A7708:A8507,MATCH(Orders!B7708,Returns!B7708:B8507,0)),"No")</f>
        <v>No</v>
      </c>
      <c r="Y7708">
        <f t="shared" si="120"/>
        <v>8.64</v>
      </c>
    </row>
    <row r="7709" spans="1:25" x14ac:dyDescent="0.2">
      <c r="A7709" s="1">
        <v>7708</v>
      </c>
      <c r="B7709" t="s">
        <v>9806</v>
      </c>
      <c r="C7709" s="2">
        <v>43753</v>
      </c>
      <c r="D7709" s="8">
        <f>Table1[[#This Row],[Order Date]]</f>
        <v>43753</v>
      </c>
      <c r="E7709" s="2">
        <v>43757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">
        <v>5308</v>
      </c>
      <c r="P7709" s="1" t="s">
        <v>43</v>
      </c>
      <c r="Q7709" s="1" t="s">
        <v>63</v>
      </c>
      <c r="R7709" s="1" t="s">
        <v>5309</v>
      </c>
      <c r="S7709" s="1">
        <v>11.68</v>
      </c>
      <c r="T7709" s="1">
        <v>2</v>
      </c>
      <c r="U7709" s="1">
        <v>0</v>
      </c>
      <c r="V7709" s="1">
        <v>4.2047999999999996</v>
      </c>
      <c r="W7709" t="str">
        <f>INDEX(People!$A$2:$A$5,MATCH(Orders!N7709,People!$B$2:$B$5,0))</f>
        <v>Anna Andreadi</v>
      </c>
      <c r="X7709" t="str">
        <f>IFERROR(INDEX(Returns!A7709:A8508,MATCH(Orders!B7709,Returns!B7709:B8508,0)),"No")</f>
        <v>No</v>
      </c>
      <c r="Y7709">
        <f t="shared" si="120"/>
        <v>11.68</v>
      </c>
    </row>
    <row r="7710" spans="1:25" x14ac:dyDescent="0.2">
      <c r="A7710" s="1">
        <v>7709</v>
      </c>
      <c r="B7710" t="s">
        <v>9807</v>
      </c>
      <c r="C7710" s="2">
        <v>42668</v>
      </c>
      <c r="D7710" s="8">
        <f>Table1[[#This Row],[Order Date]]</f>
        <v>42668</v>
      </c>
      <c r="E7710" s="2">
        <v>42672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">
        <v>5169</v>
      </c>
      <c r="P7710" s="1" t="s">
        <v>66</v>
      </c>
      <c r="Q7710" s="1" t="s">
        <v>146</v>
      </c>
      <c r="R7710" s="1" t="s">
        <v>5170</v>
      </c>
      <c r="S7710" s="1">
        <v>40.775999999999996</v>
      </c>
      <c r="T7710" s="1">
        <v>3</v>
      </c>
      <c r="U7710" s="1">
        <v>0.2</v>
      </c>
      <c r="V7710" s="1">
        <v>0.50970000000000049</v>
      </c>
      <c r="W7710" t="str">
        <f>INDEX(People!$A$2:$A$5,MATCH(Orders!N7710,People!$B$2:$B$5,0))</f>
        <v>Chuck Magee</v>
      </c>
      <c r="X7710" t="str">
        <f>IFERROR(INDEX(Returns!A7710:A8509,MATCH(Orders!B7710,Returns!B7710:B8509,0)),"No")</f>
        <v>No</v>
      </c>
      <c r="Y7710">
        <f t="shared" si="120"/>
        <v>48.931199999999997</v>
      </c>
    </row>
    <row r="7711" spans="1:25" x14ac:dyDescent="0.2">
      <c r="A7711" s="1">
        <v>7710</v>
      </c>
      <c r="B7711" t="s">
        <v>9807</v>
      </c>
      <c r="C7711" s="2">
        <v>42668</v>
      </c>
      <c r="D7711" s="8">
        <f>Table1[[#This Row],[Order Date]]</f>
        <v>42668</v>
      </c>
      <c r="E7711" s="2">
        <v>42672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">
        <v>1167</v>
      </c>
      <c r="P7711" s="1" t="s">
        <v>43</v>
      </c>
      <c r="Q7711" s="1" t="s">
        <v>70</v>
      </c>
      <c r="R7711" s="1" t="s">
        <v>1168</v>
      </c>
      <c r="S7711" s="1">
        <v>13.698000000000002</v>
      </c>
      <c r="T7711" s="1">
        <v>3</v>
      </c>
      <c r="U7711" s="1">
        <v>0.7</v>
      </c>
      <c r="V7711" s="1">
        <v>-9.5885999999999996</v>
      </c>
      <c r="W7711" t="str">
        <f>INDEX(People!$A$2:$A$5,MATCH(Orders!N7711,People!$B$2:$B$5,0))</f>
        <v>Chuck Magee</v>
      </c>
      <c r="X7711" t="str">
        <f>IFERROR(INDEX(Returns!A7711:A8510,MATCH(Orders!B7711,Returns!B7711:B8510,0)),"No")</f>
        <v>No</v>
      </c>
      <c r="Y7711">
        <f t="shared" si="120"/>
        <v>23.286600000000004</v>
      </c>
    </row>
    <row r="7712" spans="1:25" x14ac:dyDescent="0.2">
      <c r="A7712" s="1">
        <v>7711</v>
      </c>
      <c r="B7712" t="s">
        <v>9808</v>
      </c>
      <c r="C7712" s="2">
        <v>42827</v>
      </c>
      <c r="D7712" s="8">
        <f>Table1[[#This Row],[Order Date]]</f>
        <v>42827</v>
      </c>
      <c r="E7712" s="2">
        <v>42832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">
        <v>4855</v>
      </c>
      <c r="P7712" s="1" t="s">
        <v>66</v>
      </c>
      <c r="Q7712" s="1" t="s">
        <v>67</v>
      </c>
      <c r="R7712" s="1" t="s">
        <v>4856</v>
      </c>
      <c r="S7712" s="1">
        <v>87.8</v>
      </c>
      <c r="T7712" s="1">
        <v>5</v>
      </c>
      <c r="U7712" s="1">
        <v>0.2</v>
      </c>
      <c r="V7712" s="1">
        <v>32.924999999999997</v>
      </c>
      <c r="W7712" t="str">
        <f>INDEX(People!$A$2:$A$5,MATCH(Orders!N7712,People!$B$2:$B$5,0))</f>
        <v>Anna Andreadi</v>
      </c>
      <c r="X7712" t="str">
        <f>IFERROR(INDEX(Returns!A7712:A8511,MATCH(Orders!B7712,Returns!B7712:B8511,0)),"No")</f>
        <v>No</v>
      </c>
      <c r="Y7712">
        <f t="shared" si="120"/>
        <v>105.36</v>
      </c>
    </row>
    <row r="7713" spans="1:25" x14ac:dyDescent="0.2">
      <c r="A7713" s="1">
        <v>7712</v>
      </c>
      <c r="B7713" t="s">
        <v>9809</v>
      </c>
      <c r="C7713" s="2">
        <v>43766</v>
      </c>
      <c r="D7713" s="8">
        <f>Table1[[#This Row],[Order Date]]</f>
        <v>43766</v>
      </c>
      <c r="E7713" s="2">
        <v>43768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">
        <v>4538</v>
      </c>
      <c r="P7713" s="1" t="s">
        <v>30</v>
      </c>
      <c r="Q7713" s="1" t="s">
        <v>60</v>
      </c>
      <c r="R7713" s="1" t="s">
        <v>4539</v>
      </c>
      <c r="S7713" s="1">
        <v>77.951999999999998</v>
      </c>
      <c r="T7713" s="1">
        <v>3</v>
      </c>
      <c r="U7713" s="1">
        <v>0.2</v>
      </c>
      <c r="V7713" s="1">
        <v>15.590399999999995</v>
      </c>
      <c r="W7713" t="str">
        <f>INDEX(People!$A$2:$A$5,MATCH(Orders!N7713,People!$B$2:$B$5,0))</f>
        <v>Cassandra Brandow</v>
      </c>
      <c r="X7713" t="str">
        <f>IFERROR(INDEX(Returns!A7713:A8512,MATCH(Orders!B7713,Returns!B7713:B8512,0)),"No")</f>
        <v>No</v>
      </c>
      <c r="Y7713">
        <f t="shared" si="120"/>
        <v>93.542400000000001</v>
      </c>
    </row>
    <row r="7714" spans="1:25" x14ac:dyDescent="0.2">
      <c r="A7714" s="1">
        <v>7713</v>
      </c>
      <c r="B7714" t="s">
        <v>9809</v>
      </c>
      <c r="C7714" s="2">
        <v>43766</v>
      </c>
      <c r="D7714" s="8">
        <f>Table1[[#This Row],[Order Date]]</f>
        <v>43766</v>
      </c>
      <c r="E7714" s="2">
        <v>43768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">
        <v>737</v>
      </c>
      <c r="P7714" s="1" t="s">
        <v>43</v>
      </c>
      <c r="Q7714" s="1" t="s">
        <v>55</v>
      </c>
      <c r="R7714" s="1" t="s">
        <v>738</v>
      </c>
      <c r="S7714" s="1">
        <v>147.184</v>
      </c>
      <c r="T7714" s="1">
        <v>2</v>
      </c>
      <c r="U7714" s="1">
        <v>0.2</v>
      </c>
      <c r="V7714" s="1">
        <v>-29.436800000000012</v>
      </c>
      <c r="W7714" t="str">
        <f>INDEX(People!$A$2:$A$5,MATCH(Orders!N7714,People!$B$2:$B$5,0))</f>
        <v>Cassandra Brandow</v>
      </c>
      <c r="X7714" t="str">
        <f>IFERROR(INDEX(Returns!A7714:A8513,MATCH(Orders!B7714,Returns!B7714:B8513,0)),"No")</f>
        <v>No</v>
      </c>
      <c r="Y7714">
        <f t="shared" si="120"/>
        <v>176.6208</v>
      </c>
    </row>
    <row r="7715" spans="1:25" x14ac:dyDescent="0.2">
      <c r="A7715" s="1">
        <v>7714</v>
      </c>
      <c r="B7715" t="s">
        <v>9809</v>
      </c>
      <c r="C7715" s="2">
        <v>43766</v>
      </c>
      <c r="D7715" s="8">
        <f>Table1[[#This Row],[Order Date]]</f>
        <v>43766</v>
      </c>
      <c r="E7715" s="2">
        <v>43768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">
        <v>5689</v>
      </c>
      <c r="P7715" s="1" t="s">
        <v>43</v>
      </c>
      <c r="Q7715" s="1" t="s">
        <v>84</v>
      </c>
      <c r="R7715" s="1" t="s">
        <v>5690</v>
      </c>
      <c r="S7715" s="1">
        <v>47.952000000000005</v>
      </c>
      <c r="T7715" s="1">
        <v>3</v>
      </c>
      <c r="U7715" s="1">
        <v>0.2</v>
      </c>
      <c r="V7715" s="1">
        <v>16.183799999999998</v>
      </c>
      <c r="W7715" t="str">
        <f>INDEX(People!$A$2:$A$5,MATCH(Orders!N7715,People!$B$2:$B$5,0))</f>
        <v>Cassandra Brandow</v>
      </c>
      <c r="X7715" t="str">
        <f>IFERROR(INDEX(Returns!A7715:A8514,MATCH(Orders!B7715,Returns!B7715:B8514,0)),"No")</f>
        <v>No</v>
      </c>
      <c r="Y7715">
        <f t="shared" si="120"/>
        <v>57.542400000000008</v>
      </c>
    </row>
    <row r="7716" spans="1:25" x14ac:dyDescent="0.2">
      <c r="A7716" s="1">
        <v>7715</v>
      </c>
      <c r="B7716" t="s">
        <v>9810</v>
      </c>
      <c r="C7716" s="2">
        <v>42709</v>
      </c>
      <c r="D7716" s="8">
        <f>Table1[[#This Row],[Order Date]]</f>
        <v>42709</v>
      </c>
      <c r="E7716" s="2">
        <v>42711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">
        <v>1953</v>
      </c>
      <c r="P7716" s="1" t="s">
        <v>43</v>
      </c>
      <c r="Q7716" s="1" t="s">
        <v>73</v>
      </c>
      <c r="R7716" s="1" t="s">
        <v>1954</v>
      </c>
      <c r="S7716" s="1">
        <v>250.26</v>
      </c>
      <c r="T7716" s="1">
        <v>6</v>
      </c>
      <c r="U7716" s="1">
        <v>0</v>
      </c>
      <c r="V7716" s="1">
        <v>72.575399999999973</v>
      </c>
      <c r="W7716" t="str">
        <f>INDEX(People!$A$2:$A$5,MATCH(Orders!N7716,People!$B$2:$B$5,0))</f>
        <v>Anna Andreadi</v>
      </c>
      <c r="X7716" t="str">
        <f>IFERROR(INDEX(Returns!A7716:A8515,MATCH(Orders!B7716,Returns!B7716:B8515,0)),"No")</f>
        <v>No</v>
      </c>
      <c r="Y7716">
        <f t="shared" si="120"/>
        <v>250.26</v>
      </c>
    </row>
    <row r="7717" spans="1:25" x14ac:dyDescent="0.2">
      <c r="A7717" s="1">
        <v>7716</v>
      </c>
      <c r="B7717" t="s">
        <v>9811</v>
      </c>
      <c r="C7717" s="2">
        <v>43772</v>
      </c>
      <c r="D7717" s="8">
        <f>Table1[[#This Row],[Order Date]]</f>
        <v>43772</v>
      </c>
      <c r="E7717" s="2">
        <v>43777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">
        <v>5169</v>
      </c>
      <c r="P7717" s="1" t="s">
        <v>66</v>
      </c>
      <c r="Q7717" s="1" t="s">
        <v>146</v>
      </c>
      <c r="R7717" s="1" t="s">
        <v>5170</v>
      </c>
      <c r="S7717" s="1">
        <v>40.775999999999996</v>
      </c>
      <c r="T7717" s="1">
        <v>3</v>
      </c>
      <c r="U7717" s="1">
        <v>0.2</v>
      </c>
      <c r="V7717" s="1">
        <v>0.50970000000000049</v>
      </c>
      <c r="W7717" t="str">
        <f>INDEX(People!$A$2:$A$5,MATCH(Orders!N7717,People!$B$2:$B$5,0))</f>
        <v>Chuck Magee</v>
      </c>
      <c r="X7717" t="str">
        <f>IFERROR(INDEX(Returns!A7717:A8516,MATCH(Orders!B7717,Returns!B7717:B8516,0)),"No")</f>
        <v>No</v>
      </c>
      <c r="Y7717">
        <f t="shared" si="120"/>
        <v>48.931199999999997</v>
      </c>
    </row>
    <row r="7718" spans="1:25" x14ac:dyDescent="0.2">
      <c r="A7718" s="1">
        <v>7717</v>
      </c>
      <c r="B7718" t="s">
        <v>6016</v>
      </c>
      <c r="C7718" s="2">
        <v>42741</v>
      </c>
      <c r="D7718" s="8">
        <f>Table1[[#This Row],[Order Date]]</f>
        <v>42741</v>
      </c>
      <c r="E7718" s="2">
        <v>42747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">
        <v>3105</v>
      </c>
      <c r="P7718" s="1" t="s">
        <v>43</v>
      </c>
      <c r="Q7718" s="1" t="s">
        <v>84</v>
      </c>
      <c r="R7718" s="1" t="s">
        <v>3106</v>
      </c>
      <c r="S7718" s="1">
        <v>29.600000000000005</v>
      </c>
      <c r="T7718" s="1">
        <v>5</v>
      </c>
      <c r="U7718" s="1">
        <v>0.2</v>
      </c>
      <c r="V7718" s="1">
        <v>9.2499999999999964</v>
      </c>
      <c r="W7718" t="str">
        <f>INDEX(People!$A$2:$A$5,MATCH(Orders!N7718,People!$B$2:$B$5,0))</f>
        <v>Anna Andreadi</v>
      </c>
      <c r="X7718" t="str">
        <f>IFERROR(INDEX(Returns!A7718:A8517,MATCH(Orders!B7718,Returns!B7718:B8517,0)),"No")</f>
        <v>No</v>
      </c>
      <c r="Y7718">
        <f t="shared" si="120"/>
        <v>35.520000000000003</v>
      </c>
    </row>
    <row r="7719" spans="1:25" x14ac:dyDescent="0.2">
      <c r="A7719" s="1">
        <v>7718</v>
      </c>
      <c r="B7719" t="s">
        <v>6016</v>
      </c>
      <c r="C7719" s="2">
        <v>42741</v>
      </c>
      <c r="D7719" s="8">
        <f>Table1[[#This Row],[Order Date]]</f>
        <v>42741</v>
      </c>
      <c r="E7719" s="2">
        <v>42747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">
        <v>1696</v>
      </c>
      <c r="P7719" s="1" t="s">
        <v>43</v>
      </c>
      <c r="Q7719" s="1" t="s">
        <v>70</v>
      </c>
      <c r="R7719" s="1" t="s">
        <v>1697</v>
      </c>
      <c r="S7719" s="1">
        <v>1.9380000000000002</v>
      </c>
      <c r="T7719" s="1">
        <v>2</v>
      </c>
      <c r="U7719" s="1">
        <v>0.7</v>
      </c>
      <c r="V7719" s="1">
        <v>-1.3565999999999994</v>
      </c>
      <c r="W7719" t="str">
        <f>INDEX(People!$A$2:$A$5,MATCH(Orders!N7719,People!$B$2:$B$5,0))</f>
        <v>Anna Andreadi</v>
      </c>
      <c r="X7719" t="str">
        <f>IFERROR(INDEX(Returns!A7719:A8518,MATCH(Orders!B7719,Returns!B7719:B8518,0)),"No")</f>
        <v>No</v>
      </c>
      <c r="Y7719">
        <f t="shared" si="120"/>
        <v>3.2946000000000004</v>
      </c>
    </row>
    <row r="7720" spans="1:25" x14ac:dyDescent="0.2">
      <c r="A7720" s="1">
        <v>7719</v>
      </c>
      <c r="B7720" t="s">
        <v>9812</v>
      </c>
      <c r="C7720" s="2">
        <v>43717</v>
      </c>
      <c r="D7720" s="8">
        <f>Table1[[#This Row],[Order Date]]</f>
        <v>43717</v>
      </c>
      <c r="E7720" s="2">
        <v>43722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">
        <v>3940</v>
      </c>
      <c r="P7720" s="1" t="s">
        <v>66</v>
      </c>
      <c r="Q7720" s="1" t="s">
        <v>146</v>
      </c>
      <c r="R7720" s="1" t="s">
        <v>3941</v>
      </c>
      <c r="S7720" s="1">
        <v>159.96</v>
      </c>
      <c r="T7720" s="1">
        <v>4</v>
      </c>
      <c r="U7720" s="1">
        <v>0</v>
      </c>
      <c r="V7720" s="1">
        <v>51.18719999999999</v>
      </c>
      <c r="W7720" t="str">
        <f>INDEX(People!$A$2:$A$5,MATCH(Orders!N7720,People!$B$2:$B$5,0))</f>
        <v>Anna Andreadi</v>
      </c>
      <c r="X7720" t="str">
        <f>IFERROR(INDEX(Returns!A7720:A8519,MATCH(Orders!B7720,Returns!B7720:B8519,0)),"No")</f>
        <v>No</v>
      </c>
      <c r="Y7720">
        <f t="shared" si="120"/>
        <v>159.96</v>
      </c>
    </row>
    <row r="7721" spans="1:25" x14ac:dyDescent="0.2">
      <c r="A7721" s="1">
        <v>7720</v>
      </c>
      <c r="B7721" t="s">
        <v>9813</v>
      </c>
      <c r="C7721" s="2">
        <v>42740</v>
      </c>
      <c r="D7721" s="8">
        <f>Table1[[#This Row],[Order Date]]</f>
        <v>42740</v>
      </c>
      <c r="E7721" s="2">
        <v>42745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">
        <v>4818</v>
      </c>
      <c r="P7721" s="1" t="s">
        <v>43</v>
      </c>
      <c r="Q7721" s="1" t="s">
        <v>63</v>
      </c>
      <c r="R7721" s="1" t="s">
        <v>4819</v>
      </c>
      <c r="S7721" s="1">
        <v>59.519999999999996</v>
      </c>
      <c r="T7721" s="1">
        <v>3</v>
      </c>
      <c r="U7721" s="1">
        <v>0</v>
      </c>
      <c r="V7721" s="1">
        <v>15.475200000000001</v>
      </c>
      <c r="W7721" t="str">
        <f>INDEX(People!$A$2:$A$5,MATCH(Orders!N7721,People!$B$2:$B$5,0))</f>
        <v>Chuck Magee</v>
      </c>
      <c r="X7721" t="str">
        <f>IFERROR(INDEX(Returns!A7721:A8520,MATCH(Orders!B7721,Returns!B7721:B8520,0)),"No")</f>
        <v>No</v>
      </c>
      <c r="Y7721">
        <f t="shared" si="120"/>
        <v>59.519999999999996</v>
      </c>
    </row>
    <row r="7722" spans="1:25" x14ac:dyDescent="0.2">
      <c r="A7722" s="1">
        <v>7721</v>
      </c>
      <c r="B7722" t="s">
        <v>9813</v>
      </c>
      <c r="C7722" s="2">
        <v>42740</v>
      </c>
      <c r="D7722" s="8">
        <f>Table1[[#This Row],[Order Date]]</f>
        <v>42740</v>
      </c>
      <c r="E7722" s="2">
        <v>42745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">
        <v>2490</v>
      </c>
      <c r="P7722" s="1" t="s">
        <v>43</v>
      </c>
      <c r="Q7722" s="1" t="s">
        <v>157</v>
      </c>
      <c r="R7722" s="1" t="s">
        <v>2491</v>
      </c>
      <c r="S7722" s="1">
        <v>17.48</v>
      </c>
      <c r="T7722" s="1">
        <v>2</v>
      </c>
      <c r="U7722" s="1">
        <v>0</v>
      </c>
      <c r="V7722" s="1">
        <v>8.2156000000000002</v>
      </c>
      <c r="W7722" t="str">
        <f>INDEX(People!$A$2:$A$5,MATCH(Orders!N7722,People!$B$2:$B$5,0))</f>
        <v>Chuck Magee</v>
      </c>
      <c r="X7722" t="str">
        <f>IFERROR(INDEX(Returns!A7722:A8521,MATCH(Orders!B7722,Returns!B7722:B8521,0)),"No")</f>
        <v>No</v>
      </c>
      <c r="Y7722">
        <f t="shared" si="120"/>
        <v>17.48</v>
      </c>
    </row>
    <row r="7723" spans="1:25" x14ac:dyDescent="0.2">
      <c r="A7723" s="1">
        <v>7722</v>
      </c>
      <c r="B7723" t="s">
        <v>9813</v>
      </c>
      <c r="C7723" s="2">
        <v>42740</v>
      </c>
      <c r="D7723" s="8">
        <f>Table1[[#This Row],[Order Date]]</f>
        <v>42740</v>
      </c>
      <c r="E7723" s="2">
        <v>42745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">
        <v>4058</v>
      </c>
      <c r="P7723" s="1" t="s">
        <v>43</v>
      </c>
      <c r="Q7723" s="1" t="s">
        <v>70</v>
      </c>
      <c r="R7723" s="1" t="s">
        <v>4059</v>
      </c>
      <c r="S7723" s="1">
        <v>13.168000000000001</v>
      </c>
      <c r="T7723" s="1">
        <v>2</v>
      </c>
      <c r="U7723" s="1">
        <v>0.2</v>
      </c>
      <c r="V7723" s="1">
        <v>4.6088000000000005</v>
      </c>
      <c r="W7723" t="str">
        <f>INDEX(People!$A$2:$A$5,MATCH(Orders!N7723,People!$B$2:$B$5,0))</f>
        <v>Chuck Magee</v>
      </c>
      <c r="X7723" t="str">
        <f>IFERROR(INDEX(Returns!A7723:A8522,MATCH(Orders!B7723,Returns!B7723:B8522,0)),"No")</f>
        <v>No</v>
      </c>
      <c r="Y7723">
        <f t="shared" si="120"/>
        <v>15.801600000000001</v>
      </c>
    </row>
    <row r="7724" spans="1:25" x14ac:dyDescent="0.2">
      <c r="A7724" s="1">
        <v>7723</v>
      </c>
      <c r="B7724" t="s">
        <v>9814</v>
      </c>
      <c r="C7724" s="2">
        <v>43571</v>
      </c>
      <c r="D7724" s="8">
        <f>Table1[[#This Row],[Order Date]]</f>
        <v>43571</v>
      </c>
      <c r="E7724" s="2">
        <v>43575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">
        <v>5804</v>
      </c>
      <c r="P7724" s="1" t="s">
        <v>43</v>
      </c>
      <c r="Q7724" s="1" t="s">
        <v>73</v>
      </c>
      <c r="R7724" s="1" t="s">
        <v>5805</v>
      </c>
      <c r="S7724" s="1">
        <v>40.74</v>
      </c>
      <c r="T7724" s="1">
        <v>3</v>
      </c>
      <c r="U7724" s="1">
        <v>0</v>
      </c>
      <c r="V7724" s="1">
        <v>12.222</v>
      </c>
      <c r="W7724" t="str">
        <f>INDEX(People!$A$2:$A$5,MATCH(Orders!N7724,People!$B$2:$B$5,0))</f>
        <v>Anna Andreadi</v>
      </c>
      <c r="X7724" t="str">
        <f>IFERROR(INDEX(Returns!A7724:A8523,MATCH(Orders!B7724,Returns!B7724:B8523,0)),"No")</f>
        <v>No</v>
      </c>
      <c r="Y7724">
        <f t="shared" si="120"/>
        <v>40.74</v>
      </c>
    </row>
    <row r="7725" spans="1:25" x14ac:dyDescent="0.2">
      <c r="A7725" s="1">
        <v>7724</v>
      </c>
      <c r="B7725" t="s">
        <v>9815</v>
      </c>
      <c r="C7725" s="2">
        <v>42988</v>
      </c>
      <c r="D7725" s="8">
        <f>Table1[[#This Row],[Order Date]]</f>
        <v>42988</v>
      </c>
      <c r="E7725" s="2">
        <v>42992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">
        <v>3831</v>
      </c>
      <c r="P7725" s="1" t="s">
        <v>30</v>
      </c>
      <c r="Q7725" s="1" t="s">
        <v>34</v>
      </c>
      <c r="R7725" s="1" t="s">
        <v>3832</v>
      </c>
      <c r="S7725" s="1">
        <v>179.886</v>
      </c>
      <c r="T7725" s="1">
        <v>1</v>
      </c>
      <c r="U7725" s="1">
        <v>0.3</v>
      </c>
      <c r="V7725" s="1">
        <v>-2.5698000000000292</v>
      </c>
      <c r="W7725" t="str">
        <f>INDEX(People!$A$2:$A$5,MATCH(Orders!N7725,People!$B$2:$B$5,0))</f>
        <v>Kelly Williams</v>
      </c>
      <c r="X7725" t="str">
        <f>IFERROR(INDEX(Returns!A7725:A8524,MATCH(Orders!B7725,Returns!B7725:B8524,0)),"No")</f>
        <v>No</v>
      </c>
      <c r="Y7725">
        <f t="shared" si="120"/>
        <v>233.8518</v>
      </c>
    </row>
    <row r="7726" spans="1:25" x14ac:dyDescent="0.2">
      <c r="A7726" s="1">
        <v>7725</v>
      </c>
      <c r="B7726" t="s">
        <v>9816</v>
      </c>
      <c r="C7726" s="2">
        <v>43368</v>
      </c>
      <c r="D7726" s="8">
        <f>Table1[[#This Row],[Order Date]]</f>
        <v>43368</v>
      </c>
      <c r="E7726" s="2">
        <v>43372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">
        <v>2766</v>
      </c>
      <c r="P7726" s="1" t="s">
        <v>43</v>
      </c>
      <c r="Q7726" s="1" t="s">
        <v>73</v>
      </c>
      <c r="R7726" s="1" t="s">
        <v>2767</v>
      </c>
      <c r="S7726" s="1">
        <v>286.25600000000003</v>
      </c>
      <c r="T7726" s="1">
        <v>1</v>
      </c>
      <c r="U7726" s="1">
        <v>0.2</v>
      </c>
      <c r="V7726" s="1">
        <v>17.890999999999977</v>
      </c>
      <c r="W7726" t="str">
        <f>INDEX(People!$A$2:$A$5,MATCH(Orders!N7726,People!$B$2:$B$5,0))</f>
        <v>Chuck Magee</v>
      </c>
      <c r="X7726" t="str">
        <f>IFERROR(INDEX(Returns!A7726:A8525,MATCH(Orders!B7726,Returns!B7726:B8525,0)),"No")</f>
        <v>No</v>
      </c>
      <c r="Y7726">
        <f t="shared" si="120"/>
        <v>343.50720000000001</v>
      </c>
    </row>
    <row r="7727" spans="1:25" x14ac:dyDescent="0.2">
      <c r="A7727" s="1">
        <v>7726</v>
      </c>
      <c r="B7727" t="s">
        <v>9816</v>
      </c>
      <c r="C7727" s="2">
        <v>43368</v>
      </c>
      <c r="D7727" s="8">
        <f>Table1[[#This Row],[Order Date]]</f>
        <v>43368</v>
      </c>
      <c r="E7727" s="2">
        <v>43372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">
        <v>1558</v>
      </c>
      <c r="P7727" s="1" t="s">
        <v>43</v>
      </c>
      <c r="Q7727" s="1" t="s">
        <v>55</v>
      </c>
      <c r="R7727" s="1" t="s">
        <v>1559</v>
      </c>
      <c r="S7727" s="1">
        <v>24.224000000000004</v>
      </c>
      <c r="T7727" s="1">
        <v>2</v>
      </c>
      <c r="U7727" s="1">
        <v>0.2</v>
      </c>
      <c r="V7727" s="1">
        <v>-4.8448000000000029</v>
      </c>
      <c r="W7727" t="str">
        <f>INDEX(People!$A$2:$A$5,MATCH(Orders!N7727,People!$B$2:$B$5,0))</f>
        <v>Chuck Magee</v>
      </c>
      <c r="X7727" t="str">
        <f>IFERROR(INDEX(Returns!A7727:A8526,MATCH(Orders!B7727,Returns!B7727:B8526,0)),"No")</f>
        <v>No</v>
      </c>
      <c r="Y7727">
        <f t="shared" si="120"/>
        <v>29.068800000000003</v>
      </c>
    </row>
    <row r="7728" spans="1:25" x14ac:dyDescent="0.2">
      <c r="A7728" s="1">
        <v>7727</v>
      </c>
      <c r="B7728" t="s">
        <v>9816</v>
      </c>
      <c r="C7728" s="2">
        <v>43368</v>
      </c>
      <c r="D7728" s="8">
        <f>Table1[[#This Row],[Order Date]]</f>
        <v>43368</v>
      </c>
      <c r="E7728" s="2">
        <v>43372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">
        <v>3060</v>
      </c>
      <c r="P7728" s="1" t="s">
        <v>43</v>
      </c>
      <c r="Q7728" s="1" t="s">
        <v>55</v>
      </c>
      <c r="R7728" s="1" t="s">
        <v>3061</v>
      </c>
      <c r="S7728" s="1">
        <v>331.536</v>
      </c>
      <c r="T7728" s="1">
        <v>3</v>
      </c>
      <c r="U7728" s="1">
        <v>0.2</v>
      </c>
      <c r="V7728" s="1">
        <v>-82.884</v>
      </c>
      <c r="W7728" t="str">
        <f>INDEX(People!$A$2:$A$5,MATCH(Orders!N7728,People!$B$2:$B$5,0))</f>
        <v>Chuck Magee</v>
      </c>
      <c r="X7728" t="str">
        <f>IFERROR(INDEX(Returns!A7728:A8527,MATCH(Orders!B7728,Returns!B7728:B8527,0)),"No")</f>
        <v>No</v>
      </c>
      <c r="Y7728">
        <f t="shared" si="120"/>
        <v>397.84319999999997</v>
      </c>
    </row>
    <row r="7729" spans="1:25" x14ac:dyDescent="0.2">
      <c r="A7729" s="1">
        <v>7728</v>
      </c>
      <c r="B7729" t="s">
        <v>9817</v>
      </c>
      <c r="C7729" s="2">
        <v>42810</v>
      </c>
      <c r="D7729" s="8">
        <f>Table1[[#This Row],[Order Date]]</f>
        <v>42810</v>
      </c>
      <c r="E7729" s="2">
        <v>42814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">
        <v>5308</v>
      </c>
      <c r="P7729" s="1" t="s">
        <v>43</v>
      </c>
      <c r="Q7729" s="1" t="s">
        <v>63</v>
      </c>
      <c r="R7729" s="1" t="s">
        <v>5309</v>
      </c>
      <c r="S7729" s="1">
        <v>17.52</v>
      </c>
      <c r="T7729" s="1">
        <v>3</v>
      </c>
      <c r="U7729" s="1">
        <v>0</v>
      </c>
      <c r="V7729" s="1">
        <v>6.3071999999999999</v>
      </c>
      <c r="W7729" t="str">
        <f>INDEX(People!$A$2:$A$5,MATCH(Orders!N7729,People!$B$2:$B$5,0))</f>
        <v>Chuck Magee</v>
      </c>
      <c r="X7729" t="str">
        <f>IFERROR(INDEX(Returns!A7729:A8528,MATCH(Orders!B7729,Returns!B7729:B8528,0)),"No")</f>
        <v>No</v>
      </c>
      <c r="Y7729">
        <f t="shared" si="120"/>
        <v>17.52</v>
      </c>
    </row>
    <row r="7730" spans="1:25" x14ac:dyDescent="0.2">
      <c r="A7730" s="1">
        <v>7729</v>
      </c>
      <c r="B7730" t="s">
        <v>9818</v>
      </c>
      <c r="C7730" s="2">
        <v>43430</v>
      </c>
      <c r="D7730" s="8">
        <f>Table1[[#This Row],[Order Date]]</f>
        <v>43430</v>
      </c>
      <c r="E7730" s="2">
        <v>43436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">
        <v>2617</v>
      </c>
      <c r="P7730" s="1" t="s">
        <v>43</v>
      </c>
      <c r="Q7730" s="1" t="s">
        <v>63</v>
      </c>
      <c r="R7730" s="1" t="s">
        <v>2618</v>
      </c>
      <c r="S7730" s="1">
        <v>17.856000000000002</v>
      </c>
      <c r="T7730" s="1">
        <v>4</v>
      </c>
      <c r="U7730" s="1">
        <v>0.2</v>
      </c>
      <c r="V7730" s="1">
        <v>4.2408000000000001</v>
      </c>
      <c r="W7730" t="str">
        <f>INDEX(People!$A$2:$A$5,MATCH(Orders!N7730,People!$B$2:$B$5,0))</f>
        <v>Kelly Williams</v>
      </c>
      <c r="X7730" t="str">
        <f>IFERROR(INDEX(Returns!A7730:A8529,MATCH(Orders!B7730,Returns!B7730:B8529,0)),"No")</f>
        <v>No</v>
      </c>
      <c r="Y7730">
        <f t="shared" si="120"/>
        <v>21.427200000000003</v>
      </c>
    </row>
    <row r="7731" spans="1:25" x14ac:dyDescent="0.2">
      <c r="A7731" s="1">
        <v>7730</v>
      </c>
      <c r="B7731" t="s">
        <v>9819</v>
      </c>
      <c r="C7731" s="2">
        <v>43369</v>
      </c>
      <c r="D7731" s="8">
        <f>Table1[[#This Row],[Order Date]]</f>
        <v>43369</v>
      </c>
      <c r="E7731" s="2">
        <v>43374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">
        <v>4273</v>
      </c>
      <c r="P7731" s="1" t="s">
        <v>66</v>
      </c>
      <c r="Q7731" s="1" t="s">
        <v>146</v>
      </c>
      <c r="R7731" s="1" t="s">
        <v>4274</v>
      </c>
      <c r="S7731" s="1">
        <v>431.97600000000006</v>
      </c>
      <c r="T7731" s="1">
        <v>3</v>
      </c>
      <c r="U7731" s="1">
        <v>0.2</v>
      </c>
      <c r="V7731" s="1">
        <v>-75.59580000000004</v>
      </c>
      <c r="W7731" t="str">
        <f>INDEX(People!$A$2:$A$5,MATCH(Orders!N7731,People!$B$2:$B$5,0))</f>
        <v>Cassandra Brandow</v>
      </c>
      <c r="X7731" t="str">
        <f>IFERROR(INDEX(Returns!A7731:A8530,MATCH(Orders!B7731,Returns!B7731:B8530,0)),"No")</f>
        <v>No</v>
      </c>
      <c r="Y7731">
        <f t="shared" si="120"/>
        <v>518.37120000000004</v>
      </c>
    </row>
    <row r="7732" spans="1:25" x14ac:dyDescent="0.2">
      <c r="A7732" s="1">
        <v>7731</v>
      </c>
      <c r="B7732" t="s">
        <v>9820</v>
      </c>
      <c r="C7732" s="2">
        <v>43629</v>
      </c>
      <c r="D7732" s="8">
        <f>Table1[[#This Row],[Order Date]]</f>
        <v>43629</v>
      </c>
      <c r="E7732" s="2">
        <v>43635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">
        <v>3881</v>
      </c>
      <c r="P7732" s="1" t="s">
        <v>30</v>
      </c>
      <c r="Q7732" s="1" t="s">
        <v>34</v>
      </c>
      <c r="R7732" s="1" t="s">
        <v>3882</v>
      </c>
      <c r="S7732" s="1">
        <v>291.13600000000002</v>
      </c>
      <c r="T7732" s="1">
        <v>4</v>
      </c>
      <c r="U7732" s="1">
        <v>0.2</v>
      </c>
      <c r="V7732" s="1">
        <v>-25.474400000000017</v>
      </c>
      <c r="W7732" t="str">
        <f>INDEX(People!$A$2:$A$5,MATCH(Orders!N7732,People!$B$2:$B$5,0))</f>
        <v>Anna Andreadi</v>
      </c>
      <c r="X7732" t="str">
        <f>IFERROR(INDEX(Returns!A7732:A8531,MATCH(Orders!B7732,Returns!B7732:B8531,0)),"No")</f>
        <v>No</v>
      </c>
      <c r="Y7732">
        <f t="shared" si="120"/>
        <v>349.36320000000001</v>
      </c>
    </row>
    <row r="7733" spans="1:25" x14ac:dyDescent="0.2">
      <c r="A7733" s="1">
        <v>7732</v>
      </c>
      <c r="B7733" t="s">
        <v>9821</v>
      </c>
      <c r="C7733" s="2">
        <v>43726</v>
      </c>
      <c r="D7733" s="8">
        <f>Table1[[#This Row],[Order Date]]</f>
        <v>43726</v>
      </c>
      <c r="E7733" s="2">
        <v>43729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">
        <v>334</v>
      </c>
      <c r="P7733" s="1" t="s">
        <v>43</v>
      </c>
      <c r="Q7733" s="1" t="s">
        <v>157</v>
      </c>
      <c r="R7733" s="1" t="s">
        <v>335</v>
      </c>
      <c r="S7733" s="1">
        <v>114.84800000000001</v>
      </c>
      <c r="T7733" s="1">
        <v>4</v>
      </c>
      <c r="U7733" s="1">
        <v>0.2</v>
      </c>
      <c r="V7733" s="1">
        <v>35.889999999999986</v>
      </c>
      <c r="W7733" t="str">
        <f>INDEX(People!$A$2:$A$5,MATCH(Orders!N7733,People!$B$2:$B$5,0))</f>
        <v>Kelly Williams</v>
      </c>
      <c r="X7733" t="str">
        <f>IFERROR(INDEX(Returns!A7733:A8532,MATCH(Orders!B7733,Returns!B7733:B8532,0)),"No")</f>
        <v>No</v>
      </c>
      <c r="Y7733">
        <f t="shared" si="120"/>
        <v>137.8176</v>
      </c>
    </row>
    <row r="7734" spans="1:25" x14ac:dyDescent="0.2">
      <c r="A7734" s="1">
        <v>7733</v>
      </c>
      <c r="B7734" t="s">
        <v>9822</v>
      </c>
      <c r="C7734" s="2">
        <v>43618</v>
      </c>
      <c r="D7734" s="8">
        <f>Table1[[#This Row],[Order Date]]</f>
        <v>43618</v>
      </c>
      <c r="E7734" s="2">
        <v>43624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">
        <v>1929</v>
      </c>
      <c r="P7734" s="1" t="s">
        <v>43</v>
      </c>
      <c r="Q7734" s="1" t="s">
        <v>84</v>
      </c>
      <c r="R7734" s="1" t="s">
        <v>1930</v>
      </c>
      <c r="S7734" s="1">
        <v>10.688000000000001</v>
      </c>
      <c r="T7734" s="1">
        <v>2</v>
      </c>
      <c r="U7734" s="1">
        <v>0.2</v>
      </c>
      <c r="V7734" s="1">
        <v>3.7407999999999997</v>
      </c>
      <c r="W7734" t="str">
        <f>INDEX(People!$A$2:$A$5,MATCH(Orders!N7734,People!$B$2:$B$5,0))</f>
        <v>Kelly Williams</v>
      </c>
      <c r="X7734" t="str">
        <f>IFERROR(INDEX(Returns!A7734:A8533,MATCH(Orders!B7734,Returns!B7734:B8533,0)),"No")</f>
        <v>No</v>
      </c>
      <c r="Y7734">
        <f t="shared" si="120"/>
        <v>12.8256</v>
      </c>
    </row>
    <row r="7735" spans="1:25" x14ac:dyDescent="0.2">
      <c r="A7735" s="1">
        <v>7734</v>
      </c>
      <c r="B7735" t="s">
        <v>9823</v>
      </c>
      <c r="C7735" s="2">
        <v>43235</v>
      </c>
      <c r="D7735" s="8">
        <f>Table1[[#This Row],[Order Date]]</f>
        <v>43235</v>
      </c>
      <c r="E7735" s="2">
        <v>43239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">
        <v>4475</v>
      </c>
      <c r="P7735" s="1" t="s">
        <v>43</v>
      </c>
      <c r="Q7735" s="1" t="s">
        <v>84</v>
      </c>
      <c r="R7735" s="1" t="s">
        <v>4476</v>
      </c>
      <c r="S7735" s="1">
        <v>15.231999999999999</v>
      </c>
      <c r="T7735" s="1">
        <v>4</v>
      </c>
      <c r="U7735" s="1">
        <v>0.2</v>
      </c>
      <c r="V7735" s="1">
        <v>5.5215999999999994</v>
      </c>
      <c r="W7735" t="str">
        <f>INDEX(People!$A$2:$A$5,MATCH(Orders!N7735,People!$B$2:$B$5,0))</f>
        <v>Chuck Magee</v>
      </c>
      <c r="X7735" t="str">
        <f>IFERROR(INDEX(Returns!A7735:A8534,MATCH(Orders!B7735,Returns!B7735:B8534,0)),"No")</f>
        <v>No</v>
      </c>
      <c r="Y7735">
        <f t="shared" si="120"/>
        <v>18.278399999999998</v>
      </c>
    </row>
    <row r="7736" spans="1:25" x14ac:dyDescent="0.2">
      <c r="A7736" s="1">
        <v>7735</v>
      </c>
      <c r="B7736" t="s">
        <v>9824</v>
      </c>
      <c r="C7736" s="2">
        <v>43723</v>
      </c>
      <c r="D7736" s="8">
        <f>Table1[[#This Row],[Order Date]]</f>
        <v>43723</v>
      </c>
      <c r="E7736" s="2">
        <v>43728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">
        <v>598</v>
      </c>
      <c r="P7736" s="1" t="s">
        <v>43</v>
      </c>
      <c r="Q7736" s="1" t="s">
        <v>63</v>
      </c>
      <c r="R7736" s="1" t="s">
        <v>599</v>
      </c>
      <c r="S7736" s="1">
        <v>12.419999999999998</v>
      </c>
      <c r="T7736" s="1">
        <v>3</v>
      </c>
      <c r="U7736" s="1">
        <v>0</v>
      </c>
      <c r="V7736" s="1">
        <v>5.2164000000000001</v>
      </c>
      <c r="W7736" t="str">
        <f>INDEX(People!$A$2:$A$5,MATCH(Orders!N7736,People!$B$2:$B$5,0))</f>
        <v>Anna Andreadi</v>
      </c>
      <c r="X7736" t="str">
        <f>IFERROR(INDEX(Returns!A7736:A8535,MATCH(Orders!B7736,Returns!B7736:B8535,0)),"No")</f>
        <v>No</v>
      </c>
      <c r="Y7736">
        <f t="shared" si="120"/>
        <v>12.419999999999998</v>
      </c>
    </row>
    <row r="7737" spans="1:25" x14ac:dyDescent="0.2">
      <c r="A7737" s="1">
        <v>7736</v>
      </c>
      <c r="B7737" t="s">
        <v>9825</v>
      </c>
      <c r="C7737" s="2">
        <v>43334</v>
      </c>
      <c r="D7737" s="8">
        <f>Table1[[#This Row],[Order Date]]</f>
        <v>43334</v>
      </c>
      <c r="E7737" s="2">
        <v>43338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">
        <v>2250</v>
      </c>
      <c r="P7737" s="1" t="s">
        <v>43</v>
      </c>
      <c r="Q7737" s="1" t="s">
        <v>84</v>
      </c>
      <c r="R7737" s="1" t="s">
        <v>2251</v>
      </c>
      <c r="S7737" s="1">
        <v>19.440000000000001</v>
      </c>
      <c r="T7737" s="1">
        <v>3</v>
      </c>
      <c r="U7737" s="1">
        <v>0</v>
      </c>
      <c r="V7737" s="1">
        <v>9.3312000000000008</v>
      </c>
      <c r="W7737" t="str">
        <f>INDEX(People!$A$2:$A$5,MATCH(Orders!N7737,People!$B$2:$B$5,0))</f>
        <v>Anna Andreadi</v>
      </c>
      <c r="X7737" t="str">
        <f>IFERROR(INDEX(Returns!A7737:A8536,MATCH(Orders!B7737,Returns!B7737:B8536,0)),"No")</f>
        <v>No</v>
      </c>
      <c r="Y7737">
        <f t="shared" si="120"/>
        <v>19.440000000000001</v>
      </c>
    </row>
    <row r="7738" spans="1:25" x14ac:dyDescent="0.2">
      <c r="A7738" s="1">
        <v>7737</v>
      </c>
      <c r="B7738" t="s">
        <v>9826</v>
      </c>
      <c r="C7738" s="2">
        <v>42520</v>
      </c>
      <c r="D7738" s="8">
        <f>Table1[[#This Row],[Order Date]]</f>
        <v>42520</v>
      </c>
      <c r="E7738" s="2">
        <v>42527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">
        <v>2359</v>
      </c>
      <c r="P7738" s="1" t="s">
        <v>43</v>
      </c>
      <c r="Q7738" s="1" t="s">
        <v>70</v>
      </c>
      <c r="R7738" s="1" t="s">
        <v>2360</v>
      </c>
      <c r="S7738" s="1">
        <v>70.367999999999995</v>
      </c>
      <c r="T7738" s="1">
        <v>4</v>
      </c>
      <c r="U7738" s="1">
        <v>0.2</v>
      </c>
      <c r="V7738" s="1">
        <v>26.387999999999998</v>
      </c>
      <c r="W7738" t="str">
        <f>INDEX(People!$A$2:$A$5,MATCH(Orders!N7738,People!$B$2:$B$5,0))</f>
        <v>Chuck Magee</v>
      </c>
      <c r="X7738" t="str">
        <f>IFERROR(INDEX(Returns!A7738:A8537,MATCH(Orders!B7738,Returns!B7738:B8537,0)),"No")</f>
        <v>No</v>
      </c>
      <c r="Y7738">
        <f t="shared" si="120"/>
        <v>84.441599999999994</v>
      </c>
    </row>
    <row r="7739" spans="1:25" x14ac:dyDescent="0.2">
      <c r="A7739" s="1">
        <v>7738</v>
      </c>
      <c r="B7739" t="s">
        <v>9827</v>
      </c>
      <c r="C7739" s="2">
        <v>43817</v>
      </c>
      <c r="D7739" s="8">
        <f>Table1[[#This Row],[Order Date]]</f>
        <v>43817</v>
      </c>
      <c r="E7739" s="2">
        <v>43819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">
        <v>3380</v>
      </c>
      <c r="P7739" s="1" t="s">
        <v>43</v>
      </c>
      <c r="Q7739" s="1" t="s">
        <v>63</v>
      </c>
      <c r="R7739" s="1" t="s">
        <v>3381</v>
      </c>
      <c r="S7739" s="1">
        <v>12.672000000000001</v>
      </c>
      <c r="T7739" s="1">
        <v>9</v>
      </c>
      <c r="U7739" s="1">
        <v>0.2</v>
      </c>
      <c r="V7739" s="1">
        <v>1.4255999999999993</v>
      </c>
      <c r="W7739" t="str">
        <f>INDEX(People!$A$2:$A$5,MATCH(Orders!N7739,People!$B$2:$B$5,0))</f>
        <v>Cassandra Brandow</v>
      </c>
      <c r="X7739" t="str">
        <f>IFERROR(INDEX(Returns!A7739:A8538,MATCH(Orders!B7739,Returns!B7739:B8538,0)),"No")</f>
        <v>No</v>
      </c>
      <c r="Y7739">
        <f t="shared" si="120"/>
        <v>15.2064</v>
      </c>
    </row>
    <row r="7740" spans="1:25" x14ac:dyDescent="0.2">
      <c r="A7740" s="1">
        <v>7739</v>
      </c>
      <c r="B7740" t="s">
        <v>9828</v>
      </c>
      <c r="C7740" s="2">
        <v>43676</v>
      </c>
      <c r="D7740" s="8">
        <f>Table1[[#This Row],[Order Date]]</f>
        <v>43676</v>
      </c>
      <c r="E7740" s="2">
        <v>43683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">
        <v>2720</v>
      </c>
      <c r="P7740" s="1" t="s">
        <v>66</v>
      </c>
      <c r="Q7740" s="1" t="s">
        <v>67</v>
      </c>
      <c r="R7740" s="1" t="s">
        <v>2721</v>
      </c>
      <c r="S7740" s="1">
        <v>89.949999999999989</v>
      </c>
      <c r="T7740" s="1">
        <v>5</v>
      </c>
      <c r="U7740" s="1">
        <v>0</v>
      </c>
      <c r="V7740" s="1">
        <v>43.175999999999995</v>
      </c>
      <c r="W7740" t="str">
        <f>INDEX(People!$A$2:$A$5,MATCH(Orders!N7740,People!$B$2:$B$5,0))</f>
        <v>Chuck Magee</v>
      </c>
      <c r="X7740" t="str">
        <f>IFERROR(INDEX(Returns!A7740:A8539,MATCH(Orders!B7740,Returns!B7740:B8539,0)),"No")</f>
        <v>No</v>
      </c>
      <c r="Y7740">
        <f t="shared" si="120"/>
        <v>89.949999999999989</v>
      </c>
    </row>
    <row r="7741" spans="1:25" x14ac:dyDescent="0.2">
      <c r="A7741" s="1">
        <v>7740</v>
      </c>
      <c r="B7741" t="s">
        <v>9829</v>
      </c>
      <c r="C7741" s="2">
        <v>42695</v>
      </c>
      <c r="D7741" s="8">
        <f>Table1[[#This Row],[Order Date]]</f>
        <v>42695</v>
      </c>
      <c r="E7741" s="2">
        <v>42700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">
        <v>3648</v>
      </c>
      <c r="P7741" s="1" t="s">
        <v>43</v>
      </c>
      <c r="Q7741" s="1" t="s">
        <v>84</v>
      </c>
      <c r="R7741" s="1" t="s">
        <v>3649</v>
      </c>
      <c r="S7741" s="1">
        <v>6.58</v>
      </c>
      <c r="T7741" s="1">
        <v>2</v>
      </c>
      <c r="U7741" s="1">
        <v>0</v>
      </c>
      <c r="V7741" s="1">
        <v>3.0267999999999997</v>
      </c>
      <c r="W7741" t="str">
        <f>INDEX(People!$A$2:$A$5,MATCH(Orders!N7741,People!$B$2:$B$5,0))</f>
        <v>Anna Andreadi</v>
      </c>
      <c r="X7741" t="str">
        <f>IFERROR(INDEX(Returns!A7741:A8540,MATCH(Orders!B7741,Returns!B7741:B8540,0)),"No")</f>
        <v>No</v>
      </c>
      <c r="Y7741">
        <f t="shared" si="120"/>
        <v>6.58</v>
      </c>
    </row>
    <row r="7742" spans="1:25" x14ac:dyDescent="0.2">
      <c r="A7742" s="1">
        <v>7741</v>
      </c>
      <c r="B7742" t="s">
        <v>9829</v>
      </c>
      <c r="C7742" s="2">
        <v>42695</v>
      </c>
      <c r="D7742" s="8">
        <f>Table1[[#This Row],[Order Date]]</f>
        <v>42695</v>
      </c>
      <c r="E7742" s="2">
        <v>42700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">
        <v>4891</v>
      </c>
      <c r="P7742" s="1" t="s">
        <v>66</v>
      </c>
      <c r="Q7742" s="1" t="s">
        <v>146</v>
      </c>
      <c r="R7742" s="1" t="s">
        <v>4892</v>
      </c>
      <c r="S7742" s="1">
        <v>94.99</v>
      </c>
      <c r="T7742" s="1">
        <v>1</v>
      </c>
      <c r="U7742" s="1">
        <v>0</v>
      </c>
      <c r="V7742" s="1">
        <v>28.496999999999986</v>
      </c>
      <c r="W7742" t="str">
        <f>INDEX(People!$A$2:$A$5,MATCH(Orders!N7742,People!$B$2:$B$5,0))</f>
        <v>Anna Andreadi</v>
      </c>
      <c r="X7742" t="str">
        <f>IFERROR(INDEX(Returns!A7742:A8541,MATCH(Orders!B7742,Returns!B7742:B8541,0)),"No")</f>
        <v>No</v>
      </c>
      <c r="Y7742">
        <f t="shared" si="120"/>
        <v>94.99</v>
      </c>
    </row>
    <row r="7743" spans="1:25" x14ac:dyDescent="0.2">
      <c r="A7743" s="1">
        <v>7742</v>
      </c>
      <c r="B7743" t="s">
        <v>9830</v>
      </c>
      <c r="C7743" s="2">
        <v>43002</v>
      </c>
      <c r="D7743" s="8">
        <f>Table1[[#This Row],[Order Date]]</f>
        <v>43002</v>
      </c>
      <c r="E7743" s="2">
        <v>43004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">
        <v>4855</v>
      </c>
      <c r="P7743" s="1" t="s">
        <v>66</v>
      </c>
      <c r="Q7743" s="1" t="s">
        <v>67</v>
      </c>
      <c r="R7743" s="1" t="s">
        <v>4856</v>
      </c>
      <c r="S7743" s="1">
        <v>35.119999999999997</v>
      </c>
      <c r="T7743" s="1">
        <v>2</v>
      </c>
      <c r="U7743" s="1">
        <v>0.2</v>
      </c>
      <c r="V7743" s="1">
        <v>13.17</v>
      </c>
      <c r="W7743" t="str">
        <f>INDEX(People!$A$2:$A$5,MATCH(Orders!N7743,People!$B$2:$B$5,0))</f>
        <v>Anna Andreadi</v>
      </c>
      <c r="X7743" t="str">
        <f>IFERROR(INDEX(Returns!A7743:A8542,MATCH(Orders!B7743,Returns!B7743:B8542,0)),"No")</f>
        <v>No</v>
      </c>
      <c r="Y7743">
        <f t="shared" si="120"/>
        <v>42.143999999999998</v>
      </c>
    </row>
    <row r="7744" spans="1:25" x14ac:dyDescent="0.2">
      <c r="A7744" s="1">
        <v>7743</v>
      </c>
      <c r="B7744" t="s">
        <v>9831</v>
      </c>
      <c r="C7744" s="2">
        <v>43697</v>
      </c>
      <c r="D7744" s="8">
        <f>Table1[[#This Row],[Order Date]]</f>
        <v>43697</v>
      </c>
      <c r="E7744" s="2">
        <v>43704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">
        <v>3202</v>
      </c>
      <c r="P7744" s="1" t="s">
        <v>43</v>
      </c>
      <c r="Q7744" s="1" t="s">
        <v>84</v>
      </c>
      <c r="R7744" s="1" t="s">
        <v>3203</v>
      </c>
      <c r="S7744" s="1">
        <v>25.92</v>
      </c>
      <c r="T7744" s="1">
        <v>4</v>
      </c>
      <c r="U7744" s="1">
        <v>0</v>
      </c>
      <c r="V7744" s="1">
        <v>12.441600000000001</v>
      </c>
      <c r="W7744" t="str">
        <f>INDEX(People!$A$2:$A$5,MATCH(Orders!N7744,People!$B$2:$B$5,0))</f>
        <v>Anna Andreadi</v>
      </c>
      <c r="X7744" t="str">
        <f>IFERROR(INDEX(Returns!A7744:A8543,MATCH(Orders!B7744,Returns!B7744:B8543,0)),"No")</f>
        <v>No</v>
      </c>
      <c r="Y7744">
        <f t="shared" si="120"/>
        <v>25.92</v>
      </c>
    </row>
    <row r="7745" spans="1:25" x14ac:dyDescent="0.2">
      <c r="A7745" s="1">
        <v>7744</v>
      </c>
      <c r="B7745" t="s">
        <v>9832</v>
      </c>
      <c r="C7745" s="2">
        <v>43268</v>
      </c>
      <c r="D7745" s="8">
        <f>Table1[[#This Row],[Order Date]]</f>
        <v>43268</v>
      </c>
      <c r="E7745" s="2">
        <v>43273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">
        <v>4515</v>
      </c>
      <c r="P7745" s="1" t="s">
        <v>43</v>
      </c>
      <c r="Q7745" s="1" t="s">
        <v>70</v>
      </c>
      <c r="R7745" s="1" t="s">
        <v>4516</v>
      </c>
      <c r="S7745" s="1">
        <v>7.96</v>
      </c>
      <c r="T7745" s="1">
        <v>2</v>
      </c>
      <c r="U7745" s="1">
        <v>0</v>
      </c>
      <c r="V7745" s="1">
        <v>3.7412000000000001</v>
      </c>
      <c r="W7745" t="str">
        <f>INDEX(People!$A$2:$A$5,MATCH(Orders!N7745,People!$B$2:$B$5,0))</f>
        <v>Chuck Magee</v>
      </c>
      <c r="X7745" t="str">
        <f>IFERROR(INDEX(Returns!A7745:A8544,MATCH(Orders!B7745,Returns!B7745:B8544,0)),"No")</f>
        <v>No</v>
      </c>
      <c r="Y7745">
        <f t="shared" si="120"/>
        <v>7.96</v>
      </c>
    </row>
    <row r="7746" spans="1:25" x14ac:dyDescent="0.2">
      <c r="A7746" s="1">
        <v>7745</v>
      </c>
      <c r="B7746" t="s">
        <v>9832</v>
      </c>
      <c r="C7746" s="2">
        <v>43268</v>
      </c>
      <c r="D7746" s="8">
        <f>Table1[[#This Row],[Order Date]]</f>
        <v>43268</v>
      </c>
      <c r="E7746" s="2">
        <v>43273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">
        <v>2824</v>
      </c>
      <c r="P7746" s="1" t="s">
        <v>66</v>
      </c>
      <c r="Q7746" s="1" t="s">
        <v>67</v>
      </c>
      <c r="R7746" s="1" t="s">
        <v>2825</v>
      </c>
      <c r="S7746" s="1">
        <v>566.97</v>
      </c>
      <c r="T7746" s="1">
        <v>3</v>
      </c>
      <c r="U7746" s="1">
        <v>0</v>
      </c>
      <c r="V7746" s="1">
        <v>153.08189999999999</v>
      </c>
      <c r="W7746" t="str">
        <f>INDEX(People!$A$2:$A$5,MATCH(Orders!N7746,People!$B$2:$B$5,0))</f>
        <v>Chuck Magee</v>
      </c>
      <c r="X7746" t="str">
        <f>IFERROR(INDEX(Returns!A7746:A8545,MATCH(Orders!B7746,Returns!B7746:B8545,0)),"No")</f>
        <v>No</v>
      </c>
      <c r="Y7746">
        <f t="shared" si="120"/>
        <v>566.97</v>
      </c>
    </row>
    <row r="7747" spans="1:25" x14ac:dyDescent="0.2">
      <c r="A7747" s="1">
        <v>7746</v>
      </c>
      <c r="B7747" t="s">
        <v>9832</v>
      </c>
      <c r="C7747" s="2">
        <v>43268</v>
      </c>
      <c r="D7747" s="8">
        <f>Table1[[#This Row],[Order Date]]</f>
        <v>43268</v>
      </c>
      <c r="E7747" s="2">
        <v>43273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">
        <v>3083</v>
      </c>
      <c r="P7747" s="1" t="s">
        <v>43</v>
      </c>
      <c r="Q7747" s="1" t="s">
        <v>63</v>
      </c>
      <c r="R7747" s="1" t="s">
        <v>3084</v>
      </c>
      <c r="S7747" s="1">
        <v>9.84</v>
      </c>
      <c r="T7747" s="1">
        <v>3</v>
      </c>
      <c r="U7747" s="1">
        <v>0</v>
      </c>
      <c r="V7747" s="1">
        <v>2.8535999999999988</v>
      </c>
      <c r="W7747" t="str">
        <f>INDEX(People!$A$2:$A$5,MATCH(Orders!N7747,People!$B$2:$B$5,0))</f>
        <v>Chuck Magee</v>
      </c>
      <c r="X7747" t="str">
        <f>IFERROR(INDEX(Returns!A7747:A8546,MATCH(Orders!B7747,Returns!B7747:B8546,0)),"No")</f>
        <v>No</v>
      </c>
      <c r="Y7747">
        <f t="shared" ref="Y7747:Y7810" si="121">S7747*(1+U7747)</f>
        <v>9.84</v>
      </c>
    </row>
    <row r="7748" spans="1:25" x14ac:dyDescent="0.2">
      <c r="A7748" s="1">
        <v>7747</v>
      </c>
      <c r="B7748" t="s">
        <v>9833</v>
      </c>
      <c r="C7748" s="2">
        <v>43088</v>
      </c>
      <c r="D7748" s="8">
        <f>Table1[[#This Row],[Order Date]]</f>
        <v>43088</v>
      </c>
      <c r="E7748" s="2">
        <v>43092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">
        <v>2594</v>
      </c>
      <c r="P7748" s="1" t="s">
        <v>66</v>
      </c>
      <c r="Q7748" s="1" t="s">
        <v>146</v>
      </c>
      <c r="R7748" s="1" t="s">
        <v>2595</v>
      </c>
      <c r="S7748" s="1">
        <v>25.488</v>
      </c>
      <c r="T7748" s="1">
        <v>2</v>
      </c>
      <c r="U7748" s="1">
        <v>0.2</v>
      </c>
      <c r="V7748" s="1">
        <v>4.7789999999999999</v>
      </c>
      <c r="W7748" t="str">
        <f>INDEX(People!$A$2:$A$5,MATCH(Orders!N7748,People!$B$2:$B$5,0))</f>
        <v>Kelly Williams</v>
      </c>
      <c r="X7748" t="str">
        <f>IFERROR(INDEX(Returns!A7748:A8547,MATCH(Orders!B7748,Returns!B7748:B8547,0)),"No")</f>
        <v>No</v>
      </c>
      <c r="Y7748">
        <f t="shared" si="121"/>
        <v>30.585599999999999</v>
      </c>
    </row>
    <row r="7749" spans="1:25" x14ac:dyDescent="0.2">
      <c r="A7749" s="1">
        <v>7748</v>
      </c>
      <c r="B7749" t="s">
        <v>9834</v>
      </c>
      <c r="C7749" s="2">
        <v>42886</v>
      </c>
      <c r="D7749" s="8">
        <f>Table1[[#This Row],[Order Date]]</f>
        <v>42886</v>
      </c>
      <c r="E7749" s="2">
        <v>42888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">
        <v>879</v>
      </c>
      <c r="P7749" s="1" t="s">
        <v>43</v>
      </c>
      <c r="Q7749" s="1" t="s">
        <v>242</v>
      </c>
      <c r="R7749" s="1" t="s">
        <v>880</v>
      </c>
      <c r="S7749" s="1">
        <v>7.5600000000000005</v>
      </c>
      <c r="T7749" s="1">
        <v>6</v>
      </c>
      <c r="U7749" s="1">
        <v>0</v>
      </c>
      <c r="V7749" s="1">
        <v>0.3024</v>
      </c>
      <c r="W7749" t="str">
        <f>INDEX(People!$A$2:$A$5,MATCH(Orders!N7749,People!$B$2:$B$5,0))</f>
        <v>Chuck Magee</v>
      </c>
      <c r="X7749" t="str">
        <f>IFERROR(INDEX(Returns!A7749:A8548,MATCH(Orders!B7749,Returns!B7749:B8548,0)),"No")</f>
        <v>No</v>
      </c>
      <c r="Y7749">
        <f t="shared" si="121"/>
        <v>7.5600000000000005</v>
      </c>
    </row>
    <row r="7750" spans="1:25" x14ac:dyDescent="0.2">
      <c r="A7750" s="1">
        <v>7749</v>
      </c>
      <c r="B7750" t="s">
        <v>9835</v>
      </c>
      <c r="C7750" s="2">
        <v>42904</v>
      </c>
      <c r="D7750" s="8">
        <f>Table1[[#This Row],[Order Date]]</f>
        <v>42904</v>
      </c>
      <c r="E7750" s="2">
        <v>42910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">
        <v>4790</v>
      </c>
      <c r="P7750" s="1" t="s">
        <v>30</v>
      </c>
      <c r="Q7750" s="1" t="s">
        <v>60</v>
      </c>
      <c r="R7750" s="1" t="s">
        <v>4791</v>
      </c>
      <c r="S7750" s="1">
        <v>60.84</v>
      </c>
      <c r="T7750" s="1">
        <v>3</v>
      </c>
      <c r="U7750" s="1">
        <v>0</v>
      </c>
      <c r="V7750" s="1">
        <v>19.468799999999998</v>
      </c>
      <c r="W7750" t="str">
        <f>INDEX(People!$A$2:$A$5,MATCH(Orders!N7750,People!$B$2:$B$5,0))</f>
        <v>Cassandra Brandow</v>
      </c>
      <c r="X7750" t="str">
        <f>IFERROR(INDEX(Returns!A7750:A8549,MATCH(Orders!B7750,Returns!B7750:B8549,0)),"No")</f>
        <v>No</v>
      </c>
      <c r="Y7750">
        <f t="shared" si="121"/>
        <v>60.84</v>
      </c>
    </row>
    <row r="7751" spans="1:25" x14ac:dyDescent="0.2">
      <c r="A7751" s="1">
        <v>7750</v>
      </c>
      <c r="B7751" t="s">
        <v>9835</v>
      </c>
      <c r="C7751" s="2">
        <v>42904</v>
      </c>
      <c r="D7751" s="8">
        <f>Table1[[#This Row],[Order Date]]</f>
        <v>42904</v>
      </c>
      <c r="E7751" s="2">
        <v>42910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">
        <v>2929</v>
      </c>
      <c r="P7751" s="1" t="s">
        <v>43</v>
      </c>
      <c r="Q7751" s="1" t="s">
        <v>55</v>
      </c>
      <c r="R7751" s="1" t="s">
        <v>2930</v>
      </c>
      <c r="S7751" s="1">
        <v>450.04</v>
      </c>
      <c r="T7751" s="1">
        <v>2</v>
      </c>
      <c r="U7751" s="1">
        <v>0</v>
      </c>
      <c r="V7751" s="1">
        <v>58.505200000000002</v>
      </c>
      <c r="W7751" t="str">
        <f>INDEX(People!$A$2:$A$5,MATCH(Orders!N7751,People!$B$2:$B$5,0))</f>
        <v>Cassandra Brandow</v>
      </c>
      <c r="X7751" t="str">
        <f>IFERROR(INDEX(Returns!A7751:A8550,MATCH(Orders!B7751,Returns!B7751:B8550,0)),"No")</f>
        <v>No</v>
      </c>
      <c r="Y7751">
        <f t="shared" si="121"/>
        <v>450.04</v>
      </c>
    </row>
    <row r="7752" spans="1:25" x14ac:dyDescent="0.2">
      <c r="A7752" s="1">
        <v>7751</v>
      </c>
      <c r="B7752" t="s">
        <v>9835</v>
      </c>
      <c r="C7752" s="2">
        <v>42904</v>
      </c>
      <c r="D7752" s="8">
        <f>Table1[[#This Row],[Order Date]]</f>
        <v>42904</v>
      </c>
      <c r="E7752" s="2">
        <v>42910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">
        <v>593</v>
      </c>
      <c r="P7752" s="1" t="s">
        <v>43</v>
      </c>
      <c r="Q7752" s="1" t="s">
        <v>70</v>
      </c>
      <c r="R7752" s="1" t="s">
        <v>594</v>
      </c>
      <c r="S7752" s="1">
        <v>34.6</v>
      </c>
      <c r="T7752" s="1">
        <v>2</v>
      </c>
      <c r="U7752" s="1">
        <v>0</v>
      </c>
      <c r="V7752" s="1">
        <v>16.608000000000001</v>
      </c>
      <c r="W7752" t="str">
        <f>INDEX(People!$A$2:$A$5,MATCH(Orders!N7752,People!$B$2:$B$5,0))</f>
        <v>Cassandra Brandow</v>
      </c>
      <c r="X7752" t="str">
        <f>IFERROR(INDEX(Returns!A7752:A8551,MATCH(Orders!B7752,Returns!B7752:B8551,0)),"No")</f>
        <v>No</v>
      </c>
      <c r="Y7752">
        <f t="shared" si="121"/>
        <v>34.6</v>
      </c>
    </row>
    <row r="7753" spans="1:25" x14ac:dyDescent="0.2">
      <c r="A7753" s="1">
        <v>7752</v>
      </c>
      <c r="B7753" t="s">
        <v>9835</v>
      </c>
      <c r="C7753" s="2">
        <v>42904</v>
      </c>
      <c r="D7753" s="8">
        <f>Table1[[#This Row],[Order Date]]</f>
        <v>42904</v>
      </c>
      <c r="E7753" s="2">
        <v>42910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">
        <v>1657</v>
      </c>
      <c r="P7753" s="1" t="s">
        <v>66</v>
      </c>
      <c r="Q7753" s="1" t="s">
        <v>67</v>
      </c>
      <c r="R7753" s="1" t="s">
        <v>1658</v>
      </c>
      <c r="S7753" s="1">
        <v>467.97</v>
      </c>
      <c r="T7753" s="1">
        <v>3</v>
      </c>
      <c r="U7753" s="1">
        <v>0</v>
      </c>
      <c r="V7753" s="1">
        <v>140.39099999999999</v>
      </c>
      <c r="W7753" t="str">
        <f>INDEX(People!$A$2:$A$5,MATCH(Orders!N7753,People!$B$2:$B$5,0))</f>
        <v>Cassandra Brandow</v>
      </c>
      <c r="X7753" t="str">
        <f>IFERROR(INDEX(Returns!A7753:A8552,MATCH(Orders!B7753,Returns!B7753:B8552,0)),"No")</f>
        <v>No</v>
      </c>
      <c r="Y7753">
        <f t="shared" si="121"/>
        <v>467.97</v>
      </c>
    </row>
    <row r="7754" spans="1:25" x14ac:dyDescent="0.2">
      <c r="A7754" s="1">
        <v>7753</v>
      </c>
      <c r="B7754" t="s">
        <v>9835</v>
      </c>
      <c r="C7754" s="2">
        <v>42904</v>
      </c>
      <c r="D7754" s="8">
        <f>Table1[[#This Row],[Order Date]]</f>
        <v>42904</v>
      </c>
      <c r="E7754" s="2">
        <v>42910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">
        <v>2408</v>
      </c>
      <c r="P7754" s="1" t="s">
        <v>43</v>
      </c>
      <c r="Q7754" s="1" t="s">
        <v>70</v>
      </c>
      <c r="R7754" s="1" t="s">
        <v>2409</v>
      </c>
      <c r="S7754" s="1">
        <v>33.020000000000003</v>
      </c>
      <c r="T7754" s="1">
        <v>2</v>
      </c>
      <c r="U7754" s="1">
        <v>0</v>
      </c>
      <c r="V7754" s="1">
        <v>15.849600000000002</v>
      </c>
      <c r="W7754" t="str">
        <f>INDEX(People!$A$2:$A$5,MATCH(Orders!N7754,People!$B$2:$B$5,0))</f>
        <v>Cassandra Brandow</v>
      </c>
      <c r="X7754" t="str">
        <f>IFERROR(INDEX(Returns!A7754:A8553,MATCH(Orders!B7754,Returns!B7754:B8553,0)),"No")</f>
        <v>No</v>
      </c>
      <c r="Y7754">
        <f t="shared" si="121"/>
        <v>33.020000000000003</v>
      </c>
    </row>
    <row r="7755" spans="1:25" x14ac:dyDescent="0.2">
      <c r="A7755" s="1">
        <v>7754</v>
      </c>
      <c r="B7755" t="s">
        <v>9836</v>
      </c>
      <c r="C7755" s="2">
        <v>43069</v>
      </c>
      <c r="D7755" s="8">
        <f>Table1[[#This Row],[Order Date]]</f>
        <v>43069</v>
      </c>
      <c r="E7755" s="2">
        <v>43072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">
        <v>4642</v>
      </c>
      <c r="P7755" s="1" t="s">
        <v>30</v>
      </c>
      <c r="Q7755" s="1" t="s">
        <v>60</v>
      </c>
      <c r="R7755" s="1" t="s">
        <v>4643</v>
      </c>
      <c r="S7755" s="1">
        <v>17.088000000000001</v>
      </c>
      <c r="T7755" s="1">
        <v>2</v>
      </c>
      <c r="U7755" s="1">
        <v>0.2</v>
      </c>
      <c r="V7755" s="1">
        <v>1.0679999999999996</v>
      </c>
      <c r="W7755" t="str">
        <f>INDEX(People!$A$2:$A$5,MATCH(Orders!N7755,People!$B$2:$B$5,0))</f>
        <v>Cassandra Brandow</v>
      </c>
      <c r="X7755" t="str">
        <f>IFERROR(INDEX(Returns!A7755:A8554,MATCH(Orders!B7755,Returns!B7755:B8554,0)),"No")</f>
        <v>No</v>
      </c>
      <c r="Y7755">
        <f t="shared" si="121"/>
        <v>20.505600000000001</v>
      </c>
    </row>
    <row r="7756" spans="1:25" x14ac:dyDescent="0.2">
      <c r="A7756" s="1">
        <v>7755</v>
      </c>
      <c r="B7756" t="s">
        <v>9837</v>
      </c>
      <c r="C7756" s="2">
        <v>43090</v>
      </c>
      <c r="D7756" s="8">
        <f>Table1[[#This Row],[Order Date]]</f>
        <v>43090</v>
      </c>
      <c r="E7756" s="2">
        <v>43092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">
        <v>2826</v>
      </c>
      <c r="P7756" s="1" t="s">
        <v>43</v>
      </c>
      <c r="Q7756" s="1" t="s">
        <v>63</v>
      </c>
      <c r="R7756" s="1" t="s">
        <v>2827</v>
      </c>
      <c r="S7756" s="1">
        <v>3.008</v>
      </c>
      <c r="T7756" s="1">
        <v>2</v>
      </c>
      <c r="U7756" s="1">
        <v>0.2</v>
      </c>
      <c r="V7756" s="1">
        <v>0.33839999999999981</v>
      </c>
      <c r="W7756" t="str">
        <f>INDEX(People!$A$2:$A$5,MATCH(Orders!N7756,People!$B$2:$B$5,0))</f>
        <v>Chuck Magee</v>
      </c>
      <c r="X7756" t="str">
        <f>IFERROR(INDEX(Returns!A7756:A8555,MATCH(Orders!B7756,Returns!B7756:B8555,0)),"No")</f>
        <v>No</v>
      </c>
      <c r="Y7756">
        <f t="shared" si="121"/>
        <v>3.6095999999999999</v>
      </c>
    </row>
    <row r="7757" spans="1:25" x14ac:dyDescent="0.2">
      <c r="A7757" s="1">
        <v>7756</v>
      </c>
      <c r="B7757" t="s">
        <v>9838</v>
      </c>
      <c r="C7757" s="2">
        <v>43786</v>
      </c>
      <c r="D7757" s="8">
        <f>Table1[[#This Row],[Order Date]]</f>
        <v>43786</v>
      </c>
      <c r="E7757" s="2">
        <v>43790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">
        <v>5806</v>
      </c>
      <c r="P7757" s="1" t="s">
        <v>43</v>
      </c>
      <c r="Q7757" s="1" t="s">
        <v>84</v>
      </c>
      <c r="R7757" s="1" t="s">
        <v>5807</v>
      </c>
      <c r="S7757" s="1">
        <v>268.24</v>
      </c>
      <c r="T7757" s="1">
        <v>7</v>
      </c>
      <c r="U7757" s="1">
        <v>0.2</v>
      </c>
      <c r="V7757" s="1">
        <v>93.883999999999986</v>
      </c>
      <c r="W7757" t="str">
        <f>INDEX(People!$A$2:$A$5,MATCH(Orders!N7757,People!$B$2:$B$5,0))</f>
        <v>Cassandra Brandow</v>
      </c>
      <c r="X7757" t="str">
        <f>IFERROR(INDEX(Returns!A7757:A8556,MATCH(Orders!B7757,Returns!B7757:B8556,0)),"No")</f>
        <v>No</v>
      </c>
      <c r="Y7757">
        <f t="shared" si="121"/>
        <v>321.88799999999998</v>
      </c>
    </row>
    <row r="7758" spans="1:25" x14ac:dyDescent="0.2">
      <c r="A7758" s="1">
        <v>7757</v>
      </c>
      <c r="B7758" t="s">
        <v>9838</v>
      </c>
      <c r="C7758" s="2">
        <v>43786</v>
      </c>
      <c r="D7758" s="8">
        <f>Table1[[#This Row],[Order Date]]</f>
        <v>43786</v>
      </c>
      <c r="E7758" s="2">
        <v>43790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">
        <v>2071</v>
      </c>
      <c r="P7758" s="1" t="s">
        <v>66</v>
      </c>
      <c r="Q7758" s="1" t="s">
        <v>146</v>
      </c>
      <c r="R7758" s="1" t="s">
        <v>2072</v>
      </c>
      <c r="S7758" s="1">
        <v>431.16000000000008</v>
      </c>
      <c r="T7758" s="1">
        <v>5</v>
      </c>
      <c r="U7758" s="1">
        <v>0.2</v>
      </c>
      <c r="V7758" s="1">
        <v>107.78999999999996</v>
      </c>
      <c r="W7758" t="str">
        <f>INDEX(People!$A$2:$A$5,MATCH(Orders!N7758,People!$B$2:$B$5,0))</f>
        <v>Cassandra Brandow</v>
      </c>
      <c r="X7758" t="str">
        <f>IFERROR(INDEX(Returns!A7758:A8557,MATCH(Orders!B7758,Returns!B7758:B8557,0)),"No")</f>
        <v>No</v>
      </c>
      <c r="Y7758">
        <f t="shared" si="121"/>
        <v>517.39200000000005</v>
      </c>
    </row>
    <row r="7759" spans="1:25" x14ac:dyDescent="0.2">
      <c r="A7759" s="1">
        <v>7758</v>
      </c>
      <c r="B7759" t="s">
        <v>9839</v>
      </c>
      <c r="C7759" s="2">
        <v>43782</v>
      </c>
      <c r="D7759" s="8">
        <f>Table1[[#This Row],[Order Date]]</f>
        <v>43782</v>
      </c>
      <c r="E7759" s="2">
        <v>43785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">
        <v>223</v>
      </c>
      <c r="P7759" s="1" t="s">
        <v>66</v>
      </c>
      <c r="Q7759" s="1" t="s">
        <v>67</v>
      </c>
      <c r="R7759" s="1" t="s">
        <v>224</v>
      </c>
      <c r="S7759" s="1">
        <v>43.6</v>
      </c>
      <c r="T7759" s="1">
        <v>4</v>
      </c>
      <c r="U7759" s="1">
        <v>0</v>
      </c>
      <c r="V7759" s="1">
        <v>12.208000000000002</v>
      </c>
      <c r="W7759" t="str">
        <f>INDEX(People!$A$2:$A$5,MATCH(Orders!N7759,People!$B$2:$B$5,0))</f>
        <v>Chuck Magee</v>
      </c>
      <c r="X7759" t="str">
        <f>IFERROR(INDEX(Returns!A7759:A8558,MATCH(Orders!B7759,Returns!B7759:B8558,0)),"No")</f>
        <v>No</v>
      </c>
      <c r="Y7759">
        <f t="shared" si="121"/>
        <v>43.6</v>
      </c>
    </row>
    <row r="7760" spans="1:25" x14ac:dyDescent="0.2">
      <c r="A7760" s="1">
        <v>7759</v>
      </c>
      <c r="B7760" t="s">
        <v>9839</v>
      </c>
      <c r="C7760" s="2">
        <v>43782</v>
      </c>
      <c r="D7760" s="8">
        <f>Table1[[#This Row],[Order Date]]</f>
        <v>43782</v>
      </c>
      <c r="E7760" s="2">
        <v>43785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">
        <v>5425</v>
      </c>
      <c r="P7760" s="1" t="s">
        <v>30</v>
      </c>
      <c r="Q7760" s="1" t="s">
        <v>60</v>
      </c>
      <c r="R7760" s="1" t="s">
        <v>5426</v>
      </c>
      <c r="S7760" s="1">
        <v>154.94999999999999</v>
      </c>
      <c r="T7760" s="1">
        <v>3</v>
      </c>
      <c r="U7760" s="1">
        <v>0</v>
      </c>
      <c r="V7760" s="1">
        <v>30.989999999999995</v>
      </c>
      <c r="W7760" t="str">
        <f>INDEX(People!$A$2:$A$5,MATCH(Orders!N7760,People!$B$2:$B$5,0))</f>
        <v>Chuck Magee</v>
      </c>
      <c r="X7760" t="str">
        <f>IFERROR(INDEX(Returns!A7760:A8559,MATCH(Orders!B7760,Returns!B7760:B8559,0)),"No")</f>
        <v>No</v>
      </c>
      <c r="Y7760">
        <f t="shared" si="121"/>
        <v>154.94999999999999</v>
      </c>
    </row>
    <row r="7761" spans="1:25" x14ac:dyDescent="0.2">
      <c r="A7761" s="1">
        <v>7760</v>
      </c>
      <c r="B7761" t="s">
        <v>9840</v>
      </c>
      <c r="C7761" s="2">
        <v>43397</v>
      </c>
      <c r="D7761" s="8">
        <f>Table1[[#This Row],[Order Date]]</f>
        <v>43397</v>
      </c>
      <c r="E7761" s="2">
        <v>43401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">
        <v>3019</v>
      </c>
      <c r="P7761" s="1" t="s">
        <v>43</v>
      </c>
      <c r="Q7761" s="1" t="s">
        <v>84</v>
      </c>
      <c r="R7761" s="1" t="s">
        <v>3020</v>
      </c>
      <c r="S7761" s="1">
        <v>15.552000000000003</v>
      </c>
      <c r="T7761" s="1">
        <v>3</v>
      </c>
      <c r="U7761" s="1">
        <v>0.2</v>
      </c>
      <c r="V7761" s="1">
        <v>5.4432</v>
      </c>
      <c r="W7761" t="str">
        <f>INDEX(People!$A$2:$A$5,MATCH(Orders!N7761,People!$B$2:$B$5,0))</f>
        <v>Kelly Williams</v>
      </c>
      <c r="X7761" t="str">
        <f>IFERROR(INDEX(Returns!A7761:A8560,MATCH(Orders!B7761,Returns!B7761:B8560,0)),"No")</f>
        <v>No</v>
      </c>
      <c r="Y7761">
        <f t="shared" si="121"/>
        <v>18.662400000000002</v>
      </c>
    </row>
    <row r="7762" spans="1:25" x14ac:dyDescent="0.2">
      <c r="A7762" s="1">
        <v>7761</v>
      </c>
      <c r="B7762" t="s">
        <v>9841</v>
      </c>
      <c r="C7762" s="2">
        <v>42710</v>
      </c>
      <c r="D7762" s="8">
        <f>Table1[[#This Row],[Order Date]]</f>
        <v>42710</v>
      </c>
      <c r="E7762" s="2">
        <v>42715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">
        <v>3095</v>
      </c>
      <c r="P7762" s="1" t="s">
        <v>43</v>
      </c>
      <c r="Q7762" s="1" t="s">
        <v>84</v>
      </c>
      <c r="R7762" s="1" t="s">
        <v>3096</v>
      </c>
      <c r="S7762" s="1">
        <v>42.207999999999998</v>
      </c>
      <c r="T7762" s="1">
        <v>2</v>
      </c>
      <c r="U7762" s="1">
        <v>0.2</v>
      </c>
      <c r="V7762" s="1">
        <v>13.717599999999997</v>
      </c>
      <c r="W7762" t="str">
        <f>INDEX(People!$A$2:$A$5,MATCH(Orders!N7762,People!$B$2:$B$5,0))</f>
        <v>Cassandra Brandow</v>
      </c>
      <c r="X7762" t="str">
        <f>IFERROR(INDEX(Returns!A7762:A8561,MATCH(Orders!B7762,Returns!B7762:B8561,0)),"No")</f>
        <v>No</v>
      </c>
      <c r="Y7762">
        <f t="shared" si="121"/>
        <v>50.6496</v>
      </c>
    </row>
    <row r="7763" spans="1:25" x14ac:dyDescent="0.2">
      <c r="A7763" s="1">
        <v>7762</v>
      </c>
      <c r="B7763" t="s">
        <v>9842</v>
      </c>
      <c r="C7763" s="2">
        <v>43802</v>
      </c>
      <c r="D7763" s="8">
        <f>Table1[[#This Row],[Order Date]]</f>
        <v>43802</v>
      </c>
      <c r="E7763" s="2">
        <v>43805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">
        <v>3721</v>
      </c>
      <c r="P7763" s="1" t="s">
        <v>43</v>
      </c>
      <c r="Q7763" s="1" t="s">
        <v>84</v>
      </c>
      <c r="R7763" s="1" t="s">
        <v>3722</v>
      </c>
      <c r="S7763" s="1">
        <v>10.368000000000002</v>
      </c>
      <c r="T7763" s="1">
        <v>2</v>
      </c>
      <c r="U7763" s="1">
        <v>0.2</v>
      </c>
      <c r="V7763" s="1">
        <v>3.6288</v>
      </c>
      <c r="W7763" t="str">
        <f>INDEX(People!$A$2:$A$5,MATCH(Orders!N7763,People!$B$2:$B$5,0))</f>
        <v>Kelly Williams</v>
      </c>
      <c r="X7763" t="str">
        <f>IFERROR(INDEX(Returns!A7763:A8562,MATCH(Orders!B7763,Returns!B7763:B8562,0)),"No")</f>
        <v>No</v>
      </c>
      <c r="Y7763">
        <f t="shared" si="121"/>
        <v>12.441600000000003</v>
      </c>
    </row>
    <row r="7764" spans="1:25" x14ac:dyDescent="0.2">
      <c r="A7764" s="1">
        <v>7763</v>
      </c>
      <c r="B7764" t="s">
        <v>6166</v>
      </c>
      <c r="C7764" s="2">
        <v>43734</v>
      </c>
      <c r="D7764" s="8">
        <f>Table1[[#This Row],[Order Date]]</f>
        <v>43734</v>
      </c>
      <c r="E7764" s="2">
        <v>43736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">
        <v>3451</v>
      </c>
      <c r="P7764" s="1" t="s">
        <v>43</v>
      </c>
      <c r="Q7764" s="1" t="s">
        <v>63</v>
      </c>
      <c r="R7764" s="1" t="s">
        <v>3452</v>
      </c>
      <c r="S7764" s="1">
        <v>2.2239999999999998</v>
      </c>
      <c r="T7764" s="1">
        <v>1</v>
      </c>
      <c r="U7764" s="1">
        <v>0.2</v>
      </c>
      <c r="V7764" s="1">
        <v>0.55599999999999994</v>
      </c>
      <c r="W7764" t="str">
        <f>INDEX(People!$A$2:$A$5,MATCH(Orders!N7764,People!$B$2:$B$5,0))</f>
        <v>Anna Andreadi</v>
      </c>
      <c r="X7764" t="str">
        <f>IFERROR(INDEX(Returns!A7764:A8563,MATCH(Orders!B7764,Returns!B7764:B8563,0)),"No")</f>
        <v>No</v>
      </c>
      <c r="Y7764">
        <f t="shared" si="121"/>
        <v>2.6687999999999996</v>
      </c>
    </row>
    <row r="7765" spans="1:25" x14ac:dyDescent="0.2">
      <c r="A7765" s="1">
        <v>7764</v>
      </c>
      <c r="B7765" t="s">
        <v>9843</v>
      </c>
      <c r="C7765" s="2">
        <v>42769</v>
      </c>
      <c r="D7765" s="8">
        <f>Table1[[#This Row],[Order Date]]</f>
        <v>42769</v>
      </c>
      <c r="E7765" s="2">
        <v>42773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">
        <v>4662</v>
      </c>
      <c r="P7765" s="1" t="s">
        <v>43</v>
      </c>
      <c r="Q7765" s="1" t="s">
        <v>157</v>
      </c>
      <c r="R7765" s="1" t="s">
        <v>590</v>
      </c>
      <c r="S7765" s="1">
        <v>74.52</v>
      </c>
      <c r="T7765" s="1">
        <v>9</v>
      </c>
      <c r="U7765" s="1">
        <v>0</v>
      </c>
      <c r="V7765" s="1">
        <v>35.024399999999993</v>
      </c>
      <c r="W7765" t="str">
        <f>INDEX(People!$A$2:$A$5,MATCH(Orders!N7765,People!$B$2:$B$5,0))</f>
        <v>Cassandra Brandow</v>
      </c>
      <c r="X7765" t="str">
        <f>IFERROR(INDEX(Returns!A7765:A8564,MATCH(Orders!B7765,Returns!B7765:B8564,0)),"No")</f>
        <v>No</v>
      </c>
      <c r="Y7765">
        <f t="shared" si="121"/>
        <v>74.52</v>
      </c>
    </row>
    <row r="7766" spans="1:25" x14ac:dyDescent="0.2">
      <c r="A7766" s="1">
        <v>7765</v>
      </c>
      <c r="B7766" t="s">
        <v>9844</v>
      </c>
      <c r="C7766" s="2">
        <v>43689</v>
      </c>
      <c r="D7766" s="8">
        <f>Table1[[#This Row],[Order Date]]</f>
        <v>43689</v>
      </c>
      <c r="E7766" s="2">
        <v>43689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">
        <v>1714</v>
      </c>
      <c r="P7766" s="1" t="s">
        <v>43</v>
      </c>
      <c r="Q7766" s="1" t="s">
        <v>63</v>
      </c>
      <c r="R7766" s="1" t="s">
        <v>1715</v>
      </c>
      <c r="S7766" s="1">
        <v>17.52</v>
      </c>
      <c r="T7766" s="1">
        <v>3</v>
      </c>
      <c r="U7766" s="1">
        <v>0</v>
      </c>
      <c r="V7766" s="1">
        <v>5.2559999999999993</v>
      </c>
      <c r="W7766" t="str">
        <f>INDEX(People!$A$2:$A$5,MATCH(Orders!N7766,People!$B$2:$B$5,0))</f>
        <v>Chuck Magee</v>
      </c>
      <c r="X7766" t="str">
        <f>IFERROR(INDEX(Returns!A7766:A8565,MATCH(Orders!B7766,Returns!B7766:B8565,0)),"No")</f>
        <v>No</v>
      </c>
      <c r="Y7766">
        <f t="shared" si="121"/>
        <v>17.52</v>
      </c>
    </row>
    <row r="7767" spans="1:25" x14ac:dyDescent="0.2">
      <c r="A7767" s="1">
        <v>7766</v>
      </c>
      <c r="B7767" t="s">
        <v>9844</v>
      </c>
      <c r="C7767" s="2">
        <v>43689</v>
      </c>
      <c r="D7767" s="8">
        <f>Table1[[#This Row],[Order Date]]</f>
        <v>43689</v>
      </c>
      <c r="E7767" s="2">
        <v>43689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">
        <v>1381</v>
      </c>
      <c r="P7767" s="1" t="s">
        <v>30</v>
      </c>
      <c r="Q7767" s="1" t="s">
        <v>34</v>
      </c>
      <c r="R7767" s="1" t="s">
        <v>1382</v>
      </c>
      <c r="S7767" s="1">
        <v>1779.9</v>
      </c>
      <c r="T7767" s="1">
        <v>5</v>
      </c>
      <c r="U7767" s="1">
        <v>0</v>
      </c>
      <c r="V7767" s="1">
        <v>373.77899999999983</v>
      </c>
      <c r="W7767" t="str">
        <f>INDEX(People!$A$2:$A$5,MATCH(Orders!N7767,People!$B$2:$B$5,0))</f>
        <v>Chuck Magee</v>
      </c>
      <c r="X7767" t="str">
        <f>IFERROR(INDEX(Returns!A7767:A8566,MATCH(Orders!B7767,Returns!B7767:B8566,0)),"No")</f>
        <v>No</v>
      </c>
      <c r="Y7767">
        <f t="shared" si="121"/>
        <v>1779.9</v>
      </c>
    </row>
    <row r="7768" spans="1:25" x14ac:dyDescent="0.2">
      <c r="A7768" s="1">
        <v>7767</v>
      </c>
      <c r="B7768" t="s">
        <v>9844</v>
      </c>
      <c r="C7768" s="2">
        <v>43689</v>
      </c>
      <c r="D7768" s="8">
        <f>Table1[[#This Row],[Order Date]]</f>
        <v>43689</v>
      </c>
      <c r="E7768" s="2">
        <v>43689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">
        <v>1362</v>
      </c>
      <c r="P7768" s="1" t="s">
        <v>43</v>
      </c>
      <c r="Q7768" s="1" t="s">
        <v>63</v>
      </c>
      <c r="R7768" s="1" t="s">
        <v>1363</v>
      </c>
      <c r="S7768" s="1">
        <v>219.89999999999998</v>
      </c>
      <c r="T7768" s="1">
        <v>5</v>
      </c>
      <c r="U7768" s="1">
        <v>0</v>
      </c>
      <c r="V7768" s="1">
        <v>59.373000000000005</v>
      </c>
      <c r="W7768" t="str">
        <f>INDEX(People!$A$2:$A$5,MATCH(Orders!N7768,People!$B$2:$B$5,0))</f>
        <v>Chuck Magee</v>
      </c>
      <c r="X7768" t="str">
        <f>IFERROR(INDEX(Returns!A7768:A8567,MATCH(Orders!B7768,Returns!B7768:B8567,0)),"No")</f>
        <v>No</v>
      </c>
      <c r="Y7768">
        <f t="shared" si="121"/>
        <v>219.89999999999998</v>
      </c>
    </row>
    <row r="7769" spans="1:25" x14ac:dyDescent="0.2">
      <c r="A7769" s="1">
        <v>7768</v>
      </c>
      <c r="B7769" t="s">
        <v>9845</v>
      </c>
      <c r="C7769" s="2">
        <v>42971</v>
      </c>
      <c r="D7769" s="8">
        <f>Table1[[#This Row],[Order Date]]</f>
        <v>42971</v>
      </c>
      <c r="E7769" s="2">
        <v>42973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">
        <v>327</v>
      </c>
      <c r="P7769" s="1" t="s">
        <v>43</v>
      </c>
      <c r="Q7769" s="1" t="s">
        <v>63</v>
      </c>
      <c r="R7769" s="1" t="s">
        <v>328</v>
      </c>
      <c r="S7769" s="1">
        <v>7.1519999999999992</v>
      </c>
      <c r="T7769" s="1">
        <v>3</v>
      </c>
      <c r="U7769" s="1">
        <v>0.2</v>
      </c>
      <c r="V7769" s="1">
        <v>0.71520000000000028</v>
      </c>
      <c r="W7769" t="str">
        <f>INDEX(People!$A$2:$A$5,MATCH(Orders!N7769,People!$B$2:$B$5,0))</f>
        <v>Anna Andreadi</v>
      </c>
      <c r="X7769" t="str">
        <f>IFERROR(INDEX(Returns!A7769:A8568,MATCH(Orders!B7769,Returns!B7769:B8568,0)),"No")</f>
        <v>No</v>
      </c>
      <c r="Y7769">
        <f t="shared" si="121"/>
        <v>8.582399999999998</v>
      </c>
    </row>
    <row r="7770" spans="1:25" x14ac:dyDescent="0.2">
      <c r="A7770" s="1">
        <v>7769</v>
      </c>
      <c r="B7770" t="s">
        <v>9846</v>
      </c>
      <c r="C7770" s="2">
        <v>43781</v>
      </c>
      <c r="D7770" s="8">
        <f>Table1[[#This Row],[Order Date]]</f>
        <v>43781</v>
      </c>
      <c r="E7770" s="2">
        <v>43786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">
        <v>2172</v>
      </c>
      <c r="P7770" s="1" t="s">
        <v>43</v>
      </c>
      <c r="Q7770" s="1" t="s">
        <v>84</v>
      </c>
      <c r="R7770" s="1" t="s">
        <v>2173</v>
      </c>
      <c r="S7770" s="1">
        <v>26.720000000000002</v>
      </c>
      <c r="T7770" s="1">
        <v>5</v>
      </c>
      <c r="U7770" s="1">
        <v>0.2</v>
      </c>
      <c r="V7770" s="1">
        <v>9.3520000000000003</v>
      </c>
      <c r="W7770" t="str">
        <f>INDEX(People!$A$2:$A$5,MATCH(Orders!N7770,People!$B$2:$B$5,0))</f>
        <v>Cassandra Brandow</v>
      </c>
      <c r="X7770" t="str">
        <f>IFERROR(INDEX(Returns!A7770:A8569,MATCH(Orders!B7770,Returns!B7770:B8569,0)),"No")</f>
        <v>No</v>
      </c>
      <c r="Y7770">
        <f t="shared" si="121"/>
        <v>32.064</v>
      </c>
    </row>
    <row r="7771" spans="1:25" x14ac:dyDescent="0.2">
      <c r="A7771" s="1">
        <v>7770</v>
      </c>
      <c r="B7771" t="s">
        <v>9847</v>
      </c>
      <c r="C7771" s="2">
        <v>43313</v>
      </c>
      <c r="D7771" s="8">
        <f>Table1[[#This Row],[Order Date]]</f>
        <v>43313</v>
      </c>
      <c r="E7771" s="2">
        <v>43313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">
        <v>3714</v>
      </c>
      <c r="P7771" s="1" t="s">
        <v>66</v>
      </c>
      <c r="Q7771" s="1" t="s">
        <v>67</v>
      </c>
      <c r="R7771" s="1" t="s">
        <v>3715</v>
      </c>
      <c r="S7771" s="1">
        <v>1039.7280000000001</v>
      </c>
      <c r="T7771" s="1">
        <v>2</v>
      </c>
      <c r="U7771" s="1">
        <v>0.2</v>
      </c>
      <c r="V7771" s="1">
        <v>90.976200000000063</v>
      </c>
      <c r="W7771" t="str">
        <f>INDEX(People!$A$2:$A$5,MATCH(Orders!N7771,People!$B$2:$B$5,0))</f>
        <v>Anna Andreadi</v>
      </c>
      <c r="X7771" t="str">
        <f>IFERROR(INDEX(Returns!A7771:A8570,MATCH(Orders!B7771,Returns!B7771:B8570,0)),"No")</f>
        <v>No</v>
      </c>
      <c r="Y7771">
        <f t="shared" si="121"/>
        <v>1247.6736000000001</v>
      </c>
    </row>
    <row r="7772" spans="1:25" x14ac:dyDescent="0.2">
      <c r="A7772" s="1">
        <v>7771</v>
      </c>
      <c r="B7772" t="s">
        <v>9847</v>
      </c>
      <c r="C7772" s="2">
        <v>43313</v>
      </c>
      <c r="D7772" s="8">
        <f>Table1[[#This Row],[Order Date]]</f>
        <v>43313</v>
      </c>
      <c r="E7772" s="2">
        <v>43313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">
        <v>72</v>
      </c>
      <c r="P7772" s="1" t="s">
        <v>43</v>
      </c>
      <c r="Q7772" s="1" t="s">
        <v>73</v>
      </c>
      <c r="R7772" s="1" t="s">
        <v>74</v>
      </c>
      <c r="S7772" s="1">
        <v>45.96</v>
      </c>
      <c r="T7772" s="1">
        <v>2</v>
      </c>
      <c r="U7772" s="1">
        <v>0</v>
      </c>
      <c r="V7772" s="1">
        <v>13.787999999999997</v>
      </c>
      <c r="W7772" t="str">
        <f>INDEX(People!$A$2:$A$5,MATCH(Orders!N7772,People!$B$2:$B$5,0))</f>
        <v>Anna Andreadi</v>
      </c>
      <c r="X7772" t="str">
        <f>IFERROR(INDEX(Returns!A7772:A8571,MATCH(Orders!B7772,Returns!B7772:B8571,0)),"No")</f>
        <v>No</v>
      </c>
      <c r="Y7772">
        <f t="shared" si="121"/>
        <v>45.96</v>
      </c>
    </row>
    <row r="7773" spans="1:25" x14ac:dyDescent="0.2">
      <c r="A7773" s="1">
        <v>7772</v>
      </c>
      <c r="B7773" t="s">
        <v>9848</v>
      </c>
      <c r="C7773" s="2">
        <v>43429</v>
      </c>
      <c r="D7773" s="8">
        <f>Table1[[#This Row],[Order Date]]</f>
        <v>43429</v>
      </c>
      <c r="E7773" s="2">
        <v>43436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">
        <v>2289</v>
      </c>
      <c r="P7773" s="1" t="s">
        <v>43</v>
      </c>
      <c r="Q7773" s="1" t="s">
        <v>70</v>
      </c>
      <c r="R7773" s="1" t="s">
        <v>2290</v>
      </c>
      <c r="S7773" s="1">
        <v>456.58800000000008</v>
      </c>
      <c r="T7773" s="1">
        <v>2</v>
      </c>
      <c r="U7773" s="1">
        <v>0.7</v>
      </c>
      <c r="V7773" s="1">
        <v>-304.39200000000005</v>
      </c>
      <c r="W7773" t="str">
        <f>INDEX(People!$A$2:$A$5,MATCH(Orders!N7773,People!$B$2:$B$5,0))</f>
        <v>Chuck Magee</v>
      </c>
      <c r="X7773" t="str">
        <f>IFERROR(INDEX(Returns!A7773:A8572,MATCH(Orders!B7773,Returns!B7773:B8572,0)),"No")</f>
        <v>No</v>
      </c>
      <c r="Y7773">
        <f t="shared" si="121"/>
        <v>776.19960000000015</v>
      </c>
    </row>
    <row r="7774" spans="1:25" x14ac:dyDescent="0.2">
      <c r="A7774" s="1">
        <v>7773</v>
      </c>
      <c r="B7774" t="s">
        <v>9848</v>
      </c>
      <c r="C7774" s="2">
        <v>43429</v>
      </c>
      <c r="D7774" s="8">
        <f>Table1[[#This Row],[Order Date]]</f>
        <v>43429</v>
      </c>
      <c r="E7774" s="2">
        <v>43436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">
        <v>4807</v>
      </c>
      <c r="P7774" s="1" t="s">
        <v>66</v>
      </c>
      <c r="Q7774" s="1" t="s">
        <v>601</v>
      </c>
      <c r="R7774" s="1" t="s">
        <v>4808</v>
      </c>
      <c r="S7774" s="1">
        <v>4499.9850000000006</v>
      </c>
      <c r="T7774" s="1">
        <v>5</v>
      </c>
      <c r="U7774" s="1">
        <v>0.7</v>
      </c>
      <c r="V7774" s="1">
        <v>-6599.978000000001</v>
      </c>
      <c r="W7774" t="str">
        <f>INDEX(People!$A$2:$A$5,MATCH(Orders!N7774,People!$B$2:$B$5,0))</f>
        <v>Chuck Magee</v>
      </c>
      <c r="X7774" t="str">
        <f>IFERROR(INDEX(Returns!A7774:A8573,MATCH(Orders!B7774,Returns!B7774:B8573,0)),"No")</f>
        <v>No</v>
      </c>
      <c r="Y7774">
        <f t="shared" si="121"/>
        <v>7649.9745000000012</v>
      </c>
    </row>
    <row r="7775" spans="1:25" x14ac:dyDescent="0.2">
      <c r="A7775" s="1">
        <v>7774</v>
      </c>
      <c r="B7775" t="s">
        <v>9848</v>
      </c>
      <c r="C7775" s="2">
        <v>43429</v>
      </c>
      <c r="D7775" s="8">
        <f>Table1[[#This Row],[Order Date]]</f>
        <v>43429</v>
      </c>
      <c r="E7775" s="2">
        <v>43436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">
        <v>5808</v>
      </c>
      <c r="P7775" s="1" t="s">
        <v>66</v>
      </c>
      <c r="Q7775" s="1" t="s">
        <v>146</v>
      </c>
      <c r="R7775" s="1" t="s">
        <v>5809</v>
      </c>
      <c r="S7775" s="1">
        <v>59.975999999999999</v>
      </c>
      <c r="T7775" s="1">
        <v>3</v>
      </c>
      <c r="U7775" s="1">
        <v>0.2</v>
      </c>
      <c r="V7775" s="1">
        <v>11.995199999999997</v>
      </c>
      <c r="W7775" t="str">
        <f>INDEX(People!$A$2:$A$5,MATCH(Orders!N7775,People!$B$2:$B$5,0))</f>
        <v>Chuck Magee</v>
      </c>
      <c r="X7775" t="str">
        <f>IFERROR(INDEX(Returns!A7775:A8574,MATCH(Orders!B7775,Returns!B7775:B8574,0)),"No")</f>
        <v>No</v>
      </c>
      <c r="Y7775">
        <f t="shared" si="121"/>
        <v>71.971199999999996</v>
      </c>
    </row>
    <row r="7776" spans="1:25" x14ac:dyDescent="0.2">
      <c r="A7776" s="1">
        <v>7775</v>
      </c>
      <c r="B7776" t="s">
        <v>9849</v>
      </c>
      <c r="C7776" s="2">
        <v>43203</v>
      </c>
      <c r="D7776" s="8">
        <f>Table1[[#This Row],[Order Date]]</f>
        <v>43203</v>
      </c>
      <c r="E7776" s="2">
        <v>43205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">
        <v>156</v>
      </c>
      <c r="P7776" s="1" t="s">
        <v>43</v>
      </c>
      <c r="Q7776" s="1" t="s">
        <v>157</v>
      </c>
      <c r="R7776" s="1" t="s">
        <v>158</v>
      </c>
      <c r="S7776" s="1">
        <v>6.12</v>
      </c>
      <c r="T7776" s="1">
        <v>3</v>
      </c>
      <c r="U7776" s="1">
        <v>0</v>
      </c>
      <c r="V7776" s="1">
        <v>2.8763999999999994</v>
      </c>
      <c r="W7776" t="str">
        <f>INDEX(People!$A$2:$A$5,MATCH(Orders!N7776,People!$B$2:$B$5,0))</f>
        <v>Anna Andreadi</v>
      </c>
      <c r="X7776" t="str">
        <f>IFERROR(INDEX(Returns!A7776:A8575,MATCH(Orders!B7776,Returns!B7776:B8575,0)),"No")</f>
        <v>No</v>
      </c>
      <c r="Y7776">
        <f t="shared" si="121"/>
        <v>6.12</v>
      </c>
    </row>
    <row r="7777" spans="1:25" x14ac:dyDescent="0.2">
      <c r="A7777" s="1">
        <v>7776</v>
      </c>
      <c r="B7777" t="s">
        <v>9850</v>
      </c>
      <c r="C7777" s="2">
        <v>42731</v>
      </c>
      <c r="D7777" s="8">
        <f>Table1[[#This Row],[Order Date]]</f>
        <v>42731</v>
      </c>
      <c r="E7777" s="2">
        <v>42735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">
        <v>5252</v>
      </c>
      <c r="P7777" s="1" t="s">
        <v>43</v>
      </c>
      <c r="Q7777" s="1" t="s">
        <v>73</v>
      </c>
      <c r="R7777" s="1" t="s">
        <v>1246</v>
      </c>
      <c r="S7777" s="1">
        <v>10.98</v>
      </c>
      <c r="T7777" s="1">
        <v>1</v>
      </c>
      <c r="U7777" s="1">
        <v>0</v>
      </c>
      <c r="V7777" s="1">
        <v>2.9646000000000008</v>
      </c>
      <c r="W7777" t="str">
        <f>INDEX(People!$A$2:$A$5,MATCH(Orders!N7777,People!$B$2:$B$5,0))</f>
        <v>Anna Andreadi</v>
      </c>
      <c r="X7777" t="str">
        <f>IFERROR(INDEX(Returns!A7777:A8576,MATCH(Orders!B7777,Returns!B7777:B8576,0)),"No")</f>
        <v>No</v>
      </c>
      <c r="Y7777">
        <f t="shared" si="121"/>
        <v>10.98</v>
      </c>
    </row>
    <row r="7778" spans="1:25" x14ac:dyDescent="0.2">
      <c r="A7778" s="1">
        <v>7777</v>
      </c>
      <c r="B7778" t="s">
        <v>9850</v>
      </c>
      <c r="C7778" s="2">
        <v>42731</v>
      </c>
      <c r="D7778" s="8">
        <f>Table1[[#This Row],[Order Date]]</f>
        <v>42731</v>
      </c>
      <c r="E7778" s="2">
        <v>42735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">
        <v>5449</v>
      </c>
      <c r="P7778" s="1" t="s">
        <v>43</v>
      </c>
      <c r="Q7778" s="1" t="s">
        <v>242</v>
      </c>
      <c r="R7778" s="1" t="s">
        <v>497</v>
      </c>
      <c r="S7778" s="1">
        <v>7.86</v>
      </c>
      <c r="T7778" s="1">
        <v>3</v>
      </c>
      <c r="U7778" s="1">
        <v>0</v>
      </c>
      <c r="V7778" s="1">
        <v>3.6156000000000001</v>
      </c>
      <c r="W7778" t="str">
        <f>INDEX(People!$A$2:$A$5,MATCH(Orders!N7778,People!$B$2:$B$5,0))</f>
        <v>Anna Andreadi</v>
      </c>
      <c r="X7778" t="str">
        <f>IFERROR(INDEX(Returns!A7778:A8577,MATCH(Orders!B7778,Returns!B7778:B8577,0)),"No")</f>
        <v>No</v>
      </c>
      <c r="Y7778">
        <f t="shared" si="121"/>
        <v>7.86</v>
      </c>
    </row>
    <row r="7779" spans="1:25" x14ac:dyDescent="0.2">
      <c r="A7779" s="1">
        <v>7778</v>
      </c>
      <c r="B7779" t="s">
        <v>9850</v>
      </c>
      <c r="C7779" s="2">
        <v>42731</v>
      </c>
      <c r="D7779" s="8">
        <f>Table1[[#This Row],[Order Date]]</f>
        <v>42731</v>
      </c>
      <c r="E7779" s="2">
        <v>42735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">
        <v>1531</v>
      </c>
      <c r="P7779" s="1" t="s">
        <v>43</v>
      </c>
      <c r="Q7779" s="1" t="s">
        <v>55</v>
      </c>
      <c r="R7779" s="1" t="s">
        <v>1532</v>
      </c>
      <c r="S7779" s="1">
        <v>51.449999999999996</v>
      </c>
      <c r="T7779" s="1">
        <v>3</v>
      </c>
      <c r="U7779" s="1">
        <v>0</v>
      </c>
      <c r="V7779" s="1">
        <v>13.891499999999999</v>
      </c>
      <c r="W7779" t="str">
        <f>INDEX(People!$A$2:$A$5,MATCH(Orders!N7779,People!$B$2:$B$5,0))</f>
        <v>Anna Andreadi</v>
      </c>
      <c r="X7779" t="str">
        <f>IFERROR(INDEX(Returns!A7779:A8578,MATCH(Orders!B7779,Returns!B7779:B8578,0)),"No")</f>
        <v>No</v>
      </c>
      <c r="Y7779">
        <f t="shared" si="121"/>
        <v>51.449999999999996</v>
      </c>
    </row>
    <row r="7780" spans="1:25" x14ac:dyDescent="0.2">
      <c r="A7780" s="1">
        <v>7779</v>
      </c>
      <c r="B7780" t="s">
        <v>9850</v>
      </c>
      <c r="C7780" s="2">
        <v>42731</v>
      </c>
      <c r="D7780" s="8">
        <f>Table1[[#This Row],[Order Date]]</f>
        <v>42731</v>
      </c>
      <c r="E7780" s="2">
        <v>42735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">
        <v>3530</v>
      </c>
      <c r="P7780" s="1" t="s">
        <v>43</v>
      </c>
      <c r="Q7780" s="1" t="s">
        <v>70</v>
      </c>
      <c r="R7780" s="1" t="s">
        <v>3531</v>
      </c>
      <c r="S7780" s="1">
        <v>37.055999999999997</v>
      </c>
      <c r="T7780" s="1">
        <v>3</v>
      </c>
      <c r="U7780" s="1">
        <v>0.2</v>
      </c>
      <c r="V7780" s="1">
        <v>13.896000000000001</v>
      </c>
      <c r="W7780" t="str">
        <f>INDEX(People!$A$2:$A$5,MATCH(Orders!N7780,People!$B$2:$B$5,0))</f>
        <v>Anna Andreadi</v>
      </c>
      <c r="X7780" t="str">
        <f>IFERROR(INDEX(Returns!A7780:A8579,MATCH(Orders!B7780,Returns!B7780:B8579,0)),"No")</f>
        <v>No</v>
      </c>
      <c r="Y7780">
        <f t="shared" si="121"/>
        <v>44.467199999999998</v>
      </c>
    </row>
    <row r="7781" spans="1:25" x14ac:dyDescent="0.2">
      <c r="A7781" s="1">
        <v>7780</v>
      </c>
      <c r="B7781" t="s">
        <v>9851</v>
      </c>
      <c r="C7781" s="2">
        <v>43208</v>
      </c>
      <c r="D7781" s="8">
        <f>Table1[[#This Row],[Order Date]]</f>
        <v>43208</v>
      </c>
      <c r="E7781" s="2">
        <v>43212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">
        <v>1590</v>
      </c>
      <c r="P7781" s="1" t="s">
        <v>43</v>
      </c>
      <c r="Q7781" s="1" t="s">
        <v>73</v>
      </c>
      <c r="R7781" s="1" t="s">
        <v>1591</v>
      </c>
      <c r="S7781" s="1">
        <v>203.92</v>
      </c>
      <c r="T7781" s="1">
        <v>4</v>
      </c>
      <c r="U7781" s="1">
        <v>0</v>
      </c>
      <c r="V7781" s="1">
        <v>55.058400000000006</v>
      </c>
      <c r="W7781" t="str">
        <f>INDEX(People!$A$2:$A$5,MATCH(Orders!N7781,People!$B$2:$B$5,0))</f>
        <v>Cassandra Brandow</v>
      </c>
      <c r="X7781" t="str">
        <f>IFERROR(INDEX(Returns!A7781:A8580,MATCH(Orders!B7781,Returns!B7781:B8580,0)),"No")</f>
        <v>No</v>
      </c>
      <c r="Y7781">
        <f t="shared" si="121"/>
        <v>203.92</v>
      </c>
    </row>
    <row r="7782" spans="1:25" x14ac:dyDescent="0.2">
      <c r="A7782" s="1">
        <v>7781</v>
      </c>
      <c r="B7782" t="s">
        <v>9851</v>
      </c>
      <c r="C7782" s="2">
        <v>43208</v>
      </c>
      <c r="D7782" s="8">
        <f>Table1[[#This Row],[Order Date]]</f>
        <v>43208</v>
      </c>
      <c r="E7782" s="2">
        <v>43212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">
        <v>3802</v>
      </c>
      <c r="P7782" s="1" t="s">
        <v>66</v>
      </c>
      <c r="Q7782" s="1" t="s">
        <v>67</v>
      </c>
      <c r="R7782" s="1" t="s">
        <v>3803</v>
      </c>
      <c r="S7782" s="1">
        <v>29.56</v>
      </c>
      <c r="T7782" s="1">
        <v>4</v>
      </c>
      <c r="U7782" s="1">
        <v>0</v>
      </c>
      <c r="V7782" s="1">
        <v>7.9812000000000012</v>
      </c>
      <c r="W7782" t="str">
        <f>INDEX(People!$A$2:$A$5,MATCH(Orders!N7782,People!$B$2:$B$5,0))</f>
        <v>Cassandra Brandow</v>
      </c>
      <c r="X7782" t="str">
        <f>IFERROR(INDEX(Returns!A7782:A8581,MATCH(Orders!B7782,Returns!B7782:B8581,0)),"No")</f>
        <v>No</v>
      </c>
      <c r="Y7782">
        <f t="shared" si="121"/>
        <v>29.56</v>
      </c>
    </row>
    <row r="7783" spans="1:25" x14ac:dyDescent="0.2">
      <c r="A7783" s="1">
        <v>7782</v>
      </c>
      <c r="B7783" t="s">
        <v>9852</v>
      </c>
      <c r="C7783" s="2">
        <v>42802</v>
      </c>
      <c r="D7783" s="8">
        <f>Table1[[#This Row],[Order Date]]</f>
        <v>42802</v>
      </c>
      <c r="E7783" s="2">
        <v>42806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">
        <v>967</v>
      </c>
      <c r="P7783" s="1" t="s">
        <v>43</v>
      </c>
      <c r="Q7783" s="1" t="s">
        <v>70</v>
      </c>
      <c r="R7783" s="1" t="s">
        <v>968</v>
      </c>
      <c r="S7783" s="1">
        <v>8.5679999999999978</v>
      </c>
      <c r="T7783" s="1">
        <v>3</v>
      </c>
      <c r="U7783" s="1">
        <v>0.8</v>
      </c>
      <c r="V7783" s="1">
        <v>-14.5656</v>
      </c>
      <c r="W7783" t="str">
        <f>INDEX(People!$A$2:$A$5,MATCH(Orders!N7783,People!$B$2:$B$5,0))</f>
        <v>Kelly Williams</v>
      </c>
      <c r="X7783" t="str">
        <f>IFERROR(INDEX(Returns!A7783:A8582,MATCH(Orders!B7783,Returns!B7783:B8582,0)),"No")</f>
        <v>No</v>
      </c>
      <c r="Y7783">
        <f t="shared" si="121"/>
        <v>15.422399999999996</v>
      </c>
    </row>
    <row r="7784" spans="1:25" x14ac:dyDescent="0.2">
      <c r="A7784" s="1">
        <v>7783</v>
      </c>
      <c r="B7784" t="s">
        <v>9853</v>
      </c>
      <c r="C7784" s="2">
        <v>43408</v>
      </c>
      <c r="D7784" s="8">
        <f>Table1[[#This Row],[Order Date]]</f>
        <v>43408</v>
      </c>
      <c r="E7784" s="2">
        <v>43410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">
        <v>353</v>
      </c>
      <c r="P7784" s="1" t="s">
        <v>43</v>
      </c>
      <c r="Q7784" s="1" t="s">
        <v>55</v>
      </c>
      <c r="R7784" s="1" t="s">
        <v>354</v>
      </c>
      <c r="S7784" s="1">
        <v>45.248000000000005</v>
      </c>
      <c r="T7784" s="1">
        <v>2</v>
      </c>
      <c r="U7784" s="1">
        <v>0.2</v>
      </c>
      <c r="V7784" s="1">
        <v>3.9591999999999992</v>
      </c>
      <c r="W7784" t="str">
        <f>INDEX(People!$A$2:$A$5,MATCH(Orders!N7784,People!$B$2:$B$5,0))</f>
        <v>Cassandra Brandow</v>
      </c>
      <c r="X7784" t="str">
        <f>IFERROR(INDEX(Returns!A7784:A8583,MATCH(Orders!B7784,Returns!B7784:B8583,0)),"No")</f>
        <v>No</v>
      </c>
      <c r="Y7784">
        <f t="shared" si="121"/>
        <v>54.297600000000003</v>
      </c>
    </row>
    <row r="7785" spans="1:25" x14ac:dyDescent="0.2">
      <c r="A7785" s="1">
        <v>7784</v>
      </c>
      <c r="B7785" t="s">
        <v>9853</v>
      </c>
      <c r="C7785" s="2">
        <v>43408</v>
      </c>
      <c r="D7785" s="8">
        <f>Table1[[#This Row],[Order Date]]</f>
        <v>43408</v>
      </c>
      <c r="E7785" s="2">
        <v>43410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">
        <v>969</v>
      </c>
      <c r="P7785" s="1" t="s">
        <v>30</v>
      </c>
      <c r="Q7785" s="1" t="s">
        <v>52</v>
      </c>
      <c r="R7785" s="1" t="s">
        <v>970</v>
      </c>
      <c r="S7785" s="1">
        <v>876.30000000000007</v>
      </c>
      <c r="T7785" s="1">
        <v>10</v>
      </c>
      <c r="U7785" s="1">
        <v>0.4</v>
      </c>
      <c r="V7785" s="1">
        <v>-292.10000000000014</v>
      </c>
      <c r="W7785" t="str">
        <f>INDEX(People!$A$2:$A$5,MATCH(Orders!N7785,People!$B$2:$B$5,0))</f>
        <v>Cassandra Brandow</v>
      </c>
      <c r="X7785" t="str">
        <f>IFERROR(INDEX(Returns!A7785:A8584,MATCH(Orders!B7785,Returns!B7785:B8584,0)),"No")</f>
        <v>No</v>
      </c>
      <c r="Y7785">
        <f t="shared" si="121"/>
        <v>1226.82</v>
      </c>
    </row>
    <row r="7786" spans="1:25" x14ac:dyDescent="0.2">
      <c r="A7786" s="1">
        <v>7785</v>
      </c>
      <c r="B7786" t="s">
        <v>9853</v>
      </c>
      <c r="C7786" s="2">
        <v>43408</v>
      </c>
      <c r="D7786" s="8">
        <f>Table1[[#This Row],[Order Date]]</f>
        <v>43408</v>
      </c>
      <c r="E7786" s="2">
        <v>43410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">
        <v>1396</v>
      </c>
      <c r="P7786" s="1" t="s">
        <v>43</v>
      </c>
      <c r="Q7786" s="1" t="s">
        <v>512</v>
      </c>
      <c r="R7786" s="1" t="s">
        <v>1397</v>
      </c>
      <c r="S7786" s="1">
        <v>185.376</v>
      </c>
      <c r="T7786" s="1">
        <v>2</v>
      </c>
      <c r="U7786" s="1">
        <v>0.2</v>
      </c>
      <c r="V7786" s="1">
        <v>-34.758000000000017</v>
      </c>
      <c r="W7786" t="str">
        <f>INDEX(People!$A$2:$A$5,MATCH(Orders!N7786,People!$B$2:$B$5,0))</f>
        <v>Cassandra Brandow</v>
      </c>
      <c r="X7786" t="str">
        <f>IFERROR(INDEX(Returns!A7786:A8585,MATCH(Orders!B7786,Returns!B7786:B8585,0)),"No")</f>
        <v>No</v>
      </c>
      <c r="Y7786">
        <f t="shared" si="121"/>
        <v>222.4512</v>
      </c>
    </row>
    <row r="7787" spans="1:25" x14ac:dyDescent="0.2">
      <c r="A7787" s="1">
        <v>7786</v>
      </c>
      <c r="B7787" t="s">
        <v>9854</v>
      </c>
      <c r="C7787" s="2">
        <v>42703</v>
      </c>
      <c r="D7787" s="8">
        <f>Table1[[#This Row],[Order Date]]</f>
        <v>42703</v>
      </c>
      <c r="E7787" s="2">
        <v>42710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">
        <v>231</v>
      </c>
      <c r="P7787" s="1" t="s">
        <v>43</v>
      </c>
      <c r="Q7787" s="1" t="s">
        <v>44</v>
      </c>
      <c r="R7787" s="1" t="s">
        <v>232</v>
      </c>
      <c r="S7787" s="1">
        <v>25.06</v>
      </c>
      <c r="T7787" s="1">
        <v>2</v>
      </c>
      <c r="U7787" s="1">
        <v>0</v>
      </c>
      <c r="V7787" s="1">
        <v>11.778199999999998</v>
      </c>
      <c r="W7787" t="str">
        <f>INDEX(People!$A$2:$A$5,MATCH(Orders!N7787,People!$B$2:$B$5,0))</f>
        <v>Chuck Magee</v>
      </c>
      <c r="X7787" t="str">
        <f>IFERROR(INDEX(Returns!A7787:A8586,MATCH(Orders!B7787,Returns!B7787:B8586,0)),"No")</f>
        <v>No</v>
      </c>
      <c r="Y7787">
        <f t="shared" si="121"/>
        <v>25.06</v>
      </c>
    </row>
    <row r="7788" spans="1:25" x14ac:dyDescent="0.2">
      <c r="A7788" s="1">
        <v>7787</v>
      </c>
      <c r="B7788" t="s">
        <v>9855</v>
      </c>
      <c r="C7788" s="2">
        <v>43237</v>
      </c>
      <c r="D7788" s="8">
        <f>Table1[[#This Row],[Order Date]]</f>
        <v>43237</v>
      </c>
      <c r="E7788" s="2">
        <v>43240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">
        <v>5687</v>
      </c>
      <c r="P7788" s="1" t="s">
        <v>43</v>
      </c>
      <c r="Q7788" s="1" t="s">
        <v>70</v>
      </c>
      <c r="R7788" s="1" t="s">
        <v>5688</v>
      </c>
      <c r="S7788" s="1">
        <v>2.8899999999999992</v>
      </c>
      <c r="T7788" s="1">
        <v>1</v>
      </c>
      <c r="U7788" s="1">
        <v>0.8</v>
      </c>
      <c r="V7788" s="1">
        <v>-4.7685000000000013</v>
      </c>
      <c r="W7788" t="str">
        <f>INDEX(People!$A$2:$A$5,MATCH(Orders!N7788,People!$B$2:$B$5,0))</f>
        <v>Kelly Williams</v>
      </c>
      <c r="X7788" t="str">
        <f>IFERROR(INDEX(Returns!A7788:A8587,MATCH(Orders!B7788,Returns!B7788:B8587,0)),"No")</f>
        <v>No</v>
      </c>
      <c r="Y7788">
        <f t="shared" si="121"/>
        <v>5.2019999999999991</v>
      </c>
    </row>
    <row r="7789" spans="1:25" x14ac:dyDescent="0.2">
      <c r="A7789" s="1">
        <v>7788</v>
      </c>
      <c r="B7789" t="s">
        <v>9855</v>
      </c>
      <c r="C7789" s="2">
        <v>43237</v>
      </c>
      <c r="D7789" s="8">
        <f>Table1[[#This Row],[Order Date]]</f>
        <v>43237</v>
      </c>
      <c r="E7789" s="2">
        <v>43240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">
        <v>4247</v>
      </c>
      <c r="P7789" s="1" t="s">
        <v>43</v>
      </c>
      <c r="Q7789" s="1" t="s">
        <v>242</v>
      </c>
      <c r="R7789" s="1" t="s">
        <v>4248</v>
      </c>
      <c r="S7789" s="1">
        <v>7.8960000000000008</v>
      </c>
      <c r="T7789" s="1">
        <v>3</v>
      </c>
      <c r="U7789" s="1">
        <v>0.2</v>
      </c>
      <c r="V7789" s="1">
        <v>2.4674999999999994</v>
      </c>
      <c r="W7789" t="str">
        <f>INDEX(People!$A$2:$A$5,MATCH(Orders!N7789,People!$B$2:$B$5,0))</f>
        <v>Kelly Williams</v>
      </c>
      <c r="X7789" t="str">
        <f>IFERROR(INDEX(Returns!A7789:A8588,MATCH(Orders!B7789,Returns!B7789:B8588,0)),"No")</f>
        <v>No</v>
      </c>
      <c r="Y7789">
        <f t="shared" si="121"/>
        <v>9.475200000000001</v>
      </c>
    </row>
    <row r="7790" spans="1:25" x14ac:dyDescent="0.2">
      <c r="A7790" s="1">
        <v>7789</v>
      </c>
      <c r="B7790" t="s">
        <v>9855</v>
      </c>
      <c r="C7790" s="2">
        <v>43237</v>
      </c>
      <c r="D7790" s="8">
        <f>Table1[[#This Row],[Order Date]]</f>
        <v>43237</v>
      </c>
      <c r="E7790" s="2">
        <v>43240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">
        <v>3737</v>
      </c>
      <c r="P7790" s="1" t="s">
        <v>30</v>
      </c>
      <c r="Q7790" s="1" t="s">
        <v>60</v>
      </c>
      <c r="R7790" s="1" t="s">
        <v>3738</v>
      </c>
      <c r="S7790" s="1">
        <v>22.608000000000001</v>
      </c>
      <c r="T7790" s="1">
        <v>3</v>
      </c>
      <c r="U7790" s="1">
        <v>0.6</v>
      </c>
      <c r="V7790" s="1">
        <v>-10.173599999999997</v>
      </c>
      <c r="W7790" t="str">
        <f>INDEX(People!$A$2:$A$5,MATCH(Orders!N7790,People!$B$2:$B$5,0))</f>
        <v>Kelly Williams</v>
      </c>
      <c r="X7790" t="str">
        <f>IFERROR(INDEX(Returns!A7790:A8589,MATCH(Orders!B7790,Returns!B7790:B8589,0)),"No")</f>
        <v>No</v>
      </c>
      <c r="Y7790">
        <f t="shared" si="121"/>
        <v>36.172800000000002</v>
      </c>
    </row>
    <row r="7791" spans="1:25" x14ac:dyDescent="0.2">
      <c r="A7791" s="1">
        <v>7790</v>
      </c>
      <c r="B7791" t="s">
        <v>9855</v>
      </c>
      <c r="C7791" s="2">
        <v>43237</v>
      </c>
      <c r="D7791" s="8">
        <f>Table1[[#This Row],[Order Date]]</f>
        <v>43237</v>
      </c>
      <c r="E7791" s="2">
        <v>43240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">
        <v>4647</v>
      </c>
      <c r="P7791" s="1" t="s">
        <v>43</v>
      </c>
      <c r="Q7791" s="1" t="s">
        <v>84</v>
      </c>
      <c r="R7791" s="1" t="s">
        <v>4648</v>
      </c>
      <c r="S7791" s="1">
        <v>30.527999999999999</v>
      </c>
      <c r="T7791" s="1">
        <v>8</v>
      </c>
      <c r="U7791" s="1">
        <v>0.2</v>
      </c>
      <c r="V7791" s="1">
        <v>9.5399999999999974</v>
      </c>
      <c r="W7791" t="str">
        <f>INDEX(People!$A$2:$A$5,MATCH(Orders!N7791,People!$B$2:$B$5,0))</f>
        <v>Kelly Williams</v>
      </c>
      <c r="X7791" t="str">
        <f>IFERROR(INDEX(Returns!A7791:A8590,MATCH(Orders!B7791,Returns!B7791:B8590,0)),"No")</f>
        <v>No</v>
      </c>
      <c r="Y7791">
        <f t="shared" si="121"/>
        <v>36.633599999999994</v>
      </c>
    </row>
    <row r="7792" spans="1:25" x14ac:dyDescent="0.2">
      <c r="A7792" s="1">
        <v>7791</v>
      </c>
      <c r="B7792" t="s">
        <v>9856</v>
      </c>
      <c r="C7792" s="2">
        <v>43727</v>
      </c>
      <c r="D7792" s="8">
        <f>Table1[[#This Row],[Order Date]]</f>
        <v>43727</v>
      </c>
      <c r="E7792" s="2">
        <v>43727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">
        <v>2116</v>
      </c>
      <c r="P7792" s="1" t="s">
        <v>43</v>
      </c>
      <c r="Q7792" s="1" t="s">
        <v>70</v>
      </c>
      <c r="R7792" s="1" t="s">
        <v>2117</v>
      </c>
      <c r="S7792" s="1">
        <v>4.8420000000000005</v>
      </c>
      <c r="T7792" s="1">
        <v>3</v>
      </c>
      <c r="U7792" s="1">
        <v>0.7</v>
      </c>
      <c r="V7792" s="1">
        <v>-3.3893999999999984</v>
      </c>
      <c r="W7792" t="str">
        <f>INDEX(People!$A$2:$A$5,MATCH(Orders!N7792,People!$B$2:$B$5,0))</f>
        <v>Chuck Magee</v>
      </c>
      <c r="X7792" t="str">
        <f>IFERROR(INDEX(Returns!A7792:A8591,MATCH(Orders!B7792,Returns!B7792:B8591,0)),"No")</f>
        <v>No</v>
      </c>
      <c r="Y7792">
        <f t="shared" si="121"/>
        <v>8.2314000000000007</v>
      </c>
    </row>
    <row r="7793" spans="1:25" x14ac:dyDescent="0.2">
      <c r="A7793" s="1">
        <v>7792</v>
      </c>
      <c r="B7793" t="s">
        <v>9857</v>
      </c>
      <c r="C7793" s="2">
        <v>43453</v>
      </c>
      <c r="D7793" s="8">
        <f>Table1[[#This Row],[Order Date]]</f>
        <v>43453</v>
      </c>
      <c r="E7793" s="2">
        <v>43458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">
        <v>2476</v>
      </c>
      <c r="P7793" s="1" t="s">
        <v>43</v>
      </c>
      <c r="Q7793" s="1" t="s">
        <v>70</v>
      </c>
      <c r="R7793" s="1" t="s">
        <v>2477</v>
      </c>
      <c r="S7793" s="1">
        <v>1.7999999999999996</v>
      </c>
      <c r="T7793" s="1">
        <v>5</v>
      </c>
      <c r="U7793" s="1">
        <v>0.8</v>
      </c>
      <c r="V7793" s="1">
        <v>-2.8800000000000008</v>
      </c>
      <c r="W7793" t="str">
        <f>INDEX(People!$A$2:$A$5,MATCH(Orders!N7793,People!$B$2:$B$5,0))</f>
        <v>Kelly Williams</v>
      </c>
      <c r="X7793" t="str">
        <f>IFERROR(INDEX(Returns!A7793:A8592,MATCH(Orders!B7793,Returns!B7793:B8592,0)),"No")</f>
        <v>No</v>
      </c>
      <c r="Y7793">
        <f t="shared" si="121"/>
        <v>3.2399999999999993</v>
      </c>
    </row>
    <row r="7794" spans="1:25" x14ac:dyDescent="0.2">
      <c r="A7794" s="1">
        <v>7793</v>
      </c>
      <c r="B7794" t="s">
        <v>9858</v>
      </c>
      <c r="C7794" s="2">
        <v>43750</v>
      </c>
      <c r="D7794" s="8">
        <f>Table1[[#This Row],[Order Date]]</f>
        <v>43750</v>
      </c>
      <c r="E7794" s="2">
        <v>43753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">
        <v>2021</v>
      </c>
      <c r="P7794" s="1" t="s">
        <v>66</v>
      </c>
      <c r="Q7794" s="1" t="s">
        <v>146</v>
      </c>
      <c r="R7794" s="1" t="s">
        <v>2022</v>
      </c>
      <c r="S7794" s="1">
        <v>39.984000000000002</v>
      </c>
      <c r="T7794" s="1">
        <v>2</v>
      </c>
      <c r="U7794" s="1">
        <v>0.2</v>
      </c>
      <c r="V7794" s="1">
        <v>-1.4994000000000067</v>
      </c>
      <c r="W7794" t="str">
        <f>INDEX(People!$A$2:$A$5,MATCH(Orders!N7794,People!$B$2:$B$5,0))</f>
        <v>Kelly Williams</v>
      </c>
      <c r="X7794" t="str">
        <f>IFERROR(INDEX(Returns!A7794:A8593,MATCH(Orders!B7794,Returns!B7794:B8593,0)),"No")</f>
        <v>No</v>
      </c>
      <c r="Y7794">
        <f t="shared" si="121"/>
        <v>47.980800000000002</v>
      </c>
    </row>
    <row r="7795" spans="1:25" x14ac:dyDescent="0.2">
      <c r="A7795" s="1">
        <v>7794</v>
      </c>
      <c r="B7795" t="s">
        <v>9859</v>
      </c>
      <c r="C7795" s="2">
        <v>43081</v>
      </c>
      <c r="D7795" s="8">
        <f>Table1[[#This Row],[Order Date]]</f>
        <v>43081</v>
      </c>
      <c r="E7795" s="2">
        <v>43084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">
        <v>1139</v>
      </c>
      <c r="P7795" s="1" t="s">
        <v>43</v>
      </c>
      <c r="Q7795" s="1" t="s">
        <v>84</v>
      </c>
      <c r="R7795" s="1" t="s">
        <v>1140</v>
      </c>
      <c r="S7795" s="1">
        <v>32.400000000000006</v>
      </c>
      <c r="T7795" s="1">
        <v>5</v>
      </c>
      <c r="U7795" s="1">
        <v>0</v>
      </c>
      <c r="V7795" s="1">
        <v>15.876000000000001</v>
      </c>
      <c r="W7795" t="str">
        <f>INDEX(People!$A$2:$A$5,MATCH(Orders!N7795,People!$B$2:$B$5,0))</f>
        <v>Anna Andreadi</v>
      </c>
      <c r="X7795" t="str">
        <f>IFERROR(INDEX(Returns!A7795:A8594,MATCH(Orders!B7795,Returns!B7795:B8594,0)),"No")</f>
        <v>No</v>
      </c>
      <c r="Y7795">
        <f t="shared" si="121"/>
        <v>32.400000000000006</v>
      </c>
    </row>
    <row r="7796" spans="1:25" x14ac:dyDescent="0.2">
      <c r="A7796" s="1">
        <v>7795</v>
      </c>
      <c r="B7796" t="s">
        <v>9859</v>
      </c>
      <c r="C7796" s="2">
        <v>43081</v>
      </c>
      <c r="D7796" s="8">
        <f>Table1[[#This Row],[Order Date]]</f>
        <v>43081</v>
      </c>
      <c r="E7796" s="2">
        <v>43084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">
        <v>494</v>
      </c>
      <c r="P7796" s="1" t="s">
        <v>43</v>
      </c>
      <c r="Q7796" s="1" t="s">
        <v>84</v>
      </c>
      <c r="R7796" s="1" t="s">
        <v>495</v>
      </c>
      <c r="S7796" s="1">
        <v>97.88</v>
      </c>
      <c r="T7796" s="1">
        <v>2</v>
      </c>
      <c r="U7796" s="1">
        <v>0</v>
      </c>
      <c r="V7796" s="1">
        <v>48.94</v>
      </c>
      <c r="W7796" t="str">
        <f>INDEX(People!$A$2:$A$5,MATCH(Orders!N7796,People!$B$2:$B$5,0))</f>
        <v>Anna Andreadi</v>
      </c>
      <c r="X7796" t="str">
        <f>IFERROR(INDEX(Returns!A7796:A8595,MATCH(Orders!B7796,Returns!B7796:B8595,0)),"No")</f>
        <v>No</v>
      </c>
      <c r="Y7796">
        <f t="shared" si="121"/>
        <v>97.88</v>
      </c>
    </row>
    <row r="7797" spans="1:25" x14ac:dyDescent="0.2">
      <c r="A7797" s="1">
        <v>7796</v>
      </c>
      <c r="B7797" t="s">
        <v>9860</v>
      </c>
      <c r="C7797" s="2">
        <v>42928</v>
      </c>
      <c r="D7797" s="8">
        <f>Table1[[#This Row],[Order Date]]</f>
        <v>42928</v>
      </c>
      <c r="E7797" s="2">
        <v>42934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">
        <v>4771</v>
      </c>
      <c r="P7797" s="1" t="s">
        <v>66</v>
      </c>
      <c r="Q7797" s="1" t="s">
        <v>67</v>
      </c>
      <c r="R7797" s="1" t="s">
        <v>4772</v>
      </c>
      <c r="S7797" s="1">
        <v>307.16800000000001</v>
      </c>
      <c r="T7797" s="1">
        <v>4</v>
      </c>
      <c r="U7797" s="1">
        <v>0.2</v>
      </c>
      <c r="V7797" s="1">
        <v>30.716800000000006</v>
      </c>
      <c r="W7797" t="str">
        <f>INDEX(People!$A$2:$A$5,MATCH(Orders!N7797,People!$B$2:$B$5,0))</f>
        <v>Kelly Williams</v>
      </c>
      <c r="X7797" t="str">
        <f>IFERROR(INDEX(Returns!A7797:A8596,MATCH(Orders!B7797,Returns!B7797:B8596,0)),"No")</f>
        <v>No</v>
      </c>
      <c r="Y7797">
        <f t="shared" si="121"/>
        <v>368.60160000000002</v>
      </c>
    </row>
    <row r="7798" spans="1:25" x14ac:dyDescent="0.2">
      <c r="A7798" s="1">
        <v>7797</v>
      </c>
      <c r="B7798" t="s">
        <v>9861</v>
      </c>
      <c r="C7798" s="2">
        <v>43010</v>
      </c>
      <c r="D7798" s="8">
        <f>Table1[[#This Row],[Order Date]]</f>
        <v>43010</v>
      </c>
      <c r="E7798" s="2">
        <v>43014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">
        <v>265</v>
      </c>
      <c r="P7798" s="1" t="s">
        <v>43</v>
      </c>
      <c r="Q7798" s="1" t="s">
        <v>70</v>
      </c>
      <c r="R7798" s="1" t="s">
        <v>266</v>
      </c>
      <c r="S7798" s="1">
        <v>26.9</v>
      </c>
      <c r="T7798" s="1">
        <v>5</v>
      </c>
      <c r="U7798" s="1">
        <v>0</v>
      </c>
      <c r="V7798" s="1">
        <v>13.181000000000001</v>
      </c>
      <c r="W7798" t="str">
        <f>INDEX(People!$A$2:$A$5,MATCH(Orders!N7798,People!$B$2:$B$5,0))</f>
        <v>Chuck Magee</v>
      </c>
      <c r="X7798" t="str">
        <f>IFERROR(INDEX(Returns!A7798:A8597,MATCH(Orders!B7798,Returns!B7798:B8597,0)),"No")</f>
        <v>No</v>
      </c>
      <c r="Y7798">
        <f t="shared" si="121"/>
        <v>26.9</v>
      </c>
    </row>
    <row r="7799" spans="1:25" x14ac:dyDescent="0.2">
      <c r="A7799" s="1">
        <v>7798</v>
      </c>
      <c r="B7799" t="s">
        <v>9862</v>
      </c>
      <c r="C7799" s="2">
        <v>43548</v>
      </c>
      <c r="D7799" s="8">
        <f>Table1[[#This Row],[Order Date]]</f>
        <v>43548</v>
      </c>
      <c r="E7799" s="2">
        <v>43551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">
        <v>4361</v>
      </c>
      <c r="P7799" s="1" t="s">
        <v>43</v>
      </c>
      <c r="Q7799" s="1" t="s">
        <v>157</v>
      </c>
      <c r="R7799" s="1" t="s">
        <v>4362</v>
      </c>
      <c r="S7799" s="1">
        <v>47.01</v>
      </c>
      <c r="T7799" s="1">
        <v>3</v>
      </c>
      <c r="U7799" s="1">
        <v>0</v>
      </c>
      <c r="V7799" s="1">
        <v>22.094699999999996</v>
      </c>
      <c r="W7799" t="str">
        <f>INDEX(People!$A$2:$A$5,MATCH(Orders!N7799,People!$B$2:$B$5,0))</f>
        <v>Chuck Magee</v>
      </c>
      <c r="X7799" t="str">
        <f>IFERROR(INDEX(Returns!A7799:A8598,MATCH(Orders!B7799,Returns!B7799:B8598,0)),"No")</f>
        <v>No</v>
      </c>
      <c r="Y7799">
        <f t="shared" si="121"/>
        <v>47.01</v>
      </c>
    </row>
    <row r="7800" spans="1:25" x14ac:dyDescent="0.2">
      <c r="A7800" s="1">
        <v>7799</v>
      </c>
      <c r="B7800" t="s">
        <v>9862</v>
      </c>
      <c r="C7800" s="2">
        <v>43548</v>
      </c>
      <c r="D7800" s="8">
        <f>Table1[[#This Row],[Order Date]]</f>
        <v>43548</v>
      </c>
      <c r="E7800" s="2">
        <v>43551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">
        <v>3710</v>
      </c>
      <c r="P7800" s="1" t="s">
        <v>66</v>
      </c>
      <c r="Q7800" s="1" t="s">
        <v>67</v>
      </c>
      <c r="R7800" s="1" t="s">
        <v>3711</v>
      </c>
      <c r="S7800" s="1">
        <v>469.99</v>
      </c>
      <c r="T7800" s="1">
        <v>1</v>
      </c>
      <c r="U7800" s="1">
        <v>0</v>
      </c>
      <c r="V7800" s="1">
        <v>136.29709999999994</v>
      </c>
      <c r="W7800" t="str">
        <f>INDEX(People!$A$2:$A$5,MATCH(Orders!N7800,People!$B$2:$B$5,0))</f>
        <v>Chuck Magee</v>
      </c>
      <c r="X7800" t="str">
        <f>IFERROR(INDEX(Returns!A7800:A8599,MATCH(Orders!B7800,Returns!B7800:B8599,0)),"No")</f>
        <v>No</v>
      </c>
      <c r="Y7800">
        <f t="shared" si="121"/>
        <v>469.99</v>
      </c>
    </row>
    <row r="7801" spans="1:25" x14ac:dyDescent="0.2">
      <c r="A7801" s="1">
        <v>7800</v>
      </c>
      <c r="B7801" t="s">
        <v>9862</v>
      </c>
      <c r="C7801" s="2">
        <v>43548</v>
      </c>
      <c r="D7801" s="8">
        <f>Table1[[#This Row],[Order Date]]</f>
        <v>43548</v>
      </c>
      <c r="E7801" s="2">
        <v>43551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">
        <v>1337</v>
      </c>
      <c r="P7801" s="1" t="s">
        <v>30</v>
      </c>
      <c r="Q7801" s="1" t="s">
        <v>34</v>
      </c>
      <c r="R7801" s="1" t="s">
        <v>1338</v>
      </c>
      <c r="S7801" s="1">
        <v>207.84600000000003</v>
      </c>
      <c r="T7801" s="1">
        <v>3</v>
      </c>
      <c r="U7801" s="1">
        <v>0.1</v>
      </c>
      <c r="V7801" s="1">
        <v>2.3093999999999895</v>
      </c>
      <c r="W7801" t="str">
        <f>INDEX(People!$A$2:$A$5,MATCH(Orders!N7801,People!$B$2:$B$5,0))</f>
        <v>Chuck Magee</v>
      </c>
      <c r="X7801" t="str">
        <f>IFERROR(INDEX(Returns!A7801:A8600,MATCH(Orders!B7801,Returns!B7801:B8600,0)),"No")</f>
        <v>No</v>
      </c>
      <c r="Y7801">
        <f t="shared" si="121"/>
        <v>228.63060000000004</v>
      </c>
    </row>
    <row r="7802" spans="1:25" x14ac:dyDescent="0.2">
      <c r="A7802" s="1">
        <v>7801</v>
      </c>
      <c r="B7802" t="s">
        <v>9863</v>
      </c>
      <c r="C7802" s="2">
        <v>43617</v>
      </c>
      <c r="D7802" s="8">
        <f>Table1[[#This Row],[Order Date]]</f>
        <v>43617</v>
      </c>
      <c r="E7802" s="2">
        <v>43622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">
        <v>961</v>
      </c>
      <c r="P7802" s="1" t="s">
        <v>43</v>
      </c>
      <c r="Q7802" s="1" t="s">
        <v>55</v>
      </c>
      <c r="R7802" s="1" t="s">
        <v>962</v>
      </c>
      <c r="S7802" s="1">
        <v>324.74400000000003</v>
      </c>
      <c r="T7802" s="1">
        <v>3</v>
      </c>
      <c r="U7802" s="1">
        <v>0.2</v>
      </c>
      <c r="V7802" s="1">
        <v>-77.126699999999971</v>
      </c>
      <c r="W7802" t="str">
        <f>INDEX(People!$A$2:$A$5,MATCH(Orders!N7802,People!$B$2:$B$5,0))</f>
        <v>Chuck Magee</v>
      </c>
      <c r="X7802" t="str">
        <f>IFERROR(INDEX(Returns!A7802:A8601,MATCH(Orders!B7802,Returns!B7802:B8601,0)),"No")</f>
        <v>No</v>
      </c>
      <c r="Y7802">
        <f t="shared" si="121"/>
        <v>389.69280000000003</v>
      </c>
    </row>
    <row r="7803" spans="1:25" x14ac:dyDescent="0.2">
      <c r="A7803" s="1">
        <v>7802</v>
      </c>
      <c r="B7803" t="s">
        <v>9864</v>
      </c>
      <c r="C7803" s="2">
        <v>42453</v>
      </c>
      <c r="D7803" s="8">
        <f>Table1[[#This Row],[Order Date]]</f>
        <v>42453</v>
      </c>
      <c r="E7803" s="2">
        <v>42458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">
        <v>5416</v>
      </c>
      <c r="P7803" s="1" t="s">
        <v>30</v>
      </c>
      <c r="Q7803" s="1" t="s">
        <v>60</v>
      </c>
      <c r="R7803" s="1" t="s">
        <v>5417</v>
      </c>
      <c r="S7803" s="1">
        <v>40.479999999999997</v>
      </c>
      <c r="T7803" s="1">
        <v>2</v>
      </c>
      <c r="U7803" s="1">
        <v>0</v>
      </c>
      <c r="V7803" s="1">
        <v>14.572799999999997</v>
      </c>
      <c r="W7803" t="str">
        <f>INDEX(People!$A$2:$A$5,MATCH(Orders!N7803,People!$B$2:$B$5,0))</f>
        <v>Anna Andreadi</v>
      </c>
      <c r="X7803" t="str">
        <f>IFERROR(INDEX(Returns!A7803:A8602,MATCH(Orders!B7803,Returns!B7803:B8602,0)),"No")</f>
        <v>No</v>
      </c>
      <c r="Y7803">
        <f t="shared" si="121"/>
        <v>40.479999999999997</v>
      </c>
    </row>
    <row r="7804" spans="1:25" x14ac:dyDescent="0.2">
      <c r="A7804" s="1">
        <v>7803</v>
      </c>
      <c r="B7804" t="s">
        <v>9865</v>
      </c>
      <c r="C7804" s="2">
        <v>43000</v>
      </c>
      <c r="D7804" s="8">
        <f>Table1[[#This Row],[Order Date]]</f>
        <v>43000</v>
      </c>
      <c r="E7804" s="2">
        <v>43004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">
        <v>3778</v>
      </c>
      <c r="P7804" s="1" t="s">
        <v>43</v>
      </c>
      <c r="Q7804" s="1" t="s">
        <v>44</v>
      </c>
      <c r="R7804" s="1" t="s">
        <v>3779</v>
      </c>
      <c r="S7804" s="1">
        <v>12</v>
      </c>
      <c r="T7804" s="1">
        <v>4</v>
      </c>
      <c r="U7804" s="1">
        <v>0.2</v>
      </c>
      <c r="V7804" s="1">
        <v>4.1999999999999993</v>
      </c>
      <c r="W7804" t="str">
        <f>INDEX(People!$A$2:$A$5,MATCH(Orders!N7804,People!$B$2:$B$5,0))</f>
        <v>Cassandra Brandow</v>
      </c>
      <c r="X7804" t="str">
        <f>IFERROR(INDEX(Returns!A7804:A8603,MATCH(Orders!B7804,Returns!B7804:B8603,0)),"No")</f>
        <v>No</v>
      </c>
      <c r="Y7804">
        <f t="shared" si="121"/>
        <v>14.399999999999999</v>
      </c>
    </row>
    <row r="7805" spans="1:25" x14ac:dyDescent="0.2">
      <c r="A7805" s="1">
        <v>7804</v>
      </c>
      <c r="B7805" t="s">
        <v>9865</v>
      </c>
      <c r="C7805" s="2">
        <v>43000</v>
      </c>
      <c r="D7805" s="8">
        <f>Table1[[#This Row],[Order Date]]</f>
        <v>43000</v>
      </c>
      <c r="E7805" s="2">
        <v>43004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">
        <v>2929</v>
      </c>
      <c r="P7805" s="1" t="s">
        <v>43</v>
      </c>
      <c r="Q7805" s="1" t="s">
        <v>55</v>
      </c>
      <c r="R7805" s="1" t="s">
        <v>2930</v>
      </c>
      <c r="S7805" s="1">
        <v>720.06400000000008</v>
      </c>
      <c r="T7805" s="1">
        <v>4</v>
      </c>
      <c r="U7805" s="1">
        <v>0.2</v>
      </c>
      <c r="V7805" s="1">
        <v>-63.005600000000015</v>
      </c>
      <c r="W7805" t="str">
        <f>INDEX(People!$A$2:$A$5,MATCH(Orders!N7805,People!$B$2:$B$5,0))</f>
        <v>Cassandra Brandow</v>
      </c>
      <c r="X7805" t="str">
        <f>IFERROR(INDEX(Returns!A7805:A8604,MATCH(Orders!B7805,Returns!B7805:B8604,0)),"No")</f>
        <v>No</v>
      </c>
      <c r="Y7805">
        <f t="shared" si="121"/>
        <v>864.07680000000005</v>
      </c>
    </row>
    <row r="7806" spans="1:25" x14ac:dyDescent="0.2">
      <c r="A7806" s="1">
        <v>7805</v>
      </c>
      <c r="B7806" t="s">
        <v>9865</v>
      </c>
      <c r="C7806" s="2">
        <v>43000</v>
      </c>
      <c r="D7806" s="8">
        <f>Table1[[#This Row],[Order Date]]</f>
        <v>43000</v>
      </c>
      <c r="E7806" s="2">
        <v>43004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">
        <v>3136</v>
      </c>
      <c r="P7806" s="1" t="s">
        <v>43</v>
      </c>
      <c r="Q7806" s="1" t="s">
        <v>55</v>
      </c>
      <c r="R7806" s="1" t="s">
        <v>3137</v>
      </c>
      <c r="S7806" s="1">
        <v>25.424000000000003</v>
      </c>
      <c r="T7806" s="1">
        <v>1</v>
      </c>
      <c r="U7806" s="1">
        <v>0.2</v>
      </c>
      <c r="V7806" s="1">
        <v>-4.7670000000000021</v>
      </c>
      <c r="W7806" t="str">
        <f>INDEX(People!$A$2:$A$5,MATCH(Orders!N7806,People!$B$2:$B$5,0))</f>
        <v>Cassandra Brandow</v>
      </c>
      <c r="X7806" t="str">
        <f>IFERROR(INDEX(Returns!A7806:A8605,MATCH(Orders!B7806,Returns!B7806:B8605,0)),"No")</f>
        <v>No</v>
      </c>
      <c r="Y7806">
        <f t="shared" si="121"/>
        <v>30.508800000000001</v>
      </c>
    </row>
    <row r="7807" spans="1:25" x14ac:dyDescent="0.2">
      <c r="A7807" s="1">
        <v>7806</v>
      </c>
      <c r="B7807" t="s">
        <v>9865</v>
      </c>
      <c r="C7807" s="2">
        <v>43000</v>
      </c>
      <c r="D7807" s="8">
        <f>Table1[[#This Row],[Order Date]]</f>
        <v>43000</v>
      </c>
      <c r="E7807" s="2">
        <v>43004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">
        <v>3380</v>
      </c>
      <c r="P7807" s="1" t="s">
        <v>43</v>
      </c>
      <c r="Q7807" s="1" t="s">
        <v>63</v>
      </c>
      <c r="R7807" s="1" t="s">
        <v>3381</v>
      </c>
      <c r="S7807" s="1">
        <v>2.8160000000000003</v>
      </c>
      <c r="T7807" s="1">
        <v>2</v>
      </c>
      <c r="U7807" s="1">
        <v>0.2</v>
      </c>
      <c r="V7807" s="1">
        <v>0.31679999999999986</v>
      </c>
      <c r="W7807" t="str">
        <f>INDEX(People!$A$2:$A$5,MATCH(Orders!N7807,People!$B$2:$B$5,0))</f>
        <v>Cassandra Brandow</v>
      </c>
      <c r="X7807" t="str">
        <f>IFERROR(INDEX(Returns!A7807:A8606,MATCH(Orders!B7807,Returns!B7807:B8606,0)),"No")</f>
        <v>No</v>
      </c>
      <c r="Y7807">
        <f t="shared" si="121"/>
        <v>3.3792000000000004</v>
      </c>
    </row>
    <row r="7808" spans="1:25" x14ac:dyDescent="0.2">
      <c r="A7808" s="1">
        <v>7807</v>
      </c>
      <c r="B7808" t="s">
        <v>9865</v>
      </c>
      <c r="C7808" s="2">
        <v>43000</v>
      </c>
      <c r="D7808" s="8">
        <f>Table1[[#This Row],[Order Date]]</f>
        <v>43000</v>
      </c>
      <c r="E7808" s="2">
        <v>43004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">
        <v>3122</v>
      </c>
      <c r="P7808" s="1" t="s">
        <v>43</v>
      </c>
      <c r="Q7808" s="1" t="s">
        <v>70</v>
      </c>
      <c r="R7808" s="1" t="s">
        <v>3123</v>
      </c>
      <c r="S7808" s="1">
        <v>3.2040000000000002</v>
      </c>
      <c r="T7808" s="1">
        <v>2</v>
      </c>
      <c r="U7808" s="1">
        <v>0.7</v>
      </c>
      <c r="V7808" s="1">
        <v>-2.5631999999999993</v>
      </c>
      <c r="W7808" t="str">
        <f>INDEX(People!$A$2:$A$5,MATCH(Orders!N7808,People!$B$2:$B$5,0))</f>
        <v>Cassandra Brandow</v>
      </c>
      <c r="X7808" t="str">
        <f>IFERROR(INDEX(Returns!A7808:A8607,MATCH(Orders!B7808,Returns!B7808:B8607,0)),"No")</f>
        <v>No</v>
      </c>
      <c r="Y7808">
        <f t="shared" si="121"/>
        <v>5.4468000000000005</v>
      </c>
    </row>
    <row r="7809" spans="1:25" x14ac:dyDescent="0.2">
      <c r="A7809" s="1">
        <v>7808</v>
      </c>
      <c r="B7809" t="s">
        <v>9866</v>
      </c>
      <c r="C7809" s="2">
        <v>43108</v>
      </c>
      <c r="D7809" s="8">
        <f>Table1[[#This Row],[Order Date]]</f>
        <v>43108</v>
      </c>
      <c r="E7809" s="2">
        <v>43113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">
        <v>2938</v>
      </c>
      <c r="P7809" s="1" t="s">
        <v>43</v>
      </c>
      <c r="Q7809" s="1" t="s">
        <v>70</v>
      </c>
      <c r="R7809" s="1" t="s">
        <v>2939</v>
      </c>
      <c r="S7809" s="1">
        <v>30.828000000000007</v>
      </c>
      <c r="T7809" s="1">
        <v>7</v>
      </c>
      <c r="U7809" s="1">
        <v>0.7</v>
      </c>
      <c r="V7809" s="1">
        <v>-24.662400000000005</v>
      </c>
      <c r="W7809" t="str">
        <f>INDEX(People!$A$2:$A$5,MATCH(Orders!N7809,People!$B$2:$B$5,0))</f>
        <v>Cassandra Brandow</v>
      </c>
      <c r="X7809" t="str">
        <f>IFERROR(INDEX(Returns!A7809:A8608,MATCH(Orders!B7809,Returns!B7809:B8608,0)),"No")</f>
        <v>No</v>
      </c>
      <c r="Y7809">
        <f t="shared" si="121"/>
        <v>52.407600000000009</v>
      </c>
    </row>
    <row r="7810" spans="1:25" x14ac:dyDescent="0.2">
      <c r="A7810" s="1">
        <v>7809</v>
      </c>
      <c r="B7810" t="s">
        <v>9866</v>
      </c>
      <c r="C7810" s="2">
        <v>43108</v>
      </c>
      <c r="D7810" s="8">
        <f>Table1[[#This Row],[Order Date]]</f>
        <v>43108</v>
      </c>
      <c r="E7810" s="2">
        <v>43113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">
        <v>3387</v>
      </c>
      <c r="P7810" s="1" t="s">
        <v>43</v>
      </c>
      <c r="Q7810" s="1" t="s">
        <v>63</v>
      </c>
      <c r="R7810" s="1" t="s">
        <v>3388</v>
      </c>
      <c r="S7810" s="1">
        <v>47.616</v>
      </c>
      <c r="T7810" s="1">
        <v>3</v>
      </c>
      <c r="U7810" s="1">
        <v>0.2</v>
      </c>
      <c r="V7810" s="1">
        <v>5.9519999999999946</v>
      </c>
      <c r="W7810" t="str">
        <f>INDEX(People!$A$2:$A$5,MATCH(Orders!N7810,People!$B$2:$B$5,0))</f>
        <v>Cassandra Brandow</v>
      </c>
      <c r="X7810" t="str">
        <f>IFERROR(INDEX(Returns!A7810:A8609,MATCH(Orders!B7810,Returns!B7810:B8609,0)),"No")</f>
        <v>No</v>
      </c>
      <c r="Y7810">
        <f t="shared" si="121"/>
        <v>57.139199999999995</v>
      </c>
    </row>
    <row r="7811" spans="1:25" x14ac:dyDescent="0.2">
      <c r="A7811" s="1">
        <v>7810</v>
      </c>
      <c r="B7811" t="s">
        <v>9866</v>
      </c>
      <c r="C7811" s="2">
        <v>43108</v>
      </c>
      <c r="D7811" s="8">
        <f>Table1[[#This Row],[Order Date]]</f>
        <v>43108</v>
      </c>
      <c r="E7811" s="2">
        <v>43113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">
        <v>5693</v>
      </c>
      <c r="P7811" s="1" t="s">
        <v>66</v>
      </c>
      <c r="Q7811" s="1" t="s">
        <v>67</v>
      </c>
      <c r="R7811" s="1" t="s">
        <v>5694</v>
      </c>
      <c r="S7811" s="1">
        <v>108.78399999999999</v>
      </c>
      <c r="T7811" s="1">
        <v>2</v>
      </c>
      <c r="U7811" s="1">
        <v>0.2</v>
      </c>
      <c r="V7811" s="1">
        <v>10.878399999999999</v>
      </c>
      <c r="W7811" t="str">
        <f>INDEX(People!$A$2:$A$5,MATCH(Orders!N7811,People!$B$2:$B$5,0))</f>
        <v>Cassandra Brandow</v>
      </c>
      <c r="X7811" t="str">
        <f>IFERROR(INDEX(Returns!A7811:A8610,MATCH(Orders!B7811,Returns!B7811:B8610,0)),"No")</f>
        <v>No</v>
      </c>
      <c r="Y7811">
        <f t="shared" ref="Y7811:Y7874" si="122">S7811*(1+U7811)</f>
        <v>130.54079999999999</v>
      </c>
    </row>
    <row r="7812" spans="1:25" x14ac:dyDescent="0.2">
      <c r="A7812" s="1">
        <v>7811</v>
      </c>
      <c r="B7812" t="s">
        <v>9867</v>
      </c>
      <c r="C7812" s="2">
        <v>43145</v>
      </c>
      <c r="D7812" s="8">
        <f>Table1[[#This Row],[Order Date]]</f>
        <v>43145</v>
      </c>
      <c r="E7812" s="2">
        <v>43146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">
        <v>4647</v>
      </c>
      <c r="P7812" s="1" t="s">
        <v>43</v>
      </c>
      <c r="Q7812" s="1" t="s">
        <v>84</v>
      </c>
      <c r="R7812" s="1" t="s">
        <v>4648</v>
      </c>
      <c r="S7812" s="1">
        <v>4.7699999999999996</v>
      </c>
      <c r="T7812" s="1">
        <v>1</v>
      </c>
      <c r="U7812" s="1">
        <v>0</v>
      </c>
      <c r="V7812" s="1">
        <v>2.1464999999999996</v>
      </c>
      <c r="W7812" t="str">
        <f>INDEX(People!$A$2:$A$5,MATCH(Orders!N7812,People!$B$2:$B$5,0))</f>
        <v>Chuck Magee</v>
      </c>
      <c r="X7812" t="str">
        <f>IFERROR(INDEX(Returns!A7812:A8611,MATCH(Orders!B7812,Returns!B7812:B8611,0)),"No")</f>
        <v>No</v>
      </c>
      <c r="Y7812">
        <f t="shared" si="122"/>
        <v>4.7699999999999996</v>
      </c>
    </row>
    <row r="7813" spans="1:25" x14ac:dyDescent="0.2">
      <c r="A7813" s="1">
        <v>7812</v>
      </c>
      <c r="B7813" t="s">
        <v>9867</v>
      </c>
      <c r="C7813" s="2">
        <v>43145</v>
      </c>
      <c r="D7813" s="8">
        <f>Table1[[#This Row],[Order Date]]</f>
        <v>43145</v>
      </c>
      <c r="E7813" s="2">
        <v>43146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">
        <v>5108</v>
      </c>
      <c r="P7813" s="1" t="s">
        <v>43</v>
      </c>
      <c r="Q7813" s="1" t="s">
        <v>63</v>
      </c>
      <c r="R7813" s="1" t="s">
        <v>5109</v>
      </c>
      <c r="S7813" s="1">
        <v>7.98</v>
      </c>
      <c r="T7813" s="1">
        <v>3</v>
      </c>
      <c r="U7813" s="1">
        <v>0</v>
      </c>
      <c r="V7813" s="1">
        <v>2.0747999999999998</v>
      </c>
      <c r="W7813" t="str">
        <f>INDEX(People!$A$2:$A$5,MATCH(Orders!N7813,People!$B$2:$B$5,0))</f>
        <v>Chuck Magee</v>
      </c>
      <c r="X7813" t="str">
        <f>IFERROR(INDEX(Returns!A7813:A8612,MATCH(Orders!B7813,Returns!B7813:B8612,0)),"No")</f>
        <v>No</v>
      </c>
      <c r="Y7813">
        <f t="shared" si="122"/>
        <v>7.98</v>
      </c>
    </row>
    <row r="7814" spans="1:25" x14ac:dyDescent="0.2">
      <c r="A7814" s="1">
        <v>7813</v>
      </c>
      <c r="B7814" t="s">
        <v>9867</v>
      </c>
      <c r="C7814" s="2">
        <v>43145</v>
      </c>
      <c r="D7814" s="8">
        <f>Table1[[#This Row],[Order Date]]</f>
        <v>43145</v>
      </c>
      <c r="E7814" s="2">
        <v>43146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">
        <v>2429</v>
      </c>
      <c r="P7814" s="1" t="s">
        <v>30</v>
      </c>
      <c r="Q7814" s="1" t="s">
        <v>52</v>
      </c>
      <c r="R7814" s="1" t="s">
        <v>2430</v>
      </c>
      <c r="S7814" s="1">
        <v>550.43100000000004</v>
      </c>
      <c r="T7814" s="1">
        <v>3</v>
      </c>
      <c r="U7814" s="1">
        <v>0.3</v>
      </c>
      <c r="V7814" s="1">
        <v>-47.179800000000029</v>
      </c>
      <c r="W7814" t="str">
        <f>INDEX(People!$A$2:$A$5,MATCH(Orders!N7814,People!$B$2:$B$5,0))</f>
        <v>Chuck Magee</v>
      </c>
      <c r="X7814" t="str">
        <f>IFERROR(INDEX(Returns!A7814:A8613,MATCH(Orders!B7814,Returns!B7814:B8613,0)),"No")</f>
        <v>No</v>
      </c>
      <c r="Y7814">
        <f t="shared" si="122"/>
        <v>715.5603000000001</v>
      </c>
    </row>
    <row r="7815" spans="1:25" x14ac:dyDescent="0.2">
      <c r="A7815" s="1">
        <v>7814</v>
      </c>
      <c r="B7815" t="s">
        <v>9867</v>
      </c>
      <c r="C7815" s="2">
        <v>43145</v>
      </c>
      <c r="D7815" s="8">
        <f>Table1[[#This Row],[Order Date]]</f>
        <v>43145</v>
      </c>
      <c r="E7815" s="2">
        <v>43146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">
        <v>894</v>
      </c>
      <c r="P7815" s="1" t="s">
        <v>30</v>
      </c>
      <c r="Q7815" s="1" t="s">
        <v>60</v>
      </c>
      <c r="R7815" s="1" t="s">
        <v>895</v>
      </c>
      <c r="S7815" s="1">
        <v>10.56</v>
      </c>
      <c r="T7815" s="1">
        <v>6</v>
      </c>
      <c r="U7815" s="1">
        <v>0</v>
      </c>
      <c r="V7815" s="1">
        <v>4.6464000000000008</v>
      </c>
      <c r="W7815" t="str">
        <f>INDEX(People!$A$2:$A$5,MATCH(Orders!N7815,People!$B$2:$B$5,0))</f>
        <v>Chuck Magee</v>
      </c>
      <c r="X7815" t="str">
        <f>IFERROR(INDEX(Returns!A7815:A8614,MATCH(Orders!B7815,Returns!B7815:B8614,0)),"No")</f>
        <v>No</v>
      </c>
      <c r="Y7815">
        <f t="shared" si="122"/>
        <v>10.56</v>
      </c>
    </row>
    <row r="7816" spans="1:25" x14ac:dyDescent="0.2">
      <c r="A7816" s="1">
        <v>7815</v>
      </c>
      <c r="B7816" t="s">
        <v>9868</v>
      </c>
      <c r="C7816" s="2">
        <v>43624</v>
      </c>
      <c r="D7816" s="8">
        <f>Table1[[#This Row],[Order Date]]</f>
        <v>43624</v>
      </c>
      <c r="E7816" s="2">
        <v>43626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">
        <v>150</v>
      </c>
      <c r="P7816" s="1" t="s">
        <v>30</v>
      </c>
      <c r="Q7816" s="1" t="s">
        <v>31</v>
      </c>
      <c r="R7816" s="1" t="s">
        <v>151</v>
      </c>
      <c r="S7816" s="1">
        <v>1497.6659999999999</v>
      </c>
      <c r="T7816" s="1">
        <v>2</v>
      </c>
      <c r="U7816" s="1">
        <v>0.15</v>
      </c>
      <c r="V7816" s="1">
        <v>140.95680000000004</v>
      </c>
      <c r="W7816" t="str">
        <f>INDEX(People!$A$2:$A$5,MATCH(Orders!N7816,People!$B$2:$B$5,0))</f>
        <v>Anna Andreadi</v>
      </c>
      <c r="X7816" t="str">
        <f>IFERROR(INDEX(Returns!A7816:A8615,MATCH(Orders!B7816,Returns!B7816:B8615,0)),"No")</f>
        <v>No</v>
      </c>
      <c r="Y7816">
        <f t="shared" si="122"/>
        <v>1722.3158999999998</v>
      </c>
    </row>
    <row r="7817" spans="1:25" x14ac:dyDescent="0.2">
      <c r="A7817" s="1">
        <v>7816</v>
      </c>
      <c r="B7817" t="s">
        <v>9868</v>
      </c>
      <c r="C7817" s="2">
        <v>43624</v>
      </c>
      <c r="D7817" s="8">
        <f>Table1[[#This Row],[Order Date]]</f>
        <v>43624</v>
      </c>
      <c r="E7817" s="2">
        <v>43626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">
        <v>2771</v>
      </c>
      <c r="P7817" s="1" t="s">
        <v>66</v>
      </c>
      <c r="Q7817" s="1" t="s">
        <v>67</v>
      </c>
      <c r="R7817" s="1" t="s">
        <v>2772</v>
      </c>
      <c r="S7817" s="1">
        <v>17.52</v>
      </c>
      <c r="T7817" s="1">
        <v>2</v>
      </c>
      <c r="U7817" s="1">
        <v>0.2</v>
      </c>
      <c r="V7817" s="1">
        <v>-3.5040000000000022</v>
      </c>
      <c r="W7817" t="str">
        <f>INDEX(People!$A$2:$A$5,MATCH(Orders!N7817,People!$B$2:$B$5,0))</f>
        <v>Anna Andreadi</v>
      </c>
      <c r="X7817" t="str">
        <f>IFERROR(INDEX(Returns!A7817:A8616,MATCH(Orders!B7817,Returns!B7817:B8616,0)),"No")</f>
        <v>No</v>
      </c>
      <c r="Y7817">
        <f t="shared" si="122"/>
        <v>21.023999999999997</v>
      </c>
    </row>
    <row r="7818" spans="1:25" x14ac:dyDescent="0.2">
      <c r="A7818" s="1">
        <v>7817</v>
      </c>
      <c r="B7818" t="s">
        <v>9869</v>
      </c>
      <c r="C7818" s="2">
        <v>43394</v>
      </c>
      <c r="D7818" s="8">
        <f>Table1[[#This Row],[Order Date]]</f>
        <v>43394</v>
      </c>
      <c r="E7818" s="2">
        <v>43399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">
        <v>3167</v>
      </c>
      <c r="P7818" s="1" t="s">
        <v>43</v>
      </c>
      <c r="Q7818" s="1" t="s">
        <v>63</v>
      </c>
      <c r="R7818" s="1" t="s">
        <v>3168</v>
      </c>
      <c r="S7818" s="1">
        <v>113.22</v>
      </c>
      <c r="T7818" s="1">
        <v>3</v>
      </c>
      <c r="U7818" s="1">
        <v>0</v>
      </c>
      <c r="V7818" s="1">
        <v>29.437200000000001</v>
      </c>
      <c r="W7818" t="str">
        <f>INDEX(People!$A$2:$A$5,MATCH(Orders!N7818,People!$B$2:$B$5,0))</f>
        <v>Anna Andreadi</v>
      </c>
      <c r="X7818" t="str">
        <f>IFERROR(INDEX(Returns!A7818:A8617,MATCH(Orders!B7818,Returns!B7818:B8617,0)),"No")</f>
        <v>No</v>
      </c>
      <c r="Y7818">
        <f t="shared" si="122"/>
        <v>113.22</v>
      </c>
    </row>
    <row r="7819" spans="1:25" x14ac:dyDescent="0.2">
      <c r="A7819" s="1">
        <v>7818</v>
      </c>
      <c r="B7819" t="s">
        <v>9869</v>
      </c>
      <c r="C7819" s="2">
        <v>43394</v>
      </c>
      <c r="D7819" s="8">
        <f>Table1[[#This Row],[Order Date]]</f>
        <v>43394</v>
      </c>
      <c r="E7819" s="2">
        <v>43399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">
        <v>5661</v>
      </c>
      <c r="P7819" s="1" t="s">
        <v>43</v>
      </c>
      <c r="Q7819" s="1" t="s">
        <v>84</v>
      </c>
      <c r="R7819" s="1" t="s">
        <v>5662</v>
      </c>
      <c r="S7819" s="1">
        <v>35.880000000000003</v>
      </c>
      <c r="T7819" s="1">
        <v>6</v>
      </c>
      <c r="U7819" s="1">
        <v>0</v>
      </c>
      <c r="V7819" s="1">
        <v>17.581200000000003</v>
      </c>
      <c r="W7819" t="str">
        <f>INDEX(People!$A$2:$A$5,MATCH(Orders!N7819,People!$B$2:$B$5,0))</f>
        <v>Anna Andreadi</v>
      </c>
      <c r="X7819" t="str">
        <f>IFERROR(INDEX(Returns!A7819:A8618,MATCH(Orders!B7819,Returns!B7819:B8618,0)),"No")</f>
        <v>No</v>
      </c>
      <c r="Y7819">
        <f t="shared" si="122"/>
        <v>35.880000000000003</v>
      </c>
    </row>
    <row r="7820" spans="1:25" x14ac:dyDescent="0.2">
      <c r="A7820" s="1">
        <v>7819</v>
      </c>
      <c r="B7820" t="s">
        <v>9869</v>
      </c>
      <c r="C7820" s="2">
        <v>43394</v>
      </c>
      <c r="D7820" s="8">
        <f>Table1[[#This Row],[Order Date]]</f>
        <v>43394</v>
      </c>
      <c r="E7820" s="2">
        <v>43399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">
        <v>5191</v>
      </c>
      <c r="P7820" s="1" t="s">
        <v>43</v>
      </c>
      <c r="Q7820" s="1" t="s">
        <v>70</v>
      </c>
      <c r="R7820" s="1" t="s">
        <v>5192</v>
      </c>
      <c r="S7820" s="1">
        <v>4535.9760000000006</v>
      </c>
      <c r="T7820" s="1">
        <v>3</v>
      </c>
      <c r="U7820" s="1">
        <v>0.2</v>
      </c>
      <c r="V7820" s="1">
        <v>1644.2912999999999</v>
      </c>
      <c r="W7820" t="str">
        <f>INDEX(People!$A$2:$A$5,MATCH(Orders!N7820,People!$B$2:$B$5,0))</f>
        <v>Anna Andreadi</v>
      </c>
      <c r="X7820" t="str">
        <f>IFERROR(INDEX(Returns!A7820:A8619,MATCH(Orders!B7820,Returns!B7820:B8619,0)),"No")</f>
        <v>No</v>
      </c>
      <c r="Y7820">
        <f t="shared" si="122"/>
        <v>5443.1712000000007</v>
      </c>
    </row>
    <row r="7821" spans="1:25" x14ac:dyDescent="0.2">
      <c r="A7821" s="1">
        <v>7820</v>
      </c>
      <c r="B7821" t="s">
        <v>9870</v>
      </c>
      <c r="C7821" s="2">
        <v>43491</v>
      </c>
      <c r="D7821" s="8">
        <f>Table1[[#This Row],[Order Date]]</f>
        <v>43491</v>
      </c>
      <c r="E7821" s="2">
        <v>43495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">
        <v>3520</v>
      </c>
      <c r="P7821" s="1" t="s">
        <v>43</v>
      </c>
      <c r="Q7821" s="1" t="s">
        <v>242</v>
      </c>
      <c r="R7821" s="1" t="s">
        <v>3521</v>
      </c>
      <c r="S7821" s="1">
        <v>11.84</v>
      </c>
      <c r="T7821" s="1">
        <v>8</v>
      </c>
      <c r="U7821" s="1">
        <v>0</v>
      </c>
      <c r="V7821" s="1">
        <v>5.6831999999999994</v>
      </c>
      <c r="W7821" t="str">
        <f>INDEX(People!$A$2:$A$5,MATCH(Orders!N7821,People!$B$2:$B$5,0))</f>
        <v>Anna Andreadi</v>
      </c>
      <c r="X7821" t="str">
        <f>IFERROR(INDEX(Returns!A7821:A8620,MATCH(Orders!B7821,Returns!B7821:B8620,0)),"No")</f>
        <v>No</v>
      </c>
      <c r="Y7821">
        <f t="shared" si="122"/>
        <v>11.84</v>
      </c>
    </row>
    <row r="7822" spans="1:25" x14ac:dyDescent="0.2">
      <c r="A7822" s="1">
        <v>7821</v>
      </c>
      <c r="B7822" t="s">
        <v>9871</v>
      </c>
      <c r="C7822" s="2">
        <v>43807</v>
      </c>
      <c r="D7822" s="8">
        <f>Table1[[#This Row],[Order Date]]</f>
        <v>43807</v>
      </c>
      <c r="E7822" s="2">
        <v>43809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">
        <v>1987</v>
      </c>
      <c r="P7822" s="1" t="s">
        <v>43</v>
      </c>
      <c r="Q7822" s="1" t="s">
        <v>55</v>
      </c>
      <c r="R7822" s="1" t="s">
        <v>1988</v>
      </c>
      <c r="S7822" s="1">
        <v>592.74</v>
      </c>
      <c r="T7822" s="1">
        <v>6</v>
      </c>
      <c r="U7822" s="1">
        <v>0</v>
      </c>
      <c r="V7822" s="1">
        <v>160.03979999999999</v>
      </c>
      <c r="W7822" t="str">
        <f>INDEX(People!$A$2:$A$5,MATCH(Orders!N7822,People!$B$2:$B$5,0))</f>
        <v>Chuck Magee</v>
      </c>
      <c r="X7822" t="str">
        <f>IFERROR(INDEX(Returns!A7822:A8621,MATCH(Orders!B7822,Returns!B7822:B8621,0)),"No")</f>
        <v>No</v>
      </c>
      <c r="Y7822">
        <f t="shared" si="122"/>
        <v>592.74</v>
      </c>
    </row>
    <row r="7823" spans="1:25" x14ac:dyDescent="0.2">
      <c r="A7823" s="1">
        <v>7822</v>
      </c>
      <c r="B7823" t="s">
        <v>9872</v>
      </c>
      <c r="C7823" s="2">
        <v>43394</v>
      </c>
      <c r="D7823" s="8">
        <f>Table1[[#This Row],[Order Date]]</f>
        <v>43394</v>
      </c>
      <c r="E7823" s="2">
        <v>43397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">
        <v>3305</v>
      </c>
      <c r="P7823" s="1" t="s">
        <v>43</v>
      </c>
      <c r="Q7823" s="1" t="s">
        <v>55</v>
      </c>
      <c r="R7823" s="1" t="s">
        <v>4918</v>
      </c>
      <c r="S7823" s="1">
        <v>111.67200000000001</v>
      </c>
      <c r="T7823" s="1">
        <v>9</v>
      </c>
      <c r="U7823" s="1">
        <v>0.2</v>
      </c>
      <c r="V7823" s="1">
        <v>6.9794999999999909</v>
      </c>
      <c r="W7823" t="str">
        <f>INDEX(People!$A$2:$A$5,MATCH(Orders!N7823,People!$B$2:$B$5,0))</f>
        <v>Cassandra Brandow</v>
      </c>
      <c r="X7823" t="str">
        <f>IFERROR(INDEX(Returns!A7823:A8622,MATCH(Orders!B7823,Returns!B7823:B8622,0)),"No")</f>
        <v>No</v>
      </c>
      <c r="Y7823">
        <f t="shared" si="122"/>
        <v>134.00640000000001</v>
      </c>
    </row>
    <row r="7824" spans="1:25" x14ac:dyDescent="0.2">
      <c r="A7824" s="1">
        <v>7823</v>
      </c>
      <c r="B7824" t="s">
        <v>9873</v>
      </c>
      <c r="C7824" s="2">
        <v>42608</v>
      </c>
      <c r="D7824" s="8">
        <f>Table1[[#This Row],[Order Date]]</f>
        <v>42608</v>
      </c>
      <c r="E7824" s="2">
        <v>42614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">
        <v>3267</v>
      </c>
      <c r="P7824" s="1" t="s">
        <v>43</v>
      </c>
      <c r="Q7824" s="1" t="s">
        <v>63</v>
      </c>
      <c r="R7824" s="1" t="s">
        <v>3268</v>
      </c>
      <c r="S7824" s="1">
        <v>8.64</v>
      </c>
      <c r="T7824" s="1">
        <v>3</v>
      </c>
      <c r="U7824" s="1">
        <v>0</v>
      </c>
      <c r="V7824" s="1">
        <v>2.5055999999999998</v>
      </c>
      <c r="W7824" t="str">
        <f>INDEX(People!$A$2:$A$5,MATCH(Orders!N7824,People!$B$2:$B$5,0))</f>
        <v>Chuck Magee</v>
      </c>
      <c r="X7824" t="str">
        <f>IFERROR(INDEX(Returns!A7824:A8623,MATCH(Orders!B7824,Returns!B7824:B8623,0)),"No")</f>
        <v>No</v>
      </c>
      <c r="Y7824">
        <f t="shared" si="122"/>
        <v>8.64</v>
      </c>
    </row>
    <row r="7825" spans="1:25" x14ac:dyDescent="0.2">
      <c r="A7825" s="1">
        <v>7824</v>
      </c>
      <c r="B7825" t="s">
        <v>9873</v>
      </c>
      <c r="C7825" s="2">
        <v>42608</v>
      </c>
      <c r="D7825" s="8">
        <f>Table1[[#This Row],[Order Date]]</f>
        <v>42608</v>
      </c>
      <c r="E7825" s="2">
        <v>42614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">
        <v>3951</v>
      </c>
      <c r="P7825" s="1" t="s">
        <v>66</v>
      </c>
      <c r="Q7825" s="1" t="s">
        <v>146</v>
      </c>
      <c r="R7825" s="1" t="s">
        <v>3952</v>
      </c>
      <c r="S7825" s="1">
        <v>149.97</v>
      </c>
      <c r="T7825" s="1">
        <v>3</v>
      </c>
      <c r="U7825" s="1">
        <v>0</v>
      </c>
      <c r="V7825" s="1">
        <v>52.489499999999992</v>
      </c>
      <c r="W7825" t="str">
        <f>INDEX(People!$A$2:$A$5,MATCH(Orders!N7825,People!$B$2:$B$5,0))</f>
        <v>Chuck Magee</v>
      </c>
      <c r="X7825" t="str">
        <f>IFERROR(INDEX(Returns!A7825:A8624,MATCH(Orders!B7825,Returns!B7825:B8624,0)),"No")</f>
        <v>No</v>
      </c>
      <c r="Y7825">
        <f t="shared" si="122"/>
        <v>149.97</v>
      </c>
    </row>
    <row r="7826" spans="1:25" x14ac:dyDescent="0.2">
      <c r="A7826" s="1">
        <v>7825</v>
      </c>
      <c r="B7826" t="s">
        <v>9874</v>
      </c>
      <c r="C7826" s="2">
        <v>42506</v>
      </c>
      <c r="D7826" s="8">
        <f>Table1[[#This Row],[Order Date]]</f>
        <v>42506</v>
      </c>
      <c r="E7826" s="2">
        <v>42513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">
        <v>4305</v>
      </c>
      <c r="P7826" s="1" t="s">
        <v>30</v>
      </c>
      <c r="Q7826" s="1" t="s">
        <v>34</v>
      </c>
      <c r="R7826" s="1" t="s">
        <v>4306</v>
      </c>
      <c r="S7826" s="1">
        <v>232.88</v>
      </c>
      <c r="T7826" s="1">
        <v>5</v>
      </c>
      <c r="U7826" s="1">
        <v>0.2</v>
      </c>
      <c r="V7826" s="1">
        <v>17.466000000000008</v>
      </c>
      <c r="W7826" t="str">
        <f>INDEX(People!$A$2:$A$5,MATCH(Orders!N7826,People!$B$2:$B$5,0))</f>
        <v>Anna Andreadi</v>
      </c>
      <c r="X7826" t="str">
        <f>IFERROR(INDEX(Returns!A7826:A8625,MATCH(Orders!B7826,Returns!B7826:B8625,0)),"No")</f>
        <v>No</v>
      </c>
      <c r="Y7826">
        <f t="shared" si="122"/>
        <v>279.45599999999996</v>
      </c>
    </row>
    <row r="7827" spans="1:25" x14ac:dyDescent="0.2">
      <c r="A7827" s="1">
        <v>7826</v>
      </c>
      <c r="B7827" t="s">
        <v>9875</v>
      </c>
      <c r="C7827" s="2">
        <v>42769</v>
      </c>
      <c r="D7827" s="8">
        <f>Table1[[#This Row],[Order Date]]</f>
        <v>42769</v>
      </c>
      <c r="E7827" s="2">
        <v>42773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">
        <v>184</v>
      </c>
      <c r="P7827" s="1" t="s">
        <v>30</v>
      </c>
      <c r="Q7827" s="1" t="s">
        <v>34</v>
      </c>
      <c r="R7827" s="1" t="s">
        <v>185</v>
      </c>
      <c r="S7827" s="1">
        <v>90.882000000000005</v>
      </c>
      <c r="T7827" s="1">
        <v>1</v>
      </c>
      <c r="U7827" s="1">
        <v>0.1</v>
      </c>
      <c r="V7827" s="1">
        <v>15.147000000000004</v>
      </c>
      <c r="W7827" t="str">
        <f>INDEX(People!$A$2:$A$5,MATCH(Orders!N7827,People!$B$2:$B$5,0))</f>
        <v>Chuck Magee</v>
      </c>
      <c r="X7827" t="str">
        <f>IFERROR(INDEX(Returns!A7827:A8626,MATCH(Orders!B7827,Returns!B7827:B8626,0)),"No")</f>
        <v>No</v>
      </c>
      <c r="Y7827">
        <f t="shared" si="122"/>
        <v>99.97020000000002</v>
      </c>
    </row>
    <row r="7828" spans="1:25" x14ac:dyDescent="0.2">
      <c r="A7828" s="1">
        <v>7827</v>
      </c>
      <c r="B7828" t="s">
        <v>9876</v>
      </c>
      <c r="C7828" s="2">
        <v>43769</v>
      </c>
      <c r="D7828" s="8">
        <f>Table1[[#This Row],[Order Date]]</f>
        <v>43769</v>
      </c>
      <c r="E7828" s="2">
        <v>43774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">
        <v>1868</v>
      </c>
      <c r="P7828" s="1" t="s">
        <v>66</v>
      </c>
      <c r="Q7828" s="1" t="s">
        <v>67</v>
      </c>
      <c r="R7828" s="1" t="s">
        <v>1869</v>
      </c>
      <c r="S7828" s="1">
        <v>508.76800000000003</v>
      </c>
      <c r="T7828" s="1">
        <v>4</v>
      </c>
      <c r="U7828" s="1">
        <v>0.2</v>
      </c>
      <c r="V7828" s="1">
        <v>38.157600000000002</v>
      </c>
      <c r="W7828" t="str">
        <f>INDEX(People!$A$2:$A$5,MATCH(Orders!N7828,People!$B$2:$B$5,0))</f>
        <v>Kelly Williams</v>
      </c>
      <c r="X7828" t="str">
        <f>IFERROR(INDEX(Returns!A7828:A8627,MATCH(Orders!B7828,Returns!B7828:B8627,0)),"No")</f>
        <v>No</v>
      </c>
      <c r="Y7828">
        <f t="shared" si="122"/>
        <v>610.52160000000003</v>
      </c>
    </row>
    <row r="7829" spans="1:25" x14ac:dyDescent="0.2">
      <c r="A7829" s="1">
        <v>7828</v>
      </c>
      <c r="B7829" t="s">
        <v>9876</v>
      </c>
      <c r="C7829" s="2">
        <v>43769</v>
      </c>
      <c r="D7829" s="8">
        <f>Table1[[#This Row],[Order Date]]</f>
        <v>43769</v>
      </c>
      <c r="E7829" s="2">
        <v>43774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">
        <v>1103</v>
      </c>
      <c r="P7829" s="1" t="s">
        <v>43</v>
      </c>
      <c r="Q7829" s="1" t="s">
        <v>157</v>
      </c>
      <c r="R7829" s="1" t="s">
        <v>1104</v>
      </c>
      <c r="S7829" s="1">
        <v>9.9120000000000008</v>
      </c>
      <c r="T7829" s="1">
        <v>3</v>
      </c>
      <c r="U7829" s="1">
        <v>0.2</v>
      </c>
      <c r="V7829" s="1">
        <v>3.2213999999999996</v>
      </c>
      <c r="W7829" t="str">
        <f>INDEX(People!$A$2:$A$5,MATCH(Orders!N7829,People!$B$2:$B$5,0))</f>
        <v>Kelly Williams</v>
      </c>
      <c r="X7829" t="str">
        <f>IFERROR(INDEX(Returns!A7829:A8628,MATCH(Orders!B7829,Returns!B7829:B8628,0)),"No")</f>
        <v>No</v>
      </c>
      <c r="Y7829">
        <f t="shared" si="122"/>
        <v>11.894400000000001</v>
      </c>
    </row>
    <row r="7830" spans="1:25" x14ac:dyDescent="0.2">
      <c r="A7830" s="1">
        <v>7829</v>
      </c>
      <c r="B7830" t="s">
        <v>9877</v>
      </c>
      <c r="C7830" s="2">
        <v>42851</v>
      </c>
      <c r="D7830" s="8">
        <f>Table1[[#This Row],[Order Date]]</f>
        <v>42851</v>
      </c>
      <c r="E7830" s="2">
        <v>42856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">
        <v>4467</v>
      </c>
      <c r="P7830" s="1" t="s">
        <v>30</v>
      </c>
      <c r="Q7830" s="1" t="s">
        <v>34</v>
      </c>
      <c r="R7830" s="1" t="s">
        <v>4468</v>
      </c>
      <c r="S7830" s="1">
        <v>63.936000000000007</v>
      </c>
      <c r="T7830" s="1">
        <v>3</v>
      </c>
      <c r="U7830" s="1">
        <v>0.2</v>
      </c>
      <c r="V7830" s="1">
        <v>6.3935999999999957</v>
      </c>
      <c r="W7830" t="str">
        <f>INDEX(People!$A$2:$A$5,MATCH(Orders!N7830,People!$B$2:$B$5,0))</f>
        <v>Anna Andreadi</v>
      </c>
      <c r="X7830" t="str">
        <f>IFERROR(INDEX(Returns!A7830:A8629,MATCH(Orders!B7830,Returns!B7830:B8629,0)),"No")</f>
        <v>No</v>
      </c>
      <c r="Y7830">
        <f t="shared" si="122"/>
        <v>76.723200000000006</v>
      </c>
    </row>
    <row r="7831" spans="1:25" x14ac:dyDescent="0.2">
      <c r="A7831" s="1">
        <v>7830</v>
      </c>
      <c r="B7831" t="s">
        <v>9877</v>
      </c>
      <c r="C7831" s="2">
        <v>42851</v>
      </c>
      <c r="D7831" s="8">
        <f>Table1[[#This Row],[Order Date]]</f>
        <v>42851</v>
      </c>
      <c r="E7831" s="2">
        <v>42856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">
        <v>1358</v>
      </c>
      <c r="P7831" s="1" t="s">
        <v>43</v>
      </c>
      <c r="Q7831" s="1" t="s">
        <v>63</v>
      </c>
      <c r="R7831" s="1" t="s">
        <v>1359</v>
      </c>
      <c r="S7831" s="1">
        <v>59.519999999999996</v>
      </c>
      <c r="T7831" s="1">
        <v>3</v>
      </c>
      <c r="U7831" s="1">
        <v>0</v>
      </c>
      <c r="V7831" s="1">
        <v>15.475200000000001</v>
      </c>
      <c r="W7831" t="str">
        <f>INDEX(People!$A$2:$A$5,MATCH(Orders!N7831,People!$B$2:$B$5,0))</f>
        <v>Anna Andreadi</v>
      </c>
      <c r="X7831" t="str">
        <f>IFERROR(INDEX(Returns!A7831:A8630,MATCH(Orders!B7831,Returns!B7831:B8630,0)),"No")</f>
        <v>No</v>
      </c>
      <c r="Y7831">
        <f t="shared" si="122"/>
        <v>59.519999999999996</v>
      </c>
    </row>
    <row r="7832" spans="1:25" x14ac:dyDescent="0.2">
      <c r="A7832" s="1">
        <v>7831</v>
      </c>
      <c r="B7832" t="s">
        <v>9877</v>
      </c>
      <c r="C7832" s="2">
        <v>42851</v>
      </c>
      <c r="D7832" s="8">
        <f>Table1[[#This Row],[Order Date]]</f>
        <v>42851</v>
      </c>
      <c r="E7832" s="2">
        <v>42856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">
        <v>5617</v>
      </c>
      <c r="P7832" s="1" t="s">
        <v>66</v>
      </c>
      <c r="Q7832" s="1" t="s">
        <v>67</v>
      </c>
      <c r="R7832" s="1" t="s">
        <v>5618</v>
      </c>
      <c r="S7832" s="1">
        <v>311.97600000000006</v>
      </c>
      <c r="T7832" s="1">
        <v>3</v>
      </c>
      <c r="U7832" s="1">
        <v>0.2</v>
      </c>
      <c r="V7832" s="1">
        <v>38.996999999999986</v>
      </c>
      <c r="W7832" t="str">
        <f>INDEX(People!$A$2:$A$5,MATCH(Orders!N7832,People!$B$2:$B$5,0))</f>
        <v>Anna Andreadi</v>
      </c>
      <c r="X7832" t="str">
        <f>IFERROR(INDEX(Returns!A7832:A8631,MATCH(Orders!B7832,Returns!B7832:B8631,0)),"No")</f>
        <v>No</v>
      </c>
      <c r="Y7832">
        <f t="shared" si="122"/>
        <v>374.37120000000004</v>
      </c>
    </row>
    <row r="7833" spans="1:25" x14ac:dyDescent="0.2">
      <c r="A7833" s="1">
        <v>7832</v>
      </c>
      <c r="B7833" t="s">
        <v>9877</v>
      </c>
      <c r="C7833" s="2">
        <v>42851</v>
      </c>
      <c r="D7833" s="8">
        <f>Table1[[#This Row],[Order Date]]</f>
        <v>42851</v>
      </c>
      <c r="E7833" s="2">
        <v>42856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">
        <v>1050</v>
      </c>
      <c r="P7833" s="1" t="s">
        <v>43</v>
      </c>
      <c r="Q7833" s="1" t="s">
        <v>70</v>
      </c>
      <c r="R7833" s="1" t="s">
        <v>1051</v>
      </c>
      <c r="S7833" s="1">
        <v>50.352000000000004</v>
      </c>
      <c r="T7833" s="1">
        <v>3</v>
      </c>
      <c r="U7833" s="1">
        <v>0.2</v>
      </c>
      <c r="V7833" s="1">
        <v>17.623199999999997</v>
      </c>
      <c r="W7833" t="str">
        <f>INDEX(People!$A$2:$A$5,MATCH(Orders!N7833,People!$B$2:$B$5,0))</f>
        <v>Anna Andreadi</v>
      </c>
      <c r="X7833" t="str">
        <f>IFERROR(INDEX(Returns!A7833:A8632,MATCH(Orders!B7833,Returns!B7833:B8632,0)),"No")</f>
        <v>No</v>
      </c>
      <c r="Y7833">
        <f t="shared" si="122"/>
        <v>60.422400000000003</v>
      </c>
    </row>
    <row r="7834" spans="1:25" x14ac:dyDescent="0.2">
      <c r="A7834" s="1">
        <v>7833</v>
      </c>
      <c r="B7834" t="s">
        <v>9878</v>
      </c>
      <c r="C7834" s="2">
        <v>43229</v>
      </c>
      <c r="D7834" s="8">
        <f>Table1[[#This Row],[Order Date]]</f>
        <v>43229</v>
      </c>
      <c r="E7834" s="2">
        <v>43233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">
        <v>674</v>
      </c>
      <c r="P7834" s="1" t="s">
        <v>66</v>
      </c>
      <c r="Q7834" s="1" t="s">
        <v>67</v>
      </c>
      <c r="R7834" s="1" t="s">
        <v>675</v>
      </c>
      <c r="S7834" s="1">
        <v>19.136000000000003</v>
      </c>
      <c r="T7834" s="1">
        <v>2</v>
      </c>
      <c r="U7834" s="1">
        <v>0.2</v>
      </c>
      <c r="V7834" s="1">
        <v>1.9136000000000006</v>
      </c>
      <c r="W7834" t="str">
        <f>INDEX(People!$A$2:$A$5,MATCH(Orders!N7834,People!$B$2:$B$5,0))</f>
        <v>Kelly Williams</v>
      </c>
      <c r="X7834" t="str">
        <f>IFERROR(INDEX(Returns!A7834:A8633,MATCH(Orders!B7834,Returns!B7834:B8633,0)),"No")</f>
        <v>No</v>
      </c>
      <c r="Y7834">
        <f t="shared" si="122"/>
        <v>22.963200000000004</v>
      </c>
    </row>
    <row r="7835" spans="1:25" x14ac:dyDescent="0.2">
      <c r="A7835" s="1">
        <v>7834</v>
      </c>
      <c r="B7835" t="s">
        <v>9879</v>
      </c>
      <c r="C7835" s="2">
        <v>42759</v>
      </c>
      <c r="D7835" s="8">
        <f>Table1[[#This Row],[Order Date]]</f>
        <v>42759</v>
      </c>
      <c r="E7835" s="2">
        <v>42763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">
        <v>1194</v>
      </c>
      <c r="P7835" s="1" t="s">
        <v>43</v>
      </c>
      <c r="Q7835" s="1" t="s">
        <v>63</v>
      </c>
      <c r="R7835" s="1" t="s">
        <v>1195</v>
      </c>
      <c r="S7835" s="1">
        <v>13.120000000000001</v>
      </c>
      <c r="T7835" s="1">
        <v>5</v>
      </c>
      <c r="U7835" s="1">
        <v>0.2</v>
      </c>
      <c r="V7835" s="1">
        <v>2.1319999999999988</v>
      </c>
      <c r="W7835" t="str">
        <f>INDEX(People!$A$2:$A$5,MATCH(Orders!N7835,People!$B$2:$B$5,0))</f>
        <v>Cassandra Brandow</v>
      </c>
      <c r="X7835" t="str">
        <f>IFERROR(INDEX(Returns!A7835:A8634,MATCH(Orders!B7835,Returns!B7835:B8634,0)),"No")</f>
        <v>No</v>
      </c>
      <c r="Y7835">
        <f t="shared" si="122"/>
        <v>15.744</v>
      </c>
    </row>
    <row r="7836" spans="1:25" x14ac:dyDescent="0.2">
      <c r="A7836" s="1">
        <v>7835</v>
      </c>
      <c r="B7836" t="s">
        <v>9880</v>
      </c>
      <c r="C7836" s="2">
        <v>42838</v>
      </c>
      <c r="D7836" s="8">
        <f>Table1[[#This Row],[Order Date]]</f>
        <v>42838</v>
      </c>
      <c r="E7836" s="2">
        <v>42842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">
        <v>3238</v>
      </c>
      <c r="P7836" s="1" t="s">
        <v>30</v>
      </c>
      <c r="Q7836" s="1" t="s">
        <v>52</v>
      </c>
      <c r="R7836" s="1" t="s">
        <v>3239</v>
      </c>
      <c r="S7836" s="1">
        <v>241.56799999999998</v>
      </c>
      <c r="T7836" s="1">
        <v>2</v>
      </c>
      <c r="U7836" s="1">
        <v>0.2</v>
      </c>
      <c r="V7836" s="1">
        <v>-15.098000000000013</v>
      </c>
      <c r="W7836" t="str">
        <f>INDEX(People!$A$2:$A$5,MATCH(Orders!N7836,People!$B$2:$B$5,0))</f>
        <v>Anna Andreadi</v>
      </c>
      <c r="X7836" t="str">
        <f>IFERROR(INDEX(Returns!A7836:A8635,MATCH(Orders!B7836,Returns!B7836:B8635,0)),"No")</f>
        <v>No</v>
      </c>
      <c r="Y7836">
        <f t="shared" si="122"/>
        <v>289.88159999999999</v>
      </c>
    </row>
    <row r="7837" spans="1:25" x14ac:dyDescent="0.2">
      <c r="A7837" s="1">
        <v>7836</v>
      </c>
      <c r="B7837" t="s">
        <v>9880</v>
      </c>
      <c r="C7837" s="2">
        <v>42838</v>
      </c>
      <c r="D7837" s="8">
        <f>Table1[[#This Row],[Order Date]]</f>
        <v>42838</v>
      </c>
      <c r="E7837" s="2">
        <v>42842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">
        <v>2363</v>
      </c>
      <c r="P7837" s="1" t="s">
        <v>66</v>
      </c>
      <c r="Q7837" s="1" t="s">
        <v>67</v>
      </c>
      <c r="R7837" s="1" t="s">
        <v>2364</v>
      </c>
      <c r="S7837" s="1">
        <v>479.92</v>
      </c>
      <c r="T7837" s="1">
        <v>2</v>
      </c>
      <c r="U7837" s="1">
        <v>0.2</v>
      </c>
      <c r="V7837" s="1">
        <v>41.993000000000009</v>
      </c>
      <c r="W7837" t="str">
        <f>INDEX(People!$A$2:$A$5,MATCH(Orders!N7837,People!$B$2:$B$5,0))</f>
        <v>Anna Andreadi</v>
      </c>
      <c r="X7837" t="str">
        <f>IFERROR(INDEX(Returns!A7837:A8636,MATCH(Orders!B7837,Returns!B7837:B8636,0)),"No")</f>
        <v>No</v>
      </c>
      <c r="Y7837">
        <f t="shared" si="122"/>
        <v>575.904</v>
      </c>
    </row>
    <row r="7838" spans="1:25" x14ac:dyDescent="0.2">
      <c r="A7838" s="1">
        <v>7837</v>
      </c>
      <c r="B7838" t="s">
        <v>9881</v>
      </c>
      <c r="C7838" s="2">
        <v>43003</v>
      </c>
      <c r="D7838" s="8">
        <f>Table1[[#This Row],[Order Date]]</f>
        <v>43003</v>
      </c>
      <c r="E7838" s="2">
        <v>43008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">
        <v>3215</v>
      </c>
      <c r="P7838" s="1" t="s">
        <v>30</v>
      </c>
      <c r="Q7838" s="1" t="s">
        <v>34</v>
      </c>
      <c r="R7838" s="1" t="s">
        <v>3216</v>
      </c>
      <c r="S7838" s="1">
        <v>307.13600000000002</v>
      </c>
      <c r="T7838" s="1">
        <v>4</v>
      </c>
      <c r="U7838" s="1">
        <v>0.2</v>
      </c>
      <c r="V7838" s="1">
        <v>-11.51760000000003</v>
      </c>
      <c r="W7838" t="str">
        <f>INDEX(People!$A$2:$A$5,MATCH(Orders!N7838,People!$B$2:$B$5,0))</f>
        <v>Anna Andreadi</v>
      </c>
      <c r="X7838" t="str">
        <f>IFERROR(INDEX(Returns!A7838:A8637,MATCH(Orders!B7838,Returns!B7838:B8637,0)),"No")</f>
        <v>No</v>
      </c>
      <c r="Y7838">
        <f t="shared" si="122"/>
        <v>368.56319999999999</v>
      </c>
    </row>
    <row r="7839" spans="1:25" x14ac:dyDescent="0.2">
      <c r="A7839" s="1">
        <v>7838</v>
      </c>
      <c r="B7839" t="s">
        <v>9881</v>
      </c>
      <c r="C7839" s="2">
        <v>43003</v>
      </c>
      <c r="D7839" s="8">
        <f>Table1[[#This Row],[Order Date]]</f>
        <v>43003</v>
      </c>
      <c r="E7839" s="2">
        <v>43008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">
        <v>5182</v>
      </c>
      <c r="P7839" s="1" t="s">
        <v>43</v>
      </c>
      <c r="Q7839" s="1" t="s">
        <v>44</v>
      </c>
      <c r="R7839" s="1" t="s">
        <v>5183</v>
      </c>
      <c r="S7839" s="1">
        <v>12.6</v>
      </c>
      <c r="T7839" s="1">
        <v>2</v>
      </c>
      <c r="U7839" s="1">
        <v>0</v>
      </c>
      <c r="V7839" s="1">
        <v>5.7959999999999994</v>
      </c>
      <c r="W7839" t="str">
        <f>INDEX(People!$A$2:$A$5,MATCH(Orders!N7839,People!$B$2:$B$5,0))</f>
        <v>Anna Andreadi</v>
      </c>
      <c r="X7839" t="str">
        <f>IFERROR(INDEX(Returns!A7839:A8638,MATCH(Orders!B7839,Returns!B7839:B8638,0)),"No")</f>
        <v>No</v>
      </c>
      <c r="Y7839">
        <f t="shared" si="122"/>
        <v>12.6</v>
      </c>
    </row>
    <row r="7840" spans="1:25" x14ac:dyDescent="0.2">
      <c r="A7840" s="1">
        <v>7839</v>
      </c>
      <c r="B7840" t="s">
        <v>9881</v>
      </c>
      <c r="C7840" s="2">
        <v>43003</v>
      </c>
      <c r="D7840" s="8">
        <f>Table1[[#This Row],[Order Date]]</f>
        <v>43003</v>
      </c>
      <c r="E7840" s="2">
        <v>43008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">
        <v>1443</v>
      </c>
      <c r="P7840" s="1" t="s">
        <v>66</v>
      </c>
      <c r="Q7840" s="1" t="s">
        <v>146</v>
      </c>
      <c r="R7840" s="1" t="s">
        <v>1444</v>
      </c>
      <c r="S7840" s="1">
        <v>159.97999999999999</v>
      </c>
      <c r="T7840" s="1">
        <v>2</v>
      </c>
      <c r="U7840" s="1">
        <v>0</v>
      </c>
      <c r="V7840" s="1">
        <v>57.592799999999997</v>
      </c>
      <c r="W7840" t="str">
        <f>INDEX(People!$A$2:$A$5,MATCH(Orders!N7840,People!$B$2:$B$5,0))</f>
        <v>Anna Andreadi</v>
      </c>
      <c r="X7840" t="str">
        <f>IFERROR(INDEX(Returns!A7840:A8639,MATCH(Orders!B7840,Returns!B7840:B8639,0)),"No")</f>
        <v>No</v>
      </c>
      <c r="Y7840">
        <f t="shared" si="122"/>
        <v>159.97999999999999</v>
      </c>
    </row>
    <row r="7841" spans="1:25" x14ac:dyDescent="0.2">
      <c r="A7841" s="1">
        <v>7840</v>
      </c>
      <c r="B7841" t="s">
        <v>9882</v>
      </c>
      <c r="C7841" s="2">
        <v>42457</v>
      </c>
      <c r="D7841" s="8">
        <f>Table1[[#This Row],[Order Date]]</f>
        <v>42457</v>
      </c>
      <c r="E7841" s="2">
        <v>42462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">
        <v>156</v>
      </c>
      <c r="P7841" s="1" t="s">
        <v>43</v>
      </c>
      <c r="Q7841" s="1" t="s">
        <v>157</v>
      </c>
      <c r="R7841" s="1" t="s">
        <v>158</v>
      </c>
      <c r="S7841" s="1">
        <v>6.12</v>
      </c>
      <c r="T7841" s="1">
        <v>3</v>
      </c>
      <c r="U7841" s="1">
        <v>0</v>
      </c>
      <c r="V7841" s="1">
        <v>2.8763999999999994</v>
      </c>
      <c r="W7841" t="str">
        <f>INDEX(People!$A$2:$A$5,MATCH(Orders!N7841,People!$B$2:$B$5,0))</f>
        <v>Kelly Williams</v>
      </c>
      <c r="X7841" t="str">
        <f>IFERROR(INDEX(Returns!A7841:A8640,MATCH(Orders!B7841,Returns!B7841:B8640,0)),"No")</f>
        <v>No</v>
      </c>
      <c r="Y7841">
        <f t="shared" si="122"/>
        <v>6.12</v>
      </c>
    </row>
    <row r="7842" spans="1:25" x14ac:dyDescent="0.2">
      <c r="A7842" s="1">
        <v>7841</v>
      </c>
      <c r="B7842" t="s">
        <v>9882</v>
      </c>
      <c r="C7842" s="2">
        <v>42457</v>
      </c>
      <c r="D7842" s="8">
        <f>Table1[[#This Row],[Order Date]]</f>
        <v>42457</v>
      </c>
      <c r="E7842" s="2">
        <v>42462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">
        <v>3953</v>
      </c>
      <c r="P7842" s="1" t="s">
        <v>30</v>
      </c>
      <c r="Q7842" s="1" t="s">
        <v>52</v>
      </c>
      <c r="R7842" s="1" t="s">
        <v>3954</v>
      </c>
      <c r="S7842" s="1">
        <v>1184.72</v>
      </c>
      <c r="T7842" s="1">
        <v>4</v>
      </c>
      <c r="U7842" s="1">
        <v>0</v>
      </c>
      <c r="V7842" s="1">
        <v>106.62480000000005</v>
      </c>
      <c r="W7842" t="str">
        <f>INDEX(People!$A$2:$A$5,MATCH(Orders!N7842,People!$B$2:$B$5,0))</f>
        <v>Kelly Williams</v>
      </c>
      <c r="X7842" t="str">
        <f>IFERROR(INDEX(Returns!A7842:A8641,MATCH(Orders!B7842,Returns!B7842:B8641,0)),"No")</f>
        <v>No</v>
      </c>
      <c r="Y7842">
        <f t="shared" si="122"/>
        <v>1184.72</v>
      </c>
    </row>
    <row r="7843" spans="1:25" x14ac:dyDescent="0.2">
      <c r="A7843" s="1">
        <v>7842</v>
      </c>
      <c r="B7843" t="s">
        <v>9883</v>
      </c>
      <c r="C7843" s="2">
        <v>43298</v>
      </c>
      <c r="D7843" s="8">
        <f>Table1[[#This Row],[Order Date]]</f>
        <v>43298</v>
      </c>
      <c r="E7843" s="2">
        <v>43303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">
        <v>72</v>
      </c>
      <c r="P7843" s="1" t="s">
        <v>43</v>
      </c>
      <c r="Q7843" s="1" t="s">
        <v>73</v>
      </c>
      <c r="R7843" s="1" t="s">
        <v>74</v>
      </c>
      <c r="S7843" s="1">
        <v>45.96</v>
      </c>
      <c r="T7843" s="1">
        <v>2</v>
      </c>
      <c r="U7843" s="1">
        <v>0</v>
      </c>
      <c r="V7843" s="1">
        <v>13.787999999999997</v>
      </c>
      <c r="W7843" t="str">
        <f>INDEX(People!$A$2:$A$5,MATCH(Orders!N7843,People!$B$2:$B$5,0))</f>
        <v>Chuck Magee</v>
      </c>
      <c r="X7843" t="str">
        <f>IFERROR(INDEX(Returns!A7843:A8642,MATCH(Orders!B7843,Returns!B7843:B8642,0)),"No")</f>
        <v>No</v>
      </c>
      <c r="Y7843">
        <f t="shared" si="122"/>
        <v>45.96</v>
      </c>
    </row>
    <row r="7844" spans="1:25" x14ac:dyDescent="0.2">
      <c r="A7844" s="1">
        <v>7843</v>
      </c>
      <c r="B7844" t="s">
        <v>9884</v>
      </c>
      <c r="C7844" s="2">
        <v>42479</v>
      </c>
      <c r="D7844" s="8">
        <f>Table1[[#This Row],[Order Date]]</f>
        <v>42479</v>
      </c>
      <c r="E7844" s="2">
        <v>42483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">
        <v>2043</v>
      </c>
      <c r="P7844" s="1" t="s">
        <v>43</v>
      </c>
      <c r="Q7844" s="1" t="s">
        <v>70</v>
      </c>
      <c r="R7844" s="1" t="s">
        <v>2044</v>
      </c>
      <c r="S7844" s="1">
        <v>58.050000000000004</v>
      </c>
      <c r="T7844" s="1">
        <v>3</v>
      </c>
      <c r="U7844" s="1">
        <v>0</v>
      </c>
      <c r="V7844" s="1">
        <v>26.702999999999999</v>
      </c>
      <c r="W7844" t="str">
        <f>INDEX(People!$A$2:$A$5,MATCH(Orders!N7844,People!$B$2:$B$5,0))</f>
        <v>Cassandra Brandow</v>
      </c>
      <c r="X7844" t="str">
        <f>IFERROR(INDEX(Returns!A7844:A8643,MATCH(Orders!B7844,Returns!B7844:B8643,0)),"No")</f>
        <v>No</v>
      </c>
      <c r="Y7844">
        <f t="shared" si="122"/>
        <v>58.050000000000004</v>
      </c>
    </row>
    <row r="7845" spans="1:25" x14ac:dyDescent="0.2">
      <c r="A7845" s="1">
        <v>7844</v>
      </c>
      <c r="B7845" t="s">
        <v>9884</v>
      </c>
      <c r="C7845" s="2">
        <v>42479</v>
      </c>
      <c r="D7845" s="8">
        <f>Table1[[#This Row],[Order Date]]</f>
        <v>42479</v>
      </c>
      <c r="E7845" s="2">
        <v>42483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">
        <v>251</v>
      </c>
      <c r="P7845" s="1" t="s">
        <v>43</v>
      </c>
      <c r="Q7845" s="1" t="s">
        <v>84</v>
      </c>
      <c r="R7845" s="1" t="s">
        <v>252</v>
      </c>
      <c r="S7845" s="1">
        <v>71.28</v>
      </c>
      <c r="T7845" s="1">
        <v>11</v>
      </c>
      <c r="U7845" s="1">
        <v>0</v>
      </c>
      <c r="V7845" s="1">
        <v>34.214400000000005</v>
      </c>
      <c r="W7845" t="str">
        <f>INDEX(People!$A$2:$A$5,MATCH(Orders!N7845,People!$B$2:$B$5,0))</f>
        <v>Cassandra Brandow</v>
      </c>
      <c r="X7845" t="str">
        <f>IFERROR(INDEX(Returns!A7845:A8644,MATCH(Orders!B7845,Returns!B7845:B8644,0)),"No")</f>
        <v>No</v>
      </c>
      <c r="Y7845">
        <f t="shared" si="122"/>
        <v>71.28</v>
      </c>
    </row>
    <row r="7846" spans="1:25" x14ac:dyDescent="0.2">
      <c r="A7846" s="1">
        <v>7845</v>
      </c>
      <c r="B7846" t="s">
        <v>6223</v>
      </c>
      <c r="C7846" s="2">
        <v>43667</v>
      </c>
      <c r="D7846" s="8">
        <f>Table1[[#This Row],[Order Date]]</f>
        <v>43667</v>
      </c>
      <c r="E7846" s="2">
        <v>43671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">
        <v>3154</v>
      </c>
      <c r="P7846" s="1" t="s">
        <v>30</v>
      </c>
      <c r="Q7846" s="1" t="s">
        <v>52</v>
      </c>
      <c r="R7846" s="1" t="s">
        <v>3155</v>
      </c>
      <c r="S7846" s="1">
        <v>124.404</v>
      </c>
      <c r="T7846" s="1">
        <v>4</v>
      </c>
      <c r="U7846" s="1">
        <v>0.3</v>
      </c>
      <c r="V7846" s="1">
        <v>-21.3264</v>
      </c>
      <c r="W7846" t="str">
        <f>INDEX(People!$A$2:$A$5,MATCH(Orders!N7846,People!$B$2:$B$5,0))</f>
        <v>Kelly Williams</v>
      </c>
      <c r="X7846" t="str">
        <f>IFERROR(INDEX(Returns!A7846:A8645,MATCH(Orders!B7846,Returns!B7846:B8645,0)),"No")</f>
        <v>No</v>
      </c>
      <c r="Y7846">
        <f t="shared" si="122"/>
        <v>161.7252</v>
      </c>
    </row>
    <row r="7847" spans="1:25" x14ac:dyDescent="0.2">
      <c r="A7847" s="1">
        <v>7846</v>
      </c>
      <c r="B7847" t="s">
        <v>9885</v>
      </c>
      <c r="C7847" s="2">
        <v>43005</v>
      </c>
      <c r="D7847" s="8">
        <f>Table1[[#This Row],[Order Date]]</f>
        <v>43005</v>
      </c>
      <c r="E7847" s="2">
        <v>43010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">
        <v>3344</v>
      </c>
      <c r="P7847" s="1" t="s">
        <v>43</v>
      </c>
      <c r="Q7847" s="1" t="s">
        <v>84</v>
      </c>
      <c r="R7847" s="1" t="s">
        <v>3345</v>
      </c>
      <c r="S7847" s="1">
        <v>154.9</v>
      </c>
      <c r="T7847" s="1">
        <v>5</v>
      </c>
      <c r="U7847" s="1">
        <v>0</v>
      </c>
      <c r="V7847" s="1">
        <v>69.704999999999998</v>
      </c>
      <c r="W7847" t="str">
        <f>INDEX(People!$A$2:$A$5,MATCH(Orders!N7847,People!$B$2:$B$5,0))</f>
        <v>Cassandra Brandow</v>
      </c>
      <c r="X7847" t="str">
        <f>IFERROR(INDEX(Returns!A7847:A8646,MATCH(Orders!B7847,Returns!B7847:B8646,0)),"No")</f>
        <v>No</v>
      </c>
      <c r="Y7847">
        <f t="shared" si="122"/>
        <v>154.9</v>
      </c>
    </row>
    <row r="7848" spans="1:25" x14ac:dyDescent="0.2">
      <c r="A7848" s="1">
        <v>7847</v>
      </c>
      <c r="B7848" t="s">
        <v>9885</v>
      </c>
      <c r="C7848" s="2">
        <v>43005</v>
      </c>
      <c r="D7848" s="8">
        <f>Table1[[#This Row],[Order Date]]</f>
        <v>43005</v>
      </c>
      <c r="E7848" s="2">
        <v>43010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">
        <v>1657</v>
      </c>
      <c r="P7848" s="1" t="s">
        <v>66</v>
      </c>
      <c r="Q7848" s="1" t="s">
        <v>67</v>
      </c>
      <c r="R7848" s="1" t="s">
        <v>1658</v>
      </c>
      <c r="S7848" s="1">
        <v>1871.88</v>
      </c>
      <c r="T7848" s="1">
        <v>12</v>
      </c>
      <c r="U7848" s="1">
        <v>0</v>
      </c>
      <c r="V7848" s="1">
        <v>561.56399999999996</v>
      </c>
      <c r="W7848" t="str">
        <f>INDEX(People!$A$2:$A$5,MATCH(Orders!N7848,People!$B$2:$B$5,0))</f>
        <v>Cassandra Brandow</v>
      </c>
      <c r="X7848" t="str">
        <f>IFERROR(INDEX(Returns!A7848:A8647,MATCH(Orders!B7848,Returns!B7848:B8647,0)),"No")</f>
        <v>No</v>
      </c>
      <c r="Y7848">
        <f t="shared" si="122"/>
        <v>1871.88</v>
      </c>
    </row>
    <row r="7849" spans="1:25" x14ac:dyDescent="0.2">
      <c r="A7849" s="1">
        <v>7848</v>
      </c>
      <c r="B7849" t="s">
        <v>9886</v>
      </c>
      <c r="C7849" s="2">
        <v>43158</v>
      </c>
      <c r="D7849" s="8">
        <f>Table1[[#This Row],[Order Date]]</f>
        <v>43158</v>
      </c>
      <c r="E7849" s="2">
        <v>43161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">
        <v>5281</v>
      </c>
      <c r="P7849" s="1" t="s">
        <v>30</v>
      </c>
      <c r="Q7849" s="1" t="s">
        <v>60</v>
      </c>
      <c r="R7849" s="1" t="s">
        <v>5282</v>
      </c>
      <c r="S7849" s="1">
        <v>16.192</v>
      </c>
      <c r="T7849" s="1">
        <v>2</v>
      </c>
      <c r="U7849" s="1">
        <v>0.6</v>
      </c>
      <c r="V7849" s="1">
        <v>-6.8815999999999953</v>
      </c>
      <c r="W7849" t="str">
        <f>INDEX(People!$A$2:$A$5,MATCH(Orders!N7849,People!$B$2:$B$5,0))</f>
        <v>Kelly Williams</v>
      </c>
      <c r="X7849" t="str">
        <f>IFERROR(INDEX(Returns!A7849:A8648,MATCH(Orders!B7849,Returns!B7849:B8648,0)),"No")</f>
        <v>No</v>
      </c>
      <c r="Y7849">
        <f t="shared" si="122"/>
        <v>25.907200000000003</v>
      </c>
    </row>
    <row r="7850" spans="1:25" x14ac:dyDescent="0.2">
      <c r="A7850" s="1">
        <v>7849</v>
      </c>
      <c r="B7850" t="s">
        <v>9887</v>
      </c>
      <c r="C7850" s="2">
        <v>43222</v>
      </c>
      <c r="D7850" s="8">
        <f>Table1[[#This Row],[Order Date]]</f>
        <v>43222</v>
      </c>
      <c r="E7850" s="2">
        <v>43226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">
        <v>4991</v>
      </c>
      <c r="P7850" s="1" t="s">
        <v>43</v>
      </c>
      <c r="Q7850" s="1" t="s">
        <v>55</v>
      </c>
      <c r="R7850" s="1" t="s">
        <v>4992</v>
      </c>
      <c r="S7850" s="1">
        <v>18.936</v>
      </c>
      <c r="T7850" s="1">
        <v>3</v>
      </c>
      <c r="U7850" s="1">
        <v>0.2</v>
      </c>
      <c r="V7850" s="1">
        <v>-3.787200000000003</v>
      </c>
      <c r="W7850" t="str">
        <f>INDEX(People!$A$2:$A$5,MATCH(Orders!N7850,People!$B$2:$B$5,0))</f>
        <v>Kelly Williams</v>
      </c>
      <c r="X7850" t="str">
        <f>IFERROR(INDEX(Returns!A7850:A8649,MATCH(Orders!B7850,Returns!B7850:B8649,0)),"No")</f>
        <v>No</v>
      </c>
      <c r="Y7850">
        <f t="shared" si="122"/>
        <v>22.723199999999999</v>
      </c>
    </row>
    <row r="7851" spans="1:25" x14ac:dyDescent="0.2">
      <c r="A7851" s="1">
        <v>7850</v>
      </c>
      <c r="B7851" t="s">
        <v>9887</v>
      </c>
      <c r="C7851" s="2">
        <v>43222</v>
      </c>
      <c r="D7851" s="8">
        <f>Table1[[#This Row],[Order Date]]</f>
        <v>43222</v>
      </c>
      <c r="E7851" s="2">
        <v>43226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">
        <v>4828</v>
      </c>
      <c r="P7851" s="1" t="s">
        <v>43</v>
      </c>
      <c r="Q7851" s="1" t="s">
        <v>55</v>
      </c>
      <c r="R7851" s="1" t="s">
        <v>4829</v>
      </c>
      <c r="S7851" s="1">
        <v>12.672000000000001</v>
      </c>
      <c r="T7851" s="1">
        <v>3</v>
      </c>
      <c r="U7851" s="1">
        <v>0.2</v>
      </c>
      <c r="V7851" s="1">
        <v>-3.1680000000000001</v>
      </c>
      <c r="W7851" t="str">
        <f>INDEX(People!$A$2:$A$5,MATCH(Orders!N7851,People!$B$2:$B$5,0))</f>
        <v>Kelly Williams</v>
      </c>
      <c r="X7851" t="str">
        <f>IFERROR(INDEX(Returns!A7851:A8650,MATCH(Orders!B7851,Returns!B7851:B8650,0)),"No")</f>
        <v>No</v>
      </c>
      <c r="Y7851">
        <f t="shared" si="122"/>
        <v>15.2064</v>
      </c>
    </row>
    <row r="7852" spans="1:25" x14ac:dyDescent="0.2">
      <c r="A7852" s="1">
        <v>7851</v>
      </c>
      <c r="B7852" t="s">
        <v>9887</v>
      </c>
      <c r="C7852" s="2">
        <v>43222</v>
      </c>
      <c r="D7852" s="8">
        <f>Table1[[#This Row],[Order Date]]</f>
        <v>43222</v>
      </c>
      <c r="E7852" s="2">
        <v>43226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">
        <v>2745</v>
      </c>
      <c r="P7852" s="1" t="s">
        <v>43</v>
      </c>
      <c r="Q7852" s="1" t="s">
        <v>44</v>
      </c>
      <c r="R7852" s="1" t="s">
        <v>2746</v>
      </c>
      <c r="S7852" s="1">
        <v>5.04</v>
      </c>
      <c r="T7852" s="1">
        <v>2</v>
      </c>
      <c r="U7852" s="1">
        <v>0.2</v>
      </c>
      <c r="V7852" s="1">
        <v>1.764</v>
      </c>
      <c r="W7852" t="str">
        <f>INDEX(People!$A$2:$A$5,MATCH(Orders!N7852,People!$B$2:$B$5,0))</f>
        <v>Kelly Williams</v>
      </c>
      <c r="X7852" t="str">
        <f>IFERROR(INDEX(Returns!A7852:A8651,MATCH(Orders!B7852,Returns!B7852:B8651,0)),"No")</f>
        <v>No</v>
      </c>
      <c r="Y7852">
        <f t="shared" si="122"/>
        <v>6.048</v>
      </c>
    </row>
    <row r="7853" spans="1:25" x14ac:dyDescent="0.2">
      <c r="A7853" s="1">
        <v>7852</v>
      </c>
      <c r="B7853" t="s">
        <v>9888</v>
      </c>
      <c r="C7853" s="2">
        <v>42713</v>
      </c>
      <c r="D7853" s="8">
        <f>Table1[[#This Row],[Order Date]]</f>
        <v>42713</v>
      </c>
      <c r="E7853" s="2">
        <v>42719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">
        <v>5455</v>
      </c>
      <c r="P7853" s="1" t="s">
        <v>43</v>
      </c>
      <c r="Q7853" s="1" t="s">
        <v>84</v>
      </c>
      <c r="R7853" s="1" t="s">
        <v>5456</v>
      </c>
      <c r="S7853" s="1">
        <v>8.4480000000000004</v>
      </c>
      <c r="T7853" s="1">
        <v>2</v>
      </c>
      <c r="U7853" s="1">
        <v>0.2</v>
      </c>
      <c r="V7853" s="1">
        <v>2.9568000000000003</v>
      </c>
      <c r="W7853" t="str">
        <f>INDEX(People!$A$2:$A$5,MATCH(Orders!N7853,People!$B$2:$B$5,0))</f>
        <v>Kelly Williams</v>
      </c>
      <c r="X7853" t="str">
        <f>IFERROR(INDEX(Returns!A7853:A8652,MATCH(Orders!B7853,Returns!B7853:B8652,0)),"No")</f>
        <v>No</v>
      </c>
      <c r="Y7853">
        <f t="shared" si="122"/>
        <v>10.137600000000001</v>
      </c>
    </row>
    <row r="7854" spans="1:25" x14ac:dyDescent="0.2">
      <c r="A7854" s="1">
        <v>7853</v>
      </c>
      <c r="B7854" t="s">
        <v>9888</v>
      </c>
      <c r="C7854" s="2">
        <v>42713</v>
      </c>
      <c r="D7854" s="8">
        <f>Table1[[#This Row],[Order Date]]</f>
        <v>42713</v>
      </c>
      <c r="E7854" s="2">
        <v>42719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">
        <v>1811</v>
      </c>
      <c r="P7854" s="1" t="s">
        <v>43</v>
      </c>
      <c r="Q7854" s="1" t="s">
        <v>73</v>
      </c>
      <c r="R7854" s="1" t="s">
        <v>1812</v>
      </c>
      <c r="S7854" s="1">
        <v>20.387999999999995</v>
      </c>
      <c r="T7854" s="1">
        <v>2</v>
      </c>
      <c r="U7854" s="1">
        <v>0.8</v>
      </c>
      <c r="V7854" s="1">
        <v>-53.008800000000008</v>
      </c>
      <c r="W7854" t="str">
        <f>INDEX(People!$A$2:$A$5,MATCH(Orders!N7854,People!$B$2:$B$5,0))</f>
        <v>Kelly Williams</v>
      </c>
      <c r="X7854" t="str">
        <f>IFERROR(INDEX(Returns!A7854:A8653,MATCH(Orders!B7854,Returns!B7854:B8653,0)),"No")</f>
        <v>No</v>
      </c>
      <c r="Y7854">
        <f t="shared" si="122"/>
        <v>36.698399999999992</v>
      </c>
    </row>
    <row r="7855" spans="1:25" x14ac:dyDescent="0.2">
      <c r="A7855" s="1">
        <v>7854</v>
      </c>
      <c r="B7855" t="s">
        <v>9889</v>
      </c>
      <c r="C7855" s="2">
        <v>43094</v>
      </c>
      <c r="D7855" s="8">
        <f>Table1[[#This Row],[Order Date]]</f>
        <v>43094</v>
      </c>
      <c r="E7855" s="2">
        <v>43098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">
        <v>3419</v>
      </c>
      <c r="P7855" s="1" t="s">
        <v>43</v>
      </c>
      <c r="Q7855" s="1" t="s">
        <v>84</v>
      </c>
      <c r="R7855" s="1" t="s">
        <v>3420</v>
      </c>
      <c r="S7855" s="1">
        <v>9.9600000000000009</v>
      </c>
      <c r="T7855" s="1">
        <v>2</v>
      </c>
      <c r="U7855" s="1">
        <v>0</v>
      </c>
      <c r="V7855" s="1">
        <v>4.8804000000000007</v>
      </c>
      <c r="W7855" t="str">
        <f>INDEX(People!$A$2:$A$5,MATCH(Orders!N7855,People!$B$2:$B$5,0))</f>
        <v>Anna Andreadi</v>
      </c>
      <c r="X7855" t="str">
        <f>IFERROR(INDEX(Returns!A7855:A8654,MATCH(Orders!B7855,Returns!B7855:B8654,0)),"No")</f>
        <v>No</v>
      </c>
      <c r="Y7855">
        <f t="shared" si="122"/>
        <v>9.9600000000000009</v>
      </c>
    </row>
    <row r="7856" spans="1:25" x14ac:dyDescent="0.2">
      <c r="A7856" s="1">
        <v>7855</v>
      </c>
      <c r="B7856" t="s">
        <v>9890</v>
      </c>
      <c r="C7856" s="2">
        <v>43806</v>
      </c>
      <c r="D7856" s="8">
        <f>Table1[[#This Row],[Order Date]]</f>
        <v>43806</v>
      </c>
      <c r="E7856" s="2">
        <v>43811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">
        <v>4238</v>
      </c>
      <c r="P7856" s="1" t="s">
        <v>43</v>
      </c>
      <c r="Q7856" s="1" t="s">
        <v>73</v>
      </c>
      <c r="R7856" s="1" t="s">
        <v>4239</v>
      </c>
      <c r="S7856" s="1">
        <v>320.64</v>
      </c>
      <c r="T7856" s="1">
        <v>4</v>
      </c>
      <c r="U7856" s="1">
        <v>0</v>
      </c>
      <c r="V7856" s="1">
        <v>89.779200000000003</v>
      </c>
      <c r="W7856" t="str">
        <f>INDEX(People!$A$2:$A$5,MATCH(Orders!N7856,People!$B$2:$B$5,0))</f>
        <v>Cassandra Brandow</v>
      </c>
      <c r="X7856" t="str">
        <f>IFERROR(INDEX(Returns!A7856:A8655,MATCH(Orders!B7856,Returns!B7856:B8655,0)),"No")</f>
        <v>No</v>
      </c>
      <c r="Y7856">
        <f t="shared" si="122"/>
        <v>320.64</v>
      </c>
    </row>
    <row r="7857" spans="1:25" x14ac:dyDescent="0.2">
      <c r="A7857" s="1">
        <v>7856</v>
      </c>
      <c r="B7857" t="s">
        <v>9890</v>
      </c>
      <c r="C7857" s="2">
        <v>43806</v>
      </c>
      <c r="D7857" s="8">
        <f>Table1[[#This Row],[Order Date]]</f>
        <v>43806</v>
      </c>
      <c r="E7857" s="2">
        <v>43811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">
        <v>741</v>
      </c>
      <c r="P7857" s="1" t="s">
        <v>66</v>
      </c>
      <c r="Q7857" s="1" t="s">
        <v>146</v>
      </c>
      <c r="R7857" s="1" t="s">
        <v>742</v>
      </c>
      <c r="S7857" s="1">
        <v>52</v>
      </c>
      <c r="T7857" s="1">
        <v>4</v>
      </c>
      <c r="U7857" s="1">
        <v>0</v>
      </c>
      <c r="V7857" s="1">
        <v>23.4</v>
      </c>
      <c r="W7857" t="str">
        <f>INDEX(People!$A$2:$A$5,MATCH(Orders!N7857,People!$B$2:$B$5,0))</f>
        <v>Cassandra Brandow</v>
      </c>
      <c r="X7857" t="str">
        <f>IFERROR(INDEX(Returns!A7857:A8656,MATCH(Orders!B7857,Returns!B7857:B8656,0)),"No")</f>
        <v>No</v>
      </c>
      <c r="Y7857">
        <f t="shared" si="122"/>
        <v>52</v>
      </c>
    </row>
    <row r="7858" spans="1:25" x14ac:dyDescent="0.2">
      <c r="A7858" s="1">
        <v>7857</v>
      </c>
      <c r="B7858" t="s">
        <v>9891</v>
      </c>
      <c r="C7858" s="2">
        <v>42520</v>
      </c>
      <c r="D7858" s="8">
        <f>Table1[[#This Row],[Order Date]]</f>
        <v>42520</v>
      </c>
      <c r="E7858" s="2">
        <v>42522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">
        <v>4489</v>
      </c>
      <c r="P7858" s="1" t="s">
        <v>43</v>
      </c>
      <c r="Q7858" s="1" t="s">
        <v>70</v>
      </c>
      <c r="R7858" s="1" t="s">
        <v>4490</v>
      </c>
      <c r="S7858" s="1">
        <v>25.584000000000003</v>
      </c>
      <c r="T7858" s="1">
        <v>2</v>
      </c>
      <c r="U7858" s="1">
        <v>0.2</v>
      </c>
      <c r="V7858" s="1">
        <v>8.9543999999999997</v>
      </c>
      <c r="W7858" t="str">
        <f>INDEX(People!$A$2:$A$5,MATCH(Orders!N7858,People!$B$2:$B$5,0))</f>
        <v>Chuck Magee</v>
      </c>
      <c r="X7858" t="str">
        <f>IFERROR(INDEX(Returns!A7858:A8657,MATCH(Orders!B7858,Returns!B7858:B8657,0)),"No")</f>
        <v>No</v>
      </c>
      <c r="Y7858">
        <f t="shared" si="122"/>
        <v>30.700800000000001</v>
      </c>
    </row>
    <row r="7859" spans="1:25" x14ac:dyDescent="0.2">
      <c r="A7859" s="1">
        <v>7858</v>
      </c>
      <c r="B7859" t="s">
        <v>9891</v>
      </c>
      <c r="C7859" s="2">
        <v>42520</v>
      </c>
      <c r="D7859" s="8">
        <f>Table1[[#This Row],[Order Date]]</f>
        <v>42520</v>
      </c>
      <c r="E7859" s="2">
        <v>42522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">
        <v>2968</v>
      </c>
      <c r="P7859" s="1" t="s">
        <v>66</v>
      </c>
      <c r="Q7859" s="1" t="s">
        <v>67</v>
      </c>
      <c r="R7859" s="1" t="s">
        <v>2969</v>
      </c>
      <c r="S7859" s="1">
        <v>464</v>
      </c>
      <c r="T7859" s="1">
        <v>5</v>
      </c>
      <c r="U7859" s="1">
        <v>0</v>
      </c>
      <c r="V7859" s="1">
        <v>134.55999999999995</v>
      </c>
      <c r="W7859" t="str">
        <f>INDEX(People!$A$2:$A$5,MATCH(Orders!N7859,People!$B$2:$B$5,0))</f>
        <v>Chuck Magee</v>
      </c>
      <c r="X7859" t="str">
        <f>IFERROR(INDEX(Returns!A7859:A8658,MATCH(Orders!B7859,Returns!B7859:B8658,0)),"No")</f>
        <v>No</v>
      </c>
      <c r="Y7859">
        <f t="shared" si="122"/>
        <v>464</v>
      </c>
    </row>
    <row r="7860" spans="1:25" x14ac:dyDescent="0.2">
      <c r="A7860" s="1">
        <v>7859</v>
      </c>
      <c r="B7860" t="s">
        <v>9891</v>
      </c>
      <c r="C7860" s="2">
        <v>42520</v>
      </c>
      <c r="D7860" s="8">
        <f>Table1[[#This Row],[Order Date]]</f>
        <v>42520</v>
      </c>
      <c r="E7860" s="2">
        <v>42522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">
        <v>3726</v>
      </c>
      <c r="P7860" s="1" t="s">
        <v>43</v>
      </c>
      <c r="Q7860" s="1" t="s">
        <v>73</v>
      </c>
      <c r="R7860" s="1" t="s">
        <v>3727</v>
      </c>
      <c r="S7860" s="1">
        <v>235.95000000000002</v>
      </c>
      <c r="T7860" s="1">
        <v>3</v>
      </c>
      <c r="U7860" s="1">
        <v>0</v>
      </c>
      <c r="V7860" s="1">
        <v>77.863499999999988</v>
      </c>
      <c r="W7860" t="str">
        <f>INDEX(People!$A$2:$A$5,MATCH(Orders!N7860,People!$B$2:$B$5,0))</f>
        <v>Chuck Magee</v>
      </c>
      <c r="X7860" t="str">
        <f>IFERROR(INDEX(Returns!A7860:A8659,MATCH(Orders!B7860,Returns!B7860:B8659,0)),"No")</f>
        <v>No</v>
      </c>
      <c r="Y7860">
        <f t="shared" si="122"/>
        <v>235.95000000000002</v>
      </c>
    </row>
    <row r="7861" spans="1:25" x14ac:dyDescent="0.2">
      <c r="A7861" s="1">
        <v>7860</v>
      </c>
      <c r="B7861" t="s">
        <v>9891</v>
      </c>
      <c r="C7861" s="2">
        <v>42520</v>
      </c>
      <c r="D7861" s="8">
        <f>Table1[[#This Row],[Order Date]]</f>
        <v>42520</v>
      </c>
      <c r="E7861" s="2">
        <v>42522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">
        <v>3207</v>
      </c>
      <c r="P7861" s="1" t="s">
        <v>43</v>
      </c>
      <c r="Q7861" s="1" t="s">
        <v>84</v>
      </c>
      <c r="R7861" s="1" t="s">
        <v>3208</v>
      </c>
      <c r="S7861" s="1">
        <v>39.96</v>
      </c>
      <c r="T7861" s="1">
        <v>4</v>
      </c>
      <c r="U7861" s="1">
        <v>0</v>
      </c>
      <c r="V7861" s="1">
        <v>17.981999999999999</v>
      </c>
      <c r="W7861" t="str">
        <f>INDEX(People!$A$2:$A$5,MATCH(Orders!N7861,People!$B$2:$B$5,0))</f>
        <v>Chuck Magee</v>
      </c>
      <c r="X7861" t="str">
        <f>IFERROR(INDEX(Returns!A7861:A8660,MATCH(Orders!B7861,Returns!B7861:B8660,0)),"No")</f>
        <v>No</v>
      </c>
      <c r="Y7861">
        <f t="shared" si="122"/>
        <v>39.96</v>
      </c>
    </row>
    <row r="7862" spans="1:25" x14ac:dyDescent="0.2">
      <c r="A7862" s="1">
        <v>7861</v>
      </c>
      <c r="B7862" t="s">
        <v>9892</v>
      </c>
      <c r="C7862" s="2">
        <v>43526</v>
      </c>
      <c r="D7862" s="8">
        <f>Table1[[#This Row],[Order Date]]</f>
        <v>43526</v>
      </c>
      <c r="E7862" s="2">
        <v>43530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">
        <v>3530</v>
      </c>
      <c r="P7862" s="1" t="s">
        <v>43</v>
      </c>
      <c r="Q7862" s="1" t="s">
        <v>70</v>
      </c>
      <c r="R7862" s="1" t="s">
        <v>3531</v>
      </c>
      <c r="S7862" s="1">
        <v>18.528000000000002</v>
      </c>
      <c r="T7862" s="1">
        <v>4</v>
      </c>
      <c r="U7862" s="1">
        <v>0.7</v>
      </c>
      <c r="V7862" s="1">
        <v>-12.352</v>
      </c>
      <c r="W7862" t="str">
        <f>INDEX(People!$A$2:$A$5,MATCH(Orders!N7862,People!$B$2:$B$5,0))</f>
        <v>Chuck Magee</v>
      </c>
      <c r="X7862" t="str">
        <f>IFERROR(INDEX(Returns!A7862:A8661,MATCH(Orders!B7862,Returns!B7862:B8661,0)),"No")</f>
        <v>No</v>
      </c>
      <c r="Y7862">
        <f t="shared" si="122"/>
        <v>31.497600000000002</v>
      </c>
    </row>
    <row r="7863" spans="1:25" x14ac:dyDescent="0.2">
      <c r="A7863" s="1">
        <v>7862</v>
      </c>
      <c r="B7863" t="s">
        <v>9893</v>
      </c>
      <c r="C7863" s="2">
        <v>43020</v>
      </c>
      <c r="D7863" s="8">
        <f>Table1[[#This Row],[Order Date]]</f>
        <v>43020</v>
      </c>
      <c r="E7863" s="2">
        <v>43025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">
        <v>3402</v>
      </c>
      <c r="P7863" s="1" t="s">
        <v>66</v>
      </c>
      <c r="Q7863" s="1" t="s">
        <v>146</v>
      </c>
      <c r="R7863" s="1" t="s">
        <v>3403</v>
      </c>
      <c r="S7863" s="1">
        <v>17.899999999999999</v>
      </c>
      <c r="T7863" s="1">
        <v>2</v>
      </c>
      <c r="U7863" s="1">
        <v>0</v>
      </c>
      <c r="V7863" s="1">
        <v>3.400999999999998</v>
      </c>
      <c r="W7863" t="str">
        <f>INDEX(People!$A$2:$A$5,MATCH(Orders!N7863,People!$B$2:$B$5,0))</f>
        <v>Anna Andreadi</v>
      </c>
      <c r="X7863" t="str">
        <f>IFERROR(INDEX(Returns!A7863:A8662,MATCH(Orders!B7863,Returns!B7863:B8662,0)),"No")</f>
        <v>No</v>
      </c>
      <c r="Y7863">
        <f t="shared" si="122"/>
        <v>17.899999999999999</v>
      </c>
    </row>
    <row r="7864" spans="1:25" x14ac:dyDescent="0.2">
      <c r="A7864" s="1">
        <v>7863</v>
      </c>
      <c r="B7864" t="s">
        <v>9893</v>
      </c>
      <c r="C7864" s="2">
        <v>43020</v>
      </c>
      <c r="D7864" s="8">
        <f>Table1[[#This Row],[Order Date]]</f>
        <v>43020</v>
      </c>
      <c r="E7864" s="2">
        <v>43025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">
        <v>1232</v>
      </c>
      <c r="P7864" s="1" t="s">
        <v>43</v>
      </c>
      <c r="Q7864" s="1" t="s">
        <v>55</v>
      </c>
      <c r="R7864" s="1" t="s">
        <v>1233</v>
      </c>
      <c r="S7864" s="1">
        <v>81.96</v>
      </c>
      <c r="T7864" s="1">
        <v>2</v>
      </c>
      <c r="U7864" s="1">
        <v>0</v>
      </c>
      <c r="V7864" s="1">
        <v>0</v>
      </c>
      <c r="W7864" t="str">
        <f>INDEX(People!$A$2:$A$5,MATCH(Orders!N7864,People!$B$2:$B$5,0))</f>
        <v>Anna Andreadi</v>
      </c>
      <c r="X7864" t="str">
        <f>IFERROR(INDEX(Returns!A7864:A8663,MATCH(Orders!B7864,Returns!B7864:B8663,0)),"No")</f>
        <v>No</v>
      </c>
      <c r="Y7864">
        <f t="shared" si="122"/>
        <v>81.96</v>
      </c>
    </row>
    <row r="7865" spans="1:25" x14ac:dyDescent="0.2">
      <c r="A7865" s="1">
        <v>7864</v>
      </c>
      <c r="B7865" t="s">
        <v>9894</v>
      </c>
      <c r="C7865" s="2">
        <v>42930</v>
      </c>
      <c r="D7865" s="8">
        <f>Table1[[#This Row],[Order Date]]</f>
        <v>42930</v>
      </c>
      <c r="E7865" s="2">
        <v>42935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">
        <v>1415</v>
      </c>
      <c r="P7865" s="1" t="s">
        <v>43</v>
      </c>
      <c r="Q7865" s="1" t="s">
        <v>55</v>
      </c>
      <c r="R7865" s="1" t="s">
        <v>1416</v>
      </c>
      <c r="S7865" s="1">
        <v>272.73599999999999</v>
      </c>
      <c r="T7865" s="1">
        <v>3</v>
      </c>
      <c r="U7865" s="1">
        <v>0.2</v>
      </c>
      <c r="V7865" s="1">
        <v>-64.774800000000013</v>
      </c>
      <c r="W7865" t="str">
        <f>INDEX(People!$A$2:$A$5,MATCH(Orders!N7865,People!$B$2:$B$5,0))</f>
        <v>Anna Andreadi</v>
      </c>
      <c r="X7865" t="str">
        <f>IFERROR(INDEX(Returns!A7865:A8664,MATCH(Orders!B7865,Returns!B7865:B8664,0)),"No")</f>
        <v>No</v>
      </c>
      <c r="Y7865">
        <f t="shared" si="122"/>
        <v>327.28319999999997</v>
      </c>
    </row>
    <row r="7866" spans="1:25" x14ac:dyDescent="0.2">
      <c r="A7866" s="1">
        <v>7865</v>
      </c>
      <c r="B7866" t="s">
        <v>9894</v>
      </c>
      <c r="C7866" s="2">
        <v>42930</v>
      </c>
      <c r="D7866" s="8">
        <f>Table1[[#This Row],[Order Date]]</f>
        <v>42930</v>
      </c>
      <c r="E7866" s="2">
        <v>42935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">
        <v>5810</v>
      </c>
      <c r="P7866" s="1" t="s">
        <v>43</v>
      </c>
      <c r="Q7866" s="1" t="s">
        <v>84</v>
      </c>
      <c r="R7866" s="1" t="s">
        <v>5811</v>
      </c>
      <c r="S7866" s="1">
        <v>18.496000000000002</v>
      </c>
      <c r="T7866" s="1">
        <v>4</v>
      </c>
      <c r="U7866" s="1">
        <v>0.2</v>
      </c>
      <c r="V7866" s="1">
        <v>6.7048000000000005</v>
      </c>
      <c r="W7866" t="str">
        <f>INDEX(People!$A$2:$A$5,MATCH(Orders!N7866,People!$B$2:$B$5,0))</f>
        <v>Anna Andreadi</v>
      </c>
      <c r="X7866" t="str">
        <f>IFERROR(INDEX(Returns!A7866:A8665,MATCH(Orders!B7866,Returns!B7866:B8665,0)),"No")</f>
        <v>No</v>
      </c>
      <c r="Y7866">
        <f t="shared" si="122"/>
        <v>22.195200000000003</v>
      </c>
    </row>
    <row r="7867" spans="1:25" x14ac:dyDescent="0.2">
      <c r="A7867" s="1">
        <v>7866</v>
      </c>
      <c r="B7867" t="s">
        <v>9894</v>
      </c>
      <c r="C7867" s="2">
        <v>42930</v>
      </c>
      <c r="D7867" s="8">
        <f>Table1[[#This Row],[Order Date]]</f>
        <v>42930</v>
      </c>
      <c r="E7867" s="2">
        <v>42935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">
        <v>605</v>
      </c>
      <c r="P7867" s="1" t="s">
        <v>30</v>
      </c>
      <c r="Q7867" s="1" t="s">
        <v>34</v>
      </c>
      <c r="R7867" s="1" t="s">
        <v>606</v>
      </c>
      <c r="S7867" s="1">
        <v>441.92</v>
      </c>
      <c r="T7867" s="1">
        <v>2</v>
      </c>
      <c r="U7867" s="1">
        <v>0.2</v>
      </c>
      <c r="V7867" s="1">
        <v>49.715999999999966</v>
      </c>
      <c r="W7867" t="str">
        <f>INDEX(People!$A$2:$A$5,MATCH(Orders!N7867,People!$B$2:$B$5,0))</f>
        <v>Anna Andreadi</v>
      </c>
      <c r="X7867" t="str">
        <f>IFERROR(INDEX(Returns!A7867:A8666,MATCH(Orders!B7867,Returns!B7867:B8666,0)),"No")</f>
        <v>No</v>
      </c>
      <c r="Y7867">
        <f t="shared" si="122"/>
        <v>530.30399999999997</v>
      </c>
    </row>
    <row r="7868" spans="1:25" x14ac:dyDescent="0.2">
      <c r="A7868" s="1">
        <v>7867</v>
      </c>
      <c r="B7868" t="s">
        <v>9894</v>
      </c>
      <c r="C7868" s="2">
        <v>42930</v>
      </c>
      <c r="D7868" s="8">
        <f>Table1[[#This Row],[Order Date]]</f>
        <v>42930</v>
      </c>
      <c r="E7868" s="2">
        <v>42935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">
        <v>4964</v>
      </c>
      <c r="P7868" s="1" t="s">
        <v>30</v>
      </c>
      <c r="Q7868" s="1" t="s">
        <v>31</v>
      </c>
      <c r="R7868" s="1" t="s">
        <v>4965</v>
      </c>
      <c r="S7868" s="1">
        <v>127.76400000000002</v>
      </c>
      <c r="T7868" s="1">
        <v>6</v>
      </c>
      <c r="U7868" s="1">
        <v>0.7</v>
      </c>
      <c r="V7868" s="1">
        <v>-191.64599999999996</v>
      </c>
      <c r="W7868" t="str">
        <f>INDEX(People!$A$2:$A$5,MATCH(Orders!N7868,People!$B$2:$B$5,0))</f>
        <v>Anna Andreadi</v>
      </c>
      <c r="X7868" t="str">
        <f>IFERROR(INDEX(Returns!A7868:A8667,MATCH(Orders!B7868,Returns!B7868:B8667,0)),"No")</f>
        <v>No</v>
      </c>
      <c r="Y7868">
        <f t="shared" si="122"/>
        <v>217.19880000000003</v>
      </c>
    </row>
    <row r="7869" spans="1:25" x14ac:dyDescent="0.2">
      <c r="A7869" s="1">
        <v>7868</v>
      </c>
      <c r="B7869" t="s">
        <v>9895</v>
      </c>
      <c r="C7869" s="2">
        <v>42693</v>
      </c>
      <c r="D7869" s="8">
        <f>Table1[[#This Row],[Order Date]]</f>
        <v>42693</v>
      </c>
      <c r="E7869" s="2">
        <v>42698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">
        <v>1502</v>
      </c>
      <c r="P7869" s="1" t="s">
        <v>43</v>
      </c>
      <c r="Q7869" s="1" t="s">
        <v>84</v>
      </c>
      <c r="R7869" s="1" t="s">
        <v>3990</v>
      </c>
      <c r="S7869" s="1">
        <v>166.44</v>
      </c>
      <c r="T7869" s="1">
        <v>3</v>
      </c>
      <c r="U7869" s="1">
        <v>0</v>
      </c>
      <c r="V7869" s="1">
        <v>79.891199999999998</v>
      </c>
      <c r="W7869" t="str">
        <f>INDEX(People!$A$2:$A$5,MATCH(Orders!N7869,People!$B$2:$B$5,0))</f>
        <v>Anna Andreadi</v>
      </c>
      <c r="X7869" t="str">
        <f>IFERROR(INDEX(Returns!A7869:A8668,MATCH(Orders!B7869,Returns!B7869:B8668,0)),"No")</f>
        <v>No</v>
      </c>
      <c r="Y7869">
        <f t="shared" si="122"/>
        <v>166.44</v>
      </c>
    </row>
    <row r="7870" spans="1:25" x14ac:dyDescent="0.2">
      <c r="A7870" s="1">
        <v>7869</v>
      </c>
      <c r="B7870" t="s">
        <v>9896</v>
      </c>
      <c r="C7870" s="2">
        <v>43247</v>
      </c>
      <c r="D7870" s="8">
        <f>Table1[[#This Row],[Order Date]]</f>
        <v>43247</v>
      </c>
      <c r="E7870" s="2">
        <v>43253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">
        <v>3471</v>
      </c>
      <c r="P7870" s="1" t="s">
        <v>43</v>
      </c>
      <c r="Q7870" s="1" t="s">
        <v>84</v>
      </c>
      <c r="R7870" s="1" t="s">
        <v>3472</v>
      </c>
      <c r="S7870" s="1">
        <v>13.38</v>
      </c>
      <c r="T7870" s="1">
        <v>2</v>
      </c>
      <c r="U7870" s="1">
        <v>0</v>
      </c>
      <c r="V7870" s="1">
        <v>6.1547999999999998</v>
      </c>
      <c r="W7870" t="str">
        <f>INDEX(People!$A$2:$A$5,MATCH(Orders!N7870,People!$B$2:$B$5,0))</f>
        <v>Anna Andreadi</v>
      </c>
      <c r="X7870" t="str">
        <f>IFERROR(INDEX(Returns!A7870:A8669,MATCH(Orders!B7870,Returns!B7870:B8669,0)),"No")</f>
        <v>No</v>
      </c>
      <c r="Y7870">
        <f t="shared" si="122"/>
        <v>13.38</v>
      </c>
    </row>
    <row r="7871" spans="1:25" x14ac:dyDescent="0.2">
      <c r="A7871" s="1">
        <v>7870</v>
      </c>
      <c r="B7871" t="s">
        <v>9897</v>
      </c>
      <c r="C7871" s="2">
        <v>43649</v>
      </c>
      <c r="D7871" s="8">
        <f>Table1[[#This Row],[Order Date]]</f>
        <v>43649</v>
      </c>
      <c r="E7871" s="2">
        <v>43655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">
        <v>221</v>
      </c>
      <c r="P7871" s="1" t="s">
        <v>66</v>
      </c>
      <c r="Q7871" s="1" t="s">
        <v>146</v>
      </c>
      <c r="R7871" s="1" t="s">
        <v>222</v>
      </c>
      <c r="S7871" s="1">
        <v>24</v>
      </c>
      <c r="T7871" s="1">
        <v>2</v>
      </c>
      <c r="U7871" s="1">
        <v>0.2</v>
      </c>
      <c r="V7871" s="1">
        <v>-2.6999999999999993</v>
      </c>
      <c r="W7871" t="str">
        <f>INDEX(People!$A$2:$A$5,MATCH(Orders!N7871,People!$B$2:$B$5,0))</f>
        <v>Cassandra Brandow</v>
      </c>
      <c r="X7871" t="str">
        <f>IFERROR(INDEX(Returns!A7871:A8670,MATCH(Orders!B7871,Returns!B7871:B8670,0)),"No")</f>
        <v>No</v>
      </c>
      <c r="Y7871">
        <f t="shared" si="122"/>
        <v>28.799999999999997</v>
      </c>
    </row>
    <row r="7872" spans="1:25" x14ac:dyDescent="0.2">
      <c r="A7872" s="1">
        <v>7871</v>
      </c>
      <c r="B7872" t="s">
        <v>9898</v>
      </c>
      <c r="C7872" s="2">
        <v>43733</v>
      </c>
      <c r="D7872" s="8">
        <f>Table1[[#This Row],[Order Date]]</f>
        <v>43733</v>
      </c>
      <c r="E7872" s="2">
        <v>43737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">
        <v>2194</v>
      </c>
      <c r="P7872" s="1" t="s">
        <v>43</v>
      </c>
      <c r="Q7872" s="1" t="s">
        <v>157</v>
      </c>
      <c r="R7872" s="1" t="s">
        <v>2195</v>
      </c>
      <c r="S7872" s="1">
        <v>24.448</v>
      </c>
      <c r="T7872" s="1">
        <v>4</v>
      </c>
      <c r="U7872" s="1">
        <v>0.2</v>
      </c>
      <c r="V7872" s="1">
        <v>8.8623999999999992</v>
      </c>
      <c r="W7872" t="str">
        <f>INDEX(People!$A$2:$A$5,MATCH(Orders!N7872,People!$B$2:$B$5,0))</f>
        <v>Chuck Magee</v>
      </c>
      <c r="X7872" t="str">
        <f>IFERROR(INDEX(Returns!A7872:A8671,MATCH(Orders!B7872,Returns!B7872:B8671,0)),"No")</f>
        <v>No</v>
      </c>
      <c r="Y7872">
        <f t="shared" si="122"/>
        <v>29.337599999999998</v>
      </c>
    </row>
    <row r="7873" spans="1:25" x14ac:dyDescent="0.2">
      <c r="A7873" s="1">
        <v>7872</v>
      </c>
      <c r="B7873" t="s">
        <v>9899</v>
      </c>
      <c r="C7873" s="2">
        <v>43376</v>
      </c>
      <c r="D7873" s="8">
        <f>Table1[[#This Row],[Order Date]]</f>
        <v>43376</v>
      </c>
      <c r="E7873" s="2">
        <v>43380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">
        <v>2133</v>
      </c>
      <c r="P7873" s="1" t="s">
        <v>43</v>
      </c>
      <c r="Q7873" s="1" t="s">
        <v>44</v>
      </c>
      <c r="R7873" s="1" t="s">
        <v>2134</v>
      </c>
      <c r="S7873" s="1">
        <v>6.16</v>
      </c>
      <c r="T7873" s="1">
        <v>2</v>
      </c>
      <c r="U7873" s="1">
        <v>0</v>
      </c>
      <c r="V7873" s="1">
        <v>2.9567999999999999</v>
      </c>
      <c r="W7873" t="str">
        <f>INDEX(People!$A$2:$A$5,MATCH(Orders!N7873,People!$B$2:$B$5,0))</f>
        <v>Anna Andreadi</v>
      </c>
      <c r="X7873" t="str">
        <f>IFERROR(INDEX(Returns!A7873:A8672,MATCH(Orders!B7873,Returns!B7873:B8672,0)),"No")</f>
        <v>No</v>
      </c>
      <c r="Y7873">
        <f t="shared" si="122"/>
        <v>6.16</v>
      </c>
    </row>
    <row r="7874" spans="1:25" x14ac:dyDescent="0.2">
      <c r="A7874" s="1">
        <v>7873</v>
      </c>
      <c r="B7874" t="s">
        <v>9899</v>
      </c>
      <c r="C7874" s="2">
        <v>43376</v>
      </c>
      <c r="D7874" s="8">
        <f>Table1[[#This Row],[Order Date]]</f>
        <v>43376</v>
      </c>
      <c r="E7874" s="2">
        <v>43380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">
        <v>471</v>
      </c>
      <c r="P7874" s="1" t="s">
        <v>30</v>
      </c>
      <c r="Q7874" s="1" t="s">
        <v>34</v>
      </c>
      <c r="R7874" s="1" t="s">
        <v>472</v>
      </c>
      <c r="S7874" s="1">
        <v>915.13600000000008</v>
      </c>
      <c r="T7874" s="1">
        <v>4</v>
      </c>
      <c r="U7874" s="1">
        <v>0.2</v>
      </c>
      <c r="V7874" s="1">
        <v>102.95279999999988</v>
      </c>
      <c r="W7874" t="str">
        <f>INDEX(People!$A$2:$A$5,MATCH(Orders!N7874,People!$B$2:$B$5,0))</f>
        <v>Anna Andreadi</v>
      </c>
      <c r="X7874" t="str">
        <f>IFERROR(INDEX(Returns!A7874:A8673,MATCH(Orders!B7874,Returns!B7874:B8673,0)),"No")</f>
        <v>No</v>
      </c>
      <c r="Y7874">
        <f t="shared" si="122"/>
        <v>1098.1632</v>
      </c>
    </row>
    <row r="7875" spans="1:25" x14ac:dyDescent="0.2">
      <c r="A7875" s="1">
        <v>7874</v>
      </c>
      <c r="B7875" t="s">
        <v>9899</v>
      </c>
      <c r="C7875" s="2">
        <v>43376</v>
      </c>
      <c r="D7875" s="8">
        <f>Table1[[#This Row],[Order Date]]</f>
        <v>43376</v>
      </c>
      <c r="E7875" s="2">
        <v>43380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">
        <v>4919</v>
      </c>
      <c r="P7875" s="1" t="s">
        <v>43</v>
      </c>
      <c r="Q7875" s="1" t="s">
        <v>84</v>
      </c>
      <c r="R7875" s="1" t="s">
        <v>4920</v>
      </c>
      <c r="S7875" s="1">
        <v>8.56</v>
      </c>
      <c r="T7875" s="1">
        <v>2</v>
      </c>
      <c r="U7875" s="1">
        <v>0</v>
      </c>
      <c r="V7875" s="1">
        <v>3.8519999999999994</v>
      </c>
      <c r="W7875" t="str">
        <f>INDEX(People!$A$2:$A$5,MATCH(Orders!N7875,People!$B$2:$B$5,0))</f>
        <v>Anna Andreadi</v>
      </c>
      <c r="X7875" t="str">
        <f>IFERROR(INDEX(Returns!A7875:A8674,MATCH(Orders!B7875,Returns!B7875:B8674,0)),"No")</f>
        <v>No</v>
      </c>
      <c r="Y7875">
        <f t="shared" ref="Y7875:Y7938" si="123">S7875*(1+U7875)</f>
        <v>8.56</v>
      </c>
    </row>
    <row r="7876" spans="1:25" x14ac:dyDescent="0.2">
      <c r="A7876" s="1">
        <v>7875</v>
      </c>
      <c r="B7876" t="s">
        <v>9899</v>
      </c>
      <c r="C7876" s="2">
        <v>43376</v>
      </c>
      <c r="D7876" s="8">
        <f>Table1[[#This Row],[Order Date]]</f>
        <v>43376</v>
      </c>
      <c r="E7876" s="2">
        <v>43380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">
        <v>3817</v>
      </c>
      <c r="P7876" s="1" t="s">
        <v>43</v>
      </c>
      <c r="Q7876" s="1" t="s">
        <v>84</v>
      </c>
      <c r="R7876" s="1" t="s">
        <v>3818</v>
      </c>
      <c r="S7876" s="1">
        <v>97.82</v>
      </c>
      <c r="T7876" s="1">
        <v>2</v>
      </c>
      <c r="U7876" s="1">
        <v>0</v>
      </c>
      <c r="V7876" s="1">
        <v>45.975399999999993</v>
      </c>
      <c r="W7876" t="str">
        <f>INDEX(People!$A$2:$A$5,MATCH(Orders!N7876,People!$B$2:$B$5,0))</f>
        <v>Anna Andreadi</v>
      </c>
      <c r="X7876" t="str">
        <f>IFERROR(INDEX(Returns!A7876:A8675,MATCH(Orders!B7876,Returns!B7876:B8675,0)),"No")</f>
        <v>No</v>
      </c>
      <c r="Y7876">
        <f t="shared" si="123"/>
        <v>97.82</v>
      </c>
    </row>
    <row r="7877" spans="1:25" x14ac:dyDescent="0.2">
      <c r="A7877" s="1">
        <v>7876</v>
      </c>
      <c r="B7877" t="s">
        <v>9900</v>
      </c>
      <c r="C7877" s="2">
        <v>43717</v>
      </c>
      <c r="D7877" s="8">
        <f>Table1[[#This Row],[Order Date]]</f>
        <v>43717</v>
      </c>
      <c r="E7877" s="2">
        <v>43723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">
        <v>1139</v>
      </c>
      <c r="P7877" s="1" t="s">
        <v>43</v>
      </c>
      <c r="Q7877" s="1" t="s">
        <v>84</v>
      </c>
      <c r="R7877" s="1" t="s">
        <v>1140</v>
      </c>
      <c r="S7877" s="1">
        <v>31.104000000000006</v>
      </c>
      <c r="T7877" s="1">
        <v>6</v>
      </c>
      <c r="U7877" s="1">
        <v>0.2</v>
      </c>
      <c r="V7877" s="1">
        <v>11.2752</v>
      </c>
      <c r="W7877" t="str">
        <f>INDEX(People!$A$2:$A$5,MATCH(Orders!N7877,People!$B$2:$B$5,0))</f>
        <v>Anna Andreadi</v>
      </c>
      <c r="X7877" t="str">
        <f>IFERROR(INDEX(Returns!A7877:A8676,MATCH(Orders!B7877,Returns!B7877:B8676,0)),"No")</f>
        <v>No</v>
      </c>
      <c r="Y7877">
        <f t="shared" si="123"/>
        <v>37.324800000000003</v>
      </c>
    </row>
    <row r="7878" spans="1:25" x14ac:dyDescent="0.2">
      <c r="A7878" s="1">
        <v>7877</v>
      </c>
      <c r="B7878" t="s">
        <v>9900</v>
      </c>
      <c r="C7878" s="2">
        <v>43717</v>
      </c>
      <c r="D7878" s="8">
        <f>Table1[[#This Row],[Order Date]]</f>
        <v>43717</v>
      </c>
      <c r="E7878" s="2">
        <v>43723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">
        <v>5745</v>
      </c>
      <c r="P7878" s="1" t="s">
        <v>43</v>
      </c>
      <c r="Q7878" s="1" t="s">
        <v>73</v>
      </c>
      <c r="R7878" s="1" t="s">
        <v>5746</v>
      </c>
      <c r="S7878" s="1">
        <v>11.176000000000002</v>
      </c>
      <c r="T7878" s="1">
        <v>1</v>
      </c>
      <c r="U7878" s="1">
        <v>0.2</v>
      </c>
      <c r="V7878" s="1">
        <v>0.8382000000000005</v>
      </c>
      <c r="W7878" t="str">
        <f>INDEX(People!$A$2:$A$5,MATCH(Orders!N7878,People!$B$2:$B$5,0))</f>
        <v>Anna Andreadi</v>
      </c>
      <c r="X7878" t="str">
        <f>IFERROR(INDEX(Returns!A7878:A8677,MATCH(Orders!B7878,Returns!B7878:B8677,0)),"No")</f>
        <v>No</v>
      </c>
      <c r="Y7878">
        <f t="shared" si="123"/>
        <v>13.411200000000003</v>
      </c>
    </row>
    <row r="7879" spans="1:25" x14ac:dyDescent="0.2">
      <c r="A7879" s="1">
        <v>7878</v>
      </c>
      <c r="B7879" t="s">
        <v>9901</v>
      </c>
      <c r="C7879" s="2">
        <v>42806</v>
      </c>
      <c r="D7879" s="8">
        <f>Table1[[#This Row],[Order Date]]</f>
        <v>42806</v>
      </c>
      <c r="E7879" s="2">
        <v>42812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">
        <v>3391</v>
      </c>
      <c r="P7879" s="1" t="s">
        <v>43</v>
      </c>
      <c r="Q7879" s="1" t="s">
        <v>44</v>
      </c>
      <c r="R7879" s="1" t="s">
        <v>3392</v>
      </c>
      <c r="S7879" s="1">
        <v>5.04</v>
      </c>
      <c r="T7879" s="1">
        <v>2</v>
      </c>
      <c r="U7879" s="1">
        <v>0.2</v>
      </c>
      <c r="V7879" s="1">
        <v>1.764</v>
      </c>
      <c r="W7879" t="str">
        <f>INDEX(People!$A$2:$A$5,MATCH(Orders!N7879,People!$B$2:$B$5,0))</f>
        <v>Cassandra Brandow</v>
      </c>
      <c r="X7879" t="str">
        <f>IFERROR(INDEX(Returns!A7879:A8678,MATCH(Orders!B7879,Returns!B7879:B8678,0)),"No")</f>
        <v>No</v>
      </c>
      <c r="Y7879">
        <f t="shared" si="123"/>
        <v>6.048</v>
      </c>
    </row>
    <row r="7880" spans="1:25" x14ac:dyDescent="0.2">
      <c r="A7880" s="1">
        <v>7879</v>
      </c>
      <c r="B7880" t="s">
        <v>9902</v>
      </c>
      <c r="C7880" s="2">
        <v>43433</v>
      </c>
      <c r="D7880" s="8">
        <f>Table1[[#This Row],[Order Date]]</f>
        <v>43433</v>
      </c>
      <c r="E7880" s="2">
        <v>43438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">
        <v>5773</v>
      </c>
      <c r="P7880" s="1" t="s">
        <v>30</v>
      </c>
      <c r="Q7880" s="1" t="s">
        <v>60</v>
      </c>
      <c r="R7880" s="1" t="s">
        <v>5774</v>
      </c>
      <c r="S7880" s="1">
        <v>242.17600000000004</v>
      </c>
      <c r="T7880" s="1">
        <v>4</v>
      </c>
      <c r="U7880" s="1">
        <v>0.6</v>
      </c>
      <c r="V7880" s="1">
        <v>-302.72000000000003</v>
      </c>
      <c r="W7880" t="str">
        <f>INDEX(People!$A$2:$A$5,MATCH(Orders!N7880,People!$B$2:$B$5,0))</f>
        <v>Kelly Williams</v>
      </c>
      <c r="X7880" t="str">
        <f>IFERROR(INDEX(Returns!A7880:A8679,MATCH(Orders!B7880,Returns!B7880:B8679,0)),"No")</f>
        <v>No</v>
      </c>
      <c r="Y7880">
        <f t="shared" si="123"/>
        <v>387.48160000000007</v>
      </c>
    </row>
    <row r="7881" spans="1:25" x14ac:dyDescent="0.2">
      <c r="A7881" s="1">
        <v>7880</v>
      </c>
      <c r="B7881" t="s">
        <v>9903</v>
      </c>
      <c r="C7881" s="2">
        <v>43265</v>
      </c>
      <c r="D7881" s="8">
        <f>Table1[[#This Row],[Order Date]]</f>
        <v>43265</v>
      </c>
      <c r="E7881" s="2">
        <v>43272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">
        <v>5302</v>
      </c>
      <c r="P7881" s="1" t="s">
        <v>30</v>
      </c>
      <c r="Q7881" s="1" t="s">
        <v>52</v>
      </c>
      <c r="R7881" s="1" t="s">
        <v>5303</v>
      </c>
      <c r="S7881" s="1">
        <v>337.17599999999999</v>
      </c>
      <c r="T7881" s="1">
        <v>2</v>
      </c>
      <c r="U7881" s="1">
        <v>0.4</v>
      </c>
      <c r="V7881" s="1">
        <v>-118.01160000000002</v>
      </c>
      <c r="W7881" t="str">
        <f>INDEX(People!$A$2:$A$5,MATCH(Orders!N7881,People!$B$2:$B$5,0))</f>
        <v>Chuck Magee</v>
      </c>
      <c r="X7881" t="str">
        <f>IFERROR(INDEX(Returns!A7881:A8680,MATCH(Orders!B7881,Returns!B7881:B8680,0)),"No")</f>
        <v>No</v>
      </c>
      <c r="Y7881">
        <f t="shared" si="123"/>
        <v>472.04639999999995</v>
      </c>
    </row>
    <row r="7882" spans="1:25" x14ac:dyDescent="0.2">
      <c r="A7882" s="1">
        <v>7881</v>
      </c>
      <c r="B7882" t="s">
        <v>9904</v>
      </c>
      <c r="C7882" s="2">
        <v>43802</v>
      </c>
      <c r="D7882" s="8">
        <f>Table1[[#This Row],[Order Date]]</f>
        <v>43802</v>
      </c>
      <c r="E7882" s="2">
        <v>43805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">
        <v>1509</v>
      </c>
      <c r="P7882" s="1" t="s">
        <v>43</v>
      </c>
      <c r="Q7882" s="1" t="s">
        <v>63</v>
      </c>
      <c r="R7882" s="1" t="s">
        <v>1510</v>
      </c>
      <c r="S7882" s="1">
        <v>13.343999999999998</v>
      </c>
      <c r="T7882" s="1">
        <v>6</v>
      </c>
      <c r="U7882" s="1">
        <v>0.2</v>
      </c>
      <c r="V7882" s="1">
        <v>1.0007999999999999</v>
      </c>
      <c r="W7882" t="str">
        <f>INDEX(People!$A$2:$A$5,MATCH(Orders!N7882,People!$B$2:$B$5,0))</f>
        <v>Anna Andreadi</v>
      </c>
      <c r="X7882" t="str">
        <f>IFERROR(INDEX(Returns!A7882:A8681,MATCH(Orders!B7882,Returns!B7882:B8681,0)),"No")</f>
        <v>No</v>
      </c>
      <c r="Y7882">
        <f t="shared" si="123"/>
        <v>16.012799999999995</v>
      </c>
    </row>
    <row r="7883" spans="1:25" x14ac:dyDescent="0.2">
      <c r="A7883" s="1">
        <v>7882</v>
      </c>
      <c r="B7883" t="s">
        <v>9904</v>
      </c>
      <c r="C7883" s="2">
        <v>43802</v>
      </c>
      <c r="D7883" s="8">
        <f>Table1[[#This Row],[Order Date]]</f>
        <v>43802</v>
      </c>
      <c r="E7883" s="2">
        <v>43805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">
        <v>3568</v>
      </c>
      <c r="P7883" s="1" t="s">
        <v>66</v>
      </c>
      <c r="Q7883" s="1" t="s">
        <v>146</v>
      </c>
      <c r="R7883" s="1" t="s">
        <v>3569</v>
      </c>
      <c r="S7883" s="1">
        <v>76.75200000000001</v>
      </c>
      <c r="T7883" s="1">
        <v>6</v>
      </c>
      <c r="U7883" s="1">
        <v>0.2</v>
      </c>
      <c r="V7883" s="1">
        <v>10.553399999999993</v>
      </c>
      <c r="W7883" t="str">
        <f>INDEX(People!$A$2:$A$5,MATCH(Orders!N7883,People!$B$2:$B$5,0))</f>
        <v>Anna Andreadi</v>
      </c>
      <c r="X7883" t="str">
        <f>IFERROR(INDEX(Returns!A7883:A8682,MATCH(Orders!B7883,Returns!B7883:B8682,0)),"No")</f>
        <v>No</v>
      </c>
      <c r="Y7883">
        <f t="shared" si="123"/>
        <v>92.102400000000003</v>
      </c>
    </row>
    <row r="7884" spans="1:25" x14ac:dyDescent="0.2">
      <c r="A7884" s="1">
        <v>7883</v>
      </c>
      <c r="B7884" t="s">
        <v>9904</v>
      </c>
      <c r="C7884" s="2">
        <v>43802</v>
      </c>
      <c r="D7884" s="8">
        <f>Table1[[#This Row],[Order Date]]</f>
        <v>43802</v>
      </c>
      <c r="E7884" s="2">
        <v>43805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">
        <v>3568</v>
      </c>
      <c r="P7884" s="1" t="s">
        <v>66</v>
      </c>
      <c r="Q7884" s="1" t="s">
        <v>146</v>
      </c>
      <c r="R7884" s="1" t="s">
        <v>3569</v>
      </c>
      <c r="S7884" s="1">
        <v>102.33600000000001</v>
      </c>
      <c r="T7884" s="1">
        <v>8</v>
      </c>
      <c r="U7884" s="1">
        <v>0.2</v>
      </c>
      <c r="V7884" s="1">
        <v>14.07119999999999</v>
      </c>
      <c r="W7884" t="str">
        <f>INDEX(People!$A$2:$A$5,MATCH(Orders!N7884,People!$B$2:$B$5,0))</f>
        <v>Anna Andreadi</v>
      </c>
      <c r="X7884" t="str">
        <f>IFERROR(INDEX(Returns!A7884:A8683,MATCH(Orders!B7884,Returns!B7884:B8683,0)),"No")</f>
        <v>No</v>
      </c>
      <c r="Y7884">
        <f t="shared" si="123"/>
        <v>122.8032</v>
      </c>
    </row>
    <row r="7885" spans="1:25" x14ac:dyDescent="0.2">
      <c r="A7885" s="1">
        <v>7884</v>
      </c>
      <c r="B7885" t="s">
        <v>9904</v>
      </c>
      <c r="C7885" s="2">
        <v>43802</v>
      </c>
      <c r="D7885" s="8">
        <f>Table1[[#This Row],[Order Date]]</f>
        <v>43802</v>
      </c>
      <c r="E7885" s="2">
        <v>43805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">
        <v>4520</v>
      </c>
      <c r="P7885" s="1" t="s">
        <v>43</v>
      </c>
      <c r="Q7885" s="1" t="s">
        <v>84</v>
      </c>
      <c r="R7885" s="1" t="s">
        <v>4521</v>
      </c>
      <c r="S7885" s="1">
        <v>10.32</v>
      </c>
      <c r="T7885" s="1">
        <v>2</v>
      </c>
      <c r="U7885" s="1">
        <v>0.2</v>
      </c>
      <c r="V7885" s="1">
        <v>3.7409999999999997</v>
      </c>
      <c r="W7885" t="str">
        <f>INDEX(People!$A$2:$A$5,MATCH(Orders!N7885,People!$B$2:$B$5,0))</f>
        <v>Anna Andreadi</v>
      </c>
      <c r="X7885" t="str">
        <f>IFERROR(INDEX(Returns!A7885:A8684,MATCH(Orders!B7885,Returns!B7885:B8684,0)),"No")</f>
        <v>No</v>
      </c>
      <c r="Y7885">
        <f t="shared" si="123"/>
        <v>12.384</v>
      </c>
    </row>
    <row r="7886" spans="1:25" x14ac:dyDescent="0.2">
      <c r="A7886" s="1">
        <v>7885</v>
      </c>
      <c r="B7886" t="s">
        <v>9904</v>
      </c>
      <c r="C7886" s="2">
        <v>43802</v>
      </c>
      <c r="D7886" s="8">
        <f>Table1[[#This Row],[Order Date]]</f>
        <v>43802</v>
      </c>
      <c r="E7886" s="2">
        <v>43805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">
        <v>5023</v>
      </c>
      <c r="P7886" s="1" t="s">
        <v>43</v>
      </c>
      <c r="Q7886" s="1" t="s">
        <v>512</v>
      </c>
      <c r="R7886" s="1" t="s">
        <v>5024</v>
      </c>
      <c r="S7886" s="1">
        <v>47.32</v>
      </c>
      <c r="T7886" s="1">
        <v>7</v>
      </c>
      <c r="U7886" s="1">
        <v>0.2</v>
      </c>
      <c r="V7886" s="1">
        <v>5.9149999999999938</v>
      </c>
      <c r="W7886" t="str">
        <f>INDEX(People!$A$2:$A$5,MATCH(Orders!N7886,People!$B$2:$B$5,0))</f>
        <v>Anna Andreadi</v>
      </c>
      <c r="X7886" t="str">
        <f>IFERROR(INDEX(Returns!A7886:A8685,MATCH(Orders!B7886,Returns!B7886:B8685,0)),"No")</f>
        <v>No</v>
      </c>
      <c r="Y7886">
        <f t="shared" si="123"/>
        <v>56.783999999999999</v>
      </c>
    </row>
    <row r="7887" spans="1:25" x14ac:dyDescent="0.2">
      <c r="A7887" s="1">
        <v>7886</v>
      </c>
      <c r="B7887" t="s">
        <v>9904</v>
      </c>
      <c r="C7887" s="2">
        <v>43802</v>
      </c>
      <c r="D7887" s="8">
        <f>Table1[[#This Row],[Order Date]]</f>
        <v>43802</v>
      </c>
      <c r="E7887" s="2">
        <v>43805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">
        <v>810</v>
      </c>
      <c r="P7887" s="1" t="s">
        <v>30</v>
      </c>
      <c r="Q7887" s="1" t="s">
        <v>60</v>
      </c>
      <c r="R7887" s="1" t="s">
        <v>811</v>
      </c>
      <c r="S7887" s="1">
        <v>23.376000000000001</v>
      </c>
      <c r="T7887" s="1">
        <v>3</v>
      </c>
      <c r="U7887" s="1">
        <v>0.2</v>
      </c>
      <c r="V7887" s="1">
        <v>7.0128000000000013</v>
      </c>
      <c r="W7887" t="str">
        <f>INDEX(People!$A$2:$A$5,MATCH(Orders!N7887,People!$B$2:$B$5,0))</f>
        <v>Anna Andreadi</v>
      </c>
      <c r="X7887" t="str">
        <f>IFERROR(INDEX(Returns!A7887:A8686,MATCH(Orders!B7887,Returns!B7887:B8686,0)),"No")</f>
        <v>No</v>
      </c>
      <c r="Y7887">
        <f t="shared" si="123"/>
        <v>28.051200000000001</v>
      </c>
    </row>
    <row r="7888" spans="1:25" x14ac:dyDescent="0.2">
      <c r="A7888" s="1">
        <v>7887</v>
      </c>
      <c r="B7888" t="s">
        <v>9904</v>
      </c>
      <c r="C7888" s="2">
        <v>43802</v>
      </c>
      <c r="D7888" s="8">
        <f>Table1[[#This Row],[Order Date]]</f>
        <v>43802</v>
      </c>
      <c r="E7888" s="2">
        <v>43805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">
        <v>3262</v>
      </c>
      <c r="P7888" s="1" t="s">
        <v>30</v>
      </c>
      <c r="Q7888" s="1" t="s">
        <v>60</v>
      </c>
      <c r="R7888" s="1" t="s">
        <v>3263</v>
      </c>
      <c r="S7888" s="1">
        <v>16.72</v>
      </c>
      <c r="T7888" s="1">
        <v>5</v>
      </c>
      <c r="U7888" s="1">
        <v>0.2</v>
      </c>
      <c r="V7888" s="1">
        <v>3.3439999999999994</v>
      </c>
      <c r="W7888" t="str">
        <f>INDEX(People!$A$2:$A$5,MATCH(Orders!N7888,People!$B$2:$B$5,0))</f>
        <v>Anna Andreadi</v>
      </c>
      <c r="X7888" t="str">
        <f>IFERROR(INDEX(Returns!A7888:A8687,MATCH(Orders!B7888,Returns!B7888:B8687,0)),"No")</f>
        <v>No</v>
      </c>
      <c r="Y7888">
        <f t="shared" si="123"/>
        <v>20.063999999999997</v>
      </c>
    </row>
    <row r="7889" spans="1:25" x14ac:dyDescent="0.2">
      <c r="A7889" s="1">
        <v>7888</v>
      </c>
      <c r="B7889" t="s">
        <v>9904</v>
      </c>
      <c r="C7889" s="2">
        <v>43802</v>
      </c>
      <c r="D7889" s="8">
        <f>Table1[[#This Row],[Order Date]]</f>
        <v>43802</v>
      </c>
      <c r="E7889" s="2">
        <v>43805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">
        <v>5281</v>
      </c>
      <c r="P7889" s="1" t="s">
        <v>30</v>
      </c>
      <c r="Q7889" s="1" t="s">
        <v>60</v>
      </c>
      <c r="R7889" s="1" t="s">
        <v>5282</v>
      </c>
      <c r="S7889" s="1">
        <v>16.192</v>
      </c>
      <c r="T7889" s="1">
        <v>1</v>
      </c>
      <c r="U7889" s="1">
        <v>0.2</v>
      </c>
      <c r="V7889" s="1">
        <v>4.6552000000000007</v>
      </c>
      <c r="W7889" t="str">
        <f>INDEX(People!$A$2:$A$5,MATCH(Orders!N7889,People!$B$2:$B$5,0))</f>
        <v>Anna Andreadi</v>
      </c>
      <c r="X7889" t="str">
        <f>IFERROR(INDEX(Returns!A7889:A8688,MATCH(Orders!B7889,Returns!B7889:B8688,0)),"No")</f>
        <v>No</v>
      </c>
      <c r="Y7889">
        <f t="shared" si="123"/>
        <v>19.430399999999999</v>
      </c>
    </row>
    <row r="7890" spans="1:25" x14ac:dyDescent="0.2">
      <c r="A7890" s="1">
        <v>7889</v>
      </c>
      <c r="B7890" t="s">
        <v>9905</v>
      </c>
      <c r="C7890" s="2">
        <v>43328</v>
      </c>
      <c r="D7890" s="8">
        <f>Table1[[#This Row],[Order Date]]</f>
        <v>43328</v>
      </c>
      <c r="E7890" s="2">
        <v>43334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">
        <v>2353</v>
      </c>
      <c r="P7890" s="1" t="s">
        <v>43</v>
      </c>
      <c r="Q7890" s="1" t="s">
        <v>84</v>
      </c>
      <c r="R7890" s="1" t="s">
        <v>2354</v>
      </c>
      <c r="S7890" s="1">
        <v>32.400000000000006</v>
      </c>
      <c r="T7890" s="1">
        <v>5</v>
      </c>
      <c r="U7890" s="1">
        <v>0</v>
      </c>
      <c r="V7890" s="1">
        <v>15.552000000000001</v>
      </c>
      <c r="W7890" t="str">
        <f>INDEX(People!$A$2:$A$5,MATCH(Orders!N7890,People!$B$2:$B$5,0))</f>
        <v>Anna Andreadi</v>
      </c>
      <c r="X7890" t="str">
        <f>IFERROR(INDEX(Returns!A7890:A8689,MATCH(Orders!B7890,Returns!B7890:B8689,0)),"No")</f>
        <v>No</v>
      </c>
      <c r="Y7890">
        <f t="shared" si="123"/>
        <v>32.400000000000006</v>
      </c>
    </row>
    <row r="7891" spans="1:25" x14ac:dyDescent="0.2">
      <c r="A7891" s="1">
        <v>7890</v>
      </c>
      <c r="B7891" t="s">
        <v>9906</v>
      </c>
      <c r="C7891" s="2">
        <v>43459</v>
      </c>
      <c r="D7891" s="8">
        <f>Table1[[#This Row],[Order Date]]</f>
        <v>43459</v>
      </c>
      <c r="E7891" s="2">
        <v>43463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">
        <v>1523</v>
      </c>
      <c r="P7891" s="1" t="s">
        <v>43</v>
      </c>
      <c r="Q7891" s="1" t="s">
        <v>63</v>
      </c>
      <c r="R7891" s="1" t="s">
        <v>1524</v>
      </c>
      <c r="S7891" s="1">
        <v>19.89</v>
      </c>
      <c r="T7891" s="1">
        <v>9</v>
      </c>
      <c r="U7891" s="1">
        <v>0</v>
      </c>
      <c r="V7891" s="1">
        <v>5.3703000000000003</v>
      </c>
      <c r="W7891" t="str">
        <f>INDEX(People!$A$2:$A$5,MATCH(Orders!N7891,People!$B$2:$B$5,0))</f>
        <v>Cassandra Brandow</v>
      </c>
      <c r="X7891" t="str">
        <f>IFERROR(INDEX(Returns!A7891:A8690,MATCH(Orders!B7891,Returns!B7891:B8690,0)),"No")</f>
        <v>No</v>
      </c>
      <c r="Y7891">
        <f t="shared" si="123"/>
        <v>19.89</v>
      </c>
    </row>
    <row r="7892" spans="1:25" x14ac:dyDescent="0.2">
      <c r="A7892" s="1">
        <v>7891</v>
      </c>
      <c r="B7892" t="s">
        <v>9906</v>
      </c>
      <c r="C7892" s="2">
        <v>43459</v>
      </c>
      <c r="D7892" s="8">
        <f>Table1[[#This Row],[Order Date]]</f>
        <v>43459</v>
      </c>
      <c r="E7892" s="2">
        <v>43463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">
        <v>2167</v>
      </c>
      <c r="P7892" s="1" t="s">
        <v>66</v>
      </c>
      <c r="Q7892" s="1" t="s">
        <v>146</v>
      </c>
      <c r="R7892" s="1" t="s">
        <v>2168</v>
      </c>
      <c r="S7892" s="1">
        <v>399.98</v>
      </c>
      <c r="T7892" s="1">
        <v>2</v>
      </c>
      <c r="U7892" s="1">
        <v>0</v>
      </c>
      <c r="V7892" s="1">
        <v>171.99140000000003</v>
      </c>
      <c r="W7892" t="str">
        <f>INDEX(People!$A$2:$A$5,MATCH(Orders!N7892,People!$B$2:$B$5,0))</f>
        <v>Cassandra Brandow</v>
      </c>
      <c r="X7892" t="str">
        <f>IFERROR(INDEX(Returns!A7892:A8691,MATCH(Orders!B7892,Returns!B7892:B8691,0)),"No")</f>
        <v>No</v>
      </c>
      <c r="Y7892">
        <f t="shared" si="123"/>
        <v>399.98</v>
      </c>
    </row>
    <row r="7893" spans="1:25" x14ac:dyDescent="0.2">
      <c r="A7893" s="1">
        <v>7892</v>
      </c>
      <c r="B7893" t="s">
        <v>9906</v>
      </c>
      <c r="C7893" s="2">
        <v>43459</v>
      </c>
      <c r="D7893" s="8">
        <f>Table1[[#This Row],[Order Date]]</f>
        <v>43459</v>
      </c>
      <c r="E7893" s="2">
        <v>43463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">
        <v>1895</v>
      </c>
      <c r="P7893" s="1" t="s">
        <v>30</v>
      </c>
      <c r="Q7893" s="1" t="s">
        <v>60</v>
      </c>
      <c r="R7893" s="1" t="s">
        <v>1896</v>
      </c>
      <c r="S7893" s="1">
        <v>343.84999999999997</v>
      </c>
      <c r="T7893" s="1">
        <v>5</v>
      </c>
      <c r="U7893" s="1">
        <v>0</v>
      </c>
      <c r="V7893" s="1">
        <v>137.54000000000002</v>
      </c>
      <c r="W7893" t="str">
        <f>INDEX(People!$A$2:$A$5,MATCH(Orders!N7893,People!$B$2:$B$5,0))</f>
        <v>Cassandra Brandow</v>
      </c>
      <c r="X7893" t="str">
        <f>IFERROR(INDEX(Returns!A7893:A8692,MATCH(Orders!B7893,Returns!B7893:B8692,0)),"No")</f>
        <v>No</v>
      </c>
      <c r="Y7893">
        <f t="shared" si="123"/>
        <v>343.84999999999997</v>
      </c>
    </row>
    <row r="7894" spans="1:25" x14ac:dyDescent="0.2">
      <c r="A7894" s="1">
        <v>7893</v>
      </c>
      <c r="B7894" t="s">
        <v>9906</v>
      </c>
      <c r="C7894" s="2">
        <v>43459</v>
      </c>
      <c r="D7894" s="8">
        <f>Table1[[#This Row],[Order Date]]</f>
        <v>43459</v>
      </c>
      <c r="E7894" s="2">
        <v>43463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">
        <v>5513</v>
      </c>
      <c r="P7894" s="1" t="s">
        <v>43</v>
      </c>
      <c r="Q7894" s="1" t="s">
        <v>84</v>
      </c>
      <c r="R7894" s="1" t="s">
        <v>5514</v>
      </c>
      <c r="S7894" s="1">
        <v>106.32</v>
      </c>
      <c r="T7894" s="1">
        <v>3</v>
      </c>
      <c r="U7894" s="1">
        <v>0</v>
      </c>
      <c r="V7894" s="1">
        <v>49.970399999999991</v>
      </c>
      <c r="W7894" t="str">
        <f>INDEX(People!$A$2:$A$5,MATCH(Orders!N7894,People!$B$2:$B$5,0))</f>
        <v>Cassandra Brandow</v>
      </c>
      <c r="X7894" t="str">
        <f>IFERROR(INDEX(Returns!A7894:A8693,MATCH(Orders!B7894,Returns!B7894:B8693,0)),"No")</f>
        <v>No</v>
      </c>
      <c r="Y7894">
        <f t="shared" si="123"/>
        <v>106.32</v>
      </c>
    </row>
    <row r="7895" spans="1:25" x14ac:dyDescent="0.2">
      <c r="A7895" s="1">
        <v>7894</v>
      </c>
      <c r="B7895" t="s">
        <v>9907</v>
      </c>
      <c r="C7895" s="2">
        <v>43669</v>
      </c>
      <c r="D7895" s="8">
        <f>Table1[[#This Row],[Order Date]]</f>
        <v>43669</v>
      </c>
      <c r="E7895" s="2">
        <v>43676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">
        <v>1130</v>
      </c>
      <c r="P7895" s="1" t="s">
        <v>43</v>
      </c>
      <c r="Q7895" s="1" t="s">
        <v>70</v>
      </c>
      <c r="R7895" s="1" t="s">
        <v>1131</v>
      </c>
      <c r="S7895" s="1">
        <v>13.919999999999998</v>
      </c>
      <c r="T7895" s="1">
        <v>3</v>
      </c>
      <c r="U7895" s="1">
        <v>0.2</v>
      </c>
      <c r="V7895" s="1">
        <v>4.3500000000000005</v>
      </c>
      <c r="W7895" t="str">
        <f>INDEX(People!$A$2:$A$5,MATCH(Orders!N7895,People!$B$2:$B$5,0))</f>
        <v>Chuck Magee</v>
      </c>
      <c r="X7895" t="str">
        <f>IFERROR(INDEX(Returns!A7895:A8694,MATCH(Orders!B7895,Returns!B7895:B8694,0)),"No")</f>
        <v>No</v>
      </c>
      <c r="Y7895">
        <f t="shared" si="123"/>
        <v>16.703999999999997</v>
      </c>
    </row>
    <row r="7896" spans="1:25" x14ac:dyDescent="0.2">
      <c r="A7896" s="1">
        <v>7895</v>
      </c>
      <c r="B7896" t="s">
        <v>9908</v>
      </c>
      <c r="C7896" s="2">
        <v>43637</v>
      </c>
      <c r="D7896" s="8">
        <f>Table1[[#This Row],[Order Date]]</f>
        <v>43637</v>
      </c>
      <c r="E7896" s="2">
        <v>43641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">
        <v>368</v>
      </c>
      <c r="P7896" s="1" t="s">
        <v>43</v>
      </c>
      <c r="Q7896" s="1" t="s">
        <v>70</v>
      </c>
      <c r="R7896" s="1" t="s">
        <v>369</v>
      </c>
      <c r="S7896" s="1">
        <v>82.4</v>
      </c>
      <c r="T7896" s="1">
        <v>5</v>
      </c>
      <c r="U7896" s="1">
        <v>0</v>
      </c>
      <c r="V7896" s="1">
        <v>40.376000000000005</v>
      </c>
      <c r="W7896" t="str">
        <f>INDEX(People!$A$2:$A$5,MATCH(Orders!N7896,People!$B$2:$B$5,0))</f>
        <v>Chuck Magee</v>
      </c>
      <c r="X7896" t="str">
        <f>IFERROR(INDEX(Returns!A7896:A8695,MATCH(Orders!B7896,Returns!B7896:B8695,0)),"No")</f>
        <v>No</v>
      </c>
      <c r="Y7896">
        <f t="shared" si="123"/>
        <v>82.4</v>
      </c>
    </row>
    <row r="7897" spans="1:25" x14ac:dyDescent="0.2">
      <c r="A7897" s="1">
        <v>7896</v>
      </c>
      <c r="B7897" t="s">
        <v>9908</v>
      </c>
      <c r="C7897" s="2">
        <v>43637</v>
      </c>
      <c r="D7897" s="8">
        <f>Table1[[#This Row],[Order Date]]</f>
        <v>43637</v>
      </c>
      <c r="E7897" s="2">
        <v>43641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">
        <v>2459</v>
      </c>
      <c r="P7897" s="1" t="s">
        <v>43</v>
      </c>
      <c r="Q7897" s="1" t="s">
        <v>70</v>
      </c>
      <c r="R7897" s="1" t="s">
        <v>2460</v>
      </c>
      <c r="S7897" s="1">
        <v>6.24</v>
      </c>
      <c r="T7897" s="1">
        <v>2</v>
      </c>
      <c r="U7897" s="1">
        <v>0</v>
      </c>
      <c r="V7897" s="1">
        <v>3.0575999999999999</v>
      </c>
      <c r="W7897" t="str">
        <f>INDEX(People!$A$2:$A$5,MATCH(Orders!N7897,People!$B$2:$B$5,0))</f>
        <v>Chuck Magee</v>
      </c>
      <c r="X7897" t="str">
        <f>IFERROR(INDEX(Returns!A7897:A8696,MATCH(Orders!B7897,Returns!B7897:B8696,0)),"No")</f>
        <v>No</v>
      </c>
      <c r="Y7897">
        <f t="shared" si="123"/>
        <v>6.24</v>
      </c>
    </row>
    <row r="7898" spans="1:25" x14ac:dyDescent="0.2">
      <c r="A7898" s="1">
        <v>7897</v>
      </c>
      <c r="B7898" t="s">
        <v>9908</v>
      </c>
      <c r="C7898" s="2">
        <v>43637</v>
      </c>
      <c r="D7898" s="8">
        <f>Table1[[#This Row],[Order Date]]</f>
        <v>43637</v>
      </c>
      <c r="E7898" s="2">
        <v>43641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">
        <v>1093</v>
      </c>
      <c r="P7898" s="1" t="s">
        <v>43</v>
      </c>
      <c r="Q7898" s="1" t="s">
        <v>84</v>
      </c>
      <c r="R7898" s="1" t="s">
        <v>1259</v>
      </c>
      <c r="S7898" s="1">
        <v>447.84</v>
      </c>
      <c r="T7898" s="1">
        <v>8</v>
      </c>
      <c r="U7898" s="1">
        <v>0</v>
      </c>
      <c r="V7898" s="1">
        <v>219.44159999999999</v>
      </c>
      <c r="W7898" t="str">
        <f>INDEX(People!$A$2:$A$5,MATCH(Orders!N7898,People!$B$2:$B$5,0))</f>
        <v>Chuck Magee</v>
      </c>
      <c r="X7898" t="str">
        <f>IFERROR(INDEX(Returns!A7898:A8697,MATCH(Orders!B7898,Returns!B7898:B8697,0)),"No")</f>
        <v>No</v>
      </c>
      <c r="Y7898">
        <f t="shared" si="123"/>
        <v>447.84</v>
      </c>
    </row>
    <row r="7899" spans="1:25" x14ac:dyDescent="0.2">
      <c r="A7899" s="1">
        <v>7898</v>
      </c>
      <c r="B7899" t="s">
        <v>9909</v>
      </c>
      <c r="C7899" s="2">
        <v>43690</v>
      </c>
      <c r="D7899" s="8">
        <f>Table1[[#This Row],[Order Date]]</f>
        <v>43690</v>
      </c>
      <c r="E7899" s="2">
        <v>43695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">
        <v>1788</v>
      </c>
      <c r="P7899" s="1" t="s">
        <v>43</v>
      </c>
      <c r="Q7899" s="1" t="s">
        <v>73</v>
      </c>
      <c r="R7899" s="1" t="s">
        <v>1789</v>
      </c>
      <c r="S7899" s="1">
        <v>272.048</v>
      </c>
      <c r="T7899" s="1">
        <v>7</v>
      </c>
      <c r="U7899" s="1">
        <v>0.2</v>
      </c>
      <c r="V7899" s="1">
        <v>30.605399999999946</v>
      </c>
      <c r="W7899" t="str">
        <f>INDEX(People!$A$2:$A$5,MATCH(Orders!N7899,People!$B$2:$B$5,0))</f>
        <v>Cassandra Brandow</v>
      </c>
      <c r="X7899" t="str">
        <f>IFERROR(INDEX(Returns!A7899:A8698,MATCH(Orders!B7899,Returns!B7899:B8698,0)),"No")</f>
        <v>No</v>
      </c>
      <c r="Y7899">
        <f t="shared" si="123"/>
        <v>326.45760000000001</v>
      </c>
    </row>
    <row r="7900" spans="1:25" x14ac:dyDescent="0.2">
      <c r="A7900" s="1">
        <v>7899</v>
      </c>
      <c r="B7900" t="s">
        <v>9909</v>
      </c>
      <c r="C7900" s="2">
        <v>43690</v>
      </c>
      <c r="D7900" s="8">
        <f>Table1[[#This Row],[Order Date]]</f>
        <v>43690</v>
      </c>
      <c r="E7900" s="2">
        <v>43695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">
        <v>3796</v>
      </c>
      <c r="P7900" s="1" t="s">
        <v>43</v>
      </c>
      <c r="Q7900" s="1" t="s">
        <v>70</v>
      </c>
      <c r="R7900" s="1" t="s">
        <v>3797</v>
      </c>
      <c r="S7900" s="1">
        <v>1614.5820000000003</v>
      </c>
      <c r="T7900" s="1">
        <v>6</v>
      </c>
      <c r="U7900" s="1">
        <v>0.7</v>
      </c>
      <c r="V7900" s="1">
        <v>-1237.8461999999995</v>
      </c>
      <c r="W7900" t="str">
        <f>INDEX(People!$A$2:$A$5,MATCH(Orders!N7900,People!$B$2:$B$5,0))</f>
        <v>Cassandra Brandow</v>
      </c>
      <c r="X7900" t="str">
        <f>IFERROR(INDEX(Returns!A7900:A8699,MATCH(Orders!B7900,Returns!B7900:B8699,0)),"No")</f>
        <v>No</v>
      </c>
      <c r="Y7900">
        <f t="shared" si="123"/>
        <v>2744.7894000000006</v>
      </c>
    </row>
    <row r="7901" spans="1:25" x14ac:dyDescent="0.2">
      <c r="A7901" s="1">
        <v>7900</v>
      </c>
      <c r="B7901" t="s">
        <v>9909</v>
      </c>
      <c r="C7901" s="2">
        <v>43690</v>
      </c>
      <c r="D7901" s="8">
        <f>Table1[[#This Row],[Order Date]]</f>
        <v>43690</v>
      </c>
      <c r="E7901" s="2">
        <v>43695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">
        <v>2717</v>
      </c>
      <c r="P7901" s="1" t="s">
        <v>43</v>
      </c>
      <c r="Q7901" s="1" t="s">
        <v>242</v>
      </c>
      <c r="R7901" s="1" t="s">
        <v>497</v>
      </c>
      <c r="S7901" s="1">
        <v>24.320000000000004</v>
      </c>
      <c r="T7901" s="1">
        <v>5</v>
      </c>
      <c r="U7901" s="1">
        <v>0.2</v>
      </c>
      <c r="V7901" s="1">
        <v>9.1199999999999974</v>
      </c>
      <c r="W7901" t="str">
        <f>INDEX(People!$A$2:$A$5,MATCH(Orders!N7901,People!$B$2:$B$5,0))</f>
        <v>Cassandra Brandow</v>
      </c>
      <c r="X7901" t="str">
        <f>IFERROR(INDEX(Returns!A7901:A8700,MATCH(Orders!B7901,Returns!B7901:B8700,0)),"No")</f>
        <v>No</v>
      </c>
      <c r="Y7901">
        <f t="shared" si="123"/>
        <v>29.184000000000005</v>
      </c>
    </row>
    <row r="7902" spans="1:25" x14ac:dyDescent="0.2">
      <c r="A7902" s="1">
        <v>7901</v>
      </c>
      <c r="B7902" t="s">
        <v>9909</v>
      </c>
      <c r="C7902" s="2">
        <v>43690</v>
      </c>
      <c r="D7902" s="8">
        <f>Table1[[#This Row],[Order Date]]</f>
        <v>43690</v>
      </c>
      <c r="E7902" s="2">
        <v>43695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">
        <v>4577</v>
      </c>
      <c r="P7902" s="1" t="s">
        <v>66</v>
      </c>
      <c r="Q7902" s="1" t="s">
        <v>146</v>
      </c>
      <c r="R7902" s="1" t="s">
        <v>4578</v>
      </c>
      <c r="S7902" s="1">
        <v>1.5840000000000001</v>
      </c>
      <c r="T7902" s="1">
        <v>2</v>
      </c>
      <c r="U7902" s="1">
        <v>0.2</v>
      </c>
      <c r="V7902" s="1">
        <v>0.47520000000000018</v>
      </c>
      <c r="W7902" t="str">
        <f>INDEX(People!$A$2:$A$5,MATCH(Orders!N7902,People!$B$2:$B$5,0))</f>
        <v>Cassandra Brandow</v>
      </c>
      <c r="X7902" t="str">
        <f>IFERROR(INDEX(Returns!A7902:A8701,MATCH(Orders!B7902,Returns!B7902:B8701,0)),"No")</f>
        <v>No</v>
      </c>
      <c r="Y7902">
        <f t="shared" si="123"/>
        <v>1.9008</v>
      </c>
    </row>
    <row r="7903" spans="1:25" x14ac:dyDescent="0.2">
      <c r="A7903" s="1">
        <v>7902</v>
      </c>
      <c r="B7903" t="s">
        <v>9909</v>
      </c>
      <c r="C7903" s="2">
        <v>43690</v>
      </c>
      <c r="D7903" s="8">
        <f>Table1[[#This Row],[Order Date]]</f>
        <v>43690</v>
      </c>
      <c r="E7903" s="2">
        <v>43695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">
        <v>2892</v>
      </c>
      <c r="P7903" s="1" t="s">
        <v>30</v>
      </c>
      <c r="Q7903" s="1" t="s">
        <v>60</v>
      </c>
      <c r="R7903" s="1" t="s">
        <v>2893</v>
      </c>
      <c r="S7903" s="1">
        <v>31.983999999999998</v>
      </c>
      <c r="T7903" s="1">
        <v>1</v>
      </c>
      <c r="U7903" s="1">
        <v>0.2</v>
      </c>
      <c r="V7903" s="1">
        <v>0</v>
      </c>
      <c r="W7903" t="str">
        <f>INDEX(People!$A$2:$A$5,MATCH(Orders!N7903,People!$B$2:$B$5,0))</f>
        <v>Cassandra Brandow</v>
      </c>
      <c r="X7903" t="str">
        <f>IFERROR(INDEX(Returns!A7903:A8702,MATCH(Orders!B7903,Returns!B7903:B8702,0)),"No")</f>
        <v>No</v>
      </c>
      <c r="Y7903">
        <f t="shared" si="123"/>
        <v>38.380799999999994</v>
      </c>
    </row>
    <row r="7904" spans="1:25" x14ac:dyDescent="0.2">
      <c r="A7904" s="1">
        <v>7903</v>
      </c>
      <c r="B7904" t="s">
        <v>9909</v>
      </c>
      <c r="C7904" s="2">
        <v>43690</v>
      </c>
      <c r="D7904" s="8">
        <f>Table1[[#This Row],[Order Date]]</f>
        <v>43690</v>
      </c>
      <c r="E7904" s="2">
        <v>43695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">
        <v>1468</v>
      </c>
      <c r="P7904" s="1" t="s">
        <v>43</v>
      </c>
      <c r="Q7904" s="1" t="s">
        <v>157</v>
      </c>
      <c r="R7904" s="1" t="s">
        <v>1469</v>
      </c>
      <c r="S7904" s="1">
        <v>14.76</v>
      </c>
      <c r="T7904" s="1">
        <v>5</v>
      </c>
      <c r="U7904" s="1">
        <v>0.2</v>
      </c>
      <c r="V7904" s="1">
        <v>4.7969999999999988</v>
      </c>
      <c r="W7904" t="str">
        <f>INDEX(People!$A$2:$A$5,MATCH(Orders!N7904,People!$B$2:$B$5,0))</f>
        <v>Cassandra Brandow</v>
      </c>
      <c r="X7904" t="str">
        <f>IFERROR(INDEX(Returns!A7904:A8703,MATCH(Orders!B7904,Returns!B7904:B8703,0)),"No")</f>
        <v>No</v>
      </c>
      <c r="Y7904">
        <f t="shared" si="123"/>
        <v>17.712</v>
      </c>
    </row>
    <row r="7905" spans="1:25" x14ac:dyDescent="0.2">
      <c r="A7905" s="1">
        <v>7904</v>
      </c>
      <c r="B7905" t="s">
        <v>9909</v>
      </c>
      <c r="C7905" s="2">
        <v>43690</v>
      </c>
      <c r="D7905" s="8">
        <f>Table1[[#This Row],[Order Date]]</f>
        <v>43690</v>
      </c>
      <c r="E7905" s="2">
        <v>43695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">
        <v>5741</v>
      </c>
      <c r="P7905" s="1" t="s">
        <v>30</v>
      </c>
      <c r="Q7905" s="1" t="s">
        <v>34</v>
      </c>
      <c r="R7905" s="1" t="s">
        <v>5742</v>
      </c>
      <c r="S7905" s="1">
        <v>423.64799999999997</v>
      </c>
      <c r="T7905" s="1">
        <v>2</v>
      </c>
      <c r="U7905" s="1">
        <v>0.2</v>
      </c>
      <c r="V7905" s="1">
        <v>47.660399999999967</v>
      </c>
      <c r="W7905" t="str">
        <f>INDEX(People!$A$2:$A$5,MATCH(Orders!N7905,People!$B$2:$B$5,0))</f>
        <v>Cassandra Brandow</v>
      </c>
      <c r="X7905" t="str">
        <f>IFERROR(INDEX(Returns!A7905:A8704,MATCH(Orders!B7905,Returns!B7905:B8704,0)),"No")</f>
        <v>No</v>
      </c>
      <c r="Y7905">
        <f t="shared" si="123"/>
        <v>508.37759999999992</v>
      </c>
    </row>
    <row r="7906" spans="1:25" x14ac:dyDescent="0.2">
      <c r="A7906" s="1">
        <v>7905</v>
      </c>
      <c r="B7906" t="s">
        <v>9910</v>
      </c>
      <c r="C7906" s="2">
        <v>43046</v>
      </c>
      <c r="D7906" s="8">
        <f>Table1[[#This Row],[Order Date]]</f>
        <v>43046</v>
      </c>
      <c r="E7906" s="2">
        <v>43052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">
        <v>3423</v>
      </c>
      <c r="P7906" s="1" t="s">
        <v>43</v>
      </c>
      <c r="Q7906" s="1" t="s">
        <v>84</v>
      </c>
      <c r="R7906" s="1" t="s">
        <v>3424</v>
      </c>
      <c r="S7906" s="1">
        <v>76.64</v>
      </c>
      <c r="T7906" s="1">
        <v>2</v>
      </c>
      <c r="U7906" s="1">
        <v>0.2</v>
      </c>
      <c r="V7906" s="1">
        <v>26.823999999999995</v>
      </c>
      <c r="W7906" t="str">
        <f>INDEX(People!$A$2:$A$5,MATCH(Orders!N7906,People!$B$2:$B$5,0))</f>
        <v>Kelly Williams</v>
      </c>
      <c r="X7906" t="str">
        <f>IFERROR(INDEX(Returns!A7906:A8705,MATCH(Orders!B7906,Returns!B7906:B8705,0)),"No")</f>
        <v>No</v>
      </c>
      <c r="Y7906">
        <f t="shared" si="123"/>
        <v>91.968000000000004</v>
      </c>
    </row>
    <row r="7907" spans="1:25" x14ac:dyDescent="0.2">
      <c r="A7907" s="1">
        <v>7906</v>
      </c>
      <c r="B7907" t="s">
        <v>9911</v>
      </c>
      <c r="C7907" s="2">
        <v>43023</v>
      </c>
      <c r="D7907" s="8">
        <f>Table1[[#This Row],[Order Date]]</f>
        <v>43023</v>
      </c>
      <c r="E7907" s="2">
        <v>43030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">
        <v>1383</v>
      </c>
      <c r="P7907" s="1" t="s">
        <v>43</v>
      </c>
      <c r="Q7907" s="1" t="s">
        <v>157</v>
      </c>
      <c r="R7907" s="1" t="s">
        <v>590</v>
      </c>
      <c r="S7907" s="1">
        <v>4.4640000000000004</v>
      </c>
      <c r="T7907" s="1">
        <v>1</v>
      </c>
      <c r="U7907" s="1">
        <v>0.2</v>
      </c>
      <c r="V7907" s="1">
        <v>1.6739999999999999</v>
      </c>
      <c r="W7907" t="str">
        <f>INDEX(People!$A$2:$A$5,MATCH(Orders!N7907,People!$B$2:$B$5,0))</f>
        <v>Kelly Williams</v>
      </c>
      <c r="X7907" t="str">
        <f>IFERROR(INDEX(Returns!A7907:A8706,MATCH(Orders!B7907,Returns!B7907:B8706,0)),"No")</f>
        <v>No</v>
      </c>
      <c r="Y7907">
        <f t="shared" si="123"/>
        <v>5.3568000000000007</v>
      </c>
    </row>
    <row r="7908" spans="1:25" x14ac:dyDescent="0.2">
      <c r="A7908" s="1">
        <v>7907</v>
      </c>
      <c r="B7908" t="s">
        <v>9911</v>
      </c>
      <c r="C7908" s="2">
        <v>43023</v>
      </c>
      <c r="D7908" s="8">
        <f>Table1[[#This Row],[Order Date]]</f>
        <v>43023</v>
      </c>
      <c r="E7908" s="2">
        <v>43030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">
        <v>2976</v>
      </c>
      <c r="P7908" s="1" t="s">
        <v>43</v>
      </c>
      <c r="Q7908" s="1" t="s">
        <v>70</v>
      </c>
      <c r="R7908" s="1" t="s">
        <v>2977</v>
      </c>
      <c r="S7908" s="1">
        <v>3.9599999999999991</v>
      </c>
      <c r="T7908" s="1">
        <v>10</v>
      </c>
      <c r="U7908" s="1">
        <v>0.8</v>
      </c>
      <c r="V7908" s="1">
        <v>-6.93</v>
      </c>
      <c r="W7908" t="str">
        <f>INDEX(People!$A$2:$A$5,MATCH(Orders!N7908,People!$B$2:$B$5,0))</f>
        <v>Kelly Williams</v>
      </c>
      <c r="X7908" t="str">
        <f>IFERROR(INDEX(Returns!A7908:A8707,MATCH(Orders!B7908,Returns!B7908:B8707,0)),"No")</f>
        <v>No</v>
      </c>
      <c r="Y7908">
        <f t="shared" si="123"/>
        <v>7.1279999999999983</v>
      </c>
    </row>
    <row r="7909" spans="1:25" x14ac:dyDescent="0.2">
      <c r="A7909" s="1">
        <v>7908</v>
      </c>
      <c r="B7909" t="s">
        <v>9912</v>
      </c>
      <c r="C7909" s="2">
        <v>43311</v>
      </c>
      <c r="D7909" s="8">
        <f>Table1[[#This Row],[Order Date]]</f>
        <v>43311</v>
      </c>
      <c r="E7909" s="2">
        <v>43314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">
        <v>2766</v>
      </c>
      <c r="P7909" s="1" t="s">
        <v>43</v>
      </c>
      <c r="Q7909" s="1" t="s">
        <v>73</v>
      </c>
      <c r="R7909" s="1" t="s">
        <v>2767</v>
      </c>
      <c r="S7909" s="1">
        <v>715.64</v>
      </c>
      <c r="T7909" s="1">
        <v>2</v>
      </c>
      <c r="U7909" s="1">
        <v>0</v>
      </c>
      <c r="V7909" s="1">
        <v>178.90999999999997</v>
      </c>
      <c r="W7909" t="str">
        <f>INDEX(People!$A$2:$A$5,MATCH(Orders!N7909,People!$B$2:$B$5,0))</f>
        <v>Anna Andreadi</v>
      </c>
      <c r="X7909" t="str">
        <f>IFERROR(INDEX(Returns!A7909:A8708,MATCH(Orders!B7909,Returns!B7909:B8708,0)),"No")</f>
        <v>No</v>
      </c>
      <c r="Y7909">
        <f t="shared" si="123"/>
        <v>715.64</v>
      </c>
    </row>
    <row r="7910" spans="1:25" x14ac:dyDescent="0.2">
      <c r="A7910" s="1">
        <v>7909</v>
      </c>
      <c r="B7910" t="s">
        <v>9913</v>
      </c>
      <c r="C7910" s="2">
        <v>43437</v>
      </c>
      <c r="D7910" s="8">
        <f>Table1[[#This Row],[Order Date]]</f>
        <v>43437</v>
      </c>
      <c r="E7910" s="2">
        <v>43441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">
        <v>2701</v>
      </c>
      <c r="P7910" s="1" t="s">
        <v>30</v>
      </c>
      <c r="Q7910" s="1" t="s">
        <v>52</v>
      </c>
      <c r="R7910" s="1" t="s">
        <v>2702</v>
      </c>
      <c r="S7910" s="1">
        <v>268.70400000000001</v>
      </c>
      <c r="T7910" s="1">
        <v>3</v>
      </c>
      <c r="U7910" s="1">
        <v>0.2</v>
      </c>
      <c r="V7910" s="1">
        <v>6.717599999999976</v>
      </c>
      <c r="W7910" t="str">
        <f>INDEX(People!$A$2:$A$5,MATCH(Orders!N7910,People!$B$2:$B$5,0))</f>
        <v>Anna Andreadi</v>
      </c>
      <c r="X7910" t="str">
        <f>IFERROR(INDEX(Returns!A7910:A8709,MATCH(Orders!B7910,Returns!B7910:B8709,0)),"No")</f>
        <v>No</v>
      </c>
      <c r="Y7910">
        <f t="shared" si="123"/>
        <v>322.44479999999999</v>
      </c>
    </row>
    <row r="7911" spans="1:25" x14ac:dyDescent="0.2">
      <c r="A7911" s="1">
        <v>7910</v>
      </c>
      <c r="B7911" t="s">
        <v>9913</v>
      </c>
      <c r="C7911" s="2">
        <v>43437</v>
      </c>
      <c r="D7911" s="8">
        <f>Table1[[#This Row],[Order Date]]</f>
        <v>43437</v>
      </c>
      <c r="E7911" s="2">
        <v>43441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">
        <v>1507</v>
      </c>
      <c r="P7911" s="1" t="s">
        <v>43</v>
      </c>
      <c r="Q7911" s="1" t="s">
        <v>63</v>
      </c>
      <c r="R7911" s="1" t="s">
        <v>1508</v>
      </c>
      <c r="S7911" s="1">
        <v>21.92</v>
      </c>
      <c r="T7911" s="1">
        <v>8</v>
      </c>
      <c r="U7911" s="1">
        <v>0</v>
      </c>
      <c r="V7911" s="1">
        <v>5.9184000000000019</v>
      </c>
      <c r="W7911" t="str">
        <f>INDEX(People!$A$2:$A$5,MATCH(Orders!N7911,People!$B$2:$B$5,0))</f>
        <v>Anna Andreadi</v>
      </c>
      <c r="X7911" t="str">
        <f>IFERROR(INDEX(Returns!A7911:A8710,MATCH(Orders!B7911,Returns!B7911:B8710,0)),"No")</f>
        <v>No</v>
      </c>
      <c r="Y7911">
        <f t="shared" si="123"/>
        <v>21.92</v>
      </c>
    </row>
    <row r="7912" spans="1:25" x14ac:dyDescent="0.2">
      <c r="A7912" s="1">
        <v>7911</v>
      </c>
      <c r="B7912" t="s">
        <v>9913</v>
      </c>
      <c r="C7912" s="2">
        <v>43437</v>
      </c>
      <c r="D7912" s="8">
        <f>Table1[[#This Row],[Order Date]]</f>
        <v>43437</v>
      </c>
      <c r="E7912" s="2">
        <v>43441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">
        <v>2376</v>
      </c>
      <c r="P7912" s="1" t="s">
        <v>43</v>
      </c>
      <c r="Q7912" s="1" t="s">
        <v>55</v>
      </c>
      <c r="R7912" s="1" t="s">
        <v>2377</v>
      </c>
      <c r="S7912" s="1">
        <v>48.72</v>
      </c>
      <c r="T7912" s="1">
        <v>3</v>
      </c>
      <c r="U7912" s="1">
        <v>0</v>
      </c>
      <c r="V7912" s="1">
        <v>7.3079999999999998</v>
      </c>
      <c r="W7912" t="str">
        <f>INDEX(People!$A$2:$A$5,MATCH(Orders!N7912,People!$B$2:$B$5,0))</f>
        <v>Anna Andreadi</v>
      </c>
      <c r="X7912" t="str">
        <f>IFERROR(INDEX(Returns!A7912:A8711,MATCH(Orders!B7912,Returns!B7912:B8711,0)),"No")</f>
        <v>No</v>
      </c>
      <c r="Y7912">
        <f t="shared" si="123"/>
        <v>48.72</v>
      </c>
    </row>
    <row r="7913" spans="1:25" x14ac:dyDescent="0.2">
      <c r="A7913" s="1">
        <v>7912</v>
      </c>
      <c r="B7913" t="s">
        <v>9913</v>
      </c>
      <c r="C7913" s="2">
        <v>43437</v>
      </c>
      <c r="D7913" s="8">
        <f>Table1[[#This Row],[Order Date]]</f>
        <v>43437</v>
      </c>
      <c r="E7913" s="2">
        <v>43441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">
        <v>1449</v>
      </c>
      <c r="P7913" s="1" t="s">
        <v>30</v>
      </c>
      <c r="Q7913" s="1" t="s">
        <v>31</v>
      </c>
      <c r="R7913" s="1" t="s">
        <v>1450</v>
      </c>
      <c r="S7913" s="1">
        <v>205.666</v>
      </c>
      <c r="T7913" s="1">
        <v>2</v>
      </c>
      <c r="U7913" s="1">
        <v>0.15</v>
      </c>
      <c r="V7913" s="1">
        <v>-12.097999999999999</v>
      </c>
      <c r="W7913" t="str">
        <f>INDEX(People!$A$2:$A$5,MATCH(Orders!N7913,People!$B$2:$B$5,0))</f>
        <v>Anna Andreadi</v>
      </c>
      <c r="X7913" t="str">
        <f>IFERROR(INDEX(Returns!A7913:A8712,MATCH(Orders!B7913,Returns!B7913:B8712,0)),"No")</f>
        <v>No</v>
      </c>
      <c r="Y7913">
        <f t="shared" si="123"/>
        <v>236.51589999999999</v>
      </c>
    </row>
    <row r="7914" spans="1:25" x14ac:dyDescent="0.2">
      <c r="A7914" s="1">
        <v>7913</v>
      </c>
      <c r="B7914" t="s">
        <v>9914</v>
      </c>
      <c r="C7914" s="2">
        <v>43218</v>
      </c>
      <c r="D7914" s="8">
        <f>Table1[[#This Row],[Order Date]]</f>
        <v>43218</v>
      </c>
      <c r="E7914" s="2">
        <v>43220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">
        <v>2531</v>
      </c>
      <c r="P7914" s="1" t="s">
        <v>30</v>
      </c>
      <c r="Q7914" s="1" t="s">
        <v>60</v>
      </c>
      <c r="R7914" s="1" t="s">
        <v>2532</v>
      </c>
      <c r="S7914" s="1">
        <v>30.344000000000001</v>
      </c>
      <c r="T7914" s="1">
        <v>2</v>
      </c>
      <c r="U7914" s="1">
        <v>0.6</v>
      </c>
      <c r="V7914" s="1">
        <v>-31.861200000000004</v>
      </c>
      <c r="W7914" t="str">
        <f>INDEX(People!$A$2:$A$5,MATCH(Orders!N7914,People!$B$2:$B$5,0))</f>
        <v>Kelly Williams</v>
      </c>
      <c r="X7914" t="str">
        <f>IFERROR(INDEX(Returns!A7914:A8713,MATCH(Orders!B7914,Returns!B7914:B8713,0)),"No")</f>
        <v>No</v>
      </c>
      <c r="Y7914">
        <f t="shared" si="123"/>
        <v>48.550400000000003</v>
      </c>
    </row>
    <row r="7915" spans="1:25" x14ac:dyDescent="0.2">
      <c r="A7915" s="1">
        <v>7914</v>
      </c>
      <c r="B7915" t="s">
        <v>9915</v>
      </c>
      <c r="C7915" s="2">
        <v>43702</v>
      </c>
      <c r="D7915" s="8">
        <f>Table1[[#This Row],[Order Date]]</f>
        <v>43702</v>
      </c>
      <c r="E7915" s="2">
        <v>43704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">
        <v>3943</v>
      </c>
      <c r="P7915" s="1" t="s">
        <v>43</v>
      </c>
      <c r="Q7915" s="1" t="s">
        <v>55</v>
      </c>
      <c r="R7915" s="1" t="s">
        <v>3944</v>
      </c>
      <c r="S7915" s="1">
        <v>25.695999999999998</v>
      </c>
      <c r="T7915" s="1">
        <v>2</v>
      </c>
      <c r="U7915" s="1">
        <v>0.2</v>
      </c>
      <c r="V7915" s="1">
        <v>1.9271999999999991</v>
      </c>
      <c r="W7915" t="str">
        <f>INDEX(People!$A$2:$A$5,MATCH(Orders!N7915,People!$B$2:$B$5,0))</f>
        <v>Chuck Magee</v>
      </c>
      <c r="X7915" t="str">
        <f>IFERROR(INDEX(Returns!A7915:A8714,MATCH(Orders!B7915,Returns!B7915:B8714,0)),"No")</f>
        <v>No</v>
      </c>
      <c r="Y7915">
        <f t="shared" si="123"/>
        <v>30.835199999999997</v>
      </c>
    </row>
    <row r="7916" spans="1:25" x14ac:dyDescent="0.2">
      <c r="A7916" s="1">
        <v>7915</v>
      </c>
      <c r="B7916" t="s">
        <v>9916</v>
      </c>
      <c r="C7916" s="2">
        <v>43633</v>
      </c>
      <c r="D7916" s="8">
        <f>Table1[[#This Row],[Order Date]]</f>
        <v>43633</v>
      </c>
      <c r="E7916" s="2">
        <v>43637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">
        <v>5815</v>
      </c>
      <c r="P7916" s="1" t="s">
        <v>66</v>
      </c>
      <c r="Q7916" s="1" t="s">
        <v>601</v>
      </c>
      <c r="R7916" s="1" t="s">
        <v>5816</v>
      </c>
      <c r="S7916" s="1">
        <v>3404.5</v>
      </c>
      <c r="T7916" s="1">
        <v>5</v>
      </c>
      <c r="U7916" s="1">
        <v>0</v>
      </c>
      <c r="V7916" s="1">
        <v>1668.2049999999999</v>
      </c>
      <c r="W7916" t="str">
        <f>INDEX(People!$A$2:$A$5,MATCH(Orders!N7916,People!$B$2:$B$5,0))</f>
        <v>Chuck Magee</v>
      </c>
      <c r="X7916" t="str">
        <f>IFERROR(INDEX(Returns!A7916:A8715,MATCH(Orders!B7916,Returns!B7916:B8715,0)),"No")</f>
        <v>No</v>
      </c>
      <c r="Y7916">
        <f t="shared" si="123"/>
        <v>3404.5</v>
      </c>
    </row>
    <row r="7917" spans="1:25" x14ac:dyDescent="0.2">
      <c r="A7917" s="1">
        <v>7916</v>
      </c>
      <c r="B7917" t="s">
        <v>9916</v>
      </c>
      <c r="C7917" s="2">
        <v>43633</v>
      </c>
      <c r="D7917" s="8">
        <f>Table1[[#This Row],[Order Date]]</f>
        <v>43633</v>
      </c>
      <c r="E7917" s="2">
        <v>43637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">
        <v>5524</v>
      </c>
      <c r="P7917" s="1" t="s">
        <v>66</v>
      </c>
      <c r="Q7917" s="1" t="s">
        <v>146</v>
      </c>
      <c r="R7917" s="1" t="s">
        <v>5525</v>
      </c>
      <c r="S7917" s="1">
        <v>101.34</v>
      </c>
      <c r="T7917" s="1">
        <v>3</v>
      </c>
      <c r="U7917" s="1">
        <v>0</v>
      </c>
      <c r="V7917" s="1">
        <v>8.1071999999999917</v>
      </c>
      <c r="W7917" t="str">
        <f>INDEX(People!$A$2:$A$5,MATCH(Orders!N7917,People!$B$2:$B$5,0))</f>
        <v>Chuck Magee</v>
      </c>
      <c r="X7917" t="str">
        <f>IFERROR(INDEX(Returns!A7917:A8716,MATCH(Orders!B7917,Returns!B7917:B8716,0)),"No")</f>
        <v>No</v>
      </c>
      <c r="Y7917">
        <f t="shared" si="123"/>
        <v>101.34</v>
      </c>
    </row>
    <row r="7918" spans="1:25" x14ac:dyDescent="0.2">
      <c r="A7918" s="1">
        <v>7917</v>
      </c>
      <c r="B7918" t="s">
        <v>9917</v>
      </c>
      <c r="C7918" s="2">
        <v>43059</v>
      </c>
      <c r="D7918" s="8">
        <f>Table1[[#This Row],[Order Date]]</f>
        <v>43059</v>
      </c>
      <c r="E7918" s="2">
        <v>43063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">
        <v>2671</v>
      </c>
      <c r="P7918" s="1" t="s">
        <v>30</v>
      </c>
      <c r="Q7918" s="1" t="s">
        <v>34</v>
      </c>
      <c r="R7918" s="1" t="s">
        <v>2672</v>
      </c>
      <c r="S7918" s="1">
        <v>344.37199999999996</v>
      </c>
      <c r="T7918" s="1">
        <v>4</v>
      </c>
      <c r="U7918" s="1">
        <v>0.3</v>
      </c>
      <c r="V7918" s="1">
        <v>-93.472400000000022</v>
      </c>
      <c r="W7918" t="str">
        <f>INDEX(People!$A$2:$A$5,MATCH(Orders!N7918,People!$B$2:$B$5,0))</f>
        <v>Chuck Magee</v>
      </c>
      <c r="X7918" t="str">
        <f>IFERROR(INDEX(Returns!A7918:A8717,MATCH(Orders!B7918,Returns!B7918:B8717,0)),"No")</f>
        <v>No</v>
      </c>
      <c r="Y7918">
        <f t="shared" si="123"/>
        <v>447.68359999999996</v>
      </c>
    </row>
    <row r="7919" spans="1:25" x14ac:dyDescent="0.2">
      <c r="A7919" s="1">
        <v>7918</v>
      </c>
      <c r="B7919" t="s">
        <v>9918</v>
      </c>
      <c r="C7919" s="2">
        <v>43712</v>
      </c>
      <c r="D7919" s="8">
        <f>Table1[[#This Row],[Order Date]]</f>
        <v>43712</v>
      </c>
      <c r="E7919" s="2">
        <v>43716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">
        <v>433</v>
      </c>
      <c r="P7919" s="1" t="s">
        <v>43</v>
      </c>
      <c r="Q7919" s="1" t="s">
        <v>63</v>
      </c>
      <c r="R7919" s="1" t="s">
        <v>434</v>
      </c>
      <c r="S7919" s="1">
        <v>30.384</v>
      </c>
      <c r="T7919" s="1">
        <v>1</v>
      </c>
      <c r="U7919" s="1">
        <v>0.2</v>
      </c>
      <c r="V7919" s="1">
        <v>3.7979999999999947</v>
      </c>
      <c r="W7919" t="str">
        <f>INDEX(People!$A$2:$A$5,MATCH(Orders!N7919,People!$B$2:$B$5,0))</f>
        <v>Kelly Williams</v>
      </c>
      <c r="X7919" t="str">
        <f>IFERROR(INDEX(Returns!A7919:A8718,MATCH(Orders!B7919,Returns!B7919:B8718,0)),"No")</f>
        <v>No</v>
      </c>
      <c r="Y7919">
        <f t="shared" si="123"/>
        <v>36.460799999999999</v>
      </c>
    </row>
    <row r="7920" spans="1:25" x14ac:dyDescent="0.2">
      <c r="A7920" s="1">
        <v>7919</v>
      </c>
      <c r="B7920" t="s">
        <v>9919</v>
      </c>
      <c r="C7920" s="2">
        <v>42920</v>
      </c>
      <c r="D7920" s="8">
        <f>Table1[[#This Row],[Order Date]]</f>
        <v>42920</v>
      </c>
      <c r="E7920" s="2">
        <v>42924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">
        <v>967</v>
      </c>
      <c r="P7920" s="1" t="s">
        <v>43</v>
      </c>
      <c r="Q7920" s="1" t="s">
        <v>70</v>
      </c>
      <c r="R7920" s="1" t="s">
        <v>968</v>
      </c>
      <c r="S7920" s="1">
        <v>22.847999999999999</v>
      </c>
      <c r="T7920" s="1">
        <v>2</v>
      </c>
      <c r="U7920" s="1">
        <v>0.2</v>
      </c>
      <c r="V7920" s="1">
        <v>7.4255999999999993</v>
      </c>
      <c r="W7920" t="str">
        <f>INDEX(People!$A$2:$A$5,MATCH(Orders!N7920,People!$B$2:$B$5,0))</f>
        <v>Anna Andreadi</v>
      </c>
      <c r="X7920" t="str">
        <f>IFERROR(INDEX(Returns!A7920:A8719,MATCH(Orders!B7920,Returns!B7920:B8719,0)),"No")</f>
        <v>No</v>
      </c>
      <c r="Y7920">
        <f t="shared" si="123"/>
        <v>27.417599999999997</v>
      </c>
    </row>
    <row r="7921" spans="1:25" x14ac:dyDescent="0.2">
      <c r="A7921" s="1">
        <v>7920</v>
      </c>
      <c r="B7921" t="s">
        <v>9920</v>
      </c>
      <c r="C7921" s="2">
        <v>43723</v>
      </c>
      <c r="D7921" s="8">
        <f>Table1[[#This Row],[Order Date]]</f>
        <v>43723</v>
      </c>
      <c r="E7921" s="2">
        <v>43729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">
        <v>3914</v>
      </c>
      <c r="P7921" s="1" t="s">
        <v>43</v>
      </c>
      <c r="Q7921" s="1" t="s">
        <v>55</v>
      </c>
      <c r="R7921" s="1" t="s">
        <v>3915</v>
      </c>
      <c r="S7921" s="1">
        <v>38.619999999999997</v>
      </c>
      <c r="T7921" s="1">
        <v>2</v>
      </c>
      <c r="U7921" s="1">
        <v>0</v>
      </c>
      <c r="V7921" s="1">
        <v>10.813600000000001</v>
      </c>
      <c r="W7921" t="str">
        <f>INDEX(People!$A$2:$A$5,MATCH(Orders!N7921,People!$B$2:$B$5,0))</f>
        <v>Chuck Magee</v>
      </c>
      <c r="X7921" t="str">
        <f>IFERROR(INDEX(Returns!A7921:A8720,MATCH(Orders!B7921,Returns!B7921:B8720,0)),"No")</f>
        <v>No</v>
      </c>
      <c r="Y7921">
        <f t="shared" si="123"/>
        <v>38.619999999999997</v>
      </c>
    </row>
    <row r="7922" spans="1:25" x14ac:dyDescent="0.2">
      <c r="A7922" s="1">
        <v>7921</v>
      </c>
      <c r="B7922" t="s">
        <v>9920</v>
      </c>
      <c r="C7922" s="2">
        <v>43723</v>
      </c>
      <c r="D7922" s="8">
        <f>Table1[[#This Row],[Order Date]]</f>
        <v>43723</v>
      </c>
      <c r="E7922" s="2">
        <v>43729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">
        <v>5122</v>
      </c>
      <c r="P7922" s="1" t="s">
        <v>66</v>
      </c>
      <c r="Q7922" s="1" t="s">
        <v>146</v>
      </c>
      <c r="R7922" s="1" t="s">
        <v>5123</v>
      </c>
      <c r="S7922" s="1">
        <v>59.98</v>
      </c>
      <c r="T7922" s="1">
        <v>2</v>
      </c>
      <c r="U7922" s="1">
        <v>0</v>
      </c>
      <c r="V7922" s="1">
        <v>10.796399999999998</v>
      </c>
      <c r="W7922" t="str">
        <f>INDEX(People!$A$2:$A$5,MATCH(Orders!N7922,People!$B$2:$B$5,0))</f>
        <v>Chuck Magee</v>
      </c>
      <c r="X7922" t="str">
        <f>IFERROR(INDEX(Returns!A7922:A8721,MATCH(Orders!B7922,Returns!B7922:B8721,0)),"No")</f>
        <v>No</v>
      </c>
      <c r="Y7922">
        <f t="shared" si="123"/>
        <v>59.98</v>
      </c>
    </row>
    <row r="7923" spans="1:25" x14ac:dyDescent="0.2">
      <c r="A7923" s="1">
        <v>7922</v>
      </c>
      <c r="B7923" t="s">
        <v>9921</v>
      </c>
      <c r="C7923" s="2">
        <v>43537</v>
      </c>
      <c r="D7923" s="8">
        <f>Table1[[#This Row],[Order Date]]</f>
        <v>43537</v>
      </c>
      <c r="E7923" s="2">
        <v>43541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">
        <v>2972</v>
      </c>
      <c r="P7923" s="1" t="s">
        <v>43</v>
      </c>
      <c r="Q7923" s="1" t="s">
        <v>70</v>
      </c>
      <c r="R7923" s="1" t="s">
        <v>2973</v>
      </c>
      <c r="S7923" s="1">
        <v>174.3</v>
      </c>
      <c r="T7923" s="1">
        <v>3</v>
      </c>
      <c r="U7923" s="1">
        <v>0</v>
      </c>
      <c r="V7923" s="1">
        <v>81.920999999999992</v>
      </c>
      <c r="W7923" t="str">
        <f>INDEX(People!$A$2:$A$5,MATCH(Orders!N7923,People!$B$2:$B$5,0))</f>
        <v>Chuck Magee</v>
      </c>
      <c r="X7923" t="str">
        <f>IFERROR(INDEX(Returns!A7923:A8722,MATCH(Orders!B7923,Returns!B7923:B8722,0)),"No")</f>
        <v>No</v>
      </c>
      <c r="Y7923">
        <f t="shared" si="123"/>
        <v>174.3</v>
      </c>
    </row>
    <row r="7924" spans="1:25" x14ac:dyDescent="0.2">
      <c r="A7924" s="1">
        <v>7923</v>
      </c>
      <c r="B7924" t="s">
        <v>9922</v>
      </c>
      <c r="C7924" s="2">
        <v>43732</v>
      </c>
      <c r="D7924" s="8">
        <f>Table1[[#This Row],[Order Date]]</f>
        <v>43732</v>
      </c>
      <c r="E7924" s="2">
        <v>43737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">
        <v>4771</v>
      </c>
      <c r="P7924" s="1" t="s">
        <v>66</v>
      </c>
      <c r="Q7924" s="1" t="s">
        <v>67</v>
      </c>
      <c r="R7924" s="1" t="s">
        <v>4772</v>
      </c>
      <c r="S7924" s="1">
        <v>383.96000000000004</v>
      </c>
      <c r="T7924" s="1">
        <v>5</v>
      </c>
      <c r="U7924" s="1">
        <v>0.2</v>
      </c>
      <c r="V7924" s="1">
        <v>38.396000000000015</v>
      </c>
      <c r="W7924" t="str">
        <f>INDEX(People!$A$2:$A$5,MATCH(Orders!N7924,People!$B$2:$B$5,0))</f>
        <v>Cassandra Brandow</v>
      </c>
      <c r="X7924" t="str">
        <f>IFERROR(INDEX(Returns!A7924:A8723,MATCH(Orders!B7924,Returns!B7924:B8723,0)),"No")</f>
        <v>No</v>
      </c>
      <c r="Y7924">
        <f t="shared" si="123"/>
        <v>460.75200000000001</v>
      </c>
    </row>
    <row r="7925" spans="1:25" x14ac:dyDescent="0.2">
      <c r="A7925" s="1">
        <v>7924</v>
      </c>
      <c r="B7925" t="s">
        <v>9922</v>
      </c>
      <c r="C7925" s="2">
        <v>43732</v>
      </c>
      <c r="D7925" s="8">
        <f>Table1[[#This Row],[Order Date]]</f>
        <v>43732</v>
      </c>
      <c r="E7925" s="2">
        <v>43737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">
        <v>593</v>
      </c>
      <c r="P7925" s="1" t="s">
        <v>43</v>
      </c>
      <c r="Q7925" s="1" t="s">
        <v>70</v>
      </c>
      <c r="R7925" s="1" t="s">
        <v>594</v>
      </c>
      <c r="S7925" s="1">
        <v>15.570000000000004</v>
      </c>
      <c r="T7925" s="1">
        <v>3</v>
      </c>
      <c r="U7925" s="1">
        <v>0.7</v>
      </c>
      <c r="V7925" s="1">
        <v>-11.417999999999999</v>
      </c>
      <c r="W7925" t="str">
        <f>INDEX(People!$A$2:$A$5,MATCH(Orders!N7925,People!$B$2:$B$5,0))</f>
        <v>Cassandra Brandow</v>
      </c>
      <c r="X7925" t="str">
        <f>IFERROR(INDEX(Returns!A7925:A8724,MATCH(Orders!B7925,Returns!B7925:B8724,0)),"No")</f>
        <v>No</v>
      </c>
      <c r="Y7925">
        <f t="shared" si="123"/>
        <v>26.469000000000005</v>
      </c>
    </row>
    <row r="7926" spans="1:25" x14ac:dyDescent="0.2">
      <c r="A7926" s="1">
        <v>7925</v>
      </c>
      <c r="B7926" t="s">
        <v>9923</v>
      </c>
      <c r="C7926" s="2">
        <v>43325</v>
      </c>
      <c r="D7926" s="8">
        <f>Table1[[#This Row],[Order Date]]</f>
        <v>43325</v>
      </c>
      <c r="E7926" s="2">
        <v>43328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">
        <v>323</v>
      </c>
      <c r="P7926" s="1" t="s">
        <v>43</v>
      </c>
      <c r="Q7926" s="1" t="s">
        <v>70</v>
      </c>
      <c r="R7926" s="1" t="s">
        <v>324</v>
      </c>
      <c r="S7926" s="1">
        <v>22.32</v>
      </c>
      <c r="T7926" s="1">
        <v>4</v>
      </c>
      <c r="U7926" s="1">
        <v>0</v>
      </c>
      <c r="V7926" s="1">
        <v>10.7136</v>
      </c>
      <c r="W7926" t="str">
        <f>INDEX(People!$A$2:$A$5,MATCH(Orders!N7926,People!$B$2:$B$5,0))</f>
        <v>Cassandra Brandow</v>
      </c>
      <c r="X7926" t="str">
        <f>IFERROR(INDEX(Returns!A7926:A8725,MATCH(Orders!B7926,Returns!B7926:B8725,0)),"No")</f>
        <v>No</v>
      </c>
      <c r="Y7926">
        <f t="shared" si="123"/>
        <v>22.32</v>
      </c>
    </row>
    <row r="7927" spans="1:25" x14ac:dyDescent="0.2">
      <c r="A7927" s="1">
        <v>7926</v>
      </c>
      <c r="B7927" t="s">
        <v>9923</v>
      </c>
      <c r="C7927" s="2">
        <v>43325</v>
      </c>
      <c r="D7927" s="8">
        <f>Table1[[#This Row],[Order Date]]</f>
        <v>43325</v>
      </c>
      <c r="E7927" s="2">
        <v>43328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">
        <v>1447</v>
      </c>
      <c r="P7927" s="1" t="s">
        <v>43</v>
      </c>
      <c r="Q7927" s="1" t="s">
        <v>44</v>
      </c>
      <c r="R7927" s="1" t="s">
        <v>1448</v>
      </c>
      <c r="S7927" s="1">
        <v>103.60000000000001</v>
      </c>
      <c r="T7927" s="1">
        <v>7</v>
      </c>
      <c r="U7927" s="1">
        <v>0</v>
      </c>
      <c r="V7927" s="1">
        <v>51.800000000000004</v>
      </c>
      <c r="W7927" t="str">
        <f>INDEX(People!$A$2:$A$5,MATCH(Orders!N7927,People!$B$2:$B$5,0))</f>
        <v>Cassandra Brandow</v>
      </c>
      <c r="X7927" t="str">
        <f>IFERROR(INDEX(Returns!A7927:A8726,MATCH(Orders!B7927,Returns!B7927:B8726,0)),"No")</f>
        <v>No</v>
      </c>
      <c r="Y7927">
        <f t="shared" si="123"/>
        <v>103.60000000000001</v>
      </c>
    </row>
    <row r="7928" spans="1:25" x14ac:dyDescent="0.2">
      <c r="A7928" s="1">
        <v>7927</v>
      </c>
      <c r="B7928" t="s">
        <v>9924</v>
      </c>
      <c r="C7928" s="2">
        <v>43789</v>
      </c>
      <c r="D7928" s="8">
        <f>Table1[[#This Row],[Order Date]]</f>
        <v>43789</v>
      </c>
      <c r="E7928" s="2">
        <v>43793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">
        <v>4592</v>
      </c>
      <c r="P7928" s="1" t="s">
        <v>66</v>
      </c>
      <c r="Q7928" s="1" t="s">
        <v>146</v>
      </c>
      <c r="R7928" s="1" t="s">
        <v>4593</v>
      </c>
      <c r="S7928" s="1">
        <v>2.9699999999999998</v>
      </c>
      <c r="T7928" s="1">
        <v>3</v>
      </c>
      <c r="U7928" s="1">
        <v>0</v>
      </c>
      <c r="V7928" s="1">
        <v>1.3365</v>
      </c>
      <c r="W7928" t="str">
        <f>INDEX(People!$A$2:$A$5,MATCH(Orders!N7928,People!$B$2:$B$5,0))</f>
        <v>Chuck Magee</v>
      </c>
      <c r="X7928" t="str">
        <f>IFERROR(INDEX(Returns!A7928:A8727,MATCH(Orders!B7928,Returns!B7928:B8727,0)),"No")</f>
        <v>No</v>
      </c>
      <c r="Y7928">
        <f t="shared" si="123"/>
        <v>2.9699999999999998</v>
      </c>
    </row>
    <row r="7929" spans="1:25" x14ac:dyDescent="0.2">
      <c r="A7929" s="1">
        <v>7928</v>
      </c>
      <c r="B7929" t="s">
        <v>9924</v>
      </c>
      <c r="C7929" s="2">
        <v>43789</v>
      </c>
      <c r="D7929" s="8">
        <f>Table1[[#This Row],[Order Date]]</f>
        <v>43789</v>
      </c>
      <c r="E7929" s="2">
        <v>43793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">
        <v>1455</v>
      </c>
      <c r="P7929" s="1" t="s">
        <v>66</v>
      </c>
      <c r="Q7929" s="1" t="s">
        <v>67</v>
      </c>
      <c r="R7929" s="1" t="s">
        <v>1456</v>
      </c>
      <c r="S7929" s="1">
        <v>569.99</v>
      </c>
      <c r="T7929" s="1">
        <v>1</v>
      </c>
      <c r="U7929" s="1">
        <v>0</v>
      </c>
      <c r="V7929" s="1">
        <v>170.99699999999996</v>
      </c>
      <c r="W7929" t="str">
        <f>INDEX(People!$A$2:$A$5,MATCH(Orders!N7929,People!$B$2:$B$5,0))</f>
        <v>Chuck Magee</v>
      </c>
      <c r="X7929" t="str">
        <f>IFERROR(INDEX(Returns!A7929:A8728,MATCH(Orders!B7929,Returns!B7929:B8728,0)),"No")</f>
        <v>No</v>
      </c>
      <c r="Y7929">
        <f t="shared" si="123"/>
        <v>569.99</v>
      </c>
    </row>
    <row r="7930" spans="1:25" x14ac:dyDescent="0.2">
      <c r="A7930" s="1">
        <v>7929</v>
      </c>
      <c r="B7930" t="s">
        <v>9924</v>
      </c>
      <c r="C7930" s="2">
        <v>43789</v>
      </c>
      <c r="D7930" s="8">
        <f>Table1[[#This Row],[Order Date]]</f>
        <v>43789</v>
      </c>
      <c r="E7930" s="2">
        <v>43793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">
        <v>5716</v>
      </c>
      <c r="P7930" s="1" t="s">
        <v>30</v>
      </c>
      <c r="Q7930" s="1" t="s">
        <v>60</v>
      </c>
      <c r="R7930" s="1" t="s">
        <v>5717</v>
      </c>
      <c r="S7930" s="1">
        <v>50.97</v>
      </c>
      <c r="T7930" s="1">
        <v>3</v>
      </c>
      <c r="U7930" s="1">
        <v>0</v>
      </c>
      <c r="V7930" s="1">
        <v>9.1745999999999981</v>
      </c>
      <c r="W7930" t="str">
        <f>INDEX(People!$A$2:$A$5,MATCH(Orders!N7930,People!$B$2:$B$5,0))</f>
        <v>Chuck Magee</v>
      </c>
      <c r="X7930" t="str">
        <f>IFERROR(INDEX(Returns!A7930:A8729,MATCH(Orders!B7930,Returns!B7930:B8729,0)),"No")</f>
        <v>No</v>
      </c>
      <c r="Y7930">
        <f t="shared" si="123"/>
        <v>50.97</v>
      </c>
    </row>
    <row r="7931" spans="1:25" x14ac:dyDescent="0.2">
      <c r="A7931" s="1">
        <v>7930</v>
      </c>
      <c r="B7931" t="s">
        <v>9925</v>
      </c>
      <c r="C7931" s="2">
        <v>43671</v>
      </c>
      <c r="D7931" s="8">
        <f>Table1[[#This Row],[Order Date]]</f>
        <v>43671</v>
      </c>
      <c r="E7931" s="2">
        <v>43673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">
        <v>3772</v>
      </c>
      <c r="P7931" s="1" t="s">
        <v>30</v>
      </c>
      <c r="Q7931" s="1" t="s">
        <v>52</v>
      </c>
      <c r="R7931" s="1" t="s">
        <v>3773</v>
      </c>
      <c r="S7931" s="1">
        <v>298.11599999999999</v>
      </c>
      <c r="T7931" s="1">
        <v>6</v>
      </c>
      <c r="U7931" s="1">
        <v>0.3</v>
      </c>
      <c r="V7931" s="1">
        <v>-4.2588000000000363</v>
      </c>
      <c r="W7931" t="str">
        <f>INDEX(People!$A$2:$A$5,MATCH(Orders!N7931,People!$B$2:$B$5,0))</f>
        <v>Kelly Williams</v>
      </c>
      <c r="X7931" t="str">
        <f>IFERROR(INDEX(Returns!A7931:A8730,MATCH(Orders!B7931,Returns!B7931:B8730,0)),"No")</f>
        <v>No</v>
      </c>
      <c r="Y7931">
        <f t="shared" si="123"/>
        <v>387.55079999999998</v>
      </c>
    </row>
    <row r="7932" spans="1:25" x14ac:dyDescent="0.2">
      <c r="A7932" s="1">
        <v>7931</v>
      </c>
      <c r="B7932" t="s">
        <v>9926</v>
      </c>
      <c r="C7932" s="2">
        <v>43184</v>
      </c>
      <c r="D7932" s="8">
        <f>Table1[[#This Row],[Order Date]]</f>
        <v>43184</v>
      </c>
      <c r="E7932" s="2">
        <v>43186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">
        <v>3387</v>
      </c>
      <c r="P7932" s="1" t="s">
        <v>43</v>
      </c>
      <c r="Q7932" s="1" t="s">
        <v>63</v>
      </c>
      <c r="R7932" s="1" t="s">
        <v>3388</v>
      </c>
      <c r="S7932" s="1">
        <v>59.519999999999996</v>
      </c>
      <c r="T7932" s="1">
        <v>3</v>
      </c>
      <c r="U7932" s="1">
        <v>0</v>
      </c>
      <c r="V7932" s="1">
        <v>17.855999999999995</v>
      </c>
      <c r="W7932" t="str">
        <f>INDEX(People!$A$2:$A$5,MATCH(Orders!N7932,People!$B$2:$B$5,0))</f>
        <v>Chuck Magee</v>
      </c>
      <c r="X7932" t="str">
        <f>IFERROR(INDEX(Returns!A7932:A8731,MATCH(Orders!B7932,Returns!B7932:B8731,0)),"No")</f>
        <v>No</v>
      </c>
      <c r="Y7932">
        <f t="shared" si="123"/>
        <v>59.519999999999996</v>
      </c>
    </row>
    <row r="7933" spans="1:25" x14ac:dyDescent="0.2">
      <c r="A7933" s="1">
        <v>7932</v>
      </c>
      <c r="B7933" t="s">
        <v>9927</v>
      </c>
      <c r="C7933" s="2">
        <v>43296</v>
      </c>
      <c r="D7933" s="8">
        <f>Table1[[#This Row],[Order Date]]</f>
        <v>43296</v>
      </c>
      <c r="E7933" s="2">
        <v>43301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">
        <v>1275</v>
      </c>
      <c r="P7933" s="1" t="s">
        <v>30</v>
      </c>
      <c r="Q7933" s="1" t="s">
        <v>34</v>
      </c>
      <c r="R7933" s="1" t="s">
        <v>1276</v>
      </c>
      <c r="S7933" s="1">
        <v>230.28000000000003</v>
      </c>
      <c r="T7933" s="1">
        <v>3</v>
      </c>
      <c r="U7933" s="1">
        <v>0.2</v>
      </c>
      <c r="V7933" s="1">
        <v>23.027999999999992</v>
      </c>
      <c r="W7933" t="str">
        <f>INDEX(People!$A$2:$A$5,MATCH(Orders!N7933,People!$B$2:$B$5,0))</f>
        <v>Anna Andreadi</v>
      </c>
      <c r="X7933" t="str">
        <f>IFERROR(INDEX(Returns!A7933:A8732,MATCH(Orders!B7933,Returns!B7933:B8732,0)),"No")</f>
        <v>No</v>
      </c>
      <c r="Y7933">
        <f t="shared" si="123"/>
        <v>276.33600000000001</v>
      </c>
    </row>
    <row r="7934" spans="1:25" x14ac:dyDescent="0.2">
      <c r="A7934" s="1">
        <v>7933</v>
      </c>
      <c r="B7934" t="s">
        <v>9927</v>
      </c>
      <c r="C7934" s="2">
        <v>43296</v>
      </c>
      <c r="D7934" s="8">
        <f>Table1[[#This Row],[Order Date]]</f>
        <v>43296</v>
      </c>
      <c r="E7934" s="2">
        <v>43301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">
        <v>3095</v>
      </c>
      <c r="P7934" s="1" t="s">
        <v>43</v>
      </c>
      <c r="Q7934" s="1" t="s">
        <v>84</v>
      </c>
      <c r="R7934" s="1" t="s">
        <v>3096</v>
      </c>
      <c r="S7934" s="1">
        <v>105.52</v>
      </c>
      <c r="T7934" s="1">
        <v>5</v>
      </c>
      <c r="U7934" s="1">
        <v>0.2</v>
      </c>
      <c r="V7934" s="1">
        <v>34.293999999999997</v>
      </c>
      <c r="W7934" t="str">
        <f>INDEX(People!$A$2:$A$5,MATCH(Orders!N7934,People!$B$2:$B$5,0))</f>
        <v>Anna Andreadi</v>
      </c>
      <c r="X7934" t="str">
        <f>IFERROR(INDEX(Returns!A7934:A8733,MATCH(Orders!B7934,Returns!B7934:B8733,0)),"No")</f>
        <v>No</v>
      </c>
      <c r="Y7934">
        <f t="shared" si="123"/>
        <v>126.624</v>
      </c>
    </row>
    <row r="7935" spans="1:25" x14ac:dyDescent="0.2">
      <c r="A7935" s="1">
        <v>7934</v>
      </c>
      <c r="B7935" t="s">
        <v>6177</v>
      </c>
      <c r="C7935" s="2">
        <v>43694</v>
      </c>
      <c r="D7935" s="8">
        <f>Table1[[#This Row],[Order Date]]</f>
        <v>43694</v>
      </c>
      <c r="E7935" s="2">
        <v>43701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">
        <v>3386</v>
      </c>
      <c r="P7935" s="1" t="s">
        <v>43</v>
      </c>
      <c r="Q7935" s="1" t="s">
        <v>157</v>
      </c>
      <c r="R7935" s="1" t="s">
        <v>590</v>
      </c>
      <c r="S7935" s="1">
        <v>23.36</v>
      </c>
      <c r="T7935" s="1">
        <v>2</v>
      </c>
      <c r="U7935" s="1">
        <v>0</v>
      </c>
      <c r="V7935" s="1">
        <v>11.68</v>
      </c>
      <c r="W7935" t="str">
        <f>INDEX(People!$A$2:$A$5,MATCH(Orders!N7935,People!$B$2:$B$5,0))</f>
        <v>Anna Andreadi</v>
      </c>
      <c r="X7935" t="str">
        <f>IFERROR(INDEX(Returns!A7935:A8734,MATCH(Orders!B7935,Returns!B7935:B8734,0)),"No")</f>
        <v>No</v>
      </c>
      <c r="Y7935">
        <f t="shared" si="123"/>
        <v>23.36</v>
      </c>
    </row>
    <row r="7936" spans="1:25" x14ac:dyDescent="0.2">
      <c r="A7936" s="1">
        <v>7935</v>
      </c>
      <c r="B7936" t="s">
        <v>6177</v>
      </c>
      <c r="C7936" s="2">
        <v>43694</v>
      </c>
      <c r="D7936" s="8">
        <f>Table1[[#This Row],[Order Date]]</f>
        <v>43694</v>
      </c>
      <c r="E7936" s="2">
        <v>43701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">
        <v>3217</v>
      </c>
      <c r="P7936" s="1" t="s">
        <v>66</v>
      </c>
      <c r="Q7936" s="1" t="s">
        <v>67</v>
      </c>
      <c r="R7936" s="1" t="s">
        <v>3218</v>
      </c>
      <c r="S7936" s="1">
        <v>71.975999999999999</v>
      </c>
      <c r="T7936" s="1">
        <v>3</v>
      </c>
      <c r="U7936" s="1">
        <v>0.2</v>
      </c>
      <c r="V7936" s="1">
        <v>8.9969999999999892</v>
      </c>
      <c r="W7936" t="str">
        <f>INDEX(People!$A$2:$A$5,MATCH(Orders!N7936,People!$B$2:$B$5,0))</f>
        <v>Anna Andreadi</v>
      </c>
      <c r="X7936" t="str">
        <f>IFERROR(INDEX(Returns!A7936:A8735,MATCH(Orders!B7936,Returns!B7936:B8735,0)),"No")</f>
        <v>No</v>
      </c>
      <c r="Y7936">
        <f t="shared" si="123"/>
        <v>86.371200000000002</v>
      </c>
    </row>
    <row r="7937" spans="1:25" x14ac:dyDescent="0.2">
      <c r="A7937" s="1">
        <v>7936</v>
      </c>
      <c r="B7937" t="s">
        <v>6177</v>
      </c>
      <c r="C7937" s="2">
        <v>43694</v>
      </c>
      <c r="D7937" s="8">
        <f>Table1[[#This Row],[Order Date]]</f>
        <v>43694</v>
      </c>
      <c r="E7937" s="2">
        <v>43701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">
        <v>3618</v>
      </c>
      <c r="P7937" s="1" t="s">
        <v>43</v>
      </c>
      <c r="Q7937" s="1" t="s">
        <v>84</v>
      </c>
      <c r="R7937" s="1" t="s">
        <v>3619</v>
      </c>
      <c r="S7937" s="1">
        <v>8.56</v>
      </c>
      <c r="T7937" s="1">
        <v>2</v>
      </c>
      <c r="U7937" s="1">
        <v>0</v>
      </c>
      <c r="V7937" s="1">
        <v>3.8519999999999994</v>
      </c>
      <c r="W7937" t="str">
        <f>INDEX(People!$A$2:$A$5,MATCH(Orders!N7937,People!$B$2:$B$5,0))</f>
        <v>Anna Andreadi</v>
      </c>
      <c r="X7937" t="str">
        <f>IFERROR(INDEX(Returns!A7937:A8736,MATCH(Orders!B7937,Returns!B7937:B8736,0)),"No")</f>
        <v>No</v>
      </c>
      <c r="Y7937">
        <f t="shared" si="123"/>
        <v>8.56</v>
      </c>
    </row>
    <row r="7938" spans="1:25" x14ac:dyDescent="0.2">
      <c r="A7938" s="1">
        <v>7937</v>
      </c>
      <c r="B7938" t="s">
        <v>6177</v>
      </c>
      <c r="C7938" s="2">
        <v>43694</v>
      </c>
      <c r="D7938" s="8">
        <f>Table1[[#This Row],[Order Date]]</f>
        <v>43694</v>
      </c>
      <c r="E7938" s="2">
        <v>43701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">
        <v>4679</v>
      </c>
      <c r="P7938" s="1" t="s">
        <v>43</v>
      </c>
      <c r="Q7938" s="1" t="s">
        <v>70</v>
      </c>
      <c r="R7938" s="1" t="s">
        <v>4680</v>
      </c>
      <c r="S7938" s="1">
        <v>13.919999999999998</v>
      </c>
      <c r="T7938" s="1">
        <v>3</v>
      </c>
      <c r="U7938" s="1">
        <v>0.2</v>
      </c>
      <c r="V7938" s="1">
        <v>4.8720000000000008</v>
      </c>
      <c r="W7938" t="str">
        <f>INDEX(People!$A$2:$A$5,MATCH(Orders!N7938,People!$B$2:$B$5,0))</f>
        <v>Anna Andreadi</v>
      </c>
      <c r="X7938" t="str">
        <f>IFERROR(INDEX(Returns!A7938:A8737,MATCH(Orders!B7938,Returns!B7938:B8737,0)),"No")</f>
        <v>No</v>
      </c>
      <c r="Y7938">
        <f t="shared" si="123"/>
        <v>16.703999999999997</v>
      </c>
    </row>
    <row r="7939" spans="1:25" x14ac:dyDescent="0.2">
      <c r="A7939" s="1">
        <v>7938</v>
      </c>
      <c r="B7939" t="s">
        <v>6177</v>
      </c>
      <c r="C7939" s="2">
        <v>43694</v>
      </c>
      <c r="D7939" s="8">
        <f>Table1[[#This Row],[Order Date]]</f>
        <v>43694</v>
      </c>
      <c r="E7939" s="2">
        <v>43701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">
        <v>528</v>
      </c>
      <c r="P7939" s="1" t="s">
        <v>43</v>
      </c>
      <c r="Q7939" s="1" t="s">
        <v>73</v>
      </c>
      <c r="R7939" s="1" t="s">
        <v>529</v>
      </c>
      <c r="S7939" s="1">
        <v>2518.29</v>
      </c>
      <c r="T7939" s="1">
        <v>9</v>
      </c>
      <c r="U7939" s="1">
        <v>0</v>
      </c>
      <c r="V7939" s="1">
        <v>654.7553999999999</v>
      </c>
      <c r="W7939" t="str">
        <f>INDEX(People!$A$2:$A$5,MATCH(Orders!N7939,People!$B$2:$B$5,0))</f>
        <v>Anna Andreadi</v>
      </c>
      <c r="X7939" t="str">
        <f>IFERROR(INDEX(Returns!A7939:A8738,MATCH(Orders!B7939,Returns!B7939:B8738,0)),"No")</f>
        <v>No</v>
      </c>
      <c r="Y7939">
        <f t="shared" ref="Y7939:Y8002" si="124">S7939*(1+U7939)</f>
        <v>2518.29</v>
      </c>
    </row>
    <row r="7940" spans="1:25" x14ac:dyDescent="0.2">
      <c r="A7940" s="1">
        <v>7939</v>
      </c>
      <c r="B7940" t="s">
        <v>6177</v>
      </c>
      <c r="C7940" s="2">
        <v>43694</v>
      </c>
      <c r="D7940" s="8">
        <f>Table1[[#This Row],[Order Date]]</f>
        <v>43694</v>
      </c>
      <c r="E7940" s="2">
        <v>43701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">
        <v>2425</v>
      </c>
      <c r="P7940" s="1" t="s">
        <v>43</v>
      </c>
      <c r="Q7940" s="1" t="s">
        <v>55</v>
      </c>
      <c r="R7940" s="1" t="s">
        <v>2426</v>
      </c>
      <c r="S7940" s="1">
        <v>540.56999999999994</v>
      </c>
      <c r="T7940" s="1">
        <v>3</v>
      </c>
      <c r="U7940" s="1">
        <v>0</v>
      </c>
      <c r="V7940" s="1">
        <v>140.54820000000001</v>
      </c>
      <c r="W7940" t="str">
        <f>INDEX(People!$A$2:$A$5,MATCH(Orders!N7940,People!$B$2:$B$5,0))</f>
        <v>Anna Andreadi</v>
      </c>
      <c r="X7940" t="str">
        <f>IFERROR(INDEX(Returns!A7940:A8739,MATCH(Orders!B7940,Returns!B7940:B8739,0)),"No")</f>
        <v>No</v>
      </c>
      <c r="Y7940">
        <f t="shared" si="124"/>
        <v>540.56999999999994</v>
      </c>
    </row>
    <row r="7941" spans="1:25" x14ac:dyDescent="0.2">
      <c r="A7941" s="1">
        <v>7940</v>
      </c>
      <c r="B7941" t="s">
        <v>6177</v>
      </c>
      <c r="C7941" s="2">
        <v>43694</v>
      </c>
      <c r="D7941" s="8">
        <f>Table1[[#This Row],[Order Date]]</f>
        <v>43694</v>
      </c>
      <c r="E7941" s="2">
        <v>43701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">
        <v>2178</v>
      </c>
      <c r="P7941" s="1" t="s">
        <v>43</v>
      </c>
      <c r="Q7941" s="1" t="s">
        <v>70</v>
      </c>
      <c r="R7941" s="1" t="s">
        <v>2179</v>
      </c>
      <c r="S7941" s="1">
        <v>221.05600000000001</v>
      </c>
      <c r="T7941" s="1">
        <v>8</v>
      </c>
      <c r="U7941" s="1">
        <v>0.2</v>
      </c>
      <c r="V7941" s="1">
        <v>77.369599999999991</v>
      </c>
      <c r="W7941" t="str">
        <f>INDEX(People!$A$2:$A$5,MATCH(Orders!N7941,People!$B$2:$B$5,0))</f>
        <v>Anna Andreadi</v>
      </c>
      <c r="X7941" t="str">
        <f>IFERROR(INDEX(Returns!A7941:A8740,MATCH(Orders!B7941,Returns!B7941:B8740,0)),"No")</f>
        <v>No</v>
      </c>
      <c r="Y7941">
        <f t="shared" si="124"/>
        <v>265.2672</v>
      </c>
    </row>
    <row r="7942" spans="1:25" x14ac:dyDescent="0.2">
      <c r="A7942" s="1">
        <v>7941</v>
      </c>
      <c r="B7942" t="s">
        <v>9928</v>
      </c>
      <c r="C7942" s="2">
        <v>43448</v>
      </c>
      <c r="D7942" s="8">
        <f>Table1[[#This Row],[Order Date]]</f>
        <v>43448</v>
      </c>
      <c r="E7942" s="2">
        <v>43451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">
        <v>274</v>
      </c>
      <c r="P7942" s="1" t="s">
        <v>30</v>
      </c>
      <c r="Q7942" s="1" t="s">
        <v>34</v>
      </c>
      <c r="R7942" s="1" t="s">
        <v>487</v>
      </c>
      <c r="S7942" s="1">
        <v>81.424000000000007</v>
      </c>
      <c r="T7942" s="1">
        <v>2</v>
      </c>
      <c r="U7942" s="1">
        <v>0.2</v>
      </c>
      <c r="V7942" s="1">
        <v>-9.1601999999999961</v>
      </c>
      <c r="W7942" t="str">
        <f>INDEX(People!$A$2:$A$5,MATCH(Orders!N7942,People!$B$2:$B$5,0))</f>
        <v>Anna Andreadi</v>
      </c>
      <c r="X7942" t="str">
        <f>IFERROR(INDEX(Returns!A7942:A8741,MATCH(Orders!B7942,Returns!B7942:B8741,0)),"No")</f>
        <v>No</v>
      </c>
      <c r="Y7942">
        <f t="shared" si="124"/>
        <v>97.708800000000011</v>
      </c>
    </row>
    <row r="7943" spans="1:25" x14ac:dyDescent="0.2">
      <c r="A7943" s="1">
        <v>7942</v>
      </c>
      <c r="B7943" t="s">
        <v>9928</v>
      </c>
      <c r="C7943" s="2">
        <v>43448</v>
      </c>
      <c r="D7943" s="8">
        <f>Table1[[#This Row],[Order Date]]</f>
        <v>43448</v>
      </c>
      <c r="E7943" s="2">
        <v>43451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">
        <v>561</v>
      </c>
      <c r="P7943" s="1" t="s">
        <v>43</v>
      </c>
      <c r="Q7943" s="1" t="s">
        <v>55</v>
      </c>
      <c r="R7943" s="1" t="s">
        <v>562</v>
      </c>
      <c r="S7943" s="1">
        <v>134.80000000000001</v>
      </c>
      <c r="T7943" s="1">
        <v>10</v>
      </c>
      <c r="U7943" s="1">
        <v>0</v>
      </c>
      <c r="V7943" s="1">
        <v>35.047999999999995</v>
      </c>
      <c r="W7943" t="str">
        <f>INDEX(People!$A$2:$A$5,MATCH(Orders!N7943,People!$B$2:$B$5,0))</f>
        <v>Anna Andreadi</v>
      </c>
      <c r="X7943" t="str">
        <f>IFERROR(INDEX(Returns!A7943:A8742,MATCH(Orders!B7943,Returns!B7943:B8742,0)),"No")</f>
        <v>No</v>
      </c>
      <c r="Y7943">
        <f t="shared" si="124"/>
        <v>134.80000000000001</v>
      </c>
    </row>
    <row r="7944" spans="1:25" x14ac:dyDescent="0.2">
      <c r="A7944" s="1">
        <v>7943</v>
      </c>
      <c r="B7944" t="s">
        <v>6133</v>
      </c>
      <c r="C7944" s="2">
        <v>43824</v>
      </c>
      <c r="D7944" s="8">
        <f>Table1[[#This Row],[Order Date]]</f>
        <v>43824</v>
      </c>
      <c r="E7944" s="2">
        <v>43831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">
        <v>2359</v>
      </c>
      <c r="P7944" s="1" t="s">
        <v>43</v>
      </c>
      <c r="Q7944" s="1" t="s">
        <v>70</v>
      </c>
      <c r="R7944" s="1" t="s">
        <v>2360</v>
      </c>
      <c r="S7944" s="1">
        <v>39.581999999999987</v>
      </c>
      <c r="T7944" s="1">
        <v>9</v>
      </c>
      <c r="U7944" s="1">
        <v>0.8</v>
      </c>
      <c r="V7944" s="1">
        <v>-59.372999999999976</v>
      </c>
      <c r="W7944" t="str">
        <f>INDEX(People!$A$2:$A$5,MATCH(Orders!N7944,People!$B$2:$B$5,0))</f>
        <v>Kelly Williams</v>
      </c>
      <c r="X7944" t="str">
        <f>IFERROR(INDEX(Returns!A7944:A8743,MATCH(Orders!B7944,Returns!B7944:B8743,0)),"No")</f>
        <v>No</v>
      </c>
      <c r="Y7944">
        <f t="shared" si="124"/>
        <v>71.247599999999977</v>
      </c>
    </row>
    <row r="7945" spans="1:25" x14ac:dyDescent="0.2">
      <c r="A7945" s="1">
        <v>7944</v>
      </c>
      <c r="B7945" t="s">
        <v>6133</v>
      </c>
      <c r="C7945" s="2">
        <v>43824</v>
      </c>
      <c r="D7945" s="8">
        <f>Table1[[#This Row],[Order Date]]</f>
        <v>43824</v>
      </c>
      <c r="E7945" s="2">
        <v>43831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">
        <v>4641</v>
      </c>
      <c r="P7945" s="1" t="s">
        <v>43</v>
      </c>
      <c r="Q7945" s="1" t="s">
        <v>512</v>
      </c>
      <c r="R7945" s="1" t="s">
        <v>1133</v>
      </c>
      <c r="S7945" s="1">
        <v>44.688000000000002</v>
      </c>
      <c r="T7945" s="1">
        <v>7</v>
      </c>
      <c r="U7945" s="1">
        <v>0.2</v>
      </c>
      <c r="V7945" s="1">
        <v>5.0273999999999965</v>
      </c>
      <c r="W7945" t="str">
        <f>INDEX(People!$A$2:$A$5,MATCH(Orders!N7945,People!$B$2:$B$5,0))</f>
        <v>Kelly Williams</v>
      </c>
      <c r="X7945" t="str">
        <f>IFERROR(INDEX(Returns!A7945:A8744,MATCH(Orders!B7945,Returns!B7945:B8744,0)),"No")</f>
        <v>No</v>
      </c>
      <c r="Y7945">
        <f t="shared" si="124"/>
        <v>53.625599999999999</v>
      </c>
    </row>
    <row r="7946" spans="1:25" x14ac:dyDescent="0.2">
      <c r="A7946" s="1">
        <v>7945</v>
      </c>
      <c r="B7946" t="s">
        <v>6133</v>
      </c>
      <c r="C7946" s="2">
        <v>43824</v>
      </c>
      <c r="D7946" s="8">
        <f>Table1[[#This Row],[Order Date]]</f>
        <v>43824</v>
      </c>
      <c r="E7946" s="2">
        <v>43831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">
        <v>4818</v>
      </c>
      <c r="P7946" s="1" t="s">
        <v>43</v>
      </c>
      <c r="Q7946" s="1" t="s">
        <v>63</v>
      </c>
      <c r="R7946" s="1" t="s">
        <v>4819</v>
      </c>
      <c r="S7946" s="1">
        <v>31.744</v>
      </c>
      <c r="T7946" s="1">
        <v>2</v>
      </c>
      <c r="U7946" s="1">
        <v>0.2</v>
      </c>
      <c r="V7946" s="1">
        <v>2.3808000000000007</v>
      </c>
      <c r="W7946" t="str">
        <f>INDEX(People!$A$2:$A$5,MATCH(Orders!N7946,People!$B$2:$B$5,0))</f>
        <v>Kelly Williams</v>
      </c>
      <c r="X7946" t="str">
        <f>IFERROR(INDEX(Returns!A7946:A8745,MATCH(Orders!B7946,Returns!B7946:B8745,0)),"No")</f>
        <v>No</v>
      </c>
      <c r="Y7946">
        <f t="shared" si="124"/>
        <v>38.092799999999997</v>
      </c>
    </row>
    <row r="7947" spans="1:25" x14ac:dyDescent="0.2">
      <c r="A7947" s="1">
        <v>7946</v>
      </c>
      <c r="B7947" t="s">
        <v>6133</v>
      </c>
      <c r="C7947" s="2">
        <v>43824</v>
      </c>
      <c r="D7947" s="8">
        <f>Table1[[#This Row],[Order Date]]</f>
        <v>43824</v>
      </c>
      <c r="E7947" s="2">
        <v>43831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">
        <v>2625</v>
      </c>
      <c r="P7947" s="1" t="s">
        <v>43</v>
      </c>
      <c r="Q7947" s="1" t="s">
        <v>70</v>
      </c>
      <c r="R7947" s="1" t="s">
        <v>2626</v>
      </c>
      <c r="S7947" s="1">
        <v>40.97999999999999</v>
      </c>
      <c r="T7947" s="1">
        <v>5</v>
      </c>
      <c r="U7947" s="1">
        <v>0.8</v>
      </c>
      <c r="V7947" s="1">
        <v>-65.567999999999998</v>
      </c>
      <c r="W7947" t="str">
        <f>INDEX(People!$A$2:$A$5,MATCH(Orders!N7947,People!$B$2:$B$5,0))</f>
        <v>Kelly Williams</v>
      </c>
      <c r="X7947" t="str">
        <f>IFERROR(INDEX(Returns!A7947:A8746,MATCH(Orders!B7947,Returns!B7947:B8746,0)),"No")</f>
        <v>No</v>
      </c>
      <c r="Y7947">
        <f t="shared" si="124"/>
        <v>73.763999999999982</v>
      </c>
    </row>
    <row r="7948" spans="1:25" x14ac:dyDescent="0.2">
      <c r="A7948" s="1">
        <v>7947</v>
      </c>
      <c r="B7948" t="s">
        <v>6133</v>
      </c>
      <c r="C7948" s="2">
        <v>43824</v>
      </c>
      <c r="D7948" s="8">
        <f>Table1[[#This Row],[Order Date]]</f>
        <v>43824</v>
      </c>
      <c r="E7948" s="2">
        <v>43831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">
        <v>3522</v>
      </c>
      <c r="P7948" s="1" t="s">
        <v>43</v>
      </c>
      <c r="Q7948" s="1" t="s">
        <v>70</v>
      </c>
      <c r="R7948" s="1" t="s">
        <v>3523</v>
      </c>
      <c r="S7948" s="1">
        <v>3.1679999999999993</v>
      </c>
      <c r="T7948" s="1">
        <v>3</v>
      </c>
      <c r="U7948" s="1">
        <v>0.8</v>
      </c>
      <c r="V7948" s="1">
        <v>-5.0687999999999995</v>
      </c>
      <c r="W7948" t="str">
        <f>INDEX(People!$A$2:$A$5,MATCH(Orders!N7948,People!$B$2:$B$5,0))</f>
        <v>Kelly Williams</v>
      </c>
      <c r="X7948" t="str">
        <f>IFERROR(INDEX(Returns!A7948:A8747,MATCH(Orders!B7948,Returns!B7948:B8747,0)),"No")</f>
        <v>No</v>
      </c>
      <c r="Y7948">
        <f t="shared" si="124"/>
        <v>5.702399999999999</v>
      </c>
    </row>
    <row r="7949" spans="1:25" x14ac:dyDescent="0.2">
      <c r="A7949" s="1">
        <v>7948</v>
      </c>
      <c r="B7949" t="s">
        <v>9929</v>
      </c>
      <c r="C7949" s="2">
        <v>42430</v>
      </c>
      <c r="D7949" s="8">
        <f>Table1[[#This Row],[Order Date]]</f>
        <v>42430</v>
      </c>
      <c r="E7949" s="2">
        <v>42434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">
        <v>3899</v>
      </c>
      <c r="P7949" s="1" t="s">
        <v>43</v>
      </c>
      <c r="Q7949" s="1" t="s">
        <v>242</v>
      </c>
      <c r="R7949" s="1" t="s">
        <v>3900</v>
      </c>
      <c r="S7949" s="1">
        <v>18.84</v>
      </c>
      <c r="T7949" s="1">
        <v>5</v>
      </c>
      <c r="U7949" s="1">
        <v>0.2</v>
      </c>
      <c r="V7949" s="1">
        <v>-3.5324999999999998</v>
      </c>
      <c r="W7949" t="str">
        <f>INDEX(People!$A$2:$A$5,MATCH(Orders!N7949,People!$B$2:$B$5,0))</f>
        <v>Kelly Williams</v>
      </c>
      <c r="X7949" t="str">
        <f>IFERROR(INDEX(Returns!A7949:A8748,MATCH(Orders!B7949,Returns!B7949:B8748,0)),"No")</f>
        <v>No</v>
      </c>
      <c r="Y7949">
        <f t="shared" si="124"/>
        <v>22.608000000000001</v>
      </c>
    </row>
    <row r="7950" spans="1:25" x14ac:dyDescent="0.2">
      <c r="A7950" s="1">
        <v>7949</v>
      </c>
      <c r="B7950" t="s">
        <v>9929</v>
      </c>
      <c r="C7950" s="2">
        <v>42430</v>
      </c>
      <c r="D7950" s="8">
        <f>Table1[[#This Row],[Order Date]]</f>
        <v>42430</v>
      </c>
      <c r="E7950" s="2">
        <v>42434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">
        <v>2820</v>
      </c>
      <c r="P7950" s="1" t="s">
        <v>30</v>
      </c>
      <c r="Q7950" s="1" t="s">
        <v>34</v>
      </c>
      <c r="R7950" s="1" t="s">
        <v>2821</v>
      </c>
      <c r="S7950" s="1">
        <v>362.24999999999994</v>
      </c>
      <c r="T7950" s="1">
        <v>6</v>
      </c>
      <c r="U7950" s="1">
        <v>0.3</v>
      </c>
      <c r="V7950" s="1">
        <v>0</v>
      </c>
      <c r="W7950" t="str">
        <f>INDEX(People!$A$2:$A$5,MATCH(Orders!N7950,People!$B$2:$B$5,0))</f>
        <v>Kelly Williams</v>
      </c>
      <c r="X7950" t="str">
        <f>IFERROR(INDEX(Returns!A7950:A8749,MATCH(Orders!B7950,Returns!B7950:B8749,0)),"No")</f>
        <v>No</v>
      </c>
      <c r="Y7950">
        <f t="shared" si="124"/>
        <v>470.92499999999995</v>
      </c>
    </row>
    <row r="7951" spans="1:25" x14ac:dyDescent="0.2">
      <c r="A7951" s="1">
        <v>7950</v>
      </c>
      <c r="B7951" t="s">
        <v>9929</v>
      </c>
      <c r="C7951" s="2">
        <v>42430</v>
      </c>
      <c r="D7951" s="8">
        <f>Table1[[#This Row],[Order Date]]</f>
        <v>42430</v>
      </c>
      <c r="E7951" s="2">
        <v>42434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">
        <v>2474</v>
      </c>
      <c r="P7951" s="1" t="s">
        <v>30</v>
      </c>
      <c r="Q7951" s="1" t="s">
        <v>60</v>
      </c>
      <c r="R7951" s="1" t="s">
        <v>2475</v>
      </c>
      <c r="S7951" s="1">
        <v>63.552000000000007</v>
      </c>
      <c r="T7951" s="1">
        <v>6</v>
      </c>
      <c r="U7951" s="1">
        <v>0.6</v>
      </c>
      <c r="V7951" s="1">
        <v>-34.953600000000002</v>
      </c>
      <c r="W7951" t="str">
        <f>INDEX(People!$A$2:$A$5,MATCH(Orders!N7951,People!$B$2:$B$5,0))</f>
        <v>Kelly Williams</v>
      </c>
      <c r="X7951" t="str">
        <f>IFERROR(INDEX(Returns!A7951:A8750,MATCH(Orders!B7951,Returns!B7951:B8750,0)),"No")</f>
        <v>No</v>
      </c>
      <c r="Y7951">
        <f t="shared" si="124"/>
        <v>101.68320000000001</v>
      </c>
    </row>
    <row r="7952" spans="1:25" x14ac:dyDescent="0.2">
      <c r="A7952" s="1">
        <v>7951</v>
      </c>
      <c r="B7952" t="s">
        <v>9929</v>
      </c>
      <c r="C7952" s="2">
        <v>42430</v>
      </c>
      <c r="D7952" s="8">
        <f>Table1[[#This Row],[Order Date]]</f>
        <v>42430</v>
      </c>
      <c r="E7952" s="2">
        <v>42434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">
        <v>1360</v>
      </c>
      <c r="P7952" s="1" t="s">
        <v>43</v>
      </c>
      <c r="Q7952" s="1" t="s">
        <v>55</v>
      </c>
      <c r="R7952" s="1" t="s">
        <v>1361</v>
      </c>
      <c r="S7952" s="1">
        <v>129.55199999999999</v>
      </c>
      <c r="T7952" s="1">
        <v>3</v>
      </c>
      <c r="U7952" s="1">
        <v>0.2</v>
      </c>
      <c r="V7952" s="1">
        <v>-22.671600000000005</v>
      </c>
      <c r="W7952" t="str">
        <f>INDEX(People!$A$2:$A$5,MATCH(Orders!N7952,People!$B$2:$B$5,0))</f>
        <v>Kelly Williams</v>
      </c>
      <c r="X7952" t="str">
        <f>IFERROR(INDEX(Returns!A7952:A8751,MATCH(Orders!B7952,Returns!B7952:B8751,0)),"No")</f>
        <v>No</v>
      </c>
      <c r="Y7952">
        <f t="shared" si="124"/>
        <v>155.46239999999997</v>
      </c>
    </row>
    <row r="7953" spans="1:25" x14ac:dyDescent="0.2">
      <c r="A7953" s="1">
        <v>7952</v>
      </c>
      <c r="B7953" t="s">
        <v>9930</v>
      </c>
      <c r="C7953" s="2">
        <v>43058</v>
      </c>
      <c r="D7953" s="8">
        <f>Table1[[#This Row],[Order Date]]</f>
        <v>43058</v>
      </c>
      <c r="E7953" s="2">
        <v>43063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">
        <v>4463</v>
      </c>
      <c r="P7953" s="1" t="s">
        <v>43</v>
      </c>
      <c r="Q7953" s="1" t="s">
        <v>70</v>
      </c>
      <c r="R7953" s="1" t="s">
        <v>4464</v>
      </c>
      <c r="S7953" s="1">
        <v>5.9840000000000009</v>
      </c>
      <c r="T7953" s="1">
        <v>2</v>
      </c>
      <c r="U7953" s="1">
        <v>0.2</v>
      </c>
      <c r="V7953" s="1">
        <v>2.2439999999999998</v>
      </c>
      <c r="W7953" t="str">
        <f>INDEX(People!$A$2:$A$5,MATCH(Orders!N7953,People!$B$2:$B$5,0))</f>
        <v>Chuck Magee</v>
      </c>
      <c r="X7953" t="str">
        <f>IFERROR(INDEX(Returns!A7953:A8752,MATCH(Orders!B7953,Returns!B7953:B8752,0)),"No")</f>
        <v>No</v>
      </c>
      <c r="Y7953">
        <f t="shared" si="124"/>
        <v>7.1808000000000005</v>
      </c>
    </row>
    <row r="7954" spans="1:25" x14ac:dyDescent="0.2">
      <c r="A7954" s="1">
        <v>7953</v>
      </c>
      <c r="B7954" t="s">
        <v>9930</v>
      </c>
      <c r="C7954" s="2">
        <v>43058</v>
      </c>
      <c r="D7954" s="8">
        <f>Table1[[#This Row],[Order Date]]</f>
        <v>43058</v>
      </c>
      <c r="E7954" s="2">
        <v>43063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">
        <v>2867</v>
      </c>
      <c r="P7954" s="1" t="s">
        <v>66</v>
      </c>
      <c r="Q7954" s="1" t="s">
        <v>67</v>
      </c>
      <c r="R7954" s="1" t="s">
        <v>4794</v>
      </c>
      <c r="S7954" s="1">
        <v>861.76</v>
      </c>
      <c r="T7954" s="1">
        <v>4</v>
      </c>
      <c r="U7954" s="1">
        <v>0</v>
      </c>
      <c r="V7954" s="1">
        <v>249.91039999999998</v>
      </c>
      <c r="W7954" t="str">
        <f>INDEX(People!$A$2:$A$5,MATCH(Orders!N7954,People!$B$2:$B$5,0))</f>
        <v>Chuck Magee</v>
      </c>
      <c r="X7954" t="str">
        <f>IFERROR(INDEX(Returns!A7954:A8753,MATCH(Orders!B7954,Returns!B7954:B8753,0)),"No")</f>
        <v>No</v>
      </c>
      <c r="Y7954">
        <f t="shared" si="124"/>
        <v>861.76</v>
      </c>
    </row>
    <row r="7955" spans="1:25" x14ac:dyDescent="0.2">
      <c r="A7955" s="1">
        <v>7954</v>
      </c>
      <c r="B7955" t="s">
        <v>9931</v>
      </c>
      <c r="C7955" s="2">
        <v>42461</v>
      </c>
      <c r="D7955" s="8">
        <f>Table1[[#This Row],[Order Date]]</f>
        <v>42461</v>
      </c>
      <c r="E7955" s="2">
        <v>42466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">
        <v>5615</v>
      </c>
      <c r="P7955" s="1" t="s">
        <v>43</v>
      </c>
      <c r="Q7955" s="1" t="s">
        <v>55</v>
      </c>
      <c r="R7955" s="1" t="s">
        <v>5616</v>
      </c>
      <c r="S7955" s="1">
        <v>66.959999999999994</v>
      </c>
      <c r="T7955" s="1">
        <v>4</v>
      </c>
      <c r="U7955" s="1">
        <v>0</v>
      </c>
      <c r="V7955" s="1">
        <v>2.6783999999999963</v>
      </c>
      <c r="W7955" t="str">
        <f>INDEX(People!$A$2:$A$5,MATCH(Orders!N7955,People!$B$2:$B$5,0))</f>
        <v>Chuck Magee</v>
      </c>
      <c r="X7955" t="str">
        <f>IFERROR(INDEX(Returns!A7955:A8754,MATCH(Orders!B7955,Returns!B7955:B8754,0)),"No")</f>
        <v>No</v>
      </c>
      <c r="Y7955">
        <f t="shared" si="124"/>
        <v>66.959999999999994</v>
      </c>
    </row>
    <row r="7956" spans="1:25" x14ac:dyDescent="0.2">
      <c r="A7956" s="1">
        <v>7955</v>
      </c>
      <c r="B7956" t="s">
        <v>9931</v>
      </c>
      <c r="C7956" s="2">
        <v>42461</v>
      </c>
      <c r="D7956" s="8">
        <f>Table1[[#This Row],[Order Date]]</f>
        <v>42461</v>
      </c>
      <c r="E7956" s="2">
        <v>42466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">
        <v>2459</v>
      </c>
      <c r="P7956" s="1" t="s">
        <v>43</v>
      </c>
      <c r="Q7956" s="1" t="s">
        <v>70</v>
      </c>
      <c r="R7956" s="1" t="s">
        <v>2460</v>
      </c>
      <c r="S7956" s="1">
        <v>6.24</v>
      </c>
      <c r="T7956" s="1">
        <v>2</v>
      </c>
      <c r="U7956" s="1">
        <v>0</v>
      </c>
      <c r="V7956" s="1">
        <v>3.0575999999999999</v>
      </c>
      <c r="W7956" t="str">
        <f>INDEX(People!$A$2:$A$5,MATCH(Orders!N7956,People!$B$2:$B$5,0))</f>
        <v>Chuck Magee</v>
      </c>
      <c r="X7956" t="str">
        <f>IFERROR(INDEX(Returns!A7956:A8755,MATCH(Orders!B7956,Returns!B7956:B8755,0)),"No")</f>
        <v>No</v>
      </c>
      <c r="Y7956">
        <f t="shared" si="124"/>
        <v>6.24</v>
      </c>
    </row>
    <row r="7957" spans="1:25" x14ac:dyDescent="0.2">
      <c r="A7957" s="1">
        <v>7956</v>
      </c>
      <c r="B7957" t="s">
        <v>6130</v>
      </c>
      <c r="C7957" s="2">
        <v>43743</v>
      </c>
      <c r="D7957" s="8">
        <f>Table1[[#This Row],[Order Date]]</f>
        <v>43743</v>
      </c>
      <c r="E7957" s="2">
        <v>43748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">
        <v>4333</v>
      </c>
      <c r="P7957" s="1" t="s">
        <v>30</v>
      </c>
      <c r="Q7957" s="1" t="s">
        <v>34</v>
      </c>
      <c r="R7957" s="1" t="s">
        <v>4334</v>
      </c>
      <c r="S7957" s="1">
        <v>435.16800000000006</v>
      </c>
      <c r="T7957" s="1">
        <v>4</v>
      </c>
      <c r="U7957" s="1">
        <v>0.2</v>
      </c>
      <c r="V7957" s="1">
        <v>-59.835600000000042</v>
      </c>
      <c r="W7957" t="str">
        <f>INDEX(People!$A$2:$A$5,MATCH(Orders!N7957,People!$B$2:$B$5,0))</f>
        <v>Anna Andreadi</v>
      </c>
      <c r="X7957" t="str">
        <f>IFERROR(INDEX(Returns!A7957:A8756,MATCH(Orders!B7957,Returns!B7957:B8756,0)),"No")</f>
        <v>No</v>
      </c>
      <c r="Y7957">
        <f t="shared" si="124"/>
        <v>522.2016000000001</v>
      </c>
    </row>
    <row r="7958" spans="1:25" x14ac:dyDescent="0.2">
      <c r="A7958" s="1">
        <v>7957</v>
      </c>
      <c r="B7958" t="s">
        <v>6130</v>
      </c>
      <c r="C7958" s="2">
        <v>43743</v>
      </c>
      <c r="D7958" s="8">
        <f>Table1[[#This Row],[Order Date]]</f>
        <v>43743</v>
      </c>
      <c r="E7958" s="2">
        <v>43748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">
        <v>496</v>
      </c>
      <c r="P7958" s="1" t="s">
        <v>43</v>
      </c>
      <c r="Q7958" s="1" t="s">
        <v>242</v>
      </c>
      <c r="R7958" s="1" t="s">
        <v>497</v>
      </c>
      <c r="S7958" s="1">
        <v>14.9</v>
      </c>
      <c r="T7958" s="1">
        <v>5</v>
      </c>
      <c r="U7958" s="1">
        <v>0</v>
      </c>
      <c r="V7958" s="1">
        <v>6.8539999999999992</v>
      </c>
      <c r="W7958" t="str">
        <f>INDEX(People!$A$2:$A$5,MATCH(Orders!N7958,People!$B$2:$B$5,0))</f>
        <v>Anna Andreadi</v>
      </c>
      <c r="X7958" t="str">
        <f>IFERROR(INDEX(Returns!A7958:A8757,MATCH(Orders!B7958,Returns!B7958:B8757,0)),"No")</f>
        <v>No</v>
      </c>
      <c r="Y7958">
        <f t="shared" si="124"/>
        <v>14.9</v>
      </c>
    </row>
    <row r="7959" spans="1:25" x14ac:dyDescent="0.2">
      <c r="A7959" s="1">
        <v>7958</v>
      </c>
      <c r="B7959" t="s">
        <v>6130</v>
      </c>
      <c r="C7959" s="2">
        <v>43743</v>
      </c>
      <c r="D7959" s="8">
        <f>Table1[[#This Row],[Order Date]]</f>
        <v>43743</v>
      </c>
      <c r="E7959" s="2">
        <v>43748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">
        <v>5364</v>
      </c>
      <c r="P7959" s="1" t="s">
        <v>43</v>
      </c>
      <c r="Q7959" s="1" t="s">
        <v>73</v>
      </c>
      <c r="R7959" s="1" t="s">
        <v>5365</v>
      </c>
      <c r="S7959" s="1">
        <v>15.8</v>
      </c>
      <c r="T7959" s="1">
        <v>4</v>
      </c>
      <c r="U7959" s="1">
        <v>0</v>
      </c>
      <c r="V7959" s="1">
        <v>4.1080000000000005</v>
      </c>
      <c r="W7959" t="str">
        <f>INDEX(People!$A$2:$A$5,MATCH(Orders!N7959,People!$B$2:$B$5,0))</f>
        <v>Anna Andreadi</v>
      </c>
      <c r="X7959" t="str">
        <f>IFERROR(INDEX(Returns!A7959:A8758,MATCH(Orders!B7959,Returns!B7959:B8758,0)),"No")</f>
        <v>No</v>
      </c>
      <c r="Y7959">
        <f t="shared" si="124"/>
        <v>15.8</v>
      </c>
    </row>
    <row r="7960" spans="1:25" x14ac:dyDescent="0.2">
      <c r="A7960" s="1">
        <v>7959</v>
      </c>
      <c r="B7960" t="s">
        <v>6130</v>
      </c>
      <c r="C7960" s="2">
        <v>43743</v>
      </c>
      <c r="D7960" s="8">
        <f>Table1[[#This Row],[Order Date]]</f>
        <v>43743</v>
      </c>
      <c r="E7960" s="2">
        <v>43748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">
        <v>4736</v>
      </c>
      <c r="P7960" s="1" t="s">
        <v>30</v>
      </c>
      <c r="Q7960" s="1" t="s">
        <v>60</v>
      </c>
      <c r="R7960" s="1" t="s">
        <v>4737</v>
      </c>
      <c r="S7960" s="1">
        <v>72.900000000000006</v>
      </c>
      <c r="T7960" s="1">
        <v>5</v>
      </c>
      <c r="U7960" s="1">
        <v>0</v>
      </c>
      <c r="V7960" s="1">
        <v>26.973000000000003</v>
      </c>
      <c r="W7960" t="str">
        <f>INDEX(People!$A$2:$A$5,MATCH(Orders!N7960,People!$B$2:$B$5,0))</f>
        <v>Anna Andreadi</v>
      </c>
      <c r="X7960" t="str">
        <f>IFERROR(INDEX(Returns!A7960:A8759,MATCH(Orders!B7960,Returns!B7960:B8759,0)),"No")</f>
        <v>No</v>
      </c>
      <c r="Y7960">
        <f t="shared" si="124"/>
        <v>72.900000000000006</v>
      </c>
    </row>
    <row r="7961" spans="1:25" x14ac:dyDescent="0.2">
      <c r="A7961" s="1">
        <v>7960</v>
      </c>
      <c r="B7961" t="s">
        <v>6130</v>
      </c>
      <c r="C7961" s="2">
        <v>43743</v>
      </c>
      <c r="D7961" s="8">
        <f>Table1[[#This Row],[Order Date]]</f>
        <v>43743</v>
      </c>
      <c r="E7961" s="2">
        <v>43748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">
        <v>2740</v>
      </c>
      <c r="P7961" s="1" t="s">
        <v>30</v>
      </c>
      <c r="Q7961" s="1" t="s">
        <v>52</v>
      </c>
      <c r="R7961" s="1" t="s">
        <v>2741</v>
      </c>
      <c r="S7961" s="1">
        <v>206.35200000000003</v>
      </c>
      <c r="T7961" s="1">
        <v>3</v>
      </c>
      <c r="U7961" s="1">
        <v>0.2</v>
      </c>
      <c r="V7961" s="1">
        <v>5.1587999999999852</v>
      </c>
      <c r="W7961" t="str">
        <f>INDEX(People!$A$2:$A$5,MATCH(Orders!N7961,People!$B$2:$B$5,0))</f>
        <v>Anna Andreadi</v>
      </c>
      <c r="X7961" t="str">
        <f>IFERROR(INDEX(Returns!A7961:A8760,MATCH(Orders!B7961,Returns!B7961:B8760,0)),"No")</f>
        <v>No</v>
      </c>
      <c r="Y7961">
        <f t="shared" si="124"/>
        <v>247.62240000000003</v>
      </c>
    </row>
    <row r="7962" spans="1:25" x14ac:dyDescent="0.2">
      <c r="A7962" s="1">
        <v>7961</v>
      </c>
      <c r="B7962" t="s">
        <v>6130</v>
      </c>
      <c r="C7962" s="2">
        <v>43743</v>
      </c>
      <c r="D7962" s="8">
        <f>Table1[[#This Row],[Order Date]]</f>
        <v>43743</v>
      </c>
      <c r="E7962" s="2">
        <v>43748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">
        <v>1080</v>
      </c>
      <c r="P7962" s="1" t="s">
        <v>66</v>
      </c>
      <c r="Q7962" s="1" t="s">
        <v>67</v>
      </c>
      <c r="R7962" s="1" t="s">
        <v>1081</v>
      </c>
      <c r="S7962" s="1">
        <v>7.9920000000000009</v>
      </c>
      <c r="T7962" s="1">
        <v>1</v>
      </c>
      <c r="U7962" s="1">
        <v>0.2</v>
      </c>
      <c r="V7962" s="1">
        <v>2.6972999999999994</v>
      </c>
      <c r="W7962" t="str">
        <f>INDEX(People!$A$2:$A$5,MATCH(Orders!N7962,People!$B$2:$B$5,0))</f>
        <v>Anna Andreadi</v>
      </c>
      <c r="X7962" t="str">
        <f>IFERROR(INDEX(Returns!A7962:A8761,MATCH(Orders!B7962,Returns!B7962:B8761,0)),"No")</f>
        <v>No</v>
      </c>
      <c r="Y7962">
        <f t="shared" si="124"/>
        <v>9.5904000000000007</v>
      </c>
    </row>
    <row r="7963" spans="1:25" x14ac:dyDescent="0.2">
      <c r="A7963" s="1">
        <v>7962</v>
      </c>
      <c r="B7963" t="s">
        <v>9932</v>
      </c>
      <c r="C7963" s="2">
        <v>43787</v>
      </c>
      <c r="D7963" s="8">
        <f>Table1[[#This Row],[Order Date]]</f>
        <v>43787</v>
      </c>
      <c r="E7963" s="2">
        <v>43792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">
        <v>4849</v>
      </c>
      <c r="P7963" s="1" t="s">
        <v>43</v>
      </c>
      <c r="Q7963" s="1" t="s">
        <v>55</v>
      </c>
      <c r="R7963" s="1" t="s">
        <v>4850</v>
      </c>
      <c r="S7963" s="1">
        <v>81.360000000000014</v>
      </c>
      <c r="T7963" s="1">
        <v>5</v>
      </c>
      <c r="U7963" s="1">
        <v>0.2</v>
      </c>
      <c r="V7963" s="1">
        <v>-19.323000000000011</v>
      </c>
      <c r="W7963" t="str">
        <f>INDEX(People!$A$2:$A$5,MATCH(Orders!N7963,People!$B$2:$B$5,0))</f>
        <v>Cassandra Brandow</v>
      </c>
      <c r="X7963" t="str">
        <f>IFERROR(INDEX(Returns!A7963:A8762,MATCH(Orders!B7963,Returns!B7963:B8762,0)),"No")</f>
        <v>No</v>
      </c>
      <c r="Y7963">
        <f t="shared" si="124"/>
        <v>97.632000000000019</v>
      </c>
    </row>
    <row r="7964" spans="1:25" x14ac:dyDescent="0.2">
      <c r="A7964" s="1">
        <v>7963</v>
      </c>
      <c r="B7964" t="s">
        <v>9932</v>
      </c>
      <c r="C7964" s="2">
        <v>43787</v>
      </c>
      <c r="D7964" s="8">
        <f>Table1[[#This Row],[Order Date]]</f>
        <v>43787</v>
      </c>
      <c r="E7964" s="2">
        <v>43792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">
        <v>2227</v>
      </c>
      <c r="P7964" s="1" t="s">
        <v>43</v>
      </c>
      <c r="Q7964" s="1" t="s">
        <v>70</v>
      </c>
      <c r="R7964" s="1" t="s">
        <v>2228</v>
      </c>
      <c r="S7964" s="1">
        <v>20.232000000000003</v>
      </c>
      <c r="T7964" s="1">
        <v>8</v>
      </c>
      <c r="U7964" s="1">
        <v>0.7</v>
      </c>
      <c r="V7964" s="1">
        <v>-16.185600000000001</v>
      </c>
      <c r="W7964" t="str">
        <f>INDEX(People!$A$2:$A$5,MATCH(Orders!N7964,People!$B$2:$B$5,0))</f>
        <v>Cassandra Brandow</v>
      </c>
      <c r="X7964" t="str">
        <f>IFERROR(INDEX(Returns!A7964:A8763,MATCH(Orders!B7964,Returns!B7964:B8763,0)),"No")</f>
        <v>No</v>
      </c>
      <c r="Y7964">
        <f t="shared" si="124"/>
        <v>34.394400000000005</v>
      </c>
    </row>
    <row r="7965" spans="1:25" x14ac:dyDescent="0.2">
      <c r="A7965" s="1">
        <v>7964</v>
      </c>
      <c r="B7965" t="s">
        <v>9932</v>
      </c>
      <c r="C7965" s="2">
        <v>43787</v>
      </c>
      <c r="D7965" s="8">
        <f>Table1[[#This Row],[Order Date]]</f>
        <v>43787</v>
      </c>
      <c r="E7965" s="2">
        <v>43792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">
        <v>629</v>
      </c>
      <c r="P7965" s="1" t="s">
        <v>43</v>
      </c>
      <c r="Q7965" s="1" t="s">
        <v>73</v>
      </c>
      <c r="R7965" s="1" t="s">
        <v>630</v>
      </c>
      <c r="S7965" s="1">
        <v>389.05600000000004</v>
      </c>
      <c r="T7965" s="1">
        <v>4</v>
      </c>
      <c r="U7965" s="1">
        <v>0.2</v>
      </c>
      <c r="V7965" s="1">
        <v>48.631999999999948</v>
      </c>
      <c r="W7965" t="str">
        <f>INDEX(People!$A$2:$A$5,MATCH(Orders!N7965,People!$B$2:$B$5,0))</f>
        <v>Cassandra Brandow</v>
      </c>
      <c r="X7965" t="str">
        <f>IFERROR(INDEX(Returns!A7965:A8764,MATCH(Orders!B7965,Returns!B7965:B8764,0)),"No")</f>
        <v>No</v>
      </c>
      <c r="Y7965">
        <f t="shared" si="124"/>
        <v>466.86720000000003</v>
      </c>
    </row>
    <row r="7966" spans="1:25" x14ac:dyDescent="0.2">
      <c r="A7966" s="1">
        <v>7965</v>
      </c>
      <c r="B7966" t="s">
        <v>9932</v>
      </c>
      <c r="C7966" s="2">
        <v>43787</v>
      </c>
      <c r="D7966" s="8">
        <f>Table1[[#This Row],[Order Date]]</f>
        <v>43787</v>
      </c>
      <c r="E7966" s="2">
        <v>43792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">
        <v>4870</v>
      </c>
      <c r="P7966" s="1" t="s">
        <v>43</v>
      </c>
      <c r="Q7966" s="1" t="s">
        <v>84</v>
      </c>
      <c r="R7966" s="1" t="s">
        <v>4871</v>
      </c>
      <c r="S7966" s="1">
        <v>20.736000000000004</v>
      </c>
      <c r="T7966" s="1">
        <v>4</v>
      </c>
      <c r="U7966" s="1">
        <v>0.2</v>
      </c>
      <c r="V7966" s="1">
        <v>7.2576000000000001</v>
      </c>
      <c r="W7966" t="str">
        <f>INDEX(People!$A$2:$A$5,MATCH(Orders!N7966,People!$B$2:$B$5,0))</f>
        <v>Cassandra Brandow</v>
      </c>
      <c r="X7966" t="str">
        <f>IFERROR(INDEX(Returns!A7966:A8765,MATCH(Orders!B7966,Returns!B7966:B8765,0)),"No")</f>
        <v>No</v>
      </c>
      <c r="Y7966">
        <f t="shared" si="124"/>
        <v>24.883200000000006</v>
      </c>
    </row>
    <row r="7967" spans="1:25" x14ac:dyDescent="0.2">
      <c r="A7967" s="1">
        <v>7966</v>
      </c>
      <c r="B7967" t="s">
        <v>9932</v>
      </c>
      <c r="C7967" s="2">
        <v>43787</v>
      </c>
      <c r="D7967" s="8">
        <f>Table1[[#This Row],[Order Date]]</f>
        <v>43787</v>
      </c>
      <c r="E7967" s="2">
        <v>43792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">
        <v>3759</v>
      </c>
      <c r="P7967" s="1" t="s">
        <v>43</v>
      </c>
      <c r="Q7967" s="1" t="s">
        <v>84</v>
      </c>
      <c r="R7967" s="1" t="s">
        <v>3760</v>
      </c>
      <c r="S7967" s="1">
        <v>41.472000000000008</v>
      </c>
      <c r="T7967" s="1">
        <v>8</v>
      </c>
      <c r="U7967" s="1">
        <v>0.2</v>
      </c>
      <c r="V7967" s="1">
        <v>14.5152</v>
      </c>
      <c r="W7967" t="str">
        <f>INDEX(People!$A$2:$A$5,MATCH(Orders!N7967,People!$B$2:$B$5,0))</f>
        <v>Cassandra Brandow</v>
      </c>
      <c r="X7967" t="str">
        <f>IFERROR(INDEX(Returns!A7967:A8766,MATCH(Orders!B7967,Returns!B7967:B8766,0)),"No")</f>
        <v>No</v>
      </c>
      <c r="Y7967">
        <f t="shared" si="124"/>
        <v>49.766400000000012</v>
      </c>
    </row>
    <row r="7968" spans="1:25" x14ac:dyDescent="0.2">
      <c r="A7968" s="1">
        <v>7967</v>
      </c>
      <c r="B7968" t="s">
        <v>9933</v>
      </c>
      <c r="C7968" s="2">
        <v>42817</v>
      </c>
      <c r="D7968" s="8">
        <f>Table1[[#This Row],[Order Date]]</f>
        <v>42817</v>
      </c>
      <c r="E7968" s="2">
        <v>42824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">
        <v>4208</v>
      </c>
      <c r="P7968" s="1" t="s">
        <v>43</v>
      </c>
      <c r="Q7968" s="1" t="s">
        <v>84</v>
      </c>
      <c r="R7968" s="1" t="s">
        <v>4209</v>
      </c>
      <c r="S7968" s="1">
        <v>33.36</v>
      </c>
      <c r="T7968" s="1">
        <v>4</v>
      </c>
      <c r="U7968" s="1">
        <v>0</v>
      </c>
      <c r="V7968" s="1">
        <v>16.68</v>
      </c>
      <c r="W7968" t="str">
        <f>INDEX(People!$A$2:$A$5,MATCH(Orders!N7968,People!$B$2:$B$5,0))</f>
        <v>Anna Andreadi</v>
      </c>
      <c r="X7968" t="str">
        <f>IFERROR(INDEX(Returns!A7968:A8767,MATCH(Orders!B7968,Returns!B7968:B8767,0)),"No")</f>
        <v>No</v>
      </c>
      <c r="Y7968">
        <f t="shared" si="124"/>
        <v>33.36</v>
      </c>
    </row>
    <row r="7969" spans="1:25" x14ac:dyDescent="0.2">
      <c r="A7969" s="1">
        <v>7968</v>
      </c>
      <c r="B7969" t="s">
        <v>9934</v>
      </c>
      <c r="C7969" s="2">
        <v>43383</v>
      </c>
      <c r="D7969" s="8">
        <f>Table1[[#This Row],[Order Date]]</f>
        <v>43383</v>
      </c>
      <c r="E7969" s="2">
        <v>43385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">
        <v>5817</v>
      </c>
      <c r="P7969" s="1" t="s">
        <v>30</v>
      </c>
      <c r="Q7969" s="1" t="s">
        <v>31</v>
      </c>
      <c r="R7969" s="1" t="s">
        <v>5818</v>
      </c>
      <c r="S7969" s="1">
        <v>90.882000000000005</v>
      </c>
      <c r="T7969" s="1">
        <v>3</v>
      </c>
      <c r="U7969" s="1">
        <v>0.7</v>
      </c>
      <c r="V7969" s="1">
        <v>-190.85220000000004</v>
      </c>
      <c r="W7969" t="str">
        <f>INDEX(People!$A$2:$A$5,MATCH(Orders!N7969,People!$B$2:$B$5,0))</f>
        <v>Anna Andreadi</v>
      </c>
      <c r="X7969" t="str">
        <f>IFERROR(INDEX(Returns!A7969:A8768,MATCH(Orders!B7969,Returns!B7969:B8768,0)),"No")</f>
        <v>No</v>
      </c>
      <c r="Y7969">
        <f t="shared" si="124"/>
        <v>154.49940000000001</v>
      </c>
    </row>
    <row r="7970" spans="1:25" x14ac:dyDescent="0.2">
      <c r="A7970" s="1">
        <v>7969</v>
      </c>
      <c r="B7970" t="s">
        <v>9934</v>
      </c>
      <c r="C7970" s="2">
        <v>43383</v>
      </c>
      <c r="D7970" s="8">
        <f>Table1[[#This Row],[Order Date]]</f>
        <v>43383</v>
      </c>
      <c r="E7970" s="2">
        <v>43385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">
        <v>5502</v>
      </c>
      <c r="P7970" s="1" t="s">
        <v>66</v>
      </c>
      <c r="Q7970" s="1" t="s">
        <v>67</v>
      </c>
      <c r="R7970" s="1" t="s">
        <v>5503</v>
      </c>
      <c r="S7970" s="1">
        <v>15.991999999999999</v>
      </c>
      <c r="T7970" s="1">
        <v>1</v>
      </c>
      <c r="U7970" s="1">
        <v>0.2</v>
      </c>
      <c r="V7970" s="1">
        <v>-2.9985000000000022</v>
      </c>
      <c r="W7970" t="str">
        <f>INDEX(People!$A$2:$A$5,MATCH(Orders!N7970,People!$B$2:$B$5,0))</f>
        <v>Anna Andreadi</v>
      </c>
      <c r="X7970" t="str">
        <f>IFERROR(INDEX(Returns!A7970:A8769,MATCH(Orders!B7970,Returns!B7970:B8769,0)),"No")</f>
        <v>No</v>
      </c>
      <c r="Y7970">
        <f t="shared" si="124"/>
        <v>19.190399999999997</v>
      </c>
    </row>
    <row r="7971" spans="1:25" x14ac:dyDescent="0.2">
      <c r="A7971" s="1">
        <v>7970</v>
      </c>
      <c r="B7971" t="s">
        <v>9934</v>
      </c>
      <c r="C7971" s="2">
        <v>43383</v>
      </c>
      <c r="D7971" s="8">
        <f>Table1[[#This Row],[Order Date]]</f>
        <v>43383</v>
      </c>
      <c r="E7971" s="2">
        <v>43385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">
        <v>1776</v>
      </c>
      <c r="P7971" s="1" t="s">
        <v>30</v>
      </c>
      <c r="Q7971" s="1" t="s">
        <v>34</v>
      </c>
      <c r="R7971" s="1" t="s">
        <v>1777</v>
      </c>
      <c r="S7971" s="1">
        <v>120.78399999999999</v>
      </c>
      <c r="T7971" s="1">
        <v>1</v>
      </c>
      <c r="U7971" s="1">
        <v>0.2</v>
      </c>
      <c r="V7971" s="1">
        <v>13.588199999999986</v>
      </c>
      <c r="W7971" t="str">
        <f>INDEX(People!$A$2:$A$5,MATCH(Orders!N7971,People!$B$2:$B$5,0))</f>
        <v>Anna Andreadi</v>
      </c>
      <c r="X7971" t="str">
        <f>IFERROR(INDEX(Returns!A7971:A8770,MATCH(Orders!B7971,Returns!B7971:B8770,0)),"No")</f>
        <v>No</v>
      </c>
      <c r="Y7971">
        <f t="shared" si="124"/>
        <v>144.9408</v>
      </c>
    </row>
    <row r="7972" spans="1:25" x14ac:dyDescent="0.2">
      <c r="A7972" s="1">
        <v>7971</v>
      </c>
      <c r="B7972" t="s">
        <v>9935</v>
      </c>
      <c r="C7972" s="2">
        <v>42963</v>
      </c>
      <c r="D7972" s="8">
        <f>Table1[[#This Row],[Order Date]]</f>
        <v>42963</v>
      </c>
      <c r="E7972" s="2">
        <v>42967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">
        <v>3290</v>
      </c>
      <c r="P7972" s="1" t="s">
        <v>66</v>
      </c>
      <c r="Q7972" s="1" t="s">
        <v>67</v>
      </c>
      <c r="R7972" s="1" t="s">
        <v>3291</v>
      </c>
      <c r="S7972" s="1">
        <v>519.79200000000003</v>
      </c>
      <c r="T7972" s="1">
        <v>4</v>
      </c>
      <c r="U7972" s="1">
        <v>0.4</v>
      </c>
      <c r="V7972" s="1">
        <v>-112.62159999999994</v>
      </c>
      <c r="W7972" t="str">
        <f>INDEX(People!$A$2:$A$5,MATCH(Orders!N7972,People!$B$2:$B$5,0))</f>
        <v>Chuck Magee</v>
      </c>
      <c r="X7972" t="str">
        <f>IFERROR(INDEX(Returns!A7972:A8771,MATCH(Orders!B7972,Returns!B7972:B8771,0)),"No")</f>
        <v>No</v>
      </c>
      <c r="Y7972">
        <f t="shared" si="124"/>
        <v>727.7088</v>
      </c>
    </row>
    <row r="7973" spans="1:25" x14ac:dyDescent="0.2">
      <c r="A7973" s="1">
        <v>7972</v>
      </c>
      <c r="B7973" t="s">
        <v>9935</v>
      </c>
      <c r="C7973" s="2">
        <v>42963</v>
      </c>
      <c r="D7973" s="8">
        <f>Table1[[#This Row],[Order Date]]</f>
        <v>42963</v>
      </c>
      <c r="E7973" s="2">
        <v>42967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">
        <v>4557</v>
      </c>
      <c r="P7973" s="1" t="s">
        <v>66</v>
      </c>
      <c r="Q7973" s="1" t="s">
        <v>146</v>
      </c>
      <c r="R7973" s="1" t="s">
        <v>4558</v>
      </c>
      <c r="S7973" s="1">
        <v>31.176000000000002</v>
      </c>
      <c r="T7973" s="1">
        <v>3</v>
      </c>
      <c r="U7973" s="1">
        <v>0.2</v>
      </c>
      <c r="V7973" s="1">
        <v>-5.4558000000000035</v>
      </c>
      <c r="W7973" t="str">
        <f>INDEX(People!$A$2:$A$5,MATCH(Orders!N7973,People!$B$2:$B$5,0))</f>
        <v>Chuck Magee</v>
      </c>
      <c r="X7973" t="str">
        <f>IFERROR(INDEX(Returns!A7973:A8772,MATCH(Orders!B7973,Returns!B7973:B8772,0)),"No")</f>
        <v>No</v>
      </c>
      <c r="Y7973">
        <f t="shared" si="124"/>
        <v>37.411200000000001</v>
      </c>
    </row>
    <row r="7974" spans="1:25" x14ac:dyDescent="0.2">
      <c r="A7974" s="1">
        <v>7973</v>
      </c>
      <c r="B7974" t="s">
        <v>9935</v>
      </c>
      <c r="C7974" s="2">
        <v>42963</v>
      </c>
      <c r="D7974" s="8">
        <f>Table1[[#This Row],[Order Date]]</f>
        <v>42963</v>
      </c>
      <c r="E7974" s="2">
        <v>42967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">
        <v>4157</v>
      </c>
      <c r="P7974" s="1" t="s">
        <v>43</v>
      </c>
      <c r="Q7974" s="1" t="s">
        <v>84</v>
      </c>
      <c r="R7974" s="1" t="s">
        <v>4158</v>
      </c>
      <c r="S7974" s="1">
        <v>10.368000000000002</v>
      </c>
      <c r="T7974" s="1">
        <v>2</v>
      </c>
      <c r="U7974" s="1">
        <v>0.2</v>
      </c>
      <c r="V7974" s="1">
        <v>3.6288</v>
      </c>
      <c r="W7974" t="str">
        <f>INDEX(People!$A$2:$A$5,MATCH(Orders!N7974,People!$B$2:$B$5,0))</f>
        <v>Chuck Magee</v>
      </c>
      <c r="X7974" t="str">
        <f>IFERROR(INDEX(Returns!A7974:A8773,MATCH(Orders!B7974,Returns!B7974:B8773,0)),"No")</f>
        <v>No</v>
      </c>
      <c r="Y7974">
        <f t="shared" si="124"/>
        <v>12.441600000000003</v>
      </c>
    </row>
    <row r="7975" spans="1:25" x14ac:dyDescent="0.2">
      <c r="A7975" s="1">
        <v>7974</v>
      </c>
      <c r="B7975" t="s">
        <v>9935</v>
      </c>
      <c r="C7975" s="2">
        <v>42963</v>
      </c>
      <c r="D7975" s="8">
        <f>Table1[[#This Row],[Order Date]]</f>
        <v>42963</v>
      </c>
      <c r="E7975" s="2">
        <v>42967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">
        <v>435</v>
      </c>
      <c r="P7975" s="1" t="s">
        <v>43</v>
      </c>
      <c r="Q7975" s="1" t="s">
        <v>70</v>
      </c>
      <c r="R7975" s="1" t="s">
        <v>436</v>
      </c>
      <c r="S7975" s="1">
        <v>2.7240000000000006</v>
      </c>
      <c r="T7975" s="1">
        <v>2</v>
      </c>
      <c r="U7975" s="1">
        <v>0.7</v>
      </c>
      <c r="V7975" s="1">
        <v>-1.9067999999999996</v>
      </c>
      <c r="W7975" t="str">
        <f>INDEX(People!$A$2:$A$5,MATCH(Orders!N7975,People!$B$2:$B$5,0))</f>
        <v>Chuck Magee</v>
      </c>
      <c r="X7975" t="str">
        <f>IFERROR(INDEX(Returns!A7975:A8774,MATCH(Orders!B7975,Returns!B7975:B8774,0)),"No")</f>
        <v>No</v>
      </c>
      <c r="Y7975">
        <f t="shared" si="124"/>
        <v>4.6308000000000007</v>
      </c>
    </row>
    <row r="7976" spans="1:25" x14ac:dyDescent="0.2">
      <c r="A7976" s="1">
        <v>7975</v>
      </c>
      <c r="B7976" t="s">
        <v>9935</v>
      </c>
      <c r="C7976" s="2">
        <v>42963</v>
      </c>
      <c r="D7976" s="8">
        <f>Table1[[#This Row],[Order Date]]</f>
        <v>42963</v>
      </c>
      <c r="E7976" s="2">
        <v>42967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">
        <v>3449</v>
      </c>
      <c r="P7976" s="1" t="s">
        <v>30</v>
      </c>
      <c r="Q7976" s="1" t="s">
        <v>60</v>
      </c>
      <c r="R7976" s="1" t="s">
        <v>3450</v>
      </c>
      <c r="S7976" s="1">
        <v>254.35200000000003</v>
      </c>
      <c r="T7976" s="1">
        <v>3</v>
      </c>
      <c r="U7976" s="1">
        <v>0.2</v>
      </c>
      <c r="V7976" s="1">
        <v>0</v>
      </c>
      <c r="W7976" t="str">
        <f>INDEX(People!$A$2:$A$5,MATCH(Orders!N7976,People!$B$2:$B$5,0))</f>
        <v>Chuck Magee</v>
      </c>
      <c r="X7976" t="str">
        <f>IFERROR(INDEX(Returns!A7976:A8775,MATCH(Orders!B7976,Returns!B7976:B8775,0)),"No")</f>
        <v>No</v>
      </c>
      <c r="Y7976">
        <f t="shared" si="124"/>
        <v>305.22240000000005</v>
      </c>
    </row>
    <row r="7977" spans="1:25" x14ac:dyDescent="0.2">
      <c r="A7977" s="1">
        <v>7976</v>
      </c>
      <c r="B7977" t="s">
        <v>9935</v>
      </c>
      <c r="C7977" s="2">
        <v>42963</v>
      </c>
      <c r="D7977" s="8">
        <f>Table1[[#This Row],[Order Date]]</f>
        <v>42963</v>
      </c>
      <c r="E7977" s="2">
        <v>42967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">
        <v>2656</v>
      </c>
      <c r="P7977" s="1" t="s">
        <v>43</v>
      </c>
      <c r="Q7977" s="1" t="s">
        <v>70</v>
      </c>
      <c r="R7977" s="1" t="s">
        <v>2657</v>
      </c>
      <c r="S7977" s="1">
        <v>3.762</v>
      </c>
      <c r="T7977" s="1">
        <v>3</v>
      </c>
      <c r="U7977" s="1">
        <v>0.7</v>
      </c>
      <c r="V7977" s="1">
        <v>-2.758799999999999</v>
      </c>
      <c r="W7977" t="str">
        <f>INDEX(People!$A$2:$A$5,MATCH(Orders!N7977,People!$B$2:$B$5,0))</f>
        <v>Chuck Magee</v>
      </c>
      <c r="X7977" t="str">
        <f>IFERROR(INDEX(Returns!A7977:A8776,MATCH(Orders!B7977,Returns!B7977:B8776,0)),"No")</f>
        <v>No</v>
      </c>
      <c r="Y7977">
        <f t="shared" si="124"/>
        <v>6.3953999999999995</v>
      </c>
    </row>
    <row r="7978" spans="1:25" x14ac:dyDescent="0.2">
      <c r="A7978" s="1">
        <v>7977</v>
      </c>
      <c r="B7978" t="s">
        <v>9935</v>
      </c>
      <c r="C7978" s="2">
        <v>42963</v>
      </c>
      <c r="D7978" s="8">
        <f>Table1[[#This Row],[Order Date]]</f>
        <v>42963</v>
      </c>
      <c r="E7978" s="2">
        <v>42967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">
        <v>3281</v>
      </c>
      <c r="P7978" s="1" t="s">
        <v>43</v>
      </c>
      <c r="Q7978" s="1" t="s">
        <v>84</v>
      </c>
      <c r="R7978" s="1" t="s">
        <v>3282</v>
      </c>
      <c r="S7978" s="1">
        <v>10.272000000000002</v>
      </c>
      <c r="T7978" s="1">
        <v>3</v>
      </c>
      <c r="U7978" s="1">
        <v>0.2</v>
      </c>
      <c r="V7978" s="1">
        <v>3.2099999999999982</v>
      </c>
      <c r="W7978" t="str">
        <f>INDEX(People!$A$2:$A$5,MATCH(Orders!N7978,People!$B$2:$B$5,0))</f>
        <v>Chuck Magee</v>
      </c>
      <c r="X7978" t="str">
        <f>IFERROR(INDEX(Returns!A7978:A8777,MATCH(Orders!B7978,Returns!B7978:B8777,0)),"No")</f>
        <v>No</v>
      </c>
      <c r="Y7978">
        <f t="shared" si="124"/>
        <v>12.326400000000001</v>
      </c>
    </row>
    <row r="7979" spans="1:25" x14ac:dyDescent="0.2">
      <c r="A7979" s="1">
        <v>7978</v>
      </c>
      <c r="B7979" t="s">
        <v>9936</v>
      </c>
      <c r="C7979" s="2">
        <v>42521</v>
      </c>
      <c r="D7979" s="8">
        <f>Table1[[#This Row],[Order Date]]</f>
        <v>42521</v>
      </c>
      <c r="E7979" s="2">
        <v>42526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">
        <v>1419</v>
      </c>
      <c r="P7979" s="1" t="s">
        <v>66</v>
      </c>
      <c r="Q7979" s="1" t="s">
        <v>67</v>
      </c>
      <c r="R7979" s="1" t="s">
        <v>1420</v>
      </c>
      <c r="S7979" s="1">
        <v>659.97</v>
      </c>
      <c r="T7979" s="1">
        <v>3</v>
      </c>
      <c r="U7979" s="1">
        <v>0</v>
      </c>
      <c r="V7979" s="1">
        <v>197.99099999999996</v>
      </c>
      <c r="W7979" t="str">
        <f>INDEX(People!$A$2:$A$5,MATCH(Orders!N7979,People!$B$2:$B$5,0))</f>
        <v>Cassandra Brandow</v>
      </c>
      <c r="X7979" t="str">
        <f>IFERROR(INDEX(Returns!A7979:A8778,MATCH(Orders!B7979,Returns!B7979:B8778,0)),"No")</f>
        <v>No</v>
      </c>
      <c r="Y7979">
        <f t="shared" si="124"/>
        <v>659.97</v>
      </c>
    </row>
    <row r="7980" spans="1:25" x14ac:dyDescent="0.2">
      <c r="A7980" s="1">
        <v>7979</v>
      </c>
      <c r="B7980" t="s">
        <v>9936</v>
      </c>
      <c r="C7980" s="2">
        <v>42521</v>
      </c>
      <c r="D7980" s="8">
        <f>Table1[[#This Row],[Order Date]]</f>
        <v>42521</v>
      </c>
      <c r="E7980" s="2">
        <v>42526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">
        <v>1767</v>
      </c>
      <c r="P7980" s="1" t="s">
        <v>66</v>
      </c>
      <c r="Q7980" s="1" t="s">
        <v>67</v>
      </c>
      <c r="R7980" s="1" t="s">
        <v>1768</v>
      </c>
      <c r="S7980" s="1">
        <v>113.72999999999999</v>
      </c>
      <c r="T7980" s="1">
        <v>3</v>
      </c>
      <c r="U7980" s="1">
        <v>0</v>
      </c>
      <c r="V7980" s="1">
        <v>32.981699999999989</v>
      </c>
      <c r="W7980" t="str">
        <f>INDEX(People!$A$2:$A$5,MATCH(Orders!N7980,People!$B$2:$B$5,0))</f>
        <v>Cassandra Brandow</v>
      </c>
      <c r="X7980" t="str">
        <f>IFERROR(INDEX(Returns!A7980:A8779,MATCH(Orders!B7980,Returns!B7980:B8779,0)),"No")</f>
        <v>No</v>
      </c>
      <c r="Y7980">
        <f t="shared" si="124"/>
        <v>113.72999999999999</v>
      </c>
    </row>
    <row r="7981" spans="1:25" x14ac:dyDescent="0.2">
      <c r="A7981" s="1">
        <v>7980</v>
      </c>
      <c r="B7981" t="s">
        <v>9937</v>
      </c>
      <c r="C7981" s="2">
        <v>42974</v>
      </c>
      <c r="D7981" s="8">
        <f>Table1[[#This Row],[Order Date]]</f>
        <v>42974</v>
      </c>
      <c r="E7981" s="2">
        <v>42978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">
        <v>3875</v>
      </c>
      <c r="P7981" s="1" t="s">
        <v>43</v>
      </c>
      <c r="Q7981" s="1" t="s">
        <v>70</v>
      </c>
      <c r="R7981" s="1" t="s">
        <v>3876</v>
      </c>
      <c r="S7981" s="1">
        <v>5.1040000000000001</v>
      </c>
      <c r="T7981" s="1">
        <v>1</v>
      </c>
      <c r="U7981" s="1">
        <v>0.2</v>
      </c>
      <c r="V7981" s="1">
        <v>1.6587999999999996</v>
      </c>
      <c r="W7981" t="str">
        <f>INDEX(People!$A$2:$A$5,MATCH(Orders!N7981,People!$B$2:$B$5,0))</f>
        <v>Anna Andreadi</v>
      </c>
      <c r="X7981" t="str">
        <f>IFERROR(INDEX(Returns!A7981:A8780,MATCH(Orders!B7981,Returns!B7981:B8780,0)),"No")</f>
        <v>No</v>
      </c>
      <c r="Y7981">
        <f t="shared" si="124"/>
        <v>6.1247999999999996</v>
      </c>
    </row>
    <row r="7982" spans="1:25" x14ac:dyDescent="0.2">
      <c r="A7982" s="1">
        <v>7981</v>
      </c>
      <c r="B7982" t="s">
        <v>9938</v>
      </c>
      <c r="C7982" s="2">
        <v>42372</v>
      </c>
      <c r="D7982" s="8">
        <f>Table1[[#This Row],[Order Date]]</f>
        <v>42372</v>
      </c>
      <c r="E7982" s="2">
        <v>42376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">
        <v>4931</v>
      </c>
      <c r="P7982" s="1" t="s">
        <v>43</v>
      </c>
      <c r="Q7982" s="1" t="s">
        <v>84</v>
      </c>
      <c r="R7982" s="1" t="s">
        <v>4932</v>
      </c>
      <c r="S7982" s="1">
        <v>16.448</v>
      </c>
      <c r="T7982" s="1">
        <v>2</v>
      </c>
      <c r="U7982" s="1">
        <v>0.2</v>
      </c>
      <c r="V7982" s="1">
        <v>5.5511999999999979</v>
      </c>
      <c r="W7982" t="str">
        <f>INDEX(People!$A$2:$A$5,MATCH(Orders!N7982,People!$B$2:$B$5,0))</f>
        <v>Kelly Williams</v>
      </c>
      <c r="X7982" t="str">
        <f>IFERROR(INDEX(Returns!A7982:A8781,MATCH(Orders!B7982,Returns!B7982:B8781,0)),"No")</f>
        <v>No</v>
      </c>
      <c r="Y7982">
        <f t="shared" si="124"/>
        <v>19.7376</v>
      </c>
    </row>
    <row r="7983" spans="1:25" x14ac:dyDescent="0.2">
      <c r="A7983" s="1">
        <v>7982</v>
      </c>
      <c r="B7983" t="s">
        <v>9939</v>
      </c>
      <c r="C7983" s="2">
        <v>42623</v>
      </c>
      <c r="D7983" s="8">
        <f>Table1[[#This Row],[Order Date]]</f>
        <v>42623</v>
      </c>
      <c r="E7983" s="2">
        <v>42626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">
        <v>1884</v>
      </c>
      <c r="P7983" s="1" t="s">
        <v>43</v>
      </c>
      <c r="Q7983" s="1" t="s">
        <v>73</v>
      </c>
      <c r="R7983" s="1" t="s">
        <v>1885</v>
      </c>
      <c r="S7983" s="1">
        <v>81.92</v>
      </c>
      <c r="T7983" s="1">
        <v>4</v>
      </c>
      <c r="U7983" s="1">
        <v>0</v>
      </c>
      <c r="V7983" s="1">
        <v>22.118400000000001</v>
      </c>
      <c r="W7983" t="str">
        <f>INDEX(People!$A$2:$A$5,MATCH(Orders!N7983,People!$B$2:$B$5,0))</f>
        <v>Chuck Magee</v>
      </c>
      <c r="X7983" t="str">
        <f>IFERROR(INDEX(Returns!A7983:A8782,MATCH(Orders!B7983,Returns!B7983:B8782,0)),"No")</f>
        <v>No</v>
      </c>
      <c r="Y7983">
        <f t="shared" si="124"/>
        <v>81.92</v>
      </c>
    </row>
    <row r="7984" spans="1:25" x14ac:dyDescent="0.2">
      <c r="A7984" s="1">
        <v>7983</v>
      </c>
      <c r="B7984" t="s">
        <v>9939</v>
      </c>
      <c r="C7984" s="2">
        <v>42623</v>
      </c>
      <c r="D7984" s="8">
        <f>Table1[[#This Row],[Order Date]]</f>
        <v>42623</v>
      </c>
      <c r="E7984" s="2">
        <v>42626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">
        <v>3733</v>
      </c>
      <c r="P7984" s="1" t="s">
        <v>30</v>
      </c>
      <c r="Q7984" s="1" t="s">
        <v>60</v>
      </c>
      <c r="R7984" s="1" t="s">
        <v>3734</v>
      </c>
      <c r="S7984" s="1">
        <v>254.89999999999998</v>
      </c>
      <c r="T7984" s="1">
        <v>5</v>
      </c>
      <c r="U7984" s="1">
        <v>0</v>
      </c>
      <c r="V7984" s="1">
        <v>76.469999999999985</v>
      </c>
      <c r="W7984" t="str">
        <f>INDEX(People!$A$2:$A$5,MATCH(Orders!N7984,People!$B$2:$B$5,0))</f>
        <v>Chuck Magee</v>
      </c>
      <c r="X7984" t="str">
        <f>IFERROR(INDEX(Returns!A7984:A8783,MATCH(Orders!B7984,Returns!B7984:B8783,0)),"No")</f>
        <v>No</v>
      </c>
      <c r="Y7984">
        <f t="shared" si="124"/>
        <v>254.89999999999998</v>
      </c>
    </row>
    <row r="7985" spans="1:25" x14ac:dyDescent="0.2">
      <c r="A7985" s="1">
        <v>7984</v>
      </c>
      <c r="B7985" t="s">
        <v>9940</v>
      </c>
      <c r="C7985" s="2">
        <v>43487</v>
      </c>
      <c r="D7985" s="8">
        <f>Table1[[#This Row],[Order Date]]</f>
        <v>43487</v>
      </c>
      <c r="E7985" s="2">
        <v>43490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">
        <v>3942</v>
      </c>
      <c r="P7985" s="1" t="s">
        <v>43</v>
      </c>
      <c r="Q7985" s="1" t="s">
        <v>242</v>
      </c>
      <c r="R7985" s="1" t="s">
        <v>497</v>
      </c>
      <c r="S7985" s="1">
        <v>15.120000000000001</v>
      </c>
      <c r="T7985" s="1">
        <v>5</v>
      </c>
      <c r="U7985" s="1">
        <v>0.2</v>
      </c>
      <c r="V7985" s="1">
        <v>4.9139999999999988</v>
      </c>
      <c r="W7985" t="str">
        <f>INDEX(People!$A$2:$A$5,MATCH(Orders!N7985,People!$B$2:$B$5,0))</f>
        <v>Kelly Williams</v>
      </c>
      <c r="X7985" t="str">
        <f>IFERROR(INDEX(Returns!A7985:A8784,MATCH(Orders!B7985,Returns!B7985:B8784,0)),"No")</f>
        <v>No</v>
      </c>
      <c r="Y7985">
        <f t="shared" si="124"/>
        <v>18.144000000000002</v>
      </c>
    </row>
    <row r="7986" spans="1:25" x14ac:dyDescent="0.2">
      <c r="A7986" s="1">
        <v>7985</v>
      </c>
      <c r="B7986" t="s">
        <v>9940</v>
      </c>
      <c r="C7986" s="2">
        <v>43487</v>
      </c>
      <c r="D7986" s="8">
        <f>Table1[[#This Row],[Order Date]]</f>
        <v>43487</v>
      </c>
      <c r="E7986" s="2">
        <v>43490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">
        <v>5144</v>
      </c>
      <c r="P7986" s="1" t="s">
        <v>43</v>
      </c>
      <c r="Q7986" s="1" t="s">
        <v>63</v>
      </c>
      <c r="R7986" s="1" t="s">
        <v>5145</v>
      </c>
      <c r="S7986" s="1">
        <v>7.8719999999999999</v>
      </c>
      <c r="T7986" s="1">
        <v>3</v>
      </c>
      <c r="U7986" s="1">
        <v>0.2</v>
      </c>
      <c r="V7986" s="1">
        <v>0.88559999999999883</v>
      </c>
      <c r="W7986" t="str">
        <f>INDEX(People!$A$2:$A$5,MATCH(Orders!N7986,People!$B$2:$B$5,0))</f>
        <v>Kelly Williams</v>
      </c>
      <c r="X7986" t="str">
        <f>IFERROR(INDEX(Returns!A7986:A8785,MATCH(Orders!B7986,Returns!B7986:B8785,0)),"No")</f>
        <v>No</v>
      </c>
      <c r="Y7986">
        <f t="shared" si="124"/>
        <v>9.4463999999999988</v>
      </c>
    </row>
    <row r="7987" spans="1:25" x14ac:dyDescent="0.2">
      <c r="A7987" s="1">
        <v>7986</v>
      </c>
      <c r="B7987" t="s">
        <v>9941</v>
      </c>
      <c r="C7987" s="2">
        <v>43211</v>
      </c>
      <c r="D7987" s="8">
        <f>Table1[[#This Row],[Order Date]]</f>
        <v>43211</v>
      </c>
      <c r="E7987" s="2">
        <v>43214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">
        <v>915</v>
      </c>
      <c r="P7987" s="1" t="s">
        <v>43</v>
      </c>
      <c r="Q7987" s="1" t="s">
        <v>70</v>
      </c>
      <c r="R7987" s="1" t="s">
        <v>916</v>
      </c>
      <c r="S7987" s="1">
        <v>8.32</v>
      </c>
      <c r="T7987" s="1">
        <v>5</v>
      </c>
      <c r="U7987" s="1">
        <v>0.2</v>
      </c>
      <c r="V7987" s="1">
        <v>2.8079999999999998</v>
      </c>
      <c r="W7987" t="str">
        <f>INDEX(People!$A$2:$A$5,MATCH(Orders!N7987,People!$B$2:$B$5,0))</f>
        <v>Anna Andreadi</v>
      </c>
      <c r="X7987" t="str">
        <f>IFERROR(INDEX(Returns!A7987:A8786,MATCH(Orders!B7987,Returns!B7987:B8786,0)),"No")</f>
        <v>No</v>
      </c>
      <c r="Y7987">
        <f t="shared" si="124"/>
        <v>9.984</v>
      </c>
    </row>
    <row r="7988" spans="1:25" x14ac:dyDescent="0.2">
      <c r="A7988" s="1">
        <v>7987</v>
      </c>
      <c r="B7988" t="s">
        <v>9942</v>
      </c>
      <c r="C7988" s="2">
        <v>43301</v>
      </c>
      <c r="D7988" s="8">
        <f>Table1[[#This Row],[Order Date]]</f>
        <v>43301</v>
      </c>
      <c r="E7988" s="2">
        <v>43304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">
        <v>2720</v>
      </c>
      <c r="P7988" s="1" t="s">
        <v>66</v>
      </c>
      <c r="Q7988" s="1" t="s">
        <v>67</v>
      </c>
      <c r="R7988" s="1" t="s">
        <v>2721</v>
      </c>
      <c r="S7988" s="1">
        <v>89.949999999999989</v>
      </c>
      <c r="T7988" s="1">
        <v>5</v>
      </c>
      <c r="U7988" s="1">
        <v>0</v>
      </c>
      <c r="V7988" s="1">
        <v>43.175999999999995</v>
      </c>
      <c r="W7988" t="str">
        <f>INDEX(People!$A$2:$A$5,MATCH(Orders!N7988,People!$B$2:$B$5,0))</f>
        <v>Chuck Magee</v>
      </c>
      <c r="X7988" t="str">
        <f>IFERROR(INDEX(Returns!A7988:A8787,MATCH(Orders!B7988,Returns!B7988:B8787,0)),"No")</f>
        <v>No</v>
      </c>
      <c r="Y7988">
        <f t="shared" si="124"/>
        <v>89.949999999999989</v>
      </c>
    </row>
    <row r="7989" spans="1:25" x14ac:dyDescent="0.2">
      <c r="A7989" s="1">
        <v>7988</v>
      </c>
      <c r="B7989" t="s">
        <v>9943</v>
      </c>
      <c r="C7989" s="2">
        <v>43335</v>
      </c>
      <c r="D7989" s="8">
        <f>Table1[[#This Row],[Order Date]]</f>
        <v>43335</v>
      </c>
      <c r="E7989" s="2">
        <v>43341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">
        <v>5182</v>
      </c>
      <c r="P7989" s="1" t="s">
        <v>43</v>
      </c>
      <c r="Q7989" s="1" t="s">
        <v>44</v>
      </c>
      <c r="R7989" s="1" t="s">
        <v>5183</v>
      </c>
      <c r="S7989" s="1">
        <v>25.2</v>
      </c>
      <c r="T7989" s="1">
        <v>4</v>
      </c>
      <c r="U7989" s="1">
        <v>0</v>
      </c>
      <c r="V7989" s="1">
        <v>11.591999999999999</v>
      </c>
      <c r="W7989" t="str">
        <f>INDEX(People!$A$2:$A$5,MATCH(Orders!N7989,People!$B$2:$B$5,0))</f>
        <v>Kelly Williams</v>
      </c>
      <c r="X7989" t="str">
        <f>IFERROR(INDEX(Returns!A7989:A8788,MATCH(Orders!B7989,Returns!B7989:B8788,0)),"No")</f>
        <v>No</v>
      </c>
      <c r="Y7989">
        <f t="shared" si="124"/>
        <v>25.2</v>
      </c>
    </row>
    <row r="7990" spans="1:25" x14ac:dyDescent="0.2">
      <c r="A7990" s="1">
        <v>7989</v>
      </c>
      <c r="B7990" t="s">
        <v>9943</v>
      </c>
      <c r="C7990" s="2">
        <v>43335</v>
      </c>
      <c r="D7990" s="8">
        <f>Table1[[#This Row],[Order Date]]</f>
        <v>43335</v>
      </c>
      <c r="E7990" s="2">
        <v>43341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">
        <v>5080</v>
      </c>
      <c r="P7990" s="1" t="s">
        <v>43</v>
      </c>
      <c r="Q7990" s="1" t="s">
        <v>44</v>
      </c>
      <c r="R7990" s="1" t="s">
        <v>5081</v>
      </c>
      <c r="S7990" s="1">
        <v>37.589999999999996</v>
      </c>
      <c r="T7990" s="1">
        <v>3</v>
      </c>
      <c r="U7990" s="1">
        <v>0</v>
      </c>
      <c r="V7990" s="1">
        <v>17.667299999999997</v>
      </c>
      <c r="W7990" t="str">
        <f>INDEX(People!$A$2:$A$5,MATCH(Orders!N7990,People!$B$2:$B$5,0))</f>
        <v>Kelly Williams</v>
      </c>
      <c r="X7990" t="str">
        <f>IFERROR(INDEX(Returns!A7990:A8789,MATCH(Orders!B7990,Returns!B7990:B8789,0)),"No")</f>
        <v>No</v>
      </c>
      <c r="Y7990">
        <f t="shared" si="124"/>
        <v>37.589999999999996</v>
      </c>
    </row>
    <row r="7991" spans="1:25" x14ac:dyDescent="0.2">
      <c r="A7991" s="1">
        <v>7990</v>
      </c>
      <c r="B7991" t="s">
        <v>9943</v>
      </c>
      <c r="C7991" s="2">
        <v>43335</v>
      </c>
      <c r="D7991" s="8">
        <f>Table1[[#This Row],[Order Date]]</f>
        <v>43335</v>
      </c>
      <c r="E7991" s="2">
        <v>43341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">
        <v>1134</v>
      </c>
      <c r="P7991" s="1" t="s">
        <v>43</v>
      </c>
      <c r="Q7991" s="1" t="s">
        <v>55</v>
      </c>
      <c r="R7991" s="1" t="s">
        <v>1135</v>
      </c>
      <c r="S7991" s="1">
        <v>14.97</v>
      </c>
      <c r="T7991" s="1">
        <v>1</v>
      </c>
      <c r="U7991" s="1">
        <v>0</v>
      </c>
      <c r="V7991" s="1">
        <v>4.1916000000000011</v>
      </c>
      <c r="W7991" t="str">
        <f>INDEX(People!$A$2:$A$5,MATCH(Orders!N7991,People!$B$2:$B$5,0))</f>
        <v>Kelly Williams</v>
      </c>
      <c r="X7991" t="str">
        <f>IFERROR(INDEX(Returns!A7991:A8790,MATCH(Orders!B7991,Returns!B7991:B8790,0)),"No")</f>
        <v>No</v>
      </c>
      <c r="Y7991">
        <f t="shared" si="124"/>
        <v>14.97</v>
      </c>
    </row>
    <row r="7992" spans="1:25" x14ac:dyDescent="0.2">
      <c r="A7992" s="1">
        <v>7991</v>
      </c>
      <c r="B7992" t="s">
        <v>9943</v>
      </c>
      <c r="C7992" s="2">
        <v>43335</v>
      </c>
      <c r="D7992" s="8">
        <f>Table1[[#This Row],[Order Date]]</f>
        <v>43335</v>
      </c>
      <c r="E7992" s="2">
        <v>43341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">
        <v>4592</v>
      </c>
      <c r="P7992" s="1" t="s">
        <v>66</v>
      </c>
      <c r="Q7992" s="1" t="s">
        <v>146</v>
      </c>
      <c r="R7992" s="1" t="s">
        <v>4593</v>
      </c>
      <c r="S7992" s="1">
        <v>1.98</v>
      </c>
      <c r="T7992" s="1">
        <v>2</v>
      </c>
      <c r="U7992" s="1">
        <v>0</v>
      </c>
      <c r="V7992" s="1">
        <v>0.89100000000000001</v>
      </c>
      <c r="W7992" t="str">
        <f>INDEX(People!$A$2:$A$5,MATCH(Orders!N7992,People!$B$2:$B$5,0))</f>
        <v>Kelly Williams</v>
      </c>
      <c r="X7992" t="str">
        <f>IFERROR(INDEX(Returns!A7992:A8791,MATCH(Orders!B7992,Returns!B7992:B8791,0)),"No")</f>
        <v>No</v>
      </c>
      <c r="Y7992">
        <f t="shared" si="124"/>
        <v>1.98</v>
      </c>
    </row>
    <row r="7993" spans="1:25" x14ac:dyDescent="0.2">
      <c r="A7993" s="1">
        <v>7992</v>
      </c>
      <c r="B7993" t="s">
        <v>9944</v>
      </c>
      <c r="C7993" s="2">
        <v>43265</v>
      </c>
      <c r="D7993" s="8">
        <f>Table1[[#This Row],[Order Date]]</f>
        <v>43265</v>
      </c>
      <c r="E7993" s="2">
        <v>43268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">
        <v>3852</v>
      </c>
      <c r="P7993" s="1" t="s">
        <v>43</v>
      </c>
      <c r="Q7993" s="1" t="s">
        <v>70</v>
      </c>
      <c r="R7993" s="1" t="s">
        <v>3853</v>
      </c>
      <c r="S7993" s="1">
        <v>39.936000000000007</v>
      </c>
      <c r="T7993" s="1">
        <v>4</v>
      </c>
      <c r="U7993" s="1">
        <v>0.7</v>
      </c>
      <c r="V7993" s="1">
        <v>-26.623999999999995</v>
      </c>
      <c r="W7993" t="str">
        <f>INDEX(People!$A$2:$A$5,MATCH(Orders!N7993,People!$B$2:$B$5,0))</f>
        <v>Cassandra Brandow</v>
      </c>
      <c r="X7993" t="str">
        <f>IFERROR(INDEX(Returns!A7993:A8792,MATCH(Orders!B7993,Returns!B7993:B8792,0)),"No")</f>
        <v>No</v>
      </c>
      <c r="Y7993">
        <f t="shared" si="124"/>
        <v>67.891200000000012</v>
      </c>
    </row>
    <row r="7994" spans="1:25" x14ac:dyDescent="0.2">
      <c r="A7994" s="1">
        <v>7993</v>
      </c>
      <c r="B7994" t="s">
        <v>9944</v>
      </c>
      <c r="C7994" s="2">
        <v>43265</v>
      </c>
      <c r="D7994" s="8">
        <f>Table1[[#This Row],[Order Date]]</f>
        <v>43265</v>
      </c>
      <c r="E7994" s="2">
        <v>43268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">
        <v>5044</v>
      </c>
      <c r="P7994" s="1" t="s">
        <v>66</v>
      </c>
      <c r="Q7994" s="1" t="s">
        <v>146</v>
      </c>
      <c r="R7994" s="1" t="s">
        <v>5045</v>
      </c>
      <c r="S7994" s="1">
        <v>18.463999999999999</v>
      </c>
      <c r="T7994" s="1">
        <v>2</v>
      </c>
      <c r="U7994" s="1">
        <v>0.2</v>
      </c>
      <c r="V7994" s="1">
        <v>2.3079999999999998</v>
      </c>
      <c r="W7994" t="str">
        <f>INDEX(People!$A$2:$A$5,MATCH(Orders!N7994,People!$B$2:$B$5,0))</f>
        <v>Cassandra Brandow</v>
      </c>
      <c r="X7994" t="str">
        <f>IFERROR(INDEX(Returns!A7994:A8793,MATCH(Orders!B7994,Returns!B7994:B8793,0)),"No")</f>
        <v>No</v>
      </c>
      <c r="Y7994">
        <f t="shared" si="124"/>
        <v>22.156799999999997</v>
      </c>
    </row>
    <row r="7995" spans="1:25" x14ac:dyDescent="0.2">
      <c r="A7995" s="1">
        <v>7994</v>
      </c>
      <c r="B7995" t="s">
        <v>9945</v>
      </c>
      <c r="C7995" s="2">
        <v>43059</v>
      </c>
      <c r="D7995" s="8">
        <f>Table1[[#This Row],[Order Date]]</f>
        <v>43059</v>
      </c>
      <c r="E7995" s="2">
        <v>43062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">
        <v>1058</v>
      </c>
      <c r="P7995" s="1" t="s">
        <v>43</v>
      </c>
      <c r="Q7995" s="1" t="s">
        <v>70</v>
      </c>
      <c r="R7995" s="1" t="s">
        <v>1059</v>
      </c>
      <c r="S7995" s="1">
        <v>4.8960000000000008</v>
      </c>
      <c r="T7995" s="1">
        <v>3</v>
      </c>
      <c r="U7995" s="1">
        <v>0.7</v>
      </c>
      <c r="V7995" s="1">
        <v>-3.4271999999999991</v>
      </c>
      <c r="W7995" t="str">
        <f>INDEX(People!$A$2:$A$5,MATCH(Orders!N7995,People!$B$2:$B$5,0))</f>
        <v>Anna Andreadi</v>
      </c>
      <c r="X7995" t="str">
        <f>IFERROR(INDEX(Returns!A7995:A8794,MATCH(Orders!B7995,Returns!B7995:B8794,0)),"No")</f>
        <v>No</v>
      </c>
      <c r="Y7995">
        <f t="shared" si="124"/>
        <v>8.3232000000000017</v>
      </c>
    </row>
    <row r="7996" spans="1:25" x14ac:dyDescent="0.2">
      <c r="A7996" s="1">
        <v>7995</v>
      </c>
      <c r="B7996" t="s">
        <v>9945</v>
      </c>
      <c r="C7996" s="2">
        <v>43059</v>
      </c>
      <c r="D7996" s="8">
        <f>Table1[[#This Row],[Order Date]]</f>
        <v>43059</v>
      </c>
      <c r="E7996" s="2">
        <v>43062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">
        <v>1101</v>
      </c>
      <c r="P7996" s="1" t="s">
        <v>30</v>
      </c>
      <c r="Q7996" s="1" t="s">
        <v>31</v>
      </c>
      <c r="R7996" s="1" t="s">
        <v>1102</v>
      </c>
      <c r="S7996" s="1">
        <v>145.76400000000001</v>
      </c>
      <c r="T7996" s="1">
        <v>6</v>
      </c>
      <c r="U7996" s="1">
        <v>0.7</v>
      </c>
      <c r="V7996" s="1">
        <v>-247.79879999999997</v>
      </c>
      <c r="W7996" t="str">
        <f>INDEX(People!$A$2:$A$5,MATCH(Orders!N7996,People!$B$2:$B$5,0))</f>
        <v>Anna Andreadi</v>
      </c>
      <c r="X7996" t="str">
        <f>IFERROR(INDEX(Returns!A7996:A8795,MATCH(Orders!B7996,Returns!B7996:B8795,0)),"No")</f>
        <v>No</v>
      </c>
      <c r="Y7996">
        <f t="shared" si="124"/>
        <v>247.7988</v>
      </c>
    </row>
    <row r="7997" spans="1:25" x14ac:dyDescent="0.2">
      <c r="A7997" s="1">
        <v>7996</v>
      </c>
      <c r="B7997" t="s">
        <v>9945</v>
      </c>
      <c r="C7997" s="2">
        <v>43059</v>
      </c>
      <c r="D7997" s="8">
        <f>Table1[[#This Row],[Order Date]]</f>
        <v>43059</v>
      </c>
      <c r="E7997" s="2">
        <v>43062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">
        <v>3085</v>
      </c>
      <c r="P7997" s="1" t="s">
        <v>43</v>
      </c>
      <c r="Q7997" s="1" t="s">
        <v>70</v>
      </c>
      <c r="R7997" s="1" t="s">
        <v>3086</v>
      </c>
      <c r="S7997" s="1">
        <v>9.6120000000000001</v>
      </c>
      <c r="T7997" s="1">
        <v>6</v>
      </c>
      <c r="U7997" s="1">
        <v>0.7</v>
      </c>
      <c r="V7997" s="1">
        <v>-7.3691999999999993</v>
      </c>
      <c r="W7997" t="str">
        <f>INDEX(People!$A$2:$A$5,MATCH(Orders!N7997,People!$B$2:$B$5,0))</f>
        <v>Anna Andreadi</v>
      </c>
      <c r="X7997" t="str">
        <f>IFERROR(INDEX(Returns!A7997:A8796,MATCH(Orders!B7997,Returns!B7997:B8796,0)),"No")</f>
        <v>No</v>
      </c>
      <c r="Y7997">
        <f t="shared" si="124"/>
        <v>16.340399999999999</v>
      </c>
    </row>
    <row r="7998" spans="1:25" x14ac:dyDescent="0.2">
      <c r="A7998" s="1">
        <v>7997</v>
      </c>
      <c r="B7998" t="s">
        <v>9946</v>
      </c>
      <c r="C7998" s="2">
        <v>43772</v>
      </c>
      <c r="D7998" s="8">
        <f>Table1[[#This Row],[Order Date]]</f>
        <v>43772</v>
      </c>
      <c r="E7998" s="2">
        <v>43774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">
        <v>871</v>
      </c>
      <c r="P7998" s="1" t="s">
        <v>66</v>
      </c>
      <c r="Q7998" s="1" t="s">
        <v>146</v>
      </c>
      <c r="R7998" s="1" t="s">
        <v>872</v>
      </c>
      <c r="S7998" s="1">
        <v>199.75</v>
      </c>
      <c r="T7998" s="1">
        <v>5</v>
      </c>
      <c r="U7998" s="1">
        <v>0</v>
      </c>
      <c r="V7998" s="1">
        <v>87.890000000000015</v>
      </c>
      <c r="W7998" t="str">
        <f>INDEX(People!$A$2:$A$5,MATCH(Orders!N7998,People!$B$2:$B$5,0))</f>
        <v>Anna Andreadi</v>
      </c>
      <c r="X7998" t="str">
        <f>IFERROR(INDEX(Returns!A7998:A8797,MATCH(Orders!B7998,Returns!B7998:B8797,0)),"No")</f>
        <v>No</v>
      </c>
      <c r="Y7998">
        <f t="shared" si="124"/>
        <v>199.75</v>
      </c>
    </row>
    <row r="7999" spans="1:25" x14ac:dyDescent="0.2">
      <c r="A7999" s="1">
        <v>7998</v>
      </c>
      <c r="B7999" t="s">
        <v>9946</v>
      </c>
      <c r="C7999" s="2">
        <v>43772</v>
      </c>
      <c r="D7999" s="8">
        <f>Table1[[#This Row],[Order Date]]</f>
        <v>43772</v>
      </c>
      <c r="E7999" s="2">
        <v>43774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">
        <v>2053</v>
      </c>
      <c r="P7999" s="1" t="s">
        <v>30</v>
      </c>
      <c r="Q7999" s="1" t="s">
        <v>52</v>
      </c>
      <c r="R7999" s="1" t="s">
        <v>2054</v>
      </c>
      <c r="S7999" s="1">
        <v>1673.1839999999997</v>
      </c>
      <c r="T7999" s="1">
        <v>12</v>
      </c>
      <c r="U7999" s="1">
        <v>0.2</v>
      </c>
      <c r="V7999" s="1">
        <v>20.914800000000014</v>
      </c>
      <c r="W7999" t="str">
        <f>INDEX(People!$A$2:$A$5,MATCH(Orders!N7999,People!$B$2:$B$5,0))</f>
        <v>Anna Andreadi</v>
      </c>
      <c r="X7999" t="str">
        <f>IFERROR(INDEX(Returns!A7999:A8798,MATCH(Orders!B7999,Returns!B7999:B8798,0)),"No")</f>
        <v>No</v>
      </c>
      <c r="Y7999">
        <f t="shared" si="124"/>
        <v>2007.8207999999995</v>
      </c>
    </row>
    <row r="8000" spans="1:25" x14ac:dyDescent="0.2">
      <c r="A8000" s="1">
        <v>7999</v>
      </c>
      <c r="B8000" t="s">
        <v>9947</v>
      </c>
      <c r="C8000" s="2">
        <v>42494</v>
      </c>
      <c r="D8000" s="8">
        <f>Table1[[#This Row],[Order Date]]</f>
        <v>42494</v>
      </c>
      <c r="E8000" s="2">
        <v>42497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">
        <v>2776</v>
      </c>
      <c r="P8000" s="1" t="s">
        <v>30</v>
      </c>
      <c r="Q8000" s="1" t="s">
        <v>60</v>
      </c>
      <c r="R8000" s="1" t="s">
        <v>2777</v>
      </c>
      <c r="S8000" s="1">
        <v>12.18</v>
      </c>
      <c r="T8000" s="1">
        <v>7</v>
      </c>
      <c r="U8000" s="1">
        <v>0</v>
      </c>
      <c r="V8000" s="1">
        <v>3.8975999999999997</v>
      </c>
      <c r="W8000" t="str">
        <f>INDEX(People!$A$2:$A$5,MATCH(Orders!N8000,People!$B$2:$B$5,0))</f>
        <v>Anna Andreadi</v>
      </c>
      <c r="X8000" t="str">
        <f>IFERROR(INDEX(Returns!A8000:A8799,MATCH(Orders!B8000,Returns!B8000:B8799,0)),"No")</f>
        <v>No</v>
      </c>
      <c r="Y8000">
        <f t="shared" si="124"/>
        <v>12.18</v>
      </c>
    </row>
    <row r="8001" spans="1:25" x14ac:dyDescent="0.2">
      <c r="A8001" s="1">
        <v>8000</v>
      </c>
      <c r="B8001" t="s">
        <v>9947</v>
      </c>
      <c r="C8001" s="2">
        <v>42494</v>
      </c>
      <c r="D8001" s="8">
        <f>Table1[[#This Row],[Order Date]]</f>
        <v>42494</v>
      </c>
      <c r="E8001" s="2">
        <v>42497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">
        <v>1163</v>
      </c>
      <c r="P8001" s="1" t="s">
        <v>43</v>
      </c>
      <c r="Q8001" s="1" t="s">
        <v>73</v>
      </c>
      <c r="R8001" s="1" t="s">
        <v>1164</v>
      </c>
      <c r="S8001" s="1">
        <v>57.68</v>
      </c>
      <c r="T8001" s="1">
        <v>4</v>
      </c>
      <c r="U8001" s="1">
        <v>0</v>
      </c>
      <c r="V8001" s="1">
        <v>19.034399999999998</v>
      </c>
      <c r="W8001" t="str">
        <f>INDEX(People!$A$2:$A$5,MATCH(Orders!N8001,People!$B$2:$B$5,0))</f>
        <v>Anna Andreadi</v>
      </c>
      <c r="X8001" t="str">
        <f>IFERROR(INDEX(Returns!A8001:A8800,MATCH(Orders!B8001,Returns!B8001:B8800,0)),"No")</f>
        <v>No</v>
      </c>
      <c r="Y8001">
        <f t="shared" si="124"/>
        <v>57.68</v>
      </c>
    </row>
    <row r="8002" spans="1:25" x14ac:dyDescent="0.2">
      <c r="A8002" s="1">
        <v>8001</v>
      </c>
      <c r="B8002" t="s">
        <v>9948</v>
      </c>
      <c r="C8002" s="2">
        <v>43047</v>
      </c>
      <c r="D8002" s="8">
        <f>Table1[[#This Row],[Order Date]]</f>
        <v>43047</v>
      </c>
      <c r="E8002" s="2">
        <v>43051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">
        <v>2569</v>
      </c>
      <c r="P8002" s="1" t="s">
        <v>66</v>
      </c>
      <c r="Q8002" s="1" t="s">
        <v>67</v>
      </c>
      <c r="R8002" s="1" t="s">
        <v>2570</v>
      </c>
      <c r="S8002" s="1">
        <v>263.95999999999998</v>
      </c>
      <c r="T8002" s="1">
        <v>4</v>
      </c>
      <c r="U8002" s="1">
        <v>0</v>
      </c>
      <c r="V8002" s="1">
        <v>76.548399999999987</v>
      </c>
      <c r="W8002" t="str">
        <f>INDEX(People!$A$2:$A$5,MATCH(Orders!N8002,People!$B$2:$B$5,0))</f>
        <v>Kelly Williams</v>
      </c>
      <c r="X8002" t="str">
        <f>IFERROR(INDEX(Returns!A8002:A8801,MATCH(Orders!B8002,Returns!B8002:B8801,0)),"No")</f>
        <v>No</v>
      </c>
      <c r="Y8002">
        <f t="shared" si="124"/>
        <v>263.95999999999998</v>
      </c>
    </row>
    <row r="8003" spans="1:25" x14ac:dyDescent="0.2">
      <c r="A8003" s="1">
        <v>8002</v>
      </c>
      <c r="B8003" t="s">
        <v>9949</v>
      </c>
      <c r="C8003" s="2">
        <v>43081</v>
      </c>
      <c r="D8003" s="8">
        <f>Table1[[#This Row],[Order Date]]</f>
        <v>43081</v>
      </c>
      <c r="E8003" s="2">
        <v>43084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">
        <v>3675</v>
      </c>
      <c r="P8003" s="1" t="s">
        <v>66</v>
      </c>
      <c r="Q8003" s="1" t="s">
        <v>146</v>
      </c>
      <c r="R8003" s="1" t="s">
        <v>3676</v>
      </c>
      <c r="S8003" s="1">
        <v>299.94</v>
      </c>
      <c r="T8003" s="1">
        <v>6</v>
      </c>
      <c r="U8003" s="1">
        <v>0</v>
      </c>
      <c r="V8003" s="1">
        <v>128.97420000000002</v>
      </c>
      <c r="W8003" t="str">
        <f>INDEX(People!$A$2:$A$5,MATCH(Orders!N8003,People!$B$2:$B$5,0))</f>
        <v>Anna Andreadi</v>
      </c>
      <c r="X8003" t="str">
        <f>IFERROR(INDEX(Returns!A8003:A8802,MATCH(Orders!B8003,Returns!B8003:B8802,0)),"No")</f>
        <v>No</v>
      </c>
      <c r="Y8003">
        <f t="shared" ref="Y8003:Y8066" si="125">S8003*(1+U8003)</f>
        <v>299.94</v>
      </c>
    </row>
    <row r="8004" spans="1:25" x14ac:dyDescent="0.2">
      <c r="A8004" s="1">
        <v>8003</v>
      </c>
      <c r="B8004" t="s">
        <v>9949</v>
      </c>
      <c r="C8004" s="2">
        <v>43081</v>
      </c>
      <c r="D8004" s="8">
        <f>Table1[[#This Row],[Order Date]]</f>
        <v>43081</v>
      </c>
      <c r="E8004" s="2">
        <v>43084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">
        <v>1132</v>
      </c>
      <c r="P8004" s="1" t="s">
        <v>43</v>
      </c>
      <c r="Q8004" s="1" t="s">
        <v>512</v>
      </c>
      <c r="R8004" s="1" t="s">
        <v>1133</v>
      </c>
      <c r="S8004" s="1">
        <v>25.76</v>
      </c>
      <c r="T8004" s="1">
        <v>7</v>
      </c>
      <c r="U8004" s="1">
        <v>0</v>
      </c>
      <c r="V8004" s="1">
        <v>0.51519999999999921</v>
      </c>
      <c r="W8004" t="str">
        <f>INDEX(People!$A$2:$A$5,MATCH(Orders!N8004,People!$B$2:$B$5,0))</f>
        <v>Anna Andreadi</v>
      </c>
      <c r="X8004" t="str">
        <f>IFERROR(INDEX(Returns!A8004:A8803,MATCH(Orders!B8004,Returns!B8004:B8803,0)),"No")</f>
        <v>No</v>
      </c>
      <c r="Y8004">
        <f t="shared" si="125"/>
        <v>25.76</v>
      </c>
    </row>
    <row r="8005" spans="1:25" x14ac:dyDescent="0.2">
      <c r="A8005" s="1">
        <v>8004</v>
      </c>
      <c r="B8005" t="s">
        <v>9950</v>
      </c>
      <c r="C8005" s="2">
        <v>42705</v>
      </c>
      <c r="D8005" s="8">
        <f>Table1[[#This Row],[Order Date]]</f>
        <v>42705</v>
      </c>
      <c r="E8005" s="2">
        <v>42707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">
        <v>5185</v>
      </c>
      <c r="P8005" s="1" t="s">
        <v>66</v>
      </c>
      <c r="Q8005" s="1" t="s">
        <v>67</v>
      </c>
      <c r="R8005" s="1" t="s">
        <v>5186</v>
      </c>
      <c r="S8005" s="1">
        <v>271.89999999999998</v>
      </c>
      <c r="T8005" s="1">
        <v>2</v>
      </c>
      <c r="U8005" s="1">
        <v>0</v>
      </c>
      <c r="V8005" s="1">
        <v>78.850999999999971</v>
      </c>
      <c r="W8005" t="str">
        <f>INDEX(People!$A$2:$A$5,MATCH(Orders!N8005,People!$B$2:$B$5,0))</f>
        <v>Chuck Magee</v>
      </c>
      <c r="X8005" t="str">
        <f>IFERROR(INDEX(Returns!A8005:A8804,MATCH(Orders!B8005,Returns!B8005:B8804,0)),"No")</f>
        <v>No</v>
      </c>
      <c r="Y8005">
        <f t="shared" si="125"/>
        <v>271.89999999999998</v>
      </c>
    </row>
    <row r="8006" spans="1:25" x14ac:dyDescent="0.2">
      <c r="A8006" s="1">
        <v>8005</v>
      </c>
      <c r="B8006" t="s">
        <v>9950</v>
      </c>
      <c r="C8006" s="2">
        <v>42705</v>
      </c>
      <c r="D8006" s="8">
        <f>Table1[[#This Row],[Order Date]]</f>
        <v>42705</v>
      </c>
      <c r="E8006" s="2">
        <v>42707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">
        <v>2238</v>
      </c>
      <c r="P8006" s="1" t="s">
        <v>30</v>
      </c>
      <c r="Q8006" s="1" t="s">
        <v>60</v>
      </c>
      <c r="R8006" s="1" t="s">
        <v>2239</v>
      </c>
      <c r="S8006" s="1">
        <v>45.839999999999996</v>
      </c>
      <c r="T8006" s="1">
        <v>3</v>
      </c>
      <c r="U8006" s="1">
        <v>0</v>
      </c>
      <c r="V8006" s="1">
        <v>15.585599999999999</v>
      </c>
      <c r="W8006" t="str">
        <f>INDEX(People!$A$2:$A$5,MATCH(Orders!N8006,People!$B$2:$B$5,0))</f>
        <v>Chuck Magee</v>
      </c>
      <c r="X8006" t="str">
        <f>IFERROR(INDEX(Returns!A8006:A8805,MATCH(Orders!B8006,Returns!B8006:B8805,0)),"No")</f>
        <v>No</v>
      </c>
      <c r="Y8006">
        <f t="shared" si="125"/>
        <v>45.839999999999996</v>
      </c>
    </row>
    <row r="8007" spans="1:25" x14ac:dyDescent="0.2">
      <c r="A8007" s="1">
        <v>8006</v>
      </c>
      <c r="B8007" t="s">
        <v>9950</v>
      </c>
      <c r="C8007" s="2">
        <v>42705</v>
      </c>
      <c r="D8007" s="8">
        <f>Table1[[#This Row],[Order Date]]</f>
        <v>42705</v>
      </c>
      <c r="E8007" s="2">
        <v>42707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">
        <v>2845</v>
      </c>
      <c r="P8007" s="1" t="s">
        <v>30</v>
      </c>
      <c r="Q8007" s="1" t="s">
        <v>60</v>
      </c>
      <c r="R8007" s="1" t="s">
        <v>2846</v>
      </c>
      <c r="S8007" s="1">
        <v>9.82</v>
      </c>
      <c r="T8007" s="1">
        <v>2</v>
      </c>
      <c r="U8007" s="1">
        <v>0</v>
      </c>
      <c r="V8007" s="1">
        <v>3.2405999999999997</v>
      </c>
      <c r="W8007" t="str">
        <f>INDEX(People!$A$2:$A$5,MATCH(Orders!N8007,People!$B$2:$B$5,0))</f>
        <v>Chuck Magee</v>
      </c>
      <c r="X8007" t="str">
        <f>IFERROR(INDEX(Returns!A8007:A8806,MATCH(Orders!B8007,Returns!B8007:B8806,0)),"No")</f>
        <v>No</v>
      </c>
      <c r="Y8007">
        <f t="shared" si="125"/>
        <v>9.82</v>
      </c>
    </row>
    <row r="8008" spans="1:25" x14ac:dyDescent="0.2">
      <c r="A8008" s="1">
        <v>8007</v>
      </c>
      <c r="B8008" t="s">
        <v>9951</v>
      </c>
      <c r="C8008" s="2">
        <v>43380</v>
      </c>
      <c r="D8008" s="8">
        <f>Table1[[#This Row],[Order Date]]</f>
        <v>43380</v>
      </c>
      <c r="E8008" s="2">
        <v>43384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">
        <v>4833</v>
      </c>
      <c r="P8008" s="1" t="s">
        <v>43</v>
      </c>
      <c r="Q8008" s="1" t="s">
        <v>242</v>
      </c>
      <c r="R8008" s="1" t="s">
        <v>4834</v>
      </c>
      <c r="S8008" s="1">
        <v>93.36</v>
      </c>
      <c r="T8008" s="1">
        <v>12</v>
      </c>
      <c r="U8008" s="1">
        <v>0</v>
      </c>
      <c r="V8008" s="1">
        <v>0.93359999999999843</v>
      </c>
      <c r="W8008" t="str">
        <f>INDEX(People!$A$2:$A$5,MATCH(Orders!N8008,People!$B$2:$B$5,0))</f>
        <v>Anna Andreadi</v>
      </c>
      <c r="X8008" t="str">
        <f>IFERROR(INDEX(Returns!A8008:A8807,MATCH(Orders!B8008,Returns!B8008:B8807,0)),"No")</f>
        <v>No</v>
      </c>
      <c r="Y8008">
        <f t="shared" si="125"/>
        <v>93.36</v>
      </c>
    </row>
    <row r="8009" spans="1:25" x14ac:dyDescent="0.2">
      <c r="A8009" s="1">
        <v>8008</v>
      </c>
      <c r="B8009" t="s">
        <v>9952</v>
      </c>
      <c r="C8009" s="2">
        <v>43056</v>
      </c>
      <c r="D8009" s="8">
        <f>Table1[[#This Row],[Order Date]]</f>
        <v>43056</v>
      </c>
      <c r="E8009" s="2">
        <v>43063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">
        <v>961</v>
      </c>
      <c r="P8009" s="1" t="s">
        <v>43</v>
      </c>
      <c r="Q8009" s="1" t="s">
        <v>55</v>
      </c>
      <c r="R8009" s="1" t="s">
        <v>962</v>
      </c>
      <c r="S8009" s="1">
        <v>541.24</v>
      </c>
      <c r="T8009" s="1">
        <v>4</v>
      </c>
      <c r="U8009" s="1">
        <v>0</v>
      </c>
      <c r="V8009" s="1">
        <v>5.4124000000000478</v>
      </c>
      <c r="W8009" t="str">
        <f>INDEX(People!$A$2:$A$5,MATCH(Orders!N8009,People!$B$2:$B$5,0))</f>
        <v>Kelly Williams</v>
      </c>
      <c r="X8009" t="str">
        <f>IFERROR(INDEX(Returns!A8009:A8808,MATCH(Orders!B8009,Returns!B8009:B8808,0)),"No")</f>
        <v>No</v>
      </c>
      <c r="Y8009">
        <f t="shared" si="125"/>
        <v>541.24</v>
      </c>
    </row>
    <row r="8010" spans="1:25" x14ac:dyDescent="0.2">
      <c r="A8010" s="1">
        <v>8009</v>
      </c>
      <c r="B8010" t="s">
        <v>9952</v>
      </c>
      <c r="C8010" s="2">
        <v>43056</v>
      </c>
      <c r="D8010" s="8">
        <f>Table1[[#This Row],[Order Date]]</f>
        <v>43056</v>
      </c>
      <c r="E8010" s="2">
        <v>43063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">
        <v>923</v>
      </c>
      <c r="P8010" s="1" t="s">
        <v>43</v>
      </c>
      <c r="Q8010" s="1" t="s">
        <v>84</v>
      </c>
      <c r="R8010" s="1" t="s">
        <v>169</v>
      </c>
      <c r="S8010" s="1">
        <v>106.32</v>
      </c>
      <c r="T8010" s="1">
        <v>3</v>
      </c>
      <c r="U8010" s="1">
        <v>0</v>
      </c>
      <c r="V8010" s="1">
        <v>49.970399999999991</v>
      </c>
      <c r="W8010" t="str">
        <f>INDEX(People!$A$2:$A$5,MATCH(Orders!N8010,People!$B$2:$B$5,0))</f>
        <v>Kelly Williams</v>
      </c>
      <c r="X8010" t="str">
        <f>IFERROR(INDEX(Returns!A8010:A8809,MATCH(Orders!B8010,Returns!B8010:B8809,0)),"No")</f>
        <v>No</v>
      </c>
      <c r="Y8010">
        <f t="shared" si="125"/>
        <v>106.32</v>
      </c>
    </row>
    <row r="8011" spans="1:25" x14ac:dyDescent="0.2">
      <c r="A8011" s="1">
        <v>8010</v>
      </c>
      <c r="B8011" t="s">
        <v>9952</v>
      </c>
      <c r="C8011" s="2">
        <v>43056</v>
      </c>
      <c r="D8011" s="8">
        <f>Table1[[#This Row],[Order Date]]</f>
        <v>43056</v>
      </c>
      <c r="E8011" s="2">
        <v>43063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">
        <v>5741</v>
      </c>
      <c r="P8011" s="1" t="s">
        <v>30</v>
      </c>
      <c r="Q8011" s="1" t="s">
        <v>34</v>
      </c>
      <c r="R8011" s="1" t="s">
        <v>5742</v>
      </c>
      <c r="S8011" s="1">
        <v>1323.8999999999999</v>
      </c>
      <c r="T8011" s="1">
        <v>5</v>
      </c>
      <c r="U8011" s="1">
        <v>0</v>
      </c>
      <c r="V8011" s="1">
        <v>383.93099999999993</v>
      </c>
      <c r="W8011" t="str">
        <f>INDEX(People!$A$2:$A$5,MATCH(Orders!N8011,People!$B$2:$B$5,0))</f>
        <v>Kelly Williams</v>
      </c>
      <c r="X8011" t="str">
        <f>IFERROR(INDEX(Returns!A8011:A8810,MATCH(Orders!B8011,Returns!B8011:B8810,0)),"No")</f>
        <v>No</v>
      </c>
      <c r="Y8011">
        <f t="shared" si="125"/>
        <v>1323.8999999999999</v>
      </c>
    </row>
    <row r="8012" spans="1:25" x14ac:dyDescent="0.2">
      <c r="A8012" s="1">
        <v>8011</v>
      </c>
      <c r="B8012" t="s">
        <v>9953</v>
      </c>
      <c r="C8012" s="2">
        <v>42446</v>
      </c>
      <c r="D8012" s="8">
        <f>Table1[[#This Row],[Order Date]]</f>
        <v>42446</v>
      </c>
      <c r="E8012" s="2">
        <v>42449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">
        <v>3095</v>
      </c>
      <c r="P8012" s="1" t="s">
        <v>43</v>
      </c>
      <c r="Q8012" s="1" t="s">
        <v>84</v>
      </c>
      <c r="R8012" s="1" t="s">
        <v>3096</v>
      </c>
      <c r="S8012" s="1">
        <v>126.624</v>
      </c>
      <c r="T8012" s="1">
        <v>6</v>
      </c>
      <c r="U8012" s="1">
        <v>0.2</v>
      </c>
      <c r="V8012" s="1">
        <v>41.152799999999992</v>
      </c>
      <c r="W8012" t="str">
        <f>INDEX(People!$A$2:$A$5,MATCH(Orders!N8012,People!$B$2:$B$5,0))</f>
        <v>Chuck Magee</v>
      </c>
      <c r="X8012" t="str">
        <f>IFERROR(INDEX(Returns!A8012:A8811,MATCH(Orders!B8012,Returns!B8012:B8811,0)),"No")</f>
        <v>No</v>
      </c>
      <c r="Y8012">
        <f t="shared" si="125"/>
        <v>151.94879999999998</v>
      </c>
    </row>
    <row r="8013" spans="1:25" x14ac:dyDescent="0.2">
      <c r="A8013" s="1">
        <v>8012</v>
      </c>
      <c r="B8013" t="s">
        <v>9954</v>
      </c>
      <c r="C8013" s="2">
        <v>42906</v>
      </c>
      <c r="D8013" s="8">
        <f>Table1[[#This Row],[Order Date]]</f>
        <v>42906</v>
      </c>
      <c r="E8013" s="2">
        <v>42909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">
        <v>5748</v>
      </c>
      <c r="P8013" s="1" t="s">
        <v>66</v>
      </c>
      <c r="Q8013" s="1" t="s">
        <v>67</v>
      </c>
      <c r="R8013" s="1" t="s">
        <v>5749</v>
      </c>
      <c r="S8013" s="1">
        <v>125.944</v>
      </c>
      <c r="T8013" s="1">
        <v>7</v>
      </c>
      <c r="U8013" s="1">
        <v>0.2</v>
      </c>
      <c r="V8013" s="1">
        <v>15.742999999999984</v>
      </c>
      <c r="W8013" t="str">
        <f>INDEX(People!$A$2:$A$5,MATCH(Orders!N8013,People!$B$2:$B$5,0))</f>
        <v>Anna Andreadi</v>
      </c>
      <c r="X8013" t="str">
        <f>IFERROR(INDEX(Returns!A8013:A8812,MATCH(Orders!B8013,Returns!B8013:B8812,0)),"No")</f>
        <v>No</v>
      </c>
      <c r="Y8013">
        <f t="shared" si="125"/>
        <v>151.1328</v>
      </c>
    </row>
    <row r="8014" spans="1:25" x14ac:dyDescent="0.2">
      <c r="A8014" s="1">
        <v>8013</v>
      </c>
      <c r="B8014" t="s">
        <v>9955</v>
      </c>
      <c r="C8014" s="2">
        <v>43610</v>
      </c>
      <c r="D8014" s="8">
        <f>Table1[[#This Row],[Order Date]]</f>
        <v>43610</v>
      </c>
      <c r="E8014" s="2">
        <v>43610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">
        <v>2902</v>
      </c>
      <c r="P8014" s="1" t="s">
        <v>43</v>
      </c>
      <c r="Q8014" s="1" t="s">
        <v>70</v>
      </c>
      <c r="R8014" s="1" t="s">
        <v>2903</v>
      </c>
      <c r="S8014" s="1">
        <v>663.92</v>
      </c>
      <c r="T8014" s="1">
        <v>5</v>
      </c>
      <c r="U8014" s="1">
        <v>0.2</v>
      </c>
      <c r="V8014" s="1">
        <v>207.47499999999994</v>
      </c>
      <c r="W8014" t="str">
        <f>INDEX(People!$A$2:$A$5,MATCH(Orders!N8014,People!$B$2:$B$5,0))</f>
        <v>Chuck Magee</v>
      </c>
      <c r="X8014" t="str">
        <f>IFERROR(INDEX(Returns!A8014:A8813,MATCH(Orders!B8014,Returns!B8014:B8813,0)),"No")</f>
        <v>No</v>
      </c>
      <c r="Y8014">
        <f t="shared" si="125"/>
        <v>796.70399999999995</v>
      </c>
    </row>
    <row r="8015" spans="1:25" x14ac:dyDescent="0.2">
      <c r="A8015" s="1">
        <v>8014</v>
      </c>
      <c r="B8015" t="s">
        <v>9955</v>
      </c>
      <c r="C8015" s="2">
        <v>43610</v>
      </c>
      <c r="D8015" s="8">
        <f>Table1[[#This Row],[Order Date]]</f>
        <v>43610</v>
      </c>
      <c r="E8015" s="2">
        <v>43610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">
        <v>221</v>
      </c>
      <c r="P8015" s="1" t="s">
        <v>66</v>
      </c>
      <c r="Q8015" s="1" t="s">
        <v>146</v>
      </c>
      <c r="R8015" s="1" t="s">
        <v>222</v>
      </c>
      <c r="S8015" s="1">
        <v>120</v>
      </c>
      <c r="T8015" s="1">
        <v>8</v>
      </c>
      <c r="U8015" s="1">
        <v>0</v>
      </c>
      <c r="V8015" s="1">
        <v>13.200000000000003</v>
      </c>
      <c r="W8015" t="str">
        <f>INDEX(People!$A$2:$A$5,MATCH(Orders!N8015,People!$B$2:$B$5,0))</f>
        <v>Chuck Magee</v>
      </c>
      <c r="X8015" t="str">
        <f>IFERROR(INDEX(Returns!A8015:A8814,MATCH(Orders!B8015,Returns!B8015:B8814,0)),"No")</f>
        <v>No</v>
      </c>
      <c r="Y8015">
        <f t="shared" si="125"/>
        <v>120</v>
      </c>
    </row>
    <row r="8016" spans="1:25" x14ac:dyDescent="0.2">
      <c r="A8016" s="1">
        <v>8015</v>
      </c>
      <c r="B8016" t="s">
        <v>9955</v>
      </c>
      <c r="C8016" s="2">
        <v>43610</v>
      </c>
      <c r="D8016" s="8">
        <f>Table1[[#This Row],[Order Date]]</f>
        <v>43610</v>
      </c>
      <c r="E8016" s="2">
        <v>43610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">
        <v>4247</v>
      </c>
      <c r="P8016" s="1" t="s">
        <v>43</v>
      </c>
      <c r="Q8016" s="1" t="s">
        <v>242</v>
      </c>
      <c r="R8016" s="1" t="s">
        <v>4248</v>
      </c>
      <c r="S8016" s="1">
        <v>3.29</v>
      </c>
      <c r="T8016" s="1">
        <v>1</v>
      </c>
      <c r="U8016" s="1">
        <v>0</v>
      </c>
      <c r="V8016" s="1">
        <v>1.4804999999999999</v>
      </c>
      <c r="W8016" t="str">
        <f>INDEX(People!$A$2:$A$5,MATCH(Orders!N8016,People!$B$2:$B$5,0))</f>
        <v>Chuck Magee</v>
      </c>
      <c r="X8016" t="str">
        <f>IFERROR(INDEX(Returns!A8016:A8815,MATCH(Orders!B8016,Returns!B8016:B8815,0)),"No")</f>
        <v>No</v>
      </c>
      <c r="Y8016">
        <f t="shared" si="125"/>
        <v>3.29</v>
      </c>
    </row>
    <row r="8017" spans="1:25" x14ac:dyDescent="0.2">
      <c r="A8017" s="1">
        <v>8016</v>
      </c>
      <c r="B8017" t="s">
        <v>9955</v>
      </c>
      <c r="C8017" s="2">
        <v>43610</v>
      </c>
      <c r="D8017" s="8">
        <f>Table1[[#This Row],[Order Date]]</f>
        <v>43610</v>
      </c>
      <c r="E8017" s="2">
        <v>43610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">
        <v>1818</v>
      </c>
      <c r="P8017" s="1" t="s">
        <v>30</v>
      </c>
      <c r="Q8017" s="1" t="s">
        <v>60</v>
      </c>
      <c r="R8017" s="1" t="s">
        <v>1819</v>
      </c>
      <c r="S8017" s="1">
        <v>18.84</v>
      </c>
      <c r="T8017" s="1">
        <v>3</v>
      </c>
      <c r="U8017" s="1">
        <v>0</v>
      </c>
      <c r="V8017" s="1">
        <v>6.0287999999999995</v>
      </c>
      <c r="W8017" t="str">
        <f>INDEX(People!$A$2:$A$5,MATCH(Orders!N8017,People!$B$2:$B$5,0))</f>
        <v>Chuck Magee</v>
      </c>
      <c r="X8017" t="str">
        <f>IFERROR(INDEX(Returns!A8017:A8816,MATCH(Orders!B8017,Returns!B8017:B8816,0)),"No")</f>
        <v>No</v>
      </c>
      <c r="Y8017">
        <f t="shared" si="125"/>
        <v>18.84</v>
      </c>
    </row>
    <row r="8018" spans="1:25" x14ac:dyDescent="0.2">
      <c r="A8018" s="1">
        <v>8017</v>
      </c>
      <c r="B8018" t="s">
        <v>9956</v>
      </c>
      <c r="C8018" s="2">
        <v>42622</v>
      </c>
      <c r="D8018" s="8">
        <f>Table1[[#This Row],[Order Date]]</f>
        <v>42622</v>
      </c>
      <c r="E8018" s="2">
        <v>42624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">
        <v>4217</v>
      </c>
      <c r="P8018" s="1" t="s">
        <v>30</v>
      </c>
      <c r="Q8018" s="1" t="s">
        <v>60</v>
      </c>
      <c r="R8018" s="1" t="s">
        <v>4218</v>
      </c>
      <c r="S8018" s="1">
        <v>60.672000000000011</v>
      </c>
      <c r="T8018" s="1">
        <v>6</v>
      </c>
      <c r="U8018" s="1">
        <v>0.2</v>
      </c>
      <c r="V8018" s="1">
        <v>12.892799999999998</v>
      </c>
      <c r="W8018" t="str">
        <f>INDEX(People!$A$2:$A$5,MATCH(Orders!N8018,People!$B$2:$B$5,0))</f>
        <v>Chuck Magee</v>
      </c>
      <c r="X8018" t="str">
        <f>IFERROR(INDEX(Returns!A8018:A8817,MATCH(Orders!B8018,Returns!B8018:B8817,0)),"No")</f>
        <v>No</v>
      </c>
      <c r="Y8018">
        <f t="shared" si="125"/>
        <v>72.806400000000011</v>
      </c>
    </row>
    <row r="8019" spans="1:25" x14ac:dyDescent="0.2">
      <c r="A8019" s="1">
        <v>8018</v>
      </c>
      <c r="B8019" t="s">
        <v>9956</v>
      </c>
      <c r="C8019" s="2">
        <v>42622</v>
      </c>
      <c r="D8019" s="8">
        <f>Table1[[#This Row],[Order Date]]</f>
        <v>42622</v>
      </c>
      <c r="E8019" s="2">
        <v>42624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">
        <v>3258</v>
      </c>
      <c r="P8019" s="1" t="s">
        <v>43</v>
      </c>
      <c r="Q8019" s="1" t="s">
        <v>63</v>
      </c>
      <c r="R8019" s="1" t="s">
        <v>3259</v>
      </c>
      <c r="S8019" s="1">
        <v>30.816000000000003</v>
      </c>
      <c r="T8019" s="1">
        <v>9</v>
      </c>
      <c r="U8019" s="1">
        <v>0.2</v>
      </c>
      <c r="V8019" s="1">
        <v>2.6964000000000006</v>
      </c>
      <c r="W8019" t="str">
        <f>INDEX(People!$A$2:$A$5,MATCH(Orders!N8019,People!$B$2:$B$5,0))</f>
        <v>Chuck Magee</v>
      </c>
      <c r="X8019" t="str">
        <f>IFERROR(INDEX(Returns!A8019:A8818,MATCH(Orders!B8019,Returns!B8019:B8818,0)),"No")</f>
        <v>No</v>
      </c>
      <c r="Y8019">
        <f t="shared" si="125"/>
        <v>36.979199999999999</v>
      </c>
    </row>
    <row r="8020" spans="1:25" x14ac:dyDescent="0.2">
      <c r="A8020" s="1">
        <v>8019</v>
      </c>
      <c r="B8020" t="s">
        <v>9957</v>
      </c>
      <c r="C8020" s="2">
        <v>43755</v>
      </c>
      <c r="D8020" s="8">
        <f>Table1[[#This Row],[Order Date]]</f>
        <v>43755</v>
      </c>
      <c r="E8020" s="2">
        <v>43757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">
        <v>733</v>
      </c>
      <c r="P8020" s="1" t="s">
        <v>66</v>
      </c>
      <c r="Q8020" s="1" t="s">
        <v>67</v>
      </c>
      <c r="R8020" s="1" t="s">
        <v>734</v>
      </c>
      <c r="S8020" s="1">
        <v>52.792000000000002</v>
      </c>
      <c r="T8020" s="1">
        <v>1</v>
      </c>
      <c r="U8020" s="1">
        <v>0.2</v>
      </c>
      <c r="V8020" s="1">
        <v>4.6193000000000026</v>
      </c>
      <c r="W8020" t="str">
        <f>INDEX(People!$A$2:$A$5,MATCH(Orders!N8020,People!$B$2:$B$5,0))</f>
        <v>Anna Andreadi</v>
      </c>
      <c r="X8020" t="str">
        <f>IFERROR(INDEX(Returns!A8020:A8819,MATCH(Orders!B8020,Returns!B8020:B8819,0)),"No")</f>
        <v>No</v>
      </c>
      <c r="Y8020">
        <f t="shared" si="125"/>
        <v>63.3504</v>
      </c>
    </row>
    <row r="8021" spans="1:25" x14ac:dyDescent="0.2">
      <c r="A8021" s="1">
        <v>8020</v>
      </c>
      <c r="B8021" t="s">
        <v>9958</v>
      </c>
      <c r="C8021" s="2">
        <v>43771</v>
      </c>
      <c r="D8021" s="8">
        <f>Table1[[#This Row],[Order Date]]</f>
        <v>43771</v>
      </c>
      <c r="E8021" s="2">
        <v>43774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">
        <v>5152</v>
      </c>
      <c r="P8021" s="1" t="s">
        <v>43</v>
      </c>
      <c r="Q8021" s="1" t="s">
        <v>73</v>
      </c>
      <c r="R8021" s="1" t="s">
        <v>5153</v>
      </c>
      <c r="S8021" s="1">
        <v>83.9</v>
      </c>
      <c r="T8021" s="1">
        <v>10</v>
      </c>
      <c r="U8021" s="1">
        <v>0</v>
      </c>
      <c r="V8021" s="1">
        <v>20.975000000000001</v>
      </c>
      <c r="W8021" t="str">
        <f>INDEX(People!$A$2:$A$5,MATCH(Orders!N8021,People!$B$2:$B$5,0))</f>
        <v>Kelly Williams</v>
      </c>
      <c r="X8021" t="str">
        <f>IFERROR(INDEX(Returns!A8021:A8820,MATCH(Orders!B8021,Returns!B8021:B8820,0)),"No")</f>
        <v>No</v>
      </c>
      <c r="Y8021">
        <f t="shared" si="125"/>
        <v>83.9</v>
      </c>
    </row>
    <row r="8022" spans="1:25" x14ac:dyDescent="0.2">
      <c r="A8022" s="1">
        <v>8021</v>
      </c>
      <c r="B8022" t="s">
        <v>9958</v>
      </c>
      <c r="C8022" s="2">
        <v>43771</v>
      </c>
      <c r="D8022" s="8">
        <f>Table1[[#This Row],[Order Date]]</f>
        <v>43771</v>
      </c>
      <c r="E8022" s="2">
        <v>43774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">
        <v>3298</v>
      </c>
      <c r="P8022" s="1" t="s">
        <v>43</v>
      </c>
      <c r="Q8022" s="1" t="s">
        <v>84</v>
      </c>
      <c r="R8022" s="1" t="s">
        <v>3299</v>
      </c>
      <c r="S8022" s="1">
        <v>11.76</v>
      </c>
      <c r="T8022" s="1">
        <v>2</v>
      </c>
      <c r="U8022" s="1">
        <v>0</v>
      </c>
      <c r="V8022" s="1">
        <v>5.7623999999999995</v>
      </c>
      <c r="W8022" t="str">
        <f>INDEX(People!$A$2:$A$5,MATCH(Orders!N8022,People!$B$2:$B$5,0))</f>
        <v>Kelly Williams</v>
      </c>
      <c r="X8022" t="str">
        <f>IFERROR(INDEX(Returns!A8022:A8821,MATCH(Orders!B8022,Returns!B8022:B8821,0)),"No")</f>
        <v>No</v>
      </c>
      <c r="Y8022">
        <f t="shared" si="125"/>
        <v>11.76</v>
      </c>
    </row>
    <row r="8023" spans="1:25" x14ac:dyDescent="0.2">
      <c r="A8023" s="1">
        <v>8022</v>
      </c>
      <c r="B8023" t="s">
        <v>9959</v>
      </c>
      <c r="C8023" s="2">
        <v>42572</v>
      </c>
      <c r="D8023" s="8">
        <f>Table1[[#This Row],[Order Date]]</f>
        <v>42572</v>
      </c>
      <c r="E8023" s="2">
        <v>42576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">
        <v>4017</v>
      </c>
      <c r="P8023" s="1" t="s">
        <v>43</v>
      </c>
      <c r="Q8023" s="1" t="s">
        <v>73</v>
      </c>
      <c r="R8023" s="1" t="s">
        <v>4018</v>
      </c>
      <c r="S8023" s="1">
        <v>4.9919999999999991</v>
      </c>
      <c r="T8023" s="1">
        <v>3</v>
      </c>
      <c r="U8023" s="1">
        <v>0.8</v>
      </c>
      <c r="V8023" s="1">
        <v>-12.979200000000002</v>
      </c>
      <c r="W8023" t="str">
        <f>INDEX(People!$A$2:$A$5,MATCH(Orders!N8023,People!$B$2:$B$5,0))</f>
        <v>Kelly Williams</v>
      </c>
      <c r="X8023" t="str">
        <f>IFERROR(INDEX(Returns!A8023:A8822,MATCH(Orders!B8023,Returns!B8023:B8822,0)),"No")</f>
        <v>No</v>
      </c>
      <c r="Y8023">
        <f t="shared" si="125"/>
        <v>8.985599999999998</v>
      </c>
    </row>
    <row r="8024" spans="1:25" x14ac:dyDescent="0.2">
      <c r="A8024" s="1">
        <v>8023</v>
      </c>
      <c r="B8024" t="s">
        <v>9959</v>
      </c>
      <c r="C8024" s="2">
        <v>42572</v>
      </c>
      <c r="D8024" s="8">
        <f>Table1[[#This Row],[Order Date]]</f>
        <v>42572</v>
      </c>
      <c r="E8024" s="2">
        <v>42576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">
        <v>5310</v>
      </c>
      <c r="P8024" s="1" t="s">
        <v>43</v>
      </c>
      <c r="Q8024" s="1" t="s">
        <v>157</v>
      </c>
      <c r="R8024" s="1" t="s">
        <v>5311</v>
      </c>
      <c r="S8024" s="1">
        <v>87.92</v>
      </c>
      <c r="T8024" s="1">
        <v>5</v>
      </c>
      <c r="U8024" s="1">
        <v>0.2</v>
      </c>
      <c r="V8024" s="1">
        <v>29.673000000000005</v>
      </c>
      <c r="W8024" t="str">
        <f>INDEX(People!$A$2:$A$5,MATCH(Orders!N8024,People!$B$2:$B$5,0))</f>
        <v>Kelly Williams</v>
      </c>
      <c r="X8024" t="str">
        <f>IFERROR(INDEX(Returns!A8024:A8823,MATCH(Orders!B8024,Returns!B8024:B8823,0)),"No")</f>
        <v>No</v>
      </c>
      <c r="Y8024">
        <f t="shared" si="125"/>
        <v>105.504</v>
      </c>
    </row>
    <row r="8025" spans="1:25" x14ac:dyDescent="0.2">
      <c r="A8025" s="1">
        <v>8024</v>
      </c>
      <c r="B8025" t="s">
        <v>9959</v>
      </c>
      <c r="C8025" s="2">
        <v>42572</v>
      </c>
      <c r="D8025" s="8">
        <f>Table1[[#This Row],[Order Date]]</f>
        <v>42572</v>
      </c>
      <c r="E8025" s="2">
        <v>42576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">
        <v>1667</v>
      </c>
      <c r="P8025" s="1" t="s">
        <v>30</v>
      </c>
      <c r="Q8025" s="1" t="s">
        <v>34</v>
      </c>
      <c r="R8025" s="1" t="s">
        <v>1668</v>
      </c>
      <c r="S8025" s="1">
        <v>657.93</v>
      </c>
      <c r="T8025" s="1">
        <v>5</v>
      </c>
      <c r="U8025" s="1">
        <v>0.3</v>
      </c>
      <c r="V8025" s="1">
        <v>-93.989999999999952</v>
      </c>
      <c r="W8025" t="str">
        <f>INDEX(People!$A$2:$A$5,MATCH(Orders!N8025,People!$B$2:$B$5,0))</f>
        <v>Kelly Williams</v>
      </c>
      <c r="X8025" t="str">
        <f>IFERROR(INDEX(Returns!A8025:A8824,MATCH(Orders!B8025,Returns!B8025:B8824,0)),"No")</f>
        <v>No</v>
      </c>
      <c r="Y8025">
        <f t="shared" si="125"/>
        <v>855.30899999999997</v>
      </c>
    </row>
    <row r="8026" spans="1:25" x14ac:dyDescent="0.2">
      <c r="A8026" s="1">
        <v>8025</v>
      </c>
      <c r="B8026" t="s">
        <v>9959</v>
      </c>
      <c r="C8026" s="2">
        <v>42572</v>
      </c>
      <c r="D8026" s="8">
        <f>Table1[[#This Row],[Order Date]]</f>
        <v>42572</v>
      </c>
      <c r="E8026" s="2">
        <v>42576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">
        <v>5065</v>
      </c>
      <c r="P8026" s="1" t="s">
        <v>43</v>
      </c>
      <c r="Q8026" s="1" t="s">
        <v>70</v>
      </c>
      <c r="R8026" s="1" t="s">
        <v>5066</v>
      </c>
      <c r="S8026" s="1">
        <v>1.0439999999999998</v>
      </c>
      <c r="T8026" s="1">
        <v>1</v>
      </c>
      <c r="U8026" s="1">
        <v>0.8</v>
      </c>
      <c r="V8026" s="1">
        <v>-1.8270000000000004</v>
      </c>
      <c r="W8026" t="str">
        <f>INDEX(People!$A$2:$A$5,MATCH(Orders!N8026,People!$B$2:$B$5,0))</f>
        <v>Kelly Williams</v>
      </c>
      <c r="X8026" t="str">
        <f>IFERROR(INDEX(Returns!A8026:A8825,MATCH(Orders!B8026,Returns!B8026:B8825,0)),"No")</f>
        <v>No</v>
      </c>
      <c r="Y8026">
        <f t="shared" si="125"/>
        <v>1.8791999999999998</v>
      </c>
    </row>
    <row r="8027" spans="1:25" x14ac:dyDescent="0.2">
      <c r="A8027" s="1">
        <v>8026</v>
      </c>
      <c r="B8027" t="s">
        <v>9960</v>
      </c>
      <c r="C8027" s="2">
        <v>42989</v>
      </c>
      <c r="D8027" s="8">
        <f>Table1[[#This Row],[Order Date]]</f>
        <v>42989</v>
      </c>
      <c r="E8027" s="2">
        <v>42993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">
        <v>5750</v>
      </c>
      <c r="P8027" s="1" t="s">
        <v>30</v>
      </c>
      <c r="Q8027" s="1" t="s">
        <v>60</v>
      </c>
      <c r="R8027" s="1" t="s">
        <v>5751</v>
      </c>
      <c r="S8027" s="1">
        <v>210.68</v>
      </c>
      <c r="T8027" s="1">
        <v>2</v>
      </c>
      <c r="U8027" s="1">
        <v>0</v>
      </c>
      <c r="V8027" s="1">
        <v>50.563199999999995</v>
      </c>
      <c r="W8027" t="str">
        <f>INDEX(People!$A$2:$A$5,MATCH(Orders!N8027,People!$B$2:$B$5,0))</f>
        <v>Chuck Magee</v>
      </c>
      <c r="X8027" t="str">
        <f>IFERROR(INDEX(Returns!A8027:A8826,MATCH(Orders!B8027,Returns!B8027:B8826,0)),"No")</f>
        <v>No</v>
      </c>
      <c r="Y8027">
        <f t="shared" si="125"/>
        <v>210.68</v>
      </c>
    </row>
    <row r="8028" spans="1:25" x14ac:dyDescent="0.2">
      <c r="A8028" s="1">
        <v>8027</v>
      </c>
      <c r="B8028" t="s">
        <v>9960</v>
      </c>
      <c r="C8028" s="2">
        <v>42989</v>
      </c>
      <c r="D8028" s="8">
        <f>Table1[[#This Row],[Order Date]]</f>
        <v>42989</v>
      </c>
      <c r="E8028" s="2">
        <v>42993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">
        <v>5787</v>
      </c>
      <c r="P8028" s="1" t="s">
        <v>43</v>
      </c>
      <c r="Q8028" s="1" t="s">
        <v>55</v>
      </c>
      <c r="R8028" s="1" t="s">
        <v>5788</v>
      </c>
      <c r="S8028" s="1">
        <v>78.8</v>
      </c>
      <c r="T8028" s="1">
        <v>1</v>
      </c>
      <c r="U8028" s="1">
        <v>0</v>
      </c>
      <c r="V8028" s="1">
        <v>1.5760000000000076</v>
      </c>
      <c r="W8028" t="str">
        <f>INDEX(People!$A$2:$A$5,MATCH(Orders!N8028,People!$B$2:$B$5,0))</f>
        <v>Chuck Magee</v>
      </c>
      <c r="X8028" t="str">
        <f>IFERROR(INDEX(Returns!A8028:A8827,MATCH(Orders!B8028,Returns!B8028:B8827,0)),"No")</f>
        <v>No</v>
      </c>
      <c r="Y8028">
        <f t="shared" si="125"/>
        <v>78.8</v>
      </c>
    </row>
    <row r="8029" spans="1:25" x14ac:dyDescent="0.2">
      <c r="A8029" s="1">
        <v>8028</v>
      </c>
      <c r="B8029" t="s">
        <v>9960</v>
      </c>
      <c r="C8029" s="2">
        <v>42989</v>
      </c>
      <c r="D8029" s="8">
        <f>Table1[[#This Row],[Order Date]]</f>
        <v>42989</v>
      </c>
      <c r="E8029" s="2">
        <v>42993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">
        <v>347</v>
      </c>
      <c r="P8029" s="1" t="s">
        <v>66</v>
      </c>
      <c r="Q8029" s="1" t="s">
        <v>146</v>
      </c>
      <c r="R8029" s="1" t="s">
        <v>348</v>
      </c>
      <c r="S8029" s="1">
        <v>19.989999999999998</v>
      </c>
      <c r="T8029" s="1">
        <v>1</v>
      </c>
      <c r="U8029" s="1">
        <v>0</v>
      </c>
      <c r="V8029" s="1">
        <v>6.796599999999998</v>
      </c>
      <c r="W8029" t="str">
        <f>INDEX(People!$A$2:$A$5,MATCH(Orders!N8029,People!$B$2:$B$5,0))</f>
        <v>Chuck Magee</v>
      </c>
      <c r="X8029" t="str">
        <f>IFERROR(INDEX(Returns!A8029:A8828,MATCH(Orders!B8029,Returns!B8029:B8828,0)),"No")</f>
        <v>No</v>
      </c>
      <c r="Y8029">
        <f t="shared" si="125"/>
        <v>19.989999999999998</v>
      </c>
    </row>
    <row r="8030" spans="1:25" x14ac:dyDescent="0.2">
      <c r="A8030" s="1">
        <v>8029</v>
      </c>
      <c r="B8030" t="s">
        <v>9960</v>
      </c>
      <c r="C8030" s="2">
        <v>42989</v>
      </c>
      <c r="D8030" s="8">
        <f>Table1[[#This Row],[Order Date]]</f>
        <v>42989</v>
      </c>
      <c r="E8030" s="2">
        <v>42993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">
        <v>5306</v>
      </c>
      <c r="P8030" s="1" t="s">
        <v>43</v>
      </c>
      <c r="Q8030" s="1" t="s">
        <v>55</v>
      </c>
      <c r="R8030" s="1" t="s">
        <v>5307</v>
      </c>
      <c r="S8030" s="1">
        <v>772.68</v>
      </c>
      <c r="T8030" s="1">
        <v>4</v>
      </c>
      <c r="U8030" s="1">
        <v>0</v>
      </c>
      <c r="V8030" s="1">
        <v>108.17520000000002</v>
      </c>
      <c r="W8030" t="str">
        <f>INDEX(People!$A$2:$A$5,MATCH(Orders!N8030,People!$B$2:$B$5,0))</f>
        <v>Chuck Magee</v>
      </c>
      <c r="X8030" t="str">
        <f>IFERROR(INDEX(Returns!A8030:A8829,MATCH(Orders!B8030,Returns!B8030:B8829,0)),"No")</f>
        <v>No</v>
      </c>
      <c r="Y8030">
        <f t="shared" si="125"/>
        <v>772.68</v>
      </c>
    </row>
    <row r="8031" spans="1:25" x14ac:dyDescent="0.2">
      <c r="A8031" s="1">
        <v>8030</v>
      </c>
      <c r="B8031" t="s">
        <v>9961</v>
      </c>
      <c r="C8031" s="2">
        <v>43394</v>
      </c>
      <c r="D8031" s="8">
        <f>Table1[[#This Row],[Order Date]]</f>
        <v>43394</v>
      </c>
      <c r="E8031" s="2">
        <v>43398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">
        <v>663</v>
      </c>
      <c r="P8031" s="1" t="s">
        <v>66</v>
      </c>
      <c r="Q8031" s="1" t="s">
        <v>146</v>
      </c>
      <c r="R8031" s="1" t="s">
        <v>664</v>
      </c>
      <c r="S8031" s="1">
        <v>106.08000000000001</v>
      </c>
      <c r="T8031" s="1">
        <v>6</v>
      </c>
      <c r="U8031" s="1">
        <v>0.2</v>
      </c>
      <c r="V8031" s="1">
        <v>-9.2819999999999965</v>
      </c>
      <c r="W8031" t="str">
        <f>INDEX(People!$A$2:$A$5,MATCH(Orders!N8031,People!$B$2:$B$5,0))</f>
        <v>Kelly Williams</v>
      </c>
      <c r="X8031" t="str">
        <f>IFERROR(INDEX(Returns!A8031:A8830,MATCH(Orders!B8031,Returns!B8031:B8830,0)),"No")</f>
        <v>No</v>
      </c>
      <c r="Y8031">
        <f t="shared" si="125"/>
        <v>127.29600000000001</v>
      </c>
    </row>
    <row r="8032" spans="1:25" x14ac:dyDescent="0.2">
      <c r="A8032" s="1">
        <v>8031</v>
      </c>
      <c r="B8032" t="s">
        <v>9962</v>
      </c>
      <c r="C8032" s="2">
        <v>43107</v>
      </c>
      <c r="D8032" s="8">
        <f>Table1[[#This Row],[Order Date]]</f>
        <v>43107</v>
      </c>
      <c r="E8032" s="2">
        <v>43111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">
        <v>3262</v>
      </c>
      <c r="P8032" s="1" t="s">
        <v>30</v>
      </c>
      <c r="Q8032" s="1" t="s">
        <v>60</v>
      </c>
      <c r="R8032" s="1" t="s">
        <v>4480</v>
      </c>
      <c r="S8032" s="1">
        <v>23.076000000000001</v>
      </c>
      <c r="T8032" s="1">
        <v>3</v>
      </c>
      <c r="U8032" s="1">
        <v>0.6</v>
      </c>
      <c r="V8032" s="1">
        <v>-10.961100000000002</v>
      </c>
      <c r="W8032" t="str">
        <f>INDEX(People!$A$2:$A$5,MATCH(Orders!N8032,People!$B$2:$B$5,0))</f>
        <v>Kelly Williams</v>
      </c>
      <c r="X8032" t="str">
        <f>IFERROR(INDEX(Returns!A8032:A8831,MATCH(Orders!B8032,Returns!B8032:B8831,0)),"No")</f>
        <v>No</v>
      </c>
      <c r="Y8032">
        <f t="shared" si="125"/>
        <v>36.921600000000005</v>
      </c>
    </row>
    <row r="8033" spans="1:25" x14ac:dyDescent="0.2">
      <c r="A8033" s="1">
        <v>8032</v>
      </c>
      <c r="B8033" t="s">
        <v>9962</v>
      </c>
      <c r="C8033" s="2">
        <v>43107</v>
      </c>
      <c r="D8033" s="8">
        <f>Table1[[#This Row],[Order Date]]</f>
        <v>43107</v>
      </c>
      <c r="E8033" s="2">
        <v>43111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">
        <v>2468</v>
      </c>
      <c r="P8033" s="1" t="s">
        <v>43</v>
      </c>
      <c r="Q8033" s="1" t="s">
        <v>84</v>
      </c>
      <c r="R8033" s="1" t="s">
        <v>2469</v>
      </c>
      <c r="S8033" s="1">
        <v>25.920000000000005</v>
      </c>
      <c r="T8033" s="1">
        <v>5</v>
      </c>
      <c r="U8033" s="1">
        <v>0.2</v>
      </c>
      <c r="V8033" s="1">
        <v>9.0719999999999992</v>
      </c>
      <c r="W8033" t="str">
        <f>INDEX(People!$A$2:$A$5,MATCH(Orders!N8033,People!$B$2:$B$5,0))</f>
        <v>Kelly Williams</v>
      </c>
      <c r="X8033" t="str">
        <f>IFERROR(INDEX(Returns!A8033:A8832,MATCH(Orders!B8033,Returns!B8033:B8832,0)),"No")</f>
        <v>No</v>
      </c>
      <c r="Y8033">
        <f t="shared" si="125"/>
        <v>31.104000000000006</v>
      </c>
    </row>
    <row r="8034" spans="1:25" x14ac:dyDescent="0.2">
      <c r="A8034" s="1">
        <v>8033</v>
      </c>
      <c r="B8034" t="s">
        <v>9963</v>
      </c>
      <c r="C8034" s="2">
        <v>42911</v>
      </c>
      <c r="D8034" s="8">
        <f>Table1[[#This Row],[Order Date]]</f>
        <v>42911</v>
      </c>
      <c r="E8034" s="2">
        <v>42914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">
        <v>2254</v>
      </c>
      <c r="P8034" s="1" t="s">
        <v>43</v>
      </c>
      <c r="Q8034" s="1" t="s">
        <v>84</v>
      </c>
      <c r="R8034" s="1" t="s">
        <v>2255</v>
      </c>
      <c r="S8034" s="1">
        <v>47.952000000000005</v>
      </c>
      <c r="T8034" s="1">
        <v>3</v>
      </c>
      <c r="U8034" s="1">
        <v>0.2</v>
      </c>
      <c r="V8034" s="1">
        <v>16.183799999999998</v>
      </c>
      <c r="W8034" t="str">
        <f>INDEX(People!$A$2:$A$5,MATCH(Orders!N8034,People!$B$2:$B$5,0))</f>
        <v>Kelly Williams</v>
      </c>
      <c r="X8034" t="str">
        <f>IFERROR(INDEX(Returns!A8034:A8833,MATCH(Orders!B8034,Returns!B8034:B8833,0)),"No")</f>
        <v>No</v>
      </c>
      <c r="Y8034">
        <f t="shared" si="125"/>
        <v>57.542400000000008</v>
      </c>
    </row>
    <row r="8035" spans="1:25" x14ac:dyDescent="0.2">
      <c r="A8035" s="1">
        <v>8034</v>
      </c>
      <c r="B8035" t="s">
        <v>9963</v>
      </c>
      <c r="C8035" s="2">
        <v>42911</v>
      </c>
      <c r="D8035" s="8">
        <f>Table1[[#This Row],[Order Date]]</f>
        <v>42911</v>
      </c>
      <c r="E8035" s="2">
        <v>42914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">
        <v>5406</v>
      </c>
      <c r="P8035" s="1" t="s">
        <v>43</v>
      </c>
      <c r="Q8035" s="1" t="s">
        <v>70</v>
      </c>
      <c r="R8035" s="1" t="s">
        <v>5407</v>
      </c>
      <c r="S8035" s="1">
        <v>0.98399999999999976</v>
      </c>
      <c r="T8035" s="1">
        <v>2</v>
      </c>
      <c r="U8035" s="1">
        <v>0.8</v>
      </c>
      <c r="V8035" s="1">
        <v>-1.476</v>
      </c>
      <c r="W8035" t="str">
        <f>INDEX(People!$A$2:$A$5,MATCH(Orders!N8035,People!$B$2:$B$5,0))</f>
        <v>Kelly Williams</v>
      </c>
      <c r="X8035" t="str">
        <f>IFERROR(INDEX(Returns!A8035:A8834,MATCH(Orders!B8035,Returns!B8035:B8834,0)),"No")</f>
        <v>No</v>
      </c>
      <c r="Y8035">
        <f t="shared" si="125"/>
        <v>1.7711999999999997</v>
      </c>
    </row>
    <row r="8036" spans="1:25" x14ac:dyDescent="0.2">
      <c r="A8036" s="1">
        <v>8035</v>
      </c>
      <c r="B8036" t="s">
        <v>9963</v>
      </c>
      <c r="C8036" s="2">
        <v>42911</v>
      </c>
      <c r="D8036" s="8">
        <f>Table1[[#This Row],[Order Date]]</f>
        <v>42911</v>
      </c>
      <c r="E8036" s="2">
        <v>42914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">
        <v>4421</v>
      </c>
      <c r="P8036" s="1" t="s">
        <v>30</v>
      </c>
      <c r="Q8036" s="1" t="s">
        <v>60</v>
      </c>
      <c r="R8036" s="1" t="s">
        <v>4422</v>
      </c>
      <c r="S8036" s="1">
        <v>75.384000000000015</v>
      </c>
      <c r="T8036" s="1">
        <v>9</v>
      </c>
      <c r="U8036" s="1">
        <v>0.6</v>
      </c>
      <c r="V8036" s="1">
        <v>-20.730599999999995</v>
      </c>
      <c r="W8036" t="str">
        <f>INDEX(People!$A$2:$A$5,MATCH(Orders!N8036,People!$B$2:$B$5,0))</f>
        <v>Kelly Williams</v>
      </c>
      <c r="X8036" t="str">
        <f>IFERROR(INDEX(Returns!A8036:A8835,MATCH(Orders!B8036,Returns!B8036:B8835,0)),"No")</f>
        <v>No</v>
      </c>
      <c r="Y8036">
        <f t="shared" si="125"/>
        <v>120.61440000000003</v>
      </c>
    </row>
    <row r="8037" spans="1:25" x14ac:dyDescent="0.2">
      <c r="A8037" s="1">
        <v>8036</v>
      </c>
      <c r="B8037" t="s">
        <v>9963</v>
      </c>
      <c r="C8037" s="2">
        <v>42911</v>
      </c>
      <c r="D8037" s="8">
        <f>Table1[[#This Row],[Order Date]]</f>
        <v>42911</v>
      </c>
      <c r="E8037" s="2">
        <v>42914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">
        <v>2462</v>
      </c>
      <c r="P8037" s="1" t="s">
        <v>43</v>
      </c>
      <c r="Q8037" s="1" t="s">
        <v>44</v>
      </c>
      <c r="R8037" s="1" t="s">
        <v>2463</v>
      </c>
      <c r="S8037" s="1">
        <v>4.6079999999999997</v>
      </c>
      <c r="T8037" s="1">
        <v>2</v>
      </c>
      <c r="U8037" s="1">
        <v>0.2</v>
      </c>
      <c r="V8037" s="1">
        <v>1.6704000000000001</v>
      </c>
      <c r="W8037" t="str">
        <f>INDEX(People!$A$2:$A$5,MATCH(Orders!N8037,People!$B$2:$B$5,0))</f>
        <v>Kelly Williams</v>
      </c>
      <c r="X8037" t="str">
        <f>IFERROR(INDEX(Returns!A8037:A8836,MATCH(Orders!B8037,Returns!B8037:B8836,0)),"No")</f>
        <v>No</v>
      </c>
      <c r="Y8037">
        <f t="shared" si="125"/>
        <v>5.5295999999999994</v>
      </c>
    </row>
    <row r="8038" spans="1:25" x14ac:dyDescent="0.2">
      <c r="A8038" s="1">
        <v>8037</v>
      </c>
      <c r="B8038" t="s">
        <v>9964</v>
      </c>
      <c r="C8038" s="2">
        <v>42998</v>
      </c>
      <c r="D8038" s="8">
        <f>Table1[[#This Row],[Order Date]]</f>
        <v>42998</v>
      </c>
      <c r="E8038" s="2">
        <v>43000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">
        <v>4414</v>
      </c>
      <c r="P8038" s="1" t="s">
        <v>43</v>
      </c>
      <c r="Q8038" s="1" t="s">
        <v>70</v>
      </c>
      <c r="R8038" s="1" t="s">
        <v>4415</v>
      </c>
      <c r="S8038" s="1">
        <v>37.68</v>
      </c>
      <c r="T8038" s="1">
        <v>6</v>
      </c>
      <c r="U8038" s="1">
        <v>0</v>
      </c>
      <c r="V8038" s="1">
        <v>16.955999999999996</v>
      </c>
      <c r="W8038" t="str">
        <f>INDEX(People!$A$2:$A$5,MATCH(Orders!N8038,People!$B$2:$B$5,0))</f>
        <v>Chuck Magee</v>
      </c>
      <c r="X8038" t="str">
        <f>IFERROR(INDEX(Returns!A8038:A8837,MATCH(Orders!B8038,Returns!B8038:B8837,0)),"No")</f>
        <v>No</v>
      </c>
      <c r="Y8038">
        <f t="shared" si="125"/>
        <v>37.68</v>
      </c>
    </row>
    <row r="8039" spans="1:25" x14ac:dyDescent="0.2">
      <c r="A8039" s="1">
        <v>8038</v>
      </c>
      <c r="B8039" t="s">
        <v>9965</v>
      </c>
      <c r="C8039" s="2">
        <v>43656</v>
      </c>
      <c r="D8039" s="8">
        <f>Table1[[#This Row],[Order Date]]</f>
        <v>43656</v>
      </c>
      <c r="E8039" s="2">
        <v>43660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">
        <v>5745</v>
      </c>
      <c r="P8039" s="1" t="s">
        <v>43</v>
      </c>
      <c r="Q8039" s="1" t="s">
        <v>73</v>
      </c>
      <c r="R8039" s="1" t="s">
        <v>5746</v>
      </c>
      <c r="S8039" s="1">
        <v>41.910000000000004</v>
      </c>
      <c r="T8039" s="1">
        <v>3</v>
      </c>
      <c r="U8039" s="1">
        <v>0</v>
      </c>
      <c r="V8039" s="1">
        <v>10.896600000000003</v>
      </c>
      <c r="W8039" t="str">
        <f>INDEX(People!$A$2:$A$5,MATCH(Orders!N8039,People!$B$2:$B$5,0))</f>
        <v>Cassandra Brandow</v>
      </c>
      <c r="X8039" t="str">
        <f>IFERROR(INDEX(Returns!A8039:A8838,MATCH(Orders!B8039,Returns!B8039:B8838,0)),"No")</f>
        <v>No</v>
      </c>
      <c r="Y8039">
        <f t="shared" si="125"/>
        <v>41.910000000000004</v>
      </c>
    </row>
    <row r="8040" spans="1:25" x14ac:dyDescent="0.2">
      <c r="A8040" s="1">
        <v>8039</v>
      </c>
      <c r="B8040" t="s">
        <v>9966</v>
      </c>
      <c r="C8040" s="2">
        <v>43646</v>
      </c>
      <c r="D8040" s="8">
        <f>Table1[[#This Row],[Order Date]]</f>
        <v>43646</v>
      </c>
      <c r="E8040" s="2">
        <v>43648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">
        <v>3589</v>
      </c>
      <c r="P8040" s="1" t="s">
        <v>30</v>
      </c>
      <c r="Q8040" s="1" t="s">
        <v>31</v>
      </c>
      <c r="R8040" s="1" t="s">
        <v>3590</v>
      </c>
      <c r="S8040" s="1">
        <v>435.99900000000002</v>
      </c>
      <c r="T8040" s="1">
        <v>3</v>
      </c>
      <c r="U8040" s="1">
        <v>0.15</v>
      </c>
      <c r="V8040" s="1">
        <v>5.1293999999999755</v>
      </c>
      <c r="W8040" t="str">
        <f>INDEX(People!$A$2:$A$5,MATCH(Orders!N8040,People!$B$2:$B$5,0))</f>
        <v>Anna Andreadi</v>
      </c>
      <c r="X8040" t="str">
        <f>IFERROR(INDEX(Returns!A8040:A8839,MATCH(Orders!B8040,Returns!B8040:B8839,0)),"No")</f>
        <v>No</v>
      </c>
      <c r="Y8040">
        <f t="shared" si="125"/>
        <v>501.39884999999998</v>
      </c>
    </row>
    <row r="8041" spans="1:25" x14ac:dyDescent="0.2">
      <c r="A8041" s="1">
        <v>8040</v>
      </c>
      <c r="B8041" t="s">
        <v>9967</v>
      </c>
      <c r="C8041" s="2">
        <v>43698</v>
      </c>
      <c r="D8041" s="8">
        <f>Table1[[#This Row],[Order Date]]</f>
        <v>43698</v>
      </c>
      <c r="E8041" s="2">
        <v>43702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">
        <v>631</v>
      </c>
      <c r="P8041" s="1" t="s">
        <v>30</v>
      </c>
      <c r="Q8041" s="1" t="s">
        <v>34</v>
      </c>
      <c r="R8041" s="1" t="s">
        <v>632</v>
      </c>
      <c r="S8041" s="1">
        <v>388.70400000000006</v>
      </c>
      <c r="T8041" s="1">
        <v>6</v>
      </c>
      <c r="U8041" s="1">
        <v>0.2</v>
      </c>
      <c r="V8041" s="1">
        <v>38.870400000000018</v>
      </c>
      <c r="W8041" t="str">
        <f>INDEX(People!$A$2:$A$5,MATCH(Orders!N8041,People!$B$2:$B$5,0))</f>
        <v>Anna Andreadi</v>
      </c>
      <c r="X8041" t="str">
        <f>IFERROR(INDEX(Returns!A8041:A8840,MATCH(Orders!B8041,Returns!B8041:B8840,0)),"No")</f>
        <v>No</v>
      </c>
      <c r="Y8041">
        <f t="shared" si="125"/>
        <v>466.44480000000004</v>
      </c>
    </row>
    <row r="8042" spans="1:25" x14ac:dyDescent="0.2">
      <c r="A8042" s="1">
        <v>8041</v>
      </c>
      <c r="B8042" t="s">
        <v>9967</v>
      </c>
      <c r="C8042" s="2">
        <v>43698</v>
      </c>
      <c r="D8042" s="8">
        <f>Table1[[#This Row],[Order Date]]</f>
        <v>43698</v>
      </c>
      <c r="E8042" s="2">
        <v>43702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">
        <v>2075</v>
      </c>
      <c r="P8042" s="1" t="s">
        <v>43</v>
      </c>
      <c r="Q8042" s="1" t="s">
        <v>55</v>
      </c>
      <c r="R8042" s="1" t="s">
        <v>2076</v>
      </c>
      <c r="S8042" s="1">
        <v>572.58000000000004</v>
      </c>
      <c r="T8042" s="1">
        <v>6</v>
      </c>
      <c r="U8042" s="1">
        <v>0</v>
      </c>
      <c r="V8042" s="1">
        <v>34.354799999999955</v>
      </c>
      <c r="W8042" t="str">
        <f>INDEX(People!$A$2:$A$5,MATCH(Orders!N8042,People!$B$2:$B$5,0))</f>
        <v>Anna Andreadi</v>
      </c>
      <c r="X8042" t="str">
        <f>IFERROR(INDEX(Returns!A8042:A8841,MATCH(Orders!B8042,Returns!B8042:B8841,0)),"No")</f>
        <v>No</v>
      </c>
      <c r="Y8042">
        <f t="shared" si="125"/>
        <v>572.58000000000004</v>
      </c>
    </row>
    <row r="8043" spans="1:25" x14ac:dyDescent="0.2">
      <c r="A8043" s="1">
        <v>8042</v>
      </c>
      <c r="B8043" t="s">
        <v>9967</v>
      </c>
      <c r="C8043" s="2">
        <v>43698</v>
      </c>
      <c r="D8043" s="8">
        <f>Table1[[#This Row],[Order Date]]</f>
        <v>43698</v>
      </c>
      <c r="E8043" s="2">
        <v>43702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">
        <v>4335</v>
      </c>
      <c r="P8043" s="1" t="s">
        <v>66</v>
      </c>
      <c r="Q8043" s="1" t="s">
        <v>146</v>
      </c>
      <c r="R8043" s="1" t="s">
        <v>4336</v>
      </c>
      <c r="S8043" s="1">
        <v>33.18</v>
      </c>
      <c r="T8043" s="1">
        <v>2</v>
      </c>
      <c r="U8043" s="1">
        <v>0</v>
      </c>
      <c r="V8043" s="1">
        <v>11.613</v>
      </c>
      <c r="W8043" t="str">
        <f>INDEX(People!$A$2:$A$5,MATCH(Orders!N8043,People!$B$2:$B$5,0))</f>
        <v>Anna Andreadi</v>
      </c>
      <c r="X8043" t="str">
        <f>IFERROR(INDEX(Returns!A8043:A8842,MATCH(Orders!B8043,Returns!B8043:B8842,0)),"No")</f>
        <v>No</v>
      </c>
      <c r="Y8043">
        <f t="shared" si="125"/>
        <v>33.18</v>
      </c>
    </row>
    <row r="8044" spans="1:25" x14ac:dyDescent="0.2">
      <c r="A8044" s="1">
        <v>8043</v>
      </c>
      <c r="B8044" t="s">
        <v>9968</v>
      </c>
      <c r="C8044" s="2">
        <v>43535</v>
      </c>
      <c r="D8044" s="8">
        <f>Table1[[#This Row],[Order Date]]</f>
        <v>43535</v>
      </c>
      <c r="E8044" s="2">
        <v>43539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">
        <v>1375</v>
      </c>
      <c r="P8044" s="1" t="s">
        <v>66</v>
      </c>
      <c r="Q8044" s="1" t="s">
        <v>146</v>
      </c>
      <c r="R8044" s="1" t="s">
        <v>1376</v>
      </c>
      <c r="S8044" s="1">
        <v>63.88</v>
      </c>
      <c r="T8044" s="1">
        <v>4</v>
      </c>
      <c r="U8044" s="1">
        <v>0</v>
      </c>
      <c r="V8044" s="1">
        <v>24.913200000000003</v>
      </c>
      <c r="W8044" t="str">
        <f>INDEX(People!$A$2:$A$5,MATCH(Orders!N8044,People!$B$2:$B$5,0))</f>
        <v>Chuck Magee</v>
      </c>
      <c r="X8044" t="str">
        <f>IFERROR(INDEX(Returns!A8044:A8843,MATCH(Orders!B8044,Returns!B8044:B8843,0)),"No")</f>
        <v>No</v>
      </c>
      <c r="Y8044">
        <f t="shared" si="125"/>
        <v>63.88</v>
      </c>
    </row>
    <row r="8045" spans="1:25" x14ac:dyDescent="0.2">
      <c r="A8045" s="1">
        <v>8044</v>
      </c>
      <c r="B8045" t="s">
        <v>9968</v>
      </c>
      <c r="C8045" s="2">
        <v>43535</v>
      </c>
      <c r="D8045" s="8">
        <f>Table1[[#This Row],[Order Date]]</f>
        <v>43535</v>
      </c>
      <c r="E8045" s="2">
        <v>43539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">
        <v>5821</v>
      </c>
      <c r="P8045" s="1" t="s">
        <v>30</v>
      </c>
      <c r="Q8045" s="1" t="s">
        <v>60</v>
      </c>
      <c r="R8045" s="1" t="s">
        <v>5822</v>
      </c>
      <c r="S8045" s="1">
        <v>26.72</v>
      </c>
      <c r="T8045" s="1">
        <v>1</v>
      </c>
      <c r="U8045" s="1">
        <v>0</v>
      </c>
      <c r="V8045" s="1">
        <v>11.756800000000002</v>
      </c>
      <c r="W8045" t="str">
        <f>INDEX(People!$A$2:$A$5,MATCH(Orders!N8045,People!$B$2:$B$5,0))</f>
        <v>Chuck Magee</v>
      </c>
      <c r="X8045" t="str">
        <f>IFERROR(INDEX(Returns!A8045:A8844,MATCH(Orders!B8045,Returns!B8045:B8844,0)),"No")</f>
        <v>No</v>
      </c>
      <c r="Y8045">
        <f t="shared" si="125"/>
        <v>26.72</v>
      </c>
    </row>
    <row r="8046" spans="1:25" x14ac:dyDescent="0.2">
      <c r="A8046" s="1">
        <v>8045</v>
      </c>
      <c r="B8046" t="s">
        <v>6175</v>
      </c>
      <c r="C8046" s="2">
        <v>43723</v>
      </c>
      <c r="D8046" s="8">
        <f>Table1[[#This Row],[Order Date]]</f>
        <v>43723</v>
      </c>
      <c r="E8046" s="2">
        <v>43725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">
        <v>409</v>
      </c>
      <c r="P8046" s="1" t="s">
        <v>43</v>
      </c>
      <c r="Q8046" s="1" t="s">
        <v>70</v>
      </c>
      <c r="R8046" s="1" t="s">
        <v>410</v>
      </c>
      <c r="S8046" s="1">
        <v>295.05599999999998</v>
      </c>
      <c r="T8046" s="1">
        <v>9</v>
      </c>
      <c r="U8046" s="1">
        <v>0.2</v>
      </c>
      <c r="V8046" s="1">
        <v>106.95779999999998</v>
      </c>
      <c r="W8046" t="str">
        <f>INDEX(People!$A$2:$A$5,MATCH(Orders!N8046,People!$B$2:$B$5,0))</f>
        <v>Anna Andreadi</v>
      </c>
      <c r="X8046" t="str">
        <f>IFERROR(INDEX(Returns!A8046:A8845,MATCH(Orders!B8046,Returns!B8046:B8845,0)),"No")</f>
        <v>No</v>
      </c>
      <c r="Y8046">
        <f t="shared" si="125"/>
        <v>354.06719999999996</v>
      </c>
    </row>
    <row r="8047" spans="1:25" x14ac:dyDescent="0.2">
      <c r="A8047" s="1">
        <v>8046</v>
      </c>
      <c r="B8047" t="s">
        <v>9969</v>
      </c>
      <c r="C8047" s="2">
        <v>43363</v>
      </c>
      <c r="D8047" s="8">
        <f>Table1[[#This Row],[Order Date]]</f>
        <v>43363</v>
      </c>
      <c r="E8047" s="2">
        <v>43367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">
        <v>3726</v>
      </c>
      <c r="P8047" s="1" t="s">
        <v>43</v>
      </c>
      <c r="Q8047" s="1" t="s">
        <v>73</v>
      </c>
      <c r="R8047" s="1" t="s">
        <v>3727</v>
      </c>
      <c r="S8047" s="1">
        <v>393.25</v>
      </c>
      <c r="T8047" s="1">
        <v>5</v>
      </c>
      <c r="U8047" s="1">
        <v>0</v>
      </c>
      <c r="V8047" s="1">
        <v>129.77249999999998</v>
      </c>
      <c r="W8047" t="str">
        <f>INDEX(People!$A$2:$A$5,MATCH(Orders!N8047,People!$B$2:$B$5,0))</f>
        <v>Chuck Magee</v>
      </c>
      <c r="X8047" t="str">
        <f>IFERROR(INDEX(Returns!A8047:A8846,MATCH(Orders!B8047,Returns!B8047:B8846,0)),"No")</f>
        <v>No</v>
      </c>
      <c r="Y8047">
        <f t="shared" si="125"/>
        <v>393.25</v>
      </c>
    </row>
    <row r="8048" spans="1:25" x14ac:dyDescent="0.2">
      <c r="A8048" s="1">
        <v>8047</v>
      </c>
      <c r="B8048" t="s">
        <v>9970</v>
      </c>
      <c r="C8048" s="2">
        <v>43449</v>
      </c>
      <c r="D8048" s="8">
        <f>Table1[[#This Row],[Order Date]]</f>
        <v>43449</v>
      </c>
      <c r="E8048" s="2">
        <v>43451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">
        <v>5406</v>
      </c>
      <c r="P8048" s="1" t="s">
        <v>43</v>
      </c>
      <c r="Q8048" s="1" t="s">
        <v>70</v>
      </c>
      <c r="R8048" s="1" t="s">
        <v>5407</v>
      </c>
      <c r="S8048" s="1">
        <v>2.2140000000000004</v>
      </c>
      <c r="T8048" s="1">
        <v>3</v>
      </c>
      <c r="U8048" s="1">
        <v>0.7</v>
      </c>
      <c r="V8048" s="1">
        <v>-1.4760000000000004</v>
      </c>
      <c r="W8048" t="str">
        <f>INDEX(People!$A$2:$A$5,MATCH(Orders!N8048,People!$B$2:$B$5,0))</f>
        <v>Chuck Magee</v>
      </c>
      <c r="X8048" t="str">
        <f>IFERROR(INDEX(Returns!A8048:A8847,MATCH(Orders!B8048,Returns!B8048:B8847,0)),"No")</f>
        <v>No</v>
      </c>
      <c r="Y8048">
        <f t="shared" si="125"/>
        <v>3.7638000000000007</v>
      </c>
    </row>
    <row r="8049" spans="1:25" x14ac:dyDescent="0.2">
      <c r="A8049" s="1">
        <v>8048</v>
      </c>
      <c r="B8049" t="s">
        <v>9971</v>
      </c>
      <c r="C8049" s="2">
        <v>43772</v>
      </c>
      <c r="D8049" s="8">
        <f>Table1[[#This Row],[Order Date]]</f>
        <v>43772</v>
      </c>
      <c r="E8049" s="2">
        <v>43775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">
        <v>3197</v>
      </c>
      <c r="P8049" s="1" t="s">
        <v>43</v>
      </c>
      <c r="Q8049" s="1" t="s">
        <v>84</v>
      </c>
      <c r="R8049" s="1" t="s">
        <v>3198</v>
      </c>
      <c r="S8049" s="1">
        <v>16.272000000000002</v>
      </c>
      <c r="T8049" s="1">
        <v>3</v>
      </c>
      <c r="U8049" s="1">
        <v>0.2</v>
      </c>
      <c r="V8049" s="1">
        <v>5.2883999999999984</v>
      </c>
      <c r="W8049" t="str">
        <f>INDEX(People!$A$2:$A$5,MATCH(Orders!N8049,People!$B$2:$B$5,0))</f>
        <v>Cassandra Brandow</v>
      </c>
      <c r="X8049" t="str">
        <f>IFERROR(INDEX(Returns!A8049:A8848,MATCH(Orders!B8049,Returns!B8049:B8848,0)),"No")</f>
        <v>No</v>
      </c>
      <c r="Y8049">
        <f t="shared" si="125"/>
        <v>19.526400000000002</v>
      </c>
    </row>
    <row r="8050" spans="1:25" x14ac:dyDescent="0.2">
      <c r="A8050" s="1">
        <v>8049</v>
      </c>
      <c r="B8050" t="s">
        <v>9972</v>
      </c>
      <c r="C8050" s="2">
        <v>43284</v>
      </c>
      <c r="D8050" s="8">
        <f>Table1[[#This Row],[Order Date]]</f>
        <v>43284</v>
      </c>
      <c r="E8050" s="2">
        <v>43288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">
        <v>5490</v>
      </c>
      <c r="P8050" s="1" t="s">
        <v>43</v>
      </c>
      <c r="Q8050" s="1" t="s">
        <v>73</v>
      </c>
      <c r="R8050" s="1" t="s">
        <v>5491</v>
      </c>
      <c r="S8050" s="1">
        <v>706.86</v>
      </c>
      <c r="T8050" s="1">
        <v>7</v>
      </c>
      <c r="U8050" s="1">
        <v>0</v>
      </c>
      <c r="V8050" s="1">
        <v>197.92079999999999</v>
      </c>
      <c r="W8050" t="str">
        <f>INDEX(People!$A$2:$A$5,MATCH(Orders!N8050,People!$B$2:$B$5,0))</f>
        <v>Chuck Magee</v>
      </c>
      <c r="X8050" t="str">
        <f>IFERROR(INDEX(Returns!A8050:A8849,MATCH(Orders!B8050,Returns!B8050:B8849,0)),"No")</f>
        <v>No</v>
      </c>
      <c r="Y8050">
        <f t="shared" si="125"/>
        <v>706.86</v>
      </c>
    </row>
    <row r="8051" spans="1:25" x14ac:dyDescent="0.2">
      <c r="A8051" s="1">
        <v>8050</v>
      </c>
      <c r="B8051" t="s">
        <v>9973</v>
      </c>
      <c r="C8051" s="2">
        <v>42639</v>
      </c>
      <c r="D8051" s="8">
        <f>Table1[[#This Row],[Order Date]]</f>
        <v>42639</v>
      </c>
      <c r="E8051" s="2">
        <v>42643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">
        <v>481</v>
      </c>
      <c r="P8051" s="1" t="s">
        <v>43</v>
      </c>
      <c r="Q8051" s="1" t="s">
        <v>70</v>
      </c>
      <c r="R8051" s="1" t="s">
        <v>482</v>
      </c>
      <c r="S8051" s="1">
        <v>5.9700000000000006</v>
      </c>
      <c r="T8051" s="1">
        <v>5</v>
      </c>
      <c r="U8051" s="1">
        <v>0.7</v>
      </c>
      <c r="V8051" s="1">
        <v>-4.577</v>
      </c>
      <c r="W8051" t="str">
        <f>INDEX(People!$A$2:$A$5,MATCH(Orders!N8051,People!$B$2:$B$5,0))</f>
        <v>Chuck Magee</v>
      </c>
      <c r="X8051" t="str">
        <f>IFERROR(INDEX(Returns!A8051:A8850,MATCH(Orders!B8051,Returns!B8051:B8850,0)),"No")</f>
        <v>No</v>
      </c>
      <c r="Y8051">
        <f t="shared" si="125"/>
        <v>10.149000000000001</v>
      </c>
    </row>
    <row r="8052" spans="1:25" x14ac:dyDescent="0.2">
      <c r="A8052" s="1">
        <v>8051</v>
      </c>
      <c r="B8052" t="s">
        <v>9973</v>
      </c>
      <c r="C8052" s="2">
        <v>42639</v>
      </c>
      <c r="D8052" s="8">
        <f>Table1[[#This Row],[Order Date]]</f>
        <v>42639</v>
      </c>
      <c r="E8052" s="2">
        <v>42643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">
        <v>2474</v>
      </c>
      <c r="P8052" s="1" t="s">
        <v>30</v>
      </c>
      <c r="Q8052" s="1" t="s">
        <v>60</v>
      </c>
      <c r="R8052" s="1" t="s">
        <v>2475</v>
      </c>
      <c r="S8052" s="1">
        <v>21.184000000000001</v>
      </c>
      <c r="T8052" s="1">
        <v>1</v>
      </c>
      <c r="U8052" s="1">
        <v>0.2</v>
      </c>
      <c r="V8052" s="1">
        <v>4.7664</v>
      </c>
      <c r="W8052" t="str">
        <f>INDEX(People!$A$2:$A$5,MATCH(Orders!N8052,People!$B$2:$B$5,0))</f>
        <v>Chuck Magee</v>
      </c>
      <c r="X8052" t="str">
        <f>IFERROR(INDEX(Returns!A8052:A8851,MATCH(Orders!B8052,Returns!B8052:B8851,0)),"No")</f>
        <v>No</v>
      </c>
      <c r="Y8052">
        <f t="shared" si="125"/>
        <v>25.4208</v>
      </c>
    </row>
    <row r="8053" spans="1:25" x14ac:dyDescent="0.2">
      <c r="A8053" s="1">
        <v>8052</v>
      </c>
      <c r="B8053" t="s">
        <v>9973</v>
      </c>
      <c r="C8053" s="2">
        <v>42639</v>
      </c>
      <c r="D8053" s="8">
        <f>Table1[[#This Row],[Order Date]]</f>
        <v>42639</v>
      </c>
      <c r="E8053" s="2">
        <v>42643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">
        <v>129</v>
      </c>
      <c r="P8053" s="1" t="s">
        <v>43</v>
      </c>
      <c r="Q8053" s="1" t="s">
        <v>73</v>
      </c>
      <c r="R8053" s="1" t="s">
        <v>130</v>
      </c>
      <c r="S8053" s="1">
        <v>41.375999999999998</v>
      </c>
      <c r="T8053" s="1">
        <v>6</v>
      </c>
      <c r="U8053" s="1">
        <v>0.2</v>
      </c>
      <c r="V8053" s="1">
        <v>3.1032000000000011</v>
      </c>
      <c r="W8053" t="str">
        <f>INDEX(People!$A$2:$A$5,MATCH(Orders!N8053,People!$B$2:$B$5,0))</f>
        <v>Chuck Magee</v>
      </c>
      <c r="X8053" t="str">
        <f>IFERROR(INDEX(Returns!A8053:A8852,MATCH(Orders!B8053,Returns!B8053:B8852,0)),"No")</f>
        <v>No</v>
      </c>
      <c r="Y8053">
        <f t="shared" si="125"/>
        <v>49.651199999999996</v>
      </c>
    </row>
    <row r="8054" spans="1:25" x14ac:dyDescent="0.2">
      <c r="A8054" s="1">
        <v>8053</v>
      </c>
      <c r="B8054" t="s">
        <v>9974</v>
      </c>
      <c r="C8054" s="2">
        <v>42565</v>
      </c>
      <c r="D8054" s="8">
        <f>Table1[[#This Row],[Order Date]]</f>
        <v>42565</v>
      </c>
      <c r="E8054" s="2">
        <v>42568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">
        <v>2857</v>
      </c>
      <c r="P8054" s="1" t="s">
        <v>43</v>
      </c>
      <c r="Q8054" s="1" t="s">
        <v>63</v>
      </c>
      <c r="R8054" s="1" t="s">
        <v>2858</v>
      </c>
      <c r="S8054" s="1">
        <v>17.940000000000001</v>
      </c>
      <c r="T8054" s="1">
        <v>3</v>
      </c>
      <c r="U8054" s="1">
        <v>0</v>
      </c>
      <c r="V8054" s="1">
        <v>4.4850000000000003</v>
      </c>
      <c r="W8054" t="str">
        <f>INDEX(People!$A$2:$A$5,MATCH(Orders!N8054,People!$B$2:$B$5,0))</f>
        <v>Chuck Magee</v>
      </c>
      <c r="X8054" t="str">
        <f>IFERROR(INDEX(Returns!A8054:A8853,MATCH(Orders!B8054,Returns!B8054:B8853,0)),"No")</f>
        <v>No</v>
      </c>
      <c r="Y8054">
        <f t="shared" si="125"/>
        <v>17.940000000000001</v>
      </c>
    </row>
    <row r="8055" spans="1:25" x14ac:dyDescent="0.2">
      <c r="A8055" s="1">
        <v>8054</v>
      </c>
      <c r="B8055" t="s">
        <v>9975</v>
      </c>
      <c r="C8055" s="2">
        <v>43736</v>
      </c>
      <c r="D8055" s="8">
        <f>Table1[[#This Row],[Order Date]]</f>
        <v>43736</v>
      </c>
      <c r="E8055" s="2">
        <v>43743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">
        <v>2027</v>
      </c>
      <c r="P8055" s="1" t="s">
        <v>43</v>
      </c>
      <c r="Q8055" s="1" t="s">
        <v>70</v>
      </c>
      <c r="R8055" s="1" t="s">
        <v>2028</v>
      </c>
      <c r="S8055" s="1">
        <v>2.6550000000000002</v>
      </c>
      <c r="T8055" s="1">
        <v>1</v>
      </c>
      <c r="U8055" s="1">
        <v>0.7</v>
      </c>
      <c r="V8055" s="1">
        <v>-1.8584999999999994</v>
      </c>
      <c r="W8055" t="str">
        <f>INDEX(People!$A$2:$A$5,MATCH(Orders!N8055,People!$B$2:$B$5,0))</f>
        <v>Chuck Magee</v>
      </c>
      <c r="X8055" t="str">
        <f>IFERROR(INDEX(Returns!A8055:A8854,MATCH(Orders!B8055,Returns!B8055:B8854,0)),"No")</f>
        <v>No</v>
      </c>
      <c r="Y8055">
        <f t="shared" si="125"/>
        <v>4.5135000000000005</v>
      </c>
    </row>
    <row r="8056" spans="1:25" x14ac:dyDescent="0.2">
      <c r="A8056" s="1">
        <v>8055</v>
      </c>
      <c r="B8056" t="s">
        <v>9976</v>
      </c>
      <c r="C8056" s="2">
        <v>42975</v>
      </c>
      <c r="D8056" s="8">
        <f>Table1[[#This Row],[Order Date]]</f>
        <v>42975</v>
      </c>
      <c r="E8056" s="2">
        <v>42982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">
        <v>1734</v>
      </c>
      <c r="P8056" s="1" t="s">
        <v>43</v>
      </c>
      <c r="Q8056" s="1" t="s">
        <v>55</v>
      </c>
      <c r="R8056" s="1" t="s">
        <v>1735</v>
      </c>
      <c r="S8056" s="1">
        <v>892.35</v>
      </c>
      <c r="T8056" s="1">
        <v>5</v>
      </c>
      <c r="U8056" s="1">
        <v>0</v>
      </c>
      <c r="V8056" s="1">
        <v>267.70499999999993</v>
      </c>
      <c r="W8056" t="str">
        <f>INDEX(People!$A$2:$A$5,MATCH(Orders!N8056,People!$B$2:$B$5,0))</f>
        <v>Anna Andreadi</v>
      </c>
      <c r="X8056" t="str">
        <f>IFERROR(INDEX(Returns!A8056:A8855,MATCH(Orders!B8056,Returns!B8056:B8855,0)),"No")</f>
        <v>No</v>
      </c>
      <c r="Y8056">
        <f t="shared" si="125"/>
        <v>892.35</v>
      </c>
    </row>
    <row r="8057" spans="1:25" x14ac:dyDescent="0.2">
      <c r="A8057" s="1">
        <v>8056</v>
      </c>
      <c r="B8057" t="s">
        <v>9976</v>
      </c>
      <c r="C8057" s="2">
        <v>42975</v>
      </c>
      <c r="D8057" s="8">
        <f>Table1[[#This Row],[Order Date]]</f>
        <v>42975</v>
      </c>
      <c r="E8057" s="2">
        <v>42982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">
        <v>748</v>
      </c>
      <c r="P8057" s="1" t="s">
        <v>30</v>
      </c>
      <c r="Q8057" s="1" t="s">
        <v>31</v>
      </c>
      <c r="R8057" s="1" t="s">
        <v>749</v>
      </c>
      <c r="S8057" s="1">
        <v>307.666</v>
      </c>
      <c r="T8057" s="1">
        <v>2</v>
      </c>
      <c r="U8057" s="1">
        <v>0.15</v>
      </c>
      <c r="V8057" s="1">
        <v>28.956799999999973</v>
      </c>
      <c r="W8057" t="str">
        <f>INDEX(People!$A$2:$A$5,MATCH(Orders!N8057,People!$B$2:$B$5,0))</f>
        <v>Anna Andreadi</v>
      </c>
      <c r="X8057" t="str">
        <f>IFERROR(INDEX(Returns!A8057:A8856,MATCH(Orders!B8057,Returns!B8057:B8856,0)),"No")</f>
        <v>No</v>
      </c>
      <c r="Y8057">
        <f t="shared" si="125"/>
        <v>353.81589999999994</v>
      </c>
    </row>
    <row r="8058" spans="1:25" x14ac:dyDescent="0.2">
      <c r="A8058" s="1">
        <v>8057</v>
      </c>
      <c r="B8058" t="s">
        <v>9976</v>
      </c>
      <c r="C8058" s="2">
        <v>42975</v>
      </c>
      <c r="D8058" s="8">
        <f>Table1[[#This Row],[Order Date]]</f>
        <v>42975</v>
      </c>
      <c r="E8058" s="2">
        <v>42982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">
        <v>1539</v>
      </c>
      <c r="P8058" s="1" t="s">
        <v>43</v>
      </c>
      <c r="Q8058" s="1" t="s">
        <v>55</v>
      </c>
      <c r="R8058" s="1" t="s">
        <v>1540</v>
      </c>
      <c r="S8058" s="1">
        <v>728.82</v>
      </c>
      <c r="T8058" s="1">
        <v>9</v>
      </c>
      <c r="U8058" s="1">
        <v>0</v>
      </c>
      <c r="V8058" s="1">
        <v>29.152799999999971</v>
      </c>
      <c r="W8058" t="str">
        <f>INDEX(People!$A$2:$A$5,MATCH(Orders!N8058,People!$B$2:$B$5,0))</f>
        <v>Anna Andreadi</v>
      </c>
      <c r="X8058" t="str">
        <f>IFERROR(INDEX(Returns!A8058:A8857,MATCH(Orders!B8058,Returns!B8058:B8857,0)),"No")</f>
        <v>No</v>
      </c>
      <c r="Y8058">
        <f t="shared" si="125"/>
        <v>728.82</v>
      </c>
    </row>
    <row r="8059" spans="1:25" x14ac:dyDescent="0.2">
      <c r="A8059" s="1">
        <v>8058</v>
      </c>
      <c r="B8059" t="s">
        <v>9976</v>
      </c>
      <c r="C8059" s="2">
        <v>42975</v>
      </c>
      <c r="D8059" s="8">
        <f>Table1[[#This Row],[Order Date]]</f>
        <v>42975</v>
      </c>
      <c r="E8059" s="2">
        <v>42982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">
        <v>4301</v>
      </c>
      <c r="P8059" s="1" t="s">
        <v>43</v>
      </c>
      <c r="Q8059" s="1" t="s">
        <v>70</v>
      </c>
      <c r="R8059" s="1" t="s">
        <v>4302</v>
      </c>
      <c r="S8059" s="1">
        <v>41.36</v>
      </c>
      <c r="T8059" s="1">
        <v>5</v>
      </c>
      <c r="U8059" s="1">
        <v>0.2</v>
      </c>
      <c r="V8059" s="1">
        <v>13.959</v>
      </c>
      <c r="W8059" t="str">
        <f>INDEX(People!$A$2:$A$5,MATCH(Orders!N8059,People!$B$2:$B$5,0))</f>
        <v>Anna Andreadi</v>
      </c>
      <c r="X8059" t="str">
        <f>IFERROR(INDEX(Returns!A8059:A8858,MATCH(Orders!B8059,Returns!B8059:B8858,0)),"No")</f>
        <v>No</v>
      </c>
      <c r="Y8059">
        <f t="shared" si="125"/>
        <v>49.631999999999998</v>
      </c>
    </row>
    <row r="8060" spans="1:25" x14ac:dyDescent="0.2">
      <c r="A8060" s="1">
        <v>8059</v>
      </c>
      <c r="B8060" t="s">
        <v>9976</v>
      </c>
      <c r="C8060" s="2">
        <v>42975</v>
      </c>
      <c r="D8060" s="8">
        <f>Table1[[#This Row],[Order Date]]</f>
        <v>42975</v>
      </c>
      <c r="E8060" s="2">
        <v>42982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">
        <v>2720</v>
      </c>
      <c r="P8060" s="1" t="s">
        <v>66</v>
      </c>
      <c r="Q8060" s="1" t="s">
        <v>67</v>
      </c>
      <c r="R8060" s="1" t="s">
        <v>2721</v>
      </c>
      <c r="S8060" s="1">
        <v>43.176000000000002</v>
      </c>
      <c r="T8060" s="1">
        <v>3</v>
      </c>
      <c r="U8060" s="1">
        <v>0.2</v>
      </c>
      <c r="V8060" s="1">
        <v>15.111599999999999</v>
      </c>
      <c r="W8060" t="str">
        <f>INDEX(People!$A$2:$A$5,MATCH(Orders!N8060,People!$B$2:$B$5,0))</f>
        <v>Anna Andreadi</v>
      </c>
      <c r="X8060" t="str">
        <f>IFERROR(INDEX(Returns!A8060:A8859,MATCH(Orders!B8060,Returns!B8060:B8859,0)),"No")</f>
        <v>No</v>
      </c>
      <c r="Y8060">
        <f t="shared" si="125"/>
        <v>51.811199999999999</v>
      </c>
    </row>
    <row r="8061" spans="1:25" x14ac:dyDescent="0.2">
      <c r="A8061" s="1">
        <v>8060</v>
      </c>
      <c r="B8061" t="s">
        <v>9976</v>
      </c>
      <c r="C8061" s="2">
        <v>42975</v>
      </c>
      <c r="D8061" s="8">
        <f>Table1[[#This Row],[Order Date]]</f>
        <v>42975</v>
      </c>
      <c r="E8061" s="2">
        <v>42982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">
        <v>3364</v>
      </c>
      <c r="P8061" s="1" t="s">
        <v>30</v>
      </c>
      <c r="Q8061" s="1" t="s">
        <v>60</v>
      </c>
      <c r="R8061" s="1" t="s">
        <v>1123</v>
      </c>
      <c r="S8061" s="1">
        <v>4.16</v>
      </c>
      <c r="T8061" s="1">
        <v>2</v>
      </c>
      <c r="U8061" s="1">
        <v>0</v>
      </c>
      <c r="V8061" s="1">
        <v>1.7472000000000003</v>
      </c>
      <c r="W8061" t="str">
        <f>INDEX(People!$A$2:$A$5,MATCH(Orders!N8061,People!$B$2:$B$5,0))</f>
        <v>Anna Andreadi</v>
      </c>
      <c r="X8061" t="str">
        <f>IFERROR(INDEX(Returns!A8061:A8860,MATCH(Orders!B8061,Returns!B8061:B8860,0)),"No")</f>
        <v>No</v>
      </c>
      <c r="Y8061">
        <f t="shared" si="125"/>
        <v>4.16</v>
      </c>
    </row>
    <row r="8062" spans="1:25" x14ac:dyDescent="0.2">
      <c r="A8062" s="1">
        <v>8061</v>
      </c>
      <c r="B8062" t="s">
        <v>9977</v>
      </c>
      <c r="C8062" s="2">
        <v>42998</v>
      </c>
      <c r="D8062" s="8">
        <f>Table1[[#This Row],[Order Date]]</f>
        <v>42998</v>
      </c>
      <c r="E8062" s="2">
        <v>43004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">
        <v>1093</v>
      </c>
      <c r="P8062" s="1" t="s">
        <v>43</v>
      </c>
      <c r="Q8062" s="1" t="s">
        <v>84</v>
      </c>
      <c r="R8062" s="1" t="s">
        <v>1094</v>
      </c>
      <c r="S8062" s="1">
        <v>61.4</v>
      </c>
      <c r="T8062" s="1">
        <v>5</v>
      </c>
      <c r="U8062" s="1">
        <v>0</v>
      </c>
      <c r="V8062" s="1">
        <v>28.857999999999997</v>
      </c>
      <c r="W8062" t="str">
        <f>INDEX(People!$A$2:$A$5,MATCH(Orders!N8062,People!$B$2:$B$5,0))</f>
        <v>Chuck Magee</v>
      </c>
      <c r="X8062" t="str">
        <f>IFERROR(INDEX(Returns!A8062:A8861,MATCH(Orders!B8062,Returns!B8062:B8861,0)),"No")</f>
        <v>No</v>
      </c>
      <c r="Y8062">
        <f t="shared" si="125"/>
        <v>61.4</v>
      </c>
    </row>
    <row r="8063" spans="1:25" x14ac:dyDescent="0.2">
      <c r="A8063" s="1">
        <v>8062</v>
      </c>
      <c r="B8063" t="s">
        <v>9977</v>
      </c>
      <c r="C8063" s="2">
        <v>42998</v>
      </c>
      <c r="D8063" s="8">
        <f>Table1[[#This Row],[Order Date]]</f>
        <v>42998</v>
      </c>
      <c r="E8063" s="2">
        <v>43004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">
        <v>4265</v>
      </c>
      <c r="P8063" s="1" t="s">
        <v>43</v>
      </c>
      <c r="Q8063" s="1" t="s">
        <v>70</v>
      </c>
      <c r="R8063" s="1" t="s">
        <v>4266</v>
      </c>
      <c r="S8063" s="1">
        <v>24.448</v>
      </c>
      <c r="T8063" s="1">
        <v>2</v>
      </c>
      <c r="U8063" s="1">
        <v>0.2</v>
      </c>
      <c r="V8063" s="1">
        <v>8.8623999999999992</v>
      </c>
      <c r="W8063" t="str">
        <f>INDEX(People!$A$2:$A$5,MATCH(Orders!N8063,People!$B$2:$B$5,0))</f>
        <v>Chuck Magee</v>
      </c>
      <c r="X8063" t="str">
        <f>IFERROR(INDEX(Returns!A8063:A8862,MATCH(Orders!B8063,Returns!B8063:B8862,0)),"No")</f>
        <v>No</v>
      </c>
      <c r="Y8063">
        <f t="shared" si="125"/>
        <v>29.337599999999998</v>
      </c>
    </row>
    <row r="8064" spans="1:25" x14ac:dyDescent="0.2">
      <c r="A8064" s="1">
        <v>8063</v>
      </c>
      <c r="B8064" t="s">
        <v>9978</v>
      </c>
      <c r="C8064" s="2">
        <v>43411</v>
      </c>
      <c r="D8064" s="8">
        <f>Table1[[#This Row],[Order Date]]</f>
        <v>43411</v>
      </c>
      <c r="E8064" s="2">
        <v>43413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">
        <v>1694</v>
      </c>
      <c r="P8064" s="1" t="s">
        <v>66</v>
      </c>
      <c r="Q8064" s="1" t="s">
        <v>67</v>
      </c>
      <c r="R8064" s="1" t="s">
        <v>1695</v>
      </c>
      <c r="S8064" s="1">
        <v>263.95999999999998</v>
      </c>
      <c r="T8064" s="1">
        <v>4</v>
      </c>
      <c r="U8064" s="1">
        <v>0</v>
      </c>
      <c r="V8064" s="1">
        <v>71.269200000000012</v>
      </c>
      <c r="W8064" t="str">
        <f>INDEX(People!$A$2:$A$5,MATCH(Orders!N8064,People!$B$2:$B$5,0))</f>
        <v>Chuck Magee</v>
      </c>
      <c r="X8064" t="str">
        <f>IFERROR(INDEX(Returns!A8064:A8863,MATCH(Orders!B8064,Returns!B8064:B8863,0)),"No")</f>
        <v>No</v>
      </c>
      <c r="Y8064">
        <f t="shared" si="125"/>
        <v>263.95999999999998</v>
      </c>
    </row>
    <row r="8065" spans="1:25" x14ac:dyDescent="0.2">
      <c r="A8065" s="1">
        <v>8064</v>
      </c>
      <c r="B8065" t="s">
        <v>9978</v>
      </c>
      <c r="C8065" s="2">
        <v>43411</v>
      </c>
      <c r="D8065" s="8">
        <f>Table1[[#This Row],[Order Date]]</f>
        <v>43411</v>
      </c>
      <c r="E8065" s="2">
        <v>43413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">
        <v>3886</v>
      </c>
      <c r="P8065" s="1" t="s">
        <v>66</v>
      </c>
      <c r="Q8065" s="1" t="s">
        <v>67</v>
      </c>
      <c r="R8065" s="1" t="s">
        <v>3887</v>
      </c>
      <c r="S8065" s="1">
        <v>359.96999999999997</v>
      </c>
      <c r="T8065" s="1">
        <v>3</v>
      </c>
      <c r="U8065" s="1">
        <v>0</v>
      </c>
      <c r="V8065" s="1">
        <v>100.7916</v>
      </c>
      <c r="W8065" t="str">
        <f>INDEX(People!$A$2:$A$5,MATCH(Orders!N8065,People!$B$2:$B$5,0))</f>
        <v>Chuck Magee</v>
      </c>
      <c r="X8065" t="str">
        <f>IFERROR(INDEX(Returns!A8065:A8864,MATCH(Orders!B8065,Returns!B8065:B8864,0)),"No")</f>
        <v>No</v>
      </c>
      <c r="Y8065">
        <f t="shared" si="125"/>
        <v>359.96999999999997</v>
      </c>
    </row>
    <row r="8066" spans="1:25" x14ac:dyDescent="0.2">
      <c r="A8066" s="1">
        <v>8065</v>
      </c>
      <c r="B8066" t="s">
        <v>9978</v>
      </c>
      <c r="C8066" s="2">
        <v>43411</v>
      </c>
      <c r="D8066" s="8">
        <f>Table1[[#This Row],[Order Date]]</f>
        <v>43411</v>
      </c>
      <c r="E8066" s="2">
        <v>43413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">
        <v>4326</v>
      </c>
      <c r="P8066" s="1" t="s">
        <v>43</v>
      </c>
      <c r="Q8066" s="1" t="s">
        <v>84</v>
      </c>
      <c r="R8066" s="1" t="s">
        <v>4327</v>
      </c>
      <c r="S8066" s="1">
        <v>12.96</v>
      </c>
      <c r="T8066" s="1">
        <v>2</v>
      </c>
      <c r="U8066" s="1">
        <v>0</v>
      </c>
      <c r="V8066" s="1">
        <v>6.2208000000000006</v>
      </c>
      <c r="W8066" t="str">
        <f>INDEX(People!$A$2:$A$5,MATCH(Orders!N8066,People!$B$2:$B$5,0))</f>
        <v>Chuck Magee</v>
      </c>
      <c r="X8066" t="str">
        <f>IFERROR(INDEX(Returns!A8066:A8865,MATCH(Orders!B8066,Returns!B8066:B8865,0)),"No")</f>
        <v>No</v>
      </c>
      <c r="Y8066">
        <f t="shared" si="125"/>
        <v>12.96</v>
      </c>
    </row>
    <row r="8067" spans="1:25" x14ac:dyDescent="0.2">
      <c r="A8067" s="1">
        <v>8066</v>
      </c>
      <c r="B8067" t="s">
        <v>9978</v>
      </c>
      <c r="C8067" s="2">
        <v>43411</v>
      </c>
      <c r="D8067" s="8">
        <f>Table1[[#This Row],[Order Date]]</f>
        <v>43411</v>
      </c>
      <c r="E8067" s="2">
        <v>43413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">
        <v>196</v>
      </c>
      <c r="P8067" s="1" t="s">
        <v>43</v>
      </c>
      <c r="Q8067" s="1" t="s">
        <v>55</v>
      </c>
      <c r="R8067" s="1" t="s">
        <v>197</v>
      </c>
      <c r="S8067" s="1">
        <v>116.82</v>
      </c>
      <c r="T8067" s="1">
        <v>3</v>
      </c>
      <c r="U8067" s="1">
        <v>0</v>
      </c>
      <c r="V8067" s="1">
        <v>5.8409999999999869</v>
      </c>
      <c r="W8067" t="str">
        <f>INDEX(People!$A$2:$A$5,MATCH(Orders!N8067,People!$B$2:$B$5,0))</f>
        <v>Chuck Magee</v>
      </c>
      <c r="X8067" t="str">
        <f>IFERROR(INDEX(Returns!A8067:A8866,MATCH(Orders!B8067,Returns!B8067:B8866,0)),"No")</f>
        <v>No</v>
      </c>
      <c r="Y8067">
        <f t="shared" ref="Y8067:Y8130" si="126">S8067*(1+U8067)</f>
        <v>116.82</v>
      </c>
    </row>
    <row r="8068" spans="1:25" x14ac:dyDescent="0.2">
      <c r="A8068" s="1">
        <v>8067</v>
      </c>
      <c r="B8068" t="s">
        <v>9978</v>
      </c>
      <c r="C8068" s="2">
        <v>43411</v>
      </c>
      <c r="D8068" s="8">
        <f>Table1[[#This Row],[Order Date]]</f>
        <v>43411</v>
      </c>
      <c r="E8068" s="2">
        <v>43413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">
        <v>5095</v>
      </c>
      <c r="P8068" s="1" t="s">
        <v>43</v>
      </c>
      <c r="Q8068" s="1" t="s">
        <v>70</v>
      </c>
      <c r="R8068" s="1" t="s">
        <v>5096</v>
      </c>
      <c r="S8068" s="1">
        <v>276.78400000000005</v>
      </c>
      <c r="T8068" s="1">
        <v>2</v>
      </c>
      <c r="U8068" s="1">
        <v>0.2</v>
      </c>
      <c r="V8068" s="1">
        <v>89.954799999999992</v>
      </c>
      <c r="W8068" t="str">
        <f>INDEX(People!$A$2:$A$5,MATCH(Orders!N8068,People!$B$2:$B$5,0))</f>
        <v>Chuck Magee</v>
      </c>
      <c r="X8068" t="str">
        <f>IFERROR(INDEX(Returns!A8068:A8867,MATCH(Orders!B8068,Returns!B8068:B8867,0)),"No")</f>
        <v>No</v>
      </c>
      <c r="Y8068">
        <f t="shared" si="126"/>
        <v>332.14080000000007</v>
      </c>
    </row>
    <row r="8069" spans="1:25" x14ac:dyDescent="0.2">
      <c r="A8069" s="1">
        <v>8068</v>
      </c>
      <c r="B8069" t="s">
        <v>9979</v>
      </c>
      <c r="C8069" s="2">
        <v>43028</v>
      </c>
      <c r="D8069" s="8">
        <f>Table1[[#This Row],[Order Date]]</f>
        <v>43028</v>
      </c>
      <c r="E8069" s="2">
        <v>43032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">
        <v>1443</v>
      </c>
      <c r="P8069" s="1" t="s">
        <v>66</v>
      </c>
      <c r="Q8069" s="1" t="s">
        <v>146</v>
      </c>
      <c r="R8069" s="1" t="s">
        <v>1444</v>
      </c>
      <c r="S8069" s="1">
        <v>239.96999999999997</v>
      </c>
      <c r="T8069" s="1">
        <v>3</v>
      </c>
      <c r="U8069" s="1">
        <v>0</v>
      </c>
      <c r="V8069" s="1">
        <v>86.389199999999988</v>
      </c>
      <c r="W8069" t="str">
        <f>INDEX(People!$A$2:$A$5,MATCH(Orders!N8069,People!$B$2:$B$5,0))</f>
        <v>Anna Andreadi</v>
      </c>
      <c r="X8069" t="str">
        <f>IFERROR(INDEX(Returns!A8069:A8868,MATCH(Orders!B8069,Returns!B8069:B8868,0)),"No")</f>
        <v>No</v>
      </c>
      <c r="Y8069">
        <f t="shared" si="126"/>
        <v>239.96999999999997</v>
      </c>
    </row>
    <row r="8070" spans="1:25" x14ac:dyDescent="0.2">
      <c r="A8070" s="1">
        <v>8069</v>
      </c>
      <c r="B8070" t="s">
        <v>9979</v>
      </c>
      <c r="C8070" s="2">
        <v>43028</v>
      </c>
      <c r="D8070" s="8">
        <f>Table1[[#This Row],[Order Date]]</f>
        <v>43028</v>
      </c>
      <c r="E8070" s="2">
        <v>43032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">
        <v>5021</v>
      </c>
      <c r="P8070" s="1" t="s">
        <v>30</v>
      </c>
      <c r="Q8070" s="1" t="s">
        <v>60</v>
      </c>
      <c r="R8070" s="1" t="s">
        <v>5022</v>
      </c>
      <c r="S8070" s="1">
        <v>16.02</v>
      </c>
      <c r="T8070" s="1">
        <v>6</v>
      </c>
      <c r="U8070" s="1">
        <v>0</v>
      </c>
      <c r="V8070" s="1">
        <v>6.0876000000000001</v>
      </c>
      <c r="W8070" t="str">
        <f>INDEX(People!$A$2:$A$5,MATCH(Orders!N8070,People!$B$2:$B$5,0))</f>
        <v>Anna Andreadi</v>
      </c>
      <c r="X8070" t="str">
        <f>IFERROR(INDEX(Returns!A8070:A8869,MATCH(Orders!B8070,Returns!B8070:B8869,0)),"No")</f>
        <v>No</v>
      </c>
      <c r="Y8070">
        <f t="shared" si="126"/>
        <v>16.02</v>
      </c>
    </row>
    <row r="8071" spans="1:25" x14ac:dyDescent="0.2">
      <c r="A8071" s="1">
        <v>8070</v>
      </c>
      <c r="B8071" t="s">
        <v>9980</v>
      </c>
      <c r="C8071" s="2">
        <v>43466</v>
      </c>
      <c r="D8071" s="8">
        <f>Table1[[#This Row],[Order Date]]</f>
        <v>43466</v>
      </c>
      <c r="E8071" s="2">
        <v>43470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">
        <v>1415</v>
      </c>
      <c r="P8071" s="1" t="s">
        <v>43</v>
      </c>
      <c r="Q8071" s="1" t="s">
        <v>55</v>
      </c>
      <c r="R8071" s="1" t="s">
        <v>1416</v>
      </c>
      <c r="S8071" s="1">
        <v>454.56000000000006</v>
      </c>
      <c r="T8071" s="1">
        <v>5</v>
      </c>
      <c r="U8071" s="1">
        <v>0.2</v>
      </c>
      <c r="V8071" s="1">
        <v>-107.95800000000004</v>
      </c>
      <c r="W8071" t="str">
        <f>INDEX(People!$A$2:$A$5,MATCH(Orders!N8071,People!$B$2:$B$5,0))</f>
        <v>Kelly Williams</v>
      </c>
      <c r="X8071" t="str">
        <f>IFERROR(INDEX(Returns!A8071:A8870,MATCH(Orders!B8071,Returns!B8071:B8870,0)),"No")</f>
        <v>No</v>
      </c>
      <c r="Y8071">
        <f t="shared" si="126"/>
        <v>545.47200000000009</v>
      </c>
    </row>
    <row r="8072" spans="1:25" x14ac:dyDescent="0.2">
      <c r="A8072" s="1">
        <v>8071</v>
      </c>
      <c r="B8072" t="s">
        <v>9980</v>
      </c>
      <c r="C8072" s="2">
        <v>43466</v>
      </c>
      <c r="D8072" s="8">
        <f>Table1[[#This Row],[Order Date]]</f>
        <v>43466</v>
      </c>
      <c r="E8072" s="2">
        <v>43470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">
        <v>4668</v>
      </c>
      <c r="P8072" s="1" t="s">
        <v>30</v>
      </c>
      <c r="Q8072" s="1" t="s">
        <v>60</v>
      </c>
      <c r="R8072" s="1" t="s">
        <v>4669</v>
      </c>
      <c r="S8072" s="1">
        <v>141.41999999999999</v>
      </c>
      <c r="T8072" s="1">
        <v>5</v>
      </c>
      <c r="U8072" s="1">
        <v>0.6</v>
      </c>
      <c r="V8072" s="1">
        <v>-187.38150000000002</v>
      </c>
      <c r="W8072" t="str">
        <f>INDEX(People!$A$2:$A$5,MATCH(Orders!N8072,People!$B$2:$B$5,0))</f>
        <v>Kelly Williams</v>
      </c>
      <c r="X8072" t="str">
        <f>IFERROR(INDEX(Returns!A8072:A8871,MATCH(Orders!B8072,Returns!B8072:B8871,0)),"No")</f>
        <v>No</v>
      </c>
      <c r="Y8072">
        <f t="shared" si="126"/>
        <v>226.27199999999999</v>
      </c>
    </row>
    <row r="8073" spans="1:25" x14ac:dyDescent="0.2">
      <c r="A8073" s="1">
        <v>8072</v>
      </c>
      <c r="B8073" t="s">
        <v>9980</v>
      </c>
      <c r="C8073" s="2">
        <v>43466</v>
      </c>
      <c r="D8073" s="8">
        <f>Table1[[#This Row],[Order Date]]</f>
        <v>43466</v>
      </c>
      <c r="E8073" s="2">
        <v>43470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">
        <v>2118</v>
      </c>
      <c r="P8073" s="1" t="s">
        <v>30</v>
      </c>
      <c r="Q8073" s="1" t="s">
        <v>34</v>
      </c>
      <c r="R8073" s="1" t="s">
        <v>2119</v>
      </c>
      <c r="S8073" s="1">
        <v>310.74399999999997</v>
      </c>
      <c r="T8073" s="1">
        <v>4</v>
      </c>
      <c r="U8073" s="1">
        <v>0.3</v>
      </c>
      <c r="V8073" s="1">
        <v>-26.635199999999998</v>
      </c>
      <c r="W8073" t="str">
        <f>INDEX(People!$A$2:$A$5,MATCH(Orders!N8073,People!$B$2:$B$5,0))</f>
        <v>Kelly Williams</v>
      </c>
      <c r="X8073" t="str">
        <f>IFERROR(INDEX(Returns!A8073:A8872,MATCH(Orders!B8073,Returns!B8073:B8872,0)),"No")</f>
        <v>No</v>
      </c>
      <c r="Y8073">
        <f t="shared" si="126"/>
        <v>403.96719999999999</v>
      </c>
    </row>
    <row r="8074" spans="1:25" x14ac:dyDescent="0.2">
      <c r="A8074" s="1">
        <v>8073</v>
      </c>
      <c r="B8074" t="s">
        <v>9980</v>
      </c>
      <c r="C8074" s="2">
        <v>43466</v>
      </c>
      <c r="D8074" s="8">
        <f>Table1[[#This Row],[Order Date]]</f>
        <v>43466</v>
      </c>
      <c r="E8074" s="2">
        <v>43470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">
        <v>2325</v>
      </c>
      <c r="P8074" s="1" t="s">
        <v>43</v>
      </c>
      <c r="Q8074" s="1" t="s">
        <v>63</v>
      </c>
      <c r="R8074" s="1" t="s">
        <v>2326</v>
      </c>
      <c r="S8074" s="1">
        <v>12.736000000000001</v>
      </c>
      <c r="T8074" s="1">
        <v>4</v>
      </c>
      <c r="U8074" s="1">
        <v>0.2</v>
      </c>
      <c r="V8074" s="1">
        <v>2.2287999999999988</v>
      </c>
      <c r="W8074" t="str">
        <f>INDEX(People!$A$2:$A$5,MATCH(Orders!N8074,People!$B$2:$B$5,0))</f>
        <v>Kelly Williams</v>
      </c>
      <c r="X8074" t="str">
        <f>IFERROR(INDEX(Returns!A8074:A8873,MATCH(Orders!B8074,Returns!B8074:B8873,0)),"No")</f>
        <v>No</v>
      </c>
      <c r="Y8074">
        <f t="shared" si="126"/>
        <v>15.283200000000001</v>
      </c>
    </row>
    <row r="8075" spans="1:25" x14ac:dyDescent="0.2">
      <c r="A8075" s="1">
        <v>8074</v>
      </c>
      <c r="B8075" t="s">
        <v>9980</v>
      </c>
      <c r="C8075" s="2">
        <v>43466</v>
      </c>
      <c r="D8075" s="8">
        <f>Table1[[#This Row],[Order Date]]</f>
        <v>43466</v>
      </c>
      <c r="E8075" s="2">
        <v>43470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">
        <v>2087</v>
      </c>
      <c r="P8075" s="1" t="s">
        <v>43</v>
      </c>
      <c r="Q8075" s="1" t="s">
        <v>70</v>
      </c>
      <c r="R8075" s="1" t="s">
        <v>2088</v>
      </c>
      <c r="S8075" s="1">
        <v>6.469999999999998</v>
      </c>
      <c r="T8075" s="1">
        <v>5</v>
      </c>
      <c r="U8075" s="1">
        <v>0.8</v>
      </c>
      <c r="V8075" s="1">
        <v>-9.7050000000000018</v>
      </c>
      <c r="W8075" t="str">
        <f>INDEX(People!$A$2:$A$5,MATCH(Orders!N8075,People!$B$2:$B$5,0))</f>
        <v>Kelly Williams</v>
      </c>
      <c r="X8075" t="str">
        <f>IFERROR(INDEX(Returns!A8075:A8874,MATCH(Orders!B8075,Returns!B8075:B8874,0)),"No")</f>
        <v>No</v>
      </c>
      <c r="Y8075">
        <f t="shared" si="126"/>
        <v>11.645999999999997</v>
      </c>
    </row>
    <row r="8076" spans="1:25" x14ac:dyDescent="0.2">
      <c r="A8076" s="1">
        <v>8075</v>
      </c>
      <c r="B8076" t="s">
        <v>9980</v>
      </c>
      <c r="C8076" s="2">
        <v>43466</v>
      </c>
      <c r="D8076" s="8">
        <f>Table1[[#This Row],[Order Date]]</f>
        <v>43466</v>
      </c>
      <c r="E8076" s="2">
        <v>43470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">
        <v>698</v>
      </c>
      <c r="P8076" s="1" t="s">
        <v>43</v>
      </c>
      <c r="Q8076" s="1" t="s">
        <v>70</v>
      </c>
      <c r="R8076" s="1" t="s">
        <v>699</v>
      </c>
      <c r="S8076" s="1">
        <v>13.747999999999998</v>
      </c>
      <c r="T8076" s="1">
        <v>14</v>
      </c>
      <c r="U8076" s="1">
        <v>0.8</v>
      </c>
      <c r="V8076" s="1">
        <v>-22.684200000000004</v>
      </c>
      <c r="W8076" t="str">
        <f>INDEX(People!$A$2:$A$5,MATCH(Orders!N8076,People!$B$2:$B$5,0))</f>
        <v>Kelly Williams</v>
      </c>
      <c r="X8076" t="str">
        <f>IFERROR(INDEX(Returns!A8076:A8875,MATCH(Orders!B8076,Returns!B8076:B8875,0)),"No")</f>
        <v>No</v>
      </c>
      <c r="Y8076">
        <f t="shared" si="126"/>
        <v>24.746399999999998</v>
      </c>
    </row>
    <row r="8077" spans="1:25" x14ac:dyDescent="0.2">
      <c r="A8077" s="1">
        <v>8076</v>
      </c>
      <c r="B8077" t="s">
        <v>9980</v>
      </c>
      <c r="C8077" s="2">
        <v>43466</v>
      </c>
      <c r="D8077" s="8">
        <f>Table1[[#This Row],[Order Date]]</f>
        <v>43466</v>
      </c>
      <c r="E8077" s="2">
        <v>43470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">
        <v>1718</v>
      </c>
      <c r="P8077" s="1" t="s">
        <v>43</v>
      </c>
      <c r="Q8077" s="1" t="s">
        <v>73</v>
      </c>
      <c r="R8077" s="1" t="s">
        <v>1719</v>
      </c>
      <c r="S8077" s="1">
        <v>15.223999999999997</v>
      </c>
      <c r="T8077" s="1">
        <v>2</v>
      </c>
      <c r="U8077" s="1">
        <v>0.8</v>
      </c>
      <c r="V8077" s="1">
        <v>-38.821200000000012</v>
      </c>
      <c r="W8077" t="str">
        <f>INDEX(People!$A$2:$A$5,MATCH(Orders!N8077,People!$B$2:$B$5,0))</f>
        <v>Kelly Williams</v>
      </c>
      <c r="X8077" t="str">
        <f>IFERROR(INDEX(Returns!A8077:A8876,MATCH(Orders!B8077,Returns!B8077:B8876,0)),"No")</f>
        <v>No</v>
      </c>
      <c r="Y8077">
        <f t="shared" si="126"/>
        <v>27.403199999999995</v>
      </c>
    </row>
    <row r="8078" spans="1:25" x14ac:dyDescent="0.2">
      <c r="A8078" s="1">
        <v>8077</v>
      </c>
      <c r="B8078" t="s">
        <v>9981</v>
      </c>
      <c r="C8078" s="2">
        <v>42909</v>
      </c>
      <c r="D8078" s="8">
        <f>Table1[[#This Row],[Order Date]]</f>
        <v>42909</v>
      </c>
      <c r="E8078" s="2">
        <v>42915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">
        <v>2150</v>
      </c>
      <c r="P8078" s="1" t="s">
        <v>30</v>
      </c>
      <c r="Q8078" s="1" t="s">
        <v>60</v>
      </c>
      <c r="R8078" s="1" t="s">
        <v>2151</v>
      </c>
      <c r="S8078" s="1">
        <v>27.42</v>
      </c>
      <c r="T8078" s="1">
        <v>3</v>
      </c>
      <c r="U8078" s="1">
        <v>0</v>
      </c>
      <c r="V8078" s="1">
        <v>9.3227999999999991</v>
      </c>
      <c r="W8078" t="str">
        <f>INDEX(People!$A$2:$A$5,MATCH(Orders!N8078,People!$B$2:$B$5,0))</f>
        <v>Cassandra Brandow</v>
      </c>
      <c r="X8078" t="str">
        <f>IFERROR(INDEX(Returns!A8078:A8877,MATCH(Orders!B8078,Returns!B8078:B8877,0)),"No")</f>
        <v>No</v>
      </c>
      <c r="Y8078">
        <f t="shared" si="126"/>
        <v>27.42</v>
      </c>
    </row>
    <row r="8079" spans="1:25" x14ac:dyDescent="0.2">
      <c r="A8079" s="1">
        <v>8078</v>
      </c>
      <c r="B8079" t="s">
        <v>9981</v>
      </c>
      <c r="C8079" s="2">
        <v>42909</v>
      </c>
      <c r="D8079" s="8">
        <f>Table1[[#This Row],[Order Date]]</f>
        <v>42909</v>
      </c>
      <c r="E8079" s="2">
        <v>42915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">
        <v>2902</v>
      </c>
      <c r="P8079" s="1" t="s">
        <v>43</v>
      </c>
      <c r="Q8079" s="1" t="s">
        <v>70</v>
      </c>
      <c r="R8079" s="1" t="s">
        <v>2903</v>
      </c>
      <c r="S8079" s="1">
        <v>165.98</v>
      </c>
      <c r="T8079" s="1">
        <v>1</v>
      </c>
      <c r="U8079" s="1">
        <v>0</v>
      </c>
      <c r="V8079" s="1">
        <v>74.690999999999988</v>
      </c>
      <c r="W8079" t="str">
        <f>INDEX(People!$A$2:$A$5,MATCH(Orders!N8079,People!$B$2:$B$5,0))</f>
        <v>Cassandra Brandow</v>
      </c>
      <c r="X8079" t="str">
        <f>IFERROR(INDEX(Returns!A8079:A8878,MATCH(Orders!B8079,Returns!B8079:B8878,0)),"No")</f>
        <v>No</v>
      </c>
      <c r="Y8079">
        <f t="shared" si="126"/>
        <v>165.98</v>
      </c>
    </row>
    <row r="8080" spans="1:25" x14ac:dyDescent="0.2">
      <c r="A8080" s="1">
        <v>8079</v>
      </c>
      <c r="B8080" t="s">
        <v>9981</v>
      </c>
      <c r="C8080" s="2">
        <v>42909</v>
      </c>
      <c r="D8080" s="8">
        <f>Table1[[#This Row],[Order Date]]</f>
        <v>42909</v>
      </c>
      <c r="E8080" s="2">
        <v>42915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">
        <v>4402</v>
      </c>
      <c r="P8080" s="1" t="s">
        <v>66</v>
      </c>
      <c r="Q8080" s="1" t="s">
        <v>146</v>
      </c>
      <c r="R8080" s="1" t="s">
        <v>4403</v>
      </c>
      <c r="S8080" s="1">
        <v>75</v>
      </c>
      <c r="T8080" s="1">
        <v>3</v>
      </c>
      <c r="U8080" s="1">
        <v>0</v>
      </c>
      <c r="V8080" s="1">
        <v>18</v>
      </c>
      <c r="W8080" t="str">
        <f>INDEX(People!$A$2:$A$5,MATCH(Orders!N8080,People!$B$2:$B$5,0))</f>
        <v>Cassandra Brandow</v>
      </c>
      <c r="X8080" t="str">
        <f>IFERROR(INDEX(Returns!A8080:A8879,MATCH(Orders!B8080,Returns!B8080:B8879,0)),"No")</f>
        <v>No</v>
      </c>
      <c r="Y8080">
        <f t="shared" si="126"/>
        <v>75</v>
      </c>
    </row>
    <row r="8081" spans="1:25" x14ac:dyDescent="0.2">
      <c r="A8081" s="1">
        <v>8080</v>
      </c>
      <c r="B8081" t="s">
        <v>9982</v>
      </c>
      <c r="C8081" s="2">
        <v>43426</v>
      </c>
      <c r="D8081" s="8">
        <f>Table1[[#This Row],[Order Date]]</f>
        <v>43426</v>
      </c>
      <c r="E8081" s="2">
        <v>43431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">
        <v>1050</v>
      </c>
      <c r="P8081" s="1" t="s">
        <v>43</v>
      </c>
      <c r="Q8081" s="1" t="s">
        <v>70</v>
      </c>
      <c r="R8081" s="1" t="s">
        <v>1051</v>
      </c>
      <c r="S8081" s="1">
        <v>134.27200000000002</v>
      </c>
      <c r="T8081" s="1">
        <v>8</v>
      </c>
      <c r="U8081" s="1">
        <v>0.2</v>
      </c>
      <c r="V8081" s="1">
        <v>46.99519999999999</v>
      </c>
      <c r="W8081" t="str">
        <f>INDEX(People!$A$2:$A$5,MATCH(Orders!N8081,People!$B$2:$B$5,0))</f>
        <v>Chuck Magee</v>
      </c>
      <c r="X8081" t="str">
        <f>IFERROR(INDEX(Returns!A8081:A8880,MATCH(Orders!B8081,Returns!B8081:B8880,0)),"No")</f>
        <v>No</v>
      </c>
      <c r="Y8081">
        <f t="shared" si="126"/>
        <v>161.12640000000002</v>
      </c>
    </row>
    <row r="8082" spans="1:25" x14ac:dyDescent="0.2">
      <c r="A8082" s="1">
        <v>8081</v>
      </c>
      <c r="B8082" t="s">
        <v>9983</v>
      </c>
      <c r="C8082" s="2">
        <v>43034</v>
      </c>
      <c r="D8082" s="8">
        <f>Table1[[#This Row],[Order Date]]</f>
        <v>43034</v>
      </c>
      <c r="E8082" s="2">
        <v>43040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">
        <v>3015</v>
      </c>
      <c r="P8082" s="1" t="s">
        <v>43</v>
      </c>
      <c r="Q8082" s="1" t="s">
        <v>44</v>
      </c>
      <c r="R8082" s="1" t="s">
        <v>3016</v>
      </c>
      <c r="S8082" s="1">
        <v>146.54400000000001</v>
      </c>
      <c r="T8082" s="1">
        <v>6</v>
      </c>
      <c r="U8082" s="1">
        <v>0.2</v>
      </c>
      <c r="V8082" s="1">
        <v>47.626799999999996</v>
      </c>
      <c r="W8082" t="str">
        <f>INDEX(People!$A$2:$A$5,MATCH(Orders!N8082,People!$B$2:$B$5,0))</f>
        <v>Anna Andreadi</v>
      </c>
      <c r="X8082" t="str">
        <f>IFERROR(INDEX(Returns!A8082:A8881,MATCH(Orders!B8082,Returns!B8082:B8881,0)),"No")</f>
        <v>No</v>
      </c>
      <c r="Y8082">
        <f t="shared" si="126"/>
        <v>175.8528</v>
      </c>
    </row>
    <row r="8083" spans="1:25" x14ac:dyDescent="0.2">
      <c r="A8083" s="1">
        <v>8082</v>
      </c>
      <c r="B8083" t="s">
        <v>9983</v>
      </c>
      <c r="C8083" s="2">
        <v>43034</v>
      </c>
      <c r="D8083" s="8">
        <f>Table1[[#This Row],[Order Date]]</f>
        <v>43034</v>
      </c>
      <c r="E8083" s="2">
        <v>43040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">
        <v>5620</v>
      </c>
      <c r="P8083" s="1" t="s">
        <v>43</v>
      </c>
      <c r="Q8083" s="1" t="s">
        <v>84</v>
      </c>
      <c r="R8083" s="1" t="s">
        <v>5621</v>
      </c>
      <c r="S8083" s="1">
        <v>131.904</v>
      </c>
      <c r="T8083" s="1">
        <v>3</v>
      </c>
      <c r="U8083" s="1">
        <v>0.2</v>
      </c>
      <c r="V8083" s="1">
        <v>47.815200000000004</v>
      </c>
      <c r="W8083" t="str">
        <f>INDEX(People!$A$2:$A$5,MATCH(Orders!N8083,People!$B$2:$B$5,0))</f>
        <v>Anna Andreadi</v>
      </c>
      <c r="X8083" t="str">
        <f>IFERROR(INDEX(Returns!A8083:A8882,MATCH(Orders!B8083,Returns!B8083:B8882,0)),"No")</f>
        <v>No</v>
      </c>
      <c r="Y8083">
        <f t="shared" si="126"/>
        <v>158.28479999999999</v>
      </c>
    </row>
    <row r="8084" spans="1:25" x14ac:dyDescent="0.2">
      <c r="A8084" s="1">
        <v>8083</v>
      </c>
      <c r="B8084" t="s">
        <v>9983</v>
      </c>
      <c r="C8084" s="2">
        <v>43034</v>
      </c>
      <c r="D8084" s="8">
        <f>Table1[[#This Row],[Order Date]]</f>
        <v>43034</v>
      </c>
      <c r="E8084" s="2">
        <v>43040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">
        <v>1811</v>
      </c>
      <c r="P8084" s="1" t="s">
        <v>43</v>
      </c>
      <c r="Q8084" s="1" t="s">
        <v>73</v>
      </c>
      <c r="R8084" s="1" t="s">
        <v>1812</v>
      </c>
      <c r="S8084" s="1">
        <v>203.88000000000002</v>
      </c>
      <c r="T8084" s="1">
        <v>5</v>
      </c>
      <c r="U8084" s="1">
        <v>0.2</v>
      </c>
      <c r="V8084" s="1">
        <v>20.387999999999998</v>
      </c>
      <c r="W8084" t="str">
        <f>INDEX(People!$A$2:$A$5,MATCH(Orders!N8084,People!$B$2:$B$5,0))</f>
        <v>Anna Andreadi</v>
      </c>
      <c r="X8084" t="str">
        <f>IFERROR(INDEX(Returns!A8084:A8883,MATCH(Orders!B8084,Returns!B8084:B8883,0)),"No")</f>
        <v>No</v>
      </c>
      <c r="Y8084">
        <f t="shared" si="126"/>
        <v>244.65600000000001</v>
      </c>
    </row>
    <row r="8085" spans="1:25" x14ac:dyDescent="0.2">
      <c r="A8085" s="1">
        <v>8084</v>
      </c>
      <c r="B8085" t="s">
        <v>9983</v>
      </c>
      <c r="C8085" s="2">
        <v>43034</v>
      </c>
      <c r="D8085" s="8">
        <f>Table1[[#This Row],[Order Date]]</f>
        <v>43034</v>
      </c>
      <c r="E8085" s="2">
        <v>43040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">
        <v>4124</v>
      </c>
      <c r="P8085" s="1" t="s">
        <v>43</v>
      </c>
      <c r="Q8085" s="1" t="s">
        <v>70</v>
      </c>
      <c r="R8085" s="1" t="s">
        <v>4125</v>
      </c>
      <c r="S8085" s="1">
        <v>14.301000000000002</v>
      </c>
      <c r="T8085" s="1">
        <v>7</v>
      </c>
      <c r="U8085" s="1">
        <v>0.7</v>
      </c>
      <c r="V8085" s="1">
        <v>-10.487400000000001</v>
      </c>
      <c r="W8085" t="str">
        <f>INDEX(People!$A$2:$A$5,MATCH(Orders!N8085,People!$B$2:$B$5,0))</f>
        <v>Anna Andreadi</v>
      </c>
      <c r="X8085" t="str">
        <f>IFERROR(INDEX(Returns!A8085:A8884,MATCH(Orders!B8085,Returns!B8085:B8884,0)),"No")</f>
        <v>No</v>
      </c>
      <c r="Y8085">
        <f t="shared" si="126"/>
        <v>24.311700000000002</v>
      </c>
    </row>
    <row r="8086" spans="1:25" x14ac:dyDescent="0.2">
      <c r="A8086" s="1">
        <v>8085</v>
      </c>
      <c r="B8086" t="s">
        <v>9983</v>
      </c>
      <c r="C8086" s="2">
        <v>43034</v>
      </c>
      <c r="D8086" s="8">
        <f>Table1[[#This Row],[Order Date]]</f>
        <v>43034</v>
      </c>
      <c r="E8086" s="2">
        <v>43040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">
        <v>1466</v>
      </c>
      <c r="P8086" s="1" t="s">
        <v>43</v>
      </c>
      <c r="Q8086" s="1" t="s">
        <v>55</v>
      </c>
      <c r="R8086" s="1" t="s">
        <v>1467</v>
      </c>
      <c r="S8086" s="1">
        <v>718.6400000000001</v>
      </c>
      <c r="T8086" s="1">
        <v>10</v>
      </c>
      <c r="U8086" s="1">
        <v>0.2</v>
      </c>
      <c r="V8086" s="1">
        <v>-161.69400000000005</v>
      </c>
      <c r="W8086" t="str">
        <f>INDEX(People!$A$2:$A$5,MATCH(Orders!N8086,People!$B$2:$B$5,0))</f>
        <v>Anna Andreadi</v>
      </c>
      <c r="X8086" t="str">
        <f>IFERROR(INDEX(Returns!A8086:A8885,MATCH(Orders!B8086,Returns!B8086:B8885,0)),"No")</f>
        <v>No</v>
      </c>
      <c r="Y8086">
        <f t="shared" si="126"/>
        <v>862.36800000000005</v>
      </c>
    </row>
    <row r="8087" spans="1:25" x14ac:dyDescent="0.2">
      <c r="A8087" s="1">
        <v>8086</v>
      </c>
      <c r="B8087" t="s">
        <v>9984</v>
      </c>
      <c r="C8087" s="2">
        <v>43393</v>
      </c>
      <c r="D8087" s="8">
        <f>Table1[[#This Row],[Order Date]]</f>
        <v>43393</v>
      </c>
      <c r="E8087" s="2">
        <v>43399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">
        <v>1339</v>
      </c>
      <c r="P8087" s="1" t="s">
        <v>30</v>
      </c>
      <c r="Q8087" s="1" t="s">
        <v>60</v>
      </c>
      <c r="R8087" s="1" t="s">
        <v>1340</v>
      </c>
      <c r="S8087" s="1">
        <v>61.1</v>
      </c>
      <c r="T8087" s="1">
        <v>5</v>
      </c>
      <c r="U8087" s="1">
        <v>0</v>
      </c>
      <c r="V8087" s="1">
        <v>18.329999999999991</v>
      </c>
      <c r="W8087" t="str">
        <f>INDEX(People!$A$2:$A$5,MATCH(Orders!N8087,People!$B$2:$B$5,0))</f>
        <v>Cassandra Brandow</v>
      </c>
      <c r="X8087" t="str">
        <f>IFERROR(INDEX(Returns!A8087:A8886,MATCH(Orders!B8087,Returns!B8087:B8886,0)),"No")</f>
        <v>No</v>
      </c>
      <c r="Y8087">
        <f t="shared" si="126"/>
        <v>61.1</v>
      </c>
    </row>
    <row r="8088" spans="1:25" x14ac:dyDescent="0.2">
      <c r="A8088" s="1">
        <v>8087</v>
      </c>
      <c r="B8088" t="s">
        <v>9985</v>
      </c>
      <c r="C8088" s="2">
        <v>43583</v>
      </c>
      <c r="D8088" s="8">
        <f>Table1[[#This Row],[Order Date]]</f>
        <v>43583</v>
      </c>
      <c r="E8088" s="2">
        <v>43587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">
        <v>4071</v>
      </c>
      <c r="P8088" s="1" t="s">
        <v>43</v>
      </c>
      <c r="Q8088" s="1" t="s">
        <v>73</v>
      </c>
      <c r="R8088" s="1" t="s">
        <v>4072</v>
      </c>
      <c r="S8088" s="1">
        <v>28.08</v>
      </c>
      <c r="T8088" s="1">
        <v>3</v>
      </c>
      <c r="U8088" s="1">
        <v>0.2</v>
      </c>
      <c r="V8088" s="1">
        <v>5.2650000000000006</v>
      </c>
      <c r="W8088" t="str">
        <f>INDEX(People!$A$2:$A$5,MATCH(Orders!N8088,People!$B$2:$B$5,0))</f>
        <v>Cassandra Brandow</v>
      </c>
      <c r="X8088" t="str">
        <f>IFERROR(INDEX(Returns!A8088:A8887,MATCH(Orders!B8088,Returns!B8088:B8887,0)),"No")</f>
        <v>No</v>
      </c>
      <c r="Y8088">
        <f t="shared" si="126"/>
        <v>33.695999999999998</v>
      </c>
    </row>
    <row r="8089" spans="1:25" x14ac:dyDescent="0.2">
      <c r="A8089" s="1">
        <v>8088</v>
      </c>
      <c r="B8089" t="s">
        <v>9986</v>
      </c>
      <c r="C8089" s="2">
        <v>43372</v>
      </c>
      <c r="D8089" s="8">
        <f>Table1[[#This Row],[Order Date]]</f>
        <v>43372</v>
      </c>
      <c r="E8089" s="2">
        <v>43374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">
        <v>2737</v>
      </c>
      <c r="P8089" s="1" t="s">
        <v>43</v>
      </c>
      <c r="Q8089" s="1" t="s">
        <v>63</v>
      </c>
      <c r="R8089" s="1" t="s">
        <v>2738</v>
      </c>
      <c r="S8089" s="1">
        <v>10.496</v>
      </c>
      <c r="T8089" s="1">
        <v>4</v>
      </c>
      <c r="U8089" s="1">
        <v>0.2</v>
      </c>
      <c r="V8089" s="1">
        <v>1.1807999999999983</v>
      </c>
      <c r="W8089" t="str">
        <f>INDEX(People!$A$2:$A$5,MATCH(Orders!N8089,People!$B$2:$B$5,0))</f>
        <v>Anna Andreadi</v>
      </c>
      <c r="X8089" t="str">
        <f>IFERROR(INDEX(Returns!A8089:A8888,MATCH(Orders!B8089,Returns!B8089:B8888,0)),"No")</f>
        <v>No</v>
      </c>
      <c r="Y8089">
        <f t="shared" si="126"/>
        <v>12.5952</v>
      </c>
    </row>
    <row r="8090" spans="1:25" x14ac:dyDescent="0.2">
      <c r="A8090" s="1">
        <v>8089</v>
      </c>
      <c r="B8090" t="s">
        <v>9987</v>
      </c>
      <c r="C8090" s="2">
        <v>42926</v>
      </c>
      <c r="D8090" s="8">
        <f>Table1[[#This Row],[Order Date]]</f>
        <v>42926</v>
      </c>
      <c r="E8090" s="2">
        <v>42930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">
        <v>2285</v>
      </c>
      <c r="P8090" s="1" t="s">
        <v>43</v>
      </c>
      <c r="Q8090" s="1" t="s">
        <v>70</v>
      </c>
      <c r="R8090" s="1" t="s">
        <v>2286</v>
      </c>
      <c r="S8090" s="1">
        <v>39.92</v>
      </c>
      <c r="T8090" s="1">
        <v>2</v>
      </c>
      <c r="U8090" s="1">
        <v>0.2</v>
      </c>
      <c r="V8090" s="1">
        <v>12.973999999999997</v>
      </c>
      <c r="W8090" t="str">
        <f>INDEX(People!$A$2:$A$5,MATCH(Orders!N8090,People!$B$2:$B$5,0))</f>
        <v>Anna Andreadi</v>
      </c>
      <c r="X8090" t="str">
        <f>IFERROR(INDEX(Returns!A8090:A8889,MATCH(Orders!B8090,Returns!B8090:B8889,0)),"No")</f>
        <v>No</v>
      </c>
      <c r="Y8090">
        <f t="shared" si="126"/>
        <v>47.904000000000003</v>
      </c>
    </row>
    <row r="8091" spans="1:25" x14ac:dyDescent="0.2">
      <c r="A8091" s="1">
        <v>8090</v>
      </c>
      <c r="B8091" t="s">
        <v>9988</v>
      </c>
      <c r="C8091" s="2">
        <v>42954</v>
      </c>
      <c r="D8091" s="8">
        <f>Table1[[#This Row],[Order Date]]</f>
        <v>42954</v>
      </c>
      <c r="E8091" s="2">
        <v>42956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">
        <v>129</v>
      </c>
      <c r="P8091" s="1" t="s">
        <v>43</v>
      </c>
      <c r="Q8091" s="1" t="s">
        <v>73</v>
      </c>
      <c r="R8091" s="1" t="s">
        <v>130</v>
      </c>
      <c r="S8091" s="1">
        <v>77.58</v>
      </c>
      <c r="T8091" s="1">
        <v>9</v>
      </c>
      <c r="U8091" s="1">
        <v>0</v>
      </c>
      <c r="V8091" s="1">
        <v>20.1708</v>
      </c>
      <c r="W8091" t="str">
        <f>INDEX(People!$A$2:$A$5,MATCH(Orders!N8091,People!$B$2:$B$5,0))</f>
        <v>Chuck Magee</v>
      </c>
      <c r="X8091" t="str">
        <f>IFERROR(INDEX(Returns!A8091:A8890,MATCH(Orders!B8091,Returns!B8091:B8890,0)),"No")</f>
        <v>No</v>
      </c>
      <c r="Y8091">
        <f t="shared" si="126"/>
        <v>77.58</v>
      </c>
    </row>
    <row r="8092" spans="1:25" x14ac:dyDescent="0.2">
      <c r="A8092" s="1">
        <v>8091</v>
      </c>
      <c r="B8092" t="s">
        <v>9989</v>
      </c>
      <c r="C8092" s="2">
        <v>42711</v>
      </c>
      <c r="D8092" s="8">
        <f>Table1[[#This Row],[Order Date]]</f>
        <v>42711</v>
      </c>
      <c r="E8092" s="2">
        <v>42717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">
        <v>4569</v>
      </c>
      <c r="P8092" s="1" t="s">
        <v>43</v>
      </c>
      <c r="Q8092" s="1" t="s">
        <v>55</v>
      </c>
      <c r="R8092" s="1" t="s">
        <v>4570</v>
      </c>
      <c r="S8092" s="1">
        <v>269.35999999999996</v>
      </c>
      <c r="T8092" s="1">
        <v>7</v>
      </c>
      <c r="U8092" s="1">
        <v>0</v>
      </c>
      <c r="V8092" s="1">
        <v>70.033599999999993</v>
      </c>
      <c r="W8092" t="str">
        <f>INDEX(People!$A$2:$A$5,MATCH(Orders!N8092,People!$B$2:$B$5,0))</f>
        <v>Anna Andreadi</v>
      </c>
      <c r="X8092" t="str">
        <f>IFERROR(INDEX(Returns!A8092:A8891,MATCH(Orders!B8092,Returns!B8092:B8891,0)),"No")</f>
        <v>No</v>
      </c>
      <c r="Y8092">
        <f t="shared" si="126"/>
        <v>269.35999999999996</v>
      </c>
    </row>
    <row r="8093" spans="1:25" x14ac:dyDescent="0.2">
      <c r="A8093" s="1">
        <v>8092</v>
      </c>
      <c r="B8093" t="s">
        <v>9990</v>
      </c>
      <c r="C8093" s="2">
        <v>43079</v>
      </c>
      <c r="D8093" s="8">
        <f>Table1[[#This Row],[Order Date]]</f>
        <v>43079</v>
      </c>
      <c r="E8093" s="2">
        <v>43083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">
        <v>2462</v>
      </c>
      <c r="P8093" s="1" t="s">
        <v>43</v>
      </c>
      <c r="Q8093" s="1" t="s">
        <v>44</v>
      </c>
      <c r="R8093" s="1" t="s">
        <v>2463</v>
      </c>
      <c r="S8093" s="1">
        <v>5.76</v>
      </c>
      <c r="T8093" s="1">
        <v>2</v>
      </c>
      <c r="U8093" s="1">
        <v>0</v>
      </c>
      <c r="V8093" s="1">
        <v>2.8224</v>
      </c>
      <c r="W8093" t="str">
        <f>INDEX(People!$A$2:$A$5,MATCH(Orders!N8093,People!$B$2:$B$5,0))</f>
        <v>Anna Andreadi</v>
      </c>
      <c r="X8093" t="str">
        <f>IFERROR(INDEX(Returns!A8093:A8892,MATCH(Orders!B8093,Returns!B8093:B8892,0)),"No")</f>
        <v>No</v>
      </c>
      <c r="Y8093">
        <f t="shared" si="126"/>
        <v>5.76</v>
      </c>
    </row>
    <row r="8094" spans="1:25" x14ac:dyDescent="0.2">
      <c r="A8094" s="1">
        <v>8093</v>
      </c>
      <c r="B8094" t="s">
        <v>9991</v>
      </c>
      <c r="C8094" s="2">
        <v>43777</v>
      </c>
      <c r="D8094" s="8">
        <f>Table1[[#This Row],[Order Date]]</f>
        <v>43777</v>
      </c>
      <c r="E8094" s="2">
        <v>43782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">
        <v>3047</v>
      </c>
      <c r="P8094" s="1" t="s">
        <v>43</v>
      </c>
      <c r="Q8094" s="1" t="s">
        <v>63</v>
      </c>
      <c r="R8094" s="1" t="s">
        <v>3048</v>
      </c>
      <c r="S8094" s="1">
        <v>109.9</v>
      </c>
      <c r="T8094" s="1">
        <v>5</v>
      </c>
      <c r="U8094" s="1">
        <v>0</v>
      </c>
      <c r="V8094" s="1">
        <v>32.97</v>
      </c>
      <c r="W8094" t="str">
        <f>INDEX(People!$A$2:$A$5,MATCH(Orders!N8094,People!$B$2:$B$5,0))</f>
        <v>Chuck Magee</v>
      </c>
      <c r="X8094" t="str">
        <f>IFERROR(INDEX(Returns!A8094:A8893,MATCH(Orders!B8094,Returns!B8094:B8893,0)),"No")</f>
        <v>No</v>
      </c>
      <c r="Y8094">
        <f t="shared" si="126"/>
        <v>109.9</v>
      </c>
    </row>
    <row r="8095" spans="1:25" x14ac:dyDescent="0.2">
      <c r="A8095" s="1">
        <v>8094</v>
      </c>
      <c r="B8095" t="s">
        <v>9992</v>
      </c>
      <c r="C8095" s="2">
        <v>43673</v>
      </c>
      <c r="D8095" s="8">
        <f>Table1[[#This Row],[Order Date]]</f>
        <v>43673</v>
      </c>
      <c r="E8095" s="2">
        <v>43678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">
        <v>2439</v>
      </c>
      <c r="P8095" s="1" t="s">
        <v>30</v>
      </c>
      <c r="Q8095" s="1" t="s">
        <v>60</v>
      </c>
      <c r="R8095" s="1" t="s">
        <v>811</v>
      </c>
      <c r="S8095" s="1">
        <v>23.88</v>
      </c>
      <c r="T8095" s="1">
        <v>3</v>
      </c>
      <c r="U8095" s="1">
        <v>0</v>
      </c>
      <c r="V8095" s="1">
        <v>10.507200000000001</v>
      </c>
      <c r="W8095" t="str">
        <f>INDEX(People!$A$2:$A$5,MATCH(Orders!N8095,People!$B$2:$B$5,0))</f>
        <v>Anna Andreadi</v>
      </c>
      <c r="X8095" t="str">
        <f>IFERROR(INDEX(Returns!A8095:A8894,MATCH(Orders!B8095,Returns!B8095:B8894,0)),"No")</f>
        <v>No</v>
      </c>
      <c r="Y8095">
        <f t="shared" si="126"/>
        <v>23.88</v>
      </c>
    </row>
    <row r="8096" spans="1:25" x14ac:dyDescent="0.2">
      <c r="A8096" s="1">
        <v>8095</v>
      </c>
      <c r="B8096" t="s">
        <v>9992</v>
      </c>
      <c r="C8096" s="2">
        <v>43673</v>
      </c>
      <c r="D8096" s="8">
        <f>Table1[[#This Row],[Order Date]]</f>
        <v>43673</v>
      </c>
      <c r="E8096" s="2">
        <v>43678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">
        <v>4021</v>
      </c>
      <c r="P8096" s="1" t="s">
        <v>43</v>
      </c>
      <c r="Q8096" s="1" t="s">
        <v>84</v>
      </c>
      <c r="R8096" s="1" t="s">
        <v>4022</v>
      </c>
      <c r="S8096" s="1">
        <v>26.2</v>
      </c>
      <c r="T8096" s="1">
        <v>4</v>
      </c>
      <c r="U8096" s="1">
        <v>0</v>
      </c>
      <c r="V8096" s="1">
        <v>12.052</v>
      </c>
      <c r="W8096" t="str">
        <f>INDEX(People!$A$2:$A$5,MATCH(Orders!N8096,People!$B$2:$B$5,0))</f>
        <v>Anna Andreadi</v>
      </c>
      <c r="X8096" t="str">
        <f>IFERROR(INDEX(Returns!A8096:A8895,MATCH(Orders!B8096,Returns!B8096:B8895,0)),"No")</f>
        <v>No</v>
      </c>
      <c r="Y8096">
        <f t="shared" si="126"/>
        <v>26.2</v>
      </c>
    </row>
    <row r="8097" spans="1:25" x14ac:dyDescent="0.2">
      <c r="A8097" s="1">
        <v>8096</v>
      </c>
      <c r="B8097" t="s">
        <v>9992</v>
      </c>
      <c r="C8097" s="2">
        <v>43673</v>
      </c>
      <c r="D8097" s="8">
        <f>Table1[[#This Row],[Order Date]]</f>
        <v>43673</v>
      </c>
      <c r="E8097" s="2">
        <v>43678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">
        <v>4157</v>
      </c>
      <c r="P8097" s="1" t="s">
        <v>43</v>
      </c>
      <c r="Q8097" s="1" t="s">
        <v>84</v>
      </c>
      <c r="R8097" s="1" t="s">
        <v>4158</v>
      </c>
      <c r="S8097" s="1">
        <v>12.96</v>
      </c>
      <c r="T8097" s="1">
        <v>2</v>
      </c>
      <c r="U8097" s="1">
        <v>0</v>
      </c>
      <c r="V8097" s="1">
        <v>6.2208000000000006</v>
      </c>
      <c r="W8097" t="str">
        <f>INDEX(People!$A$2:$A$5,MATCH(Orders!N8097,People!$B$2:$B$5,0))</f>
        <v>Anna Andreadi</v>
      </c>
      <c r="X8097" t="str">
        <f>IFERROR(INDEX(Returns!A8097:A8896,MATCH(Orders!B8097,Returns!B8097:B8896,0)),"No")</f>
        <v>No</v>
      </c>
      <c r="Y8097">
        <f t="shared" si="126"/>
        <v>12.96</v>
      </c>
    </row>
    <row r="8098" spans="1:25" x14ac:dyDescent="0.2">
      <c r="A8098" s="1">
        <v>8097</v>
      </c>
      <c r="B8098" t="s">
        <v>9992</v>
      </c>
      <c r="C8098" s="2">
        <v>43673</v>
      </c>
      <c r="D8098" s="8">
        <f>Table1[[#This Row],[Order Date]]</f>
        <v>43673</v>
      </c>
      <c r="E8098" s="2">
        <v>43678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">
        <v>1472</v>
      </c>
      <c r="P8098" s="1" t="s">
        <v>66</v>
      </c>
      <c r="Q8098" s="1" t="s">
        <v>146</v>
      </c>
      <c r="R8098" s="1" t="s">
        <v>1473</v>
      </c>
      <c r="S8098" s="1">
        <v>234.95000000000002</v>
      </c>
      <c r="T8098" s="1">
        <v>5</v>
      </c>
      <c r="U8098" s="1">
        <v>0</v>
      </c>
      <c r="V8098" s="1">
        <v>32.893000000000008</v>
      </c>
      <c r="W8098" t="str">
        <f>INDEX(People!$A$2:$A$5,MATCH(Orders!N8098,People!$B$2:$B$5,0))</f>
        <v>Anna Andreadi</v>
      </c>
      <c r="X8098" t="str">
        <f>IFERROR(INDEX(Returns!A8098:A8897,MATCH(Orders!B8098,Returns!B8098:B8897,0)),"No")</f>
        <v>No</v>
      </c>
      <c r="Y8098">
        <f t="shared" si="126"/>
        <v>234.95000000000002</v>
      </c>
    </row>
    <row r="8099" spans="1:25" x14ac:dyDescent="0.2">
      <c r="A8099" s="1">
        <v>8098</v>
      </c>
      <c r="B8099" t="s">
        <v>9993</v>
      </c>
      <c r="C8099" s="2">
        <v>43827</v>
      </c>
      <c r="D8099" s="8">
        <f>Table1[[#This Row],[Order Date]]</f>
        <v>43827</v>
      </c>
      <c r="E8099" s="2">
        <v>43831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">
        <v>1343</v>
      </c>
      <c r="P8099" s="1" t="s">
        <v>43</v>
      </c>
      <c r="Q8099" s="1" t="s">
        <v>55</v>
      </c>
      <c r="R8099" s="1" t="s">
        <v>1344</v>
      </c>
      <c r="S8099" s="1">
        <v>118.25</v>
      </c>
      <c r="T8099" s="1">
        <v>5</v>
      </c>
      <c r="U8099" s="1">
        <v>0</v>
      </c>
      <c r="V8099" s="1">
        <v>34.292499999999997</v>
      </c>
      <c r="W8099" t="str">
        <f>INDEX(People!$A$2:$A$5,MATCH(Orders!N8099,People!$B$2:$B$5,0))</f>
        <v>Anna Andreadi</v>
      </c>
      <c r="X8099" t="str">
        <f>IFERROR(INDEX(Returns!A8099:A8898,MATCH(Orders!B8099,Returns!B8099:B8898,0)),"No")</f>
        <v>No</v>
      </c>
      <c r="Y8099">
        <f t="shared" si="126"/>
        <v>118.25</v>
      </c>
    </row>
    <row r="8100" spans="1:25" x14ac:dyDescent="0.2">
      <c r="A8100" s="1">
        <v>8099</v>
      </c>
      <c r="B8100" t="s">
        <v>9993</v>
      </c>
      <c r="C8100" s="2">
        <v>43827</v>
      </c>
      <c r="D8100" s="8">
        <f>Table1[[#This Row],[Order Date]]</f>
        <v>43827</v>
      </c>
      <c r="E8100" s="2">
        <v>43831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">
        <v>4602</v>
      </c>
      <c r="P8100" s="1" t="s">
        <v>43</v>
      </c>
      <c r="Q8100" s="1" t="s">
        <v>84</v>
      </c>
      <c r="R8100" s="1" t="s">
        <v>4603</v>
      </c>
      <c r="S8100" s="1">
        <v>4.28</v>
      </c>
      <c r="T8100" s="1">
        <v>1</v>
      </c>
      <c r="U8100" s="1">
        <v>0</v>
      </c>
      <c r="V8100" s="1">
        <v>1.9259999999999997</v>
      </c>
      <c r="W8100" t="str">
        <f>INDEX(People!$A$2:$A$5,MATCH(Orders!N8100,People!$B$2:$B$5,0))</f>
        <v>Anna Andreadi</v>
      </c>
      <c r="X8100" t="str">
        <f>IFERROR(INDEX(Returns!A8100:A8899,MATCH(Orders!B8100,Returns!B8100:B8899,0)),"No")</f>
        <v>No</v>
      </c>
      <c r="Y8100">
        <f t="shared" si="126"/>
        <v>4.28</v>
      </c>
    </row>
    <row r="8101" spans="1:25" x14ac:dyDescent="0.2">
      <c r="A8101" s="1">
        <v>8100</v>
      </c>
      <c r="B8101" t="s">
        <v>9994</v>
      </c>
      <c r="C8101" s="2">
        <v>43169</v>
      </c>
      <c r="D8101" s="8">
        <f>Table1[[#This Row],[Order Date]]</f>
        <v>43169</v>
      </c>
      <c r="E8101" s="2">
        <v>43172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">
        <v>3402</v>
      </c>
      <c r="P8101" s="1" t="s">
        <v>66</v>
      </c>
      <c r="Q8101" s="1" t="s">
        <v>146</v>
      </c>
      <c r="R8101" s="1" t="s">
        <v>3403</v>
      </c>
      <c r="S8101" s="1">
        <v>26.849999999999998</v>
      </c>
      <c r="T8101" s="1">
        <v>3</v>
      </c>
      <c r="U8101" s="1">
        <v>0</v>
      </c>
      <c r="V8101" s="1">
        <v>5.101499999999997</v>
      </c>
      <c r="W8101" t="str">
        <f>INDEX(People!$A$2:$A$5,MATCH(Orders!N8101,People!$B$2:$B$5,0))</f>
        <v>Anna Andreadi</v>
      </c>
      <c r="X8101" t="str">
        <f>IFERROR(INDEX(Returns!A8101:A8900,MATCH(Orders!B8101,Returns!B8101:B8900,0)),"No")</f>
        <v>No</v>
      </c>
      <c r="Y8101">
        <f t="shared" si="126"/>
        <v>26.849999999999998</v>
      </c>
    </row>
    <row r="8102" spans="1:25" x14ac:dyDescent="0.2">
      <c r="A8102" s="1">
        <v>8101</v>
      </c>
      <c r="B8102" t="s">
        <v>9994</v>
      </c>
      <c r="C8102" s="2">
        <v>43169</v>
      </c>
      <c r="D8102" s="8">
        <f>Table1[[#This Row],[Order Date]]</f>
        <v>43169</v>
      </c>
      <c r="E8102" s="2">
        <v>43172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">
        <v>5826</v>
      </c>
      <c r="P8102" s="1" t="s">
        <v>66</v>
      </c>
      <c r="Q8102" s="1" t="s">
        <v>601</v>
      </c>
      <c r="R8102" s="1" t="s">
        <v>5827</v>
      </c>
      <c r="S8102" s="1">
        <v>3357.6000000000004</v>
      </c>
      <c r="T8102" s="1">
        <v>3</v>
      </c>
      <c r="U8102" s="1">
        <v>0.2</v>
      </c>
      <c r="V8102" s="1">
        <v>377.72999999999956</v>
      </c>
      <c r="W8102" t="str">
        <f>INDEX(People!$A$2:$A$5,MATCH(Orders!N8102,People!$B$2:$B$5,0))</f>
        <v>Anna Andreadi</v>
      </c>
      <c r="X8102" t="str">
        <f>IFERROR(INDEX(Returns!A8102:A8901,MATCH(Orders!B8102,Returns!B8102:B8901,0)),"No")</f>
        <v>No</v>
      </c>
      <c r="Y8102">
        <f t="shared" si="126"/>
        <v>4029.1200000000003</v>
      </c>
    </row>
    <row r="8103" spans="1:25" x14ac:dyDescent="0.2">
      <c r="A8103" s="1">
        <v>8102</v>
      </c>
      <c r="B8103" t="s">
        <v>9995</v>
      </c>
      <c r="C8103" s="2">
        <v>42877</v>
      </c>
      <c r="D8103" s="8">
        <f>Table1[[#This Row],[Order Date]]</f>
        <v>42877</v>
      </c>
      <c r="E8103" s="2">
        <v>42881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">
        <v>2062</v>
      </c>
      <c r="P8103" s="1" t="s">
        <v>43</v>
      </c>
      <c r="Q8103" s="1" t="s">
        <v>44</v>
      </c>
      <c r="R8103" s="1" t="s">
        <v>2063</v>
      </c>
      <c r="S8103" s="1">
        <v>8.26</v>
      </c>
      <c r="T8103" s="1">
        <v>2</v>
      </c>
      <c r="U8103" s="1">
        <v>0</v>
      </c>
      <c r="V8103" s="1">
        <v>3.7995999999999999</v>
      </c>
      <c r="W8103" t="str">
        <f>INDEX(People!$A$2:$A$5,MATCH(Orders!N8103,People!$B$2:$B$5,0))</f>
        <v>Anna Andreadi</v>
      </c>
      <c r="X8103" t="str">
        <f>IFERROR(INDEX(Returns!A8103:A8902,MATCH(Orders!B8103,Returns!B8103:B8902,0)),"No")</f>
        <v>No</v>
      </c>
      <c r="Y8103">
        <f t="shared" si="126"/>
        <v>8.26</v>
      </c>
    </row>
    <row r="8104" spans="1:25" x14ac:dyDescent="0.2">
      <c r="A8104" s="1">
        <v>8103</v>
      </c>
      <c r="B8104" t="s">
        <v>9995</v>
      </c>
      <c r="C8104" s="2">
        <v>42877</v>
      </c>
      <c r="D8104" s="8">
        <f>Table1[[#This Row],[Order Date]]</f>
        <v>42877</v>
      </c>
      <c r="E8104" s="2">
        <v>42881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">
        <v>2209</v>
      </c>
      <c r="P8104" s="1" t="s">
        <v>66</v>
      </c>
      <c r="Q8104" s="1" t="s">
        <v>601</v>
      </c>
      <c r="R8104" s="1" t="s">
        <v>2210</v>
      </c>
      <c r="S8104" s="1">
        <v>2973.32</v>
      </c>
      <c r="T8104" s="1">
        <v>7</v>
      </c>
      <c r="U8104" s="1">
        <v>0.2</v>
      </c>
      <c r="V8104" s="1">
        <v>334.49849999999958</v>
      </c>
      <c r="W8104" t="str">
        <f>INDEX(People!$A$2:$A$5,MATCH(Orders!N8104,People!$B$2:$B$5,0))</f>
        <v>Anna Andreadi</v>
      </c>
      <c r="X8104" t="str">
        <f>IFERROR(INDEX(Returns!A8104:A8903,MATCH(Orders!B8104,Returns!B8104:B8903,0)),"No")</f>
        <v>No</v>
      </c>
      <c r="Y8104">
        <f t="shared" si="126"/>
        <v>3567.9839999999999</v>
      </c>
    </row>
    <row r="8105" spans="1:25" x14ac:dyDescent="0.2">
      <c r="A8105" s="1">
        <v>8104</v>
      </c>
      <c r="B8105" t="s">
        <v>9995</v>
      </c>
      <c r="C8105" s="2">
        <v>42877</v>
      </c>
      <c r="D8105" s="8">
        <f>Table1[[#This Row],[Order Date]]</f>
        <v>42877</v>
      </c>
      <c r="E8105" s="2">
        <v>42881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">
        <v>1134</v>
      </c>
      <c r="P8105" s="1" t="s">
        <v>43</v>
      </c>
      <c r="Q8105" s="1" t="s">
        <v>55</v>
      </c>
      <c r="R8105" s="1" t="s">
        <v>1135</v>
      </c>
      <c r="S8105" s="1">
        <v>104.79</v>
      </c>
      <c r="T8105" s="1">
        <v>7</v>
      </c>
      <c r="U8105" s="1">
        <v>0</v>
      </c>
      <c r="V8105" s="1">
        <v>29.341200000000008</v>
      </c>
      <c r="W8105" t="str">
        <f>INDEX(People!$A$2:$A$5,MATCH(Orders!N8105,People!$B$2:$B$5,0))</f>
        <v>Anna Andreadi</v>
      </c>
      <c r="X8105" t="str">
        <f>IFERROR(INDEX(Returns!A8105:A8904,MATCH(Orders!B8105,Returns!B8105:B8904,0)),"No")</f>
        <v>No</v>
      </c>
      <c r="Y8105">
        <f t="shared" si="126"/>
        <v>104.79</v>
      </c>
    </row>
    <row r="8106" spans="1:25" x14ac:dyDescent="0.2">
      <c r="A8106" s="1">
        <v>8105</v>
      </c>
      <c r="B8106" t="s">
        <v>9995</v>
      </c>
      <c r="C8106" s="2">
        <v>42877</v>
      </c>
      <c r="D8106" s="8">
        <f>Table1[[#This Row],[Order Date]]</f>
        <v>42877</v>
      </c>
      <c r="E8106" s="2">
        <v>42881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">
        <v>1042</v>
      </c>
      <c r="P8106" s="1" t="s">
        <v>66</v>
      </c>
      <c r="Q8106" s="1" t="s">
        <v>67</v>
      </c>
      <c r="R8106" s="1" t="s">
        <v>1043</v>
      </c>
      <c r="S8106" s="1">
        <v>775.72800000000007</v>
      </c>
      <c r="T8106" s="1">
        <v>6</v>
      </c>
      <c r="U8106" s="1">
        <v>0.2</v>
      </c>
      <c r="V8106" s="1">
        <v>58.179600000000022</v>
      </c>
      <c r="W8106" t="str">
        <f>INDEX(People!$A$2:$A$5,MATCH(Orders!N8106,People!$B$2:$B$5,0))</f>
        <v>Anna Andreadi</v>
      </c>
      <c r="X8106" t="str">
        <f>IFERROR(INDEX(Returns!A8106:A8905,MATCH(Orders!B8106,Returns!B8106:B8905,0)),"No")</f>
        <v>No</v>
      </c>
      <c r="Y8106">
        <f t="shared" si="126"/>
        <v>930.87360000000001</v>
      </c>
    </row>
    <row r="8107" spans="1:25" x14ac:dyDescent="0.2">
      <c r="A8107" s="1">
        <v>8106</v>
      </c>
      <c r="B8107" t="s">
        <v>9996</v>
      </c>
      <c r="C8107" s="2">
        <v>43513</v>
      </c>
      <c r="D8107" s="8">
        <f>Table1[[#This Row],[Order Date]]</f>
        <v>43513</v>
      </c>
      <c r="E8107" s="2">
        <v>43515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">
        <v>1417</v>
      </c>
      <c r="P8107" s="1" t="s">
        <v>30</v>
      </c>
      <c r="Q8107" s="1" t="s">
        <v>31</v>
      </c>
      <c r="R8107" s="1" t="s">
        <v>1418</v>
      </c>
      <c r="S8107" s="1">
        <v>89.066399999999987</v>
      </c>
      <c r="T8107" s="1">
        <v>1</v>
      </c>
      <c r="U8107" s="1">
        <v>0.32</v>
      </c>
      <c r="V8107" s="1">
        <v>-17.027400000000007</v>
      </c>
      <c r="W8107" t="str">
        <f>INDEX(People!$A$2:$A$5,MATCH(Orders!N8107,People!$B$2:$B$5,0))</f>
        <v>Kelly Williams</v>
      </c>
      <c r="X8107" t="str">
        <f>IFERROR(INDEX(Returns!A8107:A8906,MATCH(Orders!B8107,Returns!B8107:B8906,0)),"No")</f>
        <v>No</v>
      </c>
      <c r="Y8107">
        <f t="shared" si="126"/>
        <v>117.56764799999999</v>
      </c>
    </row>
    <row r="8108" spans="1:25" x14ac:dyDescent="0.2">
      <c r="A8108" s="1">
        <v>8107</v>
      </c>
      <c r="B8108" t="s">
        <v>9996</v>
      </c>
      <c r="C8108" s="2">
        <v>43513</v>
      </c>
      <c r="D8108" s="8">
        <f>Table1[[#This Row],[Order Date]]</f>
        <v>43513</v>
      </c>
      <c r="E8108" s="2">
        <v>43515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">
        <v>5828</v>
      </c>
      <c r="P8108" s="1" t="s">
        <v>43</v>
      </c>
      <c r="Q8108" s="1" t="s">
        <v>63</v>
      </c>
      <c r="R8108" s="1" t="s">
        <v>5829</v>
      </c>
      <c r="S8108" s="1">
        <v>175.44</v>
      </c>
      <c r="T8108" s="1">
        <v>6</v>
      </c>
      <c r="U8108" s="1">
        <v>0.2</v>
      </c>
      <c r="V8108" s="1">
        <v>52.632000000000005</v>
      </c>
      <c r="W8108" t="str">
        <f>INDEX(People!$A$2:$A$5,MATCH(Orders!N8108,People!$B$2:$B$5,0))</f>
        <v>Kelly Williams</v>
      </c>
      <c r="X8108" t="str">
        <f>IFERROR(INDEX(Returns!A8108:A8907,MATCH(Orders!B8108,Returns!B8108:B8907,0)),"No")</f>
        <v>No</v>
      </c>
      <c r="Y8108">
        <f t="shared" si="126"/>
        <v>210.52799999999999</v>
      </c>
    </row>
    <row r="8109" spans="1:25" x14ac:dyDescent="0.2">
      <c r="A8109" s="1">
        <v>8108</v>
      </c>
      <c r="B8109" t="s">
        <v>9996</v>
      </c>
      <c r="C8109" s="2">
        <v>43513</v>
      </c>
      <c r="D8109" s="8">
        <f>Table1[[#This Row],[Order Date]]</f>
        <v>43513</v>
      </c>
      <c r="E8109" s="2">
        <v>43515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">
        <v>3493</v>
      </c>
      <c r="P8109" s="1" t="s">
        <v>66</v>
      </c>
      <c r="Q8109" s="1" t="s">
        <v>67</v>
      </c>
      <c r="R8109" s="1" t="s">
        <v>3494</v>
      </c>
      <c r="S8109" s="1">
        <v>438.33600000000001</v>
      </c>
      <c r="T8109" s="1">
        <v>4</v>
      </c>
      <c r="U8109" s="1">
        <v>0.2</v>
      </c>
      <c r="V8109" s="1">
        <v>-87.667200000000037</v>
      </c>
      <c r="W8109" t="str">
        <f>INDEX(People!$A$2:$A$5,MATCH(Orders!N8109,People!$B$2:$B$5,0))</f>
        <v>Kelly Williams</v>
      </c>
      <c r="X8109" t="str">
        <f>IFERROR(INDEX(Returns!A8109:A8908,MATCH(Orders!B8109,Returns!B8109:B8908,0)),"No")</f>
        <v>No</v>
      </c>
      <c r="Y8109">
        <f t="shared" si="126"/>
        <v>526.00319999999999</v>
      </c>
    </row>
    <row r="8110" spans="1:25" x14ac:dyDescent="0.2">
      <c r="A8110" s="1">
        <v>8109</v>
      </c>
      <c r="B8110" t="s">
        <v>9997</v>
      </c>
      <c r="C8110" s="2">
        <v>43807</v>
      </c>
      <c r="D8110" s="8">
        <f>Table1[[#This Row],[Order Date]]</f>
        <v>43807</v>
      </c>
      <c r="E8110" s="2">
        <v>43814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">
        <v>1337</v>
      </c>
      <c r="P8110" s="1" t="s">
        <v>30</v>
      </c>
      <c r="Q8110" s="1" t="s">
        <v>34</v>
      </c>
      <c r="R8110" s="1" t="s">
        <v>1338</v>
      </c>
      <c r="S8110" s="1">
        <v>215.54400000000001</v>
      </c>
      <c r="T8110" s="1">
        <v>4</v>
      </c>
      <c r="U8110" s="1">
        <v>0.3</v>
      </c>
      <c r="V8110" s="1">
        <v>-58.504800000000017</v>
      </c>
      <c r="W8110" t="str">
        <f>INDEX(People!$A$2:$A$5,MATCH(Orders!N8110,People!$B$2:$B$5,0))</f>
        <v>Chuck Magee</v>
      </c>
      <c r="X8110" t="str">
        <f>IFERROR(INDEX(Returns!A8110:A8909,MATCH(Orders!B8110,Returns!B8110:B8909,0)),"No")</f>
        <v>No</v>
      </c>
      <c r="Y8110">
        <f t="shared" si="126"/>
        <v>280.2072</v>
      </c>
    </row>
    <row r="8111" spans="1:25" x14ac:dyDescent="0.2">
      <c r="A8111" s="1">
        <v>8110</v>
      </c>
      <c r="B8111" t="s">
        <v>9998</v>
      </c>
      <c r="C8111" s="2">
        <v>43787</v>
      </c>
      <c r="D8111" s="8">
        <f>Table1[[#This Row],[Order Date]]</f>
        <v>43787</v>
      </c>
      <c r="E8111" s="2">
        <v>43792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">
        <v>5590</v>
      </c>
      <c r="P8111" s="1" t="s">
        <v>43</v>
      </c>
      <c r="Q8111" s="1" t="s">
        <v>157</v>
      </c>
      <c r="R8111" s="1" t="s">
        <v>5489</v>
      </c>
      <c r="S8111" s="1">
        <v>55.584000000000003</v>
      </c>
      <c r="T8111" s="1">
        <v>6</v>
      </c>
      <c r="U8111" s="1">
        <v>0.2</v>
      </c>
      <c r="V8111" s="1">
        <v>20.844000000000001</v>
      </c>
      <c r="W8111" t="str">
        <f>INDEX(People!$A$2:$A$5,MATCH(Orders!N8111,People!$B$2:$B$5,0))</f>
        <v>Kelly Williams</v>
      </c>
      <c r="X8111" t="str">
        <f>IFERROR(INDEX(Returns!A8111:A8910,MATCH(Orders!B8111,Returns!B8111:B8910,0)),"No")</f>
        <v>No</v>
      </c>
      <c r="Y8111">
        <f t="shared" si="126"/>
        <v>66.700800000000001</v>
      </c>
    </row>
    <row r="8112" spans="1:25" x14ac:dyDescent="0.2">
      <c r="A8112" s="1">
        <v>8111</v>
      </c>
      <c r="B8112" t="s">
        <v>9998</v>
      </c>
      <c r="C8112" s="2">
        <v>43787</v>
      </c>
      <c r="D8112" s="8">
        <f>Table1[[#This Row],[Order Date]]</f>
        <v>43787</v>
      </c>
      <c r="E8112" s="2">
        <v>43792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">
        <v>4673</v>
      </c>
      <c r="P8112" s="1" t="s">
        <v>30</v>
      </c>
      <c r="Q8112" s="1" t="s">
        <v>34</v>
      </c>
      <c r="R8112" s="1" t="s">
        <v>4674</v>
      </c>
      <c r="S8112" s="1">
        <v>127.38599999999998</v>
      </c>
      <c r="T8112" s="1">
        <v>2</v>
      </c>
      <c r="U8112" s="1">
        <v>0.3</v>
      </c>
      <c r="V8112" s="1">
        <v>-25.477199999999982</v>
      </c>
      <c r="W8112" t="str">
        <f>INDEX(People!$A$2:$A$5,MATCH(Orders!N8112,People!$B$2:$B$5,0))</f>
        <v>Kelly Williams</v>
      </c>
      <c r="X8112" t="str">
        <f>IFERROR(INDEX(Returns!A8112:A8911,MATCH(Orders!B8112,Returns!B8112:B8911,0)),"No")</f>
        <v>No</v>
      </c>
      <c r="Y8112">
        <f t="shared" si="126"/>
        <v>165.60179999999997</v>
      </c>
    </row>
    <row r="8113" spans="1:25" x14ac:dyDescent="0.2">
      <c r="A8113" s="1">
        <v>8112</v>
      </c>
      <c r="B8113" t="s">
        <v>9999</v>
      </c>
      <c r="C8113" s="2">
        <v>43435</v>
      </c>
      <c r="D8113" s="8">
        <f>Table1[[#This Row],[Order Date]]</f>
        <v>43435</v>
      </c>
      <c r="E8113" s="2">
        <v>43437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">
        <v>1592</v>
      </c>
      <c r="P8113" s="1" t="s">
        <v>30</v>
      </c>
      <c r="Q8113" s="1" t="s">
        <v>34</v>
      </c>
      <c r="R8113" s="1" t="s">
        <v>1593</v>
      </c>
      <c r="S8113" s="1">
        <v>248.43</v>
      </c>
      <c r="T8113" s="1">
        <v>5</v>
      </c>
      <c r="U8113" s="1">
        <v>0.3</v>
      </c>
      <c r="V8113" s="1">
        <v>-17.744999999999976</v>
      </c>
      <c r="W8113" t="str">
        <f>INDEX(People!$A$2:$A$5,MATCH(Orders!N8113,People!$B$2:$B$5,0))</f>
        <v>Kelly Williams</v>
      </c>
      <c r="X8113" t="str">
        <f>IFERROR(INDEX(Returns!A8113:A8912,MATCH(Orders!B8113,Returns!B8113:B8912,0)),"No")</f>
        <v>No</v>
      </c>
      <c r="Y8113">
        <f t="shared" si="126"/>
        <v>322.959</v>
      </c>
    </row>
    <row r="8114" spans="1:25" x14ac:dyDescent="0.2">
      <c r="A8114" s="1">
        <v>8113</v>
      </c>
      <c r="B8114" t="s">
        <v>9999</v>
      </c>
      <c r="C8114" s="2">
        <v>43435</v>
      </c>
      <c r="D8114" s="8">
        <f>Table1[[#This Row],[Order Date]]</f>
        <v>43435</v>
      </c>
      <c r="E8114" s="2">
        <v>43437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">
        <v>3033</v>
      </c>
      <c r="P8114" s="1" t="s">
        <v>43</v>
      </c>
      <c r="Q8114" s="1" t="s">
        <v>73</v>
      </c>
      <c r="R8114" s="1" t="s">
        <v>3034</v>
      </c>
      <c r="S8114" s="1">
        <v>11.647999999999998</v>
      </c>
      <c r="T8114" s="1">
        <v>4</v>
      </c>
      <c r="U8114" s="1">
        <v>0.8</v>
      </c>
      <c r="V8114" s="1">
        <v>-30.867200000000004</v>
      </c>
      <c r="W8114" t="str">
        <f>INDEX(People!$A$2:$A$5,MATCH(Orders!N8114,People!$B$2:$B$5,0))</f>
        <v>Kelly Williams</v>
      </c>
      <c r="X8114" t="str">
        <f>IFERROR(INDEX(Returns!A8114:A8913,MATCH(Orders!B8114,Returns!B8114:B8913,0)),"No")</f>
        <v>No</v>
      </c>
      <c r="Y8114">
        <f t="shared" si="126"/>
        <v>20.966399999999997</v>
      </c>
    </row>
    <row r="8115" spans="1:25" x14ac:dyDescent="0.2">
      <c r="A8115" s="1">
        <v>8114</v>
      </c>
      <c r="B8115" t="s">
        <v>9999</v>
      </c>
      <c r="C8115" s="2">
        <v>43435</v>
      </c>
      <c r="D8115" s="8">
        <f>Table1[[#This Row],[Order Date]]</f>
        <v>43435</v>
      </c>
      <c r="E8115" s="2">
        <v>43437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">
        <v>784</v>
      </c>
      <c r="P8115" s="1" t="s">
        <v>30</v>
      </c>
      <c r="Q8115" s="1" t="s">
        <v>34</v>
      </c>
      <c r="R8115" s="1" t="s">
        <v>785</v>
      </c>
      <c r="S8115" s="1">
        <v>85.245999999999995</v>
      </c>
      <c r="T8115" s="1">
        <v>2</v>
      </c>
      <c r="U8115" s="1">
        <v>0.3</v>
      </c>
      <c r="V8115" s="1">
        <v>-1.217800000000004</v>
      </c>
      <c r="W8115" t="str">
        <f>INDEX(People!$A$2:$A$5,MATCH(Orders!N8115,People!$B$2:$B$5,0))</f>
        <v>Kelly Williams</v>
      </c>
      <c r="X8115" t="str">
        <f>IFERROR(INDEX(Returns!A8115:A8914,MATCH(Orders!B8115,Returns!B8115:B8914,0)),"No")</f>
        <v>No</v>
      </c>
      <c r="Y8115">
        <f t="shared" si="126"/>
        <v>110.8198</v>
      </c>
    </row>
    <row r="8116" spans="1:25" x14ac:dyDescent="0.2">
      <c r="A8116" s="1">
        <v>8115</v>
      </c>
      <c r="B8116" t="s">
        <v>10000</v>
      </c>
      <c r="C8116" s="2">
        <v>43741</v>
      </c>
      <c r="D8116" s="8">
        <f>Table1[[#This Row],[Order Date]]</f>
        <v>43741</v>
      </c>
      <c r="E8116" s="2">
        <v>43745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">
        <v>2981</v>
      </c>
      <c r="P8116" s="1" t="s">
        <v>43</v>
      </c>
      <c r="Q8116" s="1" t="s">
        <v>63</v>
      </c>
      <c r="R8116" s="1" t="s">
        <v>2982</v>
      </c>
      <c r="S8116" s="1">
        <v>20.64</v>
      </c>
      <c r="T8116" s="1">
        <v>5</v>
      </c>
      <c r="U8116" s="1">
        <v>0.2</v>
      </c>
      <c r="V8116" s="1">
        <v>2.3219999999999974</v>
      </c>
      <c r="W8116" t="str">
        <f>INDEX(People!$A$2:$A$5,MATCH(Orders!N8116,People!$B$2:$B$5,0))</f>
        <v>Kelly Williams</v>
      </c>
      <c r="X8116" t="str">
        <f>IFERROR(INDEX(Returns!A8116:A8915,MATCH(Orders!B8116,Returns!B8116:B8915,0)),"No")</f>
        <v>No</v>
      </c>
      <c r="Y8116">
        <f t="shared" si="126"/>
        <v>24.768000000000001</v>
      </c>
    </row>
    <row r="8117" spans="1:25" x14ac:dyDescent="0.2">
      <c r="A8117" s="1">
        <v>8116</v>
      </c>
      <c r="B8117" t="s">
        <v>10001</v>
      </c>
      <c r="C8117" s="2">
        <v>43706</v>
      </c>
      <c r="D8117" s="8">
        <f>Table1[[#This Row],[Order Date]]</f>
        <v>43706</v>
      </c>
      <c r="E8117" s="2">
        <v>43712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">
        <v>5780</v>
      </c>
      <c r="P8117" s="1" t="s">
        <v>30</v>
      </c>
      <c r="Q8117" s="1" t="s">
        <v>60</v>
      </c>
      <c r="R8117" s="1" t="s">
        <v>5781</v>
      </c>
      <c r="S8117" s="1">
        <v>148.02000000000001</v>
      </c>
      <c r="T8117" s="1">
        <v>3</v>
      </c>
      <c r="U8117" s="1">
        <v>0</v>
      </c>
      <c r="V8117" s="1">
        <v>41.445600000000013</v>
      </c>
      <c r="W8117" t="str">
        <f>INDEX(People!$A$2:$A$5,MATCH(Orders!N8117,People!$B$2:$B$5,0))</f>
        <v>Anna Andreadi</v>
      </c>
      <c r="X8117" t="str">
        <f>IFERROR(INDEX(Returns!A8117:A8916,MATCH(Orders!B8117,Returns!B8117:B8916,0)),"No")</f>
        <v>No</v>
      </c>
      <c r="Y8117">
        <f t="shared" si="126"/>
        <v>148.02000000000001</v>
      </c>
    </row>
    <row r="8118" spans="1:25" x14ac:dyDescent="0.2">
      <c r="A8118" s="1">
        <v>8117</v>
      </c>
      <c r="B8118" t="s">
        <v>10002</v>
      </c>
      <c r="C8118" s="2">
        <v>43793</v>
      </c>
      <c r="D8118" s="8">
        <f>Table1[[#This Row],[Order Date]]</f>
        <v>43793</v>
      </c>
      <c r="E8118" s="2">
        <v>43793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">
        <v>4159</v>
      </c>
      <c r="P8118" s="1" t="s">
        <v>43</v>
      </c>
      <c r="Q8118" s="1" t="s">
        <v>55</v>
      </c>
      <c r="R8118" s="1" t="s">
        <v>4160</v>
      </c>
      <c r="S8118" s="1">
        <v>33.29</v>
      </c>
      <c r="T8118" s="1">
        <v>1</v>
      </c>
      <c r="U8118" s="1">
        <v>0</v>
      </c>
      <c r="V8118" s="1">
        <v>7.9895999999999994</v>
      </c>
      <c r="W8118" t="str">
        <f>INDEX(People!$A$2:$A$5,MATCH(Orders!N8118,People!$B$2:$B$5,0))</f>
        <v>Kelly Williams</v>
      </c>
      <c r="X8118" t="str">
        <f>IFERROR(INDEX(Returns!A8118:A8917,MATCH(Orders!B8118,Returns!B8118:B8917,0)),"No")</f>
        <v>No</v>
      </c>
      <c r="Y8118">
        <f t="shared" si="126"/>
        <v>33.29</v>
      </c>
    </row>
    <row r="8119" spans="1:25" x14ac:dyDescent="0.2">
      <c r="A8119" s="1">
        <v>8118</v>
      </c>
      <c r="B8119" t="s">
        <v>10003</v>
      </c>
      <c r="C8119" s="2">
        <v>43646</v>
      </c>
      <c r="D8119" s="8">
        <f>Table1[[#This Row],[Order Date]]</f>
        <v>43646</v>
      </c>
      <c r="E8119" s="2">
        <v>43651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">
        <v>3646</v>
      </c>
      <c r="P8119" s="1" t="s">
        <v>43</v>
      </c>
      <c r="Q8119" s="1" t="s">
        <v>84</v>
      </c>
      <c r="R8119" s="1" t="s">
        <v>3647</v>
      </c>
      <c r="S8119" s="1">
        <v>204.95000000000002</v>
      </c>
      <c r="T8119" s="1">
        <v>5</v>
      </c>
      <c r="U8119" s="1">
        <v>0</v>
      </c>
      <c r="V8119" s="1">
        <v>100.4255</v>
      </c>
      <c r="W8119" t="str">
        <f>INDEX(People!$A$2:$A$5,MATCH(Orders!N8119,People!$B$2:$B$5,0))</f>
        <v>Anna Andreadi</v>
      </c>
      <c r="X8119" t="str">
        <f>IFERROR(INDEX(Returns!A8119:A8918,MATCH(Orders!B8119,Returns!B8119:B8918,0)),"No")</f>
        <v>No</v>
      </c>
      <c r="Y8119">
        <f t="shared" si="126"/>
        <v>204.95000000000002</v>
      </c>
    </row>
    <row r="8120" spans="1:25" x14ac:dyDescent="0.2">
      <c r="A8120" s="1">
        <v>8119</v>
      </c>
      <c r="B8120" t="s">
        <v>10004</v>
      </c>
      <c r="C8120" s="2">
        <v>43668</v>
      </c>
      <c r="D8120" s="8">
        <f>Table1[[#This Row],[Order Date]]</f>
        <v>43668</v>
      </c>
      <c r="E8120" s="2">
        <v>43673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">
        <v>1667</v>
      </c>
      <c r="P8120" s="1" t="s">
        <v>30</v>
      </c>
      <c r="Q8120" s="1" t="s">
        <v>34</v>
      </c>
      <c r="R8120" s="1" t="s">
        <v>1668</v>
      </c>
      <c r="S8120" s="1">
        <v>526.34399999999994</v>
      </c>
      <c r="T8120" s="1">
        <v>4</v>
      </c>
      <c r="U8120" s="1">
        <v>0.3</v>
      </c>
      <c r="V8120" s="1">
        <v>-75.191999999999979</v>
      </c>
      <c r="W8120" t="str">
        <f>INDEX(People!$A$2:$A$5,MATCH(Orders!N8120,People!$B$2:$B$5,0))</f>
        <v>Kelly Williams</v>
      </c>
      <c r="X8120" t="str">
        <f>IFERROR(INDEX(Returns!A8120:A8919,MATCH(Orders!B8120,Returns!B8120:B8919,0)),"No")</f>
        <v>No</v>
      </c>
      <c r="Y8120">
        <f t="shared" si="126"/>
        <v>684.24719999999991</v>
      </c>
    </row>
    <row r="8121" spans="1:25" x14ac:dyDescent="0.2">
      <c r="A8121" s="1">
        <v>8120</v>
      </c>
      <c r="B8121" t="s">
        <v>10005</v>
      </c>
      <c r="C8121" s="2">
        <v>43415</v>
      </c>
      <c r="D8121" s="8">
        <f>Table1[[#This Row],[Order Date]]</f>
        <v>43415</v>
      </c>
      <c r="E8121" s="2">
        <v>43420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">
        <v>427</v>
      </c>
      <c r="P8121" s="1" t="s">
        <v>30</v>
      </c>
      <c r="Q8121" s="1" t="s">
        <v>60</v>
      </c>
      <c r="R8121" s="1" t="s">
        <v>428</v>
      </c>
      <c r="S8121" s="1">
        <v>41.96</v>
      </c>
      <c r="T8121" s="1">
        <v>2</v>
      </c>
      <c r="U8121" s="1">
        <v>0</v>
      </c>
      <c r="V8121" s="1">
        <v>10.909600000000001</v>
      </c>
      <c r="W8121" t="str">
        <f>INDEX(People!$A$2:$A$5,MATCH(Orders!N8121,People!$B$2:$B$5,0))</f>
        <v>Anna Andreadi</v>
      </c>
      <c r="X8121" t="str">
        <f>IFERROR(INDEX(Returns!A8121:A8920,MATCH(Orders!B8121,Returns!B8121:B8920,0)),"No")</f>
        <v>No</v>
      </c>
      <c r="Y8121">
        <f t="shared" si="126"/>
        <v>41.96</v>
      </c>
    </row>
    <row r="8122" spans="1:25" x14ac:dyDescent="0.2">
      <c r="A8122" s="1">
        <v>8121</v>
      </c>
      <c r="B8122" t="s">
        <v>10005</v>
      </c>
      <c r="C8122" s="2">
        <v>43415</v>
      </c>
      <c r="D8122" s="8">
        <f>Table1[[#This Row],[Order Date]]</f>
        <v>43415</v>
      </c>
      <c r="E8122" s="2">
        <v>43420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">
        <v>1667</v>
      </c>
      <c r="P8122" s="1" t="s">
        <v>30</v>
      </c>
      <c r="Q8122" s="1" t="s">
        <v>34</v>
      </c>
      <c r="R8122" s="1" t="s">
        <v>1668</v>
      </c>
      <c r="S8122" s="1">
        <v>451.15199999999993</v>
      </c>
      <c r="T8122" s="1">
        <v>3</v>
      </c>
      <c r="U8122" s="1">
        <v>0.2</v>
      </c>
      <c r="V8122" s="1">
        <v>0</v>
      </c>
      <c r="W8122" t="str">
        <f>INDEX(People!$A$2:$A$5,MATCH(Orders!N8122,People!$B$2:$B$5,0))</f>
        <v>Anna Andreadi</v>
      </c>
      <c r="X8122" t="str">
        <f>IFERROR(INDEX(Returns!A8122:A8921,MATCH(Orders!B8122,Returns!B8122:B8921,0)),"No")</f>
        <v>No</v>
      </c>
      <c r="Y8122">
        <f t="shared" si="126"/>
        <v>541.38239999999985</v>
      </c>
    </row>
    <row r="8123" spans="1:25" x14ac:dyDescent="0.2">
      <c r="A8123" s="1">
        <v>8122</v>
      </c>
      <c r="B8123" t="s">
        <v>10005</v>
      </c>
      <c r="C8123" s="2">
        <v>43415</v>
      </c>
      <c r="D8123" s="8">
        <f>Table1[[#This Row],[Order Date]]</f>
        <v>43415</v>
      </c>
      <c r="E8123" s="2">
        <v>43420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">
        <v>659</v>
      </c>
      <c r="P8123" s="1" t="s">
        <v>43</v>
      </c>
      <c r="Q8123" s="1" t="s">
        <v>70</v>
      </c>
      <c r="R8123" s="1" t="s">
        <v>660</v>
      </c>
      <c r="S8123" s="1">
        <v>31.504000000000005</v>
      </c>
      <c r="T8123" s="1">
        <v>11</v>
      </c>
      <c r="U8123" s="1">
        <v>0.2</v>
      </c>
      <c r="V8123" s="1">
        <v>11.026399999999999</v>
      </c>
      <c r="W8123" t="str">
        <f>INDEX(People!$A$2:$A$5,MATCH(Orders!N8123,People!$B$2:$B$5,0))</f>
        <v>Anna Andreadi</v>
      </c>
      <c r="X8123" t="str">
        <f>IFERROR(INDEX(Returns!A8123:A8922,MATCH(Orders!B8123,Returns!B8123:B8922,0)),"No")</f>
        <v>No</v>
      </c>
      <c r="Y8123">
        <f t="shared" si="126"/>
        <v>37.804800000000007</v>
      </c>
    </row>
    <row r="8124" spans="1:25" x14ac:dyDescent="0.2">
      <c r="A8124" s="1">
        <v>8123</v>
      </c>
      <c r="B8124" t="s">
        <v>10006</v>
      </c>
      <c r="C8124" s="2">
        <v>42713</v>
      </c>
      <c r="D8124" s="8">
        <f>Table1[[#This Row],[Order Date]]</f>
        <v>42713</v>
      </c>
      <c r="E8124" s="2">
        <v>42719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">
        <v>465</v>
      </c>
      <c r="P8124" s="1" t="s">
        <v>43</v>
      </c>
      <c r="Q8124" s="1" t="s">
        <v>157</v>
      </c>
      <c r="R8124" s="1" t="s">
        <v>466</v>
      </c>
      <c r="S8124" s="1">
        <v>30.672000000000001</v>
      </c>
      <c r="T8124" s="1">
        <v>3</v>
      </c>
      <c r="U8124" s="1">
        <v>0.2</v>
      </c>
      <c r="V8124" s="1">
        <v>9.5850000000000009</v>
      </c>
      <c r="W8124" t="str">
        <f>INDEX(People!$A$2:$A$5,MATCH(Orders!N8124,People!$B$2:$B$5,0))</f>
        <v>Chuck Magee</v>
      </c>
      <c r="X8124" t="str">
        <f>IFERROR(INDEX(Returns!A8124:A8923,MATCH(Orders!B8124,Returns!B8124:B8923,0)),"No")</f>
        <v>No</v>
      </c>
      <c r="Y8124">
        <f t="shared" si="126"/>
        <v>36.806399999999996</v>
      </c>
    </row>
    <row r="8125" spans="1:25" x14ac:dyDescent="0.2">
      <c r="A8125" s="1">
        <v>8124</v>
      </c>
      <c r="B8125" t="s">
        <v>10006</v>
      </c>
      <c r="C8125" s="2">
        <v>42713</v>
      </c>
      <c r="D8125" s="8">
        <f>Table1[[#This Row],[Order Date]]</f>
        <v>42713</v>
      </c>
      <c r="E8125" s="2">
        <v>42719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">
        <v>3502</v>
      </c>
      <c r="P8125" s="1" t="s">
        <v>66</v>
      </c>
      <c r="Q8125" s="1" t="s">
        <v>1065</v>
      </c>
      <c r="R8125" s="1" t="s">
        <v>3503</v>
      </c>
      <c r="S8125" s="1">
        <v>1079.9759999999999</v>
      </c>
      <c r="T8125" s="1">
        <v>4</v>
      </c>
      <c r="U8125" s="1">
        <v>0.4</v>
      </c>
      <c r="V8125" s="1">
        <v>125.99719999999991</v>
      </c>
      <c r="W8125" t="str">
        <f>INDEX(People!$A$2:$A$5,MATCH(Orders!N8125,People!$B$2:$B$5,0))</f>
        <v>Chuck Magee</v>
      </c>
      <c r="X8125" t="str">
        <f>IFERROR(INDEX(Returns!A8125:A8924,MATCH(Orders!B8125,Returns!B8125:B8924,0)),"No")</f>
        <v>No</v>
      </c>
      <c r="Y8125">
        <f t="shared" si="126"/>
        <v>1511.9663999999998</v>
      </c>
    </row>
    <row r="8126" spans="1:25" x14ac:dyDescent="0.2">
      <c r="A8126" s="1">
        <v>8125</v>
      </c>
      <c r="B8126" t="s">
        <v>10007</v>
      </c>
      <c r="C8126" s="2">
        <v>43715</v>
      </c>
      <c r="D8126" s="8">
        <f>Table1[[#This Row],[Order Date]]</f>
        <v>43715</v>
      </c>
      <c r="E8126" s="2">
        <v>43720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">
        <v>782</v>
      </c>
      <c r="P8126" s="1" t="s">
        <v>30</v>
      </c>
      <c r="Q8126" s="1" t="s">
        <v>34</v>
      </c>
      <c r="R8126" s="1" t="s">
        <v>783</v>
      </c>
      <c r="S8126" s="1">
        <v>161.56800000000001</v>
      </c>
      <c r="T8126" s="1">
        <v>2</v>
      </c>
      <c r="U8126" s="1">
        <v>0.2</v>
      </c>
      <c r="V8126" s="1">
        <v>-28.274400000000021</v>
      </c>
      <c r="W8126" t="str">
        <f>INDEX(People!$A$2:$A$5,MATCH(Orders!N8126,People!$B$2:$B$5,0))</f>
        <v>Anna Andreadi</v>
      </c>
      <c r="X8126" t="str">
        <f>IFERROR(INDEX(Returns!A8126:A8925,MATCH(Orders!B8126,Returns!B8126:B8925,0)),"No")</f>
        <v>No</v>
      </c>
      <c r="Y8126">
        <f t="shared" si="126"/>
        <v>193.88160000000002</v>
      </c>
    </row>
    <row r="8127" spans="1:25" x14ac:dyDescent="0.2">
      <c r="A8127" s="1">
        <v>8126</v>
      </c>
      <c r="B8127" t="s">
        <v>10008</v>
      </c>
      <c r="C8127" s="2">
        <v>42772</v>
      </c>
      <c r="D8127" s="8">
        <f>Table1[[#This Row],[Order Date]]</f>
        <v>42772</v>
      </c>
      <c r="E8127" s="2">
        <v>42779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">
        <v>2527</v>
      </c>
      <c r="P8127" s="1" t="s">
        <v>43</v>
      </c>
      <c r="Q8127" s="1" t="s">
        <v>70</v>
      </c>
      <c r="R8127" s="1" t="s">
        <v>2528</v>
      </c>
      <c r="S8127" s="1">
        <v>2.9339999999999993</v>
      </c>
      <c r="T8127" s="1">
        <v>3</v>
      </c>
      <c r="U8127" s="1">
        <v>0.8</v>
      </c>
      <c r="V8127" s="1">
        <v>-4.9878000000000018</v>
      </c>
      <c r="W8127" t="str">
        <f>INDEX(People!$A$2:$A$5,MATCH(Orders!N8127,People!$B$2:$B$5,0))</f>
        <v>Kelly Williams</v>
      </c>
      <c r="X8127" t="str">
        <f>IFERROR(INDEX(Returns!A8127:A8926,MATCH(Orders!B8127,Returns!B8127:B8926,0)),"No")</f>
        <v>No</v>
      </c>
      <c r="Y8127">
        <f t="shared" si="126"/>
        <v>5.2811999999999992</v>
      </c>
    </row>
    <row r="8128" spans="1:25" x14ac:dyDescent="0.2">
      <c r="A8128" s="1">
        <v>8127</v>
      </c>
      <c r="B8128" t="s">
        <v>10008</v>
      </c>
      <c r="C8128" s="2">
        <v>42772</v>
      </c>
      <c r="D8128" s="8">
        <f>Table1[[#This Row],[Order Date]]</f>
        <v>42772</v>
      </c>
      <c r="E8128" s="2">
        <v>42779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">
        <v>414</v>
      </c>
      <c r="P8128" s="1" t="s">
        <v>66</v>
      </c>
      <c r="Q8128" s="1" t="s">
        <v>146</v>
      </c>
      <c r="R8128" s="1" t="s">
        <v>415</v>
      </c>
      <c r="S8128" s="1">
        <v>18.528000000000002</v>
      </c>
      <c r="T8128" s="1">
        <v>2</v>
      </c>
      <c r="U8128" s="1">
        <v>0.2</v>
      </c>
      <c r="V8128" s="1">
        <v>4.4004000000000003</v>
      </c>
      <c r="W8128" t="str">
        <f>INDEX(People!$A$2:$A$5,MATCH(Orders!N8128,People!$B$2:$B$5,0))</f>
        <v>Kelly Williams</v>
      </c>
      <c r="X8128" t="str">
        <f>IFERROR(INDEX(Returns!A8128:A8927,MATCH(Orders!B8128,Returns!B8128:B8927,0)),"No")</f>
        <v>No</v>
      </c>
      <c r="Y8128">
        <f t="shared" si="126"/>
        <v>22.233600000000003</v>
      </c>
    </row>
    <row r="8129" spans="1:25" x14ac:dyDescent="0.2">
      <c r="A8129" s="1">
        <v>8128</v>
      </c>
      <c r="B8129" t="s">
        <v>10008</v>
      </c>
      <c r="C8129" s="2">
        <v>42772</v>
      </c>
      <c r="D8129" s="8">
        <f>Table1[[#This Row],[Order Date]]</f>
        <v>42772</v>
      </c>
      <c r="E8129" s="2">
        <v>42779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">
        <v>4373</v>
      </c>
      <c r="P8129" s="1" t="s">
        <v>43</v>
      </c>
      <c r="Q8129" s="1" t="s">
        <v>55</v>
      </c>
      <c r="R8129" s="1" t="s">
        <v>4374</v>
      </c>
      <c r="S8129" s="1">
        <v>670.75200000000007</v>
      </c>
      <c r="T8129" s="1">
        <v>3</v>
      </c>
      <c r="U8129" s="1">
        <v>0.2</v>
      </c>
      <c r="V8129" s="1">
        <v>-125.76600000000005</v>
      </c>
      <c r="W8129" t="str">
        <f>INDEX(People!$A$2:$A$5,MATCH(Orders!N8129,People!$B$2:$B$5,0))</f>
        <v>Kelly Williams</v>
      </c>
      <c r="X8129" t="str">
        <f>IFERROR(INDEX(Returns!A8129:A8928,MATCH(Orders!B8129,Returns!B8129:B8928,0)),"No")</f>
        <v>No</v>
      </c>
      <c r="Y8129">
        <f t="shared" si="126"/>
        <v>804.90240000000006</v>
      </c>
    </row>
    <row r="8130" spans="1:25" x14ac:dyDescent="0.2">
      <c r="A8130" s="1">
        <v>8129</v>
      </c>
      <c r="B8130" t="s">
        <v>10009</v>
      </c>
      <c r="C8130" s="2">
        <v>43703</v>
      </c>
      <c r="D8130" s="8">
        <f>Table1[[#This Row],[Order Date]]</f>
        <v>43703</v>
      </c>
      <c r="E8130" s="2">
        <v>43709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">
        <v>1991</v>
      </c>
      <c r="P8130" s="1" t="s">
        <v>30</v>
      </c>
      <c r="Q8130" s="1" t="s">
        <v>60</v>
      </c>
      <c r="R8130" s="1" t="s">
        <v>1992</v>
      </c>
      <c r="S8130" s="1">
        <v>64.959999999999994</v>
      </c>
      <c r="T8130" s="1">
        <v>5</v>
      </c>
      <c r="U8130" s="1">
        <v>0.6</v>
      </c>
      <c r="V8130" s="1">
        <v>-43.847999999999985</v>
      </c>
      <c r="W8130" t="str">
        <f>INDEX(People!$A$2:$A$5,MATCH(Orders!N8130,People!$B$2:$B$5,0))</f>
        <v>Kelly Williams</v>
      </c>
      <c r="X8130" t="str">
        <f>IFERROR(INDEX(Returns!A8130:A8929,MATCH(Orders!B8130,Returns!B8130:B8929,0)),"No")</f>
        <v>No</v>
      </c>
      <c r="Y8130">
        <f t="shared" si="126"/>
        <v>103.93599999999999</v>
      </c>
    </row>
    <row r="8131" spans="1:25" x14ac:dyDescent="0.2">
      <c r="A8131" s="1">
        <v>8130</v>
      </c>
      <c r="B8131" t="s">
        <v>10010</v>
      </c>
      <c r="C8131" s="2">
        <v>42571</v>
      </c>
      <c r="D8131" s="8">
        <f>Table1[[#This Row],[Order Date]]</f>
        <v>42571</v>
      </c>
      <c r="E8131" s="2">
        <v>42574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">
        <v>2965</v>
      </c>
      <c r="P8131" s="1" t="s">
        <v>66</v>
      </c>
      <c r="Q8131" s="1" t="s">
        <v>146</v>
      </c>
      <c r="R8131" s="1" t="s">
        <v>2966</v>
      </c>
      <c r="S8131" s="1">
        <v>41.94</v>
      </c>
      <c r="T8131" s="1">
        <v>2</v>
      </c>
      <c r="U8131" s="1">
        <v>0</v>
      </c>
      <c r="V8131" s="1">
        <v>15.098399999999998</v>
      </c>
      <c r="W8131" t="str">
        <f>INDEX(People!$A$2:$A$5,MATCH(Orders!N8131,People!$B$2:$B$5,0))</f>
        <v>Anna Andreadi</v>
      </c>
      <c r="X8131" t="str">
        <f>IFERROR(INDEX(Returns!A8131:A8930,MATCH(Orders!B8131,Returns!B8131:B8930,0)),"No")</f>
        <v>No</v>
      </c>
      <c r="Y8131">
        <f t="shared" ref="Y8131:Y8194" si="127">S8131*(1+U8131)</f>
        <v>41.94</v>
      </c>
    </row>
    <row r="8132" spans="1:25" x14ac:dyDescent="0.2">
      <c r="A8132" s="1">
        <v>8131</v>
      </c>
      <c r="B8132" t="s">
        <v>10010</v>
      </c>
      <c r="C8132" s="2">
        <v>42571</v>
      </c>
      <c r="D8132" s="8">
        <f>Table1[[#This Row],[Order Date]]</f>
        <v>42571</v>
      </c>
      <c r="E8132" s="2">
        <v>42574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">
        <v>4174</v>
      </c>
      <c r="P8132" s="1" t="s">
        <v>43</v>
      </c>
      <c r="Q8132" s="1" t="s">
        <v>84</v>
      </c>
      <c r="R8132" s="1" t="s">
        <v>4175</v>
      </c>
      <c r="S8132" s="1">
        <v>11.96</v>
      </c>
      <c r="T8132" s="1">
        <v>2</v>
      </c>
      <c r="U8132" s="1">
        <v>0</v>
      </c>
      <c r="V8132" s="1">
        <v>5.8604000000000003</v>
      </c>
      <c r="W8132" t="str">
        <f>INDEX(People!$A$2:$A$5,MATCH(Orders!N8132,People!$B$2:$B$5,0))</f>
        <v>Anna Andreadi</v>
      </c>
      <c r="X8132" t="str">
        <f>IFERROR(INDEX(Returns!A8132:A8931,MATCH(Orders!B8132,Returns!B8132:B8931,0)),"No")</f>
        <v>No</v>
      </c>
      <c r="Y8132">
        <f t="shared" si="127"/>
        <v>11.96</v>
      </c>
    </row>
    <row r="8133" spans="1:25" x14ac:dyDescent="0.2">
      <c r="A8133" s="1">
        <v>8132</v>
      </c>
      <c r="B8133" t="s">
        <v>10010</v>
      </c>
      <c r="C8133" s="2">
        <v>42571</v>
      </c>
      <c r="D8133" s="8">
        <f>Table1[[#This Row],[Order Date]]</f>
        <v>42571</v>
      </c>
      <c r="E8133" s="2">
        <v>42574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">
        <v>5144</v>
      </c>
      <c r="P8133" s="1" t="s">
        <v>43</v>
      </c>
      <c r="Q8133" s="1" t="s">
        <v>63</v>
      </c>
      <c r="R8133" s="1" t="s">
        <v>5145</v>
      </c>
      <c r="S8133" s="1">
        <v>13.12</v>
      </c>
      <c r="T8133" s="1">
        <v>4</v>
      </c>
      <c r="U8133" s="1">
        <v>0</v>
      </c>
      <c r="V8133" s="1">
        <v>3.8047999999999984</v>
      </c>
      <c r="W8133" t="str">
        <f>INDEX(People!$A$2:$A$5,MATCH(Orders!N8133,People!$B$2:$B$5,0))</f>
        <v>Anna Andreadi</v>
      </c>
      <c r="X8133" t="str">
        <f>IFERROR(INDEX(Returns!A8133:A8932,MATCH(Orders!B8133,Returns!B8133:B8932,0)),"No")</f>
        <v>No</v>
      </c>
      <c r="Y8133">
        <f t="shared" si="127"/>
        <v>13.12</v>
      </c>
    </row>
    <row r="8134" spans="1:25" x14ac:dyDescent="0.2">
      <c r="A8134" s="1">
        <v>8133</v>
      </c>
      <c r="B8134" t="s">
        <v>10010</v>
      </c>
      <c r="C8134" s="2">
        <v>42571</v>
      </c>
      <c r="D8134" s="8">
        <f>Table1[[#This Row],[Order Date]]</f>
        <v>42571</v>
      </c>
      <c r="E8134" s="2">
        <v>42574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">
        <v>1734</v>
      </c>
      <c r="P8134" s="1" t="s">
        <v>43</v>
      </c>
      <c r="Q8134" s="1" t="s">
        <v>55</v>
      </c>
      <c r="R8134" s="1" t="s">
        <v>1735</v>
      </c>
      <c r="S8134" s="1">
        <v>535.41</v>
      </c>
      <c r="T8134" s="1">
        <v>3</v>
      </c>
      <c r="U8134" s="1">
        <v>0</v>
      </c>
      <c r="V8134" s="1">
        <v>160.62299999999993</v>
      </c>
      <c r="W8134" t="str">
        <f>INDEX(People!$A$2:$A$5,MATCH(Orders!N8134,People!$B$2:$B$5,0))</f>
        <v>Anna Andreadi</v>
      </c>
      <c r="X8134" t="str">
        <f>IFERROR(INDEX(Returns!A8134:A8933,MATCH(Orders!B8134,Returns!B8134:B8933,0)),"No")</f>
        <v>No</v>
      </c>
      <c r="Y8134">
        <f t="shared" si="127"/>
        <v>535.41</v>
      </c>
    </row>
    <row r="8135" spans="1:25" x14ac:dyDescent="0.2">
      <c r="A8135" s="1">
        <v>8134</v>
      </c>
      <c r="B8135" t="s">
        <v>10011</v>
      </c>
      <c r="C8135" s="2">
        <v>43016</v>
      </c>
      <c r="D8135" s="8">
        <f>Table1[[#This Row],[Order Date]]</f>
        <v>43016</v>
      </c>
      <c r="E8135" s="2">
        <v>43021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">
        <v>303</v>
      </c>
      <c r="P8135" s="1" t="s">
        <v>30</v>
      </c>
      <c r="Q8135" s="1" t="s">
        <v>60</v>
      </c>
      <c r="R8135" s="1" t="s">
        <v>304</v>
      </c>
      <c r="S8135" s="1">
        <v>72.78</v>
      </c>
      <c r="T8135" s="1">
        <v>3</v>
      </c>
      <c r="U8135" s="1">
        <v>0.6</v>
      </c>
      <c r="V8135" s="1">
        <v>-70.960499999999996</v>
      </c>
      <c r="W8135" t="str">
        <f>INDEX(People!$A$2:$A$5,MATCH(Orders!N8135,People!$B$2:$B$5,0))</f>
        <v>Kelly Williams</v>
      </c>
      <c r="X8135" t="str">
        <f>IFERROR(INDEX(Returns!A8135:A8934,MATCH(Orders!B8135,Returns!B8135:B8934,0)),"No")</f>
        <v>No</v>
      </c>
      <c r="Y8135">
        <f t="shared" si="127"/>
        <v>116.44800000000001</v>
      </c>
    </row>
    <row r="8136" spans="1:25" x14ac:dyDescent="0.2">
      <c r="A8136" s="1">
        <v>8135</v>
      </c>
      <c r="B8136" t="s">
        <v>10012</v>
      </c>
      <c r="C8136" s="2">
        <v>42782</v>
      </c>
      <c r="D8136" s="8">
        <f>Table1[[#This Row],[Order Date]]</f>
        <v>42782</v>
      </c>
      <c r="E8136" s="2">
        <v>42787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">
        <v>1093</v>
      </c>
      <c r="P8136" s="1" t="s">
        <v>43</v>
      </c>
      <c r="Q8136" s="1" t="s">
        <v>84</v>
      </c>
      <c r="R8136" s="1" t="s">
        <v>1094</v>
      </c>
      <c r="S8136" s="1">
        <v>36.839999999999996</v>
      </c>
      <c r="T8136" s="1">
        <v>3</v>
      </c>
      <c r="U8136" s="1">
        <v>0</v>
      </c>
      <c r="V8136" s="1">
        <v>17.314799999999998</v>
      </c>
      <c r="W8136" t="str">
        <f>INDEX(People!$A$2:$A$5,MATCH(Orders!N8136,People!$B$2:$B$5,0))</f>
        <v>Anna Andreadi</v>
      </c>
      <c r="X8136" t="str">
        <f>IFERROR(INDEX(Returns!A8136:A8935,MATCH(Orders!B8136,Returns!B8136:B8935,0)),"No")</f>
        <v>No</v>
      </c>
      <c r="Y8136">
        <f t="shared" si="127"/>
        <v>36.839999999999996</v>
      </c>
    </row>
    <row r="8137" spans="1:25" x14ac:dyDescent="0.2">
      <c r="A8137" s="1">
        <v>8136</v>
      </c>
      <c r="B8137" t="s">
        <v>10012</v>
      </c>
      <c r="C8137" s="2">
        <v>42782</v>
      </c>
      <c r="D8137" s="8">
        <f>Table1[[#This Row],[Order Date]]</f>
        <v>42782</v>
      </c>
      <c r="E8137" s="2">
        <v>42787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">
        <v>231</v>
      </c>
      <c r="P8137" s="1" t="s">
        <v>43</v>
      </c>
      <c r="Q8137" s="1" t="s">
        <v>44</v>
      </c>
      <c r="R8137" s="1" t="s">
        <v>232</v>
      </c>
      <c r="S8137" s="1">
        <v>87.71</v>
      </c>
      <c r="T8137" s="1">
        <v>7</v>
      </c>
      <c r="U8137" s="1">
        <v>0</v>
      </c>
      <c r="V8137" s="1">
        <v>41.223699999999994</v>
      </c>
      <c r="W8137" t="str">
        <f>INDEX(People!$A$2:$A$5,MATCH(Orders!N8137,People!$B$2:$B$5,0))</f>
        <v>Anna Andreadi</v>
      </c>
      <c r="X8137" t="str">
        <f>IFERROR(INDEX(Returns!A8137:A8936,MATCH(Orders!B8137,Returns!B8137:B8936,0)),"No")</f>
        <v>No</v>
      </c>
      <c r="Y8137">
        <f t="shared" si="127"/>
        <v>87.71</v>
      </c>
    </row>
    <row r="8138" spans="1:25" x14ac:dyDescent="0.2">
      <c r="A8138" s="1">
        <v>8137</v>
      </c>
      <c r="B8138" t="s">
        <v>10013</v>
      </c>
      <c r="C8138" s="2">
        <v>43324</v>
      </c>
      <c r="D8138" s="8">
        <f>Table1[[#This Row],[Order Date]]</f>
        <v>43324</v>
      </c>
      <c r="E8138" s="2">
        <v>43328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">
        <v>969</v>
      </c>
      <c r="P8138" s="1" t="s">
        <v>30</v>
      </c>
      <c r="Q8138" s="1" t="s">
        <v>52</v>
      </c>
      <c r="R8138" s="1" t="s">
        <v>970</v>
      </c>
      <c r="S8138" s="1">
        <v>562.29250000000013</v>
      </c>
      <c r="T8138" s="1">
        <v>7</v>
      </c>
      <c r="U8138" s="1">
        <v>0.45</v>
      </c>
      <c r="V8138" s="1">
        <v>-255.58750000000009</v>
      </c>
      <c r="W8138" t="str">
        <f>INDEX(People!$A$2:$A$5,MATCH(Orders!N8138,People!$B$2:$B$5,0))</f>
        <v>Cassandra Brandow</v>
      </c>
      <c r="X8138" t="str">
        <f>IFERROR(INDEX(Returns!A8138:A8937,MATCH(Orders!B8138,Returns!B8138:B8937,0)),"No")</f>
        <v>No</v>
      </c>
      <c r="Y8138">
        <f t="shared" si="127"/>
        <v>815.32412500000021</v>
      </c>
    </row>
    <row r="8139" spans="1:25" x14ac:dyDescent="0.2">
      <c r="A8139" s="1">
        <v>8138</v>
      </c>
      <c r="B8139" t="s">
        <v>10014</v>
      </c>
      <c r="C8139" s="2">
        <v>42683</v>
      </c>
      <c r="D8139" s="8">
        <f>Table1[[#This Row],[Order Date]]</f>
        <v>42683</v>
      </c>
      <c r="E8139" s="2">
        <v>42687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">
        <v>948</v>
      </c>
      <c r="P8139" s="1" t="s">
        <v>30</v>
      </c>
      <c r="Q8139" s="1" t="s">
        <v>60</v>
      </c>
      <c r="R8139" s="1" t="s">
        <v>3147</v>
      </c>
      <c r="S8139" s="1">
        <v>56.52</v>
      </c>
      <c r="T8139" s="1">
        <v>9</v>
      </c>
      <c r="U8139" s="1">
        <v>0</v>
      </c>
      <c r="V8139" s="1">
        <v>21.477600000000002</v>
      </c>
      <c r="W8139" t="str">
        <f>INDEX(People!$A$2:$A$5,MATCH(Orders!N8139,People!$B$2:$B$5,0))</f>
        <v>Chuck Magee</v>
      </c>
      <c r="X8139" t="str">
        <f>IFERROR(INDEX(Returns!A8139:A8938,MATCH(Orders!B8139,Returns!B8139:B8938,0)),"No")</f>
        <v>No</v>
      </c>
      <c r="Y8139">
        <f t="shared" si="127"/>
        <v>56.52</v>
      </c>
    </row>
    <row r="8140" spans="1:25" x14ac:dyDescent="0.2">
      <c r="A8140" s="1">
        <v>8139</v>
      </c>
      <c r="B8140" t="s">
        <v>10015</v>
      </c>
      <c r="C8140" s="2">
        <v>43299</v>
      </c>
      <c r="D8140" s="8">
        <f>Table1[[#This Row],[Order Date]]</f>
        <v>43299</v>
      </c>
      <c r="E8140" s="2">
        <v>43303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">
        <v>2705</v>
      </c>
      <c r="P8140" s="1" t="s">
        <v>43</v>
      </c>
      <c r="Q8140" s="1" t="s">
        <v>63</v>
      </c>
      <c r="R8140" s="1" t="s">
        <v>2706</v>
      </c>
      <c r="S8140" s="1">
        <v>11.264000000000001</v>
      </c>
      <c r="T8140" s="1">
        <v>8</v>
      </c>
      <c r="U8140" s="1">
        <v>0.2</v>
      </c>
      <c r="V8140" s="1">
        <v>1.2671999999999994</v>
      </c>
      <c r="W8140" t="str">
        <f>INDEX(People!$A$2:$A$5,MATCH(Orders!N8140,People!$B$2:$B$5,0))</f>
        <v>Chuck Magee</v>
      </c>
      <c r="X8140" t="str">
        <f>IFERROR(INDEX(Returns!A8140:A8939,MATCH(Orders!B8140,Returns!B8140:B8939,0)),"No")</f>
        <v>No</v>
      </c>
      <c r="Y8140">
        <f t="shared" si="127"/>
        <v>13.516800000000002</v>
      </c>
    </row>
    <row r="8141" spans="1:25" x14ac:dyDescent="0.2">
      <c r="A8141" s="1">
        <v>8140</v>
      </c>
      <c r="B8141" t="s">
        <v>10015</v>
      </c>
      <c r="C8141" s="2">
        <v>43299</v>
      </c>
      <c r="D8141" s="8">
        <f>Table1[[#This Row],[Order Date]]</f>
        <v>43299</v>
      </c>
      <c r="E8141" s="2">
        <v>43303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">
        <v>2748</v>
      </c>
      <c r="P8141" s="1" t="s">
        <v>43</v>
      </c>
      <c r="Q8141" s="1" t="s">
        <v>55</v>
      </c>
      <c r="R8141" s="1" t="s">
        <v>2749</v>
      </c>
      <c r="S8141" s="1">
        <v>284.08000000000004</v>
      </c>
      <c r="T8141" s="1">
        <v>10</v>
      </c>
      <c r="U8141" s="1">
        <v>0.2</v>
      </c>
      <c r="V8141" s="1">
        <v>24.856999999999999</v>
      </c>
      <c r="W8141" t="str">
        <f>INDEX(People!$A$2:$A$5,MATCH(Orders!N8141,People!$B$2:$B$5,0))</f>
        <v>Chuck Magee</v>
      </c>
      <c r="X8141" t="str">
        <f>IFERROR(INDEX(Returns!A8141:A8940,MATCH(Orders!B8141,Returns!B8141:B8940,0)),"No")</f>
        <v>No</v>
      </c>
      <c r="Y8141">
        <f t="shared" si="127"/>
        <v>340.89600000000002</v>
      </c>
    </row>
    <row r="8142" spans="1:25" x14ac:dyDescent="0.2">
      <c r="A8142" s="1">
        <v>8141</v>
      </c>
      <c r="B8142" t="s">
        <v>10015</v>
      </c>
      <c r="C8142" s="2">
        <v>43299</v>
      </c>
      <c r="D8142" s="8">
        <f>Table1[[#This Row],[Order Date]]</f>
        <v>43299</v>
      </c>
      <c r="E8142" s="2">
        <v>43303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">
        <v>2031</v>
      </c>
      <c r="P8142" s="1" t="s">
        <v>43</v>
      </c>
      <c r="Q8142" s="1" t="s">
        <v>84</v>
      </c>
      <c r="R8142" s="1" t="s">
        <v>2032</v>
      </c>
      <c r="S8142" s="1">
        <v>18.496000000000002</v>
      </c>
      <c r="T8142" s="1">
        <v>4</v>
      </c>
      <c r="U8142" s="1">
        <v>0.2</v>
      </c>
      <c r="V8142" s="1">
        <v>6.7048000000000005</v>
      </c>
      <c r="W8142" t="str">
        <f>INDEX(People!$A$2:$A$5,MATCH(Orders!N8142,People!$B$2:$B$5,0))</f>
        <v>Chuck Magee</v>
      </c>
      <c r="X8142" t="str">
        <f>IFERROR(INDEX(Returns!A8142:A8941,MATCH(Orders!B8142,Returns!B8142:B8941,0)),"No")</f>
        <v>No</v>
      </c>
      <c r="Y8142">
        <f t="shared" si="127"/>
        <v>22.195200000000003</v>
      </c>
    </row>
    <row r="8143" spans="1:25" x14ac:dyDescent="0.2">
      <c r="A8143" s="1">
        <v>8142</v>
      </c>
      <c r="B8143" t="s">
        <v>10016</v>
      </c>
      <c r="C8143" s="2">
        <v>43136</v>
      </c>
      <c r="D8143" s="8">
        <f>Table1[[#This Row],[Order Date]]</f>
        <v>43136</v>
      </c>
      <c r="E8143" s="2">
        <v>43141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">
        <v>2025</v>
      </c>
      <c r="P8143" s="1" t="s">
        <v>43</v>
      </c>
      <c r="Q8143" s="1" t="s">
        <v>44</v>
      </c>
      <c r="R8143" s="1" t="s">
        <v>2026</v>
      </c>
      <c r="S8143" s="1">
        <v>14.73</v>
      </c>
      <c r="T8143" s="1">
        <v>3</v>
      </c>
      <c r="U8143" s="1">
        <v>0</v>
      </c>
      <c r="V8143" s="1">
        <v>7.2176999999999998</v>
      </c>
      <c r="W8143" t="str">
        <f>INDEX(People!$A$2:$A$5,MATCH(Orders!N8143,People!$B$2:$B$5,0))</f>
        <v>Anna Andreadi</v>
      </c>
      <c r="X8143" t="str">
        <f>IFERROR(INDEX(Returns!A8143:A8942,MATCH(Orders!B8143,Returns!B8143:B8942,0)),"No")</f>
        <v>No</v>
      </c>
      <c r="Y8143">
        <f t="shared" si="127"/>
        <v>14.73</v>
      </c>
    </row>
    <row r="8144" spans="1:25" x14ac:dyDescent="0.2">
      <c r="A8144" s="1">
        <v>8143</v>
      </c>
      <c r="B8144" t="s">
        <v>10016</v>
      </c>
      <c r="C8144" s="2">
        <v>43136</v>
      </c>
      <c r="D8144" s="8">
        <f>Table1[[#This Row],[Order Date]]</f>
        <v>43136</v>
      </c>
      <c r="E8144" s="2">
        <v>43141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">
        <v>2697</v>
      </c>
      <c r="P8144" s="1" t="s">
        <v>43</v>
      </c>
      <c r="Q8144" s="1" t="s">
        <v>55</v>
      </c>
      <c r="R8144" s="1" t="s">
        <v>2698</v>
      </c>
      <c r="S8144" s="1">
        <v>186.54</v>
      </c>
      <c r="T8144" s="1">
        <v>3</v>
      </c>
      <c r="U8144" s="1">
        <v>0</v>
      </c>
      <c r="V8144" s="1">
        <v>50.365800000000007</v>
      </c>
      <c r="W8144" t="str">
        <f>INDEX(People!$A$2:$A$5,MATCH(Orders!N8144,People!$B$2:$B$5,0))</f>
        <v>Anna Andreadi</v>
      </c>
      <c r="X8144" t="str">
        <f>IFERROR(INDEX(Returns!A8144:A8943,MATCH(Orders!B8144,Returns!B8144:B8943,0)),"No")</f>
        <v>No</v>
      </c>
      <c r="Y8144">
        <f t="shared" si="127"/>
        <v>186.54</v>
      </c>
    </row>
    <row r="8145" spans="1:25" x14ac:dyDescent="0.2">
      <c r="A8145" s="1">
        <v>8144</v>
      </c>
      <c r="B8145" t="s">
        <v>10016</v>
      </c>
      <c r="C8145" s="2">
        <v>43136</v>
      </c>
      <c r="D8145" s="8">
        <f>Table1[[#This Row],[Order Date]]</f>
        <v>43136</v>
      </c>
      <c r="E8145" s="2">
        <v>43141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">
        <v>2053</v>
      </c>
      <c r="P8145" s="1" t="s">
        <v>30</v>
      </c>
      <c r="Q8145" s="1" t="s">
        <v>52</v>
      </c>
      <c r="R8145" s="1" t="s">
        <v>2054</v>
      </c>
      <c r="S8145" s="1">
        <v>557.72799999999995</v>
      </c>
      <c r="T8145" s="1">
        <v>4</v>
      </c>
      <c r="U8145" s="1">
        <v>0.2</v>
      </c>
      <c r="V8145" s="1">
        <v>6.9715999999999951</v>
      </c>
      <c r="W8145" t="str">
        <f>INDEX(People!$A$2:$A$5,MATCH(Orders!N8145,People!$B$2:$B$5,0))</f>
        <v>Anna Andreadi</v>
      </c>
      <c r="X8145" t="str">
        <f>IFERROR(INDEX(Returns!A8145:A8944,MATCH(Orders!B8145,Returns!B8145:B8944,0)),"No")</f>
        <v>No</v>
      </c>
      <c r="Y8145">
        <f t="shared" si="127"/>
        <v>669.27359999999987</v>
      </c>
    </row>
    <row r="8146" spans="1:25" x14ac:dyDescent="0.2">
      <c r="A8146" s="1">
        <v>8145</v>
      </c>
      <c r="B8146" t="s">
        <v>10016</v>
      </c>
      <c r="C8146" s="2">
        <v>43136</v>
      </c>
      <c r="D8146" s="8">
        <f>Table1[[#This Row],[Order Date]]</f>
        <v>43136</v>
      </c>
      <c r="E8146" s="2">
        <v>43141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">
        <v>543</v>
      </c>
      <c r="P8146" s="1" t="s">
        <v>66</v>
      </c>
      <c r="Q8146" s="1" t="s">
        <v>67</v>
      </c>
      <c r="R8146" s="1" t="s">
        <v>544</v>
      </c>
      <c r="S8146" s="1">
        <v>159.96800000000002</v>
      </c>
      <c r="T8146" s="1">
        <v>4</v>
      </c>
      <c r="U8146" s="1">
        <v>0.2</v>
      </c>
      <c r="V8146" s="1">
        <v>-31.993600000000029</v>
      </c>
      <c r="W8146" t="str">
        <f>INDEX(People!$A$2:$A$5,MATCH(Orders!N8146,People!$B$2:$B$5,0))</f>
        <v>Anna Andreadi</v>
      </c>
      <c r="X8146" t="str">
        <f>IFERROR(INDEX(Returns!A8146:A8945,MATCH(Orders!B8146,Returns!B8146:B8945,0)),"No")</f>
        <v>No</v>
      </c>
      <c r="Y8146">
        <f t="shared" si="127"/>
        <v>191.9616</v>
      </c>
    </row>
    <row r="8147" spans="1:25" x14ac:dyDescent="0.2">
      <c r="A8147" s="1">
        <v>8146</v>
      </c>
      <c r="B8147" t="s">
        <v>10017</v>
      </c>
      <c r="C8147" s="2">
        <v>42541</v>
      </c>
      <c r="D8147" s="8">
        <f>Table1[[#This Row],[Order Date]]</f>
        <v>42541</v>
      </c>
      <c r="E8147" s="2">
        <v>42548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">
        <v>3726</v>
      </c>
      <c r="P8147" s="1" t="s">
        <v>43</v>
      </c>
      <c r="Q8147" s="1" t="s">
        <v>73</v>
      </c>
      <c r="R8147" s="1" t="s">
        <v>3727</v>
      </c>
      <c r="S8147" s="1">
        <v>471.90000000000003</v>
      </c>
      <c r="T8147" s="1">
        <v>6</v>
      </c>
      <c r="U8147" s="1">
        <v>0</v>
      </c>
      <c r="V8147" s="1">
        <v>155.72699999999998</v>
      </c>
      <c r="W8147" t="str">
        <f>INDEX(People!$A$2:$A$5,MATCH(Orders!N8147,People!$B$2:$B$5,0))</f>
        <v>Kelly Williams</v>
      </c>
      <c r="X8147" t="str">
        <f>IFERROR(INDEX(Returns!A8147:A8946,MATCH(Orders!B8147,Returns!B8147:B8946,0)),"No")</f>
        <v>No</v>
      </c>
      <c r="Y8147">
        <f t="shared" si="127"/>
        <v>471.90000000000003</v>
      </c>
    </row>
    <row r="8148" spans="1:25" x14ac:dyDescent="0.2">
      <c r="A8148" s="1">
        <v>8147</v>
      </c>
      <c r="B8148" t="s">
        <v>10017</v>
      </c>
      <c r="C8148" s="2">
        <v>42541</v>
      </c>
      <c r="D8148" s="8">
        <f>Table1[[#This Row],[Order Date]]</f>
        <v>42541</v>
      </c>
      <c r="E8148" s="2">
        <v>42548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">
        <v>4093</v>
      </c>
      <c r="P8148" s="1" t="s">
        <v>43</v>
      </c>
      <c r="Q8148" s="1" t="s">
        <v>63</v>
      </c>
      <c r="R8148" s="1" t="s">
        <v>4094</v>
      </c>
      <c r="S8148" s="1">
        <v>3.52</v>
      </c>
      <c r="T8148" s="1">
        <v>2</v>
      </c>
      <c r="U8148" s="1">
        <v>0</v>
      </c>
      <c r="V8148" s="1">
        <v>1.6896</v>
      </c>
      <c r="W8148" t="str">
        <f>INDEX(People!$A$2:$A$5,MATCH(Orders!N8148,People!$B$2:$B$5,0))</f>
        <v>Kelly Williams</v>
      </c>
      <c r="X8148" t="str">
        <f>IFERROR(INDEX(Returns!A8148:A8947,MATCH(Orders!B8148,Returns!B8148:B8947,0)),"No")</f>
        <v>No</v>
      </c>
      <c r="Y8148">
        <f t="shared" si="127"/>
        <v>3.52</v>
      </c>
    </row>
    <row r="8149" spans="1:25" x14ac:dyDescent="0.2">
      <c r="A8149" s="1">
        <v>8148</v>
      </c>
      <c r="B8149" t="s">
        <v>10018</v>
      </c>
      <c r="C8149" s="2">
        <v>43625</v>
      </c>
      <c r="D8149" s="8">
        <f>Table1[[#This Row],[Order Date]]</f>
        <v>43625</v>
      </c>
      <c r="E8149" s="2">
        <v>43630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">
        <v>168</v>
      </c>
      <c r="P8149" s="1" t="s">
        <v>43</v>
      </c>
      <c r="Q8149" s="1" t="s">
        <v>84</v>
      </c>
      <c r="R8149" s="1" t="s">
        <v>169</v>
      </c>
      <c r="S8149" s="1">
        <v>49.12</v>
      </c>
      <c r="T8149" s="1">
        <v>4</v>
      </c>
      <c r="U8149" s="1">
        <v>0</v>
      </c>
      <c r="V8149" s="1">
        <v>23.086399999999998</v>
      </c>
      <c r="W8149" t="str">
        <f>INDEX(People!$A$2:$A$5,MATCH(Orders!N8149,People!$B$2:$B$5,0))</f>
        <v>Cassandra Brandow</v>
      </c>
      <c r="X8149" t="str">
        <f>IFERROR(INDEX(Returns!A8149:A8948,MATCH(Orders!B8149,Returns!B8149:B8948,0)),"No")</f>
        <v>No</v>
      </c>
      <c r="Y8149">
        <f t="shared" si="127"/>
        <v>49.12</v>
      </c>
    </row>
    <row r="8150" spans="1:25" x14ac:dyDescent="0.2">
      <c r="A8150" s="1">
        <v>8149</v>
      </c>
      <c r="B8150" t="s">
        <v>10019</v>
      </c>
      <c r="C8150" s="2">
        <v>43461</v>
      </c>
      <c r="D8150" s="8">
        <f>Table1[[#This Row],[Order Date]]</f>
        <v>43461</v>
      </c>
      <c r="E8150" s="2">
        <v>43465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">
        <v>2462</v>
      </c>
      <c r="P8150" s="1" t="s">
        <v>43</v>
      </c>
      <c r="Q8150" s="1" t="s">
        <v>44</v>
      </c>
      <c r="R8150" s="1" t="s">
        <v>2463</v>
      </c>
      <c r="S8150" s="1">
        <v>20.16</v>
      </c>
      <c r="T8150" s="1">
        <v>7</v>
      </c>
      <c r="U8150" s="1">
        <v>0</v>
      </c>
      <c r="V8150" s="1">
        <v>9.8783999999999992</v>
      </c>
      <c r="W8150" t="str">
        <f>INDEX(People!$A$2:$A$5,MATCH(Orders!N8150,People!$B$2:$B$5,0))</f>
        <v>Anna Andreadi</v>
      </c>
      <c r="X8150" t="str">
        <f>IFERROR(INDEX(Returns!A8150:A8949,MATCH(Orders!B8150,Returns!B8150:B8949,0)),"No")</f>
        <v>No</v>
      </c>
      <c r="Y8150">
        <f t="shared" si="127"/>
        <v>20.16</v>
      </c>
    </row>
    <row r="8151" spans="1:25" x14ac:dyDescent="0.2">
      <c r="A8151" s="1">
        <v>8150</v>
      </c>
      <c r="B8151" t="s">
        <v>10020</v>
      </c>
      <c r="C8151" s="2">
        <v>42395</v>
      </c>
      <c r="D8151" s="8">
        <f>Table1[[#This Row],[Order Date]]</f>
        <v>42395</v>
      </c>
      <c r="E8151" s="2">
        <v>42398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">
        <v>3085</v>
      </c>
      <c r="P8151" s="1" t="s">
        <v>43</v>
      </c>
      <c r="Q8151" s="1" t="s">
        <v>70</v>
      </c>
      <c r="R8151" s="1" t="s">
        <v>3086</v>
      </c>
      <c r="S8151" s="1">
        <v>10.68</v>
      </c>
      <c r="T8151" s="1">
        <v>2</v>
      </c>
      <c r="U8151" s="1">
        <v>0</v>
      </c>
      <c r="V8151" s="1">
        <v>5.0195999999999996</v>
      </c>
      <c r="W8151" t="str">
        <f>INDEX(People!$A$2:$A$5,MATCH(Orders!N8151,People!$B$2:$B$5,0))</f>
        <v>Kelly Williams</v>
      </c>
      <c r="X8151" t="str">
        <f>IFERROR(INDEX(Returns!A8151:A8950,MATCH(Orders!B8151,Returns!B8151:B8950,0)),"No")</f>
        <v>No</v>
      </c>
      <c r="Y8151">
        <f t="shared" si="127"/>
        <v>10.68</v>
      </c>
    </row>
    <row r="8152" spans="1:25" x14ac:dyDescent="0.2">
      <c r="A8152" s="1">
        <v>8151</v>
      </c>
      <c r="B8152" t="s">
        <v>10020</v>
      </c>
      <c r="C8152" s="2">
        <v>42395</v>
      </c>
      <c r="D8152" s="8">
        <f>Table1[[#This Row],[Order Date]]</f>
        <v>42395</v>
      </c>
      <c r="E8152" s="2">
        <v>42398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">
        <v>2103</v>
      </c>
      <c r="P8152" s="1" t="s">
        <v>30</v>
      </c>
      <c r="Q8152" s="1" t="s">
        <v>31</v>
      </c>
      <c r="R8152" s="1" t="s">
        <v>2104</v>
      </c>
      <c r="S8152" s="1">
        <v>141.96</v>
      </c>
      <c r="T8152" s="1">
        <v>2</v>
      </c>
      <c r="U8152" s="1">
        <v>0</v>
      </c>
      <c r="V8152" s="1">
        <v>39.748800000000003</v>
      </c>
      <c r="W8152" t="str">
        <f>INDEX(People!$A$2:$A$5,MATCH(Orders!N8152,People!$B$2:$B$5,0))</f>
        <v>Kelly Williams</v>
      </c>
      <c r="X8152" t="str">
        <f>IFERROR(INDEX(Returns!A8152:A8951,MATCH(Orders!B8152,Returns!B8152:B8951,0)),"No")</f>
        <v>No</v>
      </c>
      <c r="Y8152">
        <f t="shared" si="127"/>
        <v>141.96</v>
      </c>
    </row>
    <row r="8153" spans="1:25" x14ac:dyDescent="0.2">
      <c r="A8153" s="1">
        <v>8152</v>
      </c>
      <c r="B8153" t="s">
        <v>6144</v>
      </c>
      <c r="C8153" s="2">
        <v>43547</v>
      </c>
      <c r="D8153" s="8">
        <f>Table1[[#This Row],[Order Date]]</f>
        <v>43547</v>
      </c>
      <c r="E8153" s="2">
        <v>43549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">
        <v>2376</v>
      </c>
      <c r="P8153" s="1" t="s">
        <v>43</v>
      </c>
      <c r="Q8153" s="1" t="s">
        <v>55</v>
      </c>
      <c r="R8153" s="1" t="s">
        <v>2377</v>
      </c>
      <c r="S8153" s="1">
        <v>32.479999999999997</v>
      </c>
      <c r="T8153" s="1">
        <v>2</v>
      </c>
      <c r="U8153" s="1">
        <v>0</v>
      </c>
      <c r="V8153" s="1">
        <v>4.8719999999999999</v>
      </c>
      <c r="W8153" t="str">
        <f>INDEX(People!$A$2:$A$5,MATCH(Orders!N8153,People!$B$2:$B$5,0))</f>
        <v>Anna Andreadi</v>
      </c>
      <c r="X8153" t="str">
        <f>IFERROR(INDEX(Returns!A8153:A8952,MATCH(Orders!B8153,Returns!B8153:B8952,0)),"No")</f>
        <v>No</v>
      </c>
      <c r="Y8153">
        <f t="shared" si="127"/>
        <v>32.479999999999997</v>
      </c>
    </row>
    <row r="8154" spans="1:25" x14ac:dyDescent="0.2">
      <c r="A8154" s="1">
        <v>8153</v>
      </c>
      <c r="B8154" t="s">
        <v>6144</v>
      </c>
      <c r="C8154" s="2">
        <v>43547</v>
      </c>
      <c r="D8154" s="8">
        <f>Table1[[#This Row],[Order Date]]</f>
        <v>43547</v>
      </c>
      <c r="E8154" s="2">
        <v>43549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">
        <v>1613</v>
      </c>
      <c r="P8154" s="1" t="s">
        <v>43</v>
      </c>
      <c r="Q8154" s="1" t="s">
        <v>84</v>
      </c>
      <c r="R8154" s="1" t="s">
        <v>1614</v>
      </c>
      <c r="S8154" s="1">
        <v>20.04</v>
      </c>
      <c r="T8154" s="1">
        <v>3</v>
      </c>
      <c r="U8154" s="1">
        <v>0</v>
      </c>
      <c r="V8154" s="1">
        <v>9.6191999999999993</v>
      </c>
      <c r="W8154" t="str">
        <f>INDEX(People!$A$2:$A$5,MATCH(Orders!N8154,People!$B$2:$B$5,0))</f>
        <v>Anna Andreadi</v>
      </c>
      <c r="X8154" t="str">
        <f>IFERROR(INDEX(Returns!A8154:A8953,MATCH(Orders!B8154,Returns!B8154:B8953,0)),"No")</f>
        <v>No</v>
      </c>
      <c r="Y8154">
        <f t="shared" si="127"/>
        <v>20.04</v>
      </c>
    </row>
    <row r="8155" spans="1:25" x14ac:dyDescent="0.2">
      <c r="A8155" s="1">
        <v>8154</v>
      </c>
      <c r="B8155" t="s">
        <v>6144</v>
      </c>
      <c r="C8155" s="2">
        <v>43547</v>
      </c>
      <c r="D8155" s="8">
        <f>Table1[[#This Row],[Order Date]]</f>
        <v>43547</v>
      </c>
      <c r="E8155" s="2">
        <v>43549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">
        <v>4459</v>
      </c>
      <c r="P8155" s="1" t="s">
        <v>66</v>
      </c>
      <c r="Q8155" s="1" t="s">
        <v>1065</v>
      </c>
      <c r="R8155" s="1" t="s">
        <v>4460</v>
      </c>
      <c r="S8155" s="1">
        <v>13999.96</v>
      </c>
      <c r="T8155" s="1">
        <v>4</v>
      </c>
      <c r="U8155" s="1">
        <v>0</v>
      </c>
      <c r="V8155" s="1">
        <v>6719.9807999999994</v>
      </c>
      <c r="W8155" t="str">
        <f>INDEX(People!$A$2:$A$5,MATCH(Orders!N8155,People!$B$2:$B$5,0))</f>
        <v>Anna Andreadi</v>
      </c>
      <c r="X8155" t="str">
        <f>IFERROR(INDEX(Returns!A8155:A8954,MATCH(Orders!B8155,Returns!B8155:B8954,0)),"No")</f>
        <v>No</v>
      </c>
      <c r="Y8155">
        <f t="shared" si="127"/>
        <v>13999.96</v>
      </c>
    </row>
    <row r="8156" spans="1:25" x14ac:dyDescent="0.2">
      <c r="A8156" s="1">
        <v>8155</v>
      </c>
      <c r="B8156" t="s">
        <v>10021</v>
      </c>
      <c r="C8156" s="2">
        <v>43544</v>
      </c>
      <c r="D8156" s="8">
        <f>Table1[[#This Row],[Order Date]]</f>
        <v>43544</v>
      </c>
      <c r="E8156" s="2">
        <v>43548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">
        <v>3860</v>
      </c>
      <c r="P8156" s="1" t="s">
        <v>66</v>
      </c>
      <c r="Q8156" s="1" t="s">
        <v>146</v>
      </c>
      <c r="R8156" s="1" t="s">
        <v>3861</v>
      </c>
      <c r="S8156" s="1">
        <v>238</v>
      </c>
      <c r="T8156" s="1">
        <v>2</v>
      </c>
      <c r="U8156" s="1">
        <v>0</v>
      </c>
      <c r="V8156" s="1">
        <v>38.080000000000013</v>
      </c>
      <c r="W8156" t="str">
        <f>INDEX(People!$A$2:$A$5,MATCH(Orders!N8156,People!$B$2:$B$5,0))</f>
        <v>Chuck Magee</v>
      </c>
      <c r="X8156" t="str">
        <f>IFERROR(INDEX(Returns!A8156:A8955,MATCH(Orders!B8156,Returns!B8156:B8955,0)),"No")</f>
        <v>No</v>
      </c>
      <c r="Y8156">
        <f t="shared" si="127"/>
        <v>238</v>
      </c>
    </row>
    <row r="8157" spans="1:25" x14ac:dyDescent="0.2">
      <c r="A8157" s="1">
        <v>8156</v>
      </c>
      <c r="B8157" t="s">
        <v>10021</v>
      </c>
      <c r="C8157" s="2">
        <v>43544</v>
      </c>
      <c r="D8157" s="8">
        <f>Table1[[#This Row],[Order Date]]</f>
        <v>43544</v>
      </c>
      <c r="E8157" s="2">
        <v>43548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">
        <v>3344</v>
      </c>
      <c r="P8157" s="1" t="s">
        <v>43</v>
      </c>
      <c r="Q8157" s="1" t="s">
        <v>84</v>
      </c>
      <c r="R8157" s="1" t="s">
        <v>3345</v>
      </c>
      <c r="S8157" s="1">
        <v>61.96</v>
      </c>
      <c r="T8157" s="1">
        <v>2</v>
      </c>
      <c r="U8157" s="1">
        <v>0</v>
      </c>
      <c r="V8157" s="1">
        <v>27.881999999999998</v>
      </c>
      <c r="W8157" t="str">
        <f>INDEX(People!$A$2:$A$5,MATCH(Orders!N8157,People!$B$2:$B$5,0))</f>
        <v>Chuck Magee</v>
      </c>
      <c r="X8157" t="str">
        <f>IFERROR(INDEX(Returns!A8157:A8956,MATCH(Orders!B8157,Returns!B8157:B8956,0)),"No")</f>
        <v>No</v>
      </c>
      <c r="Y8157">
        <f t="shared" si="127"/>
        <v>61.96</v>
      </c>
    </row>
    <row r="8158" spans="1:25" x14ac:dyDescent="0.2">
      <c r="A8158" s="1">
        <v>8157</v>
      </c>
      <c r="B8158" t="s">
        <v>10022</v>
      </c>
      <c r="C8158" s="2">
        <v>43377</v>
      </c>
      <c r="D8158" s="8">
        <f>Table1[[#This Row],[Order Date]]</f>
        <v>43377</v>
      </c>
      <c r="E8158" s="2">
        <v>43382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">
        <v>3162</v>
      </c>
      <c r="P8158" s="1" t="s">
        <v>30</v>
      </c>
      <c r="Q8158" s="1" t="s">
        <v>52</v>
      </c>
      <c r="R8158" s="1" t="s">
        <v>3163</v>
      </c>
      <c r="S8158" s="1">
        <v>239.37199999999996</v>
      </c>
      <c r="T8158" s="1">
        <v>2</v>
      </c>
      <c r="U8158" s="1">
        <v>0.3</v>
      </c>
      <c r="V8158" s="1">
        <v>-23.93719999999999</v>
      </c>
      <c r="W8158" t="str">
        <f>INDEX(People!$A$2:$A$5,MATCH(Orders!N8158,People!$B$2:$B$5,0))</f>
        <v>Chuck Magee</v>
      </c>
      <c r="X8158" t="str">
        <f>IFERROR(INDEX(Returns!A8158:A8957,MATCH(Orders!B8158,Returns!B8158:B8957,0)),"No")</f>
        <v>No</v>
      </c>
      <c r="Y8158">
        <f t="shared" si="127"/>
        <v>311.18359999999996</v>
      </c>
    </row>
    <row r="8159" spans="1:25" x14ac:dyDescent="0.2">
      <c r="A8159" s="1">
        <v>8158</v>
      </c>
      <c r="B8159" t="s">
        <v>10023</v>
      </c>
      <c r="C8159" s="2">
        <v>43422</v>
      </c>
      <c r="D8159" s="8">
        <f>Table1[[#This Row],[Order Date]]</f>
        <v>43422</v>
      </c>
      <c r="E8159" s="2">
        <v>43426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">
        <v>3860</v>
      </c>
      <c r="P8159" s="1" t="s">
        <v>66</v>
      </c>
      <c r="Q8159" s="1" t="s">
        <v>146</v>
      </c>
      <c r="R8159" s="1" t="s">
        <v>3861</v>
      </c>
      <c r="S8159" s="1">
        <v>595</v>
      </c>
      <c r="T8159" s="1">
        <v>5</v>
      </c>
      <c r="U8159" s="1">
        <v>0</v>
      </c>
      <c r="V8159" s="1">
        <v>95.200000000000031</v>
      </c>
      <c r="W8159" t="str">
        <f>INDEX(People!$A$2:$A$5,MATCH(Orders!N8159,People!$B$2:$B$5,0))</f>
        <v>Anna Andreadi</v>
      </c>
      <c r="X8159" t="str">
        <f>IFERROR(INDEX(Returns!A8159:A8958,MATCH(Orders!B8159,Returns!B8159:B8958,0)),"No")</f>
        <v>No</v>
      </c>
      <c r="Y8159">
        <f t="shared" si="127"/>
        <v>595</v>
      </c>
    </row>
    <row r="8160" spans="1:25" x14ac:dyDescent="0.2">
      <c r="A8160" s="1">
        <v>8159</v>
      </c>
      <c r="B8160" t="s">
        <v>10024</v>
      </c>
      <c r="C8160" s="2">
        <v>43825</v>
      </c>
      <c r="D8160" s="8">
        <f>Table1[[#This Row],[Order Date]]</f>
        <v>43825</v>
      </c>
      <c r="E8160" s="2">
        <v>43831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">
        <v>4130</v>
      </c>
      <c r="P8160" s="1" t="s">
        <v>43</v>
      </c>
      <c r="Q8160" s="1" t="s">
        <v>84</v>
      </c>
      <c r="R8160" s="1" t="s">
        <v>4131</v>
      </c>
      <c r="S8160" s="1">
        <v>16.032</v>
      </c>
      <c r="T8160" s="1">
        <v>3</v>
      </c>
      <c r="U8160" s="1">
        <v>0.2</v>
      </c>
      <c r="V8160" s="1">
        <v>5.6111999999999993</v>
      </c>
      <c r="W8160" t="str">
        <f>INDEX(People!$A$2:$A$5,MATCH(Orders!N8160,People!$B$2:$B$5,0))</f>
        <v>Kelly Williams</v>
      </c>
      <c r="X8160" t="str">
        <f>IFERROR(INDEX(Returns!A8160:A8959,MATCH(Orders!B8160,Returns!B8160:B8959,0)),"No")</f>
        <v>No</v>
      </c>
      <c r="Y8160">
        <f t="shared" si="127"/>
        <v>19.238399999999999</v>
      </c>
    </row>
    <row r="8161" spans="1:25" x14ac:dyDescent="0.2">
      <c r="A8161" s="1">
        <v>8160</v>
      </c>
      <c r="B8161" t="s">
        <v>10025</v>
      </c>
      <c r="C8161" s="2">
        <v>43168</v>
      </c>
      <c r="D8161" s="8">
        <f>Table1[[#This Row],[Order Date]]</f>
        <v>43168</v>
      </c>
      <c r="E8161" s="2">
        <v>43172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">
        <v>871</v>
      </c>
      <c r="P8161" s="1" t="s">
        <v>66</v>
      </c>
      <c r="Q8161" s="1" t="s">
        <v>146</v>
      </c>
      <c r="R8161" s="1" t="s">
        <v>872</v>
      </c>
      <c r="S8161" s="1">
        <v>199.75</v>
      </c>
      <c r="T8161" s="1">
        <v>5</v>
      </c>
      <c r="U8161" s="1">
        <v>0</v>
      </c>
      <c r="V8161" s="1">
        <v>87.890000000000015</v>
      </c>
      <c r="W8161" t="str">
        <f>INDEX(People!$A$2:$A$5,MATCH(Orders!N8161,People!$B$2:$B$5,0))</f>
        <v>Chuck Magee</v>
      </c>
      <c r="X8161" t="str">
        <f>IFERROR(INDEX(Returns!A8161:A8960,MATCH(Orders!B8161,Returns!B8161:B8960,0)),"No")</f>
        <v>No</v>
      </c>
      <c r="Y8161">
        <f t="shared" si="127"/>
        <v>199.75</v>
      </c>
    </row>
    <row r="8162" spans="1:25" x14ac:dyDescent="0.2">
      <c r="A8162" s="1">
        <v>8161</v>
      </c>
      <c r="B8162" t="s">
        <v>10026</v>
      </c>
      <c r="C8162" s="2">
        <v>43147</v>
      </c>
      <c r="D8162" s="8">
        <f>Table1[[#This Row],[Order Date]]</f>
        <v>43147</v>
      </c>
      <c r="E8162" s="2">
        <v>43151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">
        <v>5584</v>
      </c>
      <c r="P8162" s="1" t="s">
        <v>30</v>
      </c>
      <c r="Q8162" s="1" t="s">
        <v>34</v>
      </c>
      <c r="R8162" s="1" t="s">
        <v>5585</v>
      </c>
      <c r="S8162" s="1">
        <v>227.96</v>
      </c>
      <c r="T8162" s="1">
        <v>2</v>
      </c>
      <c r="U8162" s="1">
        <v>0</v>
      </c>
      <c r="V8162" s="1">
        <v>36.473600000000005</v>
      </c>
      <c r="W8162" t="str">
        <f>INDEX(People!$A$2:$A$5,MATCH(Orders!N8162,People!$B$2:$B$5,0))</f>
        <v>Chuck Magee</v>
      </c>
      <c r="X8162" t="str">
        <f>IFERROR(INDEX(Returns!A8162:A8961,MATCH(Orders!B8162,Returns!B8162:B8961,0)),"No")</f>
        <v>No</v>
      </c>
      <c r="Y8162">
        <f t="shared" si="127"/>
        <v>227.96</v>
      </c>
    </row>
    <row r="8163" spans="1:25" x14ac:dyDescent="0.2">
      <c r="A8163" s="1">
        <v>8162</v>
      </c>
      <c r="B8163" t="s">
        <v>10027</v>
      </c>
      <c r="C8163" s="2">
        <v>43006</v>
      </c>
      <c r="D8163" s="8">
        <f>Table1[[#This Row],[Order Date]]</f>
        <v>43006</v>
      </c>
      <c r="E8163" s="2">
        <v>43011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">
        <v>1398</v>
      </c>
      <c r="P8163" s="1" t="s">
        <v>43</v>
      </c>
      <c r="Q8163" s="1" t="s">
        <v>73</v>
      </c>
      <c r="R8163" s="1" t="s">
        <v>1399</v>
      </c>
      <c r="S8163" s="1">
        <v>293.52</v>
      </c>
      <c r="T8163" s="1">
        <v>6</v>
      </c>
      <c r="U8163" s="1">
        <v>0</v>
      </c>
      <c r="V8163" s="1">
        <v>76.315200000000004</v>
      </c>
      <c r="W8163" t="str">
        <f>INDEX(People!$A$2:$A$5,MATCH(Orders!N8163,People!$B$2:$B$5,0))</f>
        <v>Chuck Magee</v>
      </c>
      <c r="X8163" t="str">
        <f>IFERROR(INDEX(Returns!A8163:A8962,MATCH(Orders!B8163,Returns!B8163:B8962,0)),"No")</f>
        <v>No</v>
      </c>
      <c r="Y8163">
        <f t="shared" si="127"/>
        <v>293.52</v>
      </c>
    </row>
    <row r="8164" spans="1:25" x14ac:dyDescent="0.2">
      <c r="A8164" s="1">
        <v>8163</v>
      </c>
      <c r="B8164" t="s">
        <v>10027</v>
      </c>
      <c r="C8164" s="2">
        <v>43006</v>
      </c>
      <c r="D8164" s="8">
        <f>Table1[[#This Row],[Order Date]]</f>
        <v>43006</v>
      </c>
      <c r="E8164" s="2">
        <v>43011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">
        <v>1203</v>
      </c>
      <c r="P8164" s="1" t="s">
        <v>66</v>
      </c>
      <c r="Q8164" s="1" t="s">
        <v>67</v>
      </c>
      <c r="R8164" s="1" t="s">
        <v>1204</v>
      </c>
      <c r="S8164" s="1">
        <v>307.98</v>
      </c>
      <c r="T8164" s="1">
        <v>2</v>
      </c>
      <c r="U8164" s="1">
        <v>0</v>
      </c>
      <c r="V8164" s="1">
        <v>89.314199999999971</v>
      </c>
      <c r="W8164" t="str">
        <f>INDEX(People!$A$2:$A$5,MATCH(Orders!N8164,People!$B$2:$B$5,0))</f>
        <v>Chuck Magee</v>
      </c>
      <c r="X8164" t="str">
        <f>IFERROR(INDEX(Returns!A8164:A8963,MATCH(Orders!B8164,Returns!B8164:B8963,0)),"No")</f>
        <v>No</v>
      </c>
      <c r="Y8164">
        <f t="shared" si="127"/>
        <v>307.98</v>
      </c>
    </row>
    <row r="8165" spans="1:25" x14ac:dyDescent="0.2">
      <c r="A8165" s="1">
        <v>8164</v>
      </c>
      <c r="B8165" t="s">
        <v>10028</v>
      </c>
      <c r="C8165" s="2">
        <v>43041</v>
      </c>
      <c r="D8165" s="8">
        <f>Table1[[#This Row],[Order Date]]</f>
        <v>43041</v>
      </c>
      <c r="E8165" s="2">
        <v>43045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">
        <v>4404</v>
      </c>
      <c r="P8165" s="1" t="s">
        <v>30</v>
      </c>
      <c r="Q8165" s="1" t="s">
        <v>60</v>
      </c>
      <c r="R8165" s="1" t="s">
        <v>4405</v>
      </c>
      <c r="S8165" s="1">
        <v>96.960000000000008</v>
      </c>
      <c r="T8165" s="1">
        <v>6</v>
      </c>
      <c r="U8165" s="1">
        <v>0</v>
      </c>
      <c r="V8165" s="1">
        <v>33.935999999999993</v>
      </c>
      <c r="W8165" t="str">
        <f>INDEX(People!$A$2:$A$5,MATCH(Orders!N8165,People!$B$2:$B$5,0))</f>
        <v>Anna Andreadi</v>
      </c>
      <c r="X8165" t="str">
        <f>IFERROR(INDEX(Returns!A8165:A8964,MATCH(Orders!B8165,Returns!B8165:B8964,0)),"No")</f>
        <v>No</v>
      </c>
      <c r="Y8165">
        <f t="shared" si="127"/>
        <v>96.960000000000008</v>
      </c>
    </row>
    <row r="8166" spans="1:25" x14ac:dyDescent="0.2">
      <c r="A8166" s="1">
        <v>8165</v>
      </c>
      <c r="B8166" t="s">
        <v>10028</v>
      </c>
      <c r="C8166" s="2">
        <v>43041</v>
      </c>
      <c r="D8166" s="8">
        <f>Table1[[#This Row],[Order Date]]</f>
        <v>43041</v>
      </c>
      <c r="E8166" s="2">
        <v>43045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">
        <v>1050</v>
      </c>
      <c r="P8166" s="1" t="s">
        <v>43</v>
      </c>
      <c r="Q8166" s="1" t="s">
        <v>70</v>
      </c>
      <c r="R8166" s="1" t="s">
        <v>1051</v>
      </c>
      <c r="S8166" s="1">
        <v>117.48800000000001</v>
      </c>
      <c r="T8166" s="1">
        <v>7</v>
      </c>
      <c r="U8166" s="1">
        <v>0.2</v>
      </c>
      <c r="V8166" s="1">
        <v>41.120799999999988</v>
      </c>
      <c r="W8166" t="str">
        <f>INDEX(People!$A$2:$A$5,MATCH(Orders!N8166,People!$B$2:$B$5,0))</f>
        <v>Anna Andreadi</v>
      </c>
      <c r="X8166" t="str">
        <f>IFERROR(INDEX(Returns!A8166:A8965,MATCH(Orders!B8166,Returns!B8166:B8965,0)),"No")</f>
        <v>No</v>
      </c>
      <c r="Y8166">
        <f t="shared" si="127"/>
        <v>140.98560000000001</v>
      </c>
    </row>
    <row r="8167" spans="1:25" x14ac:dyDescent="0.2">
      <c r="A8167" s="1">
        <v>8166</v>
      </c>
      <c r="B8167" t="s">
        <v>10028</v>
      </c>
      <c r="C8167" s="2">
        <v>43041</v>
      </c>
      <c r="D8167" s="8">
        <f>Table1[[#This Row],[Order Date]]</f>
        <v>43041</v>
      </c>
      <c r="E8167" s="2">
        <v>43045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">
        <v>1973</v>
      </c>
      <c r="P8167" s="1" t="s">
        <v>43</v>
      </c>
      <c r="Q8167" s="1" t="s">
        <v>70</v>
      </c>
      <c r="R8167" s="1" t="s">
        <v>1974</v>
      </c>
      <c r="S8167" s="1">
        <v>11.952000000000002</v>
      </c>
      <c r="T8167" s="1">
        <v>3</v>
      </c>
      <c r="U8167" s="1">
        <v>0.2</v>
      </c>
      <c r="V8167" s="1">
        <v>4.1832000000000003</v>
      </c>
      <c r="W8167" t="str">
        <f>INDEX(People!$A$2:$A$5,MATCH(Orders!N8167,People!$B$2:$B$5,0))</f>
        <v>Anna Andreadi</v>
      </c>
      <c r="X8167" t="str">
        <f>IFERROR(INDEX(Returns!A8167:A8966,MATCH(Orders!B8167,Returns!B8167:B8966,0)),"No")</f>
        <v>No</v>
      </c>
      <c r="Y8167">
        <f t="shared" si="127"/>
        <v>14.342400000000001</v>
      </c>
    </row>
    <row r="8168" spans="1:25" x14ac:dyDescent="0.2">
      <c r="A8168" s="1">
        <v>8167</v>
      </c>
      <c r="B8168" t="s">
        <v>10028</v>
      </c>
      <c r="C8168" s="2">
        <v>43041</v>
      </c>
      <c r="D8168" s="8">
        <f>Table1[[#This Row],[Order Date]]</f>
        <v>43041</v>
      </c>
      <c r="E8168" s="2">
        <v>43045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">
        <v>4406</v>
      </c>
      <c r="P8168" s="1" t="s">
        <v>30</v>
      </c>
      <c r="Q8168" s="1" t="s">
        <v>31</v>
      </c>
      <c r="R8168" s="1" t="s">
        <v>4407</v>
      </c>
      <c r="S8168" s="1">
        <v>512.49900000000002</v>
      </c>
      <c r="T8168" s="1">
        <v>3</v>
      </c>
      <c r="U8168" s="1">
        <v>0.15</v>
      </c>
      <c r="V8168" s="1">
        <v>-30.147000000000048</v>
      </c>
      <c r="W8168" t="str">
        <f>INDEX(People!$A$2:$A$5,MATCH(Orders!N8168,People!$B$2:$B$5,0))</f>
        <v>Anna Andreadi</v>
      </c>
      <c r="X8168" t="str">
        <f>IFERROR(INDEX(Returns!A8168:A8967,MATCH(Orders!B8168,Returns!B8168:B8967,0)),"No")</f>
        <v>No</v>
      </c>
      <c r="Y8168">
        <f t="shared" si="127"/>
        <v>589.37384999999995</v>
      </c>
    </row>
    <row r="8169" spans="1:25" x14ac:dyDescent="0.2">
      <c r="A8169" s="1">
        <v>8168</v>
      </c>
      <c r="B8169" t="s">
        <v>10029</v>
      </c>
      <c r="C8169" s="2">
        <v>43312</v>
      </c>
      <c r="D8169" s="8">
        <f>Table1[[#This Row],[Order Date]]</f>
        <v>43312</v>
      </c>
      <c r="E8169" s="2">
        <v>43317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">
        <v>1946</v>
      </c>
      <c r="P8169" s="1" t="s">
        <v>30</v>
      </c>
      <c r="Q8169" s="1" t="s">
        <v>52</v>
      </c>
      <c r="R8169" s="1" t="s">
        <v>1947</v>
      </c>
      <c r="S8169" s="1">
        <v>863.12800000000004</v>
      </c>
      <c r="T8169" s="1">
        <v>7</v>
      </c>
      <c r="U8169" s="1">
        <v>0.2</v>
      </c>
      <c r="V8169" s="1">
        <v>-32.367300000000085</v>
      </c>
      <c r="W8169" t="str">
        <f>INDEX(People!$A$2:$A$5,MATCH(Orders!N8169,People!$B$2:$B$5,0))</f>
        <v>Anna Andreadi</v>
      </c>
      <c r="X8169" t="str">
        <f>IFERROR(INDEX(Returns!A8169:A8968,MATCH(Orders!B8169,Returns!B8169:B8968,0)),"No")</f>
        <v>No</v>
      </c>
      <c r="Y8169">
        <f t="shared" si="127"/>
        <v>1035.7536</v>
      </c>
    </row>
    <row r="8170" spans="1:25" x14ac:dyDescent="0.2">
      <c r="A8170" s="1">
        <v>8169</v>
      </c>
      <c r="B8170" t="s">
        <v>10030</v>
      </c>
      <c r="C8170" s="2">
        <v>43775</v>
      </c>
      <c r="D8170" s="8">
        <f>Table1[[#This Row],[Order Date]]</f>
        <v>43775</v>
      </c>
      <c r="E8170" s="2">
        <v>43782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">
        <v>1073</v>
      </c>
      <c r="P8170" s="1" t="s">
        <v>30</v>
      </c>
      <c r="Q8170" s="1" t="s">
        <v>52</v>
      </c>
      <c r="R8170" s="1" t="s">
        <v>1074</v>
      </c>
      <c r="S8170" s="1">
        <v>2036.8600000000001</v>
      </c>
      <c r="T8170" s="1">
        <v>7</v>
      </c>
      <c r="U8170" s="1">
        <v>0</v>
      </c>
      <c r="V8170" s="1">
        <v>366.63479999999993</v>
      </c>
      <c r="W8170" t="str">
        <f>INDEX(People!$A$2:$A$5,MATCH(Orders!N8170,People!$B$2:$B$5,0))</f>
        <v>Anna Andreadi</v>
      </c>
      <c r="X8170" t="str">
        <f>IFERROR(INDEX(Returns!A8170:A8969,MATCH(Orders!B8170,Returns!B8170:B8969,0)),"No")</f>
        <v>No</v>
      </c>
      <c r="Y8170">
        <f t="shared" si="127"/>
        <v>2036.8600000000001</v>
      </c>
    </row>
    <row r="8171" spans="1:25" x14ac:dyDescent="0.2">
      <c r="A8171" s="1">
        <v>8170</v>
      </c>
      <c r="B8171" t="s">
        <v>10030</v>
      </c>
      <c r="C8171" s="2">
        <v>43775</v>
      </c>
      <c r="D8171" s="8">
        <f>Table1[[#This Row],[Order Date]]</f>
        <v>43775</v>
      </c>
      <c r="E8171" s="2">
        <v>43782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">
        <v>1046</v>
      </c>
      <c r="P8171" s="1" t="s">
        <v>30</v>
      </c>
      <c r="Q8171" s="1" t="s">
        <v>34</v>
      </c>
      <c r="R8171" s="1" t="s">
        <v>1047</v>
      </c>
      <c r="S8171" s="1">
        <v>449.56800000000004</v>
      </c>
      <c r="T8171" s="1">
        <v>2</v>
      </c>
      <c r="U8171" s="1">
        <v>0.2</v>
      </c>
      <c r="V8171" s="1">
        <v>-73.054800000000071</v>
      </c>
      <c r="W8171" t="str">
        <f>INDEX(People!$A$2:$A$5,MATCH(Orders!N8171,People!$B$2:$B$5,0))</f>
        <v>Anna Andreadi</v>
      </c>
      <c r="X8171" t="str">
        <f>IFERROR(INDEX(Returns!A8171:A8970,MATCH(Orders!B8171,Returns!B8171:B8970,0)),"No")</f>
        <v>No</v>
      </c>
      <c r="Y8171">
        <f t="shared" si="127"/>
        <v>539.48160000000007</v>
      </c>
    </row>
    <row r="8172" spans="1:25" x14ac:dyDescent="0.2">
      <c r="A8172" s="1">
        <v>8171</v>
      </c>
      <c r="B8172" t="s">
        <v>10030</v>
      </c>
      <c r="C8172" s="2">
        <v>43775</v>
      </c>
      <c r="D8172" s="8">
        <f>Table1[[#This Row],[Order Date]]</f>
        <v>43775</v>
      </c>
      <c r="E8172" s="2">
        <v>43782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">
        <v>1603</v>
      </c>
      <c r="P8172" s="1" t="s">
        <v>66</v>
      </c>
      <c r="Q8172" s="1" t="s">
        <v>146</v>
      </c>
      <c r="R8172" s="1" t="s">
        <v>1604</v>
      </c>
      <c r="S8172" s="1">
        <v>108.96000000000001</v>
      </c>
      <c r="T8172" s="1">
        <v>3</v>
      </c>
      <c r="U8172" s="1">
        <v>0</v>
      </c>
      <c r="V8172" s="1">
        <v>32.687999999999988</v>
      </c>
      <c r="W8172" t="str">
        <f>INDEX(People!$A$2:$A$5,MATCH(Orders!N8172,People!$B$2:$B$5,0))</f>
        <v>Anna Andreadi</v>
      </c>
      <c r="X8172" t="str">
        <f>IFERROR(INDEX(Returns!A8172:A8971,MATCH(Orders!B8172,Returns!B8172:B8971,0)),"No")</f>
        <v>No</v>
      </c>
      <c r="Y8172">
        <f t="shared" si="127"/>
        <v>108.96000000000001</v>
      </c>
    </row>
    <row r="8173" spans="1:25" x14ac:dyDescent="0.2">
      <c r="A8173" s="1">
        <v>8172</v>
      </c>
      <c r="B8173" t="s">
        <v>10031</v>
      </c>
      <c r="C8173" s="2">
        <v>43145</v>
      </c>
      <c r="D8173" s="8">
        <f>Table1[[#This Row],[Order Date]]</f>
        <v>43145</v>
      </c>
      <c r="E8173" s="2">
        <v>43150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">
        <v>3167</v>
      </c>
      <c r="P8173" s="1" t="s">
        <v>43</v>
      </c>
      <c r="Q8173" s="1" t="s">
        <v>63</v>
      </c>
      <c r="R8173" s="1" t="s">
        <v>3168</v>
      </c>
      <c r="S8173" s="1">
        <v>264.18</v>
      </c>
      <c r="T8173" s="1">
        <v>7</v>
      </c>
      <c r="U8173" s="1">
        <v>0</v>
      </c>
      <c r="V8173" s="1">
        <v>68.686800000000005</v>
      </c>
      <c r="W8173" t="str">
        <f>INDEX(People!$A$2:$A$5,MATCH(Orders!N8173,People!$B$2:$B$5,0))</f>
        <v>Cassandra Brandow</v>
      </c>
      <c r="X8173" t="str">
        <f>IFERROR(INDEX(Returns!A8173:A8972,MATCH(Orders!B8173,Returns!B8173:B8972,0)),"No")</f>
        <v>No</v>
      </c>
      <c r="Y8173">
        <f t="shared" si="127"/>
        <v>264.18</v>
      </c>
    </row>
    <row r="8174" spans="1:25" x14ac:dyDescent="0.2">
      <c r="A8174" s="1">
        <v>8173</v>
      </c>
      <c r="B8174" t="s">
        <v>10032</v>
      </c>
      <c r="C8174" s="2">
        <v>42560</v>
      </c>
      <c r="D8174" s="8">
        <f>Table1[[#This Row],[Order Date]]</f>
        <v>42560</v>
      </c>
      <c r="E8174" s="2">
        <v>42564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">
        <v>4377</v>
      </c>
      <c r="P8174" s="1" t="s">
        <v>43</v>
      </c>
      <c r="Q8174" s="1" t="s">
        <v>44</v>
      </c>
      <c r="R8174" s="1" t="s">
        <v>4378</v>
      </c>
      <c r="S8174" s="1">
        <v>2.88</v>
      </c>
      <c r="T8174" s="1">
        <v>1</v>
      </c>
      <c r="U8174" s="1">
        <v>0</v>
      </c>
      <c r="V8174" s="1">
        <v>1.4112</v>
      </c>
      <c r="W8174" t="str">
        <f>INDEX(People!$A$2:$A$5,MATCH(Orders!N8174,People!$B$2:$B$5,0))</f>
        <v>Anna Andreadi</v>
      </c>
      <c r="X8174" t="str">
        <f>IFERROR(INDEX(Returns!A8174:A8973,MATCH(Orders!B8174,Returns!B8174:B8973,0)),"No")</f>
        <v>No</v>
      </c>
      <c r="Y8174">
        <f t="shared" si="127"/>
        <v>2.88</v>
      </c>
    </row>
    <row r="8175" spans="1:25" x14ac:dyDescent="0.2">
      <c r="A8175" s="1">
        <v>8174</v>
      </c>
      <c r="B8175" t="s">
        <v>10032</v>
      </c>
      <c r="C8175" s="2">
        <v>42560</v>
      </c>
      <c r="D8175" s="8">
        <f>Table1[[#This Row],[Order Date]]</f>
        <v>42560</v>
      </c>
      <c r="E8175" s="2">
        <v>42564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">
        <v>209</v>
      </c>
      <c r="P8175" s="1" t="s">
        <v>43</v>
      </c>
      <c r="Q8175" s="1" t="s">
        <v>70</v>
      </c>
      <c r="R8175" s="1" t="s">
        <v>210</v>
      </c>
      <c r="S8175" s="1">
        <v>41.904000000000003</v>
      </c>
      <c r="T8175" s="1">
        <v>6</v>
      </c>
      <c r="U8175" s="1">
        <v>0.2</v>
      </c>
      <c r="V8175" s="1">
        <v>14.142599999999996</v>
      </c>
      <c r="W8175" t="str">
        <f>INDEX(People!$A$2:$A$5,MATCH(Orders!N8175,People!$B$2:$B$5,0))</f>
        <v>Anna Andreadi</v>
      </c>
      <c r="X8175" t="str">
        <f>IFERROR(INDEX(Returns!A8175:A8974,MATCH(Orders!B8175,Returns!B8175:B8974,0)),"No")</f>
        <v>No</v>
      </c>
      <c r="Y8175">
        <f t="shared" si="127"/>
        <v>50.284800000000004</v>
      </c>
    </row>
    <row r="8176" spans="1:25" x14ac:dyDescent="0.2">
      <c r="A8176" s="1">
        <v>8175</v>
      </c>
      <c r="B8176" t="s">
        <v>10032</v>
      </c>
      <c r="C8176" s="2">
        <v>42560</v>
      </c>
      <c r="D8176" s="8">
        <f>Table1[[#This Row],[Order Date]]</f>
        <v>42560</v>
      </c>
      <c r="E8176" s="2">
        <v>42564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">
        <v>3854</v>
      </c>
      <c r="P8176" s="1" t="s">
        <v>43</v>
      </c>
      <c r="Q8176" s="1" t="s">
        <v>55</v>
      </c>
      <c r="R8176" s="1" t="s">
        <v>3855</v>
      </c>
      <c r="S8176" s="1">
        <v>23.92</v>
      </c>
      <c r="T8176" s="1">
        <v>4</v>
      </c>
      <c r="U8176" s="1">
        <v>0</v>
      </c>
      <c r="V8176" s="1">
        <v>4.066399999999998</v>
      </c>
      <c r="W8176" t="str">
        <f>INDEX(People!$A$2:$A$5,MATCH(Orders!N8176,People!$B$2:$B$5,0))</f>
        <v>Anna Andreadi</v>
      </c>
      <c r="X8176" t="str">
        <f>IFERROR(INDEX(Returns!A8176:A8975,MATCH(Orders!B8176,Returns!B8176:B8975,0)),"No")</f>
        <v>No</v>
      </c>
      <c r="Y8176">
        <f t="shared" si="127"/>
        <v>23.92</v>
      </c>
    </row>
    <row r="8177" spans="1:25" x14ac:dyDescent="0.2">
      <c r="A8177" s="1">
        <v>8176</v>
      </c>
      <c r="B8177" t="s">
        <v>10033</v>
      </c>
      <c r="C8177" s="2">
        <v>43130</v>
      </c>
      <c r="D8177" s="8">
        <f>Table1[[#This Row],[Order Date]]</f>
        <v>43130</v>
      </c>
      <c r="E8177" s="2">
        <v>43135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">
        <v>267</v>
      </c>
      <c r="P8177" s="1" t="s">
        <v>43</v>
      </c>
      <c r="Q8177" s="1" t="s">
        <v>84</v>
      </c>
      <c r="R8177" s="1" t="s">
        <v>268</v>
      </c>
      <c r="S8177" s="1">
        <v>156.512</v>
      </c>
      <c r="T8177" s="1">
        <v>4</v>
      </c>
      <c r="U8177" s="1">
        <v>0.2</v>
      </c>
      <c r="V8177" s="1">
        <v>52.822799999999987</v>
      </c>
      <c r="W8177" t="str">
        <f>INDEX(People!$A$2:$A$5,MATCH(Orders!N8177,People!$B$2:$B$5,0))</f>
        <v>Kelly Williams</v>
      </c>
      <c r="X8177" t="str">
        <f>IFERROR(INDEX(Returns!A8177:A8976,MATCH(Orders!B8177,Returns!B8177:B8976,0)),"No")</f>
        <v>No</v>
      </c>
      <c r="Y8177">
        <f t="shared" si="127"/>
        <v>187.81440000000001</v>
      </c>
    </row>
    <row r="8178" spans="1:25" x14ac:dyDescent="0.2">
      <c r="A8178" s="1">
        <v>8177</v>
      </c>
      <c r="B8178" t="s">
        <v>10034</v>
      </c>
      <c r="C8178" s="2">
        <v>43365</v>
      </c>
      <c r="D8178" s="8">
        <f>Table1[[#This Row],[Order Date]]</f>
        <v>43365</v>
      </c>
      <c r="E8178" s="2">
        <v>43368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">
        <v>329</v>
      </c>
      <c r="P8178" s="1" t="s">
        <v>43</v>
      </c>
      <c r="Q8178" s="1" t="s">
        <v>55</v>
      </c>
      <c r="R8178" s="1" t="s">
        <v>330</v>
      </c>
      <c r="S8178" s="1">
        <v>128.34</v>
      </c>
      <c r="T8178" s="1">
        <v>6</v>
      </c>
      <c r="U8178" s="1">
        <v>0</v>
      </c>
      <c r="V8178" s="1">
        <v>37.218599999999995</v>
      </c>
      <c r="W8178" t="str">
        <f>INDEX(People!$A$2:$A$5,MATCH(Orders!N8178,People!$B$2:$B$5,0))</f>
        <v>Chuck Magee</v>
      </c>
      <c r="X8178" t="str">
        <f>IFERROR(INDEX(Returns!A8178:A8977,MATCH(Orders!B8178,Returns!B8178:B8977,0)),"No")</f>
        <v>No</v>
      </c>
      <c r="Y8178">
        <f t="shared" si="127"/>
        <v>128.34</v>
      </c>
    </row>
    <row r="8179" spans="1:25" x14ac:dyDescent="0.2">
      <c r="A8179" s="1">
        <v>8178</v>
      </c>
      <c r="B8179" t="s">
        <v>10035</v>
      </c>
      <c r="C8179" s="2">
        <v>43821</v>
      </c>
      <c r="D8179" s="8">
        <f>Table1[[#This Row],[Order Date]]</f>
        <v>43821</v>
      </c>
      <c r="E8179" s="2">
        <v>43823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">
        <v>4891</v>
      </c>
      <c r="P8179" s="1" t="s">
        <v>66</v>
      </c>
      <c r="Q8179" s="1" t="s">
        <v>146</v>
      </c>
      <c r="R8179" s="1" t="s">
        <v>4892</v>
      </c>
      <c r="S8179" s="1">
        <v>474.95</v>
      </c>
      <c r="T8179" s="1">
        <v>5</v>
      </c>
      <c r="U8179" s="1">
        <v>0</v>
      </c>
      <c r="V8179" s="1">
        <v>142.48499999999993</v>
      </c>
      <c r="W8179" t="str">
        <f>INDEX(People!$A$2:$A$5,MATCH(Orders!N8179,People!$B$2:$B$5,0))</f>
        <v>Anna Andreadi</v>
      </c>
      <c r="X8179" t="str">
        <f>IFERROR(INDEX(Returns!A8179:A8978,MATCH(Orders!B8179,Returns!B8179:B8978,0)),"No")</f>
        <v>No</v>
      </c>
      <c r="Y8179">
        <f t="shared" si="127"/>
        <v>474.95</v>
      </c>
    </row>
    <row r="8180" spans="1:25" x14ac:dyDescent="0.2">
      <c r="A8180" s="1">
        <v>8179</v>
      </c>
      <c r="B8180" t="s">
        <v>10036</v>
      </c>
      <c r="C8180" s="2">
        <v>43345</v>
      </c>
      <c r="D8180" s="8">
        <f>Table1[[#This Row],[Order Date]]</f>
        <v>43345</v>
      </c>
      <c r="E8180" s="2">
        <v>43351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">
        <v>2051</v>
      </c>
      <c r="P8180" s="1" t="s">
        <v>66</v>
      </c>
      <c r="Q8180" s="1" t="s">
        <v>1065</v>
      </c>
      <c r="R8180" s="1" t="s">
        <v>2052</v>
      </c>
      <c r="S8180" s="1">
        <v>999.98</v>
      </c>
      <c r="T8180" s="1">
        <v>2</v>
      </c>
      <c r="U8180" s="1">
        <v>0</v>
      </c>
      <c r="V8180" s="1">
        <v>449.99099999999999</v>
      </c>
      <c r="W8180" t="str">
        <f>INDEX(People!$A$2:$A$5,MATCH(Orders!N8180,People!$B$2:$B$5,0))</f>
        <v>Anna Andreadi</v>
      </c>
      <c r="X8180" t="str">
        <f>IFERROR(INDEX(Returns!A8180:A8979,MATCH(Orders!B8180,Returns!B8180:B8979,0)),"No")</f>
        <v>No</v>
      </c>
      <c r="Y8180">
        <f t="shared" si="127"/>
        <v>999.98</v>
      </c>
    </row>
    <row r="8181" spans="1:25" x14ac:dyDescent="0.2">
      <c r="A8181" s="1">
        <v>8180</v>
      </c>
      <c r="B8181" t="s">
        <v>10037</v>
      </c>
      <c r="C8181" s="2">
        <v>42949</v>
      </c>
      <c r="D8181" s="8">
        <f>Table1[[#This Row],[Order Date]]</f>
        <v>42949</v>
      </c>
      <c r="E8181" s="2">
        <v>42953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">
        <v>5070</v>
      </c>
      <c r="P8181" s="1" t="s">
        <v>30</v>
      </c>
      <c r="Q8181" s="1" t="s">
        <v>52</v>
      </c>
      <c r="R8181" s="1" t="s">
        <v>5071</v>
      </c>
      <c r="S8181" s="1">
        <v>277.5</v>
      </c>
      <c r="T8181" s="1">
        <v>4</v>
      </c>
      <c r="U8181" s="1">
        <v>0.5</v>
      </c>
      <c r="V8181" s="1">
        <v>-188.7</v>
      </c>
      <c r="W8181" t="str">
        <f>INDEX(People!$A$2:$A$5,MATCH(Orders!N8181,People!$B$2:$B$5,0))</f>
        <v>Anna Andreadi</v>
      </c>
      <c r="X8181" t="str">
        <f>IFERROR(INDEX(Returns!A8181:A8980,MATCH(Orders!B8181,Returns!B8181:B8980,0)),"No")</f>
        <v>No</v>
      </c>
      <c r="Y8181">
        <f t="shared" si="127"/>
        <v>416.25</v>
      </c>
    </row>
    <row r="8182" spans="1:25" x14ac:dyDescent="0.2">
      <c r="A8182" s="1">
        <v>8181</v>
      </c>
      <c r="B8182" t="s">
        <v>10038</v>
      </c>
      <c r="C8182" s="2">
        <v>43060</v>
      </c>
      <c r="D8182" s="8">
        <f>Table1[[#This Row],[Order Date]]</f>
        <v>43060</v>
      </c>
      <c r="E8182" s="2">
        <v>43064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">
        <v>3152</v>
      </c>
      <c r="P8182" s="1" t="s">
        <v>30</v>
      </c>
      <c r="Q8182" s="1" t="s">
        <v>52</v>
      </c>
      <c r="R8182" s="1" t="s">
        <v>3153</v>
      </c>
      <c r="S8182" s="1">
        <v>1252.704</v>
      </c>
      <c r="T8182" s="1">
        <v>8</v>
      </c>
      <c r="U8182" s="1">
        <v>0.4</v>
      </c>
      <c r="V8182" s="1">
        <v>-480.20320000000027</v>
      </c>
      <c r="W8182" t="str">
        <f>INDEX(People!$A$2:$A$5,MATCH(Orders!N8182,People!$B$2:$B$5,0))</f>
        <v>Chuck Magee</v>
      </c>
      <c r="X8182" t="str">
        <f>IFERROR(INDEX(Returns!A8182:A8981,MATCH(Orders!B8182,Returns!B8182:B8981,0)),"No")</f>
        <v>No</v>
      </c>
      <c r="Y8182">
        <f t="shared" si="127"/>
        <v>1753.7855999999999</v>
      </c>
    </row>
    <row r="8183" spans="1:25" x14ac:dyDescent="0.2">
      <c r="A8183" s="1">
        <v>8182</v>
      </c>
      <c r="B8183" t="s">
        <v>10038</v>
      </c>
      <c r="C8183" s="2">
        <v>43060</v>
      </c>
      <c r="D8183" s="8">
        <f>Table1[[#This Row],[Order Date]]</f>
        <v>43060</v>
      </c>
      <c r="E8183" s="2">
        <v>43064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">
        <v>2271</v>
      </c>
      <c r="P8183" s="1" t="s">
        <v>66</v>
      </c>
      <c r="Q8183" s="1" t="s">
        <v>67</v>
      </c>
      <c r="R8183" s="1" t="s">
        <v>2272</v>
      </c>
      <c r="S8183" s="1">
        <v>110.97</v>
      </c>
      <c r="T8183" s="1">
        <v>5</v>
      </c>
      <c r="U8183" s="1">
        <v>0.4</v>
      </c>
      <c r="V8183" s="1">
        <v>-24.043499999999995</v>
      </c>
      <c r="W8183" t="str">
        <f>INDEX(People!$A$2:$A$5,MATCH(Orders!N8183,People!$B$2:$B$5,0))</f>
        <v>Chuck Magee</v>
      </c>
      <c r="X8183" t="str">
        <f>IFERROR(INDEX(Returns!A8183:A8982,MATCH(Orders!B8183,Returns!B8183:B8982,0)),"No")</f>
        <v>No</v>
      </c>
      <c r="Y8183">
        <f t="shared" si="127"/>
        <v>155.35799999999998</v>
      </c>
    </row>
    <row r="8184" spans="1:25" x14ac:dyDescent="0.2">
      <c r="A8184" s="1">
        <v>8183</v>
      </c>
      <c r="B8184" t="s">
        <v>10039</v>
      </c>
      <c r="C8184" s="2">
        <v>43603</v>
      </c>
      <c r="D8184" s="8">
        <f>Table1[[#This Row],[Order Date]]</f>
        <v>43603</v>
      </c>
      <c r="E8184" s="2">
        <v>43607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">
        <v>3737</v>
      </c>
      <c r="P8184" s="1" t="s">
        <v>30</v>
      </c>
      <c r="Q8184" s="1" t="s">
        <v>60</v>
      </c>
      <c r="R8184" s="1" t="s">
        <v>3738</v>
      </c>
      <c r="S8184" s="1">
        <v>22.608000000000001</v>
      </c>
      <c r="T8184" s="1">
        <v>3</v>
      </c>
      <c r="U8184" s="1">
        <v>0.6</v>
      </c>
      <c r="V8184" s="1">
        <v>-10.173599999999997</v>
      </c>
      <c r="W8184" t="str">
        <f>INDEX(People!$A$2:$A$5,MATCH(Orders!N8184,People!$B$2:$B$5,0))</f>
        <v>Kelly Williams</v>
      </c>
      <c r="X8184" t="str">
        <f>IFERROR(INDEX(Returns!A8184:A8983,MATCH(Orders!B8184,Returns!B8184:B8983,0)),"No")</f>
        <v>No</v>
      </c>
      <c r="Y8184">
        <f t="shared" si="127"/>
        <v>36.172800000000002</v>
      </c>
    </row>
    <row r="8185" spans="1:25" x14ac:dyDescent="0.2">
      <c r="A8185" s="1">
        <v>8184</v>
      </c>
      <c r="B8185" t="s">
        <v>10039</v>
      </c>
      <c r="C8185" s="2">
        <v>43603</v>
      </c>
      <c r="D8185" s="8">
        <f>Table1[[#This Row],[Order Date]]</f>
        <v>43603</v>
      </c>
      <c r="E8185" s="2">
        <v>43607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">
        <v>993</v>
      </c>
      <c r="P8185" s="1" t="s">
        <v>30</v>
      </c>
      <c r="Q8185" s="1" t="s">
        <v>60</v>
      </c>
      <c r="R8185" s="1" t="s">
        <v>994</v>
      </c>
      <c r="S8185" s="1">
        <v>1.8920000000000003</v>
      </c>
      <c r="T8185" s="1">
        <v>1</v>
      </c>
      <c r="U8185" s="1">
        <v>0.6</v>
      </c>
      <c r="V8185" s="1">
        <v>-0.99329999999999963</v>
      </c>
      <c r="W8185" t="str">
        <f>INDEX(People!$A$2:$A$5,MATCH(Orders!N8185,People!$B$2:$B$5,0))</f>
        <v>Kelly Williams</v>
      </c>
      <c r="X8185" t="str">
        <f>IFERROR(INDEX(Returns!A8185:A8984,MATCH(Orders!B8185,Returns!B8185:B8984,0)),"No")</f>
        <v>No</v>
      </c>
      <c r="Y8185">
        <f t="shared" si="127"/>
        <v>3.0272000000000006</v>
      </c>
    </row>
    <row r="8186" spans="1:25" x14ac:dyDescent="0.2">
      <c r="A8186" s="1">
        <v>8185</v>
      </c>
      <c r="B8186" t="s">
        <v>10040</v>
      </c>
      <c r="C8186" s="2">
        <v>43669</v>
      </c>
      <c r="D8186" s="8">
        <f>Table1[[#This Row],[Order Date]]</f>
        <v>43669</v>
      </c>
      <c r="E8186" s="2">
        <v>43673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">
        <v>3095</v>
      </c>
      <c r="P8186" s="1" t="s">
        <v>43</v>
      </c>
      <c r="Q8186" s="1" t="s">
        <v>84</v>
      </c>
      <c r="R8186" s="1" t="s">
        <v>3096</v>
      </c>
      <c r="S8186" s="1">
        <v>63.311999999999998</v>
      </c>
      <c r="T8186" s="1">
        <v>3</v>
      </c>
      <c r="U8186" s="1">
        <v>0.2</v>
      </c>
      <c r="V8186" s="1">
        <v>20.576399999999996</v>
      </c>
      <c r="W8186" t="str">
        <f>INDEX(People!$A$2:$A$5,MATCH(Orders!N8186,People!$B$2:$B$5,0))</f>
        <v>Kelly Williams</v>
      </c>
      <c r="X8186" t="str">
        <f>IFERROR(INDEX(Returns!A8186:A8985,MATCH(Orders!B8186,Returns!B8186:B8985,0)),"No")</f>
        <v>No</v>
      </c>
      <c r="Y8186">
        <f t="shared" si="127"/>
        <v>75.974399999999989</v>
      </c>
    </row>
    <row r="8187" spans="1:25" x14ac:dyDescent="0.2">
      <c r="A8187" s="1">
        <v>8186</v>
      </c>
      <c r="B8187" t="s">
        <v>10041</v>
      </c>
      <c r="C8187" s="2">
        <v>42991</v>
      </c>
      <c r="D8187" s="8">
        <f>Table1[[#This Row],[Order Date]]</f>
        <v>42991</v>
      </c>
      <c r="E8187" s="2">
        <v>42995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">
        <v>3776</v>
      </c>
      <c r="P8187" s="1" t="s">
        <v>43</v>
      </c>
      <c r="Q8187" s="1" t="s">
        <v>157</v>
      </c>
      <c r="R8187" s="1" t="s">
        <v>590</v>
      </c>
      <c r="S8187" s="1">
        <v>7.8239999999999998</v>
      </c>
      <c r="T8187" s="1">
        <v>1</v>
      </c>
      <c r="U8187" s="1">
        <v>0.2</v>
      </c>
      <c r="V8187" s="1">
        <v>2.9339999999999997</v>
      </c>
      <c r="W8187" t="str">
        <f>INDEX(People!$A$2:$A$5,MATCH(Orders!N8187,People!$B$2:$B$5,0))</f>
        <v>Kelly Williams</v>
      </c>
      <c r="X8187" t="str">
        <f>IFERROR(INDEX(Returns!A8187:A8986,MATCH(Orders!B8187,Returns!B8187:B8986,0)),"No")</f>
        <v>No</v>
      </c>
      <c r="Y8187">
        <f t="shared" si="127"/>
        <v>9.3887999999999998</v>
      </c>
    </row>
    <row r="8188" spans="1:25" x14ac:dyDescent="0.2">
      <c r="A8188" s="1">
        <v>8187</v>
      </c>
      <c r="B8188" t="s">
        <v>10041</v>
      </c>
      <c r="C8188" s="2">
        <v>42991</v>
      </c>
      <c r="D8188" s="8">
        <f>Table1[[#This Row],[Order Date]]</f>
        <v>42991</v>
      </c>
      <c r="E8188" s="2">
        <v>42995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">
        <v>619</v>
      </c>
      <c r="P8188" s="1" t="s">
        <v>30</v>
      </c>
      <c r="Q8188" s="1" t="s">
        <v>34</v>
      </c>
      <c r="R8188" s="1" t="s">
        <v>620</v>
      </c>
      <c r="S8188" s="1">
        <v>170.072</v>
      </c>
      <c r="T8188" s="1">
        <v>4</v>
      </c>
      <c r="U8188" s="1">
        <v>0.3</v>
      </c>
      <c r="V8188" s="1">
        <v>-12.147999999999996</v>
      </c>
      <c r="W8188" t="str">
        <f>INDEX(People!$A$2:$A$5,MATCH(Orders!N8188,People!$B$2:$B$5,0))</f>
        <v>Kelly Williams</v>
      </c>
      <c r="X8188" t="str">
        <f>IFERROR(INDEX(Returns!A8188:A8987,MATCH(Orders!B8188,Returns!B8188:B8987,0)),"No")</f>
        <v>No</v>
      </c>
      <c r="Y8188">
        <f t="shared" si="127"/>
        <v>221.09360000000001</v>
      </c>
    </row>
    <row r="8189" spans="1:25" x14ac:dyDescent="0.2">
      <c r="A8189" s="1">
        <v>8188</v>
      </c>
      <c r="B8189" t="s">
        <v>10042</v>
      </c>
      <c r="C8189" s="2">
        <v>43444</v>
      </c>
      <c r="D8189" s="8">
        <f>Table1[[#This Row],[Order Date]]</f>
        <v>43444</v>
      </c>
      <c r="E8189" s="2">
        <v>43450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">
        <v>615</v>
      </c>
      <c r="P8189" s="1" t="s">
        <v>43</v>
      </c>
      <c r="Q8189" s="1" t="s">
        <v>84</v>
      </c>
      <c r="R8189" s="1" t="s">
        <v>616</v>
      </c>
      <c r="S8189" s="1">
        <v>62.820000000000007</v>
      </c>
      <c r="T8189" s="1">
        <v>9</v>
      </c>
      <c r="U8189" s="1">
        <v>0</v>
      </c>
      <c r="V8189" s="1">
        <v>29.525400000000001</v>
      </c>
      <c r="W8189" t="str">
        <f>INDEX(People!$A$2:$A$5,MATCH(Orders!N8189,People!$B$2:$B$5,0))</f>
        <v>Chuck Magee</v>
      </c>
      <c r="X8189" t="str">
        <f>IFERROR(INDEX(Returns!A8189:A8988,MATCH(Orders!B8189,Returns!B8189:B8988,0)),"No")</f>
        <v>No</v>
      </c>
      <c r="Y8189">
        <f t="shared" si="127"/>
        <v>62.820000000000007</v>
      </c>
    </row>
    <row r="8190" spans="1:25" x14ac:dyDescent="0.2">
      <c r="A8190" s="1">
        <v>8189</v>
      </c>
      <c r="B8190" t="s">
        <v>10043</v>
      </c>
      <c r="C8190" s="2">
        <v>43010</v>
      </c>
      <c r="D8190" s="8">
        <f>Table1[[#This Row],[Order Date]]</f>
        <v>43010</v>
      </c>
      <c r="E8190" s="2">
        <v>43013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">
        <v>2250</v>
      </c>
      <c r="P8190" s="1" t="s">
        <v>43</v>
      </c>
      <c r="Q8190" s="1" t="s">
        <v>84</v>
      </c>
      <c r="R8190" s="1" t="s">
        <v>2251</v>
      </c>
      <c r="S8190" s="1">
        <v>19.440000000000001</v>
      </c>
      <c r="T8190" s="1">
        <v>3</v>
      </c>
      <c r="U8190" s="1">
        <v>0</v>
      </c>
      <c r="V8190" s="1">
        <v>9.3312000000000008</v>
      </c>
      <c r="W8190" t="str">
        <f>INDEX(People!$A$2:$A$5,MATCH(Orders!N8190,People!$B$2:$B$5,0))</f>
        <v>Chuck Magee</v>
      </c>
      <c r="X8190" t="str">
        <f>IFERROR(INDEX(Returns!A8190:A8989,MATCH(Orders!B8190,Returns!B8190:B8989,0)),"No")</f>
        <v>No</v>
      </c>
      <c r="Y8190">
        <f t="shared" si="127"/>
        <v>19.440000000000001</v>
      </c>
    </row>
    <row r="8191" spans="1:25" x14ac:dyDescent="0.2">
      <c r="A8191" s="1">
        <v>8190</v>
      </c>
      <c r="B8191" t="s">
        <v>10043</v>
      </c>
      <c r="C8191" s="2">
        <v>43010</v>
      </c>
      <c r="D8191" s="8">
        <f>Table1[[#This Row],[Order Date]]</f>
        <v>43010</v>
      </c>
      <c r="E8191" s="2">
        <v>43013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">
        <v>2559</v>
      </c>
      <c r="P8191" s="1" t="s">
        <v>43</v>
      </c>
      <c r="Q8191" s="1" t="s">
        <v>70</v>
      </c>
      <c r="R8191" s="1" t="s">
        <v>2560</v>
      </c>
      <c r="S8191" s="1">
        <v>7.38</v>
      </c>
      <c r="T8191" s="1">
        <v>1</v>
      </c>
      <c r="U8191" s="1">
        <v>0</v>
      </c>
      <c r="V8191" s="1">
        <v>3.6162000000000001</v>
      </c>
      <c r="W8191" t="str">
        <f>INDEX(People!$A$2:$A$5,MATCH(Orders!N8191,People!$B$2:$B$5,0))</f>
        <v>Chuck Magee</v>
      </c>
      <c r="X8191" t="str">
        <f>IFERROR(INDEX(Returns!A8191:A8990,MATCH(Orders!B8191,Returns!B8191:B8990,0)),"No")</f>
        <v>No</v>
      </c>
      <c r="Y8191">
        <f t="shared" si="127"/>
        <v>7.38</v>
      </c>
    </row>
    <row r="8192" spans="1:25" x14ac:dyDescent="0.2">
      <c r="A8192" s="1">
        <v>8191</v>
      </c>
      <c r="B8192" t="s">
        <v>10044</v>
      </c>
      <c r="C8192" s="2">
        <v>43786</v>
      </c>
      <c r="D8192" s="8">
        <f>Table1[[#This Row],[Order Date]]</f>
        <v>43786</v>
      </c>
      <c r="E8192" s="2">
        <v>43790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">
        <v>2722</v>
      </c>
      <c r="P8192" s="1" t="s">
        <v>43</v>
      </c>
      <c r="Q8192" s="1" t="s">
        <v>84</v>
      </c>
      <c r="R8192" s="1" t="s">
        <v>2723</v>
      </c>
      <c r="S8192" s="1">
        <v>38.880000000000003</v>
      </c>
      <c r="T8192" s="1">
        <v>6</v>
      </c>
      <c r="U8192" s="1">
        <v>0</v>
      </c>
      <c r="V8192" s="1">
        <v>18.662400000000002</v>
      </c>
      <c r="W8192" t="str">
        <f>INDEX(People!$A$2:$A$5,MATCH(Orders!N8192,People!$B$2:$B$5,0))</f>
        <v>Chuck Magee</v>
      </c>
      <c r="X8192" t="str">
        <f>IFERROR(INDEX(Returns!A8192:A8991,MATCH(Orders!B8192,Returns!B8192:B8991,0)),"No")</f>
        <v>No</v>
      </c>
      <c r="Y8192">
        <f t="shared" si="127"/>
        <v>38.880000000000003</v>
      </c>
    </row>
    <row r="8193" spans="1:25" x14ac:dyDescent="0.2">
      <c r="A8193" s="1">
        <v>8192</v>
      </c>
      <c r="B8193" t="s">
        <v>10044</v>
      </c>
      <c r="C8193" s="2">
        <v>43786</v>
      </c>
      <c r="D8193" s="8">
        <f>Table1[[#This Row],[Order Date]]</f>
        <v>43786</v>
      </c>
      <c r="E8193" s="2">
        <v>43790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">
        <v>948</v>
      </c>
      <c r="P8193" s="1" t="s">
        <v>30</v>
      </c>
      <c r="Q8193" s="1" t="s">
        <v>60</v>
      </c>
      <c r="R8193" s="1" t="s">
        <v>949</v>
      </c>
      <c r="S8193" s="1">
        <v>187.76</v>
      </c>
      <c r="T8193" s="1">
        <v>4</v>
      </c>
      <c r="U8193" s="1">
        <v>0</v>
      </c>
      <c r="V8193" s="1">
        <v>76.9816</v>
      </c>
      <c r="W8193" t="str">
        <f>INDEX(People!$A$2:$A$5,MATCH(Orders!N8193,People!$B$2:$B$5,0))</f>
        <v>Chuck Magee</v>
      </c>
      <c r="X8193" t="str">
        <f>IFERROR(INDEX(Returns!A8193:A8992,MATCH(Orders!B8193,Returns!B8193:B8992,0)),"No")</f>
        <v>No</v>
      </c>
      <c r="Y8193">
        <f t="shared" si="127"/>
        <v>187.76</v>
      </c>
    </row>
    <row r="8194" spans="1:25" x14ac:dyDescent="0.2">
      <c r="A8194" s="1">
        <v>8193</v>
      </c>
      <c r="B8194" t="s">
        <v>10045</v>
      </c>
      <c r="C8194" s="2">
        <v>43069</v>
      </c>
      <c r="D8194" s="8">
        <f>Table1[[#This Row],[Order Date]]</f>
        <v>43069</v>
      </c>
      <c r="E8194" s="2">
        <v>43072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">
        <v>2047</v>
      </c>
      <c r="P8194" s="1" t="s">
        <v>43</v>
      </c>
      <c r="Q8194" s="1" t="s">
        <v>70</v>
      </c>
      <c r="R8194" s="1" t="s">
        <v>2048</v>
      </c>
      <c r="S8194" s="1">
        <v>6.0480000000000009</v>
      </c>
      <c r="T8194" s="1">
        <v>7</v>
      </c>
      <c r="U8194" s="1">
        <v>0.7</v>
      </c>
      <c r="V8194" s="1">
        <v>-4.2336000000000009</v>
      </c>
      <c r="W8194" t="str">
        <f>INDEX(People!$A$2:$A$5,MATCH(Orders!N8194,People!$B$2:$B$5,0))</f>
        <v>Cassandra Brandow</v>
      </c>
      <c r="X8194" t="str">
        <f>IFERROR(INDEX(Returns!A8194:A8993,MATCH(Orders!B8194,Returns!B8194:B8993,0)),"No")</f>
        <v>No</v>
      </c>
      <c r="Y8194">
        <f t="shared" si="127"/>
        <v>10.281600000000001</v>
      </c>
    </row>
    <row r="8195" spans="1:25" x14ac:dyDescent="0.2">
      <c r="A8195" s="1">
        <v>8194</v>
      </c>
      <c r="B8195" t="s">
        <v>10045</v>
      </c>
      <c r="C8195" s="2">
        <v>43069</v>
      </c>
      <c r="D8195" s="8">
        <f>Table1[[#This Row],[Order Date]]</f>
        <v>43069</v>
      </c>
      <c r="E8195" s="2">
        <v>43072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">
        <v>4369</v>
      </c>
      <c r="P8195" s="1" t="s">
        <v>43</v>
      </c>
      <c r="Q8195" s="1" t="s">
        <v>73</v>
      </c>
      <c r="R8195" s="1" t="s">
        <v>4370</v>
      </c>
      <c r="S8195" s="1">
        <v>98.352000000000004</v>
      </c>
      <c r="T8195" s="1">
        <v>3</v>
      </c>
      <c r="U8195" s="1">
        <v>0.2</v>
      </c>
      <c r="V8195" s="1">
        <v>9.8351999999999933</v>
      </c>
      <c r="W8195" t="str">
        <f>INDEX(People!$A$2:$A$5,MATCH(Orders!N8195,People!$B$2:$B$5,0))</f>
        <v>Cassandra Brandow</v>
      </c>
      <c r="X8195" t="str">
        <f>IFERROR(INDEX(Returns!A8195:A8994,MATCH(Orders!B8195,Returns!B8195:B8994,0)),"No")</f>
        <v>No</v>
      </c>
      <c r="Y8195">
        <f t="shared" ref="Y8195:Y8258" si="128">S8195*(1+U8195)</f>
        <v>118.0224</v>
      </c>
    </row>
    <row r="8196" spans="1:25" x14ac:dyDescent="0.2">
      <c r="A8196" s="1">
        <v>8195</v>
      </c>
      <c r="B8196" t="s">
        <v>10045</v>
      </c>
      <c r="C8196" s="2">
        <v>43069</v>
      </c>
      <c r="D8196" s="8">
        <f>Table1[[#This Row],[Order Date]]</f>
        <v>43069</v>
      </c>
      <c r="E8196" s="2">
        <v>43072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">
        <v>808</v>
      </c>
      <c r="P8196" s="1" t="s">
        <v>30</v>
      </c>
      <c r="Q8196" s="1" t="s">
        <v>60</v>
      </c>
      <c r="R8196" s="1" t="s">
        <v>809</v>
      </c>
      <c r="S8196" s="1">
        <v>335.74400000000003</v>
      </c>
      <c r="T8196" s="1">
        <v>2</v>
      </c>
      <c r="U8196" s="1">
        <v>0.2</v>
      </c>
      <c r="V8196" s="1">
        <v>25.180800000000005</v>
      </c>
      <c r="W8196" t="str">
        <f>INDEX(People!$A$2:$A$5,MATCH(Orders!N8196,People!$B$2:$B$5,0))</f>
        <v>Cassandra Brandow</v>
      </c>
      <c r="X8196" t="str">
        <f>IFERROR(INDEX(Returns!A8196:A8995,MATCH(Orders!B8196,Returns!B8196:B8995,0)),"No")</f>
        <v>No</v>
      </c>
      <c r="Y8196">
        <f t="shared" si="128"/>
        <v>402.89280000000002</v>
      </c>
    </row>
    <row r="8197" spans="1:25" x14ac:dyDescent="0.2">
      <c r="A8197" s="1">
        <v>8196</v>
      </c>
      <c r="B8197" t="s">
        <v>10046</v>
      </c>
      <c r="C8197" s="2">
        <v>43075</v>
      </c>
      <c r="D8197" s="8">
        <f>Table1[[#This Row],[Order Date]]</f>
        <v>43075</v>
      </c>
      <c r="E8197" s="2">
        <v>43080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">
        <v>3438</v>
      </c>
      <c r="P8197" s="1" t="s">
        <v>43</v>
      </c>
      <c r="Q8197" s="1" t="s">
        <v>84</v>
      </c>
      <c r="R8197" s="1" t="s">
        <v>3439</v>
      </c>
      <c r="S8197" s="1">
        <v>8.9600000000000009</v>
      </c>
      <c r="T8197" s="1">
        <v>2</v>
      </c>
      <c r="U8197" s="1">
        <v>0</v>
      </c>
      <c r="V8197" s="1">
        <v>4.3904000000000005</v>
      </c>
      <c r="W8197" t="str">
        <f>INDEX(People!$A$2:$A$5,MATCH(Orders!N8197,People!$B$2:$B$5,0))</f>
        <v>Anna Andreadi</v>
      </c>
      <c r="X8197" t="str">
        <f>IFERROR(INDEX(Returns!A8197:A8996,MATCH(Orders!B8197,Returns!B8197:B8996,0)),"No")</f>
        <v>No</v>
      </c>
      <c r="Y8197">
        <f t="shared" si="128"/>
        <v>8.9600000000000009</v>
      </c>
    </row>
    <row r="8198" spans="1:25" x14ac:dyDescent="0.2">
      <c r="A8198" s="1">
        <v>8197</v>
      </c>
      <c r="B8198" t="s">
        <v>10047</v>
      </c>
      <c r="C8198" s="2">
        <v>43713</v>
      </c>
      <c r="D8198" s="8">
        <f>Table1[[#This Row],[Order Date]]</f>
        <v>43713</v>
      </c>
      <c r="E8198" s="2">
        <v>43717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">
        <v>3657</v>
      </c>
      <c r="P8198" s="1" t="s">
        <v>66</v>
      </c>
      <c r="Q8198" s="1" t="s">
        <v>146</v>
      </c>
      <c r="R8198" s="1" t="s">
        <v>3658</v>
      </c>
      <c r="S8198" s="1">
        <v>89.567999999999998</v>
      </c>
      <c r="T8198" s="1">
        <v>4</v>
      </c>
      <c r="U8198" s="1">
        <v>0.2</v>
      </c>
      <c r="V8198" s="1">
        <v>-1.119600000000009</v>
      </c>
      <c r="W8198" t="str">
        <f>INDEX(People!$A$2:$A$5,MATCH(Orders!N8198,People!$B$2:$B$5,0))</f>
        <v>Cassandra Brandow</v>
      </c>
      <c r="X8198" t="str">
        <f>IFERROR(INDEX(Returns!A8198:A8997,MATCH(Orders!B8198,Returns!B8198:B8997,0)),"No")</f>
        <v>No</v>
      </c>
      <c r="Y8198">
        <f t="shared" si="128"/>
        <v>107.4816</v>
      </c>
    </row>
    <row r="8199" spans="1:25" x14ac:dyDescent="0.2">
      <c r="A8199" s="1">
        <v>8198</v>
      </c>
      <c r="B8199" t="s">
        <v>10047</v>
      </c>
      <c r="C8199" s="2">
        <v>43713</v>
      </c>
      <c r="D8199" s="8">
        <f>Table1[[#This Row],[Order Date]]</f>
        <v>43713</v>
      </c>
      <c r="E8199" s="2">
        <v>43717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">
        <v>2152</v>
      </c>
      <c r="P8199" s="1" t="s">
        <v>43</v>
      </c>
      <c r="Q8199" s="1" t="s">
        <v>63</v>
      </c>
      <c r="R8199" s="1" t="s">
        <v>2153</v>
      </c>
      <c r="S8199" s="1">
        <v>71.959999999999994</v>
      </c>
      <c r="T8199" s="1">
        <v>5</v>
      </c>
      <c r="U8199" s="1">
        <v>0.2</v>
      </c>
      <c r="V8199" s="1">
        <v>7.1960000000000015</v>
      </c>
      <c r="W8199" t="str">
        <f>INDEX(People!$A$2:$A$5,MATCH(Orders!N8199,People!$B$2:$B$5,0))</f>
        <v>Cassandra Brandow</v>
      </c>
      <c r="X8199" t="str">
        <f>IFERROR(INDEX(Returns!A8199:A8998,MATCH(Orders!B8199,Returns!B8199:B8998,0)),"No")</f>
        <v>No</v>
      </c>
      <c r="Y8199">
        <f t="shared" si="128"/>
        <v>86.35199999999999</v>
      </c>
    </row>
    <row r="8200" spans="1:25" x14ac:dyDescent="0.2">
      <c r="A8200" s="1">
        <v>8199</v>
      </c>
      <c r="B8200" t="s">
        <v>10047</v>
      </c>
      <c r="C8200" s="2">
        <v>43713</v>
      </c>
      <c r="D8200" s="8">
        <f>Table1[[#This Row],[Order Date]]</f>
        <v>43713</v>
      </c>
      <c r="E8200" s="2">
        <v>43717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">
        <v>1951</v>
      </c>
      <c r="P8200" s="1" t="s">
        <v>43</v>
      </c>
      <c r="Q8200" s="1" t="s">
        <v>84</v>
      </c>
      <c r="R8200" s="1" t="s">
        <v>1952</v>
      </c>
      <c r="S8200" s="1">
        <v>15.552000000000003</v>
      </c>
      <c r="T8200" s="1">
        <v>3</v>
      </c>
      <c r="U8200" s="1">
        <v>0.2</v>
      </c>
      <c r="V8200" s="1">
        <v>5.4432</v>
      </c>
      <c r="W8200" t="str">
        <f>INDEX(People!$A$2:$A$5,MATCH(Orders!N8200,People!$B$2:$B$5,0))</f>
        <v>Cassandra Brandow</v>
      </c>
      <c r="X8200" t="str">
        <f>IFERROR(INDEX(Returns!A8200:A8999,MATCH(Orders!B8200,Returns!B8200:B8999,0)),"No")</f>
        <v>No</v>
      </c>
      <c r="Y8200">
        <f t="shared" si="128"/>
        <v>18.662400000000002</v>
      </c>
    </row>
    <row r="8201" spans="1:25" x14ac:dyDescent="0.2">
      <c r="A8201" s="1">
        <v>8200</v>
      </c>
      <c r="B8201" t="s">
        <v>10048</v>
      </c>
      <c r="C8201" s="2">
        <v>43579</v>
      </c>
      <c r="D8201" s="8">
        <f>Table1[[#This Row],[Order Date]]</f>
        <v>43579</v>
      </c>
      <c r="E8201" s="2">
        <v>43585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">
        <v>3640</v>
      </c>
      <c r="P8201" s="1" t="s">
        <v>43</v>
      </c>
      <c r="Q8201" s="1" t="s">
        <v>70</v>
      </c>
      <c r="R8201" s="1" t="s">
        <v>3641</v>
      </c>
      <c r="S8201" s="1">
        <v>10.429999999999996</v>
      </c>
      <c r="T8201" s="1">
        <v>5</v>
      </c>
      <c r="U8201" s="1">
        <v>0.8</v>
      </c>
      <c r="V8201" s="1">
        <v>-18.252500000000001</v>
      </c>
      <c r="W8201" t="str">
        <f>INDEX(People!$A$2:$A$5,MATCH(Orders!N8201,People!$B$2:$B$5,0))</f>
        <v>Kelly Williams</v>
      </c>
      <c r="X8201" t="str">
        <f>IFERROR(INDEX(Returns!A8201:A9000,MATCH(Orders!B8201,Returns!B8201:B9000,0)),"No")</f>
        <v>No</v>
      </c>
      <c r="Y8201">
        <f t="shared" si="128"/>
        <v>18.773999999999994</v>
      </c>
    </row>
    <row r="8202" spans="1:25" x14ac:dyDescent="0.2">
      <c r="A8202" s="1">
        <v>8201</v>
      </c>
      <c r="B8202" t="s">
        <v>10048</v>
      </c>
      <c r="C8202" s="2">
        <v>43579</v>
      </c>
      <c r="D8202" s="8">
        <f>Table1[[#This Row],[Order Date]]</f>
        <v>43579</v>
      </c>
      <c r="E8202" s="2">
        <v>43585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">
        <v>305</v>
      </c>
      <c r="P8202" s="1" t="s">
        <v>43</v>
      </c>
      <c r="Q8202" s="1" t="s">
        <v>55</v>
      </c>
      <c r="R8202" s="1" t="s">
        <v>306</v>
      </c>
      <c r="S8202" s="1">
        <v>72.784000000000006</v>
      </c>
      <c r="T8202" s="1">
        <v>1</v>
      </c>
      <c r="U8202" s="1">
        <v>0.2</v>
      </c>
      <c r="V8202" s="1">
        <v>-18.196000000000002</v>
      </c>
      <c r="W8202" t="str">
        <f>INDEX(People!$A$2:$A$5,MATCH(Orders!N8202,People!$B$2:$B$5,0))</f>
        <v>Kelly Williams</v>
      </c>
      <c r="X8202" t="str">
        <f>IFERROR(INDEX(Returns!A8202:A9001,MATCH(Orders!B8202,Returns!B8202:B9001,0)),"No")</f>
        <v>No</v>
      </c>
      <c r="Y8202">
        <f t="shared" si="128"/>
        <v>87.340800000000002</v>
      </c>
    </row>
    <row r="8203" spans="1:25" x14ac:dyDescent="0.2">
      <c r="A8203" s="1">
        <v>8202</v>
      </c>
      <c r="B8203" t="s">
        <v>10049</v>
      </c>
      <c r="C8203" s="2">
        <v>43047</v>
      </c>
      <c r="D8203" s="8">
        <f>Table1[[#This Row],[Order Date]]</f>
        <v>43047</v>
      </c>
      <c r="E8203" s="2">
        <v>43047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">
        <v>5349</v>
      </c>
      <c r="P8203" s="1" t="s">
        <v>43</v>
      </c>
      <c r="Q8203" s="1" t="s">
        <v>55</v>
      </c>
      <c r="R8203" s="1" t="s">
        <v>5350</v>
      </c>
      <c r="S8203" s="1">
        <v>67.150000000000006</v>
      </c>
      <c r="T8203" s="1">
        <v>5</v>
      </c>
      <c r="U8203" s="1">
        <v>0</v>
      </c>
      <c r="V8203" s="1">
        <v>16.787500000000001</v>
      </c>
      <c r="W8203" t="str">
        <f>INDEX(People!$A$2:$A$5,MATCH(Orders!N8203,People!$B$2:$B$5,0))</f>
        <v>Chuck Magee</v>
      </c>
      <c r="X8203" t="str">
        <f>IFERROR(INDEX(Returns!A8203:A9002,MATCH(Orders!B8203,Returns!B8203:B9002,0)),"No")</f>
        <v>No</v>
      </c>
      <c r="Y8203">
        <f t="shared" si="128"/>
        <v>67.150000000000006</v>
      </c>
    </row>
    <row r="8204" spans="1:25" x14ac:dyDescent="0.2">
      <c r="A8204" s="1">
        <v>8203</v>
      </c>
      <c r="B8204" t="s">
        <v>10049</v>
      </c>
      <c r="C8204" s="2">
        <v>43047</v>
      </c>
      <c r="D8204" s="8">
        <f>Table1[[#This Row],[Order Date]]</f>
        <v>43047</v>
      </c>
      <c r="E8204" s="2">
        <v>43047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">
        <v>2921</v>
      </c>
      <c r="P8204" s="1" t="s">
        <v>66</v>
      </c>
      <c r="Q8204" s="1" t="s">
        <v>67</v>
      </c>
      <c r="R8204" s="1" t="s">
        <v>2922</v>
      </c>
      <c r="S8204" s="1">
        <v>549.98</v>
      </c>
      <c r="T8204" s="1">
        <v>2</v>
      </c>
      <c r="U8204" s="1">
        <v>0</v>
      </c>
      <c r="V8204" s="1">
        <v>142.9948</v>
      </c>
      <c r="W8204" t="str">
        <f>INDEX(People!$A$2:$A$5,MATCH(Orders!N8204,People!$B$2:$B$5,0))</f>
        <v>Chuck Magee</v>
      </c>
      <c r="X8204" t="str">
        <f>IFERROR(INDEX(Returns!A8204:A9003,MATCH(Orders!B8204,Returns!B8204:B9003,0)),"No")</f>
        <v>No</v>
      </c>
      <c r="Y8204">
        <f t="shared" si="128"/>
        <v>549.98</v>
      </c>
    </row>
    <row r="8205" spans="1:25" x14ac:dyDescent="0.2">
      <c r="A8205" s="1">
        <v>8204</v>
      </c>
      <c r="B8205" t="s">
        <v>10049</v>
      </c>
      <c r="C8205" s="2">
        <v>43047</v>
      </c>
      <c r="D8205" s="8">
        <f>Table1[[#This Row],[Order Date]]</f>
        <v>43047</v>
      </c>
      <c r="E8205" s="2">
        <v>43047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">
        <v>5736</v>
      </c>
      <c r="P8205" s="1" t="s">
        <v>30</v>
      </c>
      <c r="Q8205" s="1" t="s">
        <v>60</v>
      </c>
      <c r="R8205" s="1" t="s">
        <v>5737</v>
      </c>
      <c r="S8205" s="1">
        <v>11.82</v>
      </c>
      <c r="T8205" s="1">
        <v>3</v>
      </c>
      <c r="U8205" s="1">
        <v>0</v>
      </c>
      <c r="V8205" s="1">
        <v>4.7279999999999998</v>
      </c>
      <c r="W8205" t="str">
        <f>INDEX(People!$A$2:$A$5,MATCH(Orders!N8205,People!$B$2:$B$5,0))</f>
        <v>Chuck Magee</v>
      </c>
      <c r="X8205" t="str">
        <f>IFERROR(INDEX(Returns!A8205:A9004,MATCH(Orders!B8205,Returns!B8205:B9004,0)),"No")</f>
        <v>No</v>
      </c>
      <c r="Y8205">
        <f t="shared" si="128"/>
        <v>11.82</v>
      </c>
    </row>
    <row r="8206" spans="1:25" x14ac:dyDescent="0.2">
      <c r="A8206" s="1">
        <v>8205</v>
      </c>
      <c r="B8206" t="s">
        <v>10049</v>
      </c>
      <c r="C8206" s="2">
        <v>43047</v>
      </c>
      <c r="D8206" s="8">
        <f>Table1[[#This Row],[Order Date]]</f>
        <v>43047</v>
      </c>
      <c r="E8206" s="2">
        <v>43047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">
        <v>5457</v>
      </c>
      <c r="P8206" s="1" t="s">
        <v>66</v>
      </c>
      <c r="Q8206" s="1" t="s">
        <v>601</v>
      </c>
      <c r="R8206" s="1" t="s">
        <v>5458</v>
      </c>
      <c r="S8206" s="1">
        <v>4643.8</v>
      </c>
      <c r="T8206" s="1">
        <v>4</v>
      </c>
      <c r="U8206" s="1">
        <v>0</v>
      </c>
      <c r="V8206" s="1">
        <v>2229.0239999999999</v>
      </c>
      <c r="W8206" t="str">
        <f>INDEX(People!$A$2:$A$5,MATCH(Orders!N8206,People!$B$2:$B$5,0))</f>
        <v>Chuck Magee</v>
      </c>
      <c r="X8206" t="str">
        <f>IFERROR(INDEX(Returns!A8206:A9005,MATCH(Orders!B8206,Returns!B8206:B9005,0)),"No")</f>
        <v>No</v>
      </c>
      <c r="Y8206">
        <f t="shared" si="128"/>
        <v>4643.8</v>
      </c>
    </row>
    <row r="8207" spans="1:25" x14ac:dyDescent="0.2">
      <c r="A8207" s="1">
        <v>8206</v>
      </c>
      <c r="B8207" t="s">
        <v>10049</v>
      </c>
      <c r="C8207" s="2">
        <v>43047</v>
      </c>
      <c r="D8207" s="8">
        <f>Table1[[#This Row],[Order Date]]</f>
        <v>43047</v>
      </c>
      <c r="E8207" s="2">
        <v>43047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">
        <v>2081</v>
      </c>
      <c r="P8207" s="1" t="s">
        <v>30</v>
      </c>
      <c r="Q8207" s="1" t="s">
        <v>34</v>
      </c>
      <c r="R8207" s="1" t="s">
        <v>2082</v>
      </c>
      <c r="S8207" s="1">
        <v>577.76400000000001</v>
      </c>
      <c r="T8207" s="1">
        <v>2</v>
      </c>
      <c r="U8207" s="1">
        <v>0.1</v>
      </c>
      <c r="V8207" s="1">
        <v>115.5528</v>
      </c>
      <c r="W8207" t="str">
        <f>INDEX(People!$A$2:$A$5,MATCH(Orders!N8207,People!$B$2:$B$5,0))</f>
        <v>Chuck Magee</v>
      </c>
      <c r="X8207" t="str">
        <f>IFERROR(INDEX(Returns!A8207:A9006,MATCH(Orders!B8207,Returns!B8207:B9006,0)),"No")</f>
        <v>No</v>
      </c>
      <c r="Y8207">
        <f t="shared" si="128"/>
        <v>635.54040000000009</v>
      </c>
    </row>
    <row r="8208" spans="1:25" x14ac:dyDescent="0.2">
      <c r="A8208" s="1">
        <v>8207</v>
      </c>
      <c r="B8208" t="s">
        <v>10050</v>
      </c>
      <c r="C8208" s="2">
        <v>42851</v>
      </c>
      <c r="D8208" s="8">
        <f>Table1[[#This Row],[Order Date]]</f>
        <v>42851</v>
      </c>
      <c r="E8208" s="2">
        <v>42855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">
        <v>51</v>
      </c>
      <c r="P8208" s="1" t="s">
        <v>30</v>
      </c>
      <c r="Q8208" s="1" t="s">
        <v>52</v>
      </c>
      <c r="R8208" s="1" t="s">
        <v>53</v>
      </c>
      <c r="S8208" s="1">
        <v>191.5155</v>
      </c>
      <c r="T8208" s="1">
        <v>1</v>
      </c>
      <c r="U8208" s="1">
        <v>0.45</v>
      </c>
      <c r="V8208" s="1">
        <v>-76.606200000000001</v>
      </c>
      <c r="W8208" t="str">
        <f>INDEX(People!$A$2:$A$5,MATCH(Orders!N8208,People!$B$2:$B$5,0))</f>
        <v>Cassandra Brandow</v>
      </c>
      <c r="X8208" t="str">
        <f>IFERROR(INDEX(Returns!A8208:A9007,MATCH(Orders!B8208,Returns!B8208:B9007,0)),"No")</f>
        <v>No</v>
      </c>
      <c r="Y8208">
        <f t="shared" si="128"/>
        <v>277.697475</v>
      </c>
    </row>
    <row r="8209" spans="1:25" x14ac:dyDescent="0.2">
      <c r="A8209" s="1">
        <v>8208</v>
      </c>
      <c r="B8209" t="s">
        <v>10050</v>
      </c>
      <c r="C8209" s="2">
        <v>42851</v>
      </c>
      <c r="D8209" s="8">
        <f>Table1[[#This Row],[Order Date]]</f>
        <v>42851</v>
      </c>
      <c r="E8209" s="2">
        <v>42855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">
        <v>1194</v>
      </c>
      <c r="P8209" s="1" t="s">
        <v>43</v>
      </c>
      <c r="Q8209" s="1" t="s">
        <v>63</v>
      </c>
      <c r="R8209" s="1" t="s">
        <v>1195</v>
      </c>
      <c r="S8209" s="1">
        <v>2.6240000000000001</v>
      </c>
      <c r="T8209" s="1">
        <v>1</v>
      </c>
      <c r="U8209" s="1">
        <v>0.2</v>
      </c>
      <c r="V8209" s="1">
        <v>0.42639999999999978</v>
      </c>
      <c r="W8209" t="str">
        <f>INDEX(People!$A$2:$A$5,MATCH(Orders!N8209,People!$B$2:$B$5,0))</f>
        <v>Cassandra Brandow</v>
      </c>
      <c r="X8209" t="str">
        <f>IFERROR(INDEX(Returns!A8209:A9008,MATCH(Orders!B8209,Returns!B8209:B9008,0)),"No")</f>
        <v>No</v>
      </c>
      <c r="Y8209">
        <f t="shared" si="128"/>
        <v>3.1488</v>
      </c>
    </row>
    <row r="8210" spans="1:25" x14ac:dyDescent="0.2">
      <c r="A8210" s="1">
        <v>8209</v>
      </c>
      <c r="B8210" t="s">
        <v>10051</v>
      </c>
      <c r="C8210" s="2">
        <v>42998</v>
      </c>
      <c r="D8210" s="8">
        <f>Table1[[#This Row],[Order Date]]</f>
        <v>42998</v>
      </c>
      <c r="E8210" s="2">
        <v>43002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">
        <v>2289</v>
      </c>
      <c r="P8210" s="1" t="s">
        <v>43</v>
      </c>
      <c r="Q8210" s="1" t="s">
        <v>70</v>
      </c>
      <c r="R8210" s="1" t="s">
        <v>2290</v>
      </c>
      <c r="S8210" s="1">
        <v>1369.7640000000001</v>
      </c>
      <c r="T8210" s="1">
        <v>6</v>
      </c>
      <c r="U8210" s="1">
        <v>0.7</v>
      </c>
      <c r="V8210" s="1">
        <v>-913.17599999999993</v>
      </c>
      <c r="W8210" t="str">
        <f>INDEX(People!$A$2:$A$5,MATCH(Orders!N8210,People!$B$2:$B$5,0))</f>
        <v>Cassandra Brandow</v>
      </c>
      <c r="X8210" t="str">
        <f>IFERROR(INDEX(Returns!A8210:A9009,MATCH(Orders!B8210,Returns!B8210:B9009,0)),"No")</f>
        <v>No</v>
      </c>
      <c r="Y8210">
        <f t="shared" si="128"/>
        <v>2328.5988000000002</v>
      </c>
    </row>
    <row r="8211" spans="1:25" x14ac:dyDescent="0.2">
      <c r="A8211" s="1">
        <v>8210</v>
      </c>
      <c r="B8211" t="s">
        <v>10051</v>
      </c>
      <c r="C8211" s="2">
        <v>42998</v>
      </c>
      <c r="D8211" s="8">
        <f>Table1[[#This Row],[Order Date]]</f>
        <v>42998</v>
      </c>
      <c r="E8211" s="2">
        <v>43002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">
        <v>737</v>
      </c>
      <c r="P8211" s="1" t="s">
        <v>43</v>
      </c>
      <c r="Q8211" s="1" t="s">
        <v>55</v>
      </c>
      <c r="R8211" s="1" t="s">
        <v>738</v>
      </c>
      <c r="S8211" s="1">
        <v>294.36799999999999</v>
      </c>
      <c r="T8211" s="1">
        <v>4</v>
      </c>
      <c r="U8211" s="1">
        <v>0.2</v>
      </c>
      <c r="V8211" s="1">
        <v>-58.873600000000025</v>
      </c>
      <c r="W8211" t="str">
        <f>INDEX(People!$A$2:$A$5,MATCH(Orders!N8211,People!$B$2:$B$5,0))</f>
        <v>Cassandra Brandow</v>
      </c>
      <c r="X8211" t="str">
        <f>IFERROR(INDEX(Returns!A8211:A9010,MATCH(Orders!B8211,Returns!B8211:B9010,0)),"No")</f>
        <v>No</v>
      </c>
      <c r="Y8211">
        <f t="shared" si="128"/>
        <v>353.24160000000001</v>
      </c>
    </row>
    <row r="8212" spans="1:25" x14ac:dyDescent="0.2">
      <c r="A8212" s="1">
        <v>8211</v>
      </c>
      <c r="B8212" t="s">
        <v>10052</v>
      </c>
      <c r="C8212" s="2">
        <v>43715</v>
      </c>
      <c r="D8212" s="8">
        <f>Table1[[#This Row],[Order Date]]</f>
        <v>43715</v>
      </c>
      <c r="E8212" s="2">
        <v>43720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">
        <v>1590</v>
      </c>
      <c r="P8212" s="1" t="s">
        <v>43</v>
      </c>
      <c r="Q8212" s="1" t="s">
        <v>73</v>
      </c>
      <c r="R8212" s="1" t="s">
        <v>1591</v>
      </c>
      <c r="S8212" s="1">
        <v>81.567999999999998</v>
      </c>
      <c r="T8212" s="1">
        <v>2</v>
      </c>
      <c r="U8212" s="1">
        <v>0.2</v>
      </c>
      <c r="V8212" s="1">
        <v>7.1372000000000035</v>
      </c>
      <c r="W8212" t="str">
        <f>INDEX(People!$A$2:$A$5,MATCH(Orders!N8212,People!$B$2:$B$5,0))</f>
        <v>Cassandra Brandow</v>
      </c>
      <c r="X8212" t="str">
        <f>IFERROR(INDEX(Returns!A8212:A9011,MATCH(Orders!B8212,Returns!B8212:B9011,0)),"No")</f>
        <v>No</v>
      </c>
      <c r="Y8212">
        <f t="shared" si="128"/>
        <v>97.881599999999992</v>
      </c>
    </row>
    <row r="8213" spans="1:25" x14ac:dyDescent="0.2">
      <c r="A8213" s="1">
        <v>8212</v>
      </c>
      <c r="B8213" t="s">
        <v>10053</v>
      </c>
      <c r="C8213" s="2">
        <v>43411</v>
      </c>
      <c r="D8213" s="8">
        <f>Table1[[#This Row],[Order Date]]</f>
        <v>43411</v>
      </c>
      <c r="E8213" s="2">
        <v>43416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">
        <v>5833</v>
      </c>
      <c r="P8213" s="1" t="s">
        <v>30</v>
      </c>
      <c r="Q8213" s="1" t="s">
        <v>60</v>
      </c>
      <c r="R8213" s="1" t="s">
        <v>5834</v>
      </c>
      <c r="S8213" s="1">
        <v>44.460000000000008</v>
      </c>
      <c r="T8213" s="1">
        <v>5</v>
      </c>
      <c r="U8213" s="1">
        <v>0.6</v>
      </c>
      <c r="V8213" s="1">
        <v>-17.783999999999992</v>
      </c>
      <c r="W8213" t="str">
        <f>INDEX(People!$A$2:$A$5,MATCH(Orders!N8213,People!$B$2:$B$5,0))</f>
        <v>Kelly Williams</v>
      </c>
      <c r="X8213" t="str">
        <f>IFERROR(INDEX(Returns!A8213:A9012,MATCH(Orders!B8213,Returns!B8213:B9012,0)),"No")</f>
        <v>No</v>
      </c>
      <c r="Y8213">
        <f t="shared" si="128"/>
        <v>71.13600000000001</v>
      </c>
    </row>
    <row r="8214" spans="1:25" x14ac:dyDescent="0.2">
      <c r="A8214" s="1">
        <v>8213</v>
      </c>
      <c r="B8214" t="s">
        <v>10053</v>
      </c>
      <c r="C8214" s="2">
        <v>43411</v>
      </c>
      <c r="D8214" s="8">
        <f>Table1[[#This Row],[Order Date]]</f>
        <v>43411</v>
      </c>
      <c r="E8214" s="2">
        <v>43416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">
        <v>1780</v>
      </c>
      <c r="P8214" s="1" t="s">
        <v>43</v>
      </c>
      <c r="Q8214" s="1" t="s">
        <v>55</v>
      </c>
      <c r="R8214" s="1" t="s">
        <v>1781</v>
      </c>
      <c r="S8214" s="1">
        <v>314.08800000000002</v>
      </c>
      <c r="T8214" s="1">
        <v>3</v>
      </c>
      <c r="U8214" s="1">
        <v>0.2</v>
      </c>
      <c r="V8214" s="1">
        <v>19.630499999999998</v>
      </c>
      <c r="W8214" t="str">
        <f>INDEX(People!$A$2:$A$5,MATCH(Orders!N8214,People!$B$2:$B$5,0))</f>
        <v>Kelly Williams</v>
      </c>
      <c r="X8214" t="str">
        <f>IFERROR(INDEX(Returns!A8214:A9013,MATCH(Orders!B8214,Returns!B8214:B9013,0)),"No")</f>
        <v>No</v>
      </c>
      <c r="Y8214">
        <f t="shared" si="128"/>
        <v>376.90559999999999</v>
      </c>
    </row>
    <row r="8215" spans="1:25" x14ac:dyDescent="0.2">
      <c r="A8215" s="1">
        <v>8214</v>
      </c>
      <c r="B8215" t="s">
        <v>10054</v>
      </c>
      <c r="C8215" s="2">
        <v>43003</v>
      </c>
      <c r="D8215" s="8">
        <f>Table1[[#This Row],[Order Date]]</f>
        <v>43003</v>
      </c>
      <c r="E8215" s="2">
        <v>43010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">
        <v>3522</v>
      </c>
      <c r="P8215" s="1" t="s">
        <v>43</v>
      </c>
      <c r="Q8215" s="1" t="s">
        <v>70</v>
      </c>
      <c r="R8215" s="1" t="s">
        <v>3523</v>
      </c>
      <c r="S8215" s="1">
        <v>6.3360000000000012</v>
      </c>
      <c r="T8215" s="1">
        <v>4</v>
      </c>
      <c r="U8215" s="1">
        <v>0.7</v>
      </c>
      <c r="V8215" s="1">
        <v>-4.6463999999999981</v>
      </c>
      <c r="W8215" t="str">
        <f>INDEX(People!$A$2:$A$5,MATCH(Orders!N8215,People!$B$2:$B$5,0))</f>
        <v>Cassandra Brandow</v>
      </c>
      <c r="X8215" t="str">
        <f>IFERROR(INDEX(Returns!A8215:A9014,MATCH(Orders!B8215,Returns!B8215:B9014,0)),"No")</f>
        <v>No</v>
      </c>
      <c r="Y8215">
        <f t="shared" si="128"/>
        <v>10.771200000000002</v>
      </c>
    </row>
    <row r="8216" spans="1:25" x14ac:dyDescent="0.2">
      <c r="A8216" s="1">
        <v>8215</v>
      </c>
      <c r="B8216" t="s">
        <v>10054</v>
      </c>
      <c r="C8216" s="2">
        <v>43003</v>
      </c>
      <c r="D8216" s="8">
        <f>Table1[[#This Row],[Order Date]]</f>
        <v>43003</v>
      </c>
      <c r="E8216" s="2">
        <v>43010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">
        <v>4503</v>
      </c>
      <c r="P8216" s="1" t="s">
        <v>43</v>
      </c>
      <c r="Q8216" s="1" t="s">
        <v>84</v>
      </c>
      <c r="R8216" s="1" t="s">
        <v>4504</v>
      </c>
      <c r="S8216" s="1">
        <v>10.48</v>
      </c>
      <c r="T8216" s="1">
        <v>1</v>
      </c>
      <c r="U8216" s="1">
        <v>0.2</v>
      </c>
      <c r="V8216" s="1">
        <v>3.7989999999999995</v>
      </c>
      <c r="W8216" t="str">
        <f>INDEX(People!$A$2:$A$5,MATCH(Orders!N8216,People!$B$2:$B$5,0))</f>
        <v>Cassandra Brandow</v>
      </c>
      <c r="X8216" t="str">
        <f>IFERROR(INDEX(Returns!A8216:A9015,MATCH(Orders!B8216,Returns!B8216:B9015,0)),"No")</f>
        <v>No</v>
      </c>
      <c r="Y8216">
        <f t="shared" si="128"/>
        <v>12.576000000000001</v>
      </c>
    </row>
    <row r="8217" spans="1:25" x14ac:dyDescent="0.2">
      <c r="A8217" s="1">
        <v>8216</v>
      </c>
      <c r="B8217" t="s">
        <v>10054</v>
      </c>
      <c r="C8217" s="2">
        <v>43003</v>
      </c>
      <c r="D8217" s="8">
        <f>Table1[[#This Row],[Order Date]]</f>
        <v>43003</v>
      </c>
      <c r="E8217" s="2">
        <v>43010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">
        <v>4058</v>
      </c>
      <c r="P8217" s="1" t="s">
        <v>43</v>
      </c>
      <c r="Q8217" s="1" t="s">
        <v>70</v>
      </c>
      <c r="R8217" s="1" t="s">
        <v>4059</v>
      </c>
      <c r="S8217" s="1">
        <v>2.4690000000000003</v>
      </c>
      <c r="T8217" s="1">
        <v>1</v>
      </c>
      <c r="U8217" s="1">
        <v>0.7</v>
      </c>
      <c r="V8217" s="1">
        <v>-1.8106</v>
      </c>
      <c r="W8217" t="str">
        <f>INDEX(People!$A$2:$A$5,MATCH(Orders!N8217,People!$B$2:$B$5,0))</f>
        <v>Cassandra Brandow</v>
      </c>
      <c r="X8217" t="str">
        <f>IFERROR(INDEX(Returns!A8217:A9016,MATCH(Orders!B8217,Returns!B8217:B9016,0)),"No")</f>
        <v>No</v>
      </c>
      <c r="Y8217">
        <f t="shared" si="128"/>
        <v>4.1973000000000003</v>
      </c>
    </row>
    <row r="8218" spans="1:25" x14ac:dyDescent="0.2">
      <c r="A8218" s="1">
        <v>8217</v>
      </c>
      <c r="B8218" t="s">
        <v>10054</v>
      </c>
      <c r="C8218" s="2">
        <v>43003</v>
      </c>
      <c r="D8218" s="8">
        <f>Table1[[#This Row],[Order Date]]</f>
        <v>43003</v>
      </c>
      <c r="E8218" s="2">
        <v>43010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">
        <v>1058</v>
      </c>
      <c r="P8218" s="1" t="s">
        <v>43</v>
      </c>
      <c r="Q8218" s="1" t="s">
        <v>70</v>
      </c>
      <c r="R8218" s="1" t="s">
        <v>1059</v>
      </c>
      <c r="S8218" s="1">
        <v>3.2640000000000007</v>
      </c>
      <c r="T8218" s="1">
        <v>2</v>
      </c>
      <c r="U8218" s="1">
        <v>0.7</v>
      </c>
      <c r="V8218" s="1">
        <v>-2.2847999999999997</v>
      </c>
      <c r="W8218" t="str">
        <f>INDEX(People!$A$2:$A$5,MATCH(Orders!N8218,People!$B$2:$B$5,0))</f>
        <v>Cassandra Brandow</v>
      </c>
      <c r="X8218" t="str">
        <f>IFERROR(INDEX(Returns!A8218:A9017,MATCH(Orders!B8218,Returns!B8218:B9017,0)),"No")</f>
        <v>No</v>
      </c>
      <c r="Y8218">
        <f t="shared" si="128"/>
        <v>5.5488000000000008</v>
      </c>
    </row>
    <row r="8219" spans="1:25" x14ac:dyDescent="0.2">
      <c r="A8219" s="1">
        <v>8218</v>
      </c>
      <c r="B8219" t="s">
        <v>10055</v>
      </c>
      <c r="C8219" s="2">
        <v>42646</v>
      </c>
      <c r="D8219" s="8">
        <f>Table1[[#This Row],[Order Date]]</f>
        <v>42646</v>
      </c>
      <c r="E8219" s="2">
        <v>42650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">
        <v>3534</v>
      </c>
      <c r="P8219" s="1" t="s">
        <v>43</v>
      </c>
      <c r="Q8219" s="1" t="s">
        <v>242</v>
      </c>
      <c r="R8219" s="1" t="s">
        <v>3535</v>
      </c>
      <c r="S8219" s="1">
        <v>4.3440000000000003</v>
      </c>
      <c r="T8219" s="1">
        <v>3</v>
      </c>
      <c r="U8219" s="1">
        <v>0.2</v>
      </c>
      <c r="V8219" s="1">
        <v>0.86879999999999979</v>
      </c>
      <c r="W8219" t="str">
        <f>INDEX(People!$A$2:$A$5,MATCH(Orders!N8219,People!$B$2:$B$5,0))</f>
        <v>Kelly Williams</v>
      </c>
      <c r="X8219" t="str">
        <f>IFERROR(INDEX(Returns!A8219:A9018,MATCH(Orders!B8219,Returns!B8219:B9018,0)),"No")</f>
        <v>No</v>
      </c>
      <c r="Y8219">
        <f t="shared" si="128"/>
        <v>5.2128000000000005</v>
      </c>
    </row>
    <row r="8220" spans="1:25" x14ac:dyDescent="0.2">
      <c r="A8220" s="1">
        <v>8219</v>
      </c>
      <c r="B8220" t="s">
        <v>10055</v>
      </c>
      <c r="C8220" s="2">
        <v>42646</v>
      </c>
      <c r="D8220" s="8">
        <f>Table1[[#This Row],[Order Date]]</f>
        <v>42646</v>
      </c>
      <c r="E8220" s="2">
        <v>42650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">
        <v>3550</v>
      </c>
      <c r="P8220" s="1" t="s">
        <v>30</v>
      </c>
      <c r="Q8220" s="1" t="s">
        <v>60</v>
      </c>
      <c r="R8220" s="1" t="s">
        <v>3551</v>
      </c>
      <c r="S8220" s="1">
        <v>31.776000000000003</v>
      </c>
      <c r="T8220" s="1">
        <v>3</v>
      </c>
      <c r="U8220" s="1">
        <v>0.6</v>
      </c>
      <c r="V8220" s="1">
        <v>-19.065600000000007</v>
      </c>
      <c r="W8220" t="str">
        <f>INDEX(People!$A$2:$A$5,MATCH(Orders!N8220,People!$B$2:$B$5,0))</f>
        <v>Kelly Williams</v>
      </c>
      <c r="X8220" t="str">
        <f>IFERROR(INDEX(Returns!A8220:A9019,MATCH(Orders!B8220,Returns!B8220:B9019,0)),"No")</f>
        <v>No</v>
      </c>
      <c r="Y8220">
        <f t="shared" si="128"/>
        <v>50.841600000000007</v>
      </c>
    </row>
    <row r="8221" spans="1:25" x14ac:dyDescent="0.2">
      <c r="A8221" s="1">
        <v>8220</v>
      </c>
      <c r="B8221" t="s">
        <v>10055</v>
      </c>
      <c r="C8221" s="2">
        <v>42646</v>
      </c>
      <c r="D8221" s="8">
        <f>Table1[[#This Row],[Order Date]]</f>
        <v>42646</v>
      </c>
      <c r="E8221" s="2">
        <v>42650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">
        <v>2133</v>
      </c>
      <c r="P8221" s="1" t="s">
        <v>43</v>
      </c>
      <c r="Q8221" s="1" t="s">
        <v>44</v>
      </c>
      <c r="R8221" s="1" t="s">
        <v>2134</v>
      </c>
      <c r="S8221" s="1">
        <v>4.9280000000000008</v>
      </c>
      <c r="T8221" s="1">
        <v>2</v>
      </c>
      <c r="U8221" s="1">
        <v>0.2</v>
      </c>
      <c r="V8221" s="1">
        <v>1.7247999999999997</v>
      </c>
      <c r="W8221" t="str">
        <f>INDEX(People!$A$2:$A$5,MATCH(Orders!N8221,People!$B$2:$B$5,0))</f>
        <v>Kelly Williams</v>
      </c>
      <c r="X8221" t="str">
        <f>IFERROR(INDEX(Returns!A8221:A9020,MATCH(Orders!B8221,Returns!B8221:B9020,0)),"No")</f>
        <v>No</v>
      </c>
      <c r="Y8221">
        <f t="shared" si="128"/>
        <v>5.9136000000000006</v>
      </c>
    </row>
    <row r="8222" spans="1:25" x14ac:dyDescent="0.2">
      <c r="A8222" s="1">
        <v>8221</v>
      </c>
      <c r="B8222" t="s">
        <v>10055</v>
      </c>
      <c r="C8222" s="2">
        <v>42646</v>
      </c>
      <c r="D8222" s="8">
        <f>Table1[[#This Row],[Order Date]]</f>
        <v>42646</v>
      </c>
      <c r="E8222" s="2">
        <v>42650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">
        <v>395</v>
      </c>
      <c r="P8222" s="1" t="s">
        <v>43</v>
      </c>
      <c r="Q8222" s="1" t="s">
        <v>70</v>
      </c>
      <c r="R8222" s="1" t="s">
        <v>396</v>
      </c>
      <c r="S8222" s="1">
        <v>1.7879999999999996</v>
      </c>
      <c r="T8222" s="1">
        <v>3</v>
      </c>
      <c r="U8222" s="1">
        <v>0.8</v>
      </c>
      <c r="V8222" s="1">
        <v>-3.0396000000000001</v>
      </c>
      <c r="W8222" t="str">
        <f>INDEX(People!$A$2:$A$5,MATCH(Orders!N8222,People!$B$2:$B$5,0))</f>
        <v>Kelly Williams</v>
      </c>
      <c r="X8222" t="str">
        <f>IFERROR(INDEX(Returns!A8222:A9021,MATCH(Orders!B8222,Returns!B8222:B9021,0)),"No")</f>
        <v>No</v>
      </c>
      <c r="Y8222">
        <f t="shared" si="128"/>
        <v>3.2183999999999995</v>
      </c>
    </row>
    <row r="8223" spans="1:25" x14ac:dyDescent="0.2">
      <c r="A8223" s="1">
        <v>8222</v>
      </c>
      <c r="B8223" t="s">
        <v>10055</v>
      </c>
      <c r="C8223" s="2">
        <v>42646</v>
      </c>
      <c r="D8223" s="8">
        <f>Table1[[#This Row],[Order Date]]</f>
        <v>42646</v>
      </c>
      <c r="E8223" s="2">
        <v>42650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">
        <v>5835</v>
      </c>
      <c r="P8223" s="1" t="s">
        <v>43</v>
      </c>
      <c r="Q8223" s="1" t="s">
        <v>242</v>
      </c>
      <c r="R8223" s="1" t="s">
        <v>5836</v>
      </c>
      <c r="S8223" s="1">
        <v>15.072000000000001</v>
      </c>
      <c r="T8223" s="1">
        <v>4</v>
      </c>
      <c r="U8223" s="1">
        <v>0.2</v>
      </c>
      <c r="V8223" s="1">
        <v>-3.7680000000000002</v>
      </c>
      <c r="W8223" t="str">
        <f>INDEX(People!$A$2:$A$5,MATCH(Orders!N8223,People!$B$2:$B$5,0))</f>
        <v>Kelly Williams</v>
      </c>
      <c r="X8223" t="str">
        <f>IFERROR(INDEX(Returns!A8223:A9022,MATCH(Orders!B8223,Returns!B8223:B9022,0)),"No")</f>
        <v>No</v>
      </c>
      <c r="Y8223">
        <f t="shared" si="128"/>
        <v>18.086400000000001</v>
      </c>
    </row>
    <row r="8224" spans="1:25" x14ac:dyDescent="0.2">
      <c r="A8224" s="1">
        <v>8223</v>
      </c>
      <c r="B8224" t="s">
        <v>10056</v>
      </c>
      <c r="C8224" s="2">
        <v>42418</v>
      </c>
      <c r="D8224" s="8">
        <f>Table1[[#This Row],[Order Date]]</f>
        <v>42418</v>
      </c>
      <c r="E8224" s="2">
        <v>42424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">
        <v>4991</v>
      </c>
      <c r="P8224" s="1" t="s">
        <v>43</v>
      </c>
      <c r="Q8224" s="1" t="s">
        <v>55</v>
      </c>
      <c r="R8224" s="1" t="s">
        <v>4992</v>
      </c>
      <c r="S8224" s="1">
        <v>12.624000000000001</v>
      </c>
      <c r="T8224" s="1">
        <v>2</v>
      </c>
      <c r="U8224" s="1">
        <v>0.2</v>
      </c>
      <c r="V8224" s="1">
        <v>-2.5248000000000022</v>
      </c>
      <c r="W8224" t="str">
        <f>INDEX(People!$A$2:$A$5,MATCH(Orders!N8224,People!$B$2:$B$5,0))</f>
        <v>Kelly Williams</v>
      </c>
      <c r="X8224" t="str">
        <f>IFERROR(INDEX(Returns!A8224:A9023,MATCH(Orders!B8224,Returns!B8224:B9023,0)),"No")</f>
        <v>No</v>
      </c>
      <c r="Y8224">
        <f t="shared" si="128"/>
        <v>15.1488</v>
      </c>
    </row>
    <row r="8225" spans="1:25" x14ac:dyDescent="0.2">
      <c r="A8225" s="1">
        <v>8224</v>
      </c>
      <c r="B8225" t="s">
        <v>10057</v>
      </c>
      <c r="C8225" s="2">
        <v>43263</v>
      </c>
      <c r="D8225" s="8">
        <f>Table1[[#This Row],[Order Date]]</f>
        <v>43263</v>
      </c>
      <c r="E8225" s="2">
        <v>43267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">
        <v>3786</v>
      </c>
      <c r="P8225" s="1" t="s">
        <v>43</v>
      </c>
      <c r="Q8225" s="1" t="s">
        <v>84</v>
      </c>
      <c r="R8225" s="1" t="s">
        <v>3787</v>
      </c>
      <c r="S8225" s="1">
        <v>185.88</v>
      </c>
      <c r="T8225" s="1">
        <v>6</v>
      </c>
      <c r="U8225" s="1">
        <v>0</v>
      </c>
      <c r="V8225" s="1">
        <v>83.645999999999987</v>
      </c>
      <c r="W8225" t="str">
        <f>INDEX(People!$A$2:$A$5,MATCH(Orders!N8225,People!$B$2:$B$5,0))</f>
        <v>Anna Andreadi</v>
      </c>
      <c r="X8225" t="str">
        <f>IFERROR(INDEX(Returns!A8225:A9024,MATCH(Orders!B8225,Returns!B8225:B9024,0)),"No")</f>
        <v>No</v>
      </c>
      <c r="Y8225">
        <f t="shared" si="128"/>
        <v>185.88</v>
      </c>
    </row>
    <row r="8226" spans="1:25" x14ac:dyDescent="0.2">
      <c r="A8226" s="1">
        <v>8225</v>
      </c>
      <c r="B8226" t="s">
        <v>10057</v>
      </c>
      <c r="C8226" s="2">
        <v>43263</v>
      </c>
      <c r="D8226" s="8">
        <f>Table1[[#This Row],[Order Date]]</f>
        <v>43263</v>
      </c>
      <c r="E8226" s="2">
        <v>43267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">
        <v>4606</v>
      </c>
      <c r="P8226" s="1" t="s">
        <v>43</v>
      </c>
      <c r="Q8226" s="1" t="s">
        <v>84</v>
      </c>
      <c r="R8226" s="1" t="s">
        <v>4607</v>
      </c>
      <c r="S8226" s="1">
        <v>12.96</v>
      </c>
      <c r="T8226" s="1">
        <v>2</v>
      </c>
      <c r="U8226" s="1">
        <v>0</v>
      </c>
      <c r="V8226" s="1">
        <v>6.2208000000000006</v>
      </c>
      <c r="W8226" t="str">
        <f>INDEX(People!$A$2:$A$5,MATCH(Orders!N8226,People!$B$2:$B$5,0))</f>
        <v>Anna Andreadi</v>
      </c>
      <c r="X8226" t="str">
        <f>IFERROR(INDEX(Returns!A8226:A9025,MATCH(Orders!B8226,Returns!B8226:B9025,0)),"No")</f>
        <v>No</v>
      </c>
      <c r="Y8226">
        <f t="shared" si="128"/>
        <v>12.96</v>
      </c>
    </row>
    <row r="8227" spans="1:25" x14ac:dyDescent="0.2">
      <c r="A8227" s="1">
        <v>8226</v>
      </c>
      <c r="B8227" t="s">
        <v>10058</v>
      </c>
      <c r="C8227" s="2">
        <v>43770</v>
      </c>
      <c r="D8227" s="8">
        <f>Table1[[#This Row],[Order Date]]</f>
        <v>43770</v>
      </c>
      <c r="E8227" s="2">
        <v>43773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">
        <v>963</v>
      </c>
      <c r="P8227" s="1" t="s">
        <v>43</v>
      </c>
      <c r="Q8227" s="1" t="s">
        <v>84</v>
      </c>
      <c r="R8227" s="1" t="s">
        <v>964</v>
      </c>
      <c r="S8227" s="1">
        <v>189.7</v>
      </c>
      <c r="T8227" s="1">
        <v>10</v>
      </c>
      <c r="U8227" s="1">
        <v>0</v>
      </c>
      <c r="V8227" s="1">
        <v>91.055999999999983</v>
      </c>
      <c r="W8227" t="str">
        <f>INDEX(People!$A$2:$A$5,MATCH(Orders!N8227,People!$B$2:$B$5,0))</f>
        <v>Chuck Magee</v>
      </c>
      <c r="X8227" t="str">
        <f>IFERROR(INDEX(Returns!A8227:A9026,MATCH(Orders!B8227,Returns!B8227:B9026,0)),"No")</f>
        <v>No</v>
      </c>
      <c r="Y8227">
        <f t="shared" si="128"/>
        <v>189.7</v>
      </c>
    </row>
    <row r="8228" spans="1:25" x14ac:dyDescent="0.2">
      <c r="A8228" s="1">
        <v>8227</v>
      </c>
      <c r="B8228" t="s">
        <v>10058</v>
      </c>
      <c r="C8228" s="2">
        <v>43770</v>
      </c>
      <c r="D8228" s="8">
        <f>Table1[[#This Row],[Order Date]]</f>
        <v>43770</v>
      </c>
      <c r="E8228" s="2">
        <v>43773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">
        <v>4889</v>
      </c>
      <c r="P8228" s="1" t="s">
        <v>43</v>
      </c>
      <c r="Q8228" s="1" t="s">
        <v>84</v>
      </c>
      <c r="R8228" s="1" t="s">
        <v>4890</v>
      </c>
      <c r="S8228" s="1">
        <v>40.99</v>
      </c>
      <c r="T8228" s="1">
        <v>1</v>
      </c>
      <c r="U8228" s="1">
        <v>0</v>
      </c>
      <c r="V8228" s="1">
        <v>20.085100000000001</v>
      </c>
      <c r="W8228" t="str">
        <f>INDEX(People!$A$2:$A$5,MATCH(Orders!N8228,People!$B$2:$B$5,0))</f>
        <v>Chuck Magee</v>
      </c>
      <c r="X8228" t="str">
        <f>IFERROR(INDEX(Returns!A8228:A9027,MATCH(Orders!B8228,Returns!B8228:B9027,0)),"No")</f>
        <v>No</v>
      </c>
      <c r="Y8228">
        <f t="shared" si="128"/>
        <v>40.99</v>
      </c>
    </row>
    <row r="8229" spans="1:25" x14ac:dyDescent="0.2">
      <c r="A8229" s="1">
        <v>8228</v>
      </c>
      <c r="B8229" t="s">
        <v>10059</v>
      </c>
      <c r="C8229" s="2">
        <v>43194</v>
      </c>
      <c r="D8229" s="8">
        <f>Table1[[#This Row],[Order Date]]</f>
        <v>43194</v>
      </c>
      <c r="E8229" s="2">
        <v>43198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">
        <v>1607</v>
      </c>
      <c r="P8229" s="1" t="s">
        <v>30</v>
      </c>
      <c r="Q8229" s="1" t="s">
        <v>60</v>
      </c>
      <c r="R8229" s="1" t="s">
        <v>1608</v>
      </c>
      <c r="S8229" s="1">
        <v>82.64</v>
      </c>
      <c r="T8229" s="1">
        <v>2</v>
      </c>
      <c r="U8229" s="1">
        <v>0</v>
      </c>
      <c r="V8229" s="1">
        <v>7.4376000000000033</v>
      </c>
      <c r="W8229" t="str">
        <f>INDEX(People!$A$2:$A$5,MATCH(Orders!N8229,People!$B$2:$B$5,0))</f>
        <v>Chuck Magee</v>
      </c>
      <c r="X8229" t="str">
        <f>IFERROR(INDEX(Returns!A8229:A9028,MATCH(Orders!B8229,Returns!B8229:B9028,0)),"No")</f>
        <v>No</v>
      </c>
      <c r="Y8229">
        <f t="shared" si="128"/>
        <v>82.64</v>
      </c>
    </row>
    <row r="8230" spans="1:25" x14ac:dyDescent="0.2">
      <c r="A8230" s="1">
        <v>8229</v>
      </c>
      <c r="B8230" t="s">
        <v>10059</v>
      </c>
      <c r="C8230" s="2">
        <v>43194</v>
      </c>
      <c r="D8230" s="8">
        <f>Table1[[#This Row],[Order Date]]</f>
        <v>43194</v>
      </c>
      <c r="E8230" s="2">
        <v>43198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">
        <v>641</v>
      </c>
      <c r="P8230" s="1" t="s">
        <v>43</v>
      </c>
      <c r="Q8230" s="1" t="s">
        <v>55</v>
      </c>
      <c r="R8230" s="1" t="s">
        <v>642</v>
      </c>
      <c r="S8230" s="1">
        <v>31.02</v>
      </c>
      <c r="T8230" s="1">
        <v>2</v>
      </c>
      <c r="U8230" s="1">
        <v>0</v>
      </c>
      <c r="V8230" s="1">
        <v>8.0652000000000008</v>
      </c>
      <c r="W8230" t="str">
        <f>INDEX(People!$A$2:$A$5,MATCH(Orders!N8230,People!$B$2:$B$5,0))</f>
        <v>Chuck Magee</v>
      </c>
      <c r="X8230" t="str">
        <f>IFERROR(INDEX(Returns!A8230:A9029,MATCH(Orders!B8230,Returns!B8230:B9029,0)),"No")</f>
        <v>No</v>
      </c>
      <c r="Y8230">
        <f t="shared" si="128"/>
        <v>31.02</v>
      </c>
    </row>
    <row r="8231" spans="1:25" x14ac:dyDescent="0.2">
      <c r="A8231" s="1">
        <v>8230</v>
      </c>
      <c r="B8231" t="s">
        <v>10059</v>
      </c>
      <c r="C8231" s="2">
        <v>43194</v>
      </c>
      <c r="D8231" s="8">
        <f>Table1[[#This Row],[Order Date]]</f>
        <v>43194</v>
      </c>
      <c r="E8231" s="2">
        <v>43198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">
        <v>3292</v>
      </c>
      <c r="P8231" s="1" t="s">
        <v>66</v>
      </c>
      <c r="Q8231" s="1" t="s">
        <v>146</v>
      </c>
      <c r="R8231" s="1" t="s">
        <v>3293</v>
      </c>
      <c r="S8231" s="1">
        <v>89.97</v>
      </c>
      <c r="T8231" s="1">
        <v>3</v>
      </c>
      <c r="U8231" s="1">
        <v>0</v>
      </c>
      <c r="V8231" s="1">
        <v>37.787400000000005</v>
      </c>
      <c r="W8231" t="str">
        <f>INDEX(People!$A$2:$A$5,MATCH(Orders!N8231,People!$B$2:$B$5,0))</f>
        <v>Chuck Magee</v>
      </c>
      <c r="X8231" t="str">
        <f>IFERROR(INDEX(Returns!A8231:A9030,MATCH(Orders!B8231,Returns!B8231:B9030,0)),"No")</f>
        <v>No</v>
      </c>
      <c r="Y8231">
        <f t="shared" si="128"/>
        <v>89.97</v>
      </c>
    </row>
    <row r="8232" spans="1:25" x14ac:dyDescent="0.2">
      <c r="A8232" s="1">
        <v>8231</v>
      </c>
      <c r="B8232" t="s">
        <v>10060</v>
      </c>
      <c r="C8232" s="2">
        <v>43281</v>
      </c>
      <c r="D8232" s="8">
        <f>Table1[[#This Row],[Order Date]]</f>
        <v>43281</v>
      </c>
      <c r="E8232" s="2">
        <v>43283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">
        <v>1271</v>
      </c>
      <c r="P8232" s="1" t="s">
        <v>43</v>
      </c>
      <c r="Q8232" s="1" t="s">
        <v>63</v>
      </c>
      <c r="R8232" s="1" t="s">
        <v>1272</v>
      </c>
      <c r="S8232" s="1">
        <v>35.97</v>
      </c>
      <c r="T8232" s="1">
        <v>3</v>
      </c>
      <c r="U8232" s="1">
        <v>0</v>
      </c>
      <c r="V8232" s="1">
        <v>9.7118999999999982</v>
      </c>
      <c r="W8232" t="str">
        <f>INDEX(People!$A$2:$A$5,MATCH(Orders!N8232,People!$B$2:$B$5,0))</f>
        <v>Cassandra Brandow</v>
      </c>
      <c r="X8232" t="str">
        <f>IFERROR(INDEX(Returns!A8232:A9031,MATCH(Orders!B8232,Returns!B8232:B9031,0)),"No")</f>
        <v>No</v>
      </c>
      <c r="Y8232">
        <f t="shared" si="128"/>
        <v>35.97</v>
      </c>
    </row>
    <row r="8233" spans="1:25" x14ac:dyDescent="0.2">
      <c r="A8233" s="1">
        <v>8232</v>
      </c>
      <c r="B8233" t="s">
        <v>10060</v>
      </c>
      <c r="C8233" s="2">
        <v>43281</v>
      </c>
      <c r="D8233" s="8">
        <f>Table1[[#This Row],[Order Date]]</f>
        <v>43281</v>
      </c>
      <c r="E8233" s="2">
        <v>43283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">
        <v>748</v>
      </c>
      <c r="P8233" s="1" t="s">
        <v>30</v>
      </c>
      <c r="Q8233" s="1" t="s">
        <v>31</v>
      </c>
      <c r="R8233" s="1" t="s">
        <v>749</v>
      </c>
      <c r="S8233" s="1">
        <v>1266.8599999999999</v>
      </c>
      <c r="T8233" s="1">
        <v>7</v>
      </c>
      <c r="U8233" s="1">
        <v>0</v>
      </c>
      <c r="V8233" s="1">
        <v>291.37779999999987</v>
      </c>
      <c r="W8233" t="str">
        <f>INDEX(People!$A$2:$A$5,MATCH(Orders!N8233,People!$B$2:$B$5,0))</f>
        <v>Cassandra Brandow</v>
      </c>
      <c r="X8233" t="str">
        <f>IFERROR(INDEX(Returns!A8233:A9032,MATCH(Orders!B8233,Returns!B8233:B9032,0)),"No")</f>
        <v>No</v>
      </c>
      <c r="Y8233">
        <f t="shared" si="128"/>
        <v>1266.8599999999999</v>
      </c>
    </row>
    <row r="8234" spans="1:25" x14ac:dyDescent="0.2">
      <c r="A8234" s="1">
        <v>8233</v>
      </c>
      <c r="B8234" t="s">
        <v>10061</v>
      </c>
      <c r="C8234" s="2">
        <v>42635</v>
      </c>
      <c r="D8234" s="8">
        <f>Table1[[#This Row],[Order Date]]</f>
        <v>42635</v>
      </c>
      <c r="E8234" s="2">
        <v>42641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">
        <v>1044</v>
      </c>
      <c r="P8234" s="1" t="s">
        <v>43</v>
      </c>
      <c r="Q8234" s="1" t="s">
        <v>55</v>
      </c>
      <c r="R8234" s="1" t="s">
        <v>1045</v>
      </c>
      <c r="S8234" s="1">
        <v>169.45</v>
      </c>
      <c r="T8234" s="1">
        <v>5</v>
      </c>
      <c r="U8234" s="1">
        <v>0</v>
      </c>
      <c r="V8234" s="1">
        <v>42.362499999999997</v>
      </c>
      <c r="W8234" t="str">
        <f>INDEX(People!$A$2:$A$5,MATCH(Orders!N8234,People!$B$2:$B$5,0))</f>
        <v>Anna Andreadi</v>
      </c>
      <c r="X8234" t="str">
        <f>IFERROR(INDEX(Returns!A8234:A9033,MATCH(Orders!B8234,Returns!B8234:B9033,0)),"No")</f>
        <v>No</v>
      </c>
      <c r="Y8234">
        <f t="shared" si="128"/>
        <v>169.45</v>
      </c>
    </row>
    <row r="8235" spans="1:25" x14ac:dyDescent="0.2">
      <c r="A8235" s="1">
        <v>8234</v>
      </c>
      <c r="B8235" t="s">
        <v>10061</v>
      </c>
      <c r="C8235" s="2">
        <v>42635</v>
      </c>
      <c r="D8235" s="8">
        <f>Table1[[#This Row],[Order Date]]</f>
        <v>42635</v>
      </c>
      <c r="E8235" s="2">
        <v>42641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">
        <v>4849</v>
      </c>
      <c r="P8235" s="1" t="s">
        <v>43</v>
      </c>
      <c r="Q8235" s="1" t="s">
        <v>55</v>
      </c>
      <c r="R8235" s="1" t="s">
        <v>4850</v>
      </c>
      <c r="S8235" s="1">
        <v>40.68</v>
      </c>
      <c r="T8235" s="1">
        <v>2</v>
      </c>
      <c r="U8235" s="1">
        <v>0</v>
      </c>
      <c r="V8235" s="1">
        <v>0.40679999999999694</v>
      </c>
      <c r="W8235" t="str">
        <f>INDEX(People!$A$2:$A$5,MATCH(Orders!N8235,People!$B$2:$B$5,0))</f>
        <v>Anna Andreadi</v>
      </c>
      <c r="X8235" t="str">
        <f>IFERROR(INDEX(Returns!A8235:A9034,MATCH(Orders!B8235,Returns!B8235:B9034,0)),"No")</f>
        <v>No</v>
      </c>
      <c r="Y8235">
        <f t="shared" si="128"/>
        <v>40.68</v>
      </c>
    </row>
    <row r="8236" spans="1:25" x14ac:dyDescent="0.2">
      <c r="A8236" s="1">
        <v>8235</v>
      </c>
      <c r="B8236" t="s">
        <v>10062</v>
      </c>
      <c r="C8236" s="2">
        <v>43586</v>
      </c>
      <c r="D8236" s="8">
        <f>Table1[[#This Row],[Order Date]]</f>
        <v>43586</v>
      </c>
      <c r="E8236" s="2">
        <v>43591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">
        <v>5403</v>
      </c>
      <c r="P8236" s="1" t="s">
        <v>43</v>
      </c>
      <c r="Q8236" s="1" t="s">
        <v>512</v>
      </c>
      <c r="R8236" s="1" t="s">
        <v>5404</v>
      </c>
      <c r="S8236" s="1">
        <v>3.3280000000000003</v>
      </c>
      <c r="T8236" s="1">
        <v>2</v>
      </c>
      <c r="U8236" s="1">
        <v>0.2</v>
      </c>
      <c r="V8236" s="1">
        <v>0.4159999999999997</v>
      </c>
      <c r="W8236" t="str">
        <f>INDEX(People!$A$2:$A$5,MATCH(Orders!N8236,People!$B$2:$B$5,0))</f>
        <v>Cassandra Brandow</v>
      </c>
      <c r="X8236" t="str">
        <f>IFERROR(INDEX(Returns!A8236:A9035,MATCH(Orders!B8236,Returns!B8236:B9035,0)),"No")</f>
        <v>No</v>
      </c>
      <c r="Y8236">
        <f t="shared" si="128"/>
        <v>3.9936000000000003</v>
      </c>
    </row>
    <row r="8237" spans="1:25" x14ac:dyDescent="0.2">
      <c r="A8237" s="1">
        <v>8236</v>
      </c>
      <c r="B8237" t="s">
        <v>10062</v>
      </c>
      <c r="C8237" s="2">
        <v>43586</v>
      </c>
      <c r="D8237" s="8">
        <f>Table1[[#This Row],[Order Date]]</f>
        <v>43586</v>
      </c>
      <c r="E8237" s="2">
        <v>43591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">
        <v>1392</v>
      </c>
      <c r="P8237" s="1" t="s">
        <v>30</v>
      </c>
      <c r="Q8237" s="1" t="s">
        <v>52</v>
      </c>
      <c r="R8237" s="1" t="s">
        <v>1393</v>
      </c>
      <c r="S8237" s="1">
        <v>933.26200000000006</v>
      </c>
      <c r="T8237" s="1">
        <v>4</v>
      </c>
      <c r="U8237" s="1">
        <v>0.45</v>
      </c>
      <c r="V8237" s="1">
        <v>-458.14679999999998</v>
      </c>
      <c r="W8237" t="str">
        <f>INDEX(People!$A$2:$A$5,MATCH(Orders!N8237,People!$B$2:$B$5,0))</f>
        <v>Cassandra Brandow</v>
      </c>
      <c r="X8237" t="str">
        <f>IFERROR(INDEX(Returns!A8237:A9036,MATCH(Orders!B8237,Returns!B8237:B9036,0)),"No")</f>
        <v>No</v>
      </c>
      <c r="Y8237">
        <f t="shared" si="128"/>
        <v>1353.2299</v>
      </c>
    </row>
    <row r="8238" spans="1:25" x14ac:dyDescent="0.2">
      <c r="A8238" s="1">
        <v>8237</v>
      </c>
      <c r="B8238" t="s">
        <v>10062</v>
      </c>
      <c r="C8238" s="2">
        <v>43586</v>
      </c>
      <c r="D8238" s="8">
        <f>Table1[[#This Row],[Order Date]]</f>
        <v>43586</v>
      </c>
      <c r="E8238" s="2">
        <v>43591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">
        <v>1618</v>
      </c>
      <c r="P8238" s="1" t="s">
        <v>30</v>
      </c>
      <c r="Q8238" s="1" t="s">
        <v>34</v>
      </c>
      <c r="R8238" s="1" t="s">
        <v>1619</v>
      </c>
      <c r="S8238" s="1">
        <v>2803.92</v>
      </c>
      <c r="T8238" s="1">
        <v>5</v>
      </c>
      <c r="U8238" s="1">
        <v>0.2</v>
      </c>
      <c r="V8238" s="1">
        <v>0</v>
      </c>
      <c r="W8238" t="str">
        <f>INDEX(People!$A$2:$A$5,MATCH(Orders!N8238,People!$B$2:$B$5,0))</f>
        <v>Cassandra Brandow</v>
      </c>
      <c r="X8238" t="str">
        <f>IFERROR(INDEX(Returns!A8238:A9037,MATCH(Orders!B8238,Returns!B8238:B9037,0)),"No")</f>
        <v>No</v>
      </c>
      <c r="Y8238">
        <f t="shared" si="128"/>
        <v>3364.7040000000002</v>
      </c>
    </row>
    <row r="8239" spans="1:25" x14ac:dyDescent="0.2">
      <c r="A8239" s="1">
        <v>8238</v>
      </c>
      <c r="B8239" t="s">
        <v>10063</v>
      </c>
      <c r="C8239" s="2">
        <v>43758</v>
      </c>
      <c r="D8239" s="8">
        <f>Table1[[#This Row],[Order Date]]</f>
        <v>43758</v>
      </c>
      <c r="E8239" s="2">
        <v>43758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">
        <v>1318</v>
      </c>
      <c r="P8239" s="1" t="s">
        <v>43</v>
      </c>
      <c r="Q8239" s="1" t="s">
        <v>55</v>
      </c>
      <c r="R8239" s="1" t="s">
        <v>1319</v>
      </c>
      <c r="S8239" s="1">
        <v>4.7679999999999998</v>
      </c>
      <c r="T8239" s="1">
        <v>2</v>
      </c>
      <c r="U8239" s="1">
        <v>0.2</v>
      </c>
      <c r="V8239" s="1">
        <v>-0.7748000000000006</v>
      </c>
      <c r="W8239" t="str">
        <f>INDEX(People!$A$2:$A$5,MATCH(Orders!N8239,People!$B$2:$B$5,0))</f>
        <v>Cassandra Brandow</v>
      </c>
      <c r="X8239" t="str">
        <f>IFERROR(INDEX(Returns!A8239:A9038,MATCH(Orders!B8239,Returns!B8239:B9038,0)),"No")</f>
        <v>No</v>
      </c>
      <c r="Y8239">
        <f t="shared" si="128"/>
        <v>5.7215999999999996</v>
      </c>
    </row>
    <row r="8240" spans="1:25" x14ac:dyDescent="0.2">
      <c r="A8240" s="1">
        <v>8239</v>
      </c>
      <c r="B8240" t="s">
        <v>10063</v>
      </c>
      <c r="C8240" s="2">
        <v>43758</v>
      </c>
      <c r="D8240" s="8">
        <f>Table1[[#This Row],[Order Date]]</f>
        <v>43758</v>
      </c>
      <c r="E8240" s="2">
        <v>43758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">
        <v>4208</v>
      </c>
      <c r="P8240" s="1" t="s">
        <v>43</v>
      </c>
      <c r="Q8240" s="1" t="s">
        <v>84</v>
      </c>
      <c r="R8240" s="1" t="s">
        <v>4209</v>
      </c>
      <c r="S8240" s="1">
        <v>6.6720000000000006</v>
      </c>
      <c r="T8240" s="1">
        <v>1</v>
      </c>
      <c r="U8240" s="1">
        <v>0.2</v>
      </c>
      <c r="V8240" s="1">
        <v>2.5019999999999998</v>
      </c>
      <c r="W8240" t="str">
        <f>INDEX(People!$A$2:$A$5,MATCH(Orders!N8240,People!$B$2:$B$5,0))</f>
        <v>Cassandra Brandow</v>
      </c>
      <c r="X8240" t="str">
        <f>IFERROR(INDEX(Returns!A8240:A9039,MATCH(Orders!B8240,Returns!B8240:B9039,0)),"No")</f>
        <v>No</v>
      </c>
      <c r="Y8240">
        <f t="shared" si="128"/>
        <v>8.0064000000000011</v>
      </c>
    </row>
    <row r="8241" spans="1:25" x14ac:dyDescent="0.2">
      <c r="A8241" s="1">
        <v>8240</v>
      </c>
      <c r="B8241" t="s">
        <v>10063</v>
      </c>
      <c r="C8241" s="2">
        <v>43758</v>
      </c>
      <c r="D8241" s="8">
        <f>Table1[[#This Row],[Order Date]]</f>
        <v>43758</v>
      </c>
      <c r="E8241" s="2">
        <v>43758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">
        <v>3451</v>
      </c>
      <c r="P8241" s="1" t="s">
        <v>43</v>
      </c>
      <c r="Q8241" s="1" t="s">
        <v>63</v>
      </c>
      <c r="R8241" s="1" t="s">
        <v>3452</v>
      </c>
      <c r="S8241" s="1">
        <v>4.4479999999999995</v>
      </c>
      <c r="T8241" s="1">
        <v>2</v>
      </c>
      <c r="U8241" s="1">
        <v>0.2</v>
      </c>
      <c r="V8241" s="1">
        <v>1.1119999999999999</v>
      </c>
      <c r="W8241" t="str">
        <f>INDEX(People!$A$2:$A$5,MATCH(Orders!N8241,People!$B$2:$B$5,0))</f>
        <v>Cassandra Brandow</v>
      </c>
      <c r="X8241" t="str">
        <f>IFERROR(INDEX(Returns!A8241:A9040,MATCH(Orders!B8241,Returns!B8241:B9040,0)),"No")</f>
        <v>No</v>
      </c>
      <c r="Y8241">
        <f t="shared" si="128"/>
        <v>5.3375999999999992</v>
      </c>
    </row>
    <row r="8242" spans="1:25" x14ac:dyDescent="0.2">
      <c r="A8242" s="1">
        <v>8241</v>
      </c>
      <c r="B8242" t="s">
        <v>10063</v>
      </c>
      <c r="C8242" s="2">
        <v>43758</v>
      </c>
      <c r="D8242" s="8">
        <f>Table1[[#This Row],[Order Date]]</f>
        <v>43758</v>
      </c>
      <c r="E8242" s="2">
        <v>43758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">
        <v>5268</v>
      </c>
      <c r="P8242" s="1" t="s">
        <v>30</v>
      </c>
      <c r="Q8242" s="1" t="s">
        <v>60</v>
      </c>
      <c r="R8242" s="1" t="s">
        <v>5269</v>
      </c>
      <c r="S8242" s="1">
        <v>43.936000000000007</v>
      </c>
      <c r="T8242" s="1">
        <v>4</v>
      </c>
      <c r="U8242" s="1">
        <v>0.2</v>
      </c>
      <c r="V8242" s="1">
        <v>6.0411999999999964</v>
      </c>
      <c r="W8242" t="str">
        <f>INDEX(People!$A$2:$A$5,MATCH(Orders!N8242,People!$B$2:$B$5,0))</f>
        <v>Cassandra Brandow</v>
      </c>
      <c r="X8242" t="str">
        <f>IFERROR(INDEX(Returns!A8242:A9041,MATCH(Orders!B8242,Returns!B8242:B9041,0)),"No")</f>
        <v>No</v>
      </c>
      <c r="Y8242">
        <f t="shared" si="128"/>
        <v>52.723200000000006</v>
      </c>
    </row>
    <row r="8243" spans="1:25" x14ac:dyDescent="0.2">
      <c r="A8243" s="1">
        <v>8242</v>
      </c>
      <c r="B8243" t="s">
        <v>10064</v>
      </c>
      <c r="C8243" s="2">
        <v>42614</v>
      </c>
      <c r="D8243" s="8">
        <f>Table1[[#This Row],[Order Date]]</f>
        <v>42614</v>
      </c>
      <c r="E8243" s="2">
        <v>42618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">
        <v>2344</v>
      </c>
      <c r="P8243" s="1" t="s">
        <v>43</v>
      </c>
      <c r="Q8243" s="1" t="s">
        <v>70</v>
      </c>
      <c r="R8243" s="1" t="s">
        <v>2345</v>
      </c>
      <c r="S8243" s="1">
        <v>23.744</v>
      </c>
      <c r="T8243" s="1">
        <v>2</v>
      </c>
      <c r="U8243" s="1">
        <v>0.2</v>
      </c>
      <c r="V8243" s="1">
        <v>8.3103999999999996</v>
      </c>
      <c r="W8243" t="str">
        <f>INDEX(People!$A$2:$A$5,MATCH(Orders!N8243,People!$B$2:$B$5,0))</f>
        <v>Chuck Magee</v>
      </c>
      <c r="X8243" t="str">
        <f>IFERROR(INDEX(Returns!A8243:A9042,MATCH(Orders!B8243,Returns!B8243:B9042,0)),"No")</f>
        <v>No</v>
      </c>
      <c r="Y8243">
        <f t="shared" si="128"/>
        <v>28.492799999999999</v>
      </c>
    </row>
    <row r="8244" spans="1:25" x14ac:dyDescent="0.2">
      <c r="A8244" s="1">
        <v>8243</v>
      </c>
      <c r="B8244" t="s">
        <v>10064</v>
      </c>
      <c r="C8244" s="2">
        <v>42614</v>
      </c>
      <c r="D8244" s="8">
        <f>Table1[[#This Row],[Order Date]]</f>
        <v>42614</v>
      </c>
      <c r="E8244" s="2">
        <v>42618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">
        <v>3860</v>
      </c>
      <c r="P8244" s="1" t="s">
        <v>66</v>
      </c>
      <c r="Q8244" s="1" t="s">
        <v>146</v>
      </c>
      <c r="R8244" s="1" t="s">
        <v>3861</v>
      </c>
      <c r="S8244" s="1">
        <v>357</v>
      </c>
      <c r="T8244" s="1">
        <v>3</v>
      </c>
      <c r="U8244" s="1">
        <v>0</v>
      </c>
      <c r="V8244" s="1">
        <v>57.120000000000019</v>
      </c>
      <c r="W8244" t="str">
        <f>INDEX(People!$A$2:$A$5,MATCH(Orders!N8244,People!$B$2:$B$5,0))</f>
        <v>Chuck Magee</v>
      </c>
      <c r="X8244" t="str">
        <f>IFERROR(INDEX(Returns!A8244:A9043,MATCH(Orders!B8244,Returns!B8244:B9043,0)),"No")</f>
        <v>No</v>
      </c>
      <c r="Y8244">
        <f t="shared" si="128"/>
        <v>357</v>
      </c>
    </row>
    <row r="8245" spans="1:25" x14ac:dyDescent="0.2">
      <c r="A8245" s="1">
        <v>8244</v>
      </c>
      <c r="B8245" t="s">
        <v>10065</v>
      </c>
      <c r="C8245" s="2">
        <v>42594</v>
      </c>
      <c r="D8245" s="8">
        <f>Table1[[#This Row],[Order Date]]</f>
        <v>42594</v>
      </c>
      <c r="E8245" s="2">
        <v>42598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">
        <v>4552</v>
      </c>
      <c r="P8245" s="1" t="s">
        <v>66</v>
      </c>
      <c r="Q8245" s="1" t="s">
        <v>67</v>
      </c>
      <c r="R8245" s="1" t="s">
        <v>4553</v>
      </c>
      <c r="S8245" s="1">
        <v>806.33600000000001</v>
      </c>
      <c r="T8245" s="1">
        <v>8</v>
      </c>
      <c r="U8245" s="1">
        <v>0.2</v>
      </c>
      <c r="V8245" s="1">
        <v>50.396000000000015</v>
      </c>
      <c r="W8245" t="str">
        <f>INDEX(People!$A$2:$A$5,MATCH(Orders!N8245,People!$B$2:$B$5,0))</f>
        <v>Anna Andreadi</v>
      </c>
      <c r="X8245" t="str">
        <f>IFERROR(INDEX(Returns!A8245:A9044,MATCH(Orders!B8245,Returns!B8245:B9044,0)),"No")</f>
        <v>No</v>
      </c>
      <c r="Y8245">
        <f t="shared" si="128"/>
        <v>967.60320000000002</v>
      </c>
    </row>
    <row r="8246" spans="1:25" x14ac:dyDescent="0.2">
      <c r="A8246" s="1">
        <v>8245</v>
      </c>
      <c r="B8246" t="s">
        <v>10065</v>
      </c>
      <c r="C8246" s="2">
        <v>42594</v>
      </c>
      <c r="D8246" s="8">
        <f>Table1[[#This Row],[Order Date]]</f>
        <v>42594</v>
      </c>
      <c r="E8246" s="2">
        <v>42598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">
        <v>3705</v>
      </c>
      <c r="P8246" s="1" t="s">
        <v>30</v>
      </c>
      <c r="Q8246" s="1" t="s">
        <v>60</v>
      </c>
      <c r="R8246" s="1" t="s">
        <v>3706</v>
      </c>
      <c r="S8246" s="1">
        <v>85.44</v>
      </c>
      <c r="T8246" s="1">
        <v>3</v>
      </c>
      <c r="U8246" s="1">
        <v>0</v>
      </c>
      <c r="V8246" s="1">
        <v>31.612800000000004</v>
      </c>
      <c r="W8246" t="str">
        <f>INDEX(People!$A$2:$A$5,MATCH(Orders!N8246,People!$B$2:$B$5,0))</f>
        <v>Anna Andreadi</v>
      </c>
      <c r="X8246" t="str">
        <f>IFERROR(INDEX(Returns!A8246:A9045,MATCH(Orders!B8246,Returns!B8246:B9045,0)),"No")</f>
        <v>No</v>
      </c>
      <c r="Y8246">
        <f t="shared" si="128"/>
        <v>85.44</v>
      </c>
    </row>
    <row r="8247" spans="1:25" x14ac:dyDescent="0.2">
      <c r="A8247" s="1">
        <v>8246</v>
      </c>
      <c r="B8247" t="s">
        <v>10066</v>
      </c>
      <c r="C8247" s="2">
        <v>42601</v>
      </c>
      <c r="D8247" s="8">
        <f>Table1[[#This Row],[Order Date]]</f>
        <v>42601</v>
      </c>
      <c r="E8247" s="2">
        <v>42605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">
        <v>603</v>
      </c>
      <c r="P8247" s="1" t="s">
        <v>43</v>
      </c>
      <c r="Q8247" s="1" t="s">
        <v>55</v>
      </c>
      <c r="R8247" s="1" t="s">
        <v>604</v>
      </c>
      <c r="S8247" s="1">
        <v>344.90999999999997</v>
      </c>
      <c r="T8247" s="1">
        <v>3</v>
      </c>
      <c r="U8247" s="1">
        <v>0</v>
      </c>
      <c r="V8247" s="1">
        <v>10.347300000000004</v>
      </c>
      <c r="W8247" t="str">
        <f>INDEX(People!$A$2:$A$5,MATCH(Orders!N8247,People!$B$2:$B$5,0))</f>
        <v>Cassandra Brandow</v>
      </c>
      <c r="X8247" t="str">
        <f>IFERROR(INDEX(Returns!A8247:A9046,MATCH(Orders!B8247,Returns!B8247:B9046,0)),"No")</f>
        <v>No</v>
      </c>
      <c r="Y8247">
        <f t="shared" si="128"/>
        <v>344.90999999999997</v>
      </c>
    </row>
    <row r="8248" spans="1:25" x14ac:dyDescent="0.2">
      <c r="A8248" s="1">
        <v>8247</v>
      </c>
      <c r="B8248" t="s">
        <v>10067</v>
      </c>
      <c r="C8248" s="2">
        <v>42865</v>
      </c>
      <c r="D8248" s="8">
        <f>Table1[[#This Row],[Order Date]]</f>
        <v>42865</v>
      </c>
      <c r="E8248" s="2">
        <v>42865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">
        <v>1852</v>
      </c>
      <c r="P8248" s="1" t="s">
        <v>43</v>
      </c>
      <c r="Q8248" s="1" t="s">
        <v>73</v>
      </c>
      <c r="R8248" s="1" t="s">
        <v>1853</v>
      </c>
      <c r="S8248" s="1">
        <v>70.969999999999985</v>
      </c>
      <c r="T8248" s="1">
        <v>5</v>
      </c>
      <c r="U8248" s="1">
        <v>0.8</v>
      </c>
      <c r="V8248" s="1">
        <v>-191.619</v>
      </c>
      <c r="W8248" t="str">
        <f>INDEX(People!$A$2:$A$5,MATCH(Orders!N8248,People!$B$2:$B$5,0))</f>
        <v>Kelly Williams</v>
      </c>
      <c r="X8248" t="str">
        <f>IFERROR(INDEX(Returns!A8248:A9047,MATCH(Orders!B8248,Returns!B8248:B9047,0)),"No")</f>
        <v>No</v>
      </c>
      <c r="Y8248">
        <f t="shared" si="128"/>
        <v>127.74599999999998</v>
      </c>
    </row>
    <row r="8249" spans="1:25" x14ac:dyDescent="0.2">
      <c r="A8249" s="1">
        <v>8248</v>
      </c>
      <c r="B8249" t="s">
        <v>10067</v>
      </c>
      <c r="C8249" s="2">
        <v>42865</v>
      </c>
      <c r="D8249" s="8">
        <f>Table1[[#This Row],[Order Date]]</f>
        <v>42865</v>
      </c>
      <c r="E8249" s="2">
        <v>42865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">
        <v>3984</v>
      </c>
      <c r="P8249" s="1" t="s">
        <v>43</v>
      </c>
      <c r="Q8249" s="1" t="s">
        <v>63</v>
      </c>
      <c r="R8249" s="1" t="s">
        <v>3985</v>
      </c>
      <c r="S8249" s="1">
        <v>36.783999999999999</v>
      </c>
      <c r="T8249" s="1">
        <v>2</v>
      </c>
      <c r="U8249" s="1">
        <v>0.2</v>
      </c>
      <c r="V8249" s="1">
        <v>3.6784000000000017</v>
      </c>
      <c r="W8249" t="str">
        <f>INDEX(People!$A$2:$A$5,MATCH(Orders!N8249,People!$B$2:$B$5,0))</f>
        <v>Kelly Williams</v>
      </c>
      <c r="X8249" t="str">
        <f>IFERROR(INDEX(Returns!A8249:A9048,MATCH(Orders!B8249,Returns!B8249:B9048,0)),"No")</f>
        <v>No</v>
      </c>
      <c r="Y8249">
        <f t="shared" si="128"/>
        <v>44.140799999999999</v>
      </c>
    </row>
    <row r="8250" spans="1:25" x14ac:dyDescent="0.2">
      <c r="A8250" s="1">
        <v>8249</v>
      </c>
      <c r="B8250" t="s">
        <v>10068</v>
      </c>
      <c r="C8250" s="2">
        <v>43230</v>
      </c>
      <c r="D8250" s="8">
        <f>Table1[[#This Row],[Order Date]]</f>
        <v>43230</v>
      </c>
      <c r="E8250" s="2">
        <v>43233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">
        <v>2154</v>
      </c>
      <c r="P8250" s="1" t="s">
        <v>66</v>
      </c>
      <c r="Q8250" s="1" t="s">
        <v>67</v>
      </c>
      <c r="R8250" s="1" t="s">
        <v>2155</v>
      </c>
      <c r="S8250" s="1">
        <v>743.98799999999994</v>
      </c>
      <c r="T8250" s="1">
        <v>2</v>
      </c>
      <c r="U8250" s="1">
        <v>0.4</v>
      </c>
      <c r="V8250" s="1">
        <v>-123.9980000000001</v>
      </c>
      <c r="W8250" t="str">
        <f>INDEX(People!$A$2:$A$5,MATCH(Orders!N8250,People!$B$2:$B$5,0))</f>
        <v>Chuck Magee</v>
      </c>
      <c r="X8250" t="str">
        <f>IFERROR(INDEX(Returns!A8250:A9049,MATCH(Orders!B8250,Returns!B8250:B9049,0)),"No")</f>
        <v>No</v>
      </c>
      <c r="Y8250">
        <f t="shared" si="128"/>
        <v>1041.5831999999998</v>
      </c>
    </row>
    <row r="8251" spans="1:25" x14ac:dyDescent="0.2">
      <c r="A8251" s="1">
        <v>8250</v>
      </c>
      <c r="B8251" t="s">
        <v>10069</v>
      </c>
      <c r="C8251" s="2">
        <v>42799</v>
      </c>
      <c r="D8251" s="8">
        <f>Table1[[#This Row],[Order Date]]</f>
        <v>42799</v>
      </c>
      <c r="E8251" s="2">
        <v>42803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">
        <v>2952</v>
      </c>
      <c r="P8251" s="1" t="s">
        <v>43</v>
      </c>
      <c r="Q8251" s="1" t="s">
        <v>70</v>
      </c>
      <c r="R8251" s="1" t="s">
        <v>2953</v>
      </c>
      <c r="S8251" s="1">
        <v>11.211999999999998</v>
      </c>
      <c r="T8251" s="1">
        <v>2</v>
      </c>
      <c r="U8251" s="1">
        <v>0.8</v>
      </c>
      <c r="V8251" s="1">
        <v>-16.818000000000005</v>
      </c>
      <c r="W8251" t="str">
        <f>INDEX(People!$A$2:$A$5,MATCH(Orders!N8251,People!$B$2:$B$5,0))</f>
        <v>Kelly Williams</v>
      </c>
      <c r="X8251" t="str">
        <f>IFERROR(INDEX(Returns!A8251:A9050,MATCH(Orders!B8251,Returns!B8251:B9050,0)),"No")</f>
        <v>No</v>
      </c>
      <c r="Y8251">
        <f t="shared" si="128"/>
        <v>20.181599999999996</v>
      </c>
    </row>
    <row r="8252" spans="1:25" x14ac:dyDescent="0.2">
      <c r="A8252" s="1">
        <v>8251</v>
      </c>
      <c r="B8252" t="s">
        <v>10069</v>
      </c>
      <c r="C8252" s="2">
        <v>42799</v>
      </c>
      <c r="D8252" s="8">
        <f>Table1[[#This Row],[Order Date]]</f>
        <v>42799</v>
      </c>
      <c r="E8252" s="2">
        <v>42803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">
        <v>1122</v>
      </c>
      <c r="P8252" s="1" t="s">
        <v>30</v>
      </c>
      <c r="Q8252" s="1" t="s">
        <v>60</v>
      </c>
      <c r="R8252" s="1" t="s">
        <v>1123</v>
      </c>
      <c r="S8252" s="1">
        <v>4.7119999999999997</v>
      </c>
      <c r="T8252" s="1">
        <v>2</v>
      </c>
      <c r="U8252" s="1">
        <v>0.6</v>
      </c>
      <c r="V8252" s="1">
        <v>-1.8847999999999994</v>
      </c>
      <c r="W8252" t="str">
        <f>INDEX(People!$A$2:$A$5,MATCH(Orders!N8252,People!$B$2:$B$5,0))</f>
        <v>Kelly Williams</v>
      </c>
      <c r="X8252" t="str">
        <f>IFERROR(INDEX(Returns!A8252:A9051,MATCH(Orders!B8252,Returns!B8252:B9051,0)),"No")</f>
        <v>No</v>
      </c>
      <c r="Y8252">
        <f t="shared" si="128"/>
        <v>7.5392000000000001</v>
      </c>
    </row>
    <row r="8253" spans="1:25" x14ac:dyDescent="0.2">
      <c r="A8253" s="1">
        <v>8252</v>
      </c>
      <c r="B8253" t="s">
        <v>10069</v>
      </c>
      <c r="C8253" s="2">
        <v>42799</v>
      </c>
      <c r="D8253" s="8">
        <f>Table1[[#This Row],[Order Date]]</f>
        <v>42799</v>
      </c>
      <c r="E8253" s="2">
        <v>42803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">
        <v>3591</v>
      </c>
      <c r="P8253" s="1" t="s">
        <v>43</v>
      </c>
      <c r="Q8253" s="1" t="s">
        <v>73</v>
      </c>
      <c r="R8253" s="1" t="s">
        <v>3592</v>
      </c>
      <c r="S8253" s="1">
        <v>180.97999999999996</v>
      </c>
      <c r="T8253" s="1">
        <v>5</v>
      </c>
      <c r="U8253" s="1">
        <v>0.8</v>
      </c>
      <c r="V8253" s="1">
        <v>-470.548</v>
      </c>
      <c r="W8253" t="str">
        <f>INDEX(People!$A$2:$A$5,MATCH(Orders!N8253,People!$B$2:$B$5,0))</f>
        <v>Kelly Williams</v>
      </c>
      <c r="X8253" t="str">
        <f>IFERROR(INDEX(Returns!A8253:A9052,MATCH(Orders!B8253,Returns!B8253:B9052,0)),"No")</f>
        <v>No</v>
      </c>
      <c r="Y8253">
        <f t="shared" si="128"/>
        <v>325.76399999999995</v>
      </c>
    </row>
    <row r="8254" spans="1:25" x14ac:dyDescent="0.2">
      <c r="A8254" s="1">
        <v>8253</v>
      </c>
      <c r="B8254" t="s">
        <v>10069</v>
      </c>
      <c r="C8254" s="2">
        <v>42799</v>
      </c>
      <c r="D8254" s="8">
        <f>Table1[[#This Row],[Order Date]]</f>
        <v>42799</v>
      </c>
      <c r="E8254" s="2">
        <v>42803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">
        <v>463</v>
      </c>
      <c r="P8254" s="1" t="s">
        <v>43</v>
      </c>
      <c r="Q8254" s="1" t="s">
        <v>55</v>
      </c>
      <c r="R8254" s="1" t="s">
        <v>464</v>
      </c>
      <c r="S8254" s="1">
        <v>60.415999999999997</v>
      </c>
      <c r="T8254" s="1">
        <v>2</v>
      </c>
      <c r="U8254" s="1">
        <v>0.2</v>
      </c>
      <c r="V8254" s="1">
        <v>6.0416000000000025</v>
      </c>
      <c r="W8254" t="str">
        <f>INDEX(People!$A$2:$A$5,MATCH(Orders!N8254,People!$B$2:$B$5,0))</f>
        <v>Kelly Williams</v>
      </c>
      <c r="X8254" t="str">
        <f>IFERROR(INDEX(Returns!A8254:A9053,MATCH(Orders!B8254,Returns!B8254:B9053,0)),"No")</f>
        <v>No</v>
      </c>
      <c r="Y8254">
        <f t="shared" si="128"/>
        <v>72.499199999999988</v>
      </c>
    </row>
    <row r="8255" spans="1:25" x14ac:dyDescent="0.2">
      <c r="A8255" s="1">
        <v>8254</v>
      </c>
      <c r="B8255" t="s">
        <v>10070</v>
      </c>
      <c r="C8255" s="2">
        <v>43689</v>
      </c>
      <c r="D8255" s="8">
        <f>Table1[[#This Row],[Order Date]]</f>
        <v>43689</v>
      </c>
      <c r="E8255" s="2">
        <v>43696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">
        <v>4262</v>
      </c>
      <c r="P8255" s="1" t="s">
        <v>66</v>
      </c>
      <c r="Q8255" s="1" t="s">
        <v>1065</v>
      </c>
      <c r="R8255" s="1" t="s">
        <v>4263</v>
      </c>
      <c r="S8255" s="1">
        <v>299.99</v>
      </c>
      <c r="T8255" s="1">
        <v>1</v>
      </c>
      <c r="U8255" s="1">
        <v>0</v>
      </c>
      <c r="V8255" s="1">
        <v>89.996999999999986</v>
      </c>
      <c r="W8255" t="str">
        <f>INDEX(People!$A$2:$A$5,MATCH(Orders!N8255,People!$B$2:$B$5,0))</f>
        <v>Anna Andreadi</v>
      </c>
      <c r="X8255" t="str">
        <f>IFERROR(INDEX(Returns!A8255:A9054,MATCH(Orders!B8255,Returns!B8255:B9054,0)),"No")</f>
        <v>No</v>
      </c>
      <c r="Y8255">
        <f t="shared" si="128"/>
        <v>299.99</v>
      </c>
    </row>
    <row r="8256" spans="1:25" x14ac:dyDescent="0.2">
      <c r="A8256" s="1">
        <v>8255</v>
      </c>
      <c r="B8256" t="s">
        <v>10070</v>
      </c>
      <c r="C8256" s="2">
        <v>43689</v>
      </c>
      <c r="D8256" s="8">
        <f>Table1[[#This Row],[Order Date]]</f>
        <v>43689</v>
      </c>
      <c r="E8256" s="2">
        <v>43696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">
        <v>5366</v>
      </c>
      <c r="P8256" s="1" t="s">
        <v>43</v>
      </c>
      <c r="Q8256" s="1" t="s">
        <v>84</v>
      </c>
      <c r="R8256" s="1" t="s">
        <v>5367</v>
      </c>
      <c r="S8256" s="1">
        <v>192.16</v>
      </c>
      <c r="T8256" s="1">
        <v>4</v>
      </c>
      <c r="U8256" s="1">
        <v>0</v>
      </c>
      <c r="V8256" s="1">
        <v>92.236799999999988</v>
      </c>
      <c r="W8256" t="str">
        <f>INDEX(People!$A$2:$A$5,MATCH(Orders!N8256,People!$B$2:$B$5,0))</f>
        <v>Anna Andreadi</v>
      </c>
      <c r="X8256" t="str">
        <f>IFERROR(INDEX(Returns!A8256:A9055,MATCH(Orders!B8256,Returns!B8256:B9055,0)),"No")</f>
        <v>No</v>
      </c>
      <c r="Y8256">
        <f t="shared" si="128"/>
        <v>192.16</v>
      </c>
    </row>
    <row r="8257" spans="1:25" x14ac:dyDescent="0.2">
      <c r="A8257" s="1">
        <v>8256</v>
      </c>
      <c r="B8257" t="s">
        <v>10070</v>
      </c>
      <c r="C8257" s="2">
        <v>43689</v>
      </c>
      <c r="D8257" s="8">
        <f>Table1[[#This Row],[Order Date]]</f>
        <v>43689</v>
      </c>
      <c r="E8257" s="2">
        <v>43696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">
        <v>1767</v>
      </c>
      <c r="P8257" s="1" t="s">
        <v>66</v>
      </c>
      <c r="Q8257" s="1" t="s">
        <v>67</v>
      </c>
      <c r="R8257" s="1" t="s">
        <v>1768</v>
      </c>
      <c r="S8257" s="1">
        <v>242.624</v>
      </c>
      <c r="T8257" s="1">
        <v>8</v>
      </c>
      <c r="U8257" s="1">
        <v>0.2</v>
      </c>
      <c r="V8257" s="1">
        <v>27.295199999999973</v>
      </c>
      <c r="W8257" t="str">
        <f>INDEX(People!$A$2:$A$5,MATCH(Orders!N8257,People!$B$2:$B$5,0))</f>
        <v>Anna Andreadi</v>
      </c>
      <c r="X8257" t="str">
        <f>IFERROR(INDEX(Returns!A8257:A9056,MATCH(Orders!B8257,Returns!B8257:B9056,0)),"No")</f>
        <v>No</v>
      </c>
      <c r="Y8257">
        <f t="shared" si="128"/>
        <v>291.14879999999999</v>
      </c>
    </row>
    <row r="8258" spans="1:25" x14ac:dyDescent="0.2">
      <c r="A8258" s="1">
        <v>8257</v>
      </c>
      <c r="B8258" t="s">
        <v>10070</v>
      </c>
      <c r="C8258" s="2">
        <v>43689</v>
      </c>
      <c r="D8258" s="8">
        <f>Table1[[#This Row],[Order Date]]</f>
        <v>43689</v>
      </c>
      <c r="E8258" s="2">
        <v>43696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">
        <v>838</v>
      </c>
      <c r="P8258" s="1" t="s">
        <v>43</v>
      </c>
      <c r="Q8258" s="1" t="s">
        <v>55</v>
      </c>
      <c r="R8258" s="1" t="s">
        <v>1511</v>
      </c>
      <c r="S8258" s="1">
        <v>46.74</v>
      </c>
      <c r="T8258" s="1">
        <v>3</v>
      </c>
      <c r="U8258" s="1">
        <v>0</v>
      </c>
      <c r="V8258" s="1">
        <v>11.684999999999999</v>
      </c>
      <c r="W8258" t="str">
        <f>INDEX(People!$A$2:$A$5,MATCH(Orders!N8258,People!$B$2:$B$5,0))</f>
        <v>Anna Andreadi</v>
      </c>
      <c r="X8258" t="str">
        <f>IFERROR(INDEX(Returns!A8258:A9057,MATCH(Orders!B8258,Returns!B8258:B9057,0)),"No")</f>
        <v>No</v>
      </c>
      <c r="Y8258">
        <f t="shared" si="128"/>
        <v>46.74</v>
      </c>
    </row>
    <row r="8259" spans="1:25" x14ac:dyDescent="0.2">
      <c r="A8259" s="1">
        <v>8258</v>
      </c>
      <c r="B8259" t="s">
        <v>10070</v>
      </c>
      <c r="C8259" s="2">
        <v>43689</v>
      </c>
      <c r="D8259" s="8">
        <f>Table1[[#This Row],[Order Date]]</f>
        <v>43689</v>
      </c>
      <c r="E8259" s="2">
        <v>43696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">
        <v>4759</v>
      </c>
      <c r="P8259" s="1" t="s">
        <v>66</v>
      </c>
      <c r="Q8259" s="1" t="s">
        <v>146</v>
      </c>
      <c r="R8259" s="1" t="s">
        <v>4760</v>
      </c>
      <c r="S8259" s="1">
        <v>174.95000000000002</v>
      </c>
      <c r="T8259" s="1">
        <v>5</v>
      </c>
      <c r="U8259" s="1">
        <v>0</v>
      </c>
      <c r="V8259" s="1">
        <v>12.246500000000005</v>
      </c>
      <c r="W8259" t="str">
        <f>INDEX(People!$A$2:$A$5,MATCH(Orders!N8259,People!$B$2:$B$5,0))</f>
        <v>Anna Andreadi</v>
      </c>
      <c r="X8259" t="str">
        <f>IFERROR(INDEX(Returns!A8259:A9058,MATCH(Orders!B8259,Returns!B8259:B9058,0)),"No")</f>
        <v>No</v>
      </c>
      <c r="Y8259">
        <f t="shared" ref="Y8259:Y8322" si="129">S8259*(1+U8259)</f>
        <v>174.95000000000002</v>
      </c>
    </row>
    <row r="8260" spans="1:25" x14ac:dyDescent="0.2">
      <c r="A8260" s="1">
        <v>8259</v>
      </c>
      <c r="B8260" t="s">
        <v>10070</v>
      </c>
      <c r="C8260" s="2">
        <v>43689</v>
      </c>
      <c r="D8260" s="8">
        <f>Table1[[#This Row],[Order Date]]</f>
        <v>43689</v>
      </c>
      <c r="E8260" s="2">
        <v>43696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">
        <v>5691</v>
      </c>
      <c r="P8260" s="1" t="s">
        <v>43</v>
      </c>
      <c r="Q8260" s="1" t="s">
        <v>70</v>
      </c>
      <c r="R8260" s="1" t="s">
        <v>5692</v>
      </c>
      <c r="S8260" s="1">
        <v>100.70400000000001</v>
      </c>
      <c r="T8260" s="1">
        <v>6</v>
      </c>
      <c r="U8260" s="1">
        <v>0.2</v>
      </c>
      <c r="V8260" s="1">
        <v>37.763999999999996</v>
      </c>
      <c r="W8260" t="str">
        <f>INDEX(People!$A$2:$A$5,MATCH(Orders!N8260,People!$B$2:$B$5,0))</f>
        <v>Anna Andreadi</v>
      </c>
      <c r="X8260" t="str">
        <f>IFERROR(INDEX(Returns!A8260:A9059,MATCH(Orders!B8260,Returns!B8260:B9059,0)),"No")</f>
        <v>No</v>
      </c>
      <c r="Y8260">
        <f t="shared" si="129"/>
        <v>120.84480000000001</v>
      </c>
    </row>
    <row r="8261" spans="1:25" x14ac:dyDescent="0.2">
      <c r="A8261" s="1">
        <v>8260</v>
      </c>
      <c r="B8261" t="s">
        <v>10071</v>
      </c>
      <c r="C8261" s="2">
        <v>43277</v>
      </c>
      <c r="D8261" s="8">
        <f>Table1[[#This Row],[Order Date]]</f>
        <v>43277</v>
      </c>
      <c r="E8261" s="2">
        <v>43277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">
        <v>1502</v>
      </c>
      <c r="P8261" s="1" t="s">
        <v>43</v>
      </c>
      <c r="Q8261" s="1" t="s">
        <v>84</v>
      </c>
      <c r="R8261" s="1" t="s">
        <v>1503</v>
      </c>
      <c r="S8261" s="1">
        <v>368.91</v>
      </c>
      <c r="T8261" s="1">
        <v>9</v>
      </c>
      <c r="U8261" s="1">
        <v>0</v>
      </c>
      <c r="V8261" s="1">
        <v>180.76590000000002</v>
      </c>
      <c r="W8261" t="str">
        <f>INDEX(People!$A$2:$A$5,MATCH(Orders!N8261,People!$B$2:$B$5,0))</f>
        <v>Kelly Williams</v>
      </c>
      <c r="X8261" t="str">
        <f>IFERROR(INDEX(Returns!A8261:A9060,MATCH(Orders!B8261,Returns!B8261:B9060,0)),"No")</f>
        <v>No</v>
      </c>
      <c r="Y8261">
        <f t="shared" si="129"/>
        <v>368.91</v>
      </c>
    </row>
    <row r="8262" spans="1:25" x14ac:dyDescent="0.2">
      <c r="A8262" s="1">
        <v>8261</v>
      </c>
      <c r="B8262" t="s">
        <v>10071</v>
      </c>
      <c r="C8262" s="2">
        <v>43277</v>
      </c>
      <c r="D8262" s="8">
        <f>Table1[[#This Row],[Order Date]]</f>
        <v>43277</v>
      </c>
      <c r="E8262" s="2">
        <v>43277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">
        <v>1325</v>
      </c>
      <c r="P8262" s="1" t="s">
        <v>43</v>
      </c>
      <c r="Q8262" s="1" t="s">
        <v>70</v>
      </c>
      <c r="R8262" s="1" t="s">
        <v>1326</v>
      </c>
      <c r="S8262" s="1">
        <v>8.02</v>
      </c>
      <c r="T8262" s="1">
        <v>1</v>
      </c>
      <c r="U8262" s="1">
        <v>0</v>
      </c>
      <c r="V8262" s="1">
        <v>3.7693999999999992</v>
      </c>
      <c r="W8262" t="str">
        <f>INDEX(People!$A$2:$A$5,MATCH(Orders!N8262,People!$B$2:$B$5,0))</f>
        <v>Kelly Williams</v>
      </c>
      <c r="X8262" t="str">
        <f>IFERROR(INDEX(Returns!A8262:A9061,MATCH(Orders!B8262,Returns!B8262:B9061,0)),"No")</f>
        <v>No</v>
      </c>
      <c r="Y8262">
        <f t="shared" si="129"/>
        <v>8.02</v>
      </c>
    </row>
    <row r="8263" spans="1:25" x14ac:dyDescent="0.2">
      <c r="A8263" s="1">
        <v>8262</v>
      </c>
      <c r="B8263" t="s">
        <v>10071</v>
      </c>
      <c r="C8263" s="2">
        <v>43277</v>
      </c>
      <c r="D8263" s="8">
        <f>Table1[[#This Row],[Order Date]]</f>
        <v>43277</v>
      </c>
      <c r="E8263" s="2">
        <v>43277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">
        <v>4345</v>
      </c>
      <c r="P8263" s="1" t="s">
        <v>43</v>
      </c>
      <c r="Q8263" s="1" t="s">
        <v>55</v>
      </c>
      <c r="R8263" s="1" t="s">
        <v>4346</v>
      </c>
      <c r="S8263" s="1">
        <v>171.04</v>
      </c>
      <c r="T8263" s="1">
        <v>4</v>
      </c>
      <c r="U8263" s="1">
        <v>0</v>
      </c>
      <c r="V8263" s="1">
        <v>44.470399999999998</v>
      </c>
      <c r="W8263" t="str">
        <f>INDEX(People!$A$2:$A$5,MATCH(Orders!N8263,People!$B$2:$B$5,0))</f>
        <v>Kelly Williams</v>
      </c>
      <c r="X8263" t="str">
        <f>IFERROR(INDEX(Returns!A8263:A9062,MATCH(Orders!B8263,Returns!B8263:B9062,0)),"No")</f>
        <v>No</v>
      </c>
      <c r="Y8263">
        <f t="shared" si="129"/>
        <v>171.04</v>
      </c>
    </row>
    <row r="8264" spans="1:25" x14ac:dyDescent="0.2">
      <c r="A8264" s="1">
        <v>8263</v>
      </c>
      <c r="B8264" t="s">
        <v>10072</v>
      </c>
      <c r="C8264" s="2">
        <v>43449</v>
      </c>
      <c r="D8264" s="8">
        <f>Table1[[#This Row],[Order Date]]</f>
        <v>43449</v>
      </c>
      <c r="E8264" s="2">
        <v>43453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">
        <v>1224</v>
      </c>
      <c r="P8264" s="1" t="s">
        <v>43</v>
      </c>
      <c r="Q8264" s="1" t="s">
        <v>84</v>
      </c>
      <c r="R8264" s="1" t="s">
        <v>1225</v>
      </c>
      <c r="S8264" s="1">
        <v>19.440000000000001</v>
      </c>
      <c r="T8264" s="1">
        <v>3</v>
      </c>
      <c r="U8264" s="1">
        <v>0</v>
      </c>
      <c r="V8264" s="1">
        <v>9.3312000000000008</v>
      </c>
      <c r="W8264" t="str">
        <f>INDEX(People!$A$2:$A$5,MATCH(Orders!N8264,People!$B$2:$B$5,0))</f>
        <v>Cassandra Brandow</v>
      </c>
      <c r="X8264" t="str">
        <f>IFERROR(INDEX(Returns!A8264:A9063,MATCH(Orders!B8264,Returns!B8264:B9063,0)),"No")</f>
        <v>No</v>
      </c>
      <c r="Y8264">
        <f t="shared" si="129"/>
        <v>19.440000000000001</v>
      </c>
    </row>
    <row r="8265" spans="1:25" x14ac:dyDescent="0.2">
      <c r="A8265" s="1">
        <v>8264</v>
      </c>
      <c r="B8265" t="s">
        <v>10073</v>
      </c>
      <c r="C8265" s="2">
        <v>42991</v>
      </c>
      <c r="D8265" s="8">
        <f>Table1[[#This Row],[Order Date]]</f>
        <v>42991</v>
      </c>
      <c r="E8265" s="2">
        <v>42995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">
        <v>2110</v>
      </c>
      <c r="P8265" s="1" t="s">
        <v>43</v>
      </c>
      <c r="Q8265" s="1" t="s">
        <v>70</v>
      </c>
      <c r="R8265" s="1" t="s">
        <v>2111</v>
      </c>
      <c r="S8265" s="1">
        <v>13.092000000000002</v>
      </c>
      <c r="T8265" s="1">
        <v>4</v>
      </c>
      <c r="U8265" s="1">
        <v>0.7</v>
      </c>
      <c r="V8265" s="1">
        <v>-10.037199999999999</v>
      </c>
      <c r="W8265" t="str">
        <f>INDEX(People!$A$2:$A$5,MATCH(Orders!N8265,People!$B$2:$B$5,0))</f>
        <v>Cassandra Brandow</v>
      </c>
      <c r="X8265" t="str">
        <f>IFERROR(INDEX(Returns!A8265:A9064,MATCH(Orders!B8265,Returns!B8265:B9064,0)),"No")</f>
        <v>No</v>
      </c>
      <c r="Y8265">
        <f t="shared" si="129"/>
        <v>22.256400000000003</v>
      </c>
    </row>
    <row r="8266" spans="1:25" x14ac:dyDescent="0.2">
      <c r="A8266" s="1">
        <v>8265</v>
      </c>
      <c r="B8266" t="s">
        <v>10074</v>
      </c>
      <c r="C8266" s="2">
        <v>42734</v>
      </c>
      <c r="D8266" s="8">
        <f>Table1[[#This Row],[Order Date]]</f>
        <v>42734</v>
      </c>
      <c r="E8266" s="2">
        <v>42739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">
        <v>5837</v>
      </c>
      <c r="P8266" s="1" t="s">
        <v>43</v>
      </c>
      <c r="Q8266" s="1" t="s">
        <v>73</v>
      </c>
      <c r="R8266" s="1" t="s">
        <v>5838</v>
      </c>
      <c r="S8266" s="1">
        <v>122.94</v>
      </c>
      <c r="T8266" s="1">
        <v>3</v>
      </c>
      <c r="U8266" s="1">
        <v>0</v>
      </c>
      <c r="V8266" s="1">
        <v>30.734999999999992</v>
      </c>
      <c r="W8266" t="str">
        <f>INDEX(People!$A$2:$A$5,MATCH(Orders!N8266,People!$B$2:$B$5,0))</f>
        <v>Chuck Magee</v>
      </c>
      <c r="X8266" t="str">
        <f>IFERROR(INDEX(Returns!A8266:A9065,MATCH(Orders!B8266,Returns!B8266:B9065,0)),"No")</f>
        <v>No</v>
      </c>
      <c r="Y8266">
        <f t="shared" si="129"/>
        <v>122.94</v>
      </c>
    </row>
    <row r="8267" spans="1:25" x14ac:dyDescent="0.2">
      <c r="A8267" s="1">
        <v>8266</v>
      </c>
      <c r="B8267" t="s">
        <v>10074</v>
      </c>
      <c r="C8267" s="2">
        <v>42734</v>
      </c>
      <c r="D8267" s="8">
        <f>Table1[[#This Row],[Order Date]]</f>
        <v>42734</v>
      </c>
      <c r="E8267" s="2">
        <v>42739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">
        <v>2798</v>
      </c>
      <c r="P8267" s="1" t="s">
        <v>43</v>
      </c>
      <c r="Q8267" s="1" t="s">
        <v>70</v>
      </c>
      <c r="R8267" s="1" t="s">
        <v>2799</v>
      </c>
      <c r="S8267" s="1">
        <v>35.448</v>
      </c>
      <c r="T8267" s="1">
        <v>7</v>
      </c>
      <c r="U8267" s="1">
        <v>0.2</v>
      </c>
      <c r="V8267" s="1">
        <v>12.8499</v>
      </c>
      <c r="W8267" t="str">
        <f>INDEX(People!$A$2:$A$5,MATCH(Orders!N8267,People!$B$2:$B$5,0))</f>
        <v>Chuck Magee</v>
      </c>
      <c r="X8267" t="str">
        <f>IFERROR(INDEX(Returns!A8267:A9066,MATCH(Orders!B8267,Returns!B8267:B9066,0)),"No")</f>
        <v>No</v>
      </c>
      <c r="Y8267">
        <f t="shared" si="129"/>
        <v>42.537599999999998</v>
      </c>
    </row>
    <row r="8268" spans="1:25" x14ac:dyDescent="0.2">
      <c r="A8268" s="1">
        <v>8267</v>
      </c>
      <c r="B8268" t="s">
        <v>10075</v>
      </c>
      <c r="C8268" s="2">
        <v>42489</v>
      </c>
      <c r="D8268" s="8">
        <f>Table1[[#This Row],[Order Date]]</f>
        <v>42489</v>
      </c>
      <c r="E8268" s="2">
        <v>42494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">
        <v>1460</v>
      </c>
      <c r="P8268" s="1" t="s">
        <v>66</v>
      </c>
      <c r="Q8268" s="1" t="s">
        <v>67</v>
      </c>
      <c r="R8268" s="1" t="s">
        <v>1461</v>
      </c>
      <c r="S8268" s="1">
        <v>19.98</v>
      </c>
      <c r="T8268" s="1">
        <v>2</v>
      </c>
      <c r="U8268" s="1">
        <v>0</v>
      </c>
      <c r="V8268" s="1">
        <v>5.1948000000000008</v>
      </c>
      <c r="W8268" t="str">
        <f>INDEX(People!$A$2:$A$5,MATCH(Orders!N8268,People!$B$2:$B$5,0))</f>
        <v>Chuck Magee</v>
      </c>
      <c r="X8268" t="str">
        <f>IFERROR(INDEX(Returns!A8268:A9067,MATCH(Orders!B8268,Returns!B8268:B9067,0)),"No")</f>
        <v>No</v>
      </c>
      <c r="Y8268">
        <f t="shared" si="129"/>
        <v>19.98</v>
      </c>
    </row>
    <row r="8269" spans="1:25" x14ac:dyDescent="0.2">
      <c r="A8269" s="1">
        <v>8268</v>
      </c>
      <c r="B8269" t="s">
        <v>10076</v>
      </c>
      <c r="C8269" s="2">
        <v>43495</v>
      </c>
      <c r="D8269" s="8">
        <f>Table1[[#This Row],[Order Date]]</f>
        <v>43495</v>
      </c>
      <c r="E8269" s="2">
        <v>43502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">
        <v>5070</v>
      </c>
      <c r="P8269" s="1" t="s">
        <v>30</v>
      </c>
      <c r="Q8269" s="1" t="s">
        <v>52</v>
      </c>
      <c r="R8269" s="1" t="s">
        <v>5071</v>
      </c>
      <c r="S8269" s="1">
        <v>69.375</v>
      </c>
      <c r="T8269" s="1">
        <v>1</v>
      </c>
      <c r="U8269" s="1">
        <v>0.5</v>
      </c>
      <c r="V8269" s="1">
        <v>-47.174999999999997</v>
      </c>
      <c r="W8269" t="str">
        <f>INDEX(People!$A$2:$A$5,MATCH(Orders!N8269,People!$B$2:$B$5,0))</f>
        <v>Kelly Williams</v>
      </c>
      <c r="X8269" t="str">
        <f>IFERROR(INDEX(Returns!A8269:A9068,MATCH(Orders!B8269,Returns!B8269:B9068,0)),"No")</f>
        <v>No</v>
      </c>
      <c r="Y8269">
        <f t="shared" si="129"/>
        <v>104.0625</v>
      </c>
    </row>
    <row r="8270" spans="1:25" x14ac:dyDescent="0.2">
      <c r="A8270" s="1">
        <v>8269</v>
      </c>
      <c r="B8270" t="s">
        <v>10076</v>
      </c>
      <c r="C8270" s="2">
        <v>43495</v>
      </c>
      <c r="D8270" s="8">
        <f>Table1[[#This Row],[Order Date]]</f>
        <v>43495</v>
      </c>
      <c r="E8270" s="2">
        <v>43502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">
        <v>1866</v>
      </c>
      <c r="P8270" s="1" t="s">
        <v>43</v>
      </c>
      <c r="Q8270" s="1" t="s">
        <v>512</v>
      </c>
      <c r="R8270" s="1" t="s">
        <v>1867</v>
      </c>
      <c r="S8270" s="1">
        <v>31.680000000000003</v>
      </c>
      <c r="T8270" s="1">
        <v>4</v>
      </c>
      <c r="U8270" s="1">
        <v>0.2</v>
      </c>
      <c r="V8270" s="1">
        <v>2.7719999999999994</v>
      </c>
      <c r="W8270" t="str">
        <f>INDEX(People!$A$2:$A$5,MATCH(Orders!N8270,People!$B$2:$B$5,0))</f>
        <v>Kelly Williams</v>
      </c>
      <c r="X8270" t="str">
        <f>IFERROR(INDEX(Returns!A8270:A9069,MATCH(Orders!B8270,Returns!B8270:B9069,0)),"No")</f>
        <v>No</v>
      </c>
      <c r="Y8270">
        <f t="shared" si="129"/>
        <v>38.016000000000005</v>
      </c>
    </row>
    <row r="8271" spans="1:25" x14ac:dyDescent="0.2">
      <c r="A8271" s="1">
        <v>8270</v>
      </c>
      <c r="B8271" t="s">
        <v>10076</v>
      </c>
      <c r="C8271" s="2">
        <v>43495</v>
      </c>
      <c r="D8271" s="8">
        <f>Table1[[#This Row],[Order Date]]</f>
        <v>43495</v>
      </c>
      <c r="E8271" s="2">
        <v>43502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">
        <v>5465</v>
      </c>
      <c r="P8271" s="1" t="s">
        <v>66</v>
      </c>
      <c r="Q8271" s="1" t="s">
        <v>67</v>
      </c>
      <c r="R8271" s="1" t="s">
        <v>5466</v>
      </c>
      <c r="S8271" s="1">
        <v>2003.1680000000001</v>
      </c>
      <c r="T8271" s="1">
        <v>4</v>
      </c>
      <c r="U8271" s="1">
        <v>0.2</v>
      </c>
      <c r="V8271" s="1">
        <v>250.39599999999984</v>
      </c>
      <c r="W8271" t="str">
        <f>INDEX(People!$A$2:$A$5,MATCH(Orders!N8271,People!$B$2:$B$5,0))</f>
        <v>Kelly Williams</v>
      </c>
      <c r="X8271" t="str">
        <f>IFERROR(INDEX(Returns!A8271:A9070,MATCH(Orders!B8271,Returns!B8271:B9070,0)),"No")</f>
        <v>No</v>
      </c>
      <c r="Y8271">
        <f t="shared" si="129"/>
        <v>2403.8016000000002</v>
      </c>
    </row>
    <row r="8272" spans="1:25" x14ac:dyDescent="0.2">
      <c r="A8272" s="1">
        <v>8271</v>
      </c>
      <c r="B8272" t="s">
        <v>10076</v>
      </c>
      <c r="C8272" s="2">
        <v>43495</v>
      </c>
      <c r="D8272" s="8">
        <f>Table1[[#This Row],[Order Date]]</f>
        <v>43495</v>
      </c>
      <c r="E8272" s="2">
        <v>43502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">
        <v>876</v>
      </c>
      <c r="P8272" s="1" t="s">
        <v>43</v>
      </c>
      <c r="Q8272" s="1" t="s">
        <v>63</v>
      </c>
      <c r="R8272" s="1" t="s">
        <v>877</v>
      </c>
      <c r="S8272" s="1">
        <v>9.3439999999999994</v>
      </c>
      <c r="T8272" s="1">
        <v>2</v>
      </c>
      <c r="U8272" s="1">
        <v>0.2</v>
      </c>
      <c r="V8272" s="1">
        <v>3.1535999999999995</v>
      </c>
      <c r="W8272" t="str">
        <f>INDEX(People!$A$2:$A$5,MATCH(Orders!N8272,People!$B$2:$B$5,0))</f>
        <v>Kelly Williams</v>
      </c>
      <c r="X8272" t="str">
        <f>IFERROR(INDEX(Returns!A8272:A9071,MATCH(Orders!B8272,Returns!B8272:B9071,0)),"No")</f>
        <v>No</v>
      </c>
      <c r="Y8272">
        <f t="shared" si="129"/>
        <v>11.2128</v>
      </c>
    </row>
    <row r="8273" spans="1:25" x14ac:dyDescent="0.2">
      <c r="A8273" s="1">
        <v>8272</v>
      </c>
      <c r="B8273" t="s">
        <v>10077</v>
      </c>
      <c r="C8273" s="2">
        <v>43459</v>
      </c>
      <c r="D8273" s="8">
        <f>Table1[[#This Row],[Order Date]]</f>
        <v>43459</v>
      </c>
      <c r="E8273" s="2">
        <v>43465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">
        <v>1381</v>
      </c>
      <c r="P8273" s="1" t="s">
        <v>30</v>
      </c>
      <c r="Q8273" s="1" t="s">
        <v>34</v>
      </c>
      <c r="R8273" s="1" t="s">
        <v>1382</v>
      </c>
      <c r="S8273" s="1">
        <v>2563.056</v>
      </c>
      <c r="T8273" s="1">
        <v>8</v>
      </c>
      <c r="U8273" s="1">
        <v>0.1</v>
      </c>
      <c r="V8273" s="1">
        <v>313.26239999999967</v>
      </c>
      <c r="W8273" t="str">
        <f>INDEX(People!$A$2:$A$5,MATCH(Orders!N8273,People!$B$2:$B$5,0))</f>
        <v>Chuck Magee</v>
      </c>
      <c r="X8273" t="str">
        <f>IFERROR(INDEX(Returns!A8273:A9072,MATCH(Orders!B8273,Returns!B8273:B9072,0)),"No")</f>
        <v>No</v>
      </c>
      <c r="Y8273">
        <f t="shared" si="129"/>
        <v>2819.3616000000002</v>
      </c>
    </row>
    <row r="8274" spans="1:25" x14ac:dyDescent="0.2">
      <c r="A8274" s="1">
        <v>8273</v>
      </c>
      <c r="B8274" t="s">
        <v>10078</v>
      </c>
      <c r="C8274" s="2">
        <v>43393</v>
      </c>
      <c r="D8274" s="8">
        <f>Table1[[#This Row],[Order Date]]</f>
        <v>43393</v>
      </c>
      <c r="E8274" s="2">
        <v>43398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">
        <v>5436</v>
      </c>
      <c r="P8274" s="1" t="s">
        <v>30</v>
      </c>
      <c r="Q8274" s="1" t="s">
        <v>34</v>
      </c>
      <c r="R8274" s="1" t="s">
        <v>5437</v>
      </c>
      <c r="S8274" s="1">
        <v>387.13600000000002</v>
      </c>
      <c r="T8274" s="1">
        <v>4</v>
      </c>
      <c r="U8274" s="1">
        <v>0.2</v>
      </c>
      <c r="V8274" s="1">
        <v>4.8391999999999911</v>
      </c>
      <c r="W8274" t="str">
        <f>INDEX(People!$A$2:$A$5,MATCH(Orders!N8274,People!$B$2:$B$5,0))</f>
        <v>Anna Andreadi</v>
      </c>
      <c r="X8274" t="str">
        <f>IFERROR(INDEX(Returns!A8274:A9073,MATCH(Orders!B8274,Returns!B8274:B9073,0)),"No")</f>
        <v>No</v>
      </c>
      <c r="Y8274">
        <f t="shared" si="129"/>
        <v>464.56319999999999</v>
      </c>
    </row>
    <row r="8275" spans="1:25" x14ac:dyDescent="0.2">
      <c r="A8275" s="1">
        <v>8274</v>
      </c>
      <c r="B8275" t="s">
        <v>10079</v>
      </c>
      <c r="C8275" s="2">
        <v>42899</v>
      </c>
      <c r="D8275" s="8">
        <f>Table1[[#This Row],[Order Date]]</f>
        <v>42899</v>
      </c>
      <c r="E8275" s="2">
        <v>42901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">
        <v>3258</v>
      </c>
      <c r="P8275" s="1" t="s">
        <v>43</v>
      </c>
      <c r="Q8275" s="1" t="s">
        <v>63</v>
      </c>
      <c r="R8275" s="1" t="s">
        <v>3259</v>
      </c>
      <c r="S8275" s="1">
        <v>3.4240000000000004</v>
      </c>
      <c r="T8275" s="1">
        <v>1</v>
      </c>
      <c r="U8275" s="1">
        <v>0.2</v>
      </c>
      <c r="V8275" s="1">
        <v>0.29960000000000009</v>
      </c>
      <c r="W8275" t="str">
        <f>INDEX(People!$A$2:$A$5,MATCH(Orders!N8275,People!$B$2:$B$5,0))</f>
        <v>Chuck Magee</v>
      </c>
      <c r="X8275" t="str">
        <f>IFERROR(INDEX(Returns!A8275:A9074,MATCH(Orders!B8275,Returns!B8275:B9074,0)),"No")</f>
        <v>No</v>
      </c>
      <c r="Y8275">
        <f t="shared" si="129"/>
        <v>4.1088000000000005</v>
      </c>
    </row>
    <row r="8276" spans="1:25" x14ac:dyDescent="0.2">
      <c r="A8276" s="1">
        <v>8275</v>
      </c>
      <c r="B8276" t="s">
        <v>10080</v>
      </c>
      <c r="C8276" s="2">
        <v>43646</v>
      </c>
      <c r="D8276" s="8">
        <f>Table1[[#This Row],[Order Date]]</f>
        <v>43646</v>
      </c>
      <c r="E8276" s="2">
        <v>43650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">
        <v>4657</v>
      </c>
      <c r="P8276" s="1" t="s">
        <v>43</v>
      </c>
      <c r="Q8276" s="1" t="s">
        <v>55</v>
      </c>
      <c r="R8276" s="1" t="s">
        <v>4658</v>
      </c>
      <c r="S8276" s="1">
        <v>1085.42</v>
      </c>
      <c r="T8276" s="1">
        <v>7</v>
      </c>
      <c r="U8276" s="1">
        <v>0</v>
      </c>
      <c r="V8276" s="1">
        <v>282.20920000000001</v>
      </c>
      <c r="W8276" t="str">
        <f>INDEX(People!$A$2:$A$5,MATCH(Orders!N8276,People!$B$2:$B$5,0))</f>
        <v>Chuck Magee</v>
      </c>
      <c r="X8276" t="str">
        <f>IFERROR(INDEX(Returns!A8276:A9075,MATCH(Orders!B8276,Returns!B8276:B9075,0)),"No")</f>
        <v>No</v>
      </c>
      <c r="Y8276">
        <f t="shared" si="129"/>
        <v>1085.42</v>
      </c>
    </row>
    <row r="8277" spans="1:25" x14ac:dyDescent="0.2">
      <c r="A8277" s="1">
        <v>8276</v>
      </c>
      <c r="B8277" t="s">
        <v>10081</v>
      </c>
      <c r="C8277" s="2">
        <v>42912</v>
      </c>
      <c r="D8277" s="8">
        <f>Table1[[#This Row],[Order Date]]</f>
        <v>42912</v>
      </c>
      <c r="E8277" s="2">
        <v>42916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">
        <v>399</v>
      </c>
      <c r="P8277" s="1" t="s">
        <v>43</v>
      </c>
      <c r="Q8277" s="1" t="s">
        <v>84</v>
      </c>
      <c r="R8277" s="1" t="s">
        <v>400</v>
      </c>
      <c r="S8277" s="1">
        <v>43.056000000000004</v>
      </c>
      <c r="T8277" s="1">
        <v>9</v>
      </c>
      <c r="U8277" s="1">
        <v>0.2</v>
      </c>
      <c r="V8277" s="1">
        <v>15.607799999999999</v>
      </c>
      <c r="W8277" t="str">
        <f>INDEX(People!$A$2:$A$5,MATCH(Orders!N8277,People!$B$2:$B$5,0))</f>
        <v>Chuck Magee</v>
      </c>
      <c r="X8277" t="str">
        <f>IFERROR(INDEX(Returns!A8277:A9076,MATCH(Orders!B8277,Returns!B8277:B9076,0)),"No")</f>
        <v>No</v>
      </c>
      <c r="Y8277">
        <f t="shared" si="129"/>
        <v>51.667200000000001</v>
      </c>
    </row>
    <row r="8278" spans="1:25" x14ac:dyDescent="0.2">
      <c r="A8278" s="1">
        <v>8277</v>
      </c>
      <c r="B8278" t="s">
        <v>10082</v>
      </c>
      <c r="C8278" s="2">
        <v>43152</v>
      </c>
      <c r="D8278" s="8">
        <f>Table1[[#This Row],[Order Date]]</f>
        <v>43152</v>
      </c>
      <c r="E8278" s="2">
        <v>43156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">
        <v>2656</v>
      </c>
      <c r="P8278" s="1" t="s">
        <v>43</v>
      </c>
      <c r="Q8278" s="1" t="s">
        <v>70</v>
      </c>
      <c r="R8278" s="1" t="s">
        <v>2657</v>
      </c>
      <c r="S8278" s="1">
        <v>3.762</v>
      </c>
      <c r="T8278" s="1">
        <v>3</v>
      </c>
      <c r="U8278" s="1">
        <v>0.7</v>
      </c>
      <c r="V8278" s="1">
        <v>-2.758799999999999</v>
      </c>
      <c r="W8278" t="str">
        <f>INDEX(People!$A$2:$A$5,MATCH(Orders!N8278,People!$B$2:$B$5,0))</f>
        <v>Cassandra Brandow</v>
      </c>
      <c r="X8278" t="str">
        <f>IFERROR(INDEX(Returns!A8278:A9077,MATCH(Orders!B8278,Returns!B8278:B9077,0)),"No")</f>
        <v>No</v>
      </c>
      <c r="Y8278">
        <f t="shared" si="129"/>
        <v>6.3953999999999995</v>
      </c>
    </row>
    <row r="8279" spans="1:25" x14ac:dyDescent="0.2">
      <c r="A8279" s="1">
        <v>8278</v>
      </c>
      <c r="B8279" t="s">
        <v>10082</v>
      </c>
      <c r="C8279" s="2">
        <v>43152</v>
      </c>
      <c r="D8279" s="8">
        <f>Table1[[#This Row],[Order Date]]</f>
        <v>43152</v>
      </c>
      <c r="E8279" s="2">
        <v>43156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">
        <v>2972</v>
      </c>
      <c r="P8279" s="1" t="s">
        <v>43</v>
      </c>
      <c r="Q8279" s="1" t="s">
        <v>70</v>
      </c>
      <c r="R8279" s="1" t="s">
        <v>2973</v>
      </c>
      <c r="S8279" s="1">
        <v>34.860000000000007</v>
      </c>
      <c r="T8279" s="1">
        <v>2</v>
      </c>
      <c r="U8279" s="1">
        <v>0.7</v>
      </c>
      <c r="V8279" s="1">
        <v>-26.726000000000006</v>
      </c>
      <c r="W8279" t="str">
        <f>INDEX(People!$A$2:$A$5,MATCH(Orders!N8279,People!$B$2:$B$5,0))</f>
        <v>Cassandra Brandow</v>
      </c>
      <c r="X8279" t="str">
        <f>IFERROR(INDEX(Returns!A8279:A9078,MATCH(Orders!B8279,Returns!B8279:B9078,0)),"No")</f>
        <v>No</v>
      </c>
      <c r="Y8279">
        <f t="shared" si="129"/>
        <v>59.262000000000008</v>
      </c>
    </row>
    <row r="8280" spans="1:25" x14ac:dyDescent="0.2">
      <c r="A8280" s="1">
        <v>8279</v>
      </c>
      <c r="B8280" t="s">
        <v>10082</v>
      </c>
      <c r="C8280" s="2">
        <v>43152</v>
      </c>
      <c r="D8280" s="8">
        <f>Table1[[#This Row],[Order Date]]</f>
        <v>43152</v>
      </c>
      <c r="E8280" s="2">
        <v>43156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">
        <v>2425</v>
      </c>
      <c r="P8280" s="1" t="s">
        <v>43</v>
      </c>
      <c r="Q8280" s="1" t="s">
        <v>55</v>
      </c>
      <c r="R8280" s="1" t="s">
        <v>2426</v>
      </c>
      <c r="S8280" s="1">
        <v>432.45600000000002</v>
      </c>
      <c r="T8280" s="1">
        <v>3</v>
      </c>
      <c r="U8280" s="1">
        <v>0.2</v>
      </c>
      <c r="V8280" s="1">
        <v>32.434200000000004</v>
      </c>
      <c r="W8280" t="str">
        <f>INDEX(People!$A$2:$A$5,MATCH(Orders!N8280,People!$B$2:$B$5,0))</f>
        <v>Cassandra Brandow</v>
      </c>
      <c r="X8280" t="str">
        <f>IFERROR(INDEX(Returns!A8280:A9079,MATCH(Orders!B8280,Returns!B8280:B9079,0)),"No")</f>
        <v>No</v>
      </c>
      <c r="Y8280">
        <f t="shared" si="129"/>
        <v>518.94719999999995</v>
      </c>
    </row>
    <row r="8281" spans="1:25" x14ac:dyDescent="0.2">
      <c r="A8281" s="1">
        <v>8280</v>
      </c>
      <c r="B8281" t="s">
        <v>10083</v>
      </c>
      <c r="C8281" s="2">
        <v>43577</v>
      </c>
      <c r="D8281" s="8">
        <f>Table1[[#This Row],[Order Date]]</f>
        <v>43577</v>
      </c>
      <c r="E8281" s="2">
        <v>43581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">
        <v>2929</v>
      </c>
      <c r="P8281" s="1" t="s">
        <v>43</v>
      </c>
      <c r="Q8281" s="1" t="s">
        <v>55</v>
      </c>
      <c r="R8281" s="1" t="s">
        <v>2930</v>
      </c>
      <c r="S8281" s="1">
        <v>675.06000000000006</v>
      </c>
      <c r="T8281" s="1">
        <v>3</v>
      </c>
      <c r="U8281" s="1">
        <v>0</v>
      </c>
      <c r="V8281" s="1">
        <v>87.757800000000003</v>
      </c>
      <c r="W8281" t="str">
        <f>INDEX(People!$A$2:$A$5,MATCH(Orders!N8281,People!$B$2:$B$5,0))</f>
        <v>Cassandra Brandow</v>
      </c>
      <c r="X8281" t="str">
        <f>IFERROR(INDEX(Returns!A8281:A9080,MATCH(Orders!B8281,Returns!B8281:B9080,0)),"No")</f>
        <v>No</v>
      </c>
      <c r="Y8281">
        <f t="shared" si="129"/>
        <v>675.06000000000006</v>
      </c>
    </row>
    <row r="8282" spans="1:25" x14ac:dyDescent="0.2">
      <c r="A8282" s="1">
        <v>8281</v>
      </c>
      <c r="B8282" t="s">
        <v>10084</v>
      </c>
      <c r="C8282" s="2">
        <v>43594</v>
      </c>
      <c r="D8282" s="8">
        <f>Table1[[#This Row],[Order Date]]</f>
        <v>43594</v>
      </c>
      <c r="E8282" s="2">
        <v>43595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">
        <v>447</v>
      </c>
      <c r="P8282" s="1" t="s">
        <v>43</v>
      </c>
      <c r="Q8282" s="1" t="s">
        <v>157</v>
      </c>
      <c r="R8282" s="1" t="s">
        <v>448</v>
      </c>
      <c r="S8282" s="1">
        <v>65.231999999999999</v>
      </c>
      <c r="T8282" s="1">
        <v>3</v>
      </c>
      <c r="U8282" s="1">
        <v>0.2</v>
      </c>
      <c r="V8282" s="1">
        <v>22.015799999999999</v>
      </c>
      <c r="W8282" t="str">
        <f>INDEX(People!$A$2:$A$5,MATCH(Orders!N8282,People!$B$2:$B$5,0))</f>
        <v>Cassandra Brandow</v>
      </c>
      <c r="X8282" t="str">
        <f>IFERROR(INDEX(Returns!A8282:A9081,MATCH(Orders!B8282,Returns!B8282:B9081,0)),"No")</f>
        <v>No</v>
      </c>
      <c r="Y8282">
        <f t="shared" si="129"/>
        <v>78.278399999999991</v>
      </c>
    </row>
    <row r="8283" spans="1:25" x14ac:dyDescent="0.2">
      <c r="A8283" s="1">
        <v>8282</v>
      </c>
      <c r="B8283" t="s">
        <v>10084</v>
      </c>
      <c r="C8283" s="2">
        <v>43594</v>
      </c>
      <c r="D8283" s="8">
        <f>Table1[[#This Row],[Order Date]]</f>
        <v>43594</v>
      </c>
      <c r="E8283" s="2">
        <v>43595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">
        <v>2820</v>
      </c>
      <c r="P8283" s="1" t="s">
        <v>30</v>
      </c>
      <c r="Q8283" s="1" t="s">
        <v>34</v>
      </c>
      <c r="R8283" s="1" t="s">
        <v>2821</v>
      </c>
      <c r="S8283" s="1">
        <v>207</v>
      </c>
      <c r="T8283" s="1">
        <v>3</v>
      </c>
      <c r="U8283" s="1">
        <v>0.2</v>
      </c>
      <c r="V8283" s="1">
        <v>25.874999999999972</v>
      </c>
      <c r="W8283" t="str">
        <f>INDEX(People!$A$2:$A$5,MATCH(Orders!N8283,People!$B$2:$B$5,0))</f>
        <v>Cassandra Brandow</v>
      </c>
      <c r="X8283" t="str">
        <f>IFERROR(INDEX(Returns!A8283:A9082,MATCH(Orders!B8283,Returns!B8283:B9082,0)),"No")</f>
        <v>No</v>
      </c>
      <c r="Y8283">
        <f t="shared" si="129"/>
        <v>248.39999999999998</v>
      </c>
    </row>
    <row r="8284" spans="1:25" x14ac:dyDescent="0.2">
      <c r="A8284" s="1">
        <v>8283</v>
      </c>
      <c r="B8284" t="s">
        <v>10085</v>
      </c>
      <c r="C8284" s="2">
        <v>43090</v>
      </c>
      <c r="D8284" s="8">
        <f>Table1[[#This Row],[Order Date]]</f>
        <v>43090</v>
      </c>
      <c r="E8284" s="2">
        <v>43095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">
        <v>2761</v>
      </c>
      <c r="P8284" s="1" t="s">
        <v>66</v>
      </c>
      <c r="Q8284" s="1" t="s">
        <v>601</v>
      </c>
      <c r="R8284" s="1" t="s">
        <v>2762</v>
      </c>
      <c r="S8284" s="1">
        <v>600.53</v>
      </c>
      <c r="T8284" s="1">
        <v>2</v>
      </c>
      <c r="U8284" s="1">
        <v>0.3</v>
      </c>
      <c r="V8284" s="1">
        <v>137.26399999999995</v>
      </c>
      <c r="W8284" t="str">
        <f>INDEX(People!$A$2:$A$5,MATCH(Orders!N8284,People!$B$2:$B$5,0))</f>
        <v>Kelly Williams</v>
      </c>
      <c r="X8284" t="str">
        <f>IFERROR(INDEX(Returns!A8284:A9083,MATCH(Orders!B8284,Returns!B8284:B9083,0)),"No")</f>
        <v>No</v>
      </c>
      <c r="Y8284">
        <f t="shared" si="129"/>
        <v>780.68899999999996</v>
      </c>
    </row>
    <row r="8285" spans="1:25" x14ac:dyDescent="0.2">
      <c r="A8285" s="1">
        <v>8284</v>
      </c>
      <c r="B8285" t="s">
        <v>10085</v>
      </c>
      <c r="C8285" s="2">
        <v>43090</v>
      </c>
      <c r="D8285" s="8">
        <f>Table1[[#This Row],[Order Date]]</f>
        <v>43090</v>
      </c>
      <c r="E8285" s="2">
        <v>43095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">
        <v>2398</v>
      </c>
      <c r="P8285" s="1" t="s">
        <v>43</v>
      </c>
      <c r="Q8285" s="1" t="s">
        <v>63</v>
      </c>
      <c r="R8285" s="1" t="s">
        <v>2399</v>
      </c>
      <c r="S8285" s="1">
        <v>59.903999999999996</v>
      </c>
      <c r="T8285" s="1">
        <v>2</v>
      </c>
      <c r="U8285" s="1">
        <v>0.2</v>
      </c>
      <c r="V8285" s="1">
        <v>14.227200000000003</v>
      </c>
      <c r="W8285" t="str">
        <f>INDEX(People!$A$2:$A$5,MATCH(Orders!N8285,People!$B$2:$B$5,0))</f>
        <v>Kelly Williams</v>
      </c>
      <c r="X8285" t="str">
        <f>IFERROR(INDEX(Returns!A8285:A9084,MATCH(Orders!B8285,Returns!B8285:B9084,0)),"No")</f>
        <v>No</v>
      </c>
      <c r="Y8285">
        <f t="shared" si="129"/>
        <v>71.884799999999998</v>
      </c>
    </row>
    <row r="8286" spans="1:25" x14ac:dyDescent="0.2">
      <c r="A8286" s="1">
        <v>8285</v>
      </c>
      <c r="B8286" t="s">
        <v>10085</v>
      </c>
      <c r="C8286" s="2">
        <v>43090</v>
      </c>
      <c r="D8286" s="8">
        <f>Table1[[#This Row],[Order Date]]</f>
        <v>43090</v>
      </c>
      <c r="E8286" s="2">
        <v>43095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">
        <v>2538</v>
      </c>
      <c r="P8286" s="1" t="s">
        <v>66</v>
      </c>
      <c r="Q8286" s="1" t="s">
        <v>146</v>
      </c>
      <c r="R8286" s="1" t="s">
        <v>2539</v>
      </c>
      <c r="S8286" s="1">
        <v>637.44000000000005</v>
      </c>
      <c r="T8286" s="1">
        <v>8</v>
      </c>
      <c r="U8286" s="1">
        <v>0.2</v>
      </c>
      <c r="V8286" s="1">
        <v>135.45599999999996</v>
      </c>
      <c r="W8286" t="str">
        <f>INDEX(People!$A$2:$A$5,MATCH(Orders!N8286,People!$B$2:$B$5,0))</f>
        <v>Kelly Williams</v>
      </c>
      <c r="X8286" t="str">
        <f>IFERROR(INDEX(Returns!A8286:A9085,MATCH(Orders!B8286,Returns!B8286:B9085,0)),"No")</f>
        <v>No</v>
      </c>
      <c r="Y8286">
        <f t="shared" si="129"/>
        <v>764.928</v>
      </c>
    </row>
    <row r="8287" spans="1:25" x14ac:dyDescent="0.2">
      <c r="A8287" s="1">
        <v>8286</v>
      </c>
      <c r="B8287" t="s">
        <v>10085</v>
      </c>
      <c r="C8287" s="2">
        <v>43090</v>
      </c>
      <c r="D8287" s="8">
        <f>Table1[[#This Row],[Order Date]]</f>
        <v>43090</v>
      </c>
      <c r="E8287" s="2">
        <v>43095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">
        <v>1620</v>
      </c>
      <c r="P8287" s="1" t="s">
        <v>30</v>
      </c>
      <c r="Q8287" s="1" t="s">
        <v>60</v>
      </c>
      <c r="R8287" s="1" t="s">
        <v>1621</v>
      </c>
      <c r="S8287" s="1">
        <v>51.756000000000007</v>
      </c>
      <c r="T8287" s="1">
        <v>3</v>
      </c>
      <c r="U8287" s="1">
        <v>0.6</v>
      </c>
      <c r="V8287" s="1">
        <v>-33.641399999999997</v>
      </c>
      <c r="W8287" t="str">
        <f>INDEX(People!$A$2:$A$5,MATCH(Orders!N8287,People!$B$2:$B$5,0))</f>
        <v>Kelly Williams</v>
      </c>
      <c r="X8287" t="str">
        <f>IFERROR(INDEX(Returns!A8287:A9086,MATCH(Orders!B8287,Returns!B8287:B9086,0)),"No")</f>
        <v>No</v>
      </c>
      <c r="Y8287">
        <f t="shared" si="129"/>
        <v>82.809600000000017</v>
      </c>
    </row>
    <row r="8288" spans="1:25" x14ac:dyDescent="0.2">
      <c r="A8288" s="1">
        <v>8287</v>
      </c>
      <c r="B8288" t="s">
        <v>10086</v>
      </c>
      <c r="C8288" s="2">
        <v>42594</v>
      </c>
      <c r="D8288" s="8">
        <f>Table1[[#This Row],[Order Date]]</f>
        <v>42594</v>
      </c>
      <c r="E8288" s="2">
        <v>42598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">
        <v>5730</v>
      </c>
      <c r="P8288" s="1" t="s">
        <v>43</v>
      </c>
      <c r="Q8288" s="1" t="s">
        <v>84</v>
      </c>
      <c r="R8288" s="1" t="s">
        <v>5731</v>
      </c>
      <c r="S8288" s="1">
        <v>31.104000000000006</v>
      </c>
      <c r="T8288" s="1">
        <v>6</v>
      </c>
      <c r="U8288" s="1">
        <v>0.2</v>
      </c>
      <c r="V8288" s="1">
        <v>10.8864</v>
      </c>
      <c r="W8288" t="str">
        <f>INDEX(People!$A$2:$A$5,MATCH(Orders!N8288,People!$B$2:$B$5,0))</f>
        <v>Cassandra Brandow</v>
      </c>
      <c r="X8288" t="str">
        <f>IFERROR(INDEX(Returns!A8288:A9087,MATCH(Orders!B8288,Returns!B8288:B9087,0)),"No")</f>
        <v>No</v>
      </c>
      <c r="Y8288">
        <f t="shared" si="129"/>
        <v>37.324800000000003</v>
      </c>
    </row>
    <row r="8289" spans="1:25" x14ac:dyDescent="0.2">
      <c r="A8289" s="1">
        <v>8288</v>
      </c>
      <c r="B8289" t="s">
        <v>10086</v>
      </c>
      <c r="C8289" s="2">
        <v>42594</v>
      </c>
      <c r="D8289" s="8">
        <f>Table1[[#This Row],[Order Date]]</f>
        <v>42594</v>
      </c>
      <c r="E8289" s="2">
        <v>42598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">
        <v>1271</v>
      </c>
      <c r="P8289" s="1" t="s">
        <v>43</v>
      </c>
      <c r="Q8289" s="1" t="s">
        <v>63</v>
      </c>
      <c r="R8289" s="1" t="s">
        <v>1272</v>
      </c>
      <c r="S8289" s="1">
        <v>47.96</v>
      </c>
      <c r="T8289" s="1">
        <v>5</v>
      </c>
      <c r="U8289" s="1">
        <v>0.2</v>
      </c>
      <c r="V8289" s="1">
        <v>4.196499999999995</v>
      </c>
      <c r="W8289" t="str">
        <f>INDEX(People!$A$2:$A$5,MATCH(Orders!N8289,People!$B$2:$B$5,0))</f>
        <v>Cassandra Brandow</v>
      </c>
      <c r="X8289" t="str">
        <f>IFERROR(INDEX(Returns!A8289:A9088,MATCH(Orders!B8289,Returns!B8289:B9088,0)),"No")</f>
        <v>No</v>
      </c>
      <c r="Y8289">
        <f t="shared" si="129"/>
        <v>57.552</v>
      </c>
    </row>
    <row r="8290" spans="1:25" x14ac:dyDescent="0.2">
      <c r="A8290" s="1">
        <v>8289</v>
      </c>
      <c r="B8290" t="s">
        <v>10086</v>
      </c>
      <c r="C8290" s="2">
        <v>42594</v>
      </c>
      <c r="D8290" s="8">
        <f>Table1[[#This Row],[Order Date]]</f>
        <v>42594</v>
      </c>
      <c r="E8290" s="2">
        <v>42598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">
        <v>2381</v>
      </c>
      <c r="P8290" s="1" t="s">
        <v>66</v>
      </c>
      <c r="Q8290" s="1" t="s">
        <v>146</v>
      </c>
      <c r="R8290" s="1" t="s">
        <v>2382</v>
      </c>
      <c r="S8290" s="1">
        <v>158.928</v>
      </c>
      <c r="T8290" s="1">
        <v>7</v>
      </c>
      <c r="U8290" s="1">
        <v>0.2</v>
      </c>
      <c r="V8290" s="1">
        <v>41.718599999999995</v>
      </c>
      <c r="W8290" t="str">
        <f>INDEX(People!$A$2:$A$5,MATCH(Orders!N8290,People!$B$2:$B$5,0))</f>
        <v>Cassandra Brandow</v>
      </c>
      <c r="X8290" t="str">
        <f>IFERROR(INDEX(Returns!A8290:A9089,MATCH(Orders!B8290,Returns!B8290:B9089,0)),"No")</f>
        <v>No</v>
      </c>
      <c r="Y8290">
        <f t="shared" si="129"/>
        <v>190.71359999999999</v>
      </c>
    </row>
    <row r="8291" spans="1:25" x14ac:dyDescent="0.2">
      <c r="A8291" s="1">
        <v>8290</v>
      </c>
      <c r="B8291" t="s">
        <v>10086</v>
      </c>
      <c r="C8291" s="2">
        <v>42594</v>
      </c>
      <c r="D8291" s="8">
        <f>Table1[[#This Row],[Order Date]]</f>
        <v>42594</v>
      </c>
      <c r="E8291" s="2">
        <v>42598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">
        <v>4257</v>
      </c>
      <c r="P8291" s="1" t="s">
        <v>43</v>
      </c>
      <c r="Q8291" s="1" t="s">
        <v>73</v>
      </c>
      <c r="R8291" s="1" t="s">
        <v>4258</v>
      </c>
      <c r="S8291" s="1">
        <v>211.24799999999999</v>
      </c>
      <c r="T8291" s="1">
        <v>6</v>
      </c>
      <c r="U8291" s="1">
        <v>0.2</v>
      </c>
      <c r="V8291" s="1">
        <v>15.843599999999995</v>
      </c>
      <c r="W8291" t="str">
        <f>INDEX(People!$A$2:$A$5,MATCH(Orders!N8291,People!$B$2:$B$5,0))</f>
        <v>Cassandra Brandow</v>
      </c>
      <c r="X8291" t="str">
        <f>IFERROR(INDEX(Returns!A8291:A9090,MATCH(Orders!B8291,Returns!B8291:B9090,0)),"No")</f>
        <v>No</v>
      </c>
      <c r="Y8291">
        <f t="shared" si="129"/>
        <v>253.49759999999998</v>
      </c>
    </row>
    <row r="8292" spans="1:25" x14ac:dyDescent="0.2">
      <c r="A8292" s="1">
        <v>8291</v>
      </c>
      <c r="B8292" t="s">
        <v>10086</v>
      </c>
      <c r="C8292" s="2">
        <v>42594</v>
      </c>
      <c r="D8292" s="8">
        <f>Table1[[#This Row],[Order Date]]</f>
        <v>42594</v>
      </c>
      <c r="E8292" s="2">
        <v>42598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">
        <v>5025</v>
      </c>
      <c r="P8292" s="1" t="s">
        <v>43</v>
      </c>
      <c r="Q8292" s="1" t="s">
        <v>512</v>
      </c>
      <c r="R8292" s="1" t="s">
        <v>5026</v>
      </c>
      <c r="S8292" s="1">
        <v>5.5520000000000005</v>
      </c>
      <c r="T8292" s="1">
        <v>2</v>
      </c>
      <c r="U8292" s="1">
        <v>0.2</v>
      </c>
      <c r="V8292" s="1">
        <v>-1.0410000000000006</v>
      </c>
      <c r="W8292" t="str">
        <f>INDEX(People!$A$2:$A$5,MATCH(Orders!N8292,People!$B$2:$B$5,0))</f>
        <v>Cassandra Brandow</v>
      </c>
      <c r="X8292" t="str">
        <f>IFERROR(INDEX(Returns!A8292:A9091,MATCH(Orders!B8292,Returns!B8292:B9091,0)),"No")</f>
        <v>No</v>
      </c>
      <c r="Y8292">
        <f t="shared" si="129"/>
        <v>6.6624000000000008</v>
      </c>
    </row>
    <row r="8293" spans="1:25" x14ac:dyDescent="0.2">
      <c r="A8293" s="1">
        <v>8292</v>
      </c>
      <c r="B8293" t="s">
        <v>10086</v>
      </c>
      <c r="C8293" s="2">
        <v>42594</v>
      </c>
      <c r="D8293" s="8">
        <f>Table1[[#This Row],[Order Date]]</f>
        <v>42594</v>
      </c>
      <c r="E8293" s="2">
        <v>42598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">
        <v>3688</v>
      </c>
      <c r="P8293" s="1" t="s">
        <v>43</v>
      </c>
      <c r="Q8293" s="1" t="s">
        <v>44</v>
      </c>
      <c r="R8293" s="1" t="s">
        <v>3689</v>
      </c>
      <c r="S8293" s="1">
        <v>2.952</v>
      </c>
      <c r="T8293" s="1">
        <v>1</v>
      </c>
      <c r="U8293" s="1">
        <v>0.2</v>
      </c>
      <c r="V8293" s="1">
        <v>0.99629999999999996</v>
      </c>
      <c r="W8293" t="str">
        <f>INDEX(People!$A$2:$A$5,MATCH(Orders!N8293,People!$B$2:$B$5,0))</f>
        <v>Cassandra Brandow</v>
      </c>
      <c r="X8293" t="str">
        <f>IFERROR(INDEX(Returns!A8293:A9092,MATCH(Orders!B8293,Returns!B8293:B9092,0)),"No")</f>
        <v>No</v>
      </c>
      <c r="Y8293">
        <f t="shared" si="129"/>
        <v>3.5423999999999998</v>
      </c>
    </row>
    <row r="8294" spans="1:25" x14ac:dyDescent="0.2">
      <c r="A8294" s="1">
        <v>8293</v>
      </c>
      <c r="B8294" t="s">
        <v>10087</v>
      </c>
      <c r="C8294" s="2">
        <v>43080</v>
      </c>
      <c r="D8294" s="8">
        <f>Table1[[#This Row],[Order Date]]</f>
        <v>43080</v>
      </c>
      <c r="E8294" s="2">
        <v>43084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">
        <v>4579</v>
      </c>
      <c r="P8294" s="1" t="s">
        <v>43</v>
      </c>
      <c r="Q8294" s="1" t="s">
        <v>70</v>
      </c>
      <c r="R8294" s="1" t="s">
        <v>4580</v>
      </c>
      <c r="S8294" s="1">
        <v>10.332000000000003</v>
      </c>
      <c r="T8294" s="1">
        <v>3</v>
      </c>
      <c r="U8294" s="1">
        <v>0.7</v>
      </c>
      <c r="V8294" s="1">
        <v>-7.5767999999999986</v>
      </c>
      <c r="W8294" t="str">
        <f>INDEX(People!$A$2:$A$5,MATCH(Orders!N8294,People!$B$2:$B$5,0))</f>
        <v>Chuck Magee</v>
      </c>
      <c r="X8294" t="str">
        <f>IFERROR(INDEX(Returns!A8294:A9093,MATCH(Orders!B8294,Returns!B8294:B9093,0)),"No")</f>
        <v>No</v>
      </c>
      <c r="Y8294">
        <f t="shared" si="129"/>
        <v>17.564400000000003</v>
      </c>
    </row>
    <row r="8295" spans="1:25" x14ac:dyDescent="0.2">
      <c r="A8295" s="1">
        <v>8294</v>
      </c>
      <c r="B8295" t="s">
        <v>10088</v>
      </c>
      <c r="C8295" s="2">
        <v>43772</v>
      </c>
      <c r="D8295" s="8">
        <f>Table1[[#This Row],[Order Date]]</f>
        <v>43772</v>
      </c>
      <c r="E8295" s="2">
        <v>43776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">
        <v>3890</v>
      </c>
      <c r="P8295" s="1" t="s">
        <v>43</v>
      </c>
      <c r="Q8295" s="1" t="s">
        <v>70</v>
      </c>
      <c r="R8295" s="1" t="s">
        <v>3891</v>
      </c>
      <c r="S8295" s="1">
        <v>18.368000000000002</v>
      </c>
      <c r="T8295" s="1">
        <v>4</v>
      </c>
      <c r="U8295" s="1">
        <v>0.2</v>
      </c>
      <c r="V8295" s="1">
        <v>5.9695999999999998</v>
      </c>
      <c r="W8295" t="str">
        <f>INDEX(People!$A$2:$A$5,MATCH(Orders!N8295,People!$B$2:$B$5,0))</f>
        <v>Anna Andreadi</v>
      </c>
      <c r="X8295" t="str">
        <f>IFERROR(INDEX(Returns!A8295:A9094,MATCH(Orders!B8295,Returns!B8295:B9094,0)),"No")</f>
        <v>No</v>
      </c>
      <c r="Y8295">
        <f t="shared" si="129"/>
        <v>22.041600000000003</v>
      </c>
    </row>
    <row r="8296" spans="1:25" x14ac:dyDescent="0.2">
      <c r="A8296" s="1">
        <v>8295</v>
      </c>
      <c r="B8296" t="s">
        <v>10089</v>
      </c>
      <c r="C8296" s="2">
        <v>43537</v>
      </c>
      <c r="D8296" s="8">
        <f>Table1[[#This Row],[Order Date]]</f>
        <v>43537</v>
      </c>
      <c r="E8296" s="2">
        <v>43541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">
        <v>3825</v>
      </c>
      <c r="P8296" s="1" t="s">
        <v>66</v>
      </c>
      <c r="Q8296" s="1" t="s">
        <v>67</v>
      </c>
      <c r="R8296" s="1" t="s">
        <v>3826</v>
      </c>
      <c r="S8296" s="1">
        <v>299.89999999999998</v>
      </c>
      <c r="T8296" s="1">
        <v>2</v>
      </c>
      <c r="U8296" s="1">
        <v>0</v>
      </c>
      <c r="V8296" s="1">
        <v>74.974999999999994</v>
      </c>
      <c r="W8296" t="str">
        <f>INDEX(People!$A$2:$A$5,MATCH(Orders!N8296,People!$B$2:$B$5,0))</f>
        <v>Chuck Magee</v>
      </c>
      <c r="X8296" t="str">
        <f>IFERROR(INDEX(Returns!A8296:A9095,MATCH(Orders!B8296,Returns!B8296:B9095,0)),"No")</f>
        <v>No</v>
      </c>
      <c r="Y8296">
        <f t="shared" si="129"/>
        <v>299.89999999999998</v>
      </c>
    </row>
    <row r="8297" spans="1:25" x14ac:dyDescent="0.2">
      <c r="A8297" s="1">
        <v>8296</v>
      </c>
      <c r="B8297" t="s">
        <v>10090</v>
      </c>
      <c r="C8297" s="2">
        <v>43250</v>
      </c>
      <c r="D8297" s="8">
        <f>Table1[[#This Row],[Order Date]]</f>
        <v>43250</v>
      </c>
      <c r="E8297" s="2">
        <v>43254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">
        <v>443</v>
      </c>
      <c r="P8297" s="1" t="s">
        <v>43</v>
      </c>
      <c r="Q8297" s="1" t="s">
        <v>157</v>
      </c>
      <c r="R8297" s="1" t="s">
        <v>444</v>
      </c>
      <c r="S8297" s="1">
        <v>26.55</v>
      </c>
      <c r="T8297" s="1">
        <v>9</v>
      </c>
      <c r="U8297" s="1">
        <v>0</v>
      </c>
      <c r="V8297" s="1">
        <v>12.744</v>
      </c>
      <c r="W8297" t="str">
        <f>INDEX(People!$A$2:$A$5,MATCH(Orders!N8297,People!$B$2:$B$5,0))</f>
        <v>Cassandra Brandow</v>
      </c>
      <c r="X8297" t="str">
        <f>IFERROR(INDEX(Returns!A8297:A9096,MATCH(Orders!B8297,Returns!B8297:B9096,0)),"No")</f>
        <v>No</v>
      </c>
      <c r="Y8297">
        <f t="shared" si="129"/>
        <v>26.55</v>
      </c>
    </row>
    <row r="8298" spans="1:25" x14ac:dyDescent="0.2">
      <c r="A8298" s="1">
        <v>8297</v>
      </c>
      <c r="B8298" t="s">
        <v>10090</v>
      </c>
      <c r="C8298" s="2">
        <v>43250</v>
      </c>
      <c r="D8298" s="8">
        <f>Table1[[#This Row],[Order Date]]</f>
        <v>43250</v>
      </c>
      <c r="E8298" s="2">
        <v>43254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">
        <v>752</v>
      </c>
      <c r="P8298" s="1" t="s">
        <v>66</v>
      </c>
      <c r="Q8298" s="1" t="s">
        <v>146</v>
      </c>
      <c r="R8298" s="1" t="s">
        <v>753</v>
      </c>
      <c r="S8298" s="1">
        <v>111.98</v>
      </c>
      <c r="T8298" s="1">
        <v>2</v>
      </c>
      <c r="U8298" s="1">
        <v>0</v>
      </c>
      <c r="V8298" s="1">
        <v>26.875200000000007</v>
      </c>
      <c r="W8298" t="str">
        <f>INDEX(People!$A$2:$A$5,MATCH(Orders!N8298,People!$B$2:$B$5,0))</f>
        <v>Cassandra Brandow</v>
      </c>
      <c r="X8298" t="str">
        <f>IFERROR(INDEX(Returns!A8298:A9097,MATCH(Orders!B8298,Returns!B8298:B9097,0)),"No")</f>
        <v>No</v>
      </c>
      <c r="Y8298">
        <f t="shared" si="129"/>
        <v>111.98</v>
      </c>
    </row>
    <row r="8299" spans="1:25" x14ac:dyDescent="0.2">
      <c r="A8299" s="1">
        <v>8298</v>
      </c>
      <c r="B8299" t="s">
        <v>10091</v>
      </c>
      <c r="C8299" s="2">
        <v>42921</v>
      </c>
      <c r="D8299" s="8">
        <f>Table1[[#This Row],[Order Date]]</f>
        <v>42921</v>
      </c>
      <c r="E8299" s="2">
        <v>42927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">
        <v>4469</v>
      </c>
      <c r="P8299" s="1" t="s">
        <v>30</v>
      </c>
      <c r="Q8299" s="1" t="s">
        <v>60</v>
      </c>
      <c r="R8299" s="1" t="s">
        <v>4470</v>
      </c>
      <c r="S8299" s="1">
        <v>4.9280000000000008</v>
      </c>
      <c r="T8299" s="1">
        <v>2</v>
      </c>
      <c r="U8299" s="1">
        <v>0.2</v>
      </c>
      <c r="V8299" s="1">
        <v>0.73919999999999941</v>
      </c>
      <c r="W8299" t="str">
        <f>INDEX(People!$A$2:$A$5,MATCH(Orders!N8299,People!$B$2:$B$5,0))</f>
        <v>Cassandra Brandow</v>
      </c>
      <c r="X8299" t="str">
        <f>IFERROR(INDEX(Returns!A8299:A9098,MATCH(Orders!B8299,Returns!B8299:B9098,0)),"No")</f>
        <v>No</v>
      </c>
      <c r="Y8299">
        <f t="shared" si="129"/>
        <v>5.9136000000000006</v>
      </c>
    </row>
    <row r="8300" spans="1:25" x14ac:dyDescent="0.2">
      <c r="A8300" s="1">
        <v>8299</v>
      </c>
      <c r="B8300" t="s">
        <v>10091</v>
      </c>
      <c r="C8300" s="2">
        <v>42921</v>
      </c>
      <c r="D8300" s="8">
        <f>Table1[[#This Row],[Order Date]]</f>
        <v>42921</v>
      </c>
      <c r="E8300" s="2">
        <v>42927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">
        <v>2025</v>
      </c>
      <c r="P8300" s="1" t="s">
        <v>43</v>
      </c>
      <c r="Q8300" s="1" t="s">
        <v>44</v>
      </c>
      <c r="R8300" s="1" t="s">
        <v>2026</v>
      </c>
      <c r="S8300" s="1">
        <v>11.784000000000001</v>
      </c>
      <c r="T8300" s="1">
        <v>3</v>
      </c>
      <c r="U8300" s="1">
        <v>0.2</v>
      </c>
      <c r="V8300" s="1">
        <v>4.2716999999999992</v>
      </c>
      <c r="W8300" t="str">
        <f>INDEX(People!$A$2:$A$5,MATCH(Orders!N8300,People!$B$2:$B$5,0))</f>
        <v>Cassandra Brandow</v>
      </c>
      <c r="X8300" t="str">
        <f>IFERROR(INDEX(Returns!A8300:A9099,MATCH(Orders!B8300,Returns!B8300:B9099,0)),"No")</f>
        <v>No</v>
      </c>
      <c r="Y8300">
        <f t="shared" si="129"/>
        <v>14.1408</v>
      </c>
    </row>
    <row r="8301" spans="1:25" x14ac:dyDescent="0.2">
      <c r="A8301" s="1">
        <v>8300</v>
      </c>
      <c r="B8301" t="s">
        <v>10092</v>
      </c>
      <c r="C8301" s="2">
        <v>42440</v>
      </c>
      <c r="D8301" s="8">
        <f>Table1[[#This Row],[Order Date]]</f>
        <v>42440</v>
      </c>
      <c r="E8301" s="2">
        <v>42444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">
        <v>5108</v>
      </c>
      <c r="P8301" s="1" t="s">
        <v>43</v>
      </c>
      <c r="Q8301" s="1" t="s">
        <v>63</v>
      </c>
      <c r="R8301" s="1" t="s">
        <v>5109</v>
      </c>
      <c r="S8301" s="1">
        <v>7.98</v>
      </c>
      <c r="T8301" s="1">
        <v>3</v>
      </c>
      <c r="U8301" s="1">
        <v>0</v>
      </c>
      <c r="V8301" s="1">
        <v>2.0747999999999998</v>
      </c>
      <c r="W8301" t="str">
        <f>INDEX(People!$A$2:$A$5,MATCH(Orders!N8301,People!$B$2:$B$5,0))</f>
        <v>Anna Andreadi</v>
      </c>
      <c r="X8301" t="str">
        <f>IFERROR(INDEX(Returns!A8301:A9100,MATCH(Orders!B8301,Returns!B8301:B9100,0)),"No")</f>
        <v>No</v>
      </c>
      <c r="Y8301">
        <f t="shared" si="129"/>
        <v>7.98</v>
      </c>
    </row>
    <row r="8302" spans="1:25" x14ac:dyDescent="0.2">
      <c r="A8302" s="1">
        <v>8301</v>
      </c>
      <c r="B8302" t="s">
        <v>10093</v>
      </c>
      <c r="C8302" s="2">
        <v>42845</v>
      </c>
      <c r="D8302" s="8">
        <f>Table1[[#This Row],[Order Date]]</f>
        <v>42845</v>
      </c>
      <c r="E8302" s="2">
        <v>42849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">
        <v>840</v>
      </c>
      <c r="P8302" s="1" t="s">
        <v>43</v>
      </c>
      <c r="Q8302" s="1" t="s">
        <v>157</v>
      </c>
      <c r="R8302" s="1" t="s">
        <v>841</v>
      </c>
      <c r="S8302" s="1">
        <v>180.96</v>
      </c>
      <c r="T8302" s="1">
        <v>2</v>
      </c>
      <c r="U8302" s="1">
        <v>0</v>
      </c>
      <c r="V8302" s="1">
        <v>81.432000000000002</v>
      </c>
      <c r="W8302" t="str">
        <f>INDEX(People!$A$2:$A$5,MATCH(Orders!N8302,People!$B$2:$B$5,0))</f>
        <v>Kelly Williams</v>
      </c>
      <c r="X8302" t="str">
        <f>IFERROR(INDEX(Returns!A8302:A9101,MATCH(Orders!B8302,Returns!B8302:B9101,0)),"No")</f>
        <v>No</v>
      </c>
      <c r="Y8302">
        <f t="shared" si="129"/>
        <v>180.96</v>
      </c>
    </row>
    <row r="8303" spans="1:25" x14ac:dyDescent="0.2">
      <c r="A8303" s="1">
        <v>8302</v>
      </c>
      <c r="B8303" t="s">
        <v>10094</v>
      </c>
      <c r="C8303" s="2">
        <v>43672</v>
      </c>
      <c r="D8303" s="8">
        <f>Table1[[#This Row],[Order Date]]</f>
        <v>43672</v>
      </c>
      <c r="E8303" s="2">
        <v>43678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">
        <v>5530</v>
      </c>
      <c r="P8303" s="1" t="s">
        <v>66</v>
      </c>
      <c r="Q8303" s="1" t="s">
        <v>146</v>
      </c>
      <c r="R8303" s="1" t="s">
        <v>5531</v>
      </c>
      <c r="S8303" s="1">
        <v>1649.95</v>
      </c>
      <c r="T8303" s="1">
        <v>5</v>
      </c>
      <c r="U8303" s="1">
        <v>0</v>
      </c>
      <c r="V8303" s="1">
        <v>659.98</v>
      </c>
      <c r="W8303" t="str">
        <f>INDEX(People!$A$2:$A$5,MATCH(Orders!N8303,People!$B$2:$B$5,0))</f>
        <v>Anna Andreadi</v>
      </c>
      <c r="X8303" t="str">
        <f>IFERROR(INDEX(Returns!A8303:A9102,MATCH(Orders!B8303,Returns!B8303:B9102,0)),"No")</f>
        <v>No</v>
      </c>
      <c r="Y8303">
        <f t="shared" si="129"/>
        <v>1649.95</v>
      </c>
    </row>
    <row r="8304" spans="1:25" x14ac:dyDescent="0.2">
      <c r="A8304" s="1">
        <v>8303</v>
      </c>
      <c r="B8304" t="s">
        <v>10094</v>
      </c>
      <c r="C8304" s="2">
        <v>43672</v>
      </c>
      <c r="D8304" s="8">
        <f>Table1[[#This Row],[Order Date]]</f>
        <v>43672</v>
      </c>
      <c r="E8304" s="2">
        <v>43678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">
        <v>2197</v>
      </c>
      <c r="P8304" s="1" t="s">
        <v>30</v>
      </c>
      <c r="Q8304" s="1" t="s">
        <v>34</v>
      </c>
      <c r="R8304" s="1" t="s">
        <v>2198</v>
      </c>
      <c r="S8304" s="1">
        <v>362.35199999999998</v>
      </c>
      <c r="T8304" s="1">
        <v>3</v>
      </c>
      <c r="U8304" s="1">
        <v>0.2</v>
      </c>
      <c r="V8304" s="1">
        <v>45.293999999999954</v>
      </c>
      <c r="W8304" t="str">
        <f>INDEX(People!$A$2:$A$5,MATCH(Orders!N8304,People!$B$2:$B$5,0))</f>
        <v>Anna Andreadi</v>
      </c>
      <c r="X8304" t="str">
        <f>IFERROR(INDEX(Returns!A8304:A9103,MATCH(Orders!B8304,Returns!B8304:B9103,0)),"No")</f>
        <v>No</v>
      </c>
      <c r="Y8304">
        <f t="shared" si="129"/>
        <v>434.82239999999996</v>
      </c>
    </row>
    <row r="8305" spans="1:25" x14ac:dyDescent="0.2">
      <c r="A8305" s="1">
        <v>8304</v>
      </c>
      <c r="B8305" t="s">
        <v>10095</v>
      </c>
      <c r="C8305" s="2">
        <v>42674</v>
      </c>
      <c r="D8305" s="8">
        <f>Table1[[#This Row],[Order Date]]</f>
        <v>42674</v>
      </c>
      <c r="E8305" s="2">
        <v>42676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">
        <v>1742</v>
      </c>
      <c r="P8305" s="1" t="s">
        <v>66</v>
      </c>
      <c r="Q8305" s="1" t="s">
        <v>67</v>
      </c>
      <c r="R8305" s="1" t="s">
        <v>1743</v>
      </c>
      <c r="S8305" s="1">
        <v>73.584000000000003</v>
      </c>
      <c r="T8305" s="1">
        <v>2</v>
      </c>
      <c r="U8305" s="1">
        <v>0.2</v>
      </c>
      <c r="V8305" s="1">
        <v>8.2781999999999982</v>
      </c>
      <c r="W8305" t="str">
        <f>INDEX(People!$A$2:$A$5,MATCH(Orders!N8305,People!$B$2:$B$5,0))</f>
        <v>Anna Andreadi</v>
      </c>
      <c r="X8305" t="str">
        <f>IFERROR(INDEX(Returns!A8305:A9104,MATCH(Orders!B8305,Returns!B8305:B9104,0)),"No")</f>
        <v>No</v>
      </c>
      <c r="Y8305">
        <f t="shared" si="129"/>
        <v>88.300799999999995</v>
      </c>
    </row>
    <row r="8306" spans="1:25" x14ac:dyDescent="0.2">
      <c r="A8306" s="1">
        <v>8305</v>
      </c>
      <c r="B8306" t="s">
        <v>10096</v>
      </c>
      <c r="C8306" s="2">
        <v>43772</v>
      </c>
      <c r="D8306" s="8">
        <f>Table1[[#This Row],[Order Date]]</f>
        <v>43772</v>
      </c>
      <c r="E8306" s="2">
        <v>43778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">
        <v>5559</v>
      </c>
      <c r="P8306" s="1" t="s">
        <v>30</v>
      </c>
      <c r="Q8306" s="1" t="s">
        <v>52</v>
      </c>
      <c r="R8306" s="1" t="s">
        <v>5560</v>
      </c>
      <c r="S8306" s="1">
        <v>486.36800000000005</v>
      </c>
      <c r="T8306" s="1">
        <v>4</v>
      </c>
      <c r="U8306" s="1">
        <v>0.2</v>
      </c>
      <c r="V8306" s="1">
        <v>36.477600000000024</v>
      </c>
      <c r="W8306" t="str">
        <f>INDEX(People!$A$2:$A$5,MATCH(Orders!N8306,People!$B$2:$B$5,0))</f>
        <v>Anna Andreadi</v>
      </c>
      <c r="X8306" t="str">
        <f>IFERROR(INDEX(Returns!A8306:A9105,MATCH(Orders!B8306,Returns!B8306:B9105,0)),"No")</f>
        <v>No</v>
      </c>
      <c r="Y8306">
        <f t="shared" si="129"/>
        <v>583.64160000000004</v>
      </c>
    </row>
    <row r="8307" spans="1:25" x14ac:dyDescent="0.2">
      <c r="A8307" s="1">
        <v>8306</v>
      </c>
      <c r="B8307" t="s">
        <v>6057</v>
      </c>
      <c r="C8307" s="2">
        <v>43323</v>
      </c>
      <c r="D8307" s="8">
        <f>Table1[[#This Row],[Order Date]]</f>
        <v>43323</v>
      </c>
      <c r="E8307" s="2">
        <v>43328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">
        <v>2250</v>
      </c>
      <c r="P8307" s="1" t="s">
        <v>43</v>
      </c>
      <c r="Q8307" s="1" t="s">
        <v>84</v>
      </c>
      <c r="R8307" s="1" t="s">
        <v>2251</v>
      </c>
      <c r="S8307" s="1">
        <v>32.400000000000006</v>
      </c>
      <c r="T8307" s="1">
        <v>5</v>
      </c>
      <c r="U8307" s="1">
        <v>0</v>
      </c>
      <c r="V8307" s="1">
        <v>15.552000000000001</v>
      </c>
      <c r="W8307" t="str">
        <f>INDEX(People!$A$2:$A$5,MATCH(Orders!N8307,People!$B$2:$B$5,0))</f>
        <v>Kelly Williams</v>
      </c>
      <c r="X8307" t="str">
        <f>IFERROR(INDEX(Returns!A8307:A9106,MATCH(Orders!B8307,Returns!B8307:B9106,0)),"No")</f>
        <v>No</v>
      </c>
      <c r="Y8307">
        <f t="shared" si="129"/>
        <v>32.400000000000006</v>
      </c>
    </row>
    <row r="8308" spans="1:25" x14ac:dyDescent="0.2">
      <c r="A8308" s="1">
        <v>8307</v>
      </c>
      <c r="B8308" t="s">
        <v>6057</v>
      </c>
      <c r="C8308" s="2">
        <v>43323</v>
      </c>
      <c r="D8308" s="8">
        <f>Table1[[#This Row],[Order Date]]</f>
        <v>43323</v>
      </c>
      <c r="E8308" s="2">
        <v>43328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">
        <v>1901</v>
      </c>
      <c r="P8308" s="1" t="s">
        <v>43</v>
      </c>
      <c r="Q8308" s="1" t="s">
        <v>70</v>
      </c>
      <c r="R8308" s="1" t="s">
        <v>1902</v>
      </c>
      <c r="S8308" s="1">
        <v>41.86</v>
      </c>
      <c r="T8308" s="1">
        <v>7</v>
      </c>
      <c r="U8308" s="1">
        <v>0</v>
      </c>
      <c r="V8308" s="1">
        <v>19.255600000000001</v>
      </c>
      <c r="W8308" t="str">
        <f>INDEX(People!$A$2:$A$5,MATCH(Orders!N8308,People!$B$2:$B$5,0))</f>
        <v>Kelly Williams</v>
      </c>
      <c r="X8308" t="str">
        <f>IFERROR(INDEX(Returns!A8308:A9107,MATCH(Orders!B8308,Returns!B8308:B9107,0)),"No")</f>
        <v>No</v>
      </c>
      <c r="Y8308">
        <f t="shared" si="129"/>
        <v>41.86</v>
      </c>
    </row>
    <row r="8309" spans="1:25" x14ac:dyDescent="0.2">
      <c r="A8309" s="1">
        <v>8308</v>
      </c>
      <c r="B8309" t="s">
        <v>6057</v>
      </c>
      <c r="C8309" s="2">
        <v>43323</v>
      </c>
      <c r="D8309" s="8">
        <f>Table1[[#This Row],[Order Date]]</f>
        <v>43323</v>
      </c>
      <c r="E8309" s="2">
        <v>43328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">
        <v>5011</v>
      </c>
      <c r="P8309" s="1" t="s">
        <v>43</v>
      </c>
      <c r="Q8309" s="1" t="s">
        <v>70</v>
      </c>
      <c r="R8309" s="1" t="s">
        <v>5012</v>
      </c>
      <c r="S8309" s="1">
        <v>77.56</v>
      </c>
      <c r="T8309" s="1">
        <v>2</v>
      </c>
      <c r="U8309" s="1">
        <v>0</v>
      </c>
      <c r="V8309" s="1">
        <v>35.677599999999998</v>
      </c>
      <c r="W8309" t="str">
        <f>INDEX(People!$A$2:$A$5,MATCH(Orders!N8309,People!$B$2:$B$5,0))</f>
        <v>Kelly Williams</v>
      </c>
      <c r="X8309" t="str">
        <f>IFERROR(INDEX(Returns!A8309:A9108,MATCH(Orders!B8309,Returns!B8309:B9108,0)),"No")</f>
        <v>No</v>
      </c>
      <c r="Y8309">
        <f t="shared" si="129"/>
        <v>77.56</v>
      </c>
    </row>
    <row r="8310" spans="1:25" x14ac:dyDescent="0.2">
      <c r="A8310" s="1">
        <v>8309</v>
      </c>
      <c r="B8310" t="s">
        <v>10097</v>
      </c>
      <c r="C8310" s="2">
        <v>43306</v>
      </c>
      <c r="D8310" s="8">
        <f>Table1[[#This Row],[Order Date]]</f>
        <v>43306</v>
      </c>
      <c r="E8310" s="2">
        <v>43306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">
        <v>3329</v>
      </c>
      <c r="P8310" s="1" t="s">
        <v>43</v>
      </c>
      <c r="Q8310" s="1" t="s">
        <v>63</v>
      </c>
      <c r="R8310" s="1" t="s">
        <v>3330</v>
      </c>
      <c r="S8310" s="1">
        <v>37.17</v>
      </c>
      <c r="T8310" s="1">
        <v>9</v>
      </c>
      <c r="U8310" s="1">
        <v>0</v>
      </c>
      <c r="V8310" s="1">
        <v>11.151</v>
      </c>
      <c r="W8310" t="str">
        <f>INDEX(People!$A$2:$A$5,MATCH(Orders!N8310,People!$B$2:$B$5,0))</f>
        <v>Anna Andreadi</v>
      </c>
      <c r="X8310" t="str">
        <f>IFERROR(INDEX(Returns!A8310:A9109,MATCH(Orders!B8310,Returns!B8310:B9109,0)),"No")</f>
        <v>No</v>
      </c>
      <c r="Y8310">
        <f t="shared" si="129"/>
        <v>37.17</v>
      </c>
    </row>
    <row r="8311" spans="1:25" x14ac:dyDescent="0.2">
      <c r="A8311" s="1">
        <v>8310</v>
      </c>
      <c r="B8311" t="s">
        <v>10098</v>
      </c>
      <c r="C8311" s="2">
        <v>42430</v>
      </c>
      <c r="D8311" s="8">
        <f>Table1[[#This Row],[Order Date]]</f>
        <v>42430</v>
      </c>
      <c r="E8311" s="2">
        <v>42436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">
        <v>4111</v>
      </c>
      <c r="P8311" s="1" t="s">
        <v>43</v>
      </c>
      <c r="Q8311" s="1" t="s">
        <v>55</v>
      </c>
      <c r="R8311" s="1" t="s">
        <v>4112</v>
      </c>
      <c r="S8311" s="1">
        <v>137.352</v>
      </c>
      <c r="T8311" s="1">
        <v>3</v>
      </c>
      <c r="U8311" s="1">
        <v>0.2</v>
      </c>
      <c r="V8311" s="1">
        <v>8.5844999999999914</v>
      </c>
      <c r="W8311" t="str">
        <f>INDEX(People!$A$2:$A$5,MATCH(Orders!N8311,People!$B$2:$B$5,0))</f>
        <v>Kelly Williams</v>
      </c>
      <c r="X8311" t="str">
        <f>IFERROR(INDEX(Returns!A8311:A9110,MATCH(Orders!B8311,Returns!B8311:B9110,0)),"No")</f>
        <v>No</v>
      </c>
      <c r="Y8311">
        <f t="shared" si="129"/>
        <v>164.82239999999999</v>
      </c>
    </row>
    <row r="8312" spans="1:25" x14ac:dyDescent="0.2">
      <c r="A8312" s="1">
        <v>8311</v>
      </c>
      <c r="B8312" t="s">
        <v>10098</v>
      </c>
      <c r="C8312" s="2">
        <v>42430</v>
      </c>
      <c r="D8312" s="8">
        <f>Table1[[#This Row],[Order Date]]</f>
        <v>42430</v>
      </c>
      <c r="E8312" s="2">
        <v>42436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">
        <v>4165</v>
      </c>
      <c r="P8312" s="1" t="s">
        <v>30</v>
      </c>
      <c r="Q8312" s="1" t="s">
        <v>52</v>
      </c>
      <c r="R8312" s="1" t="s">
        <v>4166</v>
      </c>
      <c r="S8312" s="1">
        <v>376.50899999999996</v>
      </c>
      <c r="T8312" s="1">
        <v>3</v>
      </c>
      <c r="U8312" s="1">
        <v>0.3</v>
      </c>
      <c r="V8312" s="1">
        <v>-43.029600000000045</v>
      </c>
      <c r="W8312" t="str">
        <f>INDEX(People!$A$2:$A$5,MATCH(Orders!N8312,People!$B$2:$B$5,0))</f>
        <v>Kelly Williams</v>
      </c>
      <c r="X8312" t="str">
        <f>IFERROR(INDEX(Returns!A8312:A9111,MATCH(Orders!B8312,Returns!B8312:B9111,0)),"No")</f>
        <v>No</v>
      </c>
      <c r="Y8312">
        <f t="shared" si="129"/>
        <v>489.46169999999995</v>
      </c>
    </row>
    <row r="8313" spans="1:25" x14ac:dyDescent="0.2">
      <c r="A8313" s="1">
        <v>8312</v>
      </c>
      <c r="B8313" t="s">
        <v>10099</v>
      </c>
      <c r="C8313" s="2">
        <v>43491</v>
      </c>
      <c r="D8313" s="8">
        <f>Table1[[#This Row],[Order Date]]</f>
        <v>43491</v>
      </c>
      <c r="E8313" s="2">
        <v>43496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">
        <v>461</v>
      </c>
      <c r="P8313" s="1" t="s">
        <v>30</v>
      </c>
      <c r="Q8313" s="1" t="s">
        <v>60</v>
      </c>
      <c r="R8313" s="1" t="s">
        <v>462</v>
      </c>
      <c r="S8313" s="1">
        <v>62.72</v>
      </c>
      <c r="T8313" s="1">
        <v>4</v>
      </c>
      <c r="U8313" s="1">
        <v>0</v>
      </c>
      <c r="V8313" s="1">
        <v>24.460799999999999</v>
      </c>
      <c r="W8313" t="str">
        <f>INDEX(People!$A$2:$A$5,MATCH(Orders!N8313,People!$B$2:$B$5,0))</f>
        <v>Cassandra Brandow</v>
      </c>
      <c r="X8313" t="str">
        <f>IFERROR(INDEX(Returns!A8313:A9112,MATCH(Orders!B8313,Returns!B8313:B9112,0)),"No")</f>
        <v>No</v>
      </c>
      <c r="Y8313">
        <f t="shared" si="129"/>
        <v>62.72</v>
      </c>
    </row>
    <row r="8314" spans="1:25" x14ac:dyDescent="0.2">
      <c r="A8314" s="1">
        <v>8313</v>
      </c>
      <c r="B8314" t="s">
        <v>10099</v>
      </c>
      <c r="C8314" s="2">
        <v>43491</v>
      </c>
      <c r="D8314" s="8">
        <f>Table1[[#This Row],[Order Date]]</f>
        <v>43491</v>
      </c>
      <c r="E8314" s="2">
        <v>43496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">
        <v>4687</v>
      </c>
      <c r="P8314" s="1" t="s">
        <v>66</v>
      </c>
      <c r="Q8314" s="1" t="s">
        <v>67</v>
      </c>
      <c r="R8314" s="1" t="s">
        <v>4688</v>
      </c>
      <c r="S8314" s="1">
        <v>2939.9300000000003</v>
      </c>
      <c r="T8314" s="1">
        <v>7</v>
      </c>
      <c r="U8314" s="1">
        <v>0</v>
      </c>
      <c r="V8314" s="1">
        <v>764.38180000000011</v>
      </c>
      <c r="W8314" t="str">
        <f>INDEX(People!$A$2:$A$5,MATCH(Orders!N8314,People!$B$2:$B$5,0))</f>
        <v>Cassandra Brandow</v>
      </c>
      <c r="X8314" t="str">
        <f>IFERROR(INDEX(Returns!A8314:A9113,MATCH(Orders!B8314,Returns!B8314:B9113,0)),"No")</f>
        <v>No</v>
      </c>
      <c r="Y8314">
        <f t="shared" si="129"/>
        <v>2939.9300000000003</v>
      </c>
    </row>
    <row r="8315" spans="1:25" x14ac:dyDescent="0.2">
      <c r="A8315" s="1">
        <v>8314</v>
      </c>
      <c r="B8315" t="s">
        <v>10100</v>
      </c>
      <c r="C8315" s="2">
        <v>42563</v>
      </c>
      <c r="D8315" s="8">
        <f>Table1[[#This Row],[Order Date]]</f>
        <v>42563</v>
      </c>
      <c r="E8315" s="2">
        <v>42567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">
        <v>2786</v>
      </c>
      <c r="P8315" s="1" t="s">
        <v>30</v>
      </c>
      <c r="Q8315" s="1" t="s">
        <v>34</v>
      </c>
      <c r="R8315" s="1" t="s">
        <v>2787</v>
      </c>
      <c r="S8315" s="1">
        <v>512.35799999999995</v>
      </c>
      <c r="T8315" s="1">
        <v>3</v>
      </c>
      <c r="U8315" s="1">
        <v>0.3</v>
      </c>
      <c r="V8315" s="1">
        <v>-14.638799999999947</v>
      </c>
      <c r="W8315" t="str">
        <f>INDEX(People!$A$2:$A$5,MATCH(Orders!N8315,People!$B$2:$B$5,0))</f>
        <v>Kelly Williams</v>
      </c>
      <c r="X8315" t="str">
        <f>IFERROR(INDEX(Returns!A8315:A9114,MATCH(Orders!B8315,Returns!B8315:B9114,0)),"No")</f>
        <v>No</v>
      </c>
      <c r="Y8315">
        <f t="shared" si="129"/>
        <v>666.06539999999995</v>
      </c>
    </row>
    <row r="8316" spans="1:25" x14ac:dyDescent="0.2">
      <c r="A8316" s="1">
        <v>8315</v>
      </c>
      <c r="B8316" t="s">
        <v>10100</v>
      </c>
      <c r="C8316" s="2">
        <v>42563</v>
      </c>
      <c r="D8316" s="8">
        <f>Table1[[#This Row],[Order Date]]</f>
        <v>42563</v>
      </c>
      <c r="E8316" s="2">
        <v>42567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">
        <v>2759</v>
      </c>
      <c r="P8316" s="1" t="s">
        <v>43</v>
      </c>
      <c r="Q8316" s="1" t="s">
        <v>242</v>
      </c>
      <c r="R8316" s="1" t="s">
        <v>2760</v>
      </c>
      <c r="S8316" s="1">
        <v>3.4880000000000004</v>
      </c>
      <c r="T8316" s="1">
        <v>2</v>
      </c>
      <c r="U8316" s="1">
        <v>0.2</v>
      </c>
      <c r="V8316" s="1">
        <v>0.56679999999999997</v>
      </c>
      <c r="W8316" t="str">
        <f>INDEX(People!$A$2:$A$5,MATCH(Orders!N8316,People!$B$2:$B$5,0))</f>
        <v>Kelly Williams</v>
      </c>
      <c r="X8316" t="str">
        <f>IFERROR(INDEX(Returns!A8316:A9115,MATCH(Orders!B8316,Returns!B8316:B9115,0)),"No")</f>
        <v>No</v>
      </c>
      <c r="Y8316">
        <f t="shared" si="129"/>
        <v>4.1856</v>
      </c>
    </row>
    <row r="8317" spans="1:25" x14ac:dyDescent="0.2">
      <c r="A8317" s="1">
        <v>8316</v>
      </c>
      <c r="B8317" t="s">
        <v>10100</v>
      </c>
      <c r="C8317" s="2">
        <v>42563</v>
      </c>
      <c r="D8317" s="8">
        <f>Table1[[#This Row],[Order Date]]</f>
        <v>42563</v>
      </c>
      <c r="E8317" s="2">
        <v>42567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">
        <v>2325</v>
      </c>
      <c r="P8317" s="1" t="s">
        <v>43</v>
      </c>
      <c r="Q8317" s="1" t="s">
        <v>63</v>
      </c>
      <c r="R8317" s="1" t="s">
        <v>2326</v>
      </c>
      <c r="S8317" s="1">
        <v>22.288</v>
      </c>
      <c r="T8317" s="1">
        <v>7</v>
      </c>
      <c r="U8317" s="1">
        <v>0.2</v>
      </c>
      <c r="V8317" s="1">
        <v>3.9003999999999985</v>
      </c>
      <c r="W8317" t="str">
        <f>INDEX(People!$A$2:$A$5,MATCH(Orders!N8317,People!$B$2:$B$5,0))</f>
        <v>Kelly Williams</v>
      </c>
      <c r="X8317" t="str">
        <f>IFERROR(INDEX(Returns!A8317:A9116,MATCH(Orders!B8317,Returns!B8317:B9116,0)),"No")</f>
        <v>No</v>
      </c>
      <c r="Y8317">
        <f t="shared" si="129"/>
        <v>26.7456</v>
      </c>
    </row>
    <row r="8318" spans="1:25" x14ac:dyDescent="0.2">
      <c r="A8318" s="1">
        <v>8317</v>
      </c>
      <c r="B8318" t="s">
        <v>10100</v>
      </c>
      <c r="C8318" s="2">
        <v>42563</v>
      </c>
      <c r="D8318" s="8">
        <f>Table1[[#This Row],[Order Date]]</f>
        <v>42563</v>
      </c>
      <c r="E8318" s="2">
        <v>42567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">
        <v>501</v>
      </c>
      <c r="P8318" s="1" t="s">
        <v>43</v>
      </c>
      <c r="Q8318" s="1" t="s">
        <v>84</v>
      </c>
      <c r="R8318" s="1" t="s">
        <v>502</v>
      </c>
      <c r="S8318" s="1">
        <v>16.032</v>
      </c>
      <c r="T8318" s="1">
        <v>3</v>
      </c>
      <c r="U8318" s="1">
        <v>0.2</v>
      </c>
      <c r="V8318" s="1">
        <v>5.6111999999999993</v>
      </c>
      <c r="W8318" t="str">
        <f>INDEX(People!$A$2:$A$5,MATCH(Orders!N8318,People!$B$2:$B$5,0))</f>
        <v>Kelly Williams</v>
      </c>
      <c r="X8318" t="str">
        <f>IFERROR(INDEX(Returns!A8318:A9117,MATCH(Orders!B8318,Returns!B8318:B9117,0)),"No")</f>
        <v>No</v>
      </c>
      <c r="Y8318">
        <f t="shared" si="129"/>
        <v>19.238399999999999</v>
      </c>
    </row>
    <row r="8319" spans="1:25" x14ac:dyDescent="0.2">
      <c r="A8319" s="1">
        <v>8318</v>
      </c>
      <c r="B8319" t="s">
        <v>10101</v>
      </c>
      <c r="C8319" s="2">
        <v>43566</v>
      </c>
      <c r="D8319" s="8">
        <f>Table1[[#This Row],[Order Date]]</f>
        <v>43566</v>
      </c>
      <c r="E8319" s="2">
        <v>43571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">
        <v>2944</v>
      </c>
      <c r="P8319" s="1" t="s">
        <v>43</v>
      </c>
      <c r="Q8319" s="1" t="s">
        <v>63</v>
      </c>
      <c r="R8319" s="1" t="s">
        <v>2945</v>
      </c>
      <c r="S8319" s="1">
        <v>1.752</v>
      </c>
      <c r="T8319" s="1">
        <v>1</v>
      </c>
      <c r="U8319" s="1">
        <v>0.2</v>
      </c>
      <c r="V8319" s="1">
        <v>0.15329999999999994</v>
      </c>
      <c r="W8319" t="str">
        <f>INDEX(People!$A$2:$A$5,MATCH(Orders!N8319,People!$B$2:$B$5,0))</f>
        <v>Cassandra Brandow</v>
      </c>
      <c r="X8319" t="str">
        <f>IFERROR(INDEX(Returns!A8319:A9118,MATCH(Orders!B8319,Returns!B8319:B9118,0)),"No")</f>
        <v>No</v>
      </c>
      <c r="Y8319">
        <f t="shared" si="129"/>
        <v>2.1023999999999998</v>
      </c>
    </row>
    <row r="8320" spans="1:25" x14ac:dyDescent="0.2">
      <c r="A8320" s="1">
        <v>8319</v>
      </c>
      <c r="B8320" t="s">
        <v>10101</v>
      </c>
      <c r="C8320" s="2">
        <v>43566</v>
      </c>
      <c r="D8320" s="8">
        <f>Table1[[#This Row],[Order Date]]</f>
        <v>43566</v>
      </c>
      <c r="E8320" s="2">
        <v>43571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">
        <v>3883</v>
      </c>
      <c r="P8320" s="1" t="s">
        <v>43</v>
      </c>
      <c r="Q8320" s="1" t="s">
        <v>63</v>
      </c>
      <c r="R8320" s="1" t="s">
        <v>3884</v>
      </c>
      <c r="S8320" s="1">
        <v>20.992000000000001</v>
      </c>
      <c r="T8320" s="1">
        <v>8</v>
      </c>
      <c r="U8320" s="1">
        <v>0.2</v>
      </c>
      <c r="V8320" s="1">
        <v>2.3615999999999966</v>
      </c>
      <c r="W8320" t="str">
        <f>INDEX(People!$A$2:$A$5,MATCH(Orders!N8320,People!$B$2:$B$5,0))</f>
        <v>Cassandra Brandow</v>
      </c>
      <c r="X8320" t="str">
        <f>IFERROR(INDEX(Returns!A8320:A9119,MATCH(Orders!B8320,Returns!B8320:B9119,0)),"No")</f>
        <v>No</v>
      </c>
      <c r="Y8320">
        <f t="shared" si="129"/>
        <v>25.1904</v>
      </c>
    </row>
    <row r="8321" spans="1:25" x14ac:dyDescent="0.2">
      <c r="A8321" s="1">
        <v>8320</v>
      </c>
      <c r="B8321" t="s">
        <v>10102</v>
      </c>
      <c r="C8321" s="2">
        <v>43782</v>
      </c>
      <c r="D8321" s="8">
        <f>Table1[[#This Row],[Order Date]]</f>
        <v>43782</v>
      </c>
      <c r="E8321" s="2">
        <v>43787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">
        <v>2011</v>
      </c>
      <c r="P8321" s="1" t="s">
        <v>43</v>
      </c>
      <c r="Q8321" s="1" t="s">
        <v>55</v>
      </c>
      <c r="R8321" s="1" t="s">
        <v>2012</v>
      </c>
      <c r="S8321" s="1">
        <v>11.21</v>
      </c>
      <c r="T8321" s="1">
        <v>1</v>
      </c>
      <c r="U8321" s="1">
        <v>0</v>
      </c>
      <c r="V8321" s="1">
        <v>3.3629999999999995</v>
      </c>
      <c r="W8321" t="str">
        <f>INDEX(People!$A$2:$A$5,MATCH(Orders!N8321,People!$B$2:$B$5,0))</f>
        <v>Chuck Magee</v>
      </c>
      <c r="X8321" t="str">
        <f>IFERROR(INDEX(Returns!A8321:A9120,MATCH(Orders!B8321,Returns!B8321:B9120,0)),"No")</f>
        <v>No</v>
      </c>
      <c r="Y8321">
        <f t="shared" si="129"/>
        <v>11.21</v>
      </c>
    </row>
    <row r="8322" spans="1:25" x14ac:dyDescent="0.2">
      <c r="A8322" s="1">
        <v>8321</v>
      </c>
      <c r="B8322" t="s">
        <v>10103</v>
      </c>
      <c r="C8322" s="2">
        <v>43074</v>
      </c>
      <c r="D8322" s="8">
        <f>Table1[[#This Row],[Order Date]]</f>
        <v>43074</v>
      </c>
      <c r="E8322" s="2">
        <v>43075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">
        <v>4734</v>
      </c>
      <c r="P8322" s="1" t="s">
        <v>43</v>
      </c>
      <c r="Q8322" s="1" t="s">
        <v>63</v>
      </c>
      <c r="R8322" s="1" t="s">
        <v>4735</v>
      </c>
      <c r="S8322" s="1">
        <v>45.04</v>
      </c>
      <c r="T8322" s="1">
        <v>2</v>
      </c>
      <c r="U8322" s="1">
        <v>0.2</v>
      </c>
      <c r="V8322" s="1">
        <v>4.5040000000000031</v>
      </c>
      <c r="W8322" t="str">
        <f>INDEX(People!$A$2:$A$5,MATCH(Orders!N8322,People!$B$2:$B$5,0))</f>
        <v>Kelly Williams</v>
      </c>
      <c r="X8322" t="str">
        <f>IFERROR(INDEX(Returns!A8322:A9121,MATCH(Orders!B8322,Returns!B8322:B9121,0)),"No")</f>
        <v>No</v>
      </c>
      <c r="Y8322">
        <f t="shared" si="129"/>
        <v>54.047999999999995</v>
      </c>
    </row>
    <row r="8323" spans="1:25" x14ac:dyDescent="0.2">
      <c r="A8323" s="1">
        <v>8322</v>
      </c>
      <c r="B8323" t="s">
        <v>10104</v>
      </c>
      <c r="C8323" s="2">
        <v>43369</v>
      </c>
      <c r="D8323" s="8">
        <f>Table1[[#This Row],[Order Date]]</f>
        <v>43369</v>
      </c>
      <c r="E8323" s="2">
        <v>43374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">
        <v>2972</v>
      </c>
      <c r="P8323" s="1" t="s">
        <v>43</v>
      </c>
      <c r="Q8323" s="1" t="s">
        <v>70</v>
      </c>
      <c r="R8323" s="1" t="s">
        <v>5631</v>
      </c>
      <c r="S8323" s="1">
        <v>15.623999999999997</v>
      </c>
      <c r="T8323" s="1">
        <v>2</v>
      </c>
      <c r="U8323" s="1">
        <v>0.8</v>
      </c>
      <c r="V8323" s="1">
        <v>-24.998400000000011</v>
      </c>
      <c r="W8323" t="str">
        <f>INDEX(People!$A$2:$A$5,MATCH(Orders!N8323,People!$B$2:$B$5,0))</f>
        <v>Kelly Williams</v>
      </c>
      <c r="X8323" t="str">
        <f>IFERROR(INDEX(Returns!A8323:A9122,MATCH(Orders!B8323,Returns!B8323:B9122,0)),"No")</f>
        <v>No</v>
      </c>
      <c r="Y8323">
        <f t="shared" ref="Y8323:Y8386" si="130">S8323*(1+U8323)</f>
        <v>28.123199999999994</v>
      </c>
    </row>
    <row r="8324" spans="1:25" x14ac:dyDescent="0.2">
      <c r="A8324" s="1">
        <v>8323</v>
      </c>
      <c r="B8324" t="s">
        <v>10105</v>
      </c>
      <c r="C8324" s="2">
        <v>43423</v>
      </c>
      <c r="D8324" s="8">
        <f>Table1[[#This Row],[Order Date]]</f>
        <v>43423</v>
      </c>
      <c r="E8324" s="2">
        <v>43429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">
        <v>4878</v>
      </c>
      <c r="P8324" s="1" t="s">
        <v>43</v>
      </c>
      <c r="Q8324" s="1" t="s">
        <v>73</v>
      </c>
      <c r="R8324" s="1" t="s">
        <v>4879</v>
      </c>
      <c r="S8324" s="1">
        <v>8.74</v>
      </c>
      <c r="T8324" s="1">
        <v>2</v>
      </c>
      <c r="U8324" s="1">
        <v>0</v>
      </c>
      <c r="V8324" s="1">
        <v>2.2724000000000002</v>
      </c>
      <c r="W8324" t="str">
        <f>INDEX(People!$A$2:$A$5,MATCH(Orders!N8324,People!$B$2:$B$5,0))</f>
        <v>Chuck Magee</v>
      </c>
      <c r="X8324" t="str">
        <f>IFERROR(INDEX(Returns!A8324:A9123,MATCH(Orders!B8324,Returns!B8324:B9123,0)),"No")</f>
        <v>No</v>
      </c>
      <c r="Y8324">
        <f t="shared" si="130"/>
        <v>8.74</v>
      </c>
    </row>
    <row r="8325" spans="1:25" x14ac:dyDescent="0.2">
      <c r="A8325" s="1">
        <v>8324</v>
      </c>
      <c r="B8325" t="s">
        <v>10105</v>
      </c>
      <c r="C8325" s="2">
        <v>43423</v>
      </c>
      <c r="D8325" s="8">
        <f>Table1[[#This Row],[Order Date]]</f>
        <v>43423</v>
      </c>
      <c r="E8325" s="2">
        <v>43429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">
        <v>1423</v>
      </c>
      <c r="P8325" s="1" t="s">
        <v>43</v>
      </c>
      <c r="Q8325" s="1" t="s">
        <v>84</v>
      </c>
      <c r="R8325" s="1" t="s">
        <v>1424</v>
      </c>
      <c r="S8325" s="1">
        <v>44.75</v>
      </c>
      <c r="T8325" s="1">
        <v>5</v>
      </c>
      <c r="U8325" s="1">
        <v>0</v>
      </c>
      <c r="V8325" s="1">
        <v>20.584999999999994</v>
      </c>
      <c r="W8325" t="str">
        <f>INDEX(People!$A$2:$A$5,MATCH(Orders!N8325,People!$B$2:$B$5,0))</f>
        <v>Chuck Magee</v>
      </c>
      <c r="X8325" t="str">
        <f>IFERROR(INDEX(Returns!A8325:A9124,MATCH(Orders!B8325,Returns!B8325:B9124,0)),"No")</f>
        <v>No</v>
      </c>
      <c r="Y8325">
        <f t="shared" si="130"/>
        <v>44.75</v>
      </c>
    </row>
    <row r="8326" spans="1:25" x14ac:dyDescent="0.2">
      <c r="A8326" s="1">
        <v>8325</v>
      </c>
      <c r="B8326" t="s">
        <v>10106</v>
      </c>
      <c r="C8326" s="2">
        <v>43716</v>
      </c>
      <c r="D8326" s="8">
        <f>Table1[[#This Row],[Order Date]]</f>
        <v>43716</v>
      </c>
      <c r="E8326" s="2">
        <v>43717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">
        <v>1421</v>
      </c>
      <c r="P8326" s="1" t="s">
        <v>43</v>
      </c>
      <c r="Q8326" s="1" t="s">
        <v>55</v>
      </c>
      <c r="R8326" s="1" t="s">
        <v>1422</v>
      </c>
      <c r="S8326" s="1">
        <v>61.68</v>
      </c>
      <c r="T8326" s="1">
        <v>5</v>
      </c>
      <c r="U8326" s="1">
        <v>0.2</v>
      </c>
      <c r="V8326" s="1">
        <v>5.3970000000000073</v>
      </c>
      <c r="W8326" t="str">
        <f>INDEX(People!$A$2:$A$5,MATCH(Orders!N8326,People!$B$2:$B$5,0))</f>
        <v>Cassandra Brandow</v>
      </c>
      <c r="X8326" t="str">
        <f>IFERROR(INDEX(Returns!A8326:A9125,MATCH(Orders!B8326,Returns!B8326:B9125,0)),"No")</f>
        <v>No</v>
      </c>
      <c r="Y8326">
        <f t="shared" si="130"/>
        <v>74.015999999999991</v>
      </c>
    </row>
    <row r="8327" spans="1:25" x14ac:dyDescent="0.2">
      <c r="A8327" s="1">
        <v>8326</v>
      </c>
      <c r="B8327" t="s">
        <v>10106</v>
      </c>
      <c r="C8327" s="2">
        <v>43716</v>
      </c>
      <c r="D8327" s="8">
        <f>Table1[[#This Row],[Order Date]]</f>
        <v>43716</v>
      </c>
      <c r="E8327" s="2">
        <v>43717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">
        <v>3189</v>
      </c>
      <c r="P8327" s="1" t="s">
        <v>66</v>
      </c>
      <c r="Q8327" s="1" t="s">
        <v>67</v>
      </c>
      <c r="R8327" s="1" t="s">
        <v>3190</v>
      </c>
      <c r="S8327" s="1">
        <v>158.376</v>
      </c>
      <c r="T8327" s="1">
        <v>3</v>
      </c>
      <c r="U8327" s="1">
        <v>0.2</v>
      </c>
      <c r="V8327" s="1">
        <v>13.857900000000008</v>
      </c>
      <c r="W8327" t="str">
        <f>INDEX(People!$A$2:$A$5,MATCH(Orders!N8327,People!$B$2:$B$5,0))</f>
        <v>Cassandra Brandow</v>
      </c>
      <c r="X8327" t="str">
        <f>IFERROR(INDEX(Returns!A8327:A9126,MATCH(Orders!B8327,Returns!B8327:B9126,0)),"No")</f>
        <v>No</v>
      </c>
      <c r="Y8327">
        <f t="shared" si="130"/>
        <v>190.05119999999999</v>
      </c>
    </row>
    <row r="8328" spans="1:25" x14ac:dyDescent="0.2">
      <c r="A8328" s="1">
        <v>8327</v>
      </c>
      <c r="B8328" t="s">
        <v>10107</v>
      </c>
      <c r="C8328" s="2">
        <v>43667</v>
      </c>
      <c r="D8328" s="8">
        <f>Table1[[#This Row],[Order Date]]</f>
        <v>43667</v>
      </c>
      <c r="E8328" s="2">
        <v>43670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">
        <v>659</v>
      </c>
      <c r="P8328" s="1" t="s">
        <v>43</v>
      </c>
      <c r="Q8328" s="1" t="s">
        <v>70</v>
      </c>
      <c r="R8328" s="1" t="s">
        <v>660</v>
      </c>
      <c r="S8328" s="1">
        <v>2.8639999999999994</v>
      </c>
      <c r="T8328" s="1">
        <v>4</v>
      </c>
      <c r="U8328" s="1">
        <v>0.8</v>
      </c>
      <c r="V8328" s="1">
        <v>-4.5824000000000016</v>
      </c>
      <c r="W8328" t="str">
        <f>INDEX(People!$A$2:$A$5,MATCH(Orders!N8328,People!$B$2:$B$5,0))</f>
        <v>Kelly Williams</v>
      </c>
      <c r="X8328" t="str">
        <f>IFERROR(INDEX(Returns!A8328:A9127,MATCH(Orders!B8328,Returns!B8328:B9127,0)),"No")</f>
        <v>No</v>
      </c>
      <c r="Y8328">
        <f t="shared" si="130"/>
        <v>5.1551999999999989</v>
      </c>
    </row>
    <row r="8329" spans="1:25" x14ac:dyDescent="0.2">
      <c r="A8329" s="1">
        <v>8328</v>
      </c>
      <c r="B8329" t="s">
        <v>10107</v>
      </c>
      <c r="C8329" s="2">
        <v>43667</v>
      </c>
      <c r="D8329" s="8">
        <f>Table1[[#This Row],[Order Date]]</f>
        <v>43667</v>
      </c>
      <c r="E8329" s="2">
        <v>43670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">
        <v>3508</v>
      </c>
      <c r="P8329" s="1" t="s">
        <v>43</v>
      </c>
      <c r="Q8329" s="1" t="s">
        <v>70</v>
      </c>
      <c r="R8329" s="1" t="s">
        <v>3509</v>
      </c>
      <c r="S8329" s="1">
        <v>94.191999999999979</v>
      </c>
      <c r="T8329" s="1">
        <v>7</v>
      </c>
      <c r="U8329" s="1">
        <v>0.8</v>
      </c>
      <c r="V8329" s="1">
        <v>-164.83600000000007</v>
      </c>
      <c r="W8329" t="str">
        <f>INDEX(People!$A$2:$A$5,MATCH(Orders!N8329,People!$B$2:$B$5,0))</f>
        <v>Kelly Williams</v>
      </c>
      <c r="X8329" t="str">
        <f>IFERROR(INDEX(Returns!A8329:A9128,MATCH(Orders!B8329,Returns!B8329:B9128,0)),"No")</f>
        <v>No</v>
      </c>
      <c r="Y8329">
        <f t="shared" si="130"/>
        <v>169.54559999999998</v>
      </c>
    </row>
    <row r="8330" spans="1:25" x14ac:dyDescent="0.2">
      <c r="A8330" s="1">
        <v>8329</v>
      </c>
      <c r="B8330" t="s">
        <v>10108</v>
      </c>
      <c r="C8330" s="2">
        <v>43744</v>
      </c>
      <c r="D8330" s="8">
        <f>Table1[[#This Row],[Order Date]]</f>
        <v>43744</v>
      </c>
      <c r="E8330" s="2">
        <v>43749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">
        <v>3423</v>
      </c>
      <c r="P8330" s="1" t="s">
        <v>43</v>
      </c>
      <c r="Q8330" s="1" t="s">
        <v>84</v>
      </c>
      <c r="R8330" s="1" t="s">
        <v>3424</v>
      </c>
      <c r="S8330" s="1">
        <v>143.69999999999999</v>
      </c>
      <c r="T8330" s="1">
        <v>3</v>
      </c>
      <c r="U8330" s="1">
        <v>0</v>
      </c>
      <c r="V8330" s="1">
        <v>68.975999999999999</v>
      </c>
      <c r="W8330" t="str">
        <f>INDEX(People!$A$2:$A$5,MATCH(Orders!N8330,People!$B$2:$B$5,0))</f>
        <v>Chuck Magee</v>
      </c>
      <c r="X8330" t="str">
        <f>IFERROR(INDEX(Returns!A8330:A9129,MATCH(Orders!B8330,Returns!B8330:B9129,0)),"No")</f>
        <v>No</v>
      </c>
      <c r="Y8330">
        <f t="shared" si="130"/>
        <v>143.69999999999999</v>
      </c>
    </row>
    <row r="8331" spans="1:25" x14ac:dyDescent="0.2">
      <c r="A8331" s="1">
        <v>8330</v>
      </c>
      <c r="B8331" t="s">
        <v>10108</v>
      </c>
      <c r="C8331" s="2">
        <v>43744</v>
      </c>
      <c r="D8331" s="8">
        <f>Table1[[#This Row],[Order Date]]</f>
        <v>43744</v>
      </c>
      <c r="E8331" s="2">
        <v>43749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">
        <v>3158</v>
      </c>
      <c r="P8331" s="1" t="s">
        <v>43</v>
      </c>
      <c r="Q8331" s="1" t="s">
        <v>84</v>
      </c>
      <c r="R8331" s="1" t="s">
        <v>3159</v>
      </c>
      <c r="S8331" s="1">
        <v>6.48</v>
      </c>
      <c r="T8331" s="1">
        <v>1</v>
      </c>
      <c r="U8331" s="1">
        <v>0</v>
      </c>
      <c r="V8331" s="1">
        <v>3.1104000000000003</v>
      </c>
      <c r="W8331" t="str">
        <f>INDEX(People!$A$2:$A$5,MATCH(Orders!N8331,People!$B$2:$B$5,0))</f>
        <v>Chuck Magee</v>
      </c>
      <c r="X8331" t="str">
        <f>IFERROR(INDEX(Returns!A8331:A9130,MATCH(Orders!B8331,Returns!B8331:B9130,0)),"No")</f>
        <v>No</v>
      </c>
      <c r="Y8331">
        <f t="shared" si="130"/>
        <v>6.48</v>
      </c>
    </row>
    <row r="8332" spans="1:25" x14ac:dyDescent="0.2">
      <c r="A8332" s="1">
        <v>8331</v>
      </c>
      <c r="B8332" t="s">
        <v>10109</v>
      </c>
      <c r="C8332" s="2">
        <v>43776</v>
      </c>
      <c r="D8332" s="8">
        <f>Table1[[#This Row],[Order Date]]</f>
        <v>43776</v>
      </c>
      <c r="E8332" s="2">
        <v>43780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">
        <v>5839</v>
      </c>
      <c r="P8332" s="1" t="s">
        <v>66</v>
      </c>
      <c r="Q8332" s="1" t="s">
        <v>146</v>
      </c>
      <c r="R8332" s="1" t="s">
        <v>5840</v>
      </c>
      <c r="S8332" s="1">
        <v>7.88</v>
      </c>
      <c r="T8332" s="1">
        <v>4</v>
      </c>
      <c r="U8332" s="1">
        <v>0</v>
      </c>
      <c r="V8332" s="1">
        <v>2.5215999999999994</v>
      </c>
      <c r="W8332" t="str">
        <f>INDEX(People!$A$2:$A$5,MATCH(Orders!N8332,People!$B$2:$B$5,0))</f>
        <v>Chuck Magee</v>
      </c>
      <c r="X8332" t="str">
        <f>IFERROR(INDEX(Returns!A8332:A9131,MATCH(Orders!B8332,Returns!B8332:B9131,0)),"No")</f>
        <v>No</v>
      </c>
      <c r="Y8332">
        <f t="shared" si="130"/>
        <v>7.88</v>
      </c>
    </row>
    <row r="8333" spans="1:25" x14ac:dyDescent="0.2">
      <c r="A8333" s="1">
        <v>8332</v>
      </c>
      <c r="B8333" t="s">
        <v>10110</v>
      </c>
      <c r="C8333" s="2">
        <v>43168</v>
      </c>
      <c r="D8333" s="8">
        <f>Table1[[#This Row],[Order Date]]</f>
        <v>43168</v>
      </c>
      <c r="E8333" s="2">
        <v>43171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">
        <v>2011</v>
      </c>
      <c r="P8333" s="1" t="s">
        <v>43</v>
      </c>
      <c r="Q8333" s="1" t="s">
        <v>55</v>
      </c>
      <c r="R8333" s="1" t="s">
        <v>2012</v>
      </c>
      <c r="S8333" s="1">
        <v>11.21</v>
      </c>
      <c r="T8333" s="1">
        <v>1</v>
      </c>
      <c r="U8333" s="1">
        <v>0</v>
      </c>
      <c r="V8333" s="1">
        <v>3.3629999999999995</v>
      </c>
      <c r="W8333" t="str">
        <f>INDEX(People!$A$2:$A$5,MATCH(Orders!N8333,People!$B$2:$B$5,0))</f>
        <v>Chuck Magee</v>
      </c>
      <c r="X8333" t="str">
        <f>IFERROR(INDEX(Returns!A8333:A9132,MATCH(Orders!B8333,Returns!B8333:B9132,0)),"No")</f>
        <v>No</v>
      </c>
      <c r="Y8333">
        <f t="shared" si="130"/>
        <v>11.21</v>
      </c>
    </row>
    <row r="8334" spans="1:25" x14ac:dyDescent="0.2">
      <c r="A8334" s="1">
        <v>8333</v>
      </c>
      <c r="B8334" t="s">
        <v>10110</v>
      </c>
      <c r="C8334" s="2">
        <v>43168</v>
      </c>
      <c r="D8334" s="8">
        <f>Table1[[#This Row],[Order Date]]</f>
        <v>43168</v>
      </c>
      <c r="E8334" s="2">
        <v>43171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">
        <v>1592</v>
      </c>
      <c r="P8334" s="1" t="s">
        <v>30</v>
      </c>
      <c r="Q8334" s="1" t="s">
        <v>34</v>
      </c>
      <c r="R8334" s="1" t="s">
        <v>1593</v>
      </c>
      <c r="S8334" s="1">
        <v>354.90000000000003</v>
      </c>
      <c r="T8334" s="1">
        <v>5</v>
      </c>
      <c r="U8334" s="1">
        <v>0</v>
      </c>
      <c r="V8334" s="1">
        <v>88.725000000000023</v>
      </c>
      <c r="W8334" t="str">
        <f>INDEX(People!$A$2:$A$5,MATCH(Orders!N8334,People!$B$2:$B$5,0))</f>
        <v>Chuck Magee</v>
      </c>
      <c r="X8334" t="str">
        <f>IFERROR(INDEX(Returns!A8334:A9133,MATCH(Orders!B8334,Returns!B8334:B9133,0)),"No")</f>
        <v>No</v>
      </c>
      <c r="Y8334">
        <f t="shared" si="130"/>
        <v>354.90000000000003</v>
      </c>
    </row>
    <row r="8335" spans="1:25" x14ac:dyDescent="0.2">
      <c r="A8335" s="1">
        <v>8334</v>
      </c>
      <c r="B8335" t="s">
        <v>10110</v>
      </c>
      <c r="C8335" s="2">
        <v>43168</v>
      </c>
      <c r="D8335" s="8">
        <f>Table1[[#This Row],[Order Date]]</f>
        <v>43168</v>
      </c>
      <c r="E8335" s="2">
        <v>43171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">
        <v>5661</v>
      </c>
      <c r="P8335" s="1" t="s">
        <v>43</v>
      </c>
      <c r="Q8335" s="1" t="s">
        <v>84</v>
      </c>
      <c r="R8335" s="1" t="s">
        <v>5662</v>
      </c>
      <c r="S8335" s="1">
        <v>17.940000000000001</v>
      </c>
      <c r="T8335" s="1">
        <v>3</v>
      </c>
      <c r="U8335" s="1">
        <v>0</v>
      </c>
      <c r="V8335" s="1">
        <v>8.7906000000000013</v>
      </c>
      <c r="W8335" t="str">
        <f>INDEX(People!$A$2:$A$5,MATCH(Orders!N8335,People!$B$2:$B$5,0))</f>
        <v>Chuck Magee</v>
      </c>
      <c r="X8335" t="str">
        <f>IFERROR(INDEX(Returns!A8335:A9134,MATCH(Orders!B8335,Returns!B8335:B9134,0)),"No")</f>
        <v>No</v>
      </c>
      <c r="Y8335">
        <f t="shared" si="130"/>
        <v>17.940000000000001</v>
      </c>
    </row>
    <row r="8336" spans="1:25" x14ac:dyDescent="0.2">
      <c r="A8336" s="1">
        <v>8335</v>
      </c>
      <c r="B8336" t="s">
        <v>10110</v>
      </c>
      <c r="C8336" s="2">
        <v>43168</v>
      </c>
      <c r="D8336" s="8">
        <f>Table1[[#This Row],[Order Date]]</f>
        <v>43168</v>
      </c>
      <c r="E8336" s="2">
        <v>43171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">
        <v>1897</v>
      </c>
      <c r="P8336" s="1" t="s">
        <v>43</v>
      </c>
      <c r="Q8336" s="1" t="s">
        <v>70</v>
      </c>
      <c r="R8336" s="1" t="s">
        <v>2996</v>
      </c>
      <c r="S8336" s="1">
        <v>51.8</v>
      </c>
      <c r="T8336" s="1">
        <v>4</v>
      </c>
      <c r="U8336" s="1">
        <v>0</v>
      </c>
      <c r="V8336" s="1">
        <v>23.309999999999995</v>
      </c>
      <c r="W8336" t="str">
        <f>INDEX(People!$A$2:$A$5,MATCH(Orders!N8336,People!$B$2:$B$5,0))</f>
        <v>Chuck Magee</v>
      </c>
      <c r="X8336" t="str">
        <f>IFERROR(INDEX(Returns!A8336:A9135,MATCH(Orders!B8336,Returns!B8336:B9135,0)),"No")</f>
        <v>No</v>
      </c>
      <c r="Y8336">
        <f t="shared" si="130"/>
        <v>51.8</v>
      </c>
    </row>
    <row r="8337" spans="1:25" x14ac:dyDescent="0.2">
      <c r="A8337" s="1">
        <v>8336</v>
      </c>
      <c r="B8337" t="s">
        <v>10111</v>
      </c>
      <c r="C8337" s="2">
        <v>43598</v>
      </c>
      <c r="D8337" s="8">
        <f>Table1[[#This Row],[Order Date]]</f>
        <v>43598</v>
      </c>
      <c r="E8337" s="2">
        <v>43603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">
        <v>3852</v>
      </c>
      <c r="P8337" s="1" t="s">
        <v>43</v>
      </c>
      <c r="Q8337" s="1" t="s">
        <v>70</v>
      </c>
      <c r="R8337" s="1" t="s">
        <v>3853</v>
      </c>
      <c r="S8337" s="1">
        <v>299.52</v>
      </c>
      <c r="T8337" s="1">
        <v>9</v>
      </c>
      <c r="U8337" s="1">
        <v>0</v>
      </c>
      <c r="V8337" s="1">
        <v>149.76</v>
      </c>
      <c r="W8337" t="str">
        <f>INDEX(People!$A$2:$A$5,MATCH(Orders!N8337,People!$B$2:$B$5,0))</f>
        <v>Chuck Magee</v>
      </c>
      <c r="X8337" t="str">
        <f>IFERROR(INDEX(Returns!A8337:A9136,MATCH(Orders!B8337,Returns!B8337:B9136,0)),"No")</f>
        <v>No</v>
      </c>
      <c r="Y8337">
        <f t="shared" si="130"/>
        <v>299.52</v>
      </c>
    </row>
    <row r="8338" spans="1:25" x14ac:dyDescent="0.2">
      <c r="A8338" s="1">
        <v>8337</v>
      </c>
      <c r="B8338" t="s">
        <v>10112</v>
      </c>
      <c r="C8338" s="2">
        <v>43283</v>
      </c>
      <c r="D8338" s="8">
        <f>Table1[[#This Row],[Order Date]]</f>
        <v>43283</v>
      </c>
      <c r="E8338" s="2">
        <v>43289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">
        <v>5842</v>
      </c>
      <c r="P8338" s="1" t="s">
        <v>43</v>
      </c>
      <c r="Q8338" s="1" t="s">
        <v>63</v>
      </c>
      <c r="R8338" s="1" t="s">
        <v>5843</v>
      </c>
      <c r="S8338" s="1">
        <v>7.7</v>
      </c>
      <c r="T8338" s="1">
        <v>2</v>
      </c>
      <c r="U8338" s="1">
        <v>0</v>
      </c>
      <c r="V8338" s="1">
        <v>3.157</v>
      </c>
      <c r="W8338" t="str">
        <f>INDEX(People!$A$2:$A$5,MATCH(Orders!N8338,People!$B$2:$B$5,0))</f>
        <v>Cassandra Brandow</v>
      </c>
      <c r="X8338" t="str">
        <f>IFERROR(INDEX(Returns!A8338:A9137,MATCH(Orders!B8338,Returns!B8338:B9137,0)),"No")</f>
        <v>No</v>
      </c>
      <c r="Y8338">
        <f t="shared" si="130"/>
        <v>7.7</v>
      </c>
    </row>
    <row r="8339" spans="1:25" x14ac:dyDescent="0.2">
      <c r="A8339" s="1">
        <v>8338</v>
      </c>
      <c r="B8339" t="s">
        <v>10113</v>
      </c>
      <c r="C8339" s="2">
        <v>42731</v>
      </c>
      <c r="D8339" s="8">
        <f>Table1[[#This Row],[Order Date]]</f>
        <v>42731</v>
      </c>
      <c r="E8339" s="2">
        <v>42738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">
        <v>5771</v>
      </c>
      <c r="P8339" s="1" t="s">
        <v>43</v>
      </c>
      <c r="Q8339" s="1" t="s">
        <v>84</v>
      </c>
      <c r="R8339" s="1" t="s">
        <v>5772</v>
      </c>
      <c r="S8339" s="1">
        <v>23.92</v>
      </c>
      <c r="T8339" s="1">
        <v>4</v>
      </c>
      <c r="U8339" s="1">
        <v>0</v>
      </c>
      <c r="V8339" s="1">
        <v>11.720800000000001</v>
      </c>
      <c r="W8339" t="str">
        <f>INDEX(People!$A$2:$A$5,MATCH(Orders!N8339,People!$B$2:$B$5,0))</f>
        <v>Cassandra Brandow</v>
      </c>
      <c r="X8339" t="str">
        <f>IFERROR(INDEX(Returns!A8339:A9138,MATCH(Orders!B8339,Returns!B8339:B9138,0)),"No")</f>
        <v>No</v>
      </c>
      <c r="Y8339">
        <f t="shared" si="130"/>
        <v>23.92</v>
      </c>
    </row>
    <row r="8340" spans="1:25" x14ac:dyDescent="0.2">
      <c r="A8340" s="1">
        <v>8339</v>
      </c>
      <c r="B8340" t="s">
        <v>10113</v>
      </c>
      <c r="C8340" s="2">
        <v>42731</v>
      </c>
      <c r="D8340" s="8">
        <f>Table1[[#This Row],[Order Date]]</f>
        <v>42731</v>
      </c>
      <c r="E8340" s="2">
        <v>42738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">
        <v>2538</v>
      </c>
      <c r="P8340" s="1" t="s">
        <v>66</v>
      </c>
      <c r="Q8340" s="1" t="s">
        <v>146</v>
      </c>
      <c r="R8340" s="1" t="s">
        <v>2539</v>
      </c>
      <c r="S8340" s="1">
        <v>498</v>
      </c>
      <c r="T8340" s="1">
        <v>5</v>
      </c>
      <c r="U8340" s="1">
        <v>0</v>
      </c>
      <c r="V8340" s="1">
        <v>184.26</v>
      </c>
      <c r="W8340" t="str">
        <f>INDEX(People!$A$2:$A$5,MATCH(Orders!N8340,People!$B$2:$B$5,0))</f>
        <v>Cassandra Brandow</v>
      </c>
      <c r="X8340" t="str">
        <f>IFERROR(INDEX(Returns!A8340:A9139,MATCH(Orders!B8340,Returns!B8340:B9139,0)),"No")</f>
        <v>No</v>
      </c>
      <c r="Y8340">
        <f t="shared" si="130"/>
        <v>498</v>
      </c>
    </row>
    <row r="8341" spans="1:25" x14ac:dyDescent="0.2">
      <c r="A8341" s="1">
        <v>8340</v>
      </c>
      <c r="B8341" t="s">
        <v>10114</v>
      </c>
      <c r="C8341" s="2">
        <v>43568</v>
      </c>
      <c r="D8341" s="8">
        <f>Table1[[#This Row],[Order Date]]</f>
        <v>43568</v>
      </c>
      <c r="E8341" s="2">
        <v>43572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">
        <v>3881</v>
      </c>
      <c r="P8341" s="1" t="s">
        <v>30</v>
      </c>
      <c r="Q8341" s="1" t="s">
        <v>34</v>
      </c>
      <c r="R8341" s="1" t="s">
        <v>3882</v>
      </c>
      <c r="S8341" s="1">
        <v>436.70400000000006</v>
      </c>
      <c r="T8341" s="1">
        <v>6</v>
      </c>
      <c r="U8341" s="1">
        <v>0.2</v>
      </c>
      <c r="V8341" s="1">
        <v>-38.211600000000033</v>
      </c>
      <c r="W8341" t="str">
        <f>INDEX(People!$A$2:$A$5,MATCH(Orders!N8341,People!$B$2:$B$5,0))</f>
        <v>Anna Andreadi</v>
      </c>
      <c r="X8341" t="str">
        <f>IFERROR(INDEX(Returns!A8341:A9140,MATCH(Orders!B8341,Returns!B8341:B9140,0)),"No")</f>
        <v>No</v>
      </c>
      <c r="Y8341">
        <f t="shared" si="130"/>
        <v>524.04480000000001</v>
      </c>
    </row>
    <row r="8342" spans="1:25" x14ac:dyDescent="0.2">
      <c r="A8342" s="1">
        <v>8341</v>
      </c>
      <c r="B8342" t="s">
        <v>10115</v>
      </c>
      <c r="C8342" s="2">
        <v>42688</v>
      </c>
      <c r="D8342" s="8">
        <f>Table1[[#This Row],[Order Date]]</f>
        <v>42688</v>
      </c>
      <c r="E8342" s="2">
        <v>42694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">
        <v>3275</v>
      </c>
      <c r="P8342" s="1" t="s">
        <v>43</v>
      </c>
      <c r="Q8342" s="1" t="s">
        <v>84</v>
      </c>
      <c r="R8342" s="1" t="s">
        <v>3276</v>
      </c>
      <c r="S8342" s="1">
        <v>32.400000000000006</v>
      </c>
      <c r="T8342" s="1">
        <v>5</v>
      </c>
      <c r="U8342" s="1">
        <v>0</v>
      </c>
      <c r="V8342" s="1">
        <v>15.552000000000001</v>
      </c>
      <c r="W8342" t="str">
        <f>INDEX(People!$A$2:$A$5,MATCH(Orders!N8342,People!$B$2:$B$5,0))</f>
        <v>Cassandra Brandow</v>
      </c>
      <c r="X8342" t="str">
        <f>IFERROR(INDEX(Returns!A8342:A9141,MATCH(Orders!B8342,Returns!B8342:B9141,0)),"No")</f>
        <v>No</v>
      </c>
      <c r="Y8342">
        <f t="shared" si="130"/>
        <v>32.400000000000006</v>
      </c>
    </row>
    <row r="8343" spans="1:25" x14ac:dyDescent="0.2">
      <c r="A8343" s="1">
        <v>8342</v>
      </c>
      <c r="B8343" t="s">
        <v>10116</v>
      </c>
      <c r="C8343" s="2">
        <v>43627</v>
      </c>
      <c r="D8343" s="8">
        <f>Table1[[#This Row],[Order Date]]</f>
        <v>43627</v>
      </c>
      <c r="E8343" s="2">
        <v>43630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">
        <v>1884</v>
      </c>
      <c r="P8343" s="1" t="s">
        <v>43</v>
      </c>
      <c r="Q8343" s="1" t="s">
        <v>73</v>
      </c>
      <c r="R8343" s="1" t="s">
        <v>1885</v>
      </c>
      <c r="S8343" s="1">
        <v>61.44</v>
      </c>
      <c r="T8343" s="1">
        <v>3</v>
      </c>
      <c r="U8343" s="1">
        <v>0</v>
      </c>
      <c r="V8343" s="1">
        <v>16.588799999999999</v>
      </c>
      <c r="W8343" t="str">
        <f>INDEX(People!$A$2:$A$5,MATCH(Orders!N8343,People!$B$2:$B$5,0))</f>
        <v>Anna Andreadi</v>
      </c>
      <c r="X8343" t="str">
        <f>IFERROR(INDEX(Returns!A8343:A9142,MATCH(Orders!B8343,Returns!B8343:B9142,0)),"No")</f>
        <v>No</v>
      </c>
      <c r="Y8343">
        <f t="shared" si="130"/>
        <v>61.44</v>
      </c>
    </row>
    <row r="8344" spans="1:25" x14ac:dyDescent="0.2">
      <c r="A8344" s="1">
        <v>8343</v>
      </c>
      <c r="B8344" t="s">
        <v>10117</v>
      </c>
      <c r="C8344" s="2">
        <v>43429</v>
      </c>
      <c r="D8344" s="8">
        <f>Table1[[#This Row],[Order Date]]</f>
        <v>43429</v>
      </c>
      <c r="E8344" s="2">
        <v>43434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">
        <v>1580</v>
      </c>
      <c r="P8344" s="1" t="s">
        <v>43</v>
      </c>
      <c r="Q8344" s="1" t="s">
        <v>55</v>
      </c>
      <c r="R8344" s="1" t="s">
        <v>1581</v>
      </c>
      <c r="S8344" s="1">
        <v>73.36</v>
      </c>
      <c r="T8344" s="1">
        <v>7</v>
      </c>
      <c r="U8344" s="1">
        <v>0</v>
      </c>
      <c r="V8344" s="1">
        <v>19.807200000000002</v>
      </c>
      <c r="W8344" t="str">
        <f>INDEX(People!$A$2:$A$5,MATCH(Orders!N8344,People!$B$2:$B$5,0))</f>
        <v>Cassandra Brandow</v>
      </c>
      <c r="X8344" t="str">
        <f>IFERROR(INDEX(Returns!A8344:A9143,MATCH(Orders!B8344,Returns!B8344:B9143,0)),"No")</f>
        <v>No</v>
      </c>
      <c r="Y8344">
        <f t="shared" si="130"/>
        <v>73.36</v>
      </c>
    </row>
    <row r="8345" spans="1:25" x14ac:dyDescent="0.2">
      <c r="A8345" s="1">
        <v>8344</v>
      </c>
      <c r="B8345" t="s">
        <v>10118</v>
      </c>
      <c r="C8345" s="2">
        <v>42450</v>
      </c>
      <c r="D8345" s="8">
        <f>Table1[[#This Row],[Order Date]]</f>
        <v>42450</v>
      </c>
      <c r="E8345" s="2">
        <v>42454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">
        <v>746</v>
      </c>
      <c r="P8345" s="1" t="s">
        <v>43</v>
      </c>
      <c r="Q8345" s="1" t="s">
        <v>44</v>
      </c>
      <c r="R8345" s="1" t="s">
        <v>747</v>
      </c>
      <c r="S8345" s="1">
        <v>59.20000000000001</v>
      </c>
      <c r="T8345" s="1">
        <v>5</v>
      </c>
      <c r="U8345" s="1">
        <v>0.2</v>
      </c>
      <c r="V8345" s="1">
        <v>22.199999999999996</v>
      </c>
      <c r="W8345" t="str">
        <f>INDEX(People!$A$2:$A$5,MATCH(Orders!N8345,People!$B$2:$B$5,0))</f>
        <v>Cassandra Brandow</v>
      </c>
      <c r="X8345" t="str">
        <f>IFERROR(INDEX(Returns!A8345:A9144,MATCH(Orders!B8345,Returns!B8345:B9144,0)),"No")</f>
        <v>No</v>
      </c>
      <c r="Y8345">
        <f t="shared" si="130"/>
        <v>71.040000000000006</v>
      </c>
    </row>
    <row r="8346" spans="1:25" x14ac:dyDescent="0.2">
      <c r="A8346" s="1">
        <v>8345</v>
      </c>
      <c r="B8346" t="s">
        <v>10118</v>
      </c>
      <c r="C8346" s="2">
        <v>42450</v>
      </c>
      <c r="D8346" s="8">
        <f>Table1[[#This Row],[Order Date]]</f>
        <v>42450</v>
      </c>
      <c r="E8346" s="2">
        <v>42454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">
        <v>3244</v>
      </c>
      <c r="P8346" s="1" t="s">
        <v>30</v>
      </c>
      <c r="Q8346" s="1" t="s">
        <v>60</v>
      </c>
      <c r="R8346" s="1" t="s">
        <v>3245</v>
      </c>
      <c r="S8346" s="1">
        <v>32.952000000000005</v>
      </c>
      <c r="T8346" s="1">
        <v>3</v>
      </c>
      <c r="U8346" s="1">
        <v>0.2</v>
      </c>
      <c r="V8346" s="1">
        <v>6.5903999999999989</v>
      </c>
      <c r="W8346" t="str">
        <f>INDEX(People!$A$2:$A$5,MATCH(Orders!N8346,People!$B$2:$B$5,0))</f>
        <v>Cassandra Brandow</v>
      </c>
      <c r="X8346" t="str">
        <f>IFERROR(INDEX(Returns!A8346:A9145,MATCH(Orders!B8346,Returns!B8346:B9145,0)),"No")</f>
        <v>No</v>
      </c>
      <c r="Y8346">
        <f t="shared" si="130"/>
        <v>39.542400000000008</v>
      </c>
    </row>
    <row r="8347" spans="1:25" x14ac:dyDescent="0.2">
      <c r="A8347" s="1">
        <v>8346</v>
      </c>
      <c r="B8347" t="s">
        <v>10118</v>
      </c>
      <c r="C8347" s="2">
        <v>42450</v>
      </c>
      <c r="D8347" s="8">
        <f>Table1[[#This Row],[Order Date]]</f>
        <v>42450</v>
      </c>
      <c r="E8347" s="2">
        <v>42454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">
        <v>4673</v>
      </c>
      <c r="P8347" s="1" t="s">
        <v>30</v>
      </c>
      <c r="Q8347" s="1" t="s">
        <v>34</v>
      </c>
      <c r="R8347" s="1" t="s">
        <v>4674</v>
      </c>
      <c r="S8347" s="1">
        <v>218.376</v>
      </c>
      <c r="T8347" s="1">
        <v>3</v>
      </c>
      <c r="U8347" s="1">
        <v>0.2</v>
      </c>
      <c r="V8347" s="1">
        <v>-10.918799999999983</v>
      </c>
      <c r="W8347" t="str">
        <f>INDEX(People!$A$2:$A$5,MATCH(Orders!N8347,People!$B$2:$B$5,0))</f>
        <v>Cassandra Brandow</v>
      </c>
      <c r="X8347" t="str">
        <f>IFERROR(INDEX(Returns!A8347:A9146,MATCH(Orders!B8347,Returns!B8347:B9146,0)),"No")</f>
        <v>No</v>
      </c>
      <c r="Y8347">
        <f t="shared" si="130"/>
        <v>262.05119999999999</v>
      </c>
    </row>
    <row r="8348" spans="1:25" x14ac:dyDescent="0.2">
      <c r="A8348" s="1">
        <v>8347</v>
      </c>
      <c r="B8348" t="s">
        <v>10119</v>
      </c>
      <c r="C8348" s="2">
        <v>42855</v>
      </c>
      <c r="D8348" s="8">
        <f>Table1[[#This Row],[Order Date]]</f>
        <v>42855</v>
      </c>
      <c r="E8348" s="2">
        <v>42859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">
        <v>721</v>
      </c>
      <c r="P8348" s="1" t="s">
        <v>30</v>
      </c>
      <c r="Q8348" s="1" t="s">
        <v>60</v>
      </c>
      <c r="R8348" s="1" t="s">
        <v>722</v>
      </c>
      <c r="S8348" s="1">
        <v>31.400000000000002</v>
      </c>
      <c r="T8348" s="1">
        <v>5</v>
      </c>
      <c r="U8348" s="1">
        <v>0</v>
      </c>
      <c r="V8348" s="1">
        <v>13.188000000000002</v>
      </c>
      <c r="W8348" t="str">
        <f>INDEX(People!$A$2:$A$5,MATCH(Orders!N8348,People!$B$2:$B$5,0))</f>
        <v>Chuck Magee</v>
      </c>
      <c r="X8348" t="str">
        <f>IFERROR(INDEX(Returns!A8348:A9147,MATCH(Orders!B8348,Returns!B8348:B9147,0)),"No")</f>
        <v>No</v>
      </c>
      <c r="Y8348">
        <f t="shared" si="130"/>
        <v>31.400000000000002</v>
      </c>
    </row>
    <row r="8349" spans="1:25" x14ac:dyDescent="0.2">
      <c r="A8349" s="1">
        <v>8348</v>
      </c>
      <c r="B8349" t="s">
        <v>10119</v>
      </c>
      <c r="C8349" s="2">
        <v>42855</v>
      </c>
      <c r="D8349" s="8">
        <f>Table1[[#This Row],[Order Date]]</f>
        <v>42855</v>
      </c>
      <c r="E8349" s="2">
        <v>42859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">
        <v>4693</v>
      </c>
      <c r="P8349" s="1" t="s">
        <v>30</v>
      </c>
      <c r="Q8349" s="1" t="s">
        <v>60</v>
      </c>
      <c r="R8349" s="1" t="s">
        <v>4694</v>
      </c>
      <c r="S8349" s="1">
        <v>9.48</v>
      </c>
      <c r="T8349" s="1">
        <v>1</v>
      </c>
      <c r="U8349" s="1">
        <v>0</v>
      </c>
      <c r="V8349" s="1">
        <v>3.7920000000000007</v>
      </c>
      <c r="W8349" t="str">
        <f>INDEX(People!$A$2:$A$5,MATCH(Orders!N8349,People!$B$2:$B$5,0))</f>
        <v>Chuck Magee</v>
      </c>
      <c r="X8349" t="str">
        <f>IFERROR(INDEX(Returns!A8349:A9148,MATCH(Orders!B8349,Returns!B8349:B9148,0)),"No")</f>
        <v>No</v>
      </c>
      <c r="Y8349">
        <f t="shared" si="130"/>
        <v>9.48</v>
      </c>
    </row>
    <row r="8350" spans="1:25" x14ac:dyDescent="0.2">
      <c r="A8350" s="1">
        <v>8349</v>
      </c>
      <c r="B8350" t="s">
        <v>10119</v>
      </c>
      <c r="C8350" s="2">
        <v>42855</v>
      </c>
      <c r="D8350" s="8">
        <f>Table1[[#This Row],[Order Date]]</f>
        <v>42855</v>
      </c>
      <c r="E8350" s="2">
        <v>42859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">
        <v>3309</v>
      </c>
      <c r="P8350" s="1" t="s">
        <v>66</v>
      </c>
      <c r="Q8350" s="1" t="s">
        <v>67</v>
      </c>
      <c r="R8350" s="1" t="s">
        <v>3310</v>
      </c>
      <c r="S8350" s="1">
        <v>209.5</v>
      </c>
      <c r="T8350" s="1">
        <v>10</v>
      </c>
      <c r="U8350" s="1">
        <v>0</v>
      </c>
      <c r="V8350" s="1">
        <v>58.66</v>
      </c>
      <c r="W8350" t="str">
        <f>INDEX(People!$A$2:$A$5,MATCH(Orders!N8350,People!$B$2:$B$5,0))</f>
        <v>Chuck Magee</v>
      </c>
      <c r="X8350" t="str">
        <f>IFERROR(INDEX(Returns!A8350:A9149,MATCH(Orders!B8350,Returns!B8350:B9149,0)),"No")</f>
        <v>No</v>
      </c>
      <c r="Y8350">
        <f t="shared" si="130"/>
        <v>209.5</v>
      </c>
    </row>
    <row r="8351" spans="1:25" x14ac:dyDescent="0.2">
      <c r="A8351" s="1">
        <v>8350</v>
      </c>
      <c r="B8351" t="s">
        <v>10119</v>
      </c>
      <c r="C8351" s="2">
        <v>42855</v>
      </c>
      <c r="D8351" s="8">
        <f>Table1[[#This Row],[Order Date]]</f>
        <v>42855</v>
      </c>
      <c r="E8351" s="2">
        <v>42859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">
        <v>5478</v>
      </c>
      <c r="P8351" s="1" t="s">
        <v>30</v>
      </c>
      <c r="Q8351" s="1" t="s">
        <v>60</v>
      </c>
      <c r="R8351" s="1" t="s">
        <v>5479</v>
      </c>
      <c r="S8351" s="1">
        <v>24.3</v>
      </c>
      <c r="T8351" s="1">
        <v>5</v>
      </c>
      <c r="U8351" s="1">
        <v>0</v>
      </c>
      <c r="V8351" s="1">
        <v>10.449000000000002</v>
      </c>
      <c r="W8351" t="str">
        <f>INDEX(People!$A$2:$A$5,MATCH(Orders!N8351,People!$B$2:$B$5,0))</f>
        <v>Chuck Magee</v>
      </c>
      <c r="X8351" t="str">
        <f>IFERROR(INDEX(Returns!A8351:A9150,MATCH(Orders!B8351,Returns!B8351:B9150,0)),"No")</f>
        <v>No</v>
      </c>
      <c r="Y8351">
        <f t="shared" si="130"/>
        <v>24.3</v>
      </c>
    </row>
    <row r="8352" spans="1:25" x14ac:dyDescent="0.2">
      <c r="A8352" s="1">
        <v>8351</v>
      </c>
      <c r="B8352" t="s">
        <v>10119</v>
      </c>
      <c r="C8352" s="2">
        <v>42855</v>
      </c>
      <c r="D8352" s="8">
        <f>Table1[[#This Row],[Order Date]]</f>
        <v>42855</v>
      </c>
      <c r="E8352" s="2">
        <v>42859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">
        <v>3497</v>
      </c>
      <c r="P8352" s="1" t="s">
        <v>43</v>
      </c>
      <c r="Q8352" s="1" t="s">
        <v>84</v>
      </c>
      <c r="R8352" s="1" t="s">
        <v>3498</v>
      </c>
      <c r="S8352" s="1">
        <v>6.48</v>
      </c>
      <c r="T8352" s="1">
        <v>1</v>
      </c>
      <c r="U8352" s="1">
        <v>0</v>
      </c>
      <c r="V8352" s="1">
        <v>3.1104000000000003</v>
      </c>
      <c r="W8352" t="str">
        <f>INDEX(People!$A$2:$A$5,MATCH(Orders!N8352,People!$B$2:$B$5,0))</f>
        <v>Chuck Magee</v>
      </c>
      <c r="X8352" t="str">
        <f>IFERROR(INDEX(Returns!A8352:A9151,MATCH(Orders!B8352,Returns!B8352:B9151,0)),"No")</f>
        <v>No</v>
      </c>
      <c r="Y8352">
        <f t="shared" si="130"/>
        <v>6.48</v>
      </c>
    </row>
    <row r="8353" spans="1:25" x14ac:dyDescent="0.2">
      <c r="A8353" s="1">
        <v>8352</v>
      </c>
      <c r="B8353" t="s">
        <v>10120</v>
      </c>
      <c r="C8353" s="2">
        <v>43588</v>
      </c>
      <c r="D8353" s="8">
        <f>Table1[[#This Row],[Order Date]]</f>
        <v>43588</v>
      </c>
      <c r="E8353" s="2">
        <v>43593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">
        <v>5588</v>
      </c>
      <c r="P8353" s="1" t="s">
        <v>30</v>
      </c>
      <c r="Q8353" s="1" t="s">
        <v>60</v>
      </c>
      <c r="R8353" s="1" t="s">
        <v>5589</v>
      </c>
      <c r="S8353" s="1">
        <v>32.448</v>
      </c>
      <c r="T8353" s="1">
        <v>2</v>
      </c>
      <c r="U8353" s="1">
        <v>0.2</v>
      </c>
      <c r="V8353" s="1">
        <v>7.3008000000000006</v>
      </c>
      <c r="W8353" t="str">
        <f>INDEX(People!$A$2:$A$5,MATCH(Orders!N8353,People!$B$2:$B$5,0))</f>
        <v>Chuck Magee</v>
      </c>
      <c r="X8353" t="str">
        <f>IFERROR(INDEX(Returns!A8353:A9152,MATCH(Orders!B8353,Returns!B8353:B9152,0)),"No")</f>
        <v>No</v>
      </c>
      <c r="Y8353">
        <f t="shared" si="130"/>
        <v>38.937599999999996</v>
      </c>
    </row>
    <row r="8354" spans="1:25" x14ac:dyDescent="0.2">
      <c r="A8354" s="1">
        <v>8353</v>
      </c>
      <c r="B8354" t="s">
        <v>10120</v>
      </c>
      <c r="C8354" s="2">
        <v>43588</v>
      </c>
      <c r="D8354" s="8">
        <f>Table1[[#This Row],[Order Date]]</f>
        <v>43588</v>
      </c>
      <c r="E8354" s="2">
        <v>43593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">
        <v>2359</v>
      </c>
      <c r="P8354" s="1" t="s">
        <v>43</v>
      </c>
      <c r="Q8354" s="1" t="s">
        <v>70</v>
      </c>
      <c r="R8354" s="1" t="s">
        <v>2360</v>
      </c>
      <c r="S8354" s="1">
        <v>26.388000000000002</v>
      </c>
      <c r="T8354" s="1">
        <v>4</v>
      </c>
      <c r="U8354" s="1">
        <v>0.7</v>
      </c>
      <c r="V8354" s="1">
        <v>-17.591999999999992</v>
      </c>
      <c r="W8354" t="str">
        <f>INDEX(People!$A$2:$A$5,MATCH(Orders!N8354,People!$B$2:$B$5,0))</f>
        <v>Chuck Magee</v>
      </c>
      <c r="X8354" t="str">
        <f>IFERROR(INDEX(Returns!A8354:A9153,MATCH(Orders!B8354,Returns!B8354:B9153,0)),"No")</f>
        <v>No</v>
      </c>
      <c r="Y8354">
        <f t="shared" si="130"/>
        <v>44.8596</v>
      </c>
    </row>
    <row r="8355" spans="1:25" x14ac:dyDescent="0.2">
      <c r="A8355" s="1">
        <v>8354</v>
      </c>
      <c r="B8355" t="s">
        <v>10120</v>
      </c>
      <c r="C8355" s="2">
        <v>43588</v>
      </c>
      <c r="D8355" s="8">
        <f>Table1[[#This Row],[Order Date]]</f>
        <v>43588</v>
      </c>
      <c r="E8355" s="2">
        <v>43593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">
        <v>776</v>
      </c>
      <c r="P8355" s="1" t="s">
        <v>30</v>
      </c>
      <c r="Q8355" s="1" t="s">
        <v>52</v>
      </c>
      <c r="R8355" s="1" t="s">
        <v>777</v>
      </c>
      <c r="S8355" s="1">
        <v>373.46999999999991</v>
      </c>
      <c r="T8355" s="1">
        <v>5</v>
      </c>
      <c r="U8355" s="1">
        <v>0.4</v>
      </c>
      <c r="V8355" s="1">
        <v>-112.041</v>
      </c>
      <c r="W8355" t="str">
        <f>INDEX(People!$A$2:$A$5,MATCH(Orders!N8355,People!$B$2:$B$5,0))</f>
        <v>Chuck Magee</v>
      </c>
      <c r="X8355" t="str">
        <f>IFERROR(INDEX(Returns!A8355:A9154,MATCH(Orders!B8355,Returns!B8355:B9154,0)),"No")</f>
        <v>No</v>
      </c>
      <c r="Y8355">
        <f t="shared" si="130"/>
        <v>522.85799999999983</v>
      </c>
    </row>
    <row r="8356" spans="1:25" x14ac:dyDescent="0.2">
      <c r="A8356" s="1">
        <v>8355</v>
      </c>
      <c r="B8356" t="s">
        <v>10120</v>
      </c>
      <c r="C8356" s="2">
        <v>43588</v>
      </c>
      <c r="D8356" s="8">
        <f>Table1[[#This Row],[Order Date]]</f>
        <v>43588</v>
      </c>
      <c r="E8356" s="2">
        <v>43593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">
        <v>3747</v>
      </c>
      <c r="P8356" s="1" t="s">
        <v>43</v>
      </c>
      <c r="Q8356" s="1" t="s">
        <v>70</v>
      </c>
      <c r="R8356" s="1" t="s">
        <v>3748</v>
      </c>
      <c r="S8356" s="1">
        <v>64.2</v>
      </c>
      <c r="T8356" s="1">
        <v>5</v>
      </c>
      <c r="U8356" s="1">
        <v>0.7</v>
      </c>
      <c r="V8356" s="1">
        <v>-44.94</v>
      </c>
      <c r="W8356" t="str">
        <f>INDEX(People!$A$2:$A$5,MATCH(Orders!N8356,People!$B$2:$B$5,0))</f>
        <v>Chuck Magee</v>
      </c>
      <c r="X8356" t="str">
        <f>IFERROR(INDEX(Returns!A8356:A9155,MATCH(Orders!B8356,Returns!B8356:B9155,0)),"No")</f>
        <v>No</v>
      </c>
      <c r="Y8356">
        <f t="shared" si="130"/>
        <v>109.14</v>
      </c>
    </row>
    <row r="8357" spans="1:25" x14ac:dyDescent="0.2">
      <c r="A8357" s="1">
        <v>8356</v>
      </c>
      <c r="B8357" t="s">
        <v>10120</v>
      </c>
      <c r="C8357" s="2">
        <v>43588</v>
      </c>
      <c r="D8357" s="8">
        <f>Table1[[#This Row],[Order Date]]</f>
        <v>43588</v>
      </c>
      <c r="E8357" s="2">
        <v>43593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">
        <v>2190</v>
      </c>
      <c r="P8357" s="1" t="s">
        <v>43</v>
      </c>
      <c r="Q8357" s="1" t="s">
        <v>242</v>
      </c>
      <c r="R8357" s="1" t="s">
        <v>2191</v>
      </c>
      <c r="S8357" s="1">
        <v>8</v>
      </c>
      <c r="T8357" s="1">
        <v>2</v>
      </c>
      <c r="U8357" s="1">
        <v>0.2</v>
      </c>
      <c r="V8357" s="1">
        <v>2.8</v>
      </c>
      <c r="W8357" t="str">
        <f>INDEX(People!$A$2:$A$5,MATCH(Orders!N8357,People!$B$2:$B$5,0))</f>
        <v>Chuck Magee</v>
      </c>
      <c r="X8357" t="str">
        <f>IFERROR(INDEX(Returns!A8357:A9156,MATCH(Orders!B8357,Returns!B8357:B9156,0)),"No")</f>
        <v>No</v>
      </c>
      <c r="Y8357">
        <f t="shared" si="130"/>
        <v>9.6</v>
      </c>
    </row>
    <row r="8358" spans="1:25" x14ac:dyDescent="0.2">
      <c r="A8358" s="1">
        <v>8357</v>
      </c>
      <c r="B8358" t="s">
        <v>10121</v>
      </c>
      <c r="C8358" s="2">
        <v>43338</v>
      </c>
      <c r="D8358" s="8">
        <f>Table1[[#This Row],[Order Date]]</f>
        <v>43338</v>
      </c>
      <c r="E8358" s="2">
        <v>43342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">
        <v>4161</v>
      </c>
      <c r="P8358" s="1" t="s">
        <v>30</v>
      </c>
      <c r="Q8358" s="1" t="s">
        <v>60</v>
      </c>
      <c r="R8358" s="1" t="s">
        <v>4162</v>
      </c>
      <c r="S8358" s="1">
        <v>186.54</v>
      </c>
      <c r="T8358" s="1">
        <v>3</v>
      </c>
      <c r="U8358" s="1">
        <v>0</v>
      </c>
      <c r="V8358" s="1">
        <v>41.038800000000002</v>
      </c>
      <c r="W8358" t="str">
        <f>INDEX(People!$A$2:$A$5,MATCH(Orders!N8358,People!$B$2:$B$5,0))</f>
        <v>Cassandra Brandow</v>
      </c>
      <c r="X8358" t="str">
        <f>IFERROR(INDEX(Returns!A8358:A9157,MATCH(Orders!B8358,Returns!B8358:B9157,0)),"No")</f>
        <v>No</v>
      </c>
      <c r="Y8358">
        <f t="shared" si="130"/>
        <v>186.54</v>
      </c>
    </row>
    <row r="8359" spans="1:25" x14ac:dyDescent="0.2">
      <c r="A8359" s="1">
        <v>8358</v>
      </c>
      <c r="B8359" t="s">
        <v>10122</v>
      </c>
      <c r="C8359" s="2">
        <v>42471</v>
      </c>
      <c r="D8359" s="8">
        <f>Table1[[#This Row],[Order Date]]</f>
        <v>42471</v>
      </c>
      <c r="E8359" s="2">
        <v>42478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">
        <v>911</v>
      </c>
      <c r="P8359" s="1" t="s">
        <v>43</v>
      </c>
      <c r="Q8359" s="1" t="s">
        <v>55</v>
      </c>
      <c r="R8359" s="1" t="s">
        <v>912</v>
      </c>
      <c r="S8359" s="1">
        <v>87.08</v>
      </c>
      <c r="T8359" s="1">
        <v>7</v>
      </c>
      <c r="U8359" s="1">
        <v>0</v>
      </c>
      <c r="V8359" s="1">
        <v>24.382400000000001</v>
      </c>
      <c r="W8359" t="str">
        <f>INDEX(People!$A$2:$A$5,MATCH(Orders!N8359,People!$B$2:$B$5,0))</f>
        <v>Anna Andreadi</v>
      </c>
      <c r="X8359" t="str">
        <f>IFERROR(INDEX(Returns!A8359:A9158,MATCH(Orders!B8359,Returns!B8359:B9158,0)),"No")</f>
        <v>No</v>
      </c>
      <c r="Y8359">
        <f t="shared" si="130"/>
        <v>87.08</v>
      </c>
    </row>
    <row r="8360" spans="1:25" x14ac:dyDescent="0.2">
      <c r="A8360" s="1">
        <v>8359</v>
      </c>
      <c r="B8360" t="s">
        <v>10122</v>
      </c>
      <c r="C8360" s="2">
        <v>42471</v>
      </c>
      <c r="D8360" s="8">
        <f>Table1[[#This Row],[Order Date]]</f>
        <v>42471</v>
      </c>
      <c r="E8360" s="2">
        <v>42478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">
        <v>1694</v>
      </c>
      <c r="P8360" s="1" t="s">
        <v>66</v>
      </c>
      <c r="Q8360" s="1" t="s">
        <v>67</v>
      </c>
      <c r="R8360" s="1" t="s">
        <v>1695</v>
      </c>
      <c r="S8360" s="1">
        <v>105.584</v>
      </c>
      <c r="T8360" s="1">
        <v>2</v>
      </c>
      <c r="U8360" s="1">
        <v>0.2</v>
      </c>
      <c r="V8360" s="1">
        <v>9.2386000000000053</v>
      </c>
      <c r="W8360" t="str">
        <f>INDEX(People!$A$2:$A$5,MATCH(Orders!N8360,People!$B$2:$B$5,0))</f>
        <v>Anna Andreadi</v>
      </c>
      <c r="X8360" t="str">
        <f>IFERROR(INDEX(Returns!A8360:A9159,MATCH(Orders!B8360,Returns!B8360:B9159,0)),"No")</f>
        <v>No</v>
      </c>
      <c r="Y8360">
        <f t="shared" si="130"/>
        <v>126.7008</v>
      </c>
    </row>
    <row r="8361" spans="1:25" x14ac:dyDescent="0.2">
      <c r="A8361" s="1">
        <v>8360</v>
      </c>
      <c r="B8361" t="s">
        <v>10122</v>
      </c>
      <c r="C8361" s="2">
        <v>42471</v>
      </c>
      <c r="D8361" s="8">
        <f>Table1[[#This Row],[Order Date]]</f>
        <v>42471</v>
      </c>
      <c r="E8361" s="2">
        <v>42478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">
        <v>4881</v>
      </c>
      <c r="P8361" s="1" t="s">
        <v>66</v>
      </c>
      <c r="Q8361" s="1" t="s">
        <v>146</v>
      </c>
      <c r="R8361" s="1" t="s">
        <v>4882</v>
      </c>
      <c r="S8361" s="1">
        <v>217.44</v>
      </c>
      <c r="T8361" s="1">
        <v>6</v>
      </c>
      <c r="U8361" s="1">
        <v>0</v>
      </c>
      <c r="V8361" s="1">
        <v>91.32480000000001</v>
      </c>
      <c r="W8361" t="str">
        <f>INDEX(People!$A$2:$A$5,MATCH(Orders!N8361,People!$B$2:$B$5,0))</f>
        <v>Anna Andreadi</v>
      </c>
      <c r="X8361" t="str">
        <f>IFERROR(INDEX(Returns!A8361:A9160,MATCH(Orders!B8361,Returns!B8361:B9160,0)),"No")</f>
        <v>No</v>
      </c>
      <c r="Y8361">
        <f t="shared" si="130"/>
        <v>217.44</v>
      </c>
    </row>
    <row r="8362" spans="1:25" x14ac:dyDescent="0.2">
      <c r="A8362" s="1">
        <v>8361</v>
      </c>
      <c r="B8362" t="s">
        <v>10123</v>
      </c>
      <c r="C8362" s="2">
        <v>43467</v>
      </c>
      <c r="D8362" s="8">
        <f>Table1[[#This Row],[Order Date]]</f>
        <v>43467</v>
      </c>
      <c r="E8362" s="2">
        <v>43469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">
        <v>3387</v>
      </c>
      <c r="P8362" s="1" t="s">
        <v>43</v>
      </c>
      <c r="Q8362" s="1" t="s">
        <v>63</v>
      </c>
      <c r="R8362" s="1" t="s">
        <v>3388</v>
      </c>
      <c r="S8362" s="1">
        <v>31.744</v>
      </c>
      <c r="T8362" s="1">
        <v>2</v>
      </c>
      <c r="U8362" s="1">
        <v>0.2</v>
      </c>
      <c r="V8362" s="1">
        <v>3.9679999999999964</v>
      </c>
      <c r="W8362" t="str">
        <f>INDEX(People!$A$2:$A$5,MATCH(Orders!N8362,People!$B$2:$B$5,0))</f>
        <v>Kelly Williams</v>
      </c>
      <c r="X8362" t="str">
        <f>IFERROR(INDEX(Returns!A8362:A9161,MATCH(Orders!B8362,Returns!B8362:B9161,0)),"No")</f>
        <v>No</v>
      </c>
      <c r="Y8362">
        <f t="shared" si="130"/>
        <v>38.092799999999997</v>
      </c>
    </row>
    <row r="8363" spans="1:25" x14ac:dyDescent="0.2">
      <c r="A8363" s="1">
        <v>8362</v>
      </c>
      <c r="B8363" t="s">
        <v>10123</v>
      </c>
      <c r="C8363" s="2">
        <v>43467</v>
      </c>
      <c r="D8363" s="8">
        <f>Table1[[#This Row],[Order Date]]</f>
        <v>43467</v>
      </c>
      <c r="E8363" s="2">
        <v>43469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">
        <v>5804</v>
      </c>
      <c r="P8363" s="1" t="s">
        <v>43</v>
      </c>
      <c r="Q8363" s="1" t="s">
        <v>73</v>
      </c>
      <c r="R8363" s="1" t="s">
        <v>5805</v>
      </c>
      <c r="S8363" s="1">
        <v>5.4319999999999986</v>
      </c>
      <c r="T8363" s="1">
        <v>2</v>
      </c>
      <c r="U8363" s="1">
        <v>0.8</v>
      </c>
      <c r="V8363" s="1">
        <v>-13.580000000000002</v>
      </c>
      <c r="W8363" t="str">
        <f>INDEX(People!$A$2:$A$5,MATCH(Orders!N8363,People!$B$2:$B$5,0))</f>
        <v>Kelly Williams</v>
      </c>
      <c r="X8363" t="str">
        <f>IFERROR(INDEX(Returns!A8363:A9162,MATCH(Orders!B8363,Returns!B8363:B9162,0)),"No")</f>
        <v>No</v>
      </c>
      <c r="Y8363">
        <f t="shared" si="130"/>
        <v>9.7775999999999978</v>
      </c>
    </row>
    <row r="8364" spans="1:25" x14ac:dyDescent="0.2">
      <c r="A8364" s="1">
        <v>8363</v>
      </c>
      <c r="B8364" t="s">
        <v>10123</v>
      </c>
      <c r="C8364" s="2">
        <v>43467</v>
      </c>
      <c r="D8364" s="8">
        <f>Table1[[#This Row],[Order Date]]</f>
        <v>43467</v>
      </c>
      <c r="E8364" s="2">
        <v>43469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">
        <v>3152</v>
      </c>
      <c r="P8364" s="1" t="s">
        <v>30</v>
      </c>
      <c r="Q8364" s="1" t="s">
        <v>52</v>
      </c>
      <c r="R8364" s="1" t="s">
        <v>3153</v>
      </c>
      <c r="S8364" s="1">
        <v>913.43000000000006</v>
      </c>
      <c r="T8364" s="1">
        <v>5</v>
      </c>
      <c r="U8364" s="1">
        <v>0.3</v>
      </c>
      <c r="V8364" s="1">
        <v>-169.63700000000009</v>
      </c>
      <c r="W8364" t="str">
        <f>INDEX(People!$A$2:$A$5,MATCH(Orders!N8364,People!$B$2:$B$5,0))</f>
        <v>Kelly Williams</v>
      </c>
      <c r="X8364" t="str">
        <f>IFERROR(INDEX(Returns!A8364:A9163,MATCH(Orders!B8364,Returns!B8364:B9163,0)),"No")</f>
        <v>No</v>
      </c>
      <c r="Y8364">
        <f t="shared" si="130"/>
        <v>1187.4590000000001</v>
      </c>
    </row>
    <row r="8365" spans="1:25" x14ac:dyDescent="0.2">
      <c r="A8365" s="1">
        <v>8364</v>
      </c>
      <c r="B8365" t="s">
        <v>10123</v>
      </c>
      <c r="C8365" s="2">
        <v>43467</v>
      </c>
      <c r="D8365" s="8">
        <f>Table1[[#This Row],[Order Date]]</f>
        <v>43467</v>
      </c>
      <c r="E8365" s="2">
        <v>43469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">
        <v>4657</v>
      </c>
      <c r="P8365" s="1" t="s">
        <v>43</v>
      </c>
      <c r="Q8365" s="1" t="s">
        <v>55</v>
      </c>
      <c r="R8365" s="1" t="s">
        <v>4658</v>
      </c>
      <c r="S8365" s="1">
        <v>372.14400000000001</v>
      </c>
      <c r="T8365" s="1">
        <v>3</v>
      </c>
      <c r="U8365" s="1">
        <v>0.2</v>
      </c>
      <c r="V8365" s="1">
        <v>27.910800000000009</v>
      </c>
      <c r="W8365" t="str">
        <f>INDEX(People!$A$2:$A$5,MATCH(Orders!N8365,People!$B$2:$B$5,0))</f>
        <v>Kelly Williams</v>
      </c>
      <c r="X8365" t="str">
        <f>IFERROR(INDEX(Returns!A8365:A9164,MATCH(Orders!B8365,Returns!B8365:B9164,0)),"No")</f>
        <v>No</v>
      </c>
      <c r="Y8365">
        <f t="shared" si="130"/>
        <v>446.57279999999997</v>
      </c>
    </row>
    <row r="8366" spans="1:25" x14ac:dyDescent="0.2">
      <c r="A8366" s="1">
        <v>8365</v>
      </c>
      <c r="B8366" t="s">
        <v>10124</v>
      </c>
      <c r="C8366" s="2">
        <v>43583</v>
      </c>
      <c r="D8366" s="8">
        <f>Table1[[#This Row],[Order Date]]</f>
        <v>43583</v>
      </c>
      <c r="E8366" s="2">
        <v>43587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">
        <v>3710</v>
      </c>
      <c r="P8366" s="1" t="s">
        <v>66</v>
      </c>
      <c r="Q8366" s="1" t="s">
        <v>67</v>
      </c>
      <c r="R8366" s="1" t="s">
        <v>3711</v>
      </c>
      <c r="S8366" s="1">
        <v>751.98400000000004</v>
      </c>
      <c r="T8366" s="1">
        <v>2</v>
      </c>
      <c r="U8366" s="1">
        <v>0.2</v>
      </c>
      <c r="V8366" s="1">
        <v>84.598199999999878</v>
      </c>
      <c r="W8366" t="str">
        <f>INDEX(People!$A$2:$A$5,MATCH(Orders!N8366,People!$B$2:$B$5,0))</f>
        <v>Cassandra Brandow</v>
      </c>
      <c r="X8366" t="str">
        <f>IFERROR(INDEX(Returns!A8366:A9165,MATCH(Orders!B8366,Returns!B8366:B9165,0)),"No")</f>
        <v>No</v>
      </c>
      <c r="Y8366">
        <f t="shared" si="130"/>
        <v>902.38080000000002</v>
      </c>
    </row>
    <row r="8367" spans="1:25" x14ac:dyDescent="0.2">
      <c r="A8367" s="1">
        <v>8366</v>
      </c>
      <c r="B8367" t="s">
        <v>10125</v>
      </c>
      <c r="C8367" s="2">
        <v>43495</v>
      </c>
      <c r="D8367" s="8">
        <f>Table1[[#This Row],[Order Date]]</f>
        <v>43495</v>
      </c>
      <c r="E8367" s="2">
        <v>43498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">
        <v>65</v>
      </c>
      <c r="P8367" s="1" t="s">
        <v>66</v>
      </c>
      <c r="Q8367" s="1" t="s">
        <v>67</v>
      </c>
      <c r="R8367" s="1" t="s">
        <v>68</v>
      </c>
      <c r="S8367" s="1">
        <v>604.76800000000003</v>
      </c>
      <c r="T8367" s="1">
        <v>4</v>
      </c>
      <c r="U8367" s="1">
        <v>0.2</v>
      </c>
      <c r="V8367" s="1">
        <v>60.476800000000026</v>
      </c>
      <c r="W8367" t="str">
        <f>INDEX(People!$A$2:$A$5,MATCH(Orders!N8367,People!$B$2:$B$5,0))</f>
        <v>Anna Andreadi</v>
      </c>
      <c r="X8367" t="str">
        <f>IFERROR(INDEX(Returns!A8367:A9166,MATCH(Orders!B8367,Returns!B8367:B9166,0)),"No")</f>
        <v>No</v>
      </c>
      <c r="Y8367">
        <f t="shared" si="130"/>
        <v>725.72159999999997</v>
      </c>
    </row>
    <row r="8368" spans="1:25" x14ac:dyDescent="0.2">
      <c r="A8368" s="1">
        <v>8367</v>
      </c>
      <c r="B8368" t="s">
        <v>5943</v>
      </c>
      <c r="C8368" s="2">
        <v>42620</v>
      </c>
      <c r="D8368" s="8">
        <f>Table1[[#This Row],[Order Date]]</f>
        <v>42620</v>
      </c>
      <c r="E8368" s="2">
        <v>42625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">
        <v>5845</v>
      </c>
      <c r="P8368" s="1" t="s">
        <v>43</v>
      </c>
      <c r="Q8368" s="1" t="s">
        <v>512</v>
      </c>
      <c r="R8368" s="1" t="s">
        <v>5846</v>
      </c>
      <c r="S8368" s="1">
        <v>27.36</v>
      </c>
      <c r="T8368" s="1">
        <v>4</v>
      </c>
      <c r="U8368" s="1">
        <v>0</v>
      </c>
      <c r="V8368" s="1">
        <v>7.3872</v>
      </c>
      <c r="W8368" t="str">
        <f>INDEX(People!$A$2:$A$5,MATCH(Orders!N8368,People!$B$2:$B$5,0))</f>
        <v>Anna Andreadi</v>
      </c>
      <c r="X8368" t="str">
        <f>IFERROR(INDEX(Returns!A8368:A9167,MATCH(Orders!B8368,Returns!B8368:B9167,0)),"No")</f>
        <v>No</v>
      </c>
      <c r="Y8368">
        <f t="shared" si="130"/>
        <v>27.36</v>
      </c>
    </row>
    <row r="8369" spans="1:25" x14ac:dyDescent="0.2">
      <c r="A8369" s="1">
        <v>8368</v>
      </c>
      <c r="B8369" t="s">
        <v>5943</v>
      </c>
      <c r="C8369" s="2">
        <v>42620</v>
      </c>
      <c r="D8369" s="8">
        <f>Table1[[#This Row],[Order Date]]</f>
        <v>42620</v>
      </c>
      <c r="E8369" s="2">
        <v>42625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">
        <v>4931</v>
      </c>
      <c r="P8369" s="1" t="s">
        <v>43</v>
      </c>
      <c r="Q8369" s="1" t="s">
        <v>84</v>
      </c>
      <c r="R8369" s="1" t="s">
        <v>4932</v>
      </c>
      <c r="S8369" s="1">
        <v>20.56</v>
      </c>
      <c r="T8369" s="1">
        <v>2</v>
      </c>
      <c r="U8369" s="1">
        <v>0</v>
      </c>
      <c r="V8369" s="1">
        <v>9.663199999999998</v>
      </c>
      <c r="W8369" t="str">
        <f>INDEX(People!$A$2:$A$5,MATCH(Orders!N8369,People!$B$2:$B$5,0))</f>
        <v>Anna Andreadi</v>
      </c>
      <c r="X8369" t="str">
        <f>IFERROR(INDEX(Returns!A8369:A9168,MATCH(Orders!B8369,Returns!B8369:B9168,0)),"No")</f>
        <v>No</v>
      </c>
      <c r="Y8369">
        <f t="shared" si="130"/>
        <v>20.56</v>
      </c>
    </row>
    <row r="8370" spans="1:25" x14ac:dyDescent="0.2">
      <c r="A8370" s="1">
        <v>8369</v>
      </c>
      <c r="B8370" t="s">
        <v>5943</v>
      </c>
      <c r="C8370" s="2">
        <v>42620</v>
      </c>
      <c r="D8370" s="8">
        <f>Table1[[#This Row],[Order Date]]</f>
        <v>42620</v>
      </c>
      <c r="E8370" s="2">
        <v>42625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">
        <v>5691</v>
      </c>
      <c r="P8370" s="1" t="s">
        <v>43</v>
      </c>
      <c r="Q8370" s="1" t="s">
        <v>70</v>
      </c>
      <c r="R8370" s="1" t="s">
        <v>5692</v>
      </c>
      <c r="S8370" s="1">
        <v>83.920000000000016</v>
      </c>
      <c r="T8370" s="1">
        <v>5</v>
      </c>
      <c r="U8370" s="1">
        <v>0.2</v>
      </c>
      <c r="V8370" s="1">
        <v>31.47</v>
      </c>
      <c r="W8370" t="str">
        <f>INDEX(People!$A$2:$A$5,MATCH(Orders!N8370,People!$B$2:$B$5,0))</f>
        <v>Anna Andreadi</v>
      </c>
      <c r="X8370" t="str">
        <f>IFERROR(INDEX(Returns!A8370:A9169,MATCH(Orders!B8370,Returns!B8370:B9169,0)),"No")</f>
        <v>No</v>
      </c>
      <c r="Y8370">
        <f t="shared" si="130"/>
        <v>100.70400000000002</v>
      </c>
    </row>
    <row r="8371" spans="1:25" x14ac:dyDescent="0.2">
      <c r="A8371" s="1">
        <v>8370</v>
      </c>
      <c r="B8371" t="s">
        <v>10126</v>
      </c>
      <c r="C8371" s="2">
        <v>43262</v>
      </c>
      <c r="D8371" s="8">
        <f>Table1[[#This Row],[Order Date]]</f>
        <v>43262</v>
      </c>
      <c r="E8371" s="2">
        <v>43267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">
        <v>793</v>
      </c>
      <c r="P8371" s="1" t="s">
        <v>30</v>
      </c>
      <c r="Q8371" s="1" t="s">
        <v>52</v>
      </c>
      <c r="R8371" s="1" t="s">
        <v>794</v>
      </c>
      <c r="S8371" s="1">
        <v>902.71199999999999</v>
      </c>
      <c r="T8371" s="1">
        <v>3</v>
      </c>
      <c r="U8371" s="1">
        <v>0.2</v>
      </c>
      <c r="V8371" s="1">
        <v>33.851700000000051</v>
      </c>
      <c r="W8371" t="str">
        <f>INDEX(People!$A$2:$A$5,MATCH(Orders!N8371,People!$B$2:$B$5,0))</f>
        <v>Anna Andreadi</v>
      </c>
      <c r="X8371" t="str">
        <f>IFERROR(INDEX(Returns!A8371:A9170,MATCH(Orders!B8371,Returns!B8371:B9170,0)),"No")</f>
        <v>No</v>
      </c>
      <c r="Y8371">
        <f t="shared" si="130"/>
        <v>1083.2544</v>
      </c>
    </row>
    <row r="8372" spans="1:25" x14ac:dyDescent="0.2">
      <c r="A8372" s="1">
        <v>8371</v>
      </c>
      <c r="B8372" t="s">
        <v>10127</v>
      </c>
      <c r="C8372" s="2">
        <v>43390</v>
      </c>
      <c r="D8372" s="8">
        <f>Table1[[#This Row],[Order Date]]</f>
        <v>43390</v>
      </c>
      <c r="E8372" s="2">
        <v>43394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">
        <v>5238</v>
      </c>
      <c r="P8372" s="1" t="s">
        <v>30</v>
      </c>
      <c r="Q8372" s="1" t="s">
        <v>31</v>
      </c>
      <c r="R8372" s="1" t="s">
        <v>5239</v>
      </c>
      <c r="S8372" s="1">
        <v>120.666</v>
      </c>
      <c r="T8372" s="1">
        <v>2</v>
      </c>
      <c r="U8372" s="1">
        <v>0.15</v>
      </c>
      <c r="V8372" s="1">
        <v>21.293999999999993</v>
      </c>
      <c r="W8372" t="str">
        <f>INDEX(People!$A$2:$A$5,MATCH(Orders!N8372,People!$B$2:$B$5,0))</f>
        <v>Anna Andreadi</v>
      </c>
      <c r="X8372" t="str">
        <f>IFERROR(INDEX(Returns!A8372:A9171,MATCH(Orders!B8372,Returns!B8372:B9171,0)),"No")</f>
        <v>No</v>
      </c>
      <c r="Y8372">
        <f t="shared" si="130"/>
        <v>138.76589999999999</v>
      </c>
    </row>
    <row r="8373" spans="1:25" x14ac:dyDescent="0.2">
      <c r="A8373" s="1">
        <v>8372</v>
      </c>
      <c r="B8373" t="s">
        <v>10128</v>
      </c>
      <c r="C8373" s="2">
        <v>42731</v>
      </c>
      <c r="D8373" s="8">
        <f>Table1[[#This Row],[Order Date]]</f>
        <v>42731</v>
      </c>
      <c r="E8373" s="2">
        <v>42734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">
        <v>1496</v>
      </c>
      <c r="P8373" s="1" t="s">
        <v>43</v>
      </c>
      <c r="Q8373" s="1" t="s">
        <v>70</v>
      </c>
      <c r="R8373" s="1" t="s">
        <v>1497</v>
      </c>
      <c r="S8373" s="1">
        <v>4.9839999999999991</v>
      </c>
      <c r="T8373" s="1">
        <v>1</v>
      </c>
      <c r="U8373" s="1">
        <v>0.8</v>
      </c>
      <c r="V8373" s="1">
        <v>-8.472800000000003</v>
      </c>
      <c r="W8373" t="str">
        <f>INDEX(People!$A$2:$A$5,MATCH(Orders!N8373,People!$B$2:$B$5,0))</f>
        <v>Kelly Williams</v>
      </c>
      <c r="X8373" t="str">
        <f>IFERROR(INDEX(Returns!A8373:A9172,MATCH(Orders!B8373,Returns!B8373:B9172,0)),"No")</f>
        <v>No</v>
      </c>
      <c r="Y8373">
        <f t="shared" si="130"/>
        <v>8.9711999999999978</v>
      </c>
    </row>
    <row r="8374" spans="1:25" x14ac:dyDescent="0.2">
      <c r="A8374" s="1">
        <v>8373</v>
      </c>
      <c r="B8374" t="s">
        <v>10129</v>
      </c>
      <c r="C8374" s="2">
        <v>43428</v>
      </c>
      <c r="D8374" s="8">
        <f>Table1[[#This Row],[Order Date]]</f>
        <v>43428</v>
      </c>
      <c r="E8374" s="2">
        <v>43435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">
        <v>2927</v>
      </c>
      <c r="P8374" s="1" t="s">
        <v>30</v>
      </c>
      <c r="Q8374" s="1" t="s">
        <v>60</v>
      </c>
      <c r="R8374" s="1" t="s">
        <v>2928</v>
      </c>
      <c r="S8374" s="1">
        <v>82.26</v>
      </c>
      <c r="T8374" s="1">
        <v>3</v>
      </c>
      <c r="U8374" s="1">
        <v>0</v>
      </c>
      <c r="V8374" s="1">
        <v>33.726600000000005</v>
      </c>
      <c r="W8374" t="str">
        <f>INDEX(People!$A$2:$A$5,MATCH(Orders!N8374,People!$B$2:$B$5,0))</f>
        <v>Anna Andreadi</v>
      </c>
      <c r="X8374" t="str">
        <f>IFERROR(INDEX(Returns!A8374:A9173,MATCH(Orders!B8374,Returns!B8374:B9173,0)),"No")</f>
        <v>No</v>
      </c>
      <c r="Y8374">
        <f t="shared" si="130"/>
        <v>82.26</v>
      </c>
    </row>
    <row r="8375" spans="1:25" x14ac:dyDescent="0.2">
      <c r="A8375" s="1">
        <v>8374</v>
      </c>
      <c r="B8375" t="s">
        <v>10130</v>
      </c>
      <c r="C8375" s="2">
        <v>43414</v>
      </c>
      <c r="D8375" s="8">
        <f>Table1[[#This Row],[Order Date]]</f>
        <v>43414</v>
      </c>
      <c r="E8375" s="2">
        <v>43417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">
        <v>3469</v>
      </c>
      <c r="P8375" s="1" t="s">
        <v>43</v>
      </c>
      <c r="Q8375" s="1" t="s">
        <v>55</v>
      </c>
      <c r="R8375" s="1" t="s">
        <v>3470</v>
      </c>
      <c r="S8375" s="1">
        <v>29.74</v>
      </c>
      <c r="T8375" s="1">
        <v>1</v>
      </c>
      <c r="U8375" s="1">
        <v>0</v>
      </c>
      <c r="V8375" s="1">
        <v>4.4610000000000021</v>
      </c>
      <c r="W8375" t="str">
        <f>INDEX(People!$A$2:$A$5,MATCH(Orders!N8375,People!$B$2:$B$5,0))</f>
        <v>Anna Andreadi</v>
      </c>
      <c r="X8375" t="str">
        <f>IFERROR(INDEX(Returns!A8375:A9174,MATCH(Orders!B8375,Returns!B8375:B9174,0)),"No")</f>
        <v>No</v>
      </c>
      <c r="Y8375">
        <f t="shared" si="130"/>
        <v>29.74</v>
      </c>
    </row>
    <row r="8376" spans="1:25" x14ac:dyDescent="0.2">
      <c r="A8376" s="1">
        <v>8375</v>
      </c>
      <c r="B8376" t="s">
        <v>10131</v>
      </c>
      <c r="C8376" s="2">
        <v>42740</v>
      </c>
      <c r="D8376" s="8">
        <f>Table1[[#This Row],[Order Date]]</f>
        <v>42740</v>
      </c>
      <c r="E8376" s="2">
        <v>42745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">
        <v>3033</v>
      </c>
      <c r="P8376" s="1" t="s">
        <v>43</v>
      </c>
      <c r="Q8376" s="1" t="s">
        <v>73</v>
      </c>
      <c r="R8376" s="1" t="s">
        <v>3034</v>
      </c>
      <c r="S8376" s="1">
        <v>87.36</v>
      </c>
      <c r="T8376" s="1">
        <v>6</v>
      </c>
      <c r="U8376" s="1">
        <v>0</v>
      </c>
      <c r="V8376" s="1">
        <v>23.587200000000003</v>
      </c>
      <c r="W8376" t="str">
        <f>INDEX(People!$A$2:$A$5,MATCH(Orders!N8376,People!$B$2:$B$5,0))</f>
        <v>Anna Andreadi</v>
      </c>
      <c r="X8376" t="str">
        <f>IFERROR(INDEX(Returns!A8376:A9175,MATCH(Orders!B8376,Returns!B8376:B9175,0)),"No")</f>
        <v>No</v>
      </c>
      <c r="Y8376">
        <f t="shared" si="130"/>
        <v>87.36</v>
      </c>
    </row>
    <row r="8377" spans="1:25" x14ac:dyDescent="0.2">
      <c r="A8377" s="1">
        <v>8376</v>
      </c>
      <c r="B8377" t="s">
        <v>10131</v>
      </c>
      <c r="C8377" s="2">
        <v>42740</v>
      </c>
      <c r="D8377" s="8">
        <f>Table1[[#This Row],[Order Date]]</f>
        <v>42740</v>
      </c>
      <c r="E8377" s="2">
        <v>42745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">
        <v>2225</v>
      </c>
      <c r="P8377" s="1" t="s">
        <v>43</v>
      </c>
      <c r="Q8377" s="1" t="s">
        <v>70</v>
      </c>
      <c r="R8377" s="1" t="s">
        <v>2226</v>
      </c>
      <c r="S8377" s="1">
        <v>56.16</v>
      </c>
      <c r="T8377" s="1">
        <v>6</v>
      </c>
      <c r="U8377" s="1">
        <v>0.2</v>
      </c>
      <c r="V8377" s="1">
        <v>17.549999999999994</v>
      </c>
      <c r="W8377" t="str">
        <f>INDEX(People!$A$2:$A$5,MATCH(Orders!N8377,People!$B$2:$B$5,0))</f>
        <v>Anna Andreadi</v>
      </c>
      <c r="X8377" t="str">
        <f>IFERROR(INDEX(Returns!A8377:A9176,MATCH(Orders!B8377,Returns!B8377:B9176,0)),"No")</f>
        <v>No</v>
      </c>
      <c r="Y8377">
        <f t="shared" si="130"/>
        <v>67.391999999999996</v>
      </c>
    </row>
    <row r="8378" spans="1:25" x14ac:dyDescent="0.2">
      <c r="A8378" s="1">
        <v>8377</v>
      </c>
      <c r="B8378" t="s">
        <v>10132</v>
      </c>
      <c r="C8378" s="2">
        <v>43545</v>
      </c>
      <c r="D8378" s="8">
        <f>Table1[[#This Row],[Order Date]]</f>
        <v>43545</v>
      </c>
      <c r="E8378" s="2">
        <v>43551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">
        <v>4587</v>
      </c>
      <c r="P8378" s="1" t="s">
        <v>43</v>
      </c>
      <c r="Q8378" s="1" t="s">
        <v>73</v>
      </c>
      <c r="R8378" s="1" t="s">
        <v>4588</v>
      </c>
      <c r="S8378" s="1">
        <v>64.384</v>
      </c>
      <c r="T8378" s="1">
        <v>1</v>
      </c>
      <c r="U8378" s="1">
        <v>0.2</v>
      </c>
      <c r="V8378" s="1">
        <v>8.0479999999999983</v>
      </c>
      <c r="W8378" t="str">
        <f>INDEX(People!$A$2:$A$5,MATCH(Orders!N8378,People!$B$2:$B$5,0))</f>
        <v>Cassandra Brandow</v>
      </c>
      <c r="X8378" t="str">
        <f>IFERROR(INDEX(Returns!A8378:A9177,MATCH(Orders!B8378,Returns!B8378:B9177,0)),"No")</f>
        <v>No</v>
      </c>
      <c r="Y8378">
        <f t="shared" si="130"/>
        <v>77.260800000000003</v>
      </c>
    </row>
    <row r="8379" spans="1:25" x14ac:dyDescent="0.2">
      <c r="A8379" s="1">
        <v>8378</v>
      </c>
      <c r="B8379" t="s">
        <v>10133</v>
      </c>
      <c r="C8379" s="2">
        <v>43051</v>
      </c>
      <c r="D8379" s="8">
        <f>Table1[[#This Row],[Order Date]]</f>
        <v>43051</v>
      </c>
      <c r="E8379" s="2">
        <v>43057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">
        <v>2834</v>
      </c>
      <c r="P8379" s="1" t="s">
        <v>43</v>
      </c>
      <c r="Q8379" s="1" t="s">
        <v>55</v>
      </c>
      <c r="R8379" s="1" t="s">
        <v>2835</v>
      </c>
      <c r="S8379" s="1">
        <v>64.784000000000006</v>
      </c>
      <c r="T8379" s="1">
        <v>1</v>
      </c>
      <c r="U8379" s="1">
        <v>0.2</v>
      </c>
      <c r="V8379" s="1">
        <v>-14.576399999999996</v>
      </c>
      <c r="W8379" t="str">
        <f>INDEX(People!$A$2:$A$5,MATCH(Orders!N8379,People!$B$2:$B$5,0))</f>
        <v>Kelly Williams</v>
      </c>
      <c r="X8379" t="str">
        <f>IFERROR(INDEX(Returns!A8379:A9178,MATCH(Orders!B8379,Returns!B8379:B9178,0)),"No")</f>
        <v>No</v>
      </c>
      <c r="Y8379">
        <f t="shared" si="130"/>
        <v>77.740800000000007</v>
      </c>
    </row>
    <row r="8380" spans="1:25" x14ac:dyDescent="0.2">
      <c r="A8380" s="1">
        <v>8379</v>
      </c>
      <c r="B8380" t="s">
        <v>10133</v>
      </c>
      <c r="C8380" s="2">
        <v>43051</v>
      </c>
      <c r="D8380" s="8">
        <f>Table1[[#This Row],[Order Date]]</f>
        <v>43051</v>
      </c>
      <c r="E8380" s="2">
        <v>43057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">
        <v>806</v>
      </c>
      <c r="P8380" s="1" t="s">
        <v>43</v>
      </c>
      <c r="Q8380" s="1" t="s">
        <v>84</v>
      </c>
      <c r="R8380" s="1" t="s">
        <v>807</v>
      </c>
      <c r="S8380" s="1">
        <v>15.552000000000003</v>
      </c>
      <c r="T8380" s="1">
        <v>3</v>
      </c>
      <c r="U8380" s="1">
        <v>0.2</v>
      </c>
      <c r="V8380" s="1">
        <v>5.6375999999999999</v>
      </c>
      <c r="W8380" t="str">
        <f>INDEX(People!$A$2:$A$5,MATCH(Orders!N8380,People!$B$2:$B$5,0))</f>
        <v>Kelly Williams</v>
      </c>
      <c r="X8380" t="str">
        <f>IFERROR(INDEX(Returns!A8380:A9179,MATCH(Orders!B8380,Returns!B8380:B9179,0)),"No")</f>
        <v>No</v>
      </c>
      <c r="Y8380">
        <f t="shared" si="130"/>
        <v>18.662400000000002</v>
      </c>
    </row>
    <row r="8381" spans="1:25" x14ac:dyDescent="0.2">
      <c r="A8381" s="1">
        <v>8380</v>
      </c>
      <c r="B8381" t="s">
        <v>10133</v>
      </c>
      <c r="C8381" s="2">
        <v>43051</v>
      </c>
      <c r="D8381" s="8">
        <f>Table1[[#This Row],[Order Date]]</f>
        <v>43051</v>
      </c>
      <c r="E8381" s="2">
        <v>43057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">
        <v>2883</v>
      </c>
      <c r="P8381" s="1" t="s">
        <v>43</v>
      </c>
      <c r="Q8381" s="1" t="s">
        <v>157</v>
      </c>
      <c r="R8381" s="1" t="s">
        <v>2884</v>
      </c>
      <c r="S8381" s="1">
        <v>223.88799999999998</v>
      </c>
      <c r="T8381" s="1">
        <v>7</v>
      </c>
      <c r="U8381" s="1">
        <v>0.2</v>
      </c>
      <c r="V8381" s="1">
        <v>69.964999999999975</v>
      </c>
      <c r="W8381" t="str">
        <f>INDEX(People!$A$2:$A$5,MATCH(Orders!N8381,People!$B$2:$B$5,0))</f>
        <v>Kelly Williams</v>
      </c>
      <c r="X8381" t="str">
        <f>IFERROR(INDEX(Returns!A8381:A9180,MATCH(Orders!B8381,Returns!B8381:B9180,0)),"No")</f>
        <v>No</v>
      </c>
      <c r="Y8381">
        <f t="shared" si="130"/>
        <v>268.66559999999998</v>
      </c>
    </row>
    <row r="8382" spans="1:25" x14ac:dyDescent="0.2">
      <c r="A8382" s="1">
        <v>8381</v>
      </c>
      <c r="B8382" t="s">
        <v>10134</v>
      </c>
      <c r="C8382" s="2">
        <v>42622</v>
      </c>
      <c r="D8382" s="8">
        <f>Table1[[#This Row],[Order Date]]</f>
        <v>42622</v>
      </c>
      <c r="E8382" s="2">
        <v>42627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">
        <v>2323</v>
      </c>
      <c r="P8382" s="1" t="s">
        <v>43</v>
      </c>
      <c r="Q8382" s="1" t="s">
        <v>84</v>
      </c>
      <c r="R8382" s="1" t="s">
        <v>2324</v>
      </c>
      <c r="S8382" s="1">
        <v>10.896000000000001</v>
      </c>
      <c r="T8382" s="1">
        <v>3</v>
      </c>
      <c r="U8382" s="1">
        <v>0.2</v>
      </c>
      <c r="V8382" s="1">
        <v>3.4049999999999994</v>
      </c>
      <c r="W8382" t="str">
        <f>INDEX(People!$A$2:$A$5,MATCH(Orders!N8382,People!$B$2:$B$5,0))</f>
        <v>Kelly Williams</v>
      </c>
      <c r="X8382" t="str">
        <f>IFERROR(INDEX(Returns!A8382:A9181,MATCH(Orders!B8382,Returns!B8382:B9181,0)),"No")</f>
        <v>No</v>
      </c>
      <c r="Y8382">
        <f t="shared" si="130"/>
        <v>13.075200000000001</v>
      </c>
    </row>
    <row r="8383" spans="1:25" x14ac:dyDescent="0.2">
      <c r="A8383" s="1">
        <v>8382</v>
      </c>
      <c r="B8383" t="s">
        <v>10135</v>
      </c>
      <c r="C8383" s="2">
        <v>43176</v>
      </c>
      <c r="D8383" s="8">
        <f>Table1[[#This Row],[Order Date]]</f>
        <v>43176</v>
      </c>
      <c r="E8383" s="2">
        <v>43178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">
        <v>1705</v>
      </c>
      <c r="P8383" s="1" t="s">
        <v>66</v>
      </c>
      <c r="Q8383" s="1" t="s">
        <v>67</v>
      </c>
      <c r="R8383" s="1" t="s">
        <v>1706</v>
      </c>
      <c r="S8383" s="1">
        <v>84.784000000000006</v>
      </c>
      <c r="T8383" s="1">
        <v>2</v>
      </c>
      <c r="U8383" s="1">
        <v>0.2</v>
      </c>
      <c r="V8383" s="1">
        <v>-20.136200000000006</v>
      </c>
      <c r="W8383" t="str">
        <f>INDEX(People!$A$2:$A$5,MATCH(Orders!N8383,People!$B$2:$B$5,0))</f>
        <v>Anna Andreadi</v>
      </c>
      <c r="X8383" t="str">
        <f>IFERROR(INDEX(Returns!A8383:A9182,MATCH(Orders!B8383,Returns!B8383:B9182,0)),"No")</f>
        <v>No</v>
      </c>
      <c r="Y8383">
        <f t="shared" si="130"/>
        <v>101.74080000000001</v>
      </c>
    </row>
    <row r="8384" spans="1:25" x14ac:dyDescent="0.2">
      <c r="A8384" s="1">
        <v>8383</v>
      </c>
      <c r="B8384" t="s">
        <v>10136</v>
      </c>
      <c r="C8384" s="2">
        <v>43139</v>
      </c>
      <c r="D8384" s="8">
        <f>Table1[[#This Row],[Order Date]]</f>
        <v>43139</v>
      </c>
      <c r="E8384" s="2">
        <v>43146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">
        <v>2820</v>
      </c>
      <c r="P8384" s="1" t="s">
        <v>30</v>
      </c>
      <c r="Q8384" s="1" t="s">
        <v>34</v>
      </c>
      <c r="R8384" s="1" t="s">
        <v>2821</v>
      </c>
      <c r="S8384" s="1">
        <v>241.49999999999997</v>
      </c>
      <c r="T8384" s="1">
        <v>4</v>
      </c>
      <c r="U8384" s="1">
        <v>0.3</v>
      </c>
      <c r="V8384" s="1">
        <v>0</v>
      </c>
      <c r="W8384" t="str">
        <f>INDEX(People!$A$2:$A$5,MATCH(Orders!N8384,People!$B$2:$B$5,0))</f>
        <v>Kelly Williams</v>
      </c>
      <c r="X8384" t="str">
        <f>IFERROR(INDEX(Returns!A8384:A9183,MATCH(Orders!B8384,Returns!B8384:B9183,0)),"No")</f>
        <v>No</v>
      </c>
      <c r="Y8384">
        <f t="shared" si="130"/>
        <v>313.95</v>
      </c>
    </row>
    <row r="8385" spans="1:25" x14ac:dyDescent="0.2">
      <c r="A8385" s="1">
        <v>8384</v>
      </c>
      <c r="B8385" t="s">
        <v>10137</v>
      </c>
      <c r="C8385" s="2">
        <v>43430</v>
      </c>
      <c r="D8385" s="8">
        <f>Table1[[#This Row],[Order Date]]</f>
        <v>43430</v>
      </c>
      <c r="E8385" s="2">
        <v>43432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">
        <v>2658</v>
      </c>
      <c r="P8385" s="1" t="s">
        <v>66</v>
      </c>
      <c r="Q8385" s="1" t="s">
        <v>146</v>
      </c>
      <c r="R8385" s="1" t="s">
        <v>2659</v>
      </c>
      <c r="S8385" s="1">
        <v>59.97</v>
      </c>
      <c r="T8385" s="1">
        <v>3</v>
      </c>
      <c r="U8385" s="1">
        <v>0</v>
      </c>
      <c r="V8385" s="1">
        <v>14.992499999999996</v>
      </c>
      <c r="W8385" t="str">
        <f>INDEX(People!$A$2:$A$5,MATCH(Orders!N8385,People!$B$2:$B$5,0))</f>
        <v>Chuck Magee</v>
      </c>
      <c r="X8385" t="str">
        <f>IFERROR(INDEX(Returns!A8385:A9184,MATCH(Orders!B8385,Returns!B8385:B9184,0)),"No")</f>
        <v>No</v>
      </c>
      <c r="Y8385">
        <f t="shared" si="130"/>
        <v>59.97</v>
      </c>
    </row>
    <row r="8386" spans="1:25" x14ac:dyDescent="0.2">
      <c r="A8386" s="1">
        <v>8385</v>
      </c>
      <c r="B8386" t="s">
        <v>10137</v>
      </c>
      <c r="C8386" s="2">
        <v>43430</v>
      </c>
      <c r="D8386" s="8">
        <f>Table1[[#This Row],[Order Date]]</f>
        <v>43430</v>
      </c>
      <c r="E8386" s="2">
        <v>43432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">
        <v>4130</v>
      </c>
      <c r="P8386" s="1" t="s">
        <v>43</v>
      </c>
      <c r="Q8386" s="1" t="s">
        <v>84</v>
      </c>
      <c r="R8386" s="1" t="s">
        <v>4131</v>
      </c>
      <c r="S8386" s="1">
        <v>13.36</v>
      </c>
      <c r="T8386" s="1">
        <v>2</v>
      </c>
      <c r="U8386" s="1">
        <v>0</v>
      </c>
      <c r="V8386" s="1">
        <v>6.4127999999999998</v>
      </c>
      <c r="W8386" t="str">
        <f>INDEX(People!$A$2:$A$5,MATCH(Orders!N8386,People!$B$2:$B$5,0))</f>
        <v>Chuck Magee</v>
      </c>
      <c r="X8386" t="str">
        <f>IFERROR(INDEX(Returns!A8386:A9185,MATCH(Orders!B8386,Returns!B8386:B9185,0)),"No")</f>
        <v>No</v>
      </c>
      <c r="Y8386">
        <f t="shared" si="130"/>
        <v>13.36</v>
      </c>
    </row>
    <row r="8387" spans="1:25" x14ac:dyDescent="0.2">
      <c r="A8387" s="1">
        <v>8386</v>
      </c>
      <c r="B8387" t="s">
        <v>10138</v>
      </c>
      <c r="C8387" s="2">
        <v>43712</v>
      </c>
      <c r="D8387" s="8">
        <f>Table1[[#This Row],[Order Date]]</f>
        <v>43712</v>
      </c>
      <c r="E8387" s="2">
        <v>43716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">
        <v>3809</v>
      </c>
      <c r="P8387" s="1" t="s">
        <v>43</v>
      </c>
      <c r="Q8387" s="1" t="s">
        <v>70</v>
      </c>
      <c r="R8387" s="1" t="s">
        <v>3810</v>
      </c>
      <c r="S8387" s="1">
        <v>11.808</v>
      </c>
      <c r="T8387" s="1">
        <v>3</v>
      </c>
      <c r="U8387" s="1">
        <v>0.2</v>
      </c>
      <c r="V8387" s="1">
        <v>4.1327999999999996</v>
      </c>
      <c r="W8387" t="str">
        <f>INDEX(People!$A$2:$A$5,MATCH(Orders!N8387,People!$B$2:$B$5,0))</f>
        <v>Anna Andreadi</v>
      </c>
      <c r="X8387" t="str">
        <f>IFERROR(INDEX(Returns!A8387:A9186,MATCH(Orders!B8387,Returns!B8387:B9186,0)),"No")</f>
        <v>No</v>
      </c>
      <c r="Y8387">
        <f t="shared" ref="Y8387:Y8450" si="131">S8387*(1+U8387)</f>
        <v>14.169599999999999</v>
      </c>
    </row>
    <row r="8388" spans="1:25" x14ac:dyDescent="0.2">
      <c r="A8388" s="1">
        <v>8387</v>
      </c>
      <c r="B8388" t="s">
        <v>10139</v>
      </c>
      <c r="C8388" s="2">
        <v>42883</v>
      </c>
      <c r="D8388" s="8">
        <f>Table1[[#This Row],[Order Date]]</f>
        <v>42883</v>
      </c>
      <c r="E8388" s="2">
        <v>42889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">
        <v>2376</v>
      </c>
      <c r="P8388" s="1" t="s">
        <v>43</v>
      </c>
      <c r="Q8388" s="1" t="s">
        <v>55</v>
      </c>
      <c r="R8388" s="1" t="s">
        <v>2377</v>
      </c>
      <c r="S8388" s="1">
        <v>16.239999999999998</v>
      </c>
      <c r="T8388" s="1">
        <v>1</v>
      </c>
      <c r="U8388" s="1">
        <v>0</v>
      </c>
      <c r="V8388" s="1">
        <v>2.4359999999999999</v>
      </c>
      <c r="W8388" t="str">
        <f>INDEX(People!$A$2:$A$5,MATCH(Orders!N8388,People!$B$2:$B$5,0))</f>
        <v>Chuck Magee</v>
      </c>
      <c r="X8388" t="str">
        <f>IFERROR(INDEX(Returns!A8388:A9187,MATCH(Orders!B8388,Returns!B8388:B9187,0)),"No")</f>
        <v>No</v>
      </c>
      <c r="Y8388">
        <f t="shared" si="131"/>
        <v>16.239999999999998</v>
      </c>
    </row>
    <row r="8389" spans="1:25" x14ac:dyDescent="0.2">
      <c r="A8389" s="1">
        <v>8388</v>
      </c>
      <c r="B8389" t="s">
        <v>10139</v>
      </c>
      <c r="C8389" s="2">
        <v>42883</v>
      </c>
      <c r="D8389" s="8">
        <f>Table1[[#This Row],[Order Date]]</f>
        <v>42883</v>
      </c>
      <c r="E8389" s="2">
        <v>42889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">
        <v>668</v>
      </c>
      <c r="P8389" s="1" t="s">
        <v>43</v>
      </c>
      <c r="Q8389" s="1" t="s">
        <v>55</v>
      </c>
      <c r="R8389" s="1" t="s">
        <v>669</v>
      </c>
      <c r="S8389" s="1">
        <v>77.55</v>
      </c>
      <c r="T8389" s="1">
        <v>5</v>
      </c>
      <c r="U8389" s="1">
        <v>0</v>
      </c>
      <c r="V8389" s="1">
        <v>21.714000000000002</v>
      </c>
      <c r="W8389" t="str">
        <f>INDEX(People!$A$2:$A$5,MATCH(Orders!N8389,People!$B$2:$B$5,0))</f>
        <v>Chuck Magee</v>
      </c>
      <c r="X8389" t="str">
        <f>IFERROR(INDEX(Returns!A8389:A9188,MATCH(Orders!B8389,Returns!B8389:B9188,0)),"No")</f>
        <v>No</v>
      </c>
      <c r="Y8389">
        <f t="shared" si="131"/>
        <v>77.55</v>
      </c>
    </row>
    <row r="8390" spans="1:25" x14ac:dyDescent="0.2">
      <c r="A8390" s="1">
        <v>8389</v>
      </c>
      <c r="B8390" t="s">
        <v>10140</v>
      </c>
      <c r="C8390" s="2">
        <v>42675</v>
      </c>
      <c r="D8390" s="8">
        <f>Table1[[#This Row],[Order Date]]</f>
        <v>42675</v>
      </c>
      <c r="E8390" s="2">
        <v>42679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">
        <v>1718</v>
      </c>
      <c r="P8390" s="1" t="s">
        <v>43</v>
      </c>
      <c r="Q8390" s="1" t="s">
        <v>73</v>
      </c>
      <c r="R8390" s="1" t="s">
        <v>1719</v>
      </c>
      <c r="S8390" s="1">
        <v>76.12</v>
      </c>
      <c r="T8390" s="1">
        <v>2</v>
      </c>
      <c r="U8390" s="1">
        <v>0</v>
      </c>
      <c r="V8390" s="1">
        <v>22.074799999999996</v>
      </c>
      <c r="W8390" t="str">
        <f>INDEX(People!$A$2:$A$5,MATCH(Orders!N8390,People!$B$2:$B$5,0))</f>
        <v>Chuck Magee</v>
      </c>
      <c r="X8390" t="str">
        <f>IFERROR(INDEX(Returns!A8390:A9189,MATCH(Orders!B8390,Returns!B8390:B9189,0)),"No")</f>
        <v>No</v>
      </c>
      <c r="Y8390">
        <f t="shared" si="131"/>
        <v>76.12</v>
      </c>
    </row>
    <row r="8391" spans="1:25" x14ac:dyDescent="0.2">
      <c r="A8391" s="1">
        <v>8390</v>
      </c>
      <c r="B8391" t="s">
        <v>10141</v>
      </c>
      <c r="C8391" s="2">
        <v>43461</v>
      </c>
      <c r="D8391" s="8">
        <f>Table1[[#This Row],[Order Date]]</f>
        <v>43461</v>
      </c>
      <c r="E8391" s="2">
        <v>43464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">
        <v>441</v>
      </c>
      <c r="P8391" s="1" t="s">
        <v>43</v>
      </c>
      <c r="Q8391" s="1" t="s">
        <v>242</v>
      </c>
      <c r="R8391" s="1" t="s">
        <v>442</v>
      </c>
      <c r="S8391" s="1">
        <v>17.184000000000001</v>
      </c>
      <c r="T8391" s="1">
        <v>6</v>
      </c>
      <c r="U8391" s="1">
        <v>0.2</v>
      </c>
      <c r="V8391" s="1">
        <v>6.2291999999999996</v>
      </c>
      <c r="W8391" t="str">
        <f>INDEX(People!$A$2:$A$5,MATCH(Orders!N8391,People!$B$2:$B$5,0))</f>
        <v>Chuck Magee</v>
      </c>
      <c r="X8391" t="str">
        <f>IFERROR(INDEX(Returns!A8391:A9190,MATCH(Orders!B8391,Returns!B8391:B9190,0)),"No")</f>
        <v>No</v>
      </c>
      <c r="Y8391">
        <f t="shared" si="131"/>
        <v>20.620799999999999</v>
      </c>
    </row>
    <row r="8392" spans="1:25" x14ac:dyDescent="0.2">
      <c r="A8392" s="1">
        <v>8391</v>
      </c>
      <c r="B8392" t="s">
        <v>10142</v>
      </c>
      <c r="C8392" s="2">
        <v>43803</v>
      </c>
      <c r="D8392" s="8">
        <f>Table1[[#This Row],[Order Date]]</f>
        <v>43803</v>
      </c>
      <c r="E8392" s="2">
        <v>43805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">
        <v>3298</v>
      </c>
      <c r="P8392" s="1" t="s">
        <v>43</v>
      </c>
      <c r="Q8392" s="1" t="s">
        <v>84</v>
      </c>
      <c r="R8392" s="1" t="s">
        <v>3299</v>
      </c>
      <c r="S8392" s="1">
        <v>11.76</v>
      </c>
      <c r="T8392" s="1">
        <v>2</v>
      </c>
      <c r="U8392" s="1">
        <v>0</v>
      </c>
      <c r="V8392" s="1">
        <v>5.7623999999999995</v>
      </c>
      <c r="W8392" t="str">
        <f>INDEX(People!$A$2:$A$5,MATCH(Orders!N8392,People!$B$2:$B$5,0))</f>
        <v>Anna Andreadi</v>
      </c>
      <c r="X8392" t="str">
        <f>IFERROR(INDEX(Returns!A8392:A9191,MATCH(Orders!B8392,Returns!B8392:B9191,0)),"No")</f>
        <v>No</v>
      </c>
      <c r="Y8392">
        <f t="shared" si="131"/>
        <v>11.76</v>
      </c>
    </row>
    <row r="8393" spans="1:25" x14ac:dyDescent="0.2">
      <c r="A8393" s="1">
        <v>8392</v>
      </c>
      <c r="B8393" t="s">
        <v>10143</v>
      </c>
      <c r="C8393" s="2">
        <v>43822</v>
      </c>
      <c r="D8393" s="8">
        <f>Table1[[#This Row],[Order Date]]</f>
        <v>43822</v>
      </c>
      <c r="E8393" s="2">
        <v>43829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">
        <v>3244</v>
      </c>
      <c r="P8393" s="1" t="s">
        <v>30</v>
      </c>
      <c r="Q8393" s="1" t="s">
        <v>60</v>
      </c>
      <c r="R8393" s="1" t="s">
        <v>3245</v>
      </c>
      <c r="S8393" s="1">
        <v>27.46</v>
      </c>
      <c r="T8393" s="1">
        <v>2</v>
      </c>
      <c r="U8393" s="1">
        <v>0</v>
      </c>
      <c r="V8393" s="1">
        <v>9.8856000000000002</v>
      </c>
      <c r="W8393" t="str">
        <f>INDEX(People!$A$2:$A$5,MATCH(Orders!N8393,People!$B$2:$B$5,0))</f>
        <v>Chuck Magee</v>
      </c>
      <c r="X8393" t="str">
        <f>IFERROR(INDEX(Returns!A8393:A9192,MATCH(Orders!B8393,Returns!B8393:B9192,0)),"No")</f>
        <v>No</v>
      </c>
      <c r="Y8393">
        <f t="shared" si="131"/>
        <v>27.46</v>
      </c>
    </row>
    <row r="8394" spans="1:25" x14ac:dyDescent="0.2">
      <c r="A8394" s="1">
        <v>8393</v>
      </c>
      <c r="B8394" t="s">
        <v>10144</v>
      </c>
      <c r="C8394" s="2">
        <v>43435</v>
      </c>
      <c r="D8394" s="8">
        <f>Table1[[#This Row],[Order Date]]</f>
        <v>43435</v>
      </c>
      <c r="E8394" s="2">
        <v>43440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">
        <v>5345</v>
      </c>
      <c r="P8394" s="1" t="s">
        <v>66</v>
      </c>
      <c r="Q8394" s="1" t="s">
        <v>67</v>
      </c>
      <c r="R8394" s="1" t="s">
        <v>5346</v>
      </c>
      <c r="S8394" s="1">
        <v>137.94</v>
      </c>
      <c r="T8394" s="1">
        <v>3</v>
      </c>
      <c r="U8394" s="1">
        <v>0</v>
      </c>
      <c r="V8394" s="1">
        <v>35.864399999999996</v>
      </c>
      <c r="W8394" t="str">
        <f>INDEX(People!$A$2:$A$5,MATCH(Orders!N8394,People!$B$2:$B$5,0))</f>
        <v>Chuck Magee</v>
      </c>
      <c r="X8394" t="str">
        <f>IFERROR(INDEX(Returns!A8394:A9193,MATCH(Orders!B8394,Returns!B8394:B9193,0)),"No")</f>
        <v>No</v>
      </c>
      <c r="Y8394">
        <f t="shared" si="131"/>
        <v>137.94</v>
      </c>
    </row>
    <row r="8395" spans="1:25" x14ac:dyDescent="0.2">
      <c r="A8395" s="1">
        <v>8394</v>
      </c>
      <c r="B8395" t="s">
        <v>10144</v>
      </c>
      <c r="C8395" s="2">
        <v>43435</v>
      </c>
      <c r="D8395" s="8">
        <f>Table1[[#This Row],[Order Date]]</f>
        <v>43435</v>
      </c>
      <c r="E8395" s="2">
        <v>43440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">
        <v>4428</v>
      </c>
      <c r="P8395" s="1" t="s">
        <v>30</v>
      </c>
      <c r="Q8395" s="1" t="s">
        <v>60</v>
      </c>
      <c r="R8395" s="1" t="s">
        <v>4429</v>
      </c>
      <c r="S8395" s="1">
        <v>111.15</v>
      </c>
      <c r="T8395" s="1">
        <v>5</v>
      </c>
      <c r="U8395" s="1">
        <v>0</v>
      </c>
      <c r="V8395" s="1">
        <v>48.906000000000006</v>
      </c>
      <c r="W8395" t="str">
        <f>INDEX(People!$A$2:$A$5,MATCH(Orders!N8395,People!$B$2:$B$5,0))</f>
        <v>Chuck Magee</v>
      </c>
      <c r="X8395" t="str">
        <f>IFERROR(INDEX(Returns!A8395:A9194,MATCH(Orders!B8395,Returns!B8395:B9194,0)),"No")</f>
        <v>No</v>
      </c>
      <c r="Y8395">
        <f t="shared" si="131"/>
        <v>111.15</v>
      </c>
    </row>
    <row r="8396" spans="1:25" x14ac:dyDescent="0.2">
      <c r="A8396" s="1">
        <v>8395</v>
      </c>
      <c r="B8396" t="s">
        <v>10144</v>
      </c>
      <c r="C8396" s="2">
        <v>43435</v>
      </c>
      <c r="D8396" s="8">
        <f>Table1[[#This Row],[Order Date]]</f>
        <v>43435</v>
      </c>
      <c r="E8396" s="2">
        <v>43440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">
        <v>825</v>
      </c>
      <c r="P8396" s="1" t="s">
        <v>43</v>
      </c>
      <c r="Q8396" s="1" t="s">
        <v>73</v>
      </c>
      <c r="R8396" s="1" t="s">
        <v>826</v>
      </c>
      <c r="S8396" s="1">
        <v>901.94999999999993</v>
      </c>
      <c r="T8396" s="1">
        <v>3</v>
      </c>
      <c r="U8396" s="1">
        <v>0</v>
      </c>
      <c r="V8396" s="1">
        <v>297.64349999999996</v>
      </c>
      <c r="W8396" t="str">
        <f>INDEX(People!$A$2:$A$5,MATCH(Orders!N8396,People!$B$2:$B$5,0))</f>
        <v>Chuck Magee</v>
      </c>
      <c r="X8396" t="str">
        <f>IFERROR(INDEX(Returns!A8396:A9195,MATCH(Orders!B8396,Returns!B8396:B9195,0)),"No")</f>
        <v>No</v>
      </c>
      <c r="Y8396">
        <f t="shared" si="131"/>
        <v>901.94999999999993</v>
      </c>
    </row>
    <row r="8397" spans="1:25" x14ac:dyDescent="0.2">
      <c r="A8397" s="1">
        <v>8396</v>
      </c>
      <c r="B8397" t="s">
        <v>10144</v>
      </c>
      <c r="C8397" s="2">
        <v>43435</v>
      </c>
      <c r="D8397" s="8">
        <f>Table1[[#This Row],[Order Date]]</f>
        <v>43435</v>
      </c>
      <c r="E8397" s="2">
        <v>43440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">
        <v>2053</v>
      </c>
      <c r="P8397" s="1" t="s">
        <v>30</v>
      </c>
      <c r="Q8397" s="1" t="s">
        <v>52</v>
      </c>
      <c r="R8397" s="1" t="s">
        <v>2054</v>
      </c>
      <c r="S8397" s="1">
        <v>366.00899999999996</v>
      </c>
      <c r="T8397" s="1">
        <v>3</v>
      </c>
      <c r="U8397" s="1">
        <v>0.3</v>
      </c>
      <c r="V8397" s="1">
        <v>-47.058300000000003</v>
      </c>
      <c r="W8397" t="str">
        <f>INDEX(People!$A$2:$A$5,MATCH(Orders!N8397,People!$B$2:$B$5,0))</f>
        <v>Chuck Magee</v>
      </c>
      <c r="X8397" t="str">
        <f>IFERROR(INDEX(Returns!A8397:A9196,MATCH(Orders!B8397,Returns!B8397:B9196,0)),"No")</f>
        <v>No</v>
      </c>
      <c r="Y8397">
        <f t="shared" si="131"/>
        <v>475.81169999999997</v>
      </c>
    </row>
    <row r="8398" spans="1:25" x14ac:dyDescent="0.2">
      <c r="A8398" s="1">
        <v>8397</v>
      </c>
      <c r="B8398" t="s">
        <v>10145</v>
      </c>
      <c r="C8398" s="2">
        <v>42551</v>
      </c>
      <c r="D8398" s="8">
        <f>Table1[[#This Row],[Order Date]]</f>
        <v>42551</v>
      </c>
      <c r="E8398" s="2">
        <v>42551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">
        <v>617</v>
      </c>
      <c r="P8398" s="1" t="s">
        <v>43</v>
      </c>
      <c r="Q8398" s="1" t="s">
        <v>84</v>
      </c>
      <c r="R8398" s="1" t="s">
        <v>618</v>
      </c>
      <c r="S8398" s="1">
        <v>310.68799999999999</v>
      </c>
      <c r="T8398" s="1">
        <v>7</v>
      </c>
      <c r="U8398" s="1">
        <v>0.2</v>
      </c>
      <c r="V8398" s="1">
        <v>108.74079999999998</v>
      </c>
      <c r="W8398" t="str">
        <f>INDEX(People!$A$2:$A$5,MATCH(Orders!N8398,People!$B$2:$B$5,0))</f>
        <v>Cassandra Brandow</v>
      </c>
      <c r="X8398" t="str">
        <f>IFERROR(INDEX(Returns!A8398:A9197,MATCH(Orders!B8398,Returns!B8398:B9197,0)),"No")</f>
        <v>No</v>
      </c>
      <c r="Y8398">
        <f t="shared" si="131"/>
        <v>372.82559999999995</v>
      </c>
    </row>
    <row r="8399" spans="1:25" x14ac:dyDescent="0.2">
      <c r="A8399" s="1">
        <v>8398</v>
      </c>
      <c r="B8399" t="s">
        <v>10146</v>
      </c>
      <c r="C8399" s="2">
        <v>42616</v>
      </c>
      <c r="D8399" s="8">
        <f>Table1[[#This Row],[Order Date]]</f>
        <v>42616</v>
      </c>
      <c r="E8399" s="2">
        <v>42617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">
        <v>5526</v>
      </c>
      <c r="P8399" s="1" t="s">
        <v>43</v>
      </c>
      <c r="Q8399" s="1" t="s">
        <v>70</v>
      </c>
      <c r="R8399" s="1" t="s">
        <v>5527</v>
      </c>
      <c r="S8399" s="1">
        <v>7.6799999999999979</v>
      </c>
      <c r="T8399" s="1">
        <v>5</v>
      </c>
      <c r="U8399" s="1">
        <v>0.8</v>
      </c>
      <c r="V8399" s="1">
        <v>-11.52</v>
      </c>
      <c r="W8399" t="str">
        <f>INDEX(People!$A$2:$A$5,MATCH(Orders!N8399,People!$B$2:$B$5,0))</f>
        <v>Kelly Williams</v>
      </c>
      <c r="X8399" t="str">
        <f>IFERROR(INDEX(Returns!A8399:A9198,MATCH(Orders!B8399,Returns!B8399:B9198,0)),"No")</f>
        <v>No</v>
      </c>
      <c r="Y8399">
        <f t="shared" si="131"/>
        <v>13.823999999999996</v>
      </c>
    </row>
    <row r="8400" spans="1:25" x14ac:dyDescent="0.2">
      <c r="A8400" s="1">
        <v>8399</v>
      </c>
      <c r="B8400" t="s">
        <v>10147</v>
      </c>
      <c r="C8400" s="2">
        <v>43771</v>
      </c>
      <c r="D8400" s="8">
        <f>Table1[[#This Row],[Order Date]]</f>
        <v>43771</v>
      </c>
      <c r="E8400" s="2">
        <v>43776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">
        <v>2954</v>
      </c>
      <c r="P8400" s="1" t="s">
        <v>30</v>
      </c>
      <c r="Q8400" s="1" t="s">
        <v>34</v>
      </c>
      <c r="R8400" s="1" t="s">
        <v>2955</v>
      </c>
      <c r="S8400" s="1">
        <v>155.37199999999999</v>
      </c>
      <c r="T8400" s="1">
        <v>2</v>
      </c>
      <c r="U8400" s="1">
        <v>0.3</v>
      </c>
      <c r="V8400" s="1">
        <v>-35.513599999999997</v>
      </c>
      <c r="W8400" t="str">
        <f>INDEX(People!$A$2:$A$5,MATCH(Orders!N8400,People!$B$2:$B$5,0))</f>
        <v>Chuck Magee</v>
      </c>
      <c r="X8400" t="str">
        <f>IFERROR(INDEX(Returns!A8400:A9199,MATCH(Orders!B8400,Returns!B8400:B9199,0)),"No")</f>
        <v>No</v>
      </c>
      <c r="Y8400">
        <f t="shared" si="131"/>
        <v>201.9836</v>
      </c>
    </row>
    <row r="8401" spans="1:25" x14ac:dyDescent="0.2">
      <c r="A8401" s="1">
        <v>8400</v>
      </c>
      <c r="B8401" t="s">
        <v>10148</v>
      </c>
      <c r="C8401" s="2">
        <v>42838</v>
      </c>
      <c r="D8401" s="8">
        <f>Table1[[#This Row],[Order Date]]</f>
        <v>42838</v>
      </c>
      <c r="E8401" s="2">
        <v>42843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">
        <v>3347</v>
      </c>
      <c r="P8401" s="1" t="s">
        <v>43</v>
      </c>
      <c r="Q8401" s="1" t="s">
        <v>55</v>
      </c>
      <c r="R8401" s="1" t="s">
        <v>3348</v>
      </c>
      <c r="S8401" s="1">
        <v>10.744</v>
      </c>
      <c r="T8401" s="1">
        <v>1</v>
      </c>
      <c r="U8401" s="1">
        <v>0.2</v>
      </c>
      <c r="V8401" s="1">
        <v>0.80579999999999963</v>
      </c>
      <c r="W8401" t="str">
        <f>INDEX(People!$A$2:$A$5,MATCH(Orders!N8401,People!$B$2:$B$5,0))</f>
        <v>Anna Andreadi</v>
      </c>
      <c r="X8401" t="str">
        <f>IFERROR(INDEX(Returns!A8401:A9200,MATCH(Orders!B8401,Returns!B8401:B9200,0)),"No")</f>
        <v>No</v>
      </c>
      <c r="Y8401">
        <f t="shared" si="131"/>
        <v>12.892799999999999</v>
      </c>
    </row>
    <row r="8402" spans="1:25" x14ac:dyDescent="0.2">
      <c r="A8402" s="1">
        <v>8401</v>
      </c>
      <c r="B8402" t="s">
        <v>5985</v>
      </c>
      <c r="C8402" s="2">
        <v>43074</v>
      </c>
      <c r="D8402" s="8">
        <f>Table1[[#This Row],[Order Date]]</f>
        <v>43074</v>
      </c>
      <c r="E8402" s="2">
        <v>43078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">
        <v>2972</v>
      </c>
      <c r="P8402" s="1" t="s">
        <v>43</v>
      </c>
      <c r="Q8402" s="1" t="s">
        <v>70</v>
      </c>
      <c r="R8402" s="1" t="s">
        <v>2973</v>
      </c>
      <c r="S8402" s="1">
        <v>232.40000000000003</v>
      </c>
      <c r="T8402" s="1">
        <v>5</v>
      </c>
      <c r="U8402" s="1">
        <v>0.2</v>
      </c>
      <c r="V8402" s="1">
        <v>78.434999999999988</v>
      </c>
      <c r="W8402" t="str">
        <f>INDEX(People!$A$2:$A$5,MATCH(Orders!N8402,People!$B$2:$B$5,0))</f>
        <v>Chuck Magee</v>
      </c>
      <c r="X8402" t="str">
        <f>IFERROR(INDEX(Returns!A8402:A9201,MATCH(Orders!B8402,Returns!B8402:B9201,0)),"No")</f>
        <v>No</v>
      </c>
      <c r="Y8402">
        <f t="shared" si="131"/>
        <v>278.88000000000005</v>
      </c>
    </row>
    <row r="8403" spans="1:25" x14ac:dyDescent="0.2">
      <c r="A8403" s="1">
        <v>8402</v>
      </c>
      <c r="B8403" t="s">
        <v>5985</v>
      </c>
      <c r="C8403" s="2">
        <v>43074</v>
      </c>
      <c r="D8403" s="8">
        <f>Table1[[#This Row],[Order Date]]</f>
        <v>43074</v>
      </c>
      <c r="E8403" s="2">
        <v>43078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">
        <v>4923</v>
      </c>
      <c r="P8403" s="1" t="s">
        <v>30</v>
      </c>
      <c r="Q8403" s="1" t="s">
        <v>34</v>
      </c>
      <c r="R8403" s="1" t="s">
        <v>4924</v>
      </c>
      <c r="S8403" s="1">
        <v>164.64599999999999</v>
      </c>
      <c r="T8403" s="1">
        <v>3</v>
      </c>
      <c r="U8403" s="1">
        <v>0.1</v>
      </c>
      <c r="V8403" s="1">
        <v>12.805799999999994</v>
      </c>
      <c r="W8403" t="str">
        <f>INDEX(People!$A$2:$A$5,MATCH(Orders!N8403,People!$B$2:$B$5,0))</f>
        <v>Chuck Magee</v>
      </c>
      <c r="X8403" t="str">
        <f>IFERROR(INDEX(Returns!A8403:A9202,MATCH(Orders!B8403,Returns!B8403:B9202,0)),"No")</f>
        <v>No</v>
      </c>
      <c r="Y8403">
        <f t="shared" si="131"/>
        <v>181.11060000000001</v>
      </c>
    </row>
    <row r="8404" spans="1:25" x14ac:dyDescent="0.2">
      <c r="A8404" s="1">
        <v>8403</v>
      </c>
      <c r="B8404" t="s">
        <v>5985</v>
      </c>
      <c r="C8404" s="2">
        <v>43074</v>
      </c>
      <c r="D8404" s="8">
        <f>Table1[[#This Row],[Order Date]]</f>
        <v>43074</v>
      </c>
      <c r="E8404" s="2">
        <v>43078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">
        <v>2480</v>
      </c>
      <c r="P8404" s="1" t="s">
        <v>43</v>
      </c>
      <c r="Q8404" s="1" t="s">
        <v>84</v>
      </c>
      <c r="R8404" s="1" t="s">
        <v>2481</v>
      </c>
      <c r="S8404" s="1">
        <v>22.68</v>
      </c>
      <c r="T8404" s="1">
        <v>2</v>
      </c>
      <c r="U8404" s="1">
        <v>0</v>
      </c>
      <c r="V8404" s="1">
        <v>11.113199999999999</v>
      </c>
      <c r="W8404" t="str">
        <f>INDEX(People!$A$2:$A$5,MATCH(Orders!N8404,People!$B$2:$B$5,0))</f>
        <v>Chuck Magee</v>
      </c>
      <c r="X8404" t="str">
        <f>IFERROR(INDEX(Returns!A8404:A9203,MATCH(Orders!B8404,Returns!B8404:B9203,0)),"No")</f>
        <v>No</v>
      </c>
      <c r="Y8404">
        <f t="shared" si="131"/>
        <v>22.68</v>
      </c>
    </row>
    <row r="8405" spans="1:25" x14ac:dyDescent="0.2">
      <c r="A8405" s="1">
        <v>8404</v>
      </c>
      <c r="B8405" t="s">
        <v>10149</v>
      </c>
      <c r="C8405" s="2">
        <v>43132</v>
      </c>
      <c r="D8405" s="8">
        <f>Table1[[#This Row],[Order Date]]</f>
        <v>43132</v>
      </c>
      <c r="E8405" s="2">
        <v>43138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">
        <v>559</v>
      </c>
      <c r="P8405" s="1" t="s">
        <v>43</v>
      </c>
      <c r="Q8405" s="1" t="s">
        <v>84</v>
      </c>
      <c r="R8405" s="1" t="s">
        <v>560</v>
      </c>
      <c r="S8405" s="1">
        <v>105.52</v>
      </c>
      <c r="T8405" s="1">
        <v>4</v>
      </c>
      <c r="U8405" s="1">
        <v>0</v>
      </c>
      <c r="V8405" s="1">
        <v>48.539199999999994</v>
      </c>
      <c r="W8405" t="str">
        <f>INDEX(People!$A$2:$A$5,MATCH(Orders!N8405,People!$B$2:$B$5,0))</f>
        <v>Anna Andreadi</v>
      </c>
      <c r="X8405" t="str">
        <f>IFERROR(INDEX(Returns!A8405:A9204,MATCH(Orders!B8405,Returns!B8405:B9204,0)),"No")</f>
        <v>No</v>
      </c>
      <c r="Y8405">
        <f t="shared" si="131"/>
        <v>105.52</v>
      </c>
    </row>
    <row r="8406" spans="1:25" x14ac:dyDescent="0.2">
      <c r="A8406" s="1">
        <v>8405</v>
      </c>
      <c r="B8406" t="s">
        <v>10150</v>
      </c>
      <c r="C8406" s="2">
        <v>43654</v>
      </c>
      <c r="D8406" s="8">
        <f>Table1[[#This Row],[Order Date]]</f>
        <v>43654</v>
      </c>
      <c r="E8406" s="2">
        <v>43658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">
        <v>4749</v>
      </c>
      <c r="P8406" s="1" t="s">
        <v>30</v>
      </c>
      <c r="Q8406" s="1" t="s">
        <v>60</v>
      </c>
      <c r="R8406" s="1" t="s">
        <v>4750</v>
      </c>
      <c r="S8406" s="1">
        <v>83.92</v>
      </c>
      <c r="T8406" s="1">
        <v>4</v>
      </c>
      <c r="U8406" s="1">
        <v>0</v>
      </c>
      <c r="V8406" s="1">
        <v>5.8743999999999943</v>
      </c>
      <c r="W8406" t="str">
        <f>INDEX(People!$A$2:$A$5,MATCH(Orders!N8406,People!$B$2:$B$5,0))</f>
        <v>Chuck Magee</v>
      </c>
      <c r="X8406" t="str">
        <f>IFERROR(INDEX(Returns!A8406:A9205,MATCH(Orders!B8406,Returns!B8406:B9205,0)),"No")</f>
        <v>No</v>
      </c>
      <c r="Y8406">
        <f t="shared" si="131"/>
        <v>83.92</v>
      </c>
    </row>
    <row r="8407" spans="1:25" x14ac:dyDescent="0.2">
      <c r="A8407" s="1">
        <v>8406</v>
      </c>
      <c r="B8407" t="s">
        <v>10150</v>
      </c>
      <c r="C8407" s="2">
        <v>43654</v>
      </c>
      <c r="D8407" s="8">
        <f>Table1[[#This Row],[Order Date]]</f>
        <v>43654</v>
      </c>
      <c r="E8407" s="2">
        <v>43658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">
        <v>2381</v>
      </c>
      <c r="P8407" s="1" t="s">
        <v>66</v>
      </c>
      <c r="Q8407" s="1" t="s">
        <v>146</v>
      </c>
      <c r="R8407" s="1" t="s">
        <v>2382</v>
      </c>
      <c r="S8407" s="1">
        <v>141.9</v>
      </c>
      <c r="T8407" s="1">
        <v>5</v>
      </c>
      <c r="U8407" s="1">
        <v>0</v>
      </c>
      <c r="V8407" s="1">
        <v>58.179000000000002</v>
      </c>
      <c r="W8407" t="str">
        <f>INDEX(People!$A$2:$A$5,MATCH(Orders!N8407,People!$B$2:$B$5,0))</f>
        <v>Chuck Magee</v>
      </c>
      <c r="X8407" t="str">
        <f>IFERROR(INDEX(Returns!A8407:A9206,MATCH(Orders!B8407,Returns!B8407:B9206,0)),"No")</f>
        <v>No</v>
      </c>
      <c r="Y8407">
        <f t="shared" si="131"/>
        <v>141.9</v>
      </c>
    </row>
    <row r="8408" spans="1:25" x14ac:dyDescent="0.2">
      <c r="A8408" s="1">
        <v>8407</v>
      </c>
      <c r="B8408" t="s">
        <v>10150</v>
      </c>
      <c r="C8408" s="2">
        <v>43654</v>
      </c>
      <c r="D8408" s="8">
        <f>Table1[[#This Row],[Order Date]]</f>
        <v>43654</v>
      </c>
      <c r="E8408" s="2">
        <v>43658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">
        <v>5738</v>
      </c>
      <c r="P8408" s="1" t="s">
        <v>30</v>
      </c>
      <c r="Q8408" s="1" t="s">
        <v>60</v>
      </c>
      <c r="R8408" s="1" t="s">
        <v>5739</v>
      </c>
      <c r="S8408" s="1">
        <v>39.979999999999997</v>
      </c>
      <c r="T8408" s="1">
        <v>2</v>
      </c>
      <c r="U8408" s="1">
        <v>0</v>
      </c>
      <c r="V8408" s="1">
        <v>9.1953999999999994</v>
      </c>
      <c r="W8408" t="str">
        <f>INDEX(People!$A$2:$A$5,MATCH(Orders!N8408,People!$B$2:$B$5,0))</f>
        <v>Chuck Magee</v>
      </c>
      <c r="X8408" t="str">
        <f>IFERROR(INDEX(Returns!A8408:A9207,MATCH(Orders!B8408,Returns!B8408:B9207,0)),"No")</f>
        <v>No</v>
      </c>
      <c r="Y8408">
        <f t="shared" si="131"/>
        <v>39.979999999999997</v>
      </c>
    </row>
    <row r="8409" spans="1:25" x14ac:dyDescent="0.2">
      <c r="A8409" s="1">
        <v>8408</v>
      </c>
      <c r="B8409" t="s">
        <v>10150</v>
      </c>
      <c r="C8409" s="2">
        <v>43654</v>
      </c>
      <c r="D8409" s="8">
        <f>Table1[[#This Row],[Order Date]]</f>
        <v>43654</v>
      </c>
      <c r="E8409" s="2">
        <v>43658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">
        <v>3329</v>
      </c>
      <c r="P8409" s="1" t="s">
        <v>43</v>
      </c>
      <c r="Q8409" s="1" t="s">
        <v>63</v>
      </c>
      <c r="R8409" s="1" t="s">
        <v>3330</v>
      </c>
      <c r="S8409" s="1">
        <v>28.91</v>
      </c>
      <c r="T8409" s="1">
        <v>7</v>
      </c>
      <c r="U8409" s="1">
        <v>0</v>
      </c>
      <c r="V8409" s="1">
        <v>8.6729999999999983</v>
      </c>
      <c r="W8409" t="str">
        <f>INDEX(People!$A$2:$A$5,MATCH(Orders!N8409,People!$B$2:$B$5,0))</f>
        <v>Chuck Magee</v>
      </c>
      <c r="X8409" t="str">
        <f>IFERROR(INDEX(Returns!A8409:A9208,MATCH(Orders!B8409,Returns!B8409:B9208,0)),"No")</f>
        <v>No</v>
      </c>
      <c r="Y8409">
        <f t="shared" si="131"/>
        <v>28.91</v>
      </c>
    </row>
    <row r="8410" spans="1:25" x14ac:dyDescent="0.2">
      <c r="A8410" s="1">
        <v>8409</v>
      </c>
      <c r="B8410" t="s">
        <v>10150</v>
      </c>
      <c r="C8410" s="2">
        <v>43654</v>
      </c>
      <c r="D8410" s="8">
        <f>Table1[[#This Row],[Order Date]]</f>
        <v>43654</v>
      </c>
      <c r="E8410" s="2">
        <v>43658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">
        <v>5576</v>
      </c>
      <c r="P8410" s="1" t="s">
        <v>43</v>
      </c>
      <c r="Q8410" s="1" t="s">
        <v>63</v>
      </c>
      <c r="R8410" s="1" t="s">
        <v>5577</v>
      </c>
      <c r="S8410" s="1">
        <v>174.95000000000002</v>
      </c>
      <c r="T8410" s="1">
        <v>5</v>
      </c>
      <c r="U8410" s="1">
        <v>0</v>
      </c>
      <c r="V8410" s="1">
        <v>45.487000000000002</v>
      </c>
      <c r="W8410" t="str">
        <f>INDEX(People!$A$2:$A$5,MATCH(Orders!N8410,People!$B$2:$B$5,0))</f>
        <v>Chuck Magee</v>
      </c>
      <c r="X8410" t="str">
        <f>IFERROR(INDEX(Returns!A8410:A9209,MATCH(Orders!B8410,Returns!B8410:B9209,0)),"No")</f>
        <v>No</v>
      </c>
      <c r="Y8410">
        <f t="shared" si="131"/>
        <v>174.95000000000002</v>
      </c>
    </row>
    <row r="8411" spans="1:25" x14ac:dyDescent="0.2">
      <c r="A8411" s="1">
        <v>8410</v>
      </c>
      <c r="B8411" t="s">
        <v>10151</v>
      </c>
      <c r="C8411" s="2">
        <v>43080</v>
      </c>
      <c r="D8411" s="8">
        <f>Table1[[#This Row],[Order Date]]</f>
        <v>43080</v>
      </c>
      <c r="E8411" s="2">
        <v>43086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">
        <v>2178</v>
      </c>
      <c r="P8411" s="1" t="s">
        <v>43</v>
      </c>
      <c r="Q8411" s="1" t="s">
        <v>70</v>
      </c>
      <c r="R8411" s="1" t="s">
        <v>2179</v>
      </c>
      <c r="S8411" s="1">
        <v>110.52800000000001</v>
      </c>
      <c r="T8411" s="1">
        <v>4</v>
      </c>
      <c r="U8411" s="1">
        <v>0.2</v>
      </c>
      <c r="V8411" s="1">
        <v>38.684799999999996</v>
      </c>
      <c r="W8411" t="str">
        <f>INDEX(People!$A$2:$A$5,MATCH(Orders!N8411,People!$B$2:$B$5,0))</f>
        <v>Anna Andreadi</v>
      </c>
      <c r="X8411" t="str">
        <f>IFERROR(INDEX(Returns!A8411:A9210,MATCH(Orders!B8411,Returns!B8411:B9210,0)),"No")</f>
        <v>No</v>
      </c>
      <c r="Y8411">
        <f t="shared" si="131"/>
        <v>132.6336</v>
      </c>
    </row>
    <row r="8412" spans="1:25" x14ac:dyDescent="0.2">
      <c r="A8412" s="1">
        <v>8411</v>
      </c>
      <c r="B8412" t="s">
        <v>10152</v>
      </c>
      <c r="C8412" s="2">
        <v>43419</v>
      </c>
      <c r="D8412" s="8">
        <f>Table1[[#This Row],[Order Date]]</f>
        <v>43419</v>
      </c>
      <c r="E8412" s="2">
        <v>43419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">
        <v>451</v>
      </c>
      <c r="P8412" s="1" t="s">
        <v>30</v>
      </c>
      <c r="Q8412" s="1" t="s">
        <v>52</v>
      </c>
      <c r="R8412" s="1" t="s">
        <v>452</v>
      </c>
      <c r="S8412" s="1">
        <v>630.024</v>
      </c>
      <c r="T8412" s="1">
        <v>4</v>
      </c>
      <c r="U8412" s="1">
        <v>0.4</v>
      </c>
      <c r="V8412" s="1">
        <v>-199.50760000000008</v>
      </c>
      <c r="W8412" t="str">
        <f>INDEX(People!$A$2:$A$5,MATCH(Orders!N8412,People!$B$2:$B$5,0))</f>
        <v>Cassandra Brandow</v>
      </c>
      <c r="X8412" t="str">
        <f>IFERROR(INDEX(Returns!A8412:A9211,MATCH(Orders!B8412,Returns!B8412:B9211,0)),"No")</f>
        <v>No</v>
      </c>
      <c r="Y8412">
        <f t="shared" si="131"/>
        <v>882.03359999999998</v>
      </c>
    </row>
    <row r="8413" spans="1:25" x14ac:dyDescent="0.2">
      <c r="A8413" s="1">
        <v>8412</v>
      </c>
      <c r="B8413" t="s">
        <v>10153</v>
      </c>
      <c r="C8413" s="2">
        <v>43229</v>
      </c>
      <c r="D8413" s="8">
        <f>Table1[[#This Row],[Order Date]]</f>
        <v>43229</v>
      </c>
      <c r="E8413" s="2">
        <v>43232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">
        <v>678</v>
      </c>
      <c r="P8413" s="1" t="s">
        <v>43</v>
      </c>
      <c r="Q8413" s="1" t="s">
        <v>63</v>
      </c>
      <c r="R8413" s="1" t="s">
        <v>679</v>
      </c>
      <c r="S8413" s="1">
        <v>27.86</v>
      </c>
      <c r="T8413" s="1">
        <v>7</v>
      </c>
      <c r="U8413" s="1">
        <v>0</v>
      </c>
      <c r="V8413" s="1">
        <v>9.1937999999999978</v>
      </c>
      <c r="W8413" t="str">
        <f>INDEX(People!$A$2:$A$5,MATCH(Orders!N8413,People!$B$2:$B$5,0))</f>
        <v>Cassandra Brandow</v>
      </c>
      <c r="X8413" t="str">
        <f>IFERROR(INDEX(Returns!A8413:A9212,MATCH(Orders!B8413,Returns!B8413:B9212,0)),"No")</f>
        <v>No</v>
      </c>
      <c r="Y8413">
        <f t="shared" si="131"/>
        <v>27.86</v>
      </c>
    </row>
    <row r="8414" spans="1:25" x14ac:dyDescent="0.2">
      <c r="A8414" s="1">
        <v>8413</v>
      </c>
      <c r="B8414" t="s">
        <v>10154</v>
      </c>
      <c r="C8414" s="2">
        <v>43534</v>
      </c>
      <c r="D8414" s="8">
        <f>Table1[[#This Row],[Order Date]]</f>
        <v>43534</v>
      </c>
      <c r="E8414" s="2">
        <v>43538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">
        <v>2009</v>
      </c>
      <c r="P8414" s="1" t="s">
        <v>30</v>
      </c>
      <c r="Q8414" s="1" t="s">
        <v>52</v>
      </c>
      <c r="R8414" s="1" t="s">
        <v>2010</v>
      </c>
      <c r="S8414" s="1">
        <v>933.40800000000002</v>
      </c>
      <c r="T8414" s="1">
        <v>4</v>
      </c>
      <c r="U8414" s="1">
        <v>0.3</v>
      </c>
      <c r="V8414" s="1">
        <v>-173.34719999999999</v>
      </c>
      <c r="W8414" t="str">
        <f>INDEX(People!$A$2:$A$5,MATCH(Orders!N8414,People!$B$2:$B$5,0))</f>
        <v>Kelly Williams</v>
      </c>
      <c r="X8414" t="str">
        <f>IFERROR(INDEX(Returns!A8414:A9213,MATCH(Orders!B8414,Returns!B8414:B9213,0)),"No")</f>
        <v>No</v>
      </c>
      <c r="Y8414">
        <f t="shared" si="131"/>
        <v>1213.4304</v>
      </c>
    </row>
    <row r="8415" spans="1:25" x14ac:dyDescent="0.2">
      <c r="A8415" s="1">
        <v>8414</v>
      </c>
      <c r="B8415" t="s">
        <v>10155</v>
      </c>
      <c r="C8415" s="2">
        <v>43451</v>
      </c>
      <c r="D8415" s="8">
        <f>Table1[[#This Row],[Order Date]]</f>
        <v>43451</v>
      </c>
      <c r="E8415" s="2">
        <v>43455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">
        <v>3841</v>
      </c>
      <c r="P8415" s="1" t="s">
        <v>43</v>
      </c>
      <c r="Q8415" s="1" t="s">
        <v>84</v>
      </c>
      <c r="R8415" s="1" t="s">
        <v>3842</v>
      </c>
      <c r="S8415" s="1">
        <v>51.840000000000011</v>
      </c>
      <c r="T8415" s="1">
        <v>10</v>
      </c>
      <c r="U8415" s="1">
        <v>0.2</v>
      </c>
      <c r="V8415" s="1">
        <v>18.143999999999998</v>
      </c>
      <c r="W8415" t="str">
        <f>INDEX(People!$A$2:$A$5,MATCH(Orders!N8415,People!$B$2:$B$5,0))</f>
        <v>Kelly Williams</v>
      </c>
      <c r="X8415" t="str">
        <f>IFERROR(INDEX(Returns!A8415:A9214,MATCH(Orders!B8415,Returns!B8415:B9214,0)),"No")</f>
        <v>No</v>
      </c>
      <c r="Y8415">
        <f t="shared" si="131"/>
        <v>62.208000000000013</v>
      </c>
    </row>
    <row r="8416" spans="1:25" x14ac:dyDescent="0.2">
      <c r="A8416" s="1">
        <v>8415</v>
      </c>
      <c r="B8416" t="s">
        <v>10155</v>
      </c>
      <c r="C8416" s="2">
        <v>43451</v>
      </c>
      <c r="D8416" s="8">
        <f>Table1[[#This Row],[Order Date]]</f>
        <v>43451</v>
      </c>
      <c r="E8416" s="2">
        <v>43455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">
        <v>5163</v>
      </c>
      <c r="P8416" s="1" t="s">
        <v>66</v>
      </c>
      <c r="Q8416" s="1" t="s">
        <v>146</v>
      </c>
      <c r="R8416" s="1" t="s">
        <v>5164</v>
      </c>
      <c r="S8416" s="1">
        <v>165.60000000000002</v>
      </c>
      <c r="T8416" s="1">
        <v>3</v>
      </c>
      <c r="U8416" s="1">
        <v>0.2</v>
      </c>
      <c r="V8416" s="1">
        <v>-6.2100000000000151</v>
      </c>
      <c r="W8416" t="str">
        <f>INDEX(People!$A$2:$A$5,MATCH(Orders!N8416,People!$B$2:$B$5,0))</f>
        <v>Kelly Williams</v>
      </c>
      <c r="X8416" t="str">
        <f>IFERROR(INDEX(Returns!A8416:A9215,MATCH(Orders!B8416,Returns!B8416:B9215,0)),"No")</f>
        <v>No</v>
      </c>
      <c r="Y8416">
        <f t="shared" si="131"/>
        <v>198.72000000000003</v>
      </c>
    </row>
    <row r="8417" spans="1:25" x14ac:dyDescent="0.2">
      <c r="A8417" s="1">
        <v>8416</v>
      </c>
      <c r="B8417" t="s">
        <v>10156</v>
      </c>
      <c r="C8417" s="2">
        <v>43561</v>
      </c>
      <c r="D8417" s="8">
        <f>Table1[[#This Row],[Order Date]]</f>
        <v>43561</v>
      </c>
      <c r="E8417" s="2">
        <v>43567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">
        <v>923</v>
      </c>
      <c r="P8417" s="1" t="s">
        <v>43</v>
      </c>
      <c r="Q8417" s="1" t="s">
        <v>84</v>
      </c>
      <c r="R8417" s="1" t="s">
        <v>169</v>
      </c>
      <c r="S8417" s="1">
        <v>106.32</v>
      </c>
      <c r="T8417" s="1">
        <v>3</v>
      </c>
      <c r="U8417" s="1">
        <v>0</v>
      </c>
      <c r="V8417" s="1">
        <v>49.970399999999991</v>
      </c>
      <c r="W8417" t="str">
        <f>INDEX(People!$A$2:$A$5,MATCH(Orders!N8417,People!$B$2:$B$5,0))</f>
        <v>Kelly Williams</v>
      </c>
      <c r="X8417" t="str">
        <f>IFERROR(INDEX(Returns!A8417:A9216,MATCH(Orders!B8417,Returns!B8417:B9216,0)),"No")</f>
        <v>No</v>
      </c>
      <c r="Y8417">
        <f t="shared" si="131"/>
        <v>106.32</v>
      </c>
    </row>
    <row r="8418" spans="1:25" x14ac:dyDescent="0.2">
      <c r="A8418" s="1">
        <v>8417</v>
      </c>
      <c r="B8418" t="s">
        <v>10157</v>
      </c>
      <c r="C8418" s="2">
        <v>43594</v>
      </c>
      <c r="D8418" s="8">
        <f>Table1[[#This Row],[Order Date]]</f>
        <v>43594</v>
      </c>
      <c r="E8418" s="2">
        <v>43596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">
        <v>2639</v>
      </c>
      <c r="P8418" s="1" t="s">
        <v>43</v>
      </c>
      <c r="Q8418" s="1" t="s">
        <v>70</v>
      </c>
      <c r="R8418" s="1" t="s">
        <v>2640</v>
      </c>
      <c r="S8418" s="1">
        <v>147.91999999999999</v>
      </c>
      <c r="T8418" s="1">
        <v>5</v>
      </c>
      <c r="U8418" s="1">
        <v>0.2</v>
      </c>
      <c r="V8418" s="1">
        <v>46.224999999999987</v>
      </c>
      <c r="W8418" t="str">
        <f>INDEX(People!$A$2:$A$5,MATCH(Orders!N8418,People!$B$2:$B$5,0))</f>
        <v>Anna Andreadi</v>
      </c>
      <c r="X8418" t="str">
        <f>IFERROR(INDEX(Returns!A8418:A9217,MATCH(Orders!B8418,Returns!B8418:B9217,0)),"No")</f>
        <v>No</v>
      </c>
      <c r="Y8418">
        <f t="shared" si="131"/>
        <v>177.50399999999999</v>
      </c>
    </row>
    <row r="8419" spans="1:25" x14ac:dyDescent="0.2">
      <c r="A8419" s="1">
        <v>8418</v>
      </c>
      <c r="B8419" t="s">
        <v>10157</v>
      </c>
      <c r="C8419" s="2">
        <v>43594</v>
      </c>
      <c r="D8419" s="8">
        <f>Table1[[#This Row],[Order Date]]</f>
        <v>43594</v>
      </c>
      <c r="E8419" s="2">
        <v>43596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">
        <v>249</v>
      </c>
      <c r="P8419" s="1" t="s">
        <v>43</v>
      </c>
      <c r="Q8419" s="1" t="s">
        <v>55</v>
      </c>
      <c r="R8419" s="1" t="s">
        <v>250</v>
      </c>
      <c r="S8419" s="1">
        <v>104.28</v>
      </c>
      <c r="T8419" s="1">
        <v>3</v>
      </c>
      <c r="U8419" s="1">
        <v>0</v>
      </c>
      <c r="V8419" s="1">
        <v>26.069999999999993</v>
      </c>
      <c r="W8419" t="str">
        <f>INDEX(People!$A$2:$A$5,MATCH(Orders!N8419,People!$B$2:$B$5,0))</f>
        <v>Anna Andreadi</v>
      </c>
      <c r="X8419" t="str">
        <f>IFERROR(INDEX(Returns!A8419:A9218,MATCH(Orders!B8419,Returns!B8419:B9218,0)),"No")</f>
        <v>No</v>
      </c>
      <c r="Y8419">
        <f t="shared" si="131"/>
        <v>104.28</v>
      </c>
    </row>
    <row r="8420" spans="1:25" x14ac:dyDescent="0.2">
      <c r="A8420" s="1">
        <v>8419</v>
      </c>
      <c r="B8420" t="s">
        <v>10157</v>
      </c>
      <c r="C8420" s="2">
        <v>43594</v>
      </c>
      <c r="D8420" s="8">
        <f>Table1[[#This Row],[Order Date]]</f>
        <v>43594</v>
      </c>
      <c r="E8420" s="2">
        <v>43596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">
        <v>2433</v>
      </c>
      <c r="P8420" s="1" t="s">
        <v>30</v>
      </c>
      <c r="Q8420" s="1" t="s">
        <v>52</v>
      </c>
      <c r="R8420" s="1" t="s">
        <v>2434</v>
      </c>
      <c r="S8420" s="1">
        <v>286.85000000000002</v>
      </c>
      <c r="T8420" s="1">
        <v>1</v>
      </c>
      <c r="U8420" s="1">
        <v>0</v>
      </c>
      <c r="V8420" s="1">
        <v>63.106999999999999</v>
      </c>
      <c r="W8420" t="str">
        <f>INDEX(People!$A$2:$A$5,MATCH(Orders!N8420,People!$B$2:$B$5,0))</f>
        <v>Anna Andreadi</v>
      </c>
      <c r="X8420" t="str">
        <f>IFERROR(INDEX(Returns!A8420:A9219,MATCH(Orders!B8420,Returns!B8420:B9219,0)),"No")</f>
        <v>No</v>
      </c>
      <c r="Y8420">
        <f t="shared" si="131"/>
        <v>286.85000000000002</v>
      </c>
    </row>
    <row r="8421" spans="1:25" x14ac:dyDescent="0.2">
      <c r="A8421" s="1">
        <v>8420</v>
      </c>
      <c r="B8421" t="s">
        <v>10157</v>
      </c>
      <c r="C8421" s="2">
        <v>43594</v>
      </c>
      <c r="D8421" s="8">
        <f>Table1[[#This Row],[Order Date]]</f>
        <v>43594</v>
      </c>
      <c r="E8421" s="2">
        <v>43596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">
        <v>5615</v>
      </c>
      <c r="P8421" s="1" t="s">
        <v>43</v>
      </c>
      <c r="Q8421" s="1" t="s">
        <v>55</v>
      </c>
      <c r="R8421" s="1" t="s">
        <v>5616</v>
      </c>
      <c r="S8421" s="1">
        <v>66.959999999999994</v>
      </c>
      <c r="T8421" s="1">
        <v>4</v>
      </c>
      <c r="U8421" s="1">
        <v>0</v>
      </c>
      <c r="V8421" s="1">
        <v>2.6783999999999963</v>
      </c>
      <c r="W8421" t="str">
        <f>INDEX(People!$A$2:$A$5,MATCH(Orders!N8421,People!$B$2:$B$5,0))</f>
        <v>Anna Andreadi</v>
      </c>
      <c r="X8421" t="str">
        <f>IFERROR(INDEX(Returns!A8421:A9220,MATCH(Orders!B8421,Returns!B8421:B9220,0)),"No")</f>
        <v>No</v>
      </c>
      <c r="Y8421">
        <f t="shared" si="131"/>
        <v>66.959999999999994</v>
      </c>
    </row>
    <row r="8422" spans="1:25" x14ac:dyDescent="0.2">
      <c r="A8422" s="1">
        <v>8421</v>
      </c>
      <c r="B8422" t="s">
        <v>10157</v>
      </c>
      <c r="C8422" s="2">
        <v>43594</v>
      </c>
      <c r="D8422" s="8">
        <f>Table1[[#This Row],[Order Date]]</f>
        <v>43594</v>
      </c>
      <c r="E8422" s="2">
        <v>43596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">
        <v>4292</v>
      </c>
      <c r="P8422" s="1" t="s">
        <v>66</v>
      </c>
      <c r="Q8422" s="1" t="s">
        <v>146</v>
      </c>
      <c r="R8422" s="1" t="s">
        <v>4293</v>
      </c>
      <c r="S8422" s="1">
        <v>199.98</v>
      </c>
      <c r="T8422" s="1">
        <v>2</v>
      </c>
      <c r="U8422" s="1">
        <v>0</v>
      </c>
      <c r="V8422" s="1">
        <v>87.991200000000006</v>
      </c>
      <c r="W8422" t="str">
        <f>INDEX(People!$A$2:$A$5,MATCH(Orders!N8422,People!$B$2:$B$5,0))</f>
        <v>Anna Andreadi</v>
      </c>
      <c r="X8422" t="str">
        <f>IFERROR(INDEX(Returns!A8422:A9221,MATCH(Orders!B8422,Returns!B8422:B9221,0)),"No")</f>
        <v>No</v>
      </c>
      <c r="Y8422">
        <f t="shared" si="131"/>
        <v>199.98</v>
      </c>
    </row>
    <row r="8423" spans="1:25" x14ac:dyDescent="0.2">
      <c r="A8423" s="1">
        <v>8422</v>
      </c>
      <c r="B8423" t="s">
        <v>10158</v>
      </c>
      <c r="C8423" s="2">
        <v>43750</v>
      </c>
      <c r="D8423" s="8">
        <f>Table1[[#This Row],[Order Date]]</f>
        <v>43750</v>
      </c>
      <c r="E8423" s="2">
        <v>43754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">
        <v>221</v>
      </c>
      <c r="P8423" s="1" t="s">
        <v>66</v>
      </c>
      <c r="Q8423" s="1" t="s">
        <v>146</v>
      </c>
      <c r="R8423" s="1" t="s">
        <v>222</v>
      </c>
      <c r="S8423" s="1">
        <v>45</v>
      </c>
      <c r="T8423" s="1">
        <v>3</v>
      </c>
      <c r="U8423" s="1">
        <v>0</v>
      </c>
      <c r="V8423" s="1">
        <v>4.9500000000000011</v>
      </c>
      <c r="W8423" t="str">
        <f>INDEX(People!$A$2:$A$5,MATCH(Orders!N8423,People!$B$2:$B$5,0))</f>
        <v>Chuck Magee</v>
      </c>
      <c r="X8423" t="str">
        <f>IFERROR(INDEX(Returns!A8423:A9222,MATCH(Orders!B8423,Returns!B8423:B9222,0)),"No")</f>
        <v>No</v>
      </c>
      <c r="Y8423">
        <f t="shared" si="131"/>
        <v>45</v>
      </c>
    </row>
    <row r="8424" spans="1:25" x14ac:dyDescent="0.2">
      <c r="A8424" s="1">
        <v>8423</v>
      </c>
      <c r="B8424" t="s">
        <v>10158</v>
      </c>
      <c r="C8424" s="2">
        <v>43750</v>
      </c>
      <c r="D8424" s="8">
        <f>Table1[[#This Row],[Order Date]]</f>
        <v>43750</v>
      </c>
      <c r="E8424" s="2">
        <v>43754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">
        <v>441</v>
      </c>
      <c r="P8424" s="1" t="s">
        <v>43</v>
      </c>
      <c r="Q8424" s="1" t="s">
        <v>242</v>
      </c>
      <c r="R8424" s="1" t="s">
        <v>442</v>
      </c>
      <c r="S8424" s="1">
        <v>17.899999999999999</v>
      </c>
      <c r="T8424" s="1">
        <v>5</v>
      </c>
      <c r="U8424" s="1">
        <v>0</v>
      </c>
      <c r="V8424" s="1">
        <v>8.7710000000000008</v>
      </c>
      <c r="W8424" t="str">
        <f>INDEX(People!$A$2:$A$5,MATCH(Orders!N8424,People!$B$2:$B$5,0))</f>
        <v>Chuck Magee</v>
      </c>
      <c r="X8424" t="str">
        <f>IFERROR(INDEX(Returns!A8424:A9223,MATCH(Orders!B8424,Returns!B8424:B9223,0)),"No")</f>
        <v>No</v>
      </c>
      <c r="Y8424">
        <f t="shared" si="131"/>
        <v>17.899999999999999</v>
      </c>
    </row>
    <row r="8425" spans="1:25" x14ac:dyDescent="0.2">
      <c r="A8425" s="1">
        <v>8424</v>
      </c>
      <c r="B8425" t="s">
        <v>10158</v>
      </c>
      <c r="C8425" s="2">
        <v>43750</v>
      </c>
      <c r="D8425" s="8">
        <f>Table1[[#This Row],[Order Date]]</f>
        <v>43750</v>
      </c>
      <c r="E8425" s="2">
        <v>43754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">
        <v>5281</v>
      </c>
      <c r="P8425" s="1" t="s">
        <v>30</v>
      </c>
      <c r="Q8425" s="1" t="s">
        <v>60</v>
      </c>
      <c r="R8425" s="1" t="s">
        <v>5282</v>
      </c>
      <c r="S8425" s="1">
        <v>40.479999999999997</v>
      </c>
      <c r="T8425" s="1">
        <v>2</v>
      </c>
      <c r="U8425" s="1">
        <v>0</v>
      </c>
      <c r="V8425" s="1">
        <v>17.406400000000001</v>
      </c>
      <c r="W8425" t="str">
        <f>INDEX(People!$A$2:$A$5,MATCH(Orders!N8425,People!$B$2:$B$5,0))</f>
        <v>Chuck Magee</v>
      </c>
      <c r="X8425" t="str">
        <f>IFERROR(INDEX(Returns!A8425:A9224,MATCH(Orders!B8425,Returns!B8425:B9224,0)),"No")</f>
        <v>No</v>
      </c>
      <c r="Y8425">
        <f t="shared" si="131"/>
        <v>40.479999999999997</v>
      </c>
    </row>
    <row r="8426" spans="1:25" x14ac:dyDescent="0.2">
      <c r="A8426" s="1">
        <v>8425</v>
      </c>
      <c r="B8426" t="s">
        <v>10158</v>
      </c>
      <c r="C8426" s="2">
        <v>43750</v>
      </c>
      <c r="D8426" s="8">
        <f>Table1[[#This Row],[Order Date]]</f>
        <v>43750</v>
      </c>
      <c r="E8426" s="2">
        <v>43754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">
        <v>4487</v>
      </c>
      <c r="P8426" s="1" t="s">
        <v>30</v>
      </c>
      <c r="Q8426" s="1" t="s">
        <v>31</v>
      </c>
      <c r="R8426" s="1" t="s">
        <v>4488</v>
      </c>
      <c r="S8426" s="1">
        <v>2154.9</v>
      </c>
      <c r="T8426" s="1">
        <v>5</v>
      </c>
      <c r="U8426" s="1">
        <v>0</v>
      </c>
      <c r="V8426" s="1">
        <v>129.29399999999987</v>
      </c>
      <c r="W8426" t="str">
        <f>INDEX(People!$A$2:$A$5,MATCH(Orders!N8426,People!$B$2:$B$5,0))</f>
        <v>Chuck Magee</v>
      </c>
      <c r="X8426" t="str">
        <f>IFERROR(INDEX(Returns!A8426:A9225,MATCH(Orders!B8426,Returns!B8426:B9225,0)),"No")</f>
        <v>No</v>
      </c>
      <c r="Y8426">
        <f t="shared" si="131"/>
        <v>2154.9</v>
      </c>
    </row>
    <row r="8427" spans="1:25" x14ac:dyDescent="0.2">
      <c r="A8427" s="1">
        <v>8426</v>
      </c>
      <c r="B8427" t="s">
        <v>10159</v>
      </c>
      <c r="C8427" s="2">
        <v>43340</v>
      </c>
      <c r="D8427" s="8">
        <f>Table1[[#This Row],[Order Date]]</f>
        <v>43340</v>
      </c>
      <c r="E8427" s="2">
        <v>43342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">
        <v>5526</v>
      </c>
      <c r="P8427" s="1" t="s">
        <v>43</v>
      </c>
      <c r="Q8427" s="1" t="s">
        <v>70</v>
      </c>
      <c r="R8427" s="1" t="s">
        <v>5527</v>
      </c>
      <c r="S8427" s="1">
        <v>18.432000000000002</v>
      </c>
      <c r="T8427" s="1">
        <v>8</v>
      </c>
      <c r="U8427" s="1">
        <v>0.7</v>
      </c>
      <c r="V8427" s="1">
        <v>-12.287999999999997</v>
      </c>
      <c r="W8427" t="str">
        <f>INDEX(People!$A$2:$A$5,MATCH(Orders!N8427,People!$B$2:$B$5,0))</f>
        <v>Chuck Magee</v>
      </c>
      <c r="X8427" t="str">
        <f>IFERROR(INDEX(Returns!A8427:A9226,MATCH(Orders!B8427,Returns!B8427:B9226,0)),"No")</f>
        <v>No</v>
      </c>
      <c r="Y8427">
        <f t="shared" si="131"/>
        <v>31.334400000000002</v>
      </c>
    </row>
    <row r="8428" spans="1:25" x14ac:dyDescent="0.2">
      <c r="A8428" s="1">
        <v>8427</v>
      </c>
      <c r="B8428" t="s">
        <v>10160</v>
      </c>
      <c r="C8428" s="2">
        <v>43010</v>
      </c>
      <c r="D8428" s="8">
        <f>Table1[[#This Row],[Order Date]]</f>
        <v>43010</v>
      </c>
      <c r="E8428" s="2">
        <v>43015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">
        <v>5845</v>
      </c>
      <c r="P8428" s="1" t="s">
        <v>43</v>
      </c>
      <c r="Q8428" s="1" t="s">
        <v>512</v>
      </c>
      <c r="R8428" s="1" t="s">
        <v>5846</v>
      </c>
      <c r="S8428" s="1">
        <v>10.944000000000001</v>
      </c>
      <c r="T8428" s="1">
        <v>2</v>
      </c>
      <c r="U8428" s="1">
        <v>0.2</v>
      </c>
      <c r="V8428" s="1">
        <v>0.95759999999999978</v>
      </c>
      <c r="W8428" t="str">
        <f>INDEX(People!$A$2:$A$5,MATCH(Orders!N8428,People!$B$2:$B$5,0))</f>
        <v>Anna Andreadi</v>
      </c>
      <c r="X8428" t="str">
        <f>IFERROR(INDEX(Returns!A8428:A9227,MATCH(Orders!B8428,Returns!B8428:B9227,0)),"No")</f>
        <v>No</v>
      </c>
      <c r="Y8428">
        <f t="shared" si="131"/>
        <v>13.132800000000001</v>
      </c>
    </row>
    <row r="8429" spans="1:25" x14ac:dyDescent="0.2">
      <c r="A8429" s="1">
        <v>8428</v>
      </c>
      <c r="B8429" t="s">
        <v>10161</v>
      </c>
      <c r="C8429" s="2">
        <v>43792</v>
      </c>
      <c r="D8429" s="8">
        <f>Table1[[#This Row],[Order Date]]</f>
        <v>43792</v>
      </c>
      <c r="E8429" s="2">
        <v>43794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">
        <v>1615</v>
      </c>
      <c r="P8429" s="1" t="s">
        <v>43</v>
      </c>
      <c r="Q8429" s="1" t="s">
        <v>512</v>
      </c>
      <c r="R8429" s="1" t="s">
        <v>1133</v>
      </c>
      <c r="S8429" s="1">
        <v>4.3600000000000003</v>
      </c>
      <c r="T8429" s="1">
        <v>2</v>
      </c>
      <c r="U8429" s="1">
        <v>0</v>
      </c>
      <c r="V8429" s="1">
        <v>0.17439999999999944</v>
      </c>
      <c r="W8429" t="str">
        <f>INDEX(People!$A$2:$A$5,MATCH(Orders!N8429,People!$B$2:$B$5,0))</f>
        <v>Kelly Williams</v>
      </c>
      <c r="X8429" t="str">
        <f>IFERROR(INDEX(Returns!A8429:A9228,MATCH(Orders!B8429,Returns!B8429:B9228,0)),"No")</f>
        <v>No</v>
      </c>
      <c r="Y8429">
        <f t="shared" si="131"/>
        <v>4.3600000000000003</v>
      </c>
    </row>
    <row r="8430" spans="1:25" x14ac:dyDescent="0.2">
      <c r="A8430" s="1">
        <v>8429</v>
      </c>
      <c r="B8430" t="s">
        <v>10162</v>
      </c>
      <c r="C8430" s="2">
        <v>43781</v>
      </c>
      <c r="D8430" s="8">
        <f>Table1[[#This Row],[Order Date]]</f>
        <v>43781</v>
      </c>
      <c r="E8430" s="2">
        <v>43785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">
        <v>4557</v>
      </c>
      <c r="P8430" s="1" t="s">
        <v>66</v>
      </c>
      <c r="Q8430" s="1" t="s">
        <v>146</v>
      </c>
      <c r="R8430" s="1" t="s">
        <v>4558</v>
      </c>
      <c r="S8430" s="1">
        <v>62.352000000000004</v>
      </c>
      <c r="T8430" s="1">
        <v>6</v>
      </c>
      <c r="U8430" s="1">
        <v>0.2</v>
      </c>
      <c r="V8430" s="1">
        <v>-10.911600000000007</v>
      </c>
      <c r="W8430" t="str">
        <f>INDEX(People!$A$2:$A$5,MATCH(Orders!N8430,People!$B$2:$B$5,0))</f>
        <v>Anna Andreadi</v>
      </c>
      <c r="X8430" t="str">
        <f>IFERROR(INDEX(Returns!A8430:A9229,MATCH(Orders!B8430,Returns!B8430:B9229,0)),"No")</f>
        <v>No</v>
      </c>
      <c r="Y8430">
        <f t="shared" si="131"/>
        <v>74.822400000000002</v>
      </c>
    </row>
    <row r="8431" spans="1:25" x14ac:dyDescent="0.2">
      <c r="A8431" s="1">
        <v>8430</v>
      </c>
      <c r="B8431" t="s">
        <v>10163</v>
      </c>
      <c r="C8431" s="2">
        <v>43453</v>
      </c>
      <c r="D8431" s="8">
        <f>Table1[[#This Row],[Order Date]]</f>
        <v>43453</v>
      </c>
      <c r="E8431" s="2">
        <v>43455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">
        <v>5111</v>
      </c>
      <c r="P8431" s="1" t="s">
        <v>30</v>
      </c>
      <c r="Q8431" s="1" t="s">
        <v>60</v>
      </c>
      <c r="R8431" s="1" t="s">
        <v>5112</v>
      </c>
      <c r="S8431" s="1">
        <v>303.92</v>
      </c>
      <c r="T8431" s="1">
        <v>5</v>
      </c>
      <c r="U8431" s="1">
        <v>0.2</v>
      </c>
      <c r="V8431" s="1">
        <v>-30.392000000000024</v>
      </c>
      <c r="W8431" t="str">
        <f>INDEX(People!$A$2:$A$5,MATCH(Orders!N8431,People!$B$2:$B$5,0))</f>
        <v>Chuck Magee</v>
      </c>
      <c r="X8431" t="str">
        <f>IFERROR(INDEX(Returns!A8431:A9230,MATCH(Orders!B8431,Returns!B8431:B9230,0)),"No")</f>
        <v>No</v>
      </c>
      <c r="Y8431">
        <f t="shared" si="131"/>
        <v>364.70400000000001</v>
      </c>
    </row>
    <row r="8432" spans="1:25" x14ac:dyDescent="0.2">
      <c r="A8432" s="1">
        <v>8431</v>
      </c>
      <c r="B8432" t="s">
        <v>10164</v>
      </c>
      <c r="C8432" s="2">
        <v>42459</v>
      </c>
      <c r="D8432" s="8">
        <f>Table1[[#This Row],[Order Date]]</f>
        <v>42459</v>
      </c>
      <c r="E8432" s="2">
        <v>42465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">
        <v>1860</v>
      </c>
      <c r="P8432" s="1" t="s">
        <v>43</v>
      </c>
      <c r="Q8432" s="1" t="s">
        <v>55</v>
      </c>
      <c r="R8432" s="1" t="s">
        <v>1861</v>
      </c>
      <c r="S8432" s="1">
        <v>129.30000000000001</v>
      </c>
      <c r="T8432" s="1">
        <v>2</v>
      </c>
      <c r="U8432" s="1">
        <v>0</v>
      </c>
      <c r="V8432" s="1">
        <v>6.4649999999999892</v>
      </c>
      <c r="W8432" t="str">
        <f>INDEX(People!$A$2:$A$5,MATCH(Orders!N8432,People!$B$2:$B$5,0))</f>
        <v>Kelly Williams</v>
      </c>
      <c r="X8432" t="str">
        <f>IFERROR(INDEX(Returns!A8432:A9231,MATCH(Orders!B8432,Returns!B8432:B9231,0)),"No")</f>
        <v>No</v>
      </c>
      <c r="Y8432">
        <f t="shared" si="131"/>
        <v>129.30000000000001</v>
      </c>
    </row>
    <row r="8433" spans="1:25" x14ac:dyDescent="0.2">
      <c r="A8433" s="1">
        <v>8432</v>
      </c>
      <c r="B8433" t="s">
        <v>10165</v>
      </c>
      <c r="C8433" s="2">
        <v>43777</v>
      </c>
      <c r="D8433" s="8">
        <f>Table1[[#This Row],[Order Date]]</f>
        <v>43777</v>
      </c>
      <c r="E8433" s="2">
        <v>43782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">
        <v>2927</v>
      </c>
      <c r="P8433" s="1" t="s">
        <v>30</v>
      </c>
      <c r="Q8433" s="1" t="s">
        <v>60</v>
      </c>
      <c r="R8433" s="1" t="s">
        <v>2928</v>
      </c>
      <c r="S8433" s="1">
        <v>274.20000000000005</v>
      </c>
      <c r="T8433" s="1">
        <v>10</v>
      </c>
      <c r="U8433" s="1">
        <v>0</v>
      </c>
      <c r="V8433" s="1">
        <v>112.422</v>
      </c>
      <c r="W8433" t="str">
        <f>INDEX(People!$A$2:$A$5,MATCH(Orders!N8433,People!$B$2:$B$5,0))</f>
        <v>Chuck Magee</v>
      </c>
      <c r="X8433" t="str">
        <f>IFERROR(INDEX(Returns!A8433:A9232,MATCH(Orders!B8433,Returns!B8433:B9232,0)),"No")</f>
        <v>No</v>
      </c>
      <c r="Y8433">
        <f t="shared" si="131"/>
        <v>274.20000000000005</v>
      </c>
    </row>
    <row r="8434" spans="1:25" x14ac:dyDescent="0.2">
      <c r="A8434" s="1">
        <v>8433</v>
      </c>
      <c r="B8434" t="s">
        <v>10166</v>
      </c>
      <c r="C8434" s="2">
        <v>42627</v>
      </c>
      <c r="D8434" s="8">
        <f>Table1[[#This Row],[Order Date]]</f>
        <v>42627</v>
      </c>
      <c r="E8434" s="2">
        <v>42631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">
        <v>3145</v>
      </c>
      <c r="P8434" s="1" t="s">
        <v>43</v>
      </c>
      <c r="Q8434" s="1" t="s">
        <v>242</v>
      </c>
      <c r="R8434" s="1" t="s">
        <v>3146</v>
      </c>
      <c r="S8434" s="1">
        <v>6.048</v>
      </c>
      <c r="T8434" s="1">
        <v>4</v>
      </c>
      <c r="U8434" s="1">
        <v>0.2</v>
      </c>
      <c r="V8434" s="1">
        <v>-1.3607999999999998</v>
      </c>
      <c r="W8434" t="str">
        <f>INDEX(People!$A$2:$A$5,MATCH(Orders!N8434,People!$B$2:$B$5,0))</f>
        <v>Kelly Williams</v>
      </c>
      <c r="X8434" t="str">
        <f>IFERROR(INDEX(Returns!A8434:A9233,MATCH(Orders!B8434,Returns!B8434:B9233,0)),"No")</f>
        <v>No</v>
      </c>
      <c r="Y8434">
        <f t="shared" si="131"/>
        <v>7.2576000000000001</v>
      </c>
    </row>
    <row r="8435" spans="1:25" x14ac:dyDescent="0.2">
      <c r="A8435" s="1">
        <v>8434</v>
      </c>
      <c r="B8435" t="s">
        <v>10166</v>
      </c>
      <c r="C8435" s="2">
        <v>42627</v>
      </c>
      <c r="D8435" s="8">
        <f>Table1[[#This Row],[Order Date]]</f>
        <v>42627</v>
      </c>
      <c r="E8435" s="2">
        <v>42631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">
        <v>4919</v>
      </c>
      <c r="P8435" s="1" t="s">
        <v>43</v>
      </c>
      <c r="Q8435" s="1" t="s">
        <v>84</v>
      </c>
      <c r="R8435" s="1" t="s">
        <v>4920</v>
      </c>
      <c r="S8435" s="1">
        <v>6.8480000000000008</v>
      </c>
      <c r="T8435" s="1">
        <v>2</v>
      </c>
      <c r="U8435" s="1">
        <v>0.2</v>
      </c>
      <c r="V8435" s="1">
        <v>2.1399999999999992</v>
      </c>
      <c r="W8435" t="str">
        <f>INDEX(People!$A$2:$A$5,MATCH(Orders!N8435,People!$B$2:$B$5,0))</f>
        <v>Kelly Williams</v>
      </c>
      <c r="X8435" t="str">
        <f>IFERROR(INDEX(Returns!A8435:A9234,MATCH(Orders!B8435,Returns!B8435:B9234,0)),"No")</f>
        <v>No</v>
      </c>
      <c r="Y8435">
        <f t="shared" si="131"/>
        <v>8.2176000000000009</v>
      </c>
    </row>
    <row r="8436" spans="1:25" x14ac:dyDescent="0.2">
      <c r="A8436" s="1">
        <v>8435</v>
      </c>
      <c r="B8436" t="s">
        <v>10166</v>
      </c>
      <c r="C8436" s="2">
        <v>42627</v>
      </c>
      <c r="D8436" s="8">
        <f>Table1[[#This Row],[Order Date]]</f>
        <v>42627</v>
      </c>
      <c r="E8436" s="2">
        <v>42631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">
        <v>4709</v>
      </c>
      <c r="P8436" s="1" t="s">
        <v>30</v>
      </c>
      <c r="Q8436" s="1" t="s">
        <v>60</v>
      </c>
      <c r="R8436" s="1" t="s">
        <v>4710</v>
      </c>
      <c r="S8436" s="1">
        <v>9.9600000000000009</v>
      </c>
      <c r="T8436" s="1">
        <v>5</v>
      </c>
      <c r="U8436" s="1">
        <v>0.6</v>
      </c>
      <c r="V8436" s="1">
        <v>-6.7230000000000008</v>
      </c>
      <c r="W8436" t="str">
        <f>INDEX(People!$A$2:$A$5,MATCH(Orders!N8436,People!$B$2:$B$5,0))</f>
        <v>Kelly Williams</v>
      </c>
      <c r="X8436" t="str">
        <f>IFERROR(INDEX(Returns!A8436:A9235,MATCH(Orders!B8436,Returns!B8436:B9235,0)),"No")</f>
        <v>No</v>
      </c>
      <c r="Y8436">
        <f t="shared" si="131"/>
        <v>15.936000000000002</v>
      </c>
    </row>
    <row r="8437" spans="1:25" x14ac:dyDescent="0.2">
      <c r="A8437" s="1">
        <v>8436</v>
      </c>
      <c r="B8437" t="s">
        <v>10166</v>
      </c>
      <c r="C8437" s="2">
        <v>42627</v>
      </c>
      <c r="D8437" s="8">
        <f>Table1[[#This Row],[Order Date]]</f>
        <v>42627</v>
      </c>
      <c r="E8437" s="2">
        <v>42631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">
        <v>382</v>
      </c>
      <c r="P8437" s="1" t="s">
        <v>43</v>
      </c>
      <c r="Q8437" s="1" t="s">
        <v>70</v>
      </c>
      <c r="R8437" s="1" t="s">
        <v>383</v>
      </c>
      <c r="S8437" s="1">
        <v>8.5519999999999978</v>
      </c>
      <c r="T8437" s="1">
        <v>2</v>
      </c>
      <c r="U8437" s="1">
        <v>0.8</v>
      </c>
      <c r="V8437" s="1">
        <v>-13.683199999999999</v>
      </c>
      <c r="W8437" t="str">
        <f>INDEX(People!$A$2:$A$5,MATCH(Orders!N8437,People!$B$2:$B$5,0))</f>
        <v>Kelly Williams</v>
      </c>
      <c r="X8437" t="str">
        <f>IFERROR(INDEX(Returns!A8437:A9236,MATCH(Orders!B8437,Returns!B8437:B9236,0)),"No")</f>
        <v>No</v>
      </c>
      <c r="Y8437">
        <f t="shared" si="131"/>
        <v>15.393599999999996</v>
      </c>
    </row>
    <row r="8438" spans="1:25" x14ac:dyDescent="0.2">
      <c r="A8438" s="1">
        <v>8437</v>
      </c>
      <c r="B8438" t="s">
        <v>10167</v>
      </c>
      <c r="C8438" s="2">
        <v>42998</v>
      </c>
      <c r="D8438" s="8">
        <f>Table1[[#This Row],[Order Date]]</f>
        <v>42998</v>
      </c>
      <c r="E8438" s="2">
        <v>43004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">
        <v>4816</v>
      </c>
      <c r="P8438" s="1" t="s">
        <v>43</v>
      </c>
      <c r="Q8438" s="1" t="s">
        <v>70</v>
      </c>
      <c r="R8438" s="1" t="s">
        <v>4817</v>
      </c>
      <c r="S8438" s="1">
        <v>45.584000000000003</v>
      </c>
      <c r="T8438" s="1">
        <v>11</v>
      </c>
      <c r="U8438" s="1">
        <v>0.2</v>
      </c>
      <c r="V8438" s="1">
        <v>16.524199999999997</v>
      </c>
      <c r="W8438" t="str">
        <f>INDEX(People!$A$2:$A$5,MATCH(Orders!N8438,People!$B$2:$B$5,0))</f>
        <v>Anna Andreadi</v>
      </c>
      <c r="X8438" t="str">
        <f>IFERROR(INDEX(Returns!A8438:A9237,MATCH(Orders!B8438,Returns!B8438:B9237,0)),"No")</f>
        <v>No</v>
      </c>
      <c r="Y8438">
        <f t="shared" si="131"/>
        <v>54.700800000000001</v>
      </c>
    </row>
    <row r="8439" spans="1:25" x14ac:dyDescent="0.2">
      <c r="A8439" s="1">
        <v>8438</v>
      </c>
      <c r="B8439" t="s">
        <v>10168</v>
      </c>
      <c r="C8439" s="2">
        <v>43079</v>
      </c>
      <c r="D8439" s="8">
        <f>Table1[[#This Row],[Order Date]]</f>
        <v>43079</v>
      </c>
      <c r="E8439" s="2">
        <v>43085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">
        <v>4383</v>
      </c>
      <c r="P8439" s="1" t="s">
        <v>66</v>
      </c>
      <c r="Q8439" s="1" t="s">
        <v>146</v>
      </c>
      <c r="R8439" s="1" t="s">
        <v>4384</v>
      </c>
      <c r="S8439" s="1">
        <v>25.488</v>
      </c>
      <c r="T8439" s="1">
        <v>2</v>
      </c>
      <c r="U8439" s="1">
        <v>0.2</v>
      </c>
      <c r="V8439" s="1">
        <v>4.4603999999999999</v>
      </c>
      <c r="W8439" t="str">
        <f>INDEX(People!$A$2:$A$5,MATCH(Orders!N8439,People!$B$2:$B$5,0))</f>
        <v>Chuck Magee</v>
      </c>
      <c r="X8439" t="str">
        <f>IFERROR(INDEX(Returns!A8439:A9238,MATCH(Orders!B8439,Returns!B8439:B9238,0)),"No")</f>
        <v>No</v>
      </c>
      <c r="Y8439">
        <f t="shared" si="131"/>
        <v>30.585599999999999</v>
      </c>
    </row>
    <row r="8440" spans="1:25" x14ac:dyDescent="0.2">
      <c r="A8440" s="1">
        <v>8439</v>
      </c>
      <c r="B8440" t="s">
        <v>5942</v>
      </c>
      <c r="C8440" s="2">
        <v>42518</v>
      </c>
      <c r="D8440" s="8">
        <f>Table1[[#This Row],[Order Date]]</f>
        <v>42518</v>
      </c>
      <c r="E8440" s="2">
        <v>42522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">
        <v>5234</v>
      </c>
      <c r="P8440" s="1" t="s">
        <v>43</v>
      </c>
      <c r="Q8440" s="1" t="s">
        <v>70</v>
      </c>
      <c r="R8440" s="1" t="s">
        <v>5235</v>
      </c>
      <c r="S8440" s="1">
        <v>136.96</v>
      </c>
      <c r="T8440" s="1">
        <v>4</v>
      </c>
      <c r="U8440" s="1">
        <v>0.2</v>
      </c>
      <c r="V8440" s="1">
        <v>51.359999999999992</v>
      </c>
      <c r="W8440" t="str">
        <f>INDEX(People!$A$2:$A$5,MATCH(Orders!N8440,People!$B$2:$B$5,0))</f>
        <v>Anna Andreadi</v>
      </c>
      <c r="X8440" t="str">
        <f>IFERROR(INDEX(Returns!A8440:A9239,MATCH(Orders!B8440,Returns!B8440:B9239,0)),"No")</f>
        <v>No</v>
      </c>
      <c r="Y8440">
        <f t="shared" si="131"/>
        <v>164.352</v>
      </c>
    </row>
    <row r="8441" spans="1:25" x14ac:dyDescent="0.2">
      <c r="A8441" s="1">
        <v>8440</v>
      </c>
      <c r="B8441" t="s">
        <v>10169</v>
      </c>
      <c r="C8441" s="2">
        <v>43538</v>
      </c>
      <c r="D8441" s="8">
        <f>Table1[[#This Row],[Order Date]]</f>
        <v>43538</v>
      </c>
      <c r="E8441" s="2">
        <v>43541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">
        <v>5326</v>
      </c>
      <c r="P8441" s="1" t="s">
        <v>66</v>
      </c>
      <c r="Q8441" s="1" t="s">
        <v>67</v>
      </c>
      <c r="R8441" s="1" t="s">
        <v>5327</v>
      </c>
      <c r="S8441" s="1">
        <v>49.616000000000007</v>
      </c>
      <c r="T8441" s="1">
        <v>2</v>
      </c>
      <c r="U8441" s="1">
        <v>0.2</v>
      </c>
      <c r="V8441" s="1">
        <v>4.9615999999999989</v>
      </c>
      <c r="W8441" t="str">
        <f>INDEX(People!$A$2:$A$5,MATCH(Orders!N8441,People!$B$2:$B$5,0))</f>
        <v>Kelly Williams</v>
      </c>
      <c r="X8441" t="str">
        <f>IFERROR(INDEX(Returns!A8441:A9240,MATCH(Orders!B8441,Returns!B8441:B9240,0)),"No")</f>
        <v>No</v>
      </c>
      <c r="Y8441">
        <f t="shared" si="131"/>
        <v>59.539200000000008</v>
      </c>
    </row>
    <row r="8442" spans="1:25" x14ac:dyDescent="0.2">
      <c r="A8442" s="1">
        <v>8441</v>
      </c>
      <c r="B8442" t="s">
        <v>10170</v>
      </c>
      <c r="C8442" s="2">
        <v>43442</v>
      </c>
      <c r="D8442" s="8">
        <f>Table1[[#This Row],[Order Date]]</f>
        <v>43442</v>
      </c>
      <c r="E8442" s="2">
        <v>43446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">
        <v>901</v>
      </c>
      <c r="P8442" s="1" t="s">
        <v>43</v>
      </c>
      <c r="Q8442" s="1" t="s">
        <v>84</v>
      </c>
      <c r="R8442" s="1" t="s">
        <v>902</v>
      </c>
      <c r="S8442" s="1">
        <v>10.584000000000001</v>
      </c>
      <c r="T8442" s="1">
        <v>3</v>
      </c>
      <c r="U8442" s="1">
        <v>0.2</v>
      </c>
      <c r="V8442" s="1">
        <v>3.4397999999999995</v>
      </c>
      <c r="W8442" t="str">
        <f>INDEX(People!$A$2:$A$5,MATCH(Orders!N8442,People!$B$2:$B$5,0))</f>
        <v>Chuck Magee</v>
      </c>
      <c r="X8442" t="str">
        <f>IFERROR(INDEX(Returns!A8442:A9241,MATCH(Orders!B8442,Returns!B8442:B9241,0)),"No")</f>
        <v>No</v>
      </c>
      <c r="Y8442">
        <f t="shared" si="131"/>
        <v>12.700800000000001</v>
      </c>
    </row>
    <row r="8443" spans="1:25" x14ac:dyDescent="0.2">
      <c r="A8443" s="1">
        <v>8442</v>
      </c>
      <c r="B8443" t="s">
        <v>10171</v>
      </c>
      <c r="C8443" s="2">
        <v>43591</v>
      </c>
      <c r="D8443" s="8">
        <f>Table1[[#This Row],[Order Date]]</f>
        <v>43591</v>
      </c>
      <c r="E8443" s="2">
        <v>43595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">
        <v>559</v>
      </c>
      <c r="P8443" s="1" t="s">
        <v>43</v>
      </c>
      <c r="Q8443" s="1" t="s">
        <v>84</v>
      </c>
      <c r="R8443" s="1" t="s">
        <v>560</v>
      </c>
      <c r="S8443" s="1">
        <v>84.415999999999997</v>
      </c>
      <c r="T8443" s="1">
        <v>4</v>
      </c>
      <c r="U8443" s="1">
        <v>0.2</v>
      </c>
      <c r="V8443" s="1">
        <v>27.435199999999995</v>
      </c>
      <c r="W8443" t="str">
        <f>INDEX(People!$A$2:$A$5,MATCH(Orders!N8443,People!$B$2:$B$5,0))</f>
        <v>Anna Andreadi</v>
      </c>
      <c r="X8443" t="str">
        <f>IFERROR(INDEX(Returns!A8443:A9242,MATCH(Orders!B8443,Returns!B8443:B9242,0)),"No")</f>
        <v>No</v>
      </c>
      <c r="Y8443">
        <f t="shared" si="131"/>
        <v>101.2992</v>
      </c>
    </row>
    <row r="8444" spans="1:25" x14ac:dyDescent="0.2">
      <c r="A8444" s="1">
        <v>8443</v>
      </c>
      <c r="B8444" t="s">
        <v>10172</v>
      </c>
      <c r="C8444" s="2">
        <v>43165</v>
      </c>
      <c r="D8444" s="8">
        <f>Table1[[#This Row],[Order Date]]</f>
        <v>43165</v>
      </c>
      <c r="E8444" s="2">
        <v>43169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">
        <v>2933</v>
      </c>
      <c r="P8444" s="1" t="s">
        <v>66</v>
      </c>
      <c r="Q8444" s="1" t="s">
        <v>67</v>
      </c>
      <c r="R8444" s="1" t="s">
        <v>2934</v>
      </c>
      <c r="S8444" s="1">
        <v>431.94</v>
      </c>
      <c r="T8444" s="1">
        <v>2</v>
      </c>
      <c r="U8444" s="1">
        <v>0.4</v>
      </c>
      <c r="V8444" s="1">
        <v>-71.990000000000009</v>
      </c>
      <c r="W8444" t="str">
        <f>INDEX(People!$A$2:$A$5,MATCH(Orders!N8444,People!$B$2:$B$5,0))</f>
        <v>Chuck Magee</v>
      </c>
      <c r="X8444" t="str">
        <f>IFERROR(INDEX(Returns!A8444:A9243,MATCH(Orders!B8444,Returns!B8444:B9243,0)),"No")</f>
        <v>No</v>
      </c>
      <c r="Y8444">
        <f t="shared" si="131"/>
        <v>604.71600000000001</v>
      </c>
    </row>
    <row r="8445" spans="1:25" x14ac:dyDescent="0.2">
      <c r="A8445" s="1">
        <v>8444</v>
      </c>
      <c r="B8445" t="s">
        <v>10172</v>
      </c>
      <c r="C8445" s="2">
        <v>43165</v>
      </c>
      <c r="D8445" s="8">
        <f>Table1[[#This Row],[Order Date]]</f>
        <v>43165</v>
      </c>
      <c r="E8445" s="2">
        <v>43169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">
        <v>4124</v>
      </c>
      <c r="P8445" s="1" t="s">
        <v>43</v>
      </c>
      <c r="Q8445" s="1" t="s">
        <v>70</v>
      </c>
      <c r="R8445" s="1" t="s">
        <v>4125</v>
      </c>
      <c r="S8445" s="1">
        <v>2.0430000000000001</v>
      </c>
      <c r="T8445" s="1">
        <v>1</v>
      </c>
      <c r="U8445" s="1">
        <v>0.7</v>
      </c>
      <c r="V8445" s="1">
        <v>-1.4981999999999998</v>
      </c>
      <c r="W8445" t="str">
        <f>INDEX(People!$A$2:$A$5,MATCH(Orders!N8445,People!$B$2:$B$5,0))</f>
        <v>Chuck Magee</v>
      </c>
      <c r="X8445" t="str">
        <f>IFERROR(INDEX(Returns!A8445:A9244,MATCH(Orders!B8445,Returns!B8445:B9244,0)),"No")</f>
        <v>No</v>
      </c>
      <c r="Y8445">
        <f t="shared" si="131"/>
        <v>3.4731000000000001</v>
      </c>
    </row>
    <row r="8446" spans="1:25" x14ac:dyDescent="0.2">
      <c r="A8446" s="1">
        <v>8445</v>
      </c>
      <c r="B8446" t="s">
        <v>10172</v>
      </c>
      <c r="C8446" s="2">
        <v>43165</v>
      </c>
      <c r="D8446" s="8">
        <f>Table1[[#This Row],[Order Date]]</f>
        <v>43165</v>
      </c>
      <c r="E8446" s="2">
        <v>43169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">
        <v>1767</v>
      </c>
      <c r="P8446" s="1" t="s">
        <v>66</v>
      </c>
      <c r="Q8446" s="1" t="s">
        <v>67</v>
      </c>
      <c r="R8446" s="1" t="s">
        <v>1768</v>
      </c>
      <c r="S8446" s="1">
        <v>68.238</v>
      </c>
      <c r="T8446" s="1">
        <v>3</v>
      </c>
      <c r="U8446" s="1">
        <v>0.4</v>
      </c>
      <c r="V8446" s="1">
        <v>-12.510300000000008</v>
      </c>
      <c r="W8446" t="str">
        <f>INDEX(People!$A$2:$A$5,MATCH(Orders!N8446,People!$B$2:$B$5,0))</f>
        <v>Chuck Magee</v>
      </c>
      <c r="X8446" t="str">
        <f>IFERROR(INDEX(Returns!A8446:A9245,MATCH(Orders!B8446,Returns!B8446:B9245,0)),"No")</f>
        <v>No</v>
      </c>
      <c r="Y8446">
        <f t="shared" si="131"/>
        <v>95.533199999999994</v>
      </c>
    </row>
    <row r="8447" spans="1:25" x14ac:dyDescent="0.2">
      <c r="A8447" s="1">
        <v>8446</v>
      </c>
      <c r="B8447" t="s">
        <v>10173</v>
      </c>
      <c r="C8447" s="2">
        <v>43761</v>
      </c>
      <c r="D8447" s="8">
        <f>Table1[[#This Row],[Order Date]]</f>
        <v>43761</v>
      </c>
      <c r="E8447" s="2">
        <v>43762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">
        <v>3166</v>
      </c>
      <c r="P8447" s="1" t="s">
        <v>30</v>
      </c>
      <c r="Q8447" s="1" t="s">
        <v>52</v>
      </c>
      <c r="R8447" s="1" t="s">
        <v>2741</v>
      </c>
      <c r="S8447" s="1">
        <v>240.744</v>
      </c>
      <c r="T8447" s="1">
        <v>4</v>
      </c>
      <c r="U8447" s="1">
        <v>0.3</v>
      </c>
      <c r="V8447" s="1">
        <v>-13.756799999999984</v>
      </c>
      <c r="W8447" t="str">
        <f>INDEX(People!$A$2:$A$5,MATCH(Orders!N8447,People!$B$2:$B$5,0))</f>
        <v>Chuck Magee</v>
      </c>
      <c r="X8447" t="str">
        <f>IFERROR(INDEX(Returns!A8447:A9246,MATCH(Orders!B8447,Returns!B8447:B9246,0)),"No")</f>
        <v>No</v>
      </c>
      <c r="Y8447">
        <f t="shared" si="131"/>
        <v>312.96719999999999</v>
      </c>
    </row>
    <row r="8448" spans="1:25" x14ac:dyDescent="0.2">
      <c r="A8448" s="1">
        <v>8447</v>
      </c>
      <c r="B8448" t="s">
        <v>10173</v>
      </c>
      <c r="C8448" s="2">
        <v>43761</v>
      </c>
      <c r="D8448" s="8">
        <f>Table1[[#This Row],[Order Date]]</f>
        <v>43761</v>
      </c>
      <c r="E8448" s="2">
        <v>43762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">
        <v>4677</v>
      </c>
      <c r="P8448" s="1" t="s">
        <v>30</v>
      </c>
      <c r="Q8448" s="1" t="s">
        <v>60</v>
      </c>
      <c r="R8448" s="1" t="s">
        <v>4678</v>
      </c>
      <c r="S8448" s="1">
        <v>35</v>
      </c>
      <c r="T8448" s="1">
        <v>4</v>
      </c>
      <c r="U8448" s="1">
        <v>0</v>
      </c>
      <c r="V8448" s="1">
        <v>14.700000000000003</v>
      </c>
      <c r="W8448" t="str">
        <f>INDEX(People!$A$2:$A$5,MATCH(Orders!N8448,People!$B$2:$B$5,0))</f>
        <v>Chuck Magee</v>
      </c>
      <c r="X8448" t="str">
        <f>IFERROR(INDEX(Returns!A8448:A9247,MATCH(Orders!B8448,Returns!B8448:B9247,0)),"No")</f>
        <v>No</v>
      </c>
      <c r="Y8448">
        <f t="shared" si="131"/>
        <v>35</v>
      </c>
    </row>
    <row r="8449" spans="1:25" x14ac:dyDescent="0.2">
      <c r="A8449" s="1">
        <v>8448</v>
      </c>
      <c r="B8449" t="s">
        <v>10173</v>
      </c>
      <c r="C8449" s="2">
        <v>43761</v>
      </c>
      <c r="D8449" s="8">
        <f>Table1[[#This Row],[Order Date]]</f>
        <v>43761</v>
      </c>
      <c r="E8449" s="2">
        <v>43762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">
        <v>5750</v>
      </c>
      <c r="P8449" s="1" t="s">
        <v>30</v>
      </c>
      <c r="Q8449" s="1" t="s">
        <v>60</v>
      </c>
      <c r="R8449" s="1" t="s">
        <v>5751</v>
      </c>
      <c r="S8449" s="1">
        <v>210.68</v>
      </c>
      <c r="T8449" s="1">
        <v>2</v>
      </c>
      <c r="U8449" s="1">
        <v>0</v>
      </c>
      <c r="V8449" s="1">
        <v>50.563199999999995</v>
      </c>
      <c r="W8449" t="str">
        <f>INDEX(People!$A$2:$A$5,MATCH(Orders!N8449,People!$B$2:$B$5,0))</f>
        <v>Chuck Magee</v>
      </c>
      <c r="X8449" t="str">
        <f>IFERROR(INDEX(Returns!A8449:A9248,MATCH(Orders!B8449,Returns!B8449:B9248,0)),"No")</f>
        <v>No</v>
      </c>
      <c r="Y8449">
        <f t="shared" si="131"/>
        <v>210.68</v>
      </c>
    </row>
    <row r="8450" spans="1:25" x14ac:dyDescent="0.2">
      <c r="A8450" s="1">
        <v>8449</v>
      </c>
      <c r="B8450" t="s">
        <v>10173</v>
      </c>
      <c r="C8450" s="2">
        <v>43761</v>
      </c>
      <c r="D8450" s="8">
        <f>Table1[[#This Row],[Order Date]]</f>
        <v>43761</v>
      </c>
      <c r="E8450" s="2">
        <v>43762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">
        <v>1159</v>
      </c>
      <c r="P8450" s="1" t="s">
        <v>30</v>
      </c>
      <c r="Q8450" s="1" t="s">
        <v>52</v>
      </c>
      <c r="R8450" s="1" t="s">
        <v>1160</v>
      </c>
      <c r="S8450" s="1">
        <v>637.89599999999996</v>
      </c>
      <c r="T8450" s="1">
        <v>3</v>
      </c>
      <c r="U8450" s="1">
        <v>0.3</v>
      </c>
      <c r="V8450" s="1">
        <v>-127.57919999999996</v>
      </c>
      <c r="W8450" t="str">
        <f>INDEX(People!$A$2:$A$5,MATCH(Orders!N8450,People!$B$2:$B$5,0))</f>
        <v>Chuck Magee</v>
      </c>
      <c r="X8450" t="str">
        <f>IFERROR(INDEX(Returns!A8450:A9249,MATCH(Orders!B8450,Returns!B8450:B9249,0)),"No")</f>
        <v>No</v>
      </c>
      <c r="Y8450">
        <f t="shared" si="131"/>
        <v>829.26479999999992</v>
      </c>
    </row>
    <row r="8451" spans="1:25" x14ac:dyDescent="0.2">
      <c r="A8451" s="1">
        <v>8450</v>
      </c>
      <c r="B8451" t="s">
        <v>10173</v>
      </c>
      <c r="C8451" s="2">
        <v>43761</v>
      </c>
      <c r="D8451" s="8">
        <f>Table1[[#This Row],[Order Date]]</f>
        <v>43761</v>
      </c>
      <c r="E8451" s="2">
        <v>43762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">
        <v>1251</v>
      </c>
      <c r="P8451" s="1" t="s">
        <v>43</v>
      </c>
      <c r="Q8451" s="1" t="s">
        <v>84</v>
      </c>
      <c r="R8451" s="1" t="s">
        <v>1252</v>
      </c>
      <c r="S8451" s="1">
        <v>43.44</v>
      </c>
      <c r="T8451" s="1">
        <v>8</v>
      </c>
      <c r="U8451" s="1">
        <v>0</v>
      </c>
      <c r="V8451" s="1">
        <v>21.285599999999999</v>
      </c>
      <c r="W8451" t="str">
        <f>INDEX(People!$A$2:$A$5,MATCH(Orders!N8451,People!$B$2:$B$5,0))</f>
        <v>Chuck Magee</v>
      </c>
      <c r="X8451" t="str">
        <f>IFERROR(INDEX(Returns!A8451:A9250,MATCH(Orders!B8451,Returns!B8451:B9250,0)),"No")</f>
        <v>No</v>
      </c>
      <c r="Y8451">
        <f t="shared" ref="Y8451:Y8514" si="132">S8451*(1+U8451)</f>
        <v>43.44</v>
      </c>
    </row>
    <row r="8452" spans="1:25" x14ac:dyDescent="0.2">
      <c r="A8452" s="1">
        <v>8451</v>
      </c>
      <c r="B8452" t="s">
        <v>10173</v>
      </c>
      <c r="C8452" s="2">
        <v>43761</v>
      </c>
      <c r="D8452" s="8">
        <f>Table1[[#This Row],[Order Date]]</f>
        <v>43761</v>
      </c>
      <c r="E8452" s="2">
        <v>43762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">
        <v>3593</v>
      </c>
      <c r="P8452" s="1" t="s">
        <v>43</v>
      </c>
      <c r="Q8452" s="1" t="s">
        <v>73</v>
      </c>
      <c r="R8452" s="1" t="s">
        <v>3594</v>
      </c>
      <c r="S8452" s="1">
        <v>2.2200000000000002</v>
      </c>
      <c r="T8452" s="1">
        <v>1</v>
      </c>
      <c r="U8452" s="1">
        <v>0</v>
      </c>
      <c r="V8452" s="1">
        <v>0.66599999999999993</v>
      </c>
      <c r="W8452" t="str">
        <f>INDEX(People!$A$2:$A$5,MATCH(Orders!N8452,People!$B$2:$B$5,0))</f>
        <v>Chuck Magee</v>
      </c>
      <c r="X8452" t="str">
        <f>IFERROR(INDEX(Returns!A8452:A9251,MATCH(Orders!B8452,Returns!B8452:B9251,0)),"No")</f>
        <v>No</v>
      </c>
      <c r="Y8452">
        <f t="shared" si="132"/>
        <v>2.2200000000000002</v>
      </c>
    </row>
    <row r="8453" spans="1:25" x14ac:dyDescent="0.2">
      <c r="A8453" s="1">
        <v>8452</v>
      </c>
      <c r="B8453" t="s">
        <v>10174</v>
      </c>
      <c r="C8453" s="2">
        <v>42488</v>
      </c>
      <c r="D8453" s="8">
        <f>Table1[[#This Row],[Order Date]]</f>
        <v>42488</v>
      </c>
      <c r="E8453" s="2">
        <v>42490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">
        <v>4687</v>
      </c>
      <c r="P8453" s="1" t="s">
        <v>66</v>
      </c>
      <c r="Q8453" s="1" t="s">
        <v>67</v>
      </c>
      <c r="R8453" s="1" t="s">
        <v>4688</v>
      </c>
      <c r="S8453" s="1">
        <v>1679.96</v>
      </c>
      <c r="T8453" s="1">
        <v>5</v>
      </c>
      <c r="U8453" s="1">
        <v>0.2</v>
      </c>
      <c r="V8453" s="1">
        <v>125.99700000000007</v>
      </c>
      <c r="W8453" t="str">
        <f>INDEX(People!$A$2:$A$5,MATCH(Orders!N8453,People!$B$2:$B$5,0))</f>
        <v>Anna Andreadi</v>
      </c>
      <c r="X8453" t="str">
        <f>IFERROR(INDEX(Returns!A8453:A9252,MATCH(Orders!B8453,Returns!B8453:B9252,0)),"No")</f>
        <v>No</v>
      </c>
      <c r="Y8453">
        <f t="shared" si="132"/>
        <v>2015.952</v>
      </c>
    </row>
    <row r="8454" spans="1:25" x14ac:dyDescent="0.2">
      <c r="A8454" s="1">
        <v>8453</v>
      </c>
      <c r="B8454" t="s">
        <v>10175</v>
      </c>
      <c r="C8454" s="2">
        <v>43208</v>
      </c>
      <c r="D8454" s="8">
        <f>Table1[[#This Row],[Order Date]]</f>
        <v>43208</v>
      </c>
      <c r="E8454" s="2">
        <v>43213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">
        <v>2671</v>
      </c>
      <c r="P8454" s="1" t="s">
        <v>30</v>
      </c>
      <c r="Q8454" s="1" t="s">
        <v>34</v>
      </c>
      <c r="R8454" s="1" t="s">
        <v>2672</v>
      </c>
      <c r="S8454" s="1">
        <v>344.37199999999996</v>
      </c>
      <c r="T8454" s="1">
        <v>4</v>
      </c>
      <c r="U8454" s="1">
        <v>0.3</v>
      </c>
      <c r="V8454" s="1">
        <v>-93.472400000000022</v>
      </c>
      <c r="W8454" t="str">
        <f>INDEX(People!$A$2:$A$5,MATCH(Orders!N8454,People!$B$2:$B$5,0))</f>
        <v>Kelly Williams</v>
      </c>
      <c r="X8454" t="str">
        <f>IFERROR(INDEX(Returns!A8454:A9253,MATCH(Orders!B8454,Returns!B8454:B9253,0)),"No")</f>
        <v>No</v>
      </c>
      <c r="Y8454">
        <f t="shared" si="132"/>
        <v>447.68359999999996</v>
      </c>
    </row>
    <row r="8455" spans="1:25" x14ac:dyDescent="0.2">
      <c r="A8455" s="1">
        <v>8454</v>
      </c>
      <c r="B8455" t="s">
        <v>10175</v>
      </c>
      <c r="C8455" s="2">
        <v>43208</v>
      </c>
      <c r="D8455" s="8">
        <f>Table1[[#This Row],[Order Date]]</f>
        <v>43208</v>
      </c>
      <c r="E8455" s="2">
        <v>43213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">
        <v>1627</v>
      </c>
      <c r="P8455" s="1" t="s">
        <v>43</v>
      </c>
      <c r="Q8455" s="1" t="s">
        <v>55</v>
      </c>
      <c r="R8455" s="1" t="s">
        <v>1628</v>
      </c>
      <c r="S8455" s="1">
        <v>1554.9360000000001</v>
      </c>
      <c r="T8455" s="1">
        <v>3</v>
      </c>
      <c r="U8455" s="1">
        <v>0.2</v>
      </c>
      <c r="V8455" s="1">
        <v>77.746800000000007</v>
      </c>
      <c r="W8455" t="str">
        <f>INDEX(People!$A$2:$A$5,MATCH(Orders!N8455,People!$B$2:$B$5,0))</f>
        <v>Kelly Williams</v>
      </c>
      <c r="X8455" t="str">
        <f>IFERROR(INDEX(Returns!A8455:A9254,MATCH(Orders!B8455,Returns!B8455:B9254,0)),"No")</f>
        <v>No</v>
      </c>
      <c r="Y8455">
        <f t="shared" si="132"/>
        <v>1865.9232000000002</v>
      </c>
    </row>
    <row r="8456" spans="1:25" x14ac:dyDescent="0.2">
      <c r="A8456" s="1">
        <v>8455</v>
      </c>
      <c r="B8456" t="s">
        <v>10175</v>
      </c>
      <c r="C8456" s="2">
        <v>43208</v>
      </c>
      <c r="D8456" s="8">
        <f>Table1[[#This Row],[Order Date]]</f>
        <v>43208</v>
      </c>
      <c r="E8456" s="2">
        <v>43213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">
        <v>4075</v>
      </c>
      <c r="P8456" s="1" t="s">
        <v>30</v>
      </c>
      <c r="Q8456" s="1" t="s">
        <v>60</v>
      </c>
      <c r="R8456" s="1" t="s">
        <v>4076</v>
      </c>
      <c r="S8456" s="1">
        <v>127.88</v>
      </c>
      <c r="T8456" s="1">
        <v>5</v>
      </c>
      <c r="U8456" s="1">
        <v>0.6</v>
      </c>
      <c r="V8456" s="1">
        <v>-67.137</v>
      </c>
      <c r="W8456" t="str">
        <f>INDEX(People!$A$2:$A$5,MATCH(Orders!N8456,People!$B$2:$B$5,0))</f>
        <v>Kelly Williams</v>
      </c>
      <c r="X8456" t="str">
        <f>IFERROR(INDEX(Returns!A8456:A9255,MATCH(Orders!B8456,Returns!B8456:B9255,0)),"No")</f>
        <v>No</v>
      </c>
      <c r="Y8456">
        <f t="shared" si="132"/>
        <v>204.608</v>
      </c>
    </row>
    <row r="8457" spans="1:25" x14ac:dyDescent="0.2">
      <c r="A8457" s="1">
        <v>8456</v>
      </c>
      <c r="B8457" t="s">
        <v>10176</v>
      </c>
      <c r="C8457" s="2">
        <v>43242</v>
      </c>
      <c r="D8457" s="8">
        <f>Table1[[#This Row],[Order Date]]</f>
        <v>43242</v>
      </c>
      <c r="E8457" s="2">
        <v>43249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">
        <v>726</v>
      </c>
      <c r="P8457" s="1" t="s">
        <v>66</v>
      </c>
      <c r="Q8457" s="1" t="s">
        <v>67</v>
      </c>
      <c r="R8457" s="1" t="s">
        <v>727</v>
      </c>
      <c r="S8457" s="1">
        <v>222.38400000000001</v>
      </c>
      <c r="T8457" s="1">
        <v>2</v>
      </c>
      <c r="U8457" s="1">
        <v>0.2</v>
      </c>
      <c r="V8457" s="1">
        <v>22.238400000000013</v>
      </c>
      <c r="W8457" t="str">
        <f>INDEX(People!$A$2:$A$5,MATCH(Orders!N8457,People!$B$2:$B$5,0))</f>
        <v>Anna Andreadi</v>
      </c>
      <c r="X8457" t="str">
        <f>IFERROR(INDEX(Returns!A8457:A9256,MATCH(Orders!B8457,Returns!B8457:B9256,0)),"No")</f>
        <v>No</v>
      </c>
      <c r="Y8457">
        <f t="shared" si="132"/>
        <v>266.86079999999998</v>
      </c>
    </row>
    <row r="8458" spans="1:25" x14ac:dyDescent="0.2">
      <c r="A8458" s="1">
        <v>8457</v>
      </c>
      <c r="B8458" t="s">
        <v>10177</v>
      </c>
      <c r="C8458" s="2">
        <v>43613</v>
      </c>
      <c r="D8458" s="8">
        <f>Table1[[#This Row],[Order Date]]</f>
        <v>43613</v>
      </c>
      <c r="E8458" s="2">
        <v>43618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">
        <v>274</v>
      </c>
      <c r="P8458" s="1" t="s">
        <v>30</v>
      </c>
      <c r="Q8458" s="1" t="s">
        <v>34</v>
      </c>
      <c r="R8458" s="1" t="s">
        <v>487</v>
      </c>
      <c r="S8458" s="1">
        <v>106.869</v>
      </c>
      <c r="T8458" s="1">
        <v>3</v>
      </c>
      <c r="U8458" s="1">
        <v>0.3</v>
      </c>
      <c r="V8458" s="1">
        <v>-29.007299999999994</v>
      </c>
      <c r="W8458" t="str">
        <f>INDEX(People!$A$2:$A$5,MATCH(Orders!N8458,People!$B$2:$B$5,0))</f>
        <v>Kelly Williams</v>
      </c>
      <c r="X8458" t="str">
        <f>IFERROR(INDEX(Returns!A8458:A9257,MATCH(Orders!B8458,Returns!B8458:B9257,0)),"No")</f>
        <v>No</v>
      </c>
      <c r="Y8458">
        <f t="shared" si="132"/>
        <v>138.9297</v>
      </c>
    </row>
    <row r="8459" spans="1:25" x14ac:dyDescent="0.2">
      <c r="A8459" s="1">
        <v>8458</v>
      </c>
      <c r="B8459" t="s">
        <v>10177</v>
      </c>
      <c r="C8459" s="2">
        <v>43613</v>
      </c>
      <c r="D8459" s="8">
        <f>Table1[[#This Row],[Order Date]]</f>
        <v>43613</v>
      </c>
      <c r="E8459" s="2">
        <v>43618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">
        <v>3206</v>
      </c>
      <c r="P8459" s="1" t="s">
        <v>43</v>
      </c>
      <c r="Q8459" s="1" t="s">
        <v>70</v>
      </c>
      <c r="R8459" s="1" t="s">
        <v>1063</v>
      </c>
      <c r="S8459" s="1">
        <v>3.5639999999999992</v>
      </c>
      <c r="T8459" s="1">
        <v>3</v>
      </c>
      <c r="U8459" s="1">
        <v>0.8</v>
      </c>
      <c r="V8459" s="1">
        <v>-6.2370000000000019</v>
      </c>
      <c r="W8459" t="str">
        <f>INDEX(People!$A$2:$A$5,MATCH(Orders!N8459,People!$B$2:$B$5,0))</f>
        <v>Kelly Williams</v>
      </c>
      <c r="X8459" t="str">
        <f>IFERROR(INDEX(Returns!A8459:A9258,MATCH(Orders!B8459,Returns!B8459:B9258,0)),"No")</f>
        <v>No</v>
      </c>
      <c r="Y8459">
        <f t="shared" si="132"/>
        <v>6.4151999999999987</v>
      </c>
    </row>
    <row r="8460" spans="1:25" x14ac:dyDescent="0.2">
      <c r="A8460" s="1">
        <v>8459</v>
      </c>
      <c r="B8460" t="s">
        <v>10178</v>
      </c>
      <c r="C8460" s="2">
        <v>42607</v>
      </c>
      <c r="D8460" s="8">
        <f>Table1[[#This Row],[Order Date]]</f>
        <v>42607</v>
      </c>
      <c r="E8460" s="2">
        <v>42611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">
        <v>3747</v>
      </c>
      <c r="P8460" s="1" t="s">
        <v>43</v>
      </c>
      <c r="Q8460" s="1" t="s">
        <v>70</v>
      </c>
      <c r="R8460" s="1" t="s">
        <v>3748</v>
      </c>
      <c r="S8460" s="1">
        <v>25.679999999999993</v>
      </c>
      <c r="T8460" s="1">
        <v>3</v>
      </c>
      <c r="U8460" s="1">
        <v>0.8</v>
      </c>
      <c r="V8460" s="1">
        <v>-39.804000000000002</v>
      </c>
      <c r="W8460" t="str">
        <f>INDEX(People!$A$2:$A$5,MATCH(Orders!N8460,People!$B$2:$B$5,0))</f>
        <v>Kelly Williams</v>
      </c>
      <c r="X8460" t="str">
        <f>IFERROR(INDEX(Returns!A8460:A9259,MATCH(Orders!B8460,Returns!B8460:B9259,0)),"No")</f>
        <v>No</v>
      </c>
      <c r="Y8460">
        <f t="shared" si="132"/>
        <v>46.22399999999999</v>
      </c>
    </row>
    <row r="8461" spans="1:25" x14ac:dyDescent="0.2">
      <c r="A8461" s="1">
        <v>8460</v>
      </c>
      <c r="B8461" t="s">
        <v>10178</v>
      </c>
      <c r="C8461" s="2">
        <v>42607</v>
      </c>
      <c r="D8461" s="8">
        <f>Table1[[#This Row],[Order Date]]</f>
        <v>42607</v>
      </c>
      <c r="E8461" s="2">
        <v>42611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">
        <v>1173</v>
      </c>
      <c r="P8461" s="1" t="s">
        <v>43</v>
      </c>
      <c r="Q8461" s="1" t="s">
        <v>70</v>
      </c>
      <c r="R8461" s="1" t="s">
        <v>1174</v>
      </c>
      <c r="S8461" s="1">
        <v>12.383999999999997</v>
      </c>
      <c r="T8461" s="1">
        <v>3</v>
      </c>
      <c r="U8461" s="1">
        <v>0.8</v>
      </c>
      <c r="V8461" s="1">
        <v>-19.814400000000003</v>
      </c>
      <c r="W8461" t="str">
        <f>INDEX(People!$A$2:$A$5,MATCH(Orders!N8461,People!$B$2:$B$5,0))</f>
        <v>Kelly Williams</v>
      </c>
      <c r="X8461" t="str">
        <f>IFERROR(INDEX(Returns!A8461:A9260,MATCH(Orders!B8461,Returns!B8461:B9260,0)),"No")</f>
        <v>No</v>
      </c>
      <c r="Y8461">
        <f t="shared" si="132"/>
        <v>22.291199999999996</v>
      </c>
    </row>
    <row r="8462" spans="1:25" x14ac:dyDescent="0.2">
      <c r="A8462" s="1">
        <v>8461</v>
      </c>
      <c r="B8462" t="s">
        <v>10179</v>
      </c>
      <c r="C8462" s="2">
        <v>42612</v>
      </c>
      <c r="D8462" s="8">
        <f>Table1[[#This Row],[Order Date]]</f>
        <v>42612</v>
      </c>
      <c r="E8462" s="2">
        <v>42617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">
        <v>2863</v>
      </c>
      <c r="P8462" s="1" t="s">
        <v>43</v>
      </c>
      <c r="Q8462" s="1" t="s">
        <v>70</v>
      </c>
      <c r="R8462" s="1" t="s">
        <v>2864</v>
      </c>
      <c r="S8462" s="1">
        <v>25.299999999999997</v>
      </c>
      <c r="T8462" s="1">
        <v>5</v>
      </c>
      <c r="U8462" s="1">
        <v>0</v>
      </c>
      <c r="V8462" s="1">
        <v>11.890999999999998</v>
      </c>
      <c r="W8462" t="str">
        <f>INDEX(People!$A$2:$A$5,MATCH(Orders!N8462,People!$B$2:$B$5,0))</f>
        <v>Chuck Magee</v>
      </c>
      <c r="X8462" t="str">
        <f>IFERROR(INDEX(Returns!A8462:A9261,MATCH(Orders!B8462,Returns!B8462:B9261,0)),"No")</f>
        <v>No</v>
      </c>
      <c r="Y8462">
        <f t="shared" si="132"/>
        <v>25.299999999999997</v>
      </c>
    </row>
    <row r="8463" spans="1:25" x14ac:dyDescent="0.2">
      <c r="A8463" s="1">
        <v>8462</v>
      </c>
      <c r="B8463" t="s">
        <v>10179</v>
      </c>
      <c r="C8463" s="2">
        <v>42612</v>
      </c>
      <c r="D8463" s="8">
        <f>Table1[[#This Row],[Order Date]]</f>
        <v>42612</v>
      </c>
      <c r="E8463" s="2">
        <v>42617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">
        <v>2950</v>
      </c>
      <c r="P8463" s="1" t="s">
        <v>43</v>
      </c>
      <c r="Q8463" s="1" t="s">
        <v>55</v>
      </c>
      <c r="R8463" s="1" t="s">
        <v>2951</v>
      </c>
      <c r="S8463" s="1">
        <v>95.94</v>
      </c>
      <c r="T8463" s="1">
        <v>3</v>
      </c>
      <c r="U8463" s="1">
        <v>0</v>
      </c>
      <c r="V8463" s="1">
        <v>9.5940000000000012</v>
      </c>
      <c r="W8463" t="str">
        <f>INDEX(People!$A$2:$A$5,MATCH(Orders!N8463,People!$B$2:$B$5,0))</f>
        <v>Chuck Magee</v>
      </c>
      <c r="X8463" t="str">
        <f>IFERROR(INDEX(Returns!A8463:A9262,MATCH(Orders!B8463,Returns!B8463:B9262,0)),"No")</f>
        <v>No</v>
      </c>
      <c r="Y8463">
        <f t="shared" si="132"/>
        <v>95.94</v>
      </c>
    </row>
    <row r="8464" spans="1:25" x14ac:dyDescent="0.2">
      <c r="A8464" s="1">
        <v>8463</v>
      </c>
      <c r="B8464" t="s">
        <v>10180</v>
      </c>
      <c r="C8464" s="2">
        <v>42981</v>
      </c>
      <c r="D8464" s="8">
        <f>Table1[[#This Row],[Order Date]]</f>
        <v>42981</v>
      </c>
      <c r="E8464" s="2">
        <v>42985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">
        <v>4978</v>
      </c>
      <c r="P8464" s="1" t="s">
        <v>43</v>
      </c>
      <c r="Q8464" s="1" t="s">
        <v>44</v>
      </c>
      <c r="R8464" s="1" t="s">
        <v>4979</v>
      </c>
      <c r="S8464" s="1">
        <v>7.5</v>
      </c>
      <c r="T8464" s="1">
        <v>2</v>
      </c>
      <c r="U8464" s="1">
        <v>0</v>
      </c>
      <c r="V8464" s="1">
        <v>3.5999999999999996</v>
      </c>
      <c r="W8464" t="str">
        <f>INDEX(People!$A$2:$A$5,MATCH(Orders!N8464,People!$B$2:$B$5,0))</f>
        <v>Kelly Williams</v>
      </c>
      <c r="X8464" t="str">
        <f>IFERROR(INDEX(Returns!A8464:A9263,MATCH(Orders!B8464,Returns!B8464:B9263,0)),"No")</f>
        <v>No</v>
      </c>
      <c r="Y8464">
        <f t="shared" si="132"/>
        <v>7.5</v>
      </c>
    </row>
    <row r="8465" spans="1:25" x14ac:dyDescent="0.2">
      <c r="A8465" s="1">
        <v>8464</v>
      </c>
      <c r="B8465" t="s">
        <v>10181</v>
      </c>
      <c r="C8465" s="2">
        <v>42457</v>
      </c>
      <c r="D8465" s="8">
        <f>Table1[[#This Row],[Order Date]]</f>
        <v>42457</v>
      </c>
      <c r="E8465" s="2">
        <v>42461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">
        <v>649</v>
      </c>
      <c r="P8465" s="1" t="s">
        <v>66</v>
      </c>
      <c r="Q8465" s="1" t="s">
        <v>67</v>
      </c>
      <c r="R8465" s="1" t="s">
        <v>650</v>
      </c>
      <c r="S8465" s="1">
        <v>302.37599999999998</v>
      </c>
      <c r="T8465" s="1">
        <v>3</v>
      </c>
      <c r="U8465" s="1">
        <v>0.2</v>
      </c>
      <c r="V8465" s="1">
        <v>22.678200000000018</v>
      </c>
      <c r="W8465" t="str">
        <f>INDEX(People!$A$2:$A$5,MATCH(Orders!N8465,People!$B$2:$B$5,0))</f>
        <v>Anna Andreadi</v>
      </c>
      <c r="X8465" t="str">
        <f>IFERROR(INDEX(Returns!A8465:A9264,MATCH(Orders!B8465,Returns!B8465:B9264,0)),"No")</f>
        <v>No</v>
      </c>
      <c r="Y8465">
        <f t="shared" si="132"/>
        <v>362.85119999999995</v>
      </c>
    </row>
    <row r="8466" spans="1:25" x14ac:dyDescent="0.2">
      <c r="A8466" s="1">
        <v>8465</v>
      </c>
      <c r="B8466" t="s">
        <v>10182</v>
      </c>
      <c r="C8466" s="2">
        <v>42865</v>
      </c>
      <c r="D8466" s="8">
        <f>Table1[[#This Row],[Order Date]]</f>
        <v>42865</v>
      </c>
      <c r="E8466" s="2">
        <v>42870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">
        <v>3877</v>
      </c>
      <c r="P8466" s="1" t="s">
        <v>66</v>
      </c>
      <c r="Q8466" s="1" t="s">
        <v>146</v>
      </c>
      <c r="R8466" s="1" t="s">
        <v>3878</v>
      </c>
      <c r="S8466" s="1">
        <v>46.688000000000002</v>
      </c>
      <c r="T8466" s="1">
        <v>4</v>
      </c>
      <c r="U8466" s="1">
        <v>0.2</v>
      </c>
      <c r="V8466" s="1">
        <v>-2.9180000000000028</v>
      </c>
      <c r="W8466" t="str">
        <f>INDEX(People!$A$2:$A$5,MATCH(Orders!N8466,People!$B$2:$B$5,0))</f>
        <v>Anna Andreadi</v>
      </c>
      <c r="X8466" t="str">
        <f>IFERROR(INDEX(Returns!A8466:A9265,MATCH(Orders!B8466,Returns!B8466:B9265,0)),"No")</f>
        <v>No</v>
      </c>
      <c r="Y8466">
        <f t="shared" si="132"/>
        <v>56.025600000000004</v>
      </c>
    </row>
    <row r="8467" spans="1:25" x14ac:dyDescent="0.2">
      <c r="A8467" s="1">
        <v>8466</v>
      </c>
      <c r="B8467" t="s">
        <v>10183</v>
      </c>
      <c r="C8467" s="2">
        <v>42834</v>
      </c>
      <c r="D8467" s="8">
        <f>Table1[[#This Row],[Order Date]]</f>
        <v>42834</v>
      </c>
      <c r="E8467" s="2">
        <v>42839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">
        <v>3854</v>
      </c>
      <c r="P8467" s="1" t="s">
        <v>43</v>
      </c>
      <c r="Q8467" s="1" t="s">
        <v>55</v>
      </c>
      <c r="R8467" s="1" t="s">
        <v>3855</v>
      </c>
      <c r="S8467" s="1">
        <v>17.940000000000001</v>
      </c>
      <c r="T8467" s="1">
        <v>3</v>
      </c>
      <c r="U8467" s="1">
        <v>0</v>
      </c>
      <c r="V8467" s="1">
        <v>3.0497999999999985</v>
      </c>
      <c r="W8467" t="str">
        <f>INDEX(People!$A$2:$A$5,MATCH(Orders!N8467,People!$B$2:$B$5,0))</f>
        <v>Chuck Magee</v>
      </c>
      <c r="X8467" t="str">
        <f>IFERROR(INDEX(Returns!A8467:A9266,MATCH(Orders!B8467,Returns!B8467:B9266,0)),"No")</f>
        <v>No</v>
      </c>
      <c r="Y8467">
        <f t="shared" si="132"/>
        <v>17.940000000000001</v>
      </c>
    </row>
    <row r="8468" spans="1:25" x14ac:dyDescent="0.2">
      <c r="A8468" s="1">
        <v>8467</v>
      </c>
      <c r="B8468" t="s">
        <v>10184</v>
      </c>
      <c r="C8468" s="2">
        <v>42834</v>
      </c>
      <c r="D8468" s="8">
        <f>Table1[[#This Row],[Order Date]]</f>
        <v>42834</v>
      </c>
      <c r="E8468" s="2">
        <v>42839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">
        <v>1778</v>
      </c>
      <c r="P8468" s="1" t="s">
        <v>43</v>
      </c>
      <c r="Q8468" s="1" t="s">
        <v>73</v>
      </c>
      <c r="R8468" s="1" t="s">
        <v>1779</v>
      </c>
      <c r="S8468" s="1">
        <v>370.14</v>
      </c>
      <c r="T8468" s="1">
        <v>3</v>
      </c>
      <c r="U8468" s="1">
        <v>0</v>
      </c>
      <c r="V8468" s="1">
        <v>144.3546</v>
      </c>
      <c r="W8468" t="str">
        <f>INDEX(People!$A$2:$A$5,MATCH(Orders!N8468,People!$B$2:$B$5,0))</f>
        <v>Chuck Magee</v>
      </c>
      <c r="X8468" t="str">
        <f>IFERROR(INDEX(Returns!A8468:A9267,MATCH(Orders!B8468,Returns!B8468:B9267,0)),"No")</f>
        <v>No</v>
      </c>
      <c r="Y8468">
        <f t="shared" si="132"/>
        <v>370.14</v>
      </c>
    </row>
    <row r="8469" spans="1:25" x14ac:dyDescent="0.2">
      <c r="A8469" s="1">
        <v>8468</v>
      </c>
      <c r="B8469" t="s">
        <v>10185</v>
      </c>
      <c r="C8469" s="2">
        <v>43362</v>
      </c>
      <c r="D8469" s="8">
        <f>Table1[[#This Row],[Order Date]]</f>
        <v>43362</v>
      </c>
      <c r="E8469" s="2">
        <v>43366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">
        <v>323</v>
      </c>
      <c r="P8469" s="1" t="s">
        <v>43</v>
      </c>
      <c r="Q8469" s="1" t="s">
        <v>70</v>
      </c>
      <c r="R8469" s="1" t="s">
        <v>324</v>
      </c>
      <c r="S8469" s="1">
        <v>8.9280000000000008</v>
      </c>
      <c r="T8469" s="1">
        <v>2</v>
      </c>
      <c r="U8469" s="1">
        <v>0.2</v>
      </c>
      <c r="V8469" s="1">
        <v>3.1247999999999996</v>
      </c>
      <c r="W8469" t="str">
        <f>INDEX(People!$A$2:$A$5,MATCH(Orders!N8469,People!$B$2:$B$5,0))</f>
        <v>Anna Andreadi</v>
      </c>
      <c r="X8469" t="str">
        <f>IFERROR(INDEX(Returns!A8469:A9268,MATCH(Orders!B8469,Returns!B8469:B9268,0)),"No")</f>
        <v>No</v>
      </c>
      <c r="Y8469">
        <f t="shared" si="132"/>
        <v>10.713600000000001</v>
      </c>
    </row>
    <row r="8470" spans="1:25" x14ac:dyDescent="0.2">
      <c r="A8470" s="1">
        <v>8469</v>
      </c>
      <c r="B8470" t="s">
        <v>10186</v>
      </c>
      <c r="C8470" s="2">
        <v>43415</v>
      </c>
      <c r="D8470" s="8">
        <f>Table1[[#This Row],[Order Date]]</f>
        <v>43415</v>
      </c>
      <c r="E8470" s="2">
        <v>43421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">
        <v>4182</v>
      </c>
      <c r="P8470" s="1" t="s">
        <v>30</v>
      </c>
      <c r="Q8470" s="1" t="s">
        <v>52</v>
      </c>
      <c r="R8470" s="1" t="s">
        <v>4183</v>
      </c>
      <c r="S8470" s="1">
        <v>2678.94</v>
      </c>
      <c r="T8470" s="1">
        <v>6</v>
      </c>
      <c r="U8470" s="1">
        <v>0</v>
      </c>
      <c r="V8470" s="1">
        <v>241.1046</v>
      </c>
      <c r="W8470" t="str">
        <f>INDEX(People!$A$2:$A$5,MATCH(Orders!N8470,People!$B$2:$B$5,0))</f>
        <v>Kelly Williams</v>
      </c>
      <c r="X8470" t="str">
        <f>IFERROR(INDEX(Returns!A8470:A9269,MATCH(Orders!B8470,Returns!B8470:B9269,0)),"No")</f>
        <v>No</v>
      </c>
      <c r="Y8470">
        <f t="shared" si="132"/>
        <v>2678.94</v>
      </c>
    </row>
    <row r="8471" spans="1:25" x14ac:dyDescent="0.2">
      <c r="A8471" s="1">
        <v>8470</v>
      </c>
      <c r="B8471" t="s">
        <v>10187</v>
      </c>
      <c r="C8471" s="2">
        <v>43578</v>
      </c>
      <c r="D8471" s="8">
        <f>Table1[[#This Row],[Order Date]]</f>
        <v>43578</v>
      </c>
      <c r="E8471" s="2">
        <v>43582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">
        <v>1260</v>
      </c>
      <c r="P8471" s="1" t="s">
        <v>30</v>
      </c>
      <c r="Q8471" s="1" t="s">
        <v>31</v>
      </c>
      <c r="R8471" s="1" t="s">
        <v>1261</v>
      </c>
      <c r="S8471" s="1">
        <v>387.13600000000002</v>
      </c>
      <c r="T8471" s="1">
        <v>4</v>
      </c>
      <c r="U8471" s="1">
        <v>0.2</v>
      </c>
      <c r="V8471" s="1">
        <v>-14.51760000000003</v>
      </c>
      <c r="W8471" t="str">
        <f>INDEX(People!$A$2:$A$5,MATCH(Orders!N8471,People!$B$2:$B$5,0))</f>
        <v>Cassandra Brandow</v>
      </c>
      <c r="X8471" t="str">
        <f>IFERROR(INDEX(Returns!A8471:A9270,MATCH(Orders!B8471,Returns!B8471:B9270,0)),"No")</f>
        <v>No</v>
      </c>
      <c r="Y8471">
        <f t="shared" si="132"/>
        <v>464.56319999999999</v>
      </c>
    </row>
    <row r="8472" spans="1:25" x14ac:dyDescent="0.2">
      <c r="A8472" s="1">
        <v>8471</v>
      </c>
      <c r="B8472" t="s">
        <v>10187</v>
      </c>
      <c r="C8472" s="2">
        <v>43578</v>
      </c>
      <c r="D8472" s="8">
        <f>Table1[[#This Row],[Order Date]]</f>
        <v>43578</v>
      </c>
      <c r="E8472" s="2">
        <v>43582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">
        <v>2381</v>
      </c>
      <c r="P8472" s="1" t="s">
        <v>66</v>
      </c>
      <c r="Q8472" s="1" t="s">
        <v>146</v>
      </c>
      <c r="R8472" s="1" t="s">
        <v>2382</v>
      </c>
      <c r="S8472" s="1">
        <v>45.408000000000001</v>
      </c>
      <c r="T8472" s="1">
        <v>2</v>
      </c>
      <c r="U8472" s="1">
        <v>0.2</v>
      </c>
      <c r="V8472" s="1">
        <v>11.919599999999999</v>
      </c>
      <c r="W8472" t="str">
        <f>INDEX(People!$A$2:$A$5,MATCH(Orders!N8472,People!$B$2:$B$5,0))</f>
        <v>Cassandra Brandow</v>
      </c>
      <c r="X8472" t="str">
        <f>IFERROR(INDEX(Returns!A8472:A9271,MATCH(Orders!B8472,Returns!B8472:B9271,0)),"No")</f>
        <v>No</v>
      </c>
      <c r="Y8472">
        <f t="shared" si="132"/>
        <v>54.489600000000003</v>
      </c>
    </row>
    <row r="8473" spans="1:25" x14ac:dyDescent="0.2">
      <c r="A8473" s="1">
        <v>8472</v>
      </c>
      <c r="B8473" t="s">
        <v>10187</v>
      </c>
      <c r="C8473" s="2">
        <v>43578</v>
      </c>
      <c r="D8473" s="8">
        <f>Table1[[#This Row],[Order Date]]</f>
        <v>43578</v>
      </c>
      <c r="E8473" s="2">
        <v>43582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">
        <v>4897</v>
      </c>
      <c r="P8473" s="1" t="s">
        <v>30</v>
      </c>
      <c r="Q8473" s="1" t="s">
        <v>60</v>
      </c>
      <c r="R8473" s="1" t="s">
        <v>4898</v>
      </c>
      <c r="S8473" s="1">
        <v>77.951999999999998</v>
      </c>
      <c r="T8473" s="1">
        <v>3</v>
      </c>
      <c r="U8473" s="1">
        <v>0.2</v>
      </c>
      <c r="V8473" s="1">
        <v>-11.692800000000005</v>
      </c>
      <c r="W8473" t="str">
        <f>INDEX(People!$A$2:$A$5,MATCH(Orders!N8473,People!$B$2:$B$5,0))</f>
        <v>Cassandra Brandow</v>
      </c>
      <c r="X8473" t="str">
        <f>IFERROR(INDEX(Returns!A8473:A9272,MATCH(Orders!B8473,Returns!B8473:B9272,0)),"No")</f>
        <v>No</v>
      </c>
      <c r="Y8473">
        <f t="shared" si="132"/>
        <v>93.542400000000001</v>
      </c>
    </row>
    <row r="8474" spans="1:25" x14ac:dyDescent="0.2">
      <c r="A8474" s="1">
        <v>8473</v>
      </c>
      <c r="B8474" t="s">
        <v>10187</v>
      </c>
      <c r="C8474" s="2">
        <v>43578</v>
      </c>
      <c r="D8474" s="8">
        <f>Table1[[#This Row],[Order Date]]</f>
        <v>43578</v>
      </c>
      <c r="E8474" s="2">
        <v>43582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">
        <v>4319</v>
      </c>
      <c r="P8474" s="1" t="s">
        <v>43</v>
      </c>
      <c r="Q8474" s="1" t="s">
        <v>44</v>
      </c>
      <c r="R8474" s="1" t="s">
        <v>4320</v>
      </c>
      <c r="S8474" s="1">
        <v>3</v>
      </c>
      <c r="T8474" s="1">
        <v>1</v>
      </c>
      <c r="U8474" s="1">
        <v>0.2</v>
      </c>
      <c r="V8474" s="1">
        <v>1.0499999999999998</v>
      </c>
      <c r="W8474" t="str">
        <f>INDEX(People!$A$2:$A$5,MATCH(Orders!N8474,People!$B$2:$B$5,0))</f>
        <v>Cassandra Brandow</v>
      </c>
      <c r="X8474" t="str">
        <f>IFERROR(INDEX(Returns!A8474:A9273,MATCH(Orders!B8474,Returns!B8474:B9273,0)),"No")</f>
        <v>No</v>
      </c>
      <c r="Y8474">
        <f t="shared" si="132"/>
        <v>3.5999999999999996</v>
      </c>
    </row>
    <row r="8475" spans="1:25" x14ac:dyDescent="0.2">
      <c r="A8475" s="1">
        <v>8474</v>
      </c>
      <c r="B8475" t="s">
        <v>10188</v>
      </c>
      <c r="C8475" s="2">
        <v>43030</v>
      </c>
      <c r="D8475" s="8">
        <f>Table1[[#This Row],[Order Date]]</f>
        <v>43030</v>
      </c>
      <c r="E8475" s="2">
        <v>43034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">
        <v>911</v>
      </c>
      <c r="P8475" s="1" t="s">
        <v>43</v>
      </c>
      <c r="Q8475" s="1" t="s">
        <v>55</v>
      </c>
      <c r="R8475" s="1" t="s">
        <v>912</v>
      </c>
      <c r="S8475" s="1">
        <v>9.952</v>
      </c>
      <c r="T8475" s="1">
        <v>1</v>
      </c>
      <c r="U8475" s="1">
        <v>0.2</v>
      </c>
      <c r="V8475" s="1">
        <v>0.99520000000000008</v>
      </c>
      <c r="W8475" t="str">
        <f>INDEX(People!$A$2:$A$5,MATCH(Orders!N8475,People!$B$2:$B$5,0))</f>
        <v>Cassandra Brandow</v>
      </c>
      <c r="X8475" t="str">
        <f>IFERROR(INDEX(Returns!A8475:A9274,MATCH(Orders!B8475,Returns!B8475:B9274,0)),"No")</f>
        <v>No</v>
      </c>
      <c r="Y8475">
        <f t="shared" si="132"/>
        <v>11.942399999999999</v>
      </c>
    </row>
    <row r="8476" spans="1:25" x14ac:dyDescent="0.2">
      <c r="A8476" s="1">
        <v>8475</v>
      </c>
      <c r="B8476" t="s">
        <v>10189</v>
      </c>
      <c r="C8476" s="2">
        <v>43564</v>
      </c>
      <c r="D8476" s="8">
        <f>Table1[[#This Row],[Order Date]]</f>
        <v>43564</v>
      </c>
      <c r="E8476" s="2">
        <v>43569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">
        <v>1216</v>
      </c>
      <c r="P8476" s="1" t="s">
        <v>43</v>
      </c>
      <c r="Q8476" s="1" t="s">
        <v>70</v>
      </c>
      <c r="R8476" s="1" t="s">
        <v>1217</v>
      </c>
      <c r="S8476" s="1">
        <v>37.896000000000001</v>
      </c>
      <c r="T8476" s="1">
        <v>4</v>
      </c>
      <c r="U8476" s="1">
        <v>0.7</v>
      </c>
      <c r="V8476" s="1">
        <v>-29.053600000000003</v>
      </c>
      <c r="W8476" t="str">
        <f>INDEX(People!$A$2:$A$5,MATCH(Orders!N8476,People!$B$2:$B$5,0))</f>
        <v>Chuck Magee</v>
      </c>
      <c r="X8476" t="str">
        <f>IFERROR(INDEX(Returns!A8476:A9275,MATCH(Orders!B8476,Returns!B8476:B9275,0)),"No")</f>
        <v>No</v>
      </c>
      <c r="Y8476">
        <f t="shared" si="132"/>
        <v>64.423199999999994</v>
      </c>
    </row>
    <row r="8477" spans="1:25" x14ac:dyDescent="0.2">
      <c r="A8477" s="1">
        <v>8476</v>
      </c>
      <c r="B8477" t="s">
        <v>10189</v>
      </c>
      <c r="C8477" s="2">
        <v>43564</v>
      </c>
      <c r="D8477" s="8">
        <f>Table1[[#This Row],[Order Date]]</f>
        <v>43564</v>
      </c>
      <c r="E8477" s="2">
        <v>43569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">
        <v>4889</v>
      </c>
      <c r="P8477" s="1" t="s">
        <v>43</v>
      </c>
      <c r="Q8477" s="1" t="s">
        <v>84</v>
      </c>
      <c r="R8477" s="1" t="s">
        <v>4890</v>
      </c>
      <c r="S8477" s="1">
        <v>65.584000000000003</v>
      </c>
      <c r="T8477" s="1">
        <v>2</v>
      </c>
      <c r="U8477" s="1">
        <v>0.2</v>
      </c>
      <c r="V8477" s="1">
        <v>23.7742</v>
      </c>
      <c r="W8477" t="str">
        <f>INDEX(People!$A$2:$A$5,MATCH(Orders!N8477,People!$B$2:$B$5,0))</f>
        <v>Chuck Magee</v>
      </c>
      <c r="X8477" t="str">
        <f>IFERROR(INDEX(Returns!A8477:A9276,MATCH(Orders!B8477,Returns!B8477:B9276,0)),"No")</f>
        <v>No</v>
      </c>
      <c r="Y8477">
        <f t="shared" si="132"/>
        <v>78.700800000000001</v>
      </c>
    </row>
    <row r="8478" spans="1:25" x14ac:dyDescent="0.2">
      <c r="A8478" s="1">
        <v>8477</v>
      </c>
      <c r="B8478" t="s">
        <v>10190</v>
      </c>
      <c r="C8478" s="2">
        <v>43765</v>
      </c>
      <c r="D8478" s="8">
        <f>Table1[[#This Row],[Order Date]]</f>
        <v>43765</v>
      </c>
      <c r="E8478" s="2">
        <v>43770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">
        <v>5004</v>
      </c>
      <c r="P8478" s="1" t="s">
        <v>43</v>
      </c>
      <c r="Q8478" s="1" t="s">
        <v>84</v>
      </c>
      <c r="R8478" s="1" t="s">
        <v>5005</v>
      </c>
      <c r="S8478" s="1">
        <v>44.783999999999999</v>
      </c>
      <c r="T8478" s="1">
        <v>1</v>
      </c>
      <c r="U8478" s="1">
        <v>0.2</v>
      </c>
      <c r="V8478" s="1">
        <v>16.234200000000001</v>
      </c>
      <c r="W8478" t="str">
        <f>INDEX(People!$A$2:$A$5,MATCH(Orders!N8478,People!$B$2:$B$5,0))</f>
        <v>Anna Andreadi</v>
      </c>
      <c r="X8478" t="str">
        <f>IFERROR(INDEX(Returns!A8478:A9277,MATCH(Orders!B8478,Returns!B8478:B9277,0)),"No")</f>
        <v>No</v>
      </c>
      <c r="Y8478">
        <f t="shared" si="132"/>
        <v>53.7408</v>
      </c>
    </row>
    <row r="8479" spans="1:25" x14ac:dyDescent="0.2">
      <c r="A8479" s="1">
        <v>8478</v>
      </c>
      <c r="B8479" t="s">
        <v>10191</v>
      </c>
      <c r="C8479" s="2">
        <v>43038</v>
      </c>
      <c r="D8479" s="8">
        <f>Table1[[#This Row],[Order Date]]</f>
        <v>43038</v>
      </c>
      <c r="E8479" s="2">
        <v>43038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">
        <v>5849</v>
      </c>
      <c r="P8479" s="1" t="s">
        <v>66</v>
      </c>
      <c r="Q8479" s="1" t="s">
        <v>601</v>
      </c>
      <c r="R8479" s="1" t="s">
        <v>5850</v>
      </c>
      <c r="S8479" s="1">
        <v>1035.8</v>
      </c>
      <c r="T8479" s="1">
        <v>4</v>
      </c>
      <c r="U8479" s="1">
        <v>0</v>
      </c>
      <c r="V8479" s="1">
        <v>269.30799999999999</v>
      </c>
      <c r="W8479" t="str">
        <f>INDEX(People!$A$2:$A$5,MATCH(Orders!N8479,People!$B$2:$B$5,0))</f>
        <v>Chuck Magee</v>
      </c>
      <c r="X8479" t="str">
        <f>IFERROR(INDEX(Returns!A8479:A9278,MATCH(Orders!B8479,Returns!B8479:B9278,0)),"No")</f>
        <v>No</v>
      </c>
      <c r="Y8479">
        <f t="shared" si="132"/>
        <v>1035.8</v>
      </c>
    </row>
    <row r="8480" spans="1:25" x14ac:dyDescent="0.2">
      <c r="A8480" s="1">
        <v>8479</v>
      </c>
      <c r="B8480" t="s">
        <v>10192</v>
      </c>
      <c r="C8480" s="2">
        <v>43817</v>
      </c>
      <c r="D8480" s="8">
        <f>Table1[[#This Row],[Order Date]]</f>
        <v>43817</v>
      </c>
      <c r="E8480" s="2">
        <v>43823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">
        <v>2219</v>
      </c>
      <c r="P8480" s="1" t="s">
        <v>43</v>
      </c>
      <c r="Q8480" s="1" t="s">
        <v>63</v>
      </c>
      <c r="R8480" s="1" t="s">
        <v>2220</v>
      </c>
      <c r="S8480" s="1">
        <v>5.76</v>
      </c>
      <c r="T8480" s="1">
        <v>2</v>
      </c>
      <c r="U8480" s="1">
        <v>0</v>
      </c>
      <c r="V8480" s="1">
        <v>1.6703999999999999</v>
      </c>
      <c r="W8480" t="str">
        <f>INDEX(People!$A$2:$A$5,MATCH(Orders!N8480,People!$B$2:$B$5,0))</f>
        <v>Anna Andreadi</v>
      </c>
      <c r="X8480" t="str">
        <f>IFERROR(INDEX(Returns!A8480:A9279,MATCH(Orders!B8480,Returns!B8480:B9279,0)),"No")</f>
        <v>No</v>
      </c>
      <c r="Y8480">
        <f t="shared" si="132"/>
        <v>5.76</v>
      </c>
    </row>
    <row r="8481" spans="1:25" x14ac:dyDescent="0.2">
      <c r="A8481" s="1">
        <v>8480</v>
      </c>
      <c r="B8481" t="s">
        <v>10193</v>
      </c>
      <c r="C8481" s="2">
        <v>43171</v>
      </c>
      <c r="D8481" s="8">
        <f>Table1[[#This Row],[Order Date]]</f>
        <v>43171</v>
      </c>
      <c r="E8481" s="2">
        <v>43175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">
        <v>5224</v>
      </c>
      <c r="P8481" s="1" t="s">
        <v>43</v>
      </c>
      <c r="Q8481" s="1" t="s">
        <v>84</v>
      </c>
      <c r="R8481" s="1" t="s">
        <v>5225</v>
      </c>
      <c r="S8481" s="1">
        <v>19.98</v>
      </c>
      <c r="T8481" s="1">
        <v>2</v>
      </c>
      <c r="U8481" s="1">
        <v>0</v>
      </c>
      <c r="V8481" s="1">
        <v>8.9909999999999997</v>
      </c>
      <c r="W8481" t="str">
        <f>INDEX(People!$A$2:$A$5,MATCH(Orders!N8481,People!$B$2:$B$5,0))</f>
        <v>Anna Andreadi</v>
      </c>
      <c r="X8481" t="str">
        <f>IFERROR(INDEX(Returns!A8481:A9280,MATCH(Orders!B8481,Returns!B8481:B9280,0)),"No")</f>
        <v>No</v>
      </c>
      <c r="Y8481">
        <f t="shared" si="132"/>
        <v>19.98</v>
      </c>
    </row>
    <row r="8482" spans="1:25" x14ac:dyDescent="0.2">
      <c r="A8482" s="1">
        <v>8481</v>
      </c>
      <c r="B8482" t="s">
        <v>10194</v>
      </c>
      <c r="C8482" s="2">
        <v>42572</v>
      </c>
      <c r="D8482" s="8">
        <f>Table1[[#This Row],[Order Date]]</f>
        <v>42572</v>
      </c>
      <c r="E8482" s="2">
        <v>42578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">
        <v>5613</v>
      </c>
      <c r="P8482" s="1" t="s">
        <v>66</v>
      </c>
      <c r="Q8482" s="1" t="s">
        <v>67</v>
      </c>
      <c r="R8482" s="1" t="s">
        <v>5614</v>
      </c>
      <c r="S8482" s="1">
        <v>35.979999999999997</v>
      </c>
      <c r="T8482" s="1">
        <v>2</v>
      </c>
      <c r="U8482" s="1">
        <v>0</v>
      </c>
      <c r="V8482" s="1">
        <v>10.074400000000001</v>
      </c>
      <c r="W8482" t="str">
        <f>INDEX(People!$A$2:$A$5,MATCH(Orders!N8482,People!$B$2:$B$5,0))</f>
        <v>Kelly Williams</v>
      </c>
      <c r="X8482" t="str">
        <f>IFERROR(INDEX(Returns!A8482:A9281,MATCH(Orders!B8482,Returns!B8482:B9281,0)),"No")</f>
        <v>No</v>
      </c>
      <c r="Y8482">
        <f t="shared" si="132"/>
        <v>35.979999999999997</v>
      </c>
    </row>
    <row r="8483" spans="1:25" x14ac:dyDescent="0.2">
      <c r="A8483" s="1">
        <v>8482</v>
      </c>
      <c r="B8483" t="s">
        <v>10195</v>
      </c>
      <c r="C8483" s="2">
        <v>43244</v>
      </c>
      <c r="D8483" s="8">
        <f>Table1[[#This Row],[Order Date]]</f>
        <v>43244</v>
      </c>
      <c r="E8483" s="2">
        <v>43248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">
        <v>2985</v>
      </c>
      <c r="P8483" s="1" t="s">
        <v>43</v>
      </c>
      <c r="Q8483" s="1" t="s">
        <v>63</v>
      </c>
      <c r="R8483" s="1" t="s">
        <v>2986</v>
      </c>
      <c r="S8483" s="1">
        <v>16.656000000000002</v>
      </c>
      <c r="T8483" s="1">
        <v>3</v>
      </c>
      <c r="U8483" s="1">
        <v>0.2</v>
      </c>
      <c r="V8483" s="1">
        <v>3.3311999999999999</v>
      </c>
      <c r="W8483" t="str">
        <f>INDEX(People!$A$2:$A$5,MATCH(Orders!N8483,People!$B$2:$B$5,0))</f>
        <v>Chuck Magee</v>
      </c>
      <c r="X8483" t="str">
        <f>IFERROR(INDEX(Returns!A8483:A9282,MATCH(Orders!B8483,Returns!B8483:B9282,0)),"No")</f>
        <v>No</v>
      </c>
      <c r="Y8483">
        <f t="shared" si="132"/>
        <v>19.987200000000001</v>
      </c>
    </row>
    <row r="8484" spans="1:25" x14ac:dyDescent="0.2">
      <c r="A8484" s="1">
        <v>8483</v>
      </c>
      <c r="B8484" t="s">
        <v>10196</v>
      </c>
      <c r="C8484" s="2">
        <v>43507</v>
      </c>
      <c r="D8484" s="8">
        <f>Table1[[#This Row],[Order Date]]</f>
        <v>43507</v>
      </c>
      <c r="E8484" s="2">
        <v>43511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">
        <v>1635</v>
      </c>
      <c r="P8484" s="1" t="s">
        <v>43</v>
      </c>
      <c r="Q8484" s="1" t="s">
        <v>44</v>
      </c>
      <c r="R8484" s="1" t="s">
        <v>1636</v>
      </c>
      <c r="S8484" s="1">
        <v>20.7</v>
      </c>
      <c r="T8484" s="1">
        <v>2</v>
      </c>
      <c r="U8484" s="1">
        <v>0</v>
      </c>
      <c r="V8484" s="1">
        <v>9.9359999999999999</v>
      </c>
      <c r="W8484" t="str">
        <f>INDEX(People!$A$2:$A$5,MATCH(Orders!N8484,People!$B$2:$B$5,0))</f>
        <v>Chuck Magee</v>
      </c>
      <c r="X8484" t="str">
        <f>IFERROR(INDEX(Returns!A8484:A9283,MATCH(Orders!B8484,Returns!B8484:B9283,0)),"No")</f>
        <v>No</v>
      </c>
      <c r="Y8484">
        <f t="shared" si="132"/>
        <v>20.7</v>
      </c>
    </row>
    <row r="8485" spans="1:25" x14ac:dyDescent="0.2">
      <c r="A8485" s="1">
        <v>8484</v>
      </c>
      <c r="B8485" t="s">
        <v>10197</v>
      </c>
      <c r="C8485" s="2">
        <v>43363</v>
      </c>
      <c r="D8485" s="8">
        <f>Table1[[#This Row],[Order Date]]</f>
        <v>43363</v>
      </c>
      <c r="E8485" s="2">
        <v>43367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">
        <v>5106</v>
      </c>
      <c r="P8485" s="1" t="s">
        <v>43</v>
      </c>
      <c r="Q8485" s="1" t="s">
        <v>70</v>
      </c>
      <c r="R8485" s="1" t="s">
        <v>5107</v>
      </c>
      <c r="S8485" s="1">
        <v>83.699999999999989</v>
      </c>
      <c r="T8485" s="1">
        <v>5</v>
      </c>
      <c r="U8485" s="1">
        <v>0</v>
      </c>
      <c r="V8485" s="1">
        <v>41.012999999999991</v>
      </c>
      <c r="W8485" t="str">
        <f>INDEX(People!$A$2:$A$5,MATCH(Orders!N8485,People!$B$2:$B$5,0))</f>
        <v>Kelly Williams</v>
      </c>
      <c r="X8485" t="str">
        <f>IFERROR(INDEX(Returns!A8485:A9284,MATCH(Orders!B8485,Returns!B8485:B9284,0)),"No")</f>
        <v>No</v>
      </c>
      <c r="Y8485">
        <f t="shared" si="132"/>
        <v>83.699999999999989</v>
      </c>
    </row>
    <row r="8486" spans="1:25" x14ac:dyDescent="0.2">
      <c r="A8486" s="1">
        <v>8485</v>
      </c>
      <c r="B8486" t="s">
        <v>10198</v>
      </c>
      <c r="C8486" s="2">
        <v>43732</v>
      </c>
      <c r="D8486" s="8">
        <f>Table1[[#This Row],[Order Date]]</f>
        <v>43732</v>
      </c>
      <c r="E8486" s="2">
        <v>43732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">
        <v>1875</v>
      </c>
      <c r="P8486" s="1" t="s">
        <v>30</v>
      </c>
      <c r="Q8486" s="1" t="s">
        <v>60</v>
      </c>
      <c r="R8486" s="1" t="s">
        <v>1876</v>
      </c>
      <c r="S8486" s="1">
        <v>199.8</v>
      </c>
      <c r="T8486" s="1">
        <v>10</v>
      </c>
      <c r="U8486" s="1">
        <v>0</v>
      </c>
      <c r="V8486" s="1">
        <v>71.927999999999997</v>
      </c>
      <c r="W8486" t="str">
        <f>INDEX(People!$A$2:$A$5,MATCH(Orders!N8486,People!$B$2:$B$5,0))</f>
        <v>Anna Andreadi</v>
      </c>
      <c r="X8486" t="str">
        <f>IFERROR(INDEX(Returns!A8486:A9285,MATCH(Orders!B8486,Returns!B8486:B9285,0)),"No")</f>
        <v>No</v>
      </c>
      <c r="Y8486">
        <f t="shared" si="132"/>
        <v>199.8</v>
      </c>
    </row>
    <row r="8487" spans="1:25" x14ac:dyDescent="0.2">
      <c r="A8487" s="1">
        <v>8486</v>
      </c>
      <c r="B8487" t="s">
        <v>10199</v>
      </c>
      <c r="C8487" s="2">
        <v>43551</v>
      </c>
      <c r="D8487" s="8">
        <f>Table1[[#This Row],[Order Date]]</f>
        <v>43551</v>
      </c>
      <c r="E8487" s="2">
        <v>43555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">
        <v>4063</v>
      </c>
      <c r="P8487" s="1" t="s">
        <v>43</v>
      </c>
      <c r="Q8487" s="1" t="s">
        <v>84</v>
      </c>
      <c r="R8487" s="1" t="s">
        <v>4064</v>
      </c>
      <c r="S8487" s="1">
        <v>45.68</v>
      </c>
      <c r="T8487" s="1">
        <v>2</v>
      </c>
      <c r="U8487" s="1">
        <v>0</v>
      </c>
      <c r="V8487" s="1">
        <v>21.012799999999999</v>
      </c>
      <c r="W8487" t="str">
        <f>INDEX(People!$A$2:$A$5,MATCH(Orders!N8487,People!$B$2:$B$5,0))</f>
        <v>Anna Andreadi</v>
      </c>
      <c r="X8487" t="str">
        <f>IFERROR(INDEX(Returns!A8487:A9286,MATCH(Orders!B8487,Returns!B8487:B9286,0)),"No")</f>
        <v>No</v>
      </c>
      <c r="Y8487">
        <f t="shared" si="132"/>
        <v>45.68</v>
      </c>
    </row>
    <row r="8488" spans="1:25" x14ac:dyDescent="0.2">
      <c r="A8488" s="1">
        <v>8487</v>
      </c>
      <c r="B8488" t="s">
        <v>10199</v>
      </c>
      <c r="C8488" s="2">
        <v>43551</v>
      </c>
      <c r="D8488" s="8">
        <f>Table1[[#This Row],[Order Date]]</f>
        <v>43551</v>
      </c>
      <c r="E8488" s="2">
        <v>43555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">
        <v>617</v>
      </c>
      <c r="P8488" s="1" t="s">
        <v>43</v>
      </c>
      <c r="Q8488" s="1" t="s">
        <v>84</v>
      </c>
      <c r="R8488" s="1" t="s">
        <v>618</v>
      </c>
      <c r="S8488" s="1">
        <v>110.96</v>
      </c>
      <c r="T8488" s="1">
        <v>2</v>
      </c>
      <c r="U8488" s="1">
        <v>0</v>
      </c>
      <c r="V8488" s="1">
        <v>53.260799999999996</v>
      </c>
      <c r="W8488" t="str">
        <f>INDEX(People!$A$2:$A$5,MATCH(Orders!N8488,People!$B$2:$B$5,0))</f>
        <v>Anna Andreadi</v>
      </c>
      <c r="X8488" t="str">
        <f>IFERROR(INDEX(Returns!A8488:A9287,MATCH(Orders!B8488,Returns!B8488:B9287,0)),"No")</f>
        <v>No</v>
      </c>
      <c r="Y8488">
        <f t="shared" si="132"/>
        <v>110.96</v>
      </c>
    </row>
    <row r="8489" spans="1:25" x14ac:dyDescent="0.2">
      <c r="A8489" s="1">
        <v>8488</v>
      </c>
      <c r="B8489" t="s">
        <v>10199</v>
      </c>
      <c r="C8489" s="2">
        <v>43551</v>
      </c>
      <c r="D8489" s="8">
        <f>Table1[[#This Row],[Order Date]]</f>
        <v>43551</v>
      </c>
      <c r="E8489" s="2">
        <v>43555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">
        <v>5541</v>
      </c>
      <c r="P8489" s="1" t="s">
        <v>43</v>
      </c>
      <c r="Q8489" s="1" t="s">
        <v>84</v>
      </c>
      <c r="R8489" s="1" t="s">
        <v>5542</v>
      </c>
      <c r="S8489" s="1">
        <v>11.94</v>
      </c>
      <c r="T8489" s="1">
        <v>3</v>
      </c>
      <c r="U8489" s="1">
        <v>0</v>
      </c>
      <c r="V8489" s="1">
        <v>5.97</v>
      </c>
      <c r="W8489" t="str">
        <f>INDEX(People!$A$2:$A$5,MATCH(Orders!N8489,People!$B$2:$B$5,0))</f>
        <v>Anna Andreadi</v>
      </c>
      <c r="X8489" t="str">
        <f>IFERROR(INDEX(Returns!A8489:A9288,MATCH(Orders!B8489,Returns!B8489:B9288,0)),"No")</f>
        <v>No</v>
      </c>
      <c r="Y8489">
        <f t="shared" si="132"/>
        <v>11.94</v>
      </c>
    </row>
    <row r="8490" spans="1:25" x14ac:dyDescent="0.2">
      <c r="A8490" s="1">
        <v>8489</v>
      </c>
      <c r="B8490" t="s">
        <v>10200</v>
      </c>
      <c r="C8490" s="2">
        <v>43133</v>
      </c>
      <c r="D8490" s="8">
        <f>Table1[[#This Row],[Order Date]]</f>
        <v>43133</v>
      </c>
      <c r="E8490" s="2">
        <v>43135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">
        <v>5201</v>
      </c>
      <c r="P8490" s="1" t="s">
        <v>66</v>
      </c>
      <c r="Q8490" s="1" t="s">
        <v>601</v>
      </c>
      <c r="R8490" s="1" t="s">
        <v>5202</v>
      </c>
      <c r="S8490" s="1">
        <v>8749.9500000000007</v>
      </c>
      <c r="T8490" s="1">
        <v>5</v>
      </c>
      <c r="U8490" s="1">
        <v>0</v>
      </c>
      <c r="V8490" s="1">
        <v>2799.9839999999995</v>
      </c>
      <c r="W8490" t="str">
        <f>INDEX(People!$A$2:$A$5,MATCH(Orders!N8490,People!$B$2:$B$5,0))</f>
        <v>Cassandra Brandow</v>
      </c>
      <c r="X8490" t="str">
        <f>IFERROR(INDEX(Returns!A8490:A9289,MATCH(Orders!B8490,Returns!B8490:B9289,0)),"No")</f>
        <v>No</v>
      </c>
      <c r="Y8490">
        <f t="shared" si="132"/>
        <v>8749.9500000000007</v>
      </c>
    </row>
    <row r="8491" spans="1:25" x14ac:dyDescent="0.2">
      <c r="A8491" s="1">
        <v>8490</v>
      </c>
      <c r="B8491" t="s">
        <v>10200</v>
      </c>
      <c r="C8491" s="2">
        <v>43133</v>
      </c>
      <c r="D8491" s="8">
        <f>Table1[[#This Row],[Order Date]]</f>
        <v>43133</v>
      </c>
      <c r="E8491" s="2">
        <v>43135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">
        <v>896</v>
      </c>
      <c r="P8491" s="1" t="s">
        <v>43</v>
      </c>
      <c r="Q8491" s="1" t="s">
        <v>70</v>
      </c>
      <c r="R8491" s="1" t="s">
        <v>897</v>
      </c>
      <c r="S8491" s="1">
        <v>36.4</v>
      </c>
      <c r="T8491" s="1">
        <v>8</v>
      </c>
      <c r="U8491" s="1">
        <v>0</v>
      </c>
      <c r="V8491" s="1">
        <v>18.2</v>
      </c>
      <c r="W8491" t="str">
        <f>INDEX(People!$A$2:$A$5,MATCH(Orders!N8491,People!$B$2:$B$5,0))</f>
        <v>Cassandra Brandow</v>
      </c>
      <c r="X8491" t="str">
        <f>IFERROR(INDEX(Returns!A8491:A9290,MATCH(Orders!B8491,Returns!B8491:B9290,0)),"No")</f>
        <v>No</v>
      </c>
      <c r="Y8491">
        <f t="shared" si="132"/>
        <v>36.4</v>
      </c>
    </row>
    <row r="8492" spans="1:25" x14ac:dyDescent="0.2">
      <c r="A8492" s="1">
        <v>8491</v>
      </c>
      <c r="B8492" t="s">
        <v>10200</v>
      </c>
      <c r="C8492" s="2">
        <v>43133</v>
      </c>
      <c r="D8492" s="8">
        <f>Table1[[#This Row],[Order Date]]</f>
        <v>43133</v>
      </c>
      <c r="E8492" s="2">
        <v>43135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">
        <v>5021</v>
      </c>
      <c r="P8492" s="1" t="s">
        <v>30</v>
      </c>
      <c r="Q8492" s="1" t="s">
        <v>60</v>
      </c>
      <c r="R8492" s="1" t="s">
        <v>5022</v>
      </c>
      <c r="S8492" s="1">
        <v>18.689999999999998</v>
      </c>
      <c r="T8492" s="1">
        <v>7</v>
      </c>
      <c r="U8492" s="1">
        <v>0</v>
      </c>
      <c r="V8492" s="1">
        <v>7.1021999999999998</v>
      </c>
      <c r="W8492" t="str">
        <f>INDEX(People!$A$2:$A$5,MATCH(Orders!N8492,People!$B$2:$B$5,0))</f>
        <v>Cassandra Brandow</v>
      </c>
      <c r="X8492" t="str">
        <f>IFERROR(INDEX(Returns!A8492:A9291,MATCH(Orders!B8492,Returns!B8492:B9291,0)),"No")</f>
        <v>No</v>
      </c>
      <c r="Y8492">
        <f t="shared" si="132"/>
        <v>18.689999999999998</v>
      </c>
    </row>
    <row r="8493" spans="1:25" x14ac:dyDescent="0.2">
      <c r="A8493" s="1">
        <v>8492</v>
      </c>
      <c r="B8493" t="s">
        <v>10201</v>
      </c>
      <c r="C8493" s="2">
        <v>43653</v>
      </c>
      <c r="D8493" s="8">
        <f>Table1[[#This Row],[Order Date]]</f>
        <v>43653</v>
      </c>
      <c r="E8493" s="2">
        <v>43657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">
        <v>3506</v>
      </c>
      <c r="P8493" s="1" t="s">
        <v>43</v>
      </c>
      <c r="Q8493" s="1" t="s">
        <v>242</v>
      </c>
      <c r="R8493" s="1" t="s">
        <v>3507</v>
      </c>
      <c r="S8493" s="1">
        <v>5.9399999999999995</v>
      </c>
      <c r="T8493" s="1">
        <v>3</v>
      </c>
      <c r="U8493" s="1">
        <v>0</v>
      </c>
      <c r="V8493" s="1">
        <v>0.11880000000000024</v>
      </c>
      <c r="W8493" t="str">
        <f>INDEX(People!$A$2:$A$5,MATCH(Orders!N8493,People!$B$2:$B$5,0))</f>
        <v>Anna Andreadi</v>
      </c>
      <c r="X8493" t="str">
        <f>IFERROR(INDEX(Returns!A8493:A9292,MATCH(Orders!B8493,Returns!B8493:B9292,0)),"No")</f>
        <v>No</v>
      </c>
      <c r="Y8493">
        <f t="shared" si="132"/>
        <v>5.9399999999999995</v>
      </c>
    </row>
    <row r="8494" spans="1:25" x14ac:dyDescent="0.2">
      <c r="A8494" s="1">
        <v>8493</v>
      </c>
      <c r="B8494" t="s">
        <v>10202</v>
      </c>
      <c r="C8494" s="2">
        <v>43031</v>
      </c>
      <c r="D8494" s="8">
        <f>Table1[[#This Row],[Order Date]]</f>
        <v>43031</v>
      </c>
      <c r="E8494" s="2">
        <v>43036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">
        <v>5082</v>
      </c>
      <c r="P8494" s="1" t="s">
        <v>43</v>
      </c>
      <c r="Q8494" s="1" t="s">
        <v>84</v>
      </c>
      <c r="R8494" s="1" t="s">
        <v>5083</v>
      </c>
      <c r="S8494" s="1">
        <v>60.736000000000004</v>
      </c>
      <c r="T8494" s="1">
        <v>8</v>
      </c>
      <c r="U8494" s="1">
        <v>0.2</v>
      </c>
      <c r="V8494" s="1">
        <v>20.4984</v>
      </c>
      <c r="W8494" t="str">
        <f>INDEX(People!$A$2:$A$5,MATCH(Orders!N8494,People!$B$2:$B$5,0))</f>
        <v>Kelly Williams</v>
      </c>
      <c r="X8494" t="str">
        <f>IFERROR(INDEX(Returns!A8494:A9293,MATCH(Orders!B8494,Returns!B8494:B9293,0)),"No")</f>
        <v>No</v>
      </c>
      <c r="Y8494">
        <f t="shared" si="132"/>
        <v>72.883200000000002</v>
      </c>
    </row>
    <row r="8495" spans="1:25" x14ac:dyDescent="0.2">
      <c r="A8495" s="1">
        <v>8494</v>
      </c>
      <c r="B8495" t="s">
        <v>10202</v>
      </c>
      <c r="C8495" s="2">
        <v>43031</v>
      </c>
      <c r="D8495" s="8">
        <f>Table1[[#This Row],[Order Date]]</f>
        <v>43031</v>
      </c>
      <c r="E8495" s="2">
        <v>43036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">
        <v>5372</v>
      </c>
      <c r="P8495" s="1" t="s">
        <v>66</v>
      </c>
      <c r="Q8495" s="1" t="s">
        <v>1065</v>
      </c>
      <c r="R8495" s="1" t="s">
        <v>5373</v>
      </c>
      <c r="S8495" s="1">
        <v>479.97600000000006</v>
      </c>
      <c r="T8495" s="1">
        <v>3</v>
      </c>
      <c r="U8495" s="1">
        <v>0.2</v>
      </c>
      <c r="V8495" s="1">
        <v>161.99189999999999</v>
      </c>
      <c r="W8495" t="str">
        <f>INDEX(People!$A$2:$A$5,MATCH(Orders!N8495,People!$B$2:$B$5,0))</f>
        <v>Kelly Williams</v>
      </c>
      <c r="X8495" t="str">
        <f>IFERROR(INDEX(Returns!A8495:A9294,MATCH(Orders!B8495,Returns!B8495:B9294,0)),"No")</f>
        <v>No</v>
      </c>
      <c r="Y8495">
        <f t="shared" si="132"/>
        <v>575.97120000000007</v>
      </c>
    </row>
    <row r="8496" spans="1:25" x14ac:dyDescent="0.2">
      <c r="A8496" s="1">
        <v>8495</v>
      </c>
      <c r="B8496" t="s">
        <v>10202</v>
      </c>
      <c r="C8496" s="2">
        <v>43031</v>
      </c>
      <c r="D8496" s="8">
        <f>Table1[[#This Row],[Order Date]]</f>
        <v>43031</v>
      </c>
      <c r="E8496" s="2">
        <v>43036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">
        <v>3236</v>
      </c>
      <c r="P8496" s="1" t="s">
        <v>43</v>
      </c>
      <c r="Q8496" s="1" t="s">
        <v>70</v>
      </c>
      <c r="R8496" s="1" t="s">
        <v>3237</v>
      </c>
      <c r="S8496" s="1">
        <v>6.0799999999999983</v>
      </c>
      <c r="T8496" s="1">
        <v>1</v>
      </c>
      <c r="U8496" s="1">
        <v>0.8</v>
      </c>
      <c r="V8496" s="1">
        <v>-10.336000000000002</v>
      </c>
      <c r="W8496" t="str">
        <f>INDEX(People!$A$2:$A$5,MATCH(Orders!N8496,People!$B$2:$B$5,0))</f>
        <v>Kelly Williams</v>
      </c>
      <c r="X8496" t="str">
        <f>IFERROR(INDEX(Returns!A8496:A9295,MATCH(Orders!B8496,Returns!B8496:B9295,0)),"No")</f>
        <v>No</v>
      </c>
      <c r="Y8496">
        <f t="shared" si="132"/>
        <v>10.943999999999997</v>
      </c>
    </row>
    <row r="8497" spans="1:25" x14ac:dyDescent="0.2">
      <c r="A8497" s="1">
        <v>8496</v>
      </c>
      <c r="B8497" t="s">
        <v>10203</v>
      </c>
      <c r="C8497" s="2">
        <v>43436</v>
      </c>
      <c r="D8497" s="8">
        <f>Table1[[#This Row],[Order Date]]</f>
        <v>43436</v>
      </c>
      <c r="E8497" s="2">
        <v>43442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">
        <v>5163</v>
      </c>
      <c r="P8497" s="1" t="s">
        <v>66</v>
      </c>
      <c r="Q8497" s="1" t="s">
        <v>146</v>
      </c>
      <c r="R8497" s="1" t="s">
        <v>5164</v>
      </c>
      <c r="S8497" s="1">
        <v>165.60000000000002</v>
      </c>
      <c r="T8497" s="1">
        <v>3</v>
      </c>
      <c r="U8497" s="1">
        <v>0.2</v>
      </c>
      <c r="V8497" s="1">
        <v>-6.2100000000000151</v>
      </c>
      <c r="W8497" t="str">
        <f>INDEX(People!$A$2:$A$5,MATCH(Orders!N8497,People!$B$2:$B$5,0))</f>
        <v>Anna Andreadi</v>
      </c>
      <c r="X8497" t="str">
        <f>IFERROR(INDEX(Returns!A8497:A9296,MATCH(Orders!B8497,Returns!B8497:B9296,0)),"No")</f>
        <v>No</v>
      </c>
      <c r="Y8497">
        <f t="shared" si="132"/>
        <v>198.72000000000003</v>
      </c>
    </row>
    <row r="8498" spans="1:25" x14ac:dyDescent="0.2">
      <c r="A8498" s="1">
        <v>8497</v>
      </c>
      <c r="B8498" t="s">
        <v>10204</v>
      </c>
      <c r="C8498" s="2">
        <v>42434</v>
      </c>
      <c r="D8498" s="8">
        <f>Table1[[#This Row],[Order Date]]</f>
        <v>42434</v>
      </c>
      <c r="E8498" s="2">
        <v>42437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">
        <v>1358</v>
      </c>
      <c r="P8498" s="1" t="s">
        <v>43</v>
      </c>
      <c r="Q8498" s="1" t="s">
        <v>63</v>
      </c>
      <c r="R8498" s="1" t="s">
        <v>1359</v>
      </c>
      <c r="S8498" s="1">
        <v>59.519999999999996</v>
      </c>
      <c r="T8498" s="1">
        <v>3</v>
      </c>
      <c r="U8498" s="1">
        <v>0</v>
      </c>
      <c r="V8498" s="1">
        <v>15.475200000000001</v>
      </c>
      <c r="W8498" t="str">
        <f>INDEX(People!$A$2:$A$5,MATCH(Orders!N8498,People!$B$2:$B$5,0))</f>
        <v>Chuck Magee</v>
      </c>
      <c r="X8498" t="str">
        <f>IFERROR(INDEX(Returns!A8498:A9297,MATCH(Orders!B8498,Returns!B8498:B9297,0)),"No")</f>
        <v>No</v>
      </c>
      <c r="Y8498">
        <f t="shared" si="132"/>
        <v>59.519999999999996</v>
      </c>
    </row>
    <row r="8499" spans="1:25" x14ac:dyDescent="0.2">
      <c r="A8499" s="1">
        <v>8498</v>
      </c>
      <c r="B8499" t="s">
        <v>10204</v>
      </c>
      <c r="C8499" s="2">
        <v>42434</v>
      </c>
      <c r="D8499" s="8">
        <f>Table1[[#This Row],[Order Date]]</f>
        <v>42434</v>
      </c>
      <c r="E8499" s="2">
        <v>42437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">
        <v>941</v>
      </c>
      <c r="P8499" s="1" t="s">
        <v>66</v>
      </c>
      <c r="Q8499" s="1" t="s">
        <v>146</v>
      </c>
      <c r="R8499" s="1" t="s">
        <v>942</v>
      </c>
      <c r="S8499" s="1">
        <v>479.97</v>
      </c>
      <c r="T8499" s="1">
        <v>3</v>
      </c>
      <c r="U8499" s="1">
        <v>0</v>
      </c>
      <c r="V8499" s="1">
        <v>177.58890000000002</v>
      </c>
      <c r="W8499" t="str">
        <f>INDEX(People!$A$2:$A$5,MATCH(Orders!N8499,People!$B$2:$B$5,0))</f>
        <v>Chuck Magee</v>
      </c>
      <c r="X8499" t="str">
        <f>IFERROR(INDEX(Returns!A8499:A9298,MATCH(Orders!B8499,Returns!B8499:B9298,0)),"No")</f>
        <v>No</v>
      </c>
      <c r="Y8499">
        <f t="shared" si="132"/>
        <v>479.97</v>
      </c>
    </row>
    <row r="8500" spans="1:25" x14ac:dyDescent="0.2">
      <c r="A8500" s="1">
        <v>8499</v>
      </c>
      <c r="B8500" t="s">
        <v>10204</v>
      </c>
      <c r="C8500" s="2">
        <v>42434</v>
      </c>
      <c r="D8500" s="8">
        <f>Table1[[#This Row],[Order Date]]</f>
        <v>42434</v>
      </c>
      <c r="E8500" s="2">
        <v>42437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">
        <v>2192</v>
      </c>
      <c r="P8500" s="1" t="s">
        <v>43</v>
      </c>
      <c r="Q8500" s="1" t="s">
        <v>512</v>
      </c>
      <c r="R8500" s="1" t="s">
        <v>2193</v>
      </c>
      <c r="S8500" s="1">
        <v>18.62</v>
      </c>
      <c r="T8500" s="1">
        <v>2</v>
      </c>
      <c r="U8500" s="1">
        <v>0</v>
      </c>
      <c r="V8500" s="1">
        <v>5.399799999999999</v>
      </c>
      <c r="W8500" t="str">
        <f>INDEX(People!$A$2:$A$5,MATCH(Orders!N8500,People!$B$2:$B$5,0))</f>
        <v>Chuck Magee</v>
      </c>
      <c r="X8500" t="str">
        <f>IFERROR(INDEX(Returns!A8500:A9299,MATCH(Orders!B8500,Returns!B8500:B9299,0)),"No")</f>
        <v>No</v>
      </c>
      <c r="Y8500">
        <f t="shared" si="132"/>
        <v>18.62</v>
      </c>
    </row>
    <row r="8501" spans="1:25" x14ac:dyDescent="0.2">
      <c r="A8501" s="1">
        <v>8500</v>
      </c>
      <c r="B8501" t="s">
        <v>10204</v>
      </c>
      <c r="C8501" s="2">
        <v>42434</v>
      </c>
      <c r="D8501" s="8">
        <f>Table1[[#This Row],[Order Date]]</f>
        <v>42434</v>
      </c>
      <c r="E8501" s="2">
        <v>42437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">
        <v>4301</v>
      </c>
      <c r="P8501" s="1" t="s">
        <v>43</v>
      </c>
      <c r="Q8501" s="1" t="s">
        <v>70</v>
      </c>
      <c r="R8501" s="1" t="s">
        <v>4302</v>
      </c>
      <c r="S8501" s="1">
        <v>49.632000000000005</v>
      </c>
      <c r="T8501" s="1">
        <v>6</v>
      </c>
      <c r="U8501" s="1">
        <v>0.2</v>
      </c>
      <c r="V8501" s="1">
        <v>16.750799999999998</v>
      </c>
      <c r="W8501" t="str">
        <f>INDEX(People!$A$2:$A$5,MATCH(Orders!N8501,People!$B$2:$B$5,0))</f>
        <v>Chuck Magee</v>
      </c>
      <c r="X8501" t="str">
        <f>IFERROR(INDEX(Returns!A8501:A9300,MATCH(Orders!B8501,Returns!B8501:B9300,0)),"No")</f>
        <v>No</v>
      </c>
      <c r="Y8501">
        <f t="shared" si="132"/>
        <v>59.558400000000006</v>
      </c>
    </row>
    <row r="8502" spans="1:25" x14ac:dyDescent="0.2">
      <c r="A8502" s="1">
        <v>8501</v>
      </c>
      <c r="B8502" t="s">
        <v>10204</v>
      </c>
      <c r="C8502" s="2">
        <v>42434</v>
      </c>
      <c r="D8502" s="8">
        <f>Table1[[#This Row],[Order Date]]</f>
        <v>42434</v>
      </c>
      <c r="E8502" s="2">
        <v>42437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">
        <v>3817</v>
      </c>
      <c r="P8502" s="1" t="s">
        <v>43</v>
      </c>
      <c r="Q8502" s="1" t="s">
        <v>84</v>
      </c>
      <c r="R8502" s="1" t="s">
        <v>3818</v>
      </c>
      <c r="S8502" s="1">
        <v>97.82</v>
      </c>
      <c r="T8502" s="1">
        <v>2</v>
      </c>
      <c r="U8502" s="1">
        <v>0</v>
      </c>
      <c r="V8502" s="1">
        <v>45.975399999999993</v>
      </c>
      <c r="W8502" t="str">
        <f>INDEX(People!$A$2:$A$5,MATCH(Orders!N8502,People!$B$2:$B$5,0))</f>
        <v>Chuck Magee</v>
      </c>
      <c r="X8502" t="str">
        <f>IFERROR(INDEX(Returns!A8502:A9301,MATCH(Orders!B8502,Returns!B8502:B9301,0)),"No")</f>
        <v>No</v>
      </c>
      <c r="Y8502">
        <f t="shared" si="132"/>
        <v>97.82</v>
      </c>
    </row>
    <row r="8503" spans="1:25" x14ac:dyDescent="0.2">
      <c r="A8503" s="1">
        <v>8502</v>
      </c>
      <c r="B8503" t="s">
        <v>10205</v>
      </c>
      <c r="C8503" s="2">
        <v>42795</v>
      </c>
      <c r="D8503" s="8">
        <f>Table1[[#This Row],[Order Date]]</f>
        <v>42795</v>
      </c>
      <c r="E8503" s="2">
        <v>42797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">
        <v>1460</v>
      </c>
      <c r="P8503" s="1" t="s">
        <v>66</v>
      </c>
      <c r="Q8503" s="1" t="s">
        <v>67</v>
      </c>
      <c r="R8503" s="1" t="s">
        <v>1461</v>
      </c>
      <c r="S8503" s="1">
        <v>15.984000000000002</v>
      </c>
      <c r="T8503" s="1">
        <v>2</v>
      </c>
      <c r="U8503" s="1">
        <v>0.2</v>
      </c>
      <c r="V8503" s="1">
        <v>1.1988000000000003</v>
      </c>
      <c r="W8503" t="str">
        <f>INDEX(People!$A$2:$A$5,MATCH(Orders!N8503,People!$B$2:$B$5,0))</f>
        <v>Anna Andreadi</v>
      </c>
      <c r="X8503" t="str">
        <f>IFERROR(INDEX(Returns!A8503:A9302,MATCH(Orders!B8503,Returns!B8503:B9302,0)),"No")</f>
        <v>No</v>
      </c>
      <c r="Y8503">
        <f t="shared" si="132"/>
        <v>19.180800000000001</v>
      </c>
    </row>
    <row r="8504" spans="1:25" x14ac:dyDescent="0.2">
      <c r="A8504" s="1">
        <v>8503</v>
      </c>
      <c r="B8504" t="s">
        <v>10205</v>
      </c>
      <c r="C8504" s="2">
        <v>42795</v>
      </c>
      <c r="D8504" s="8">
        <f>Table1[[#This Row],[Order Date]]</f>
        <v>42795</v>
      </c>
      <c r="E8504" s="2">
        <v>42797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">
        <v>1337</v>
      </c>
      <c r="P8504" s="1" t="s">
        <v>30</v>
      </c>
      <c r="Q8504" s="1" t="s">
        <v>34</v>
      </c>
      <c r="R8504" s="1" t="s">
        <v>1338</v>
      </c>
      <c r="S8504" s="1">
        <v>184.75200000000001</v>
      </c>
      <c r="T8504" s="1">
        <v>3</v>
      </c>
      <c r="U8504" s="1">
        <v>0.2</v>
      </c>
      <c r="V8504" s="1">
        <v>-20.784600000000012</v>
      </c>
      <c r="W8504" t="str">
        <f>INDEX(People!$A$2:$A$5,MATCH(Orders!N8504,People!$B$2:$B$5,0))</f>
        <v>Anna Andreadi</v>
      </c>
      <c r="X8504" t="str">
        <f>IFERROR(INDEX(Returns!A8504:A9303,MATCH(Orders!B8504,Returns!B8504:B9303,0)),"No")</f>
        <v>No</v>
      </c>
      <c r="Y8504">
        <f t="shared" si="132"/>
        <v>221.70240000000001</v>
      </c>
    </row>
    <row r="8505" spans="1:25" x14ac:dyDescent="0.2">
      <c r="A8505" s="1">
        <v>8504</v>
      </c>
      <c r="B8505" t="s">
        <v>10206</v>
      </c>
      <c r="C8505" s="2">
        <v>42420</v>
      </c>
      <c r="D8505" s="8">
        <f>Table1[[#This Row],[Order Date]]</f>
        <v>42420</v>
      </c>
      <c r="E8505" s="2">
        <v>42424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">
        <v>4951</v>
      </c>
      <c r="P8505" s="1" t="s">
        <v>43</v>
      </c>
      <c r="Q8505" s="1" t="s">
        <v>84</v>
      </c>
      <c r="R8505" s="1" t="s">
        <v>4952</v>
      </c>
      <c r="S8505" s="1">
        <v>12.96</v>
      </c>
      <c r="T8505" s="1">
        <v>2</v>
      </c>
      <c r="U8505" s="1">
        <v>0</v>
      </c>
      <c r="V8505" s="1">
        <v>6.2208000000000006</v>
      </c>
      <c r="W8505" t="str">
        <f>INDEX(People!$A$2:$A$5,MATCH(Orders!N8505,People!$B$2:$B$5,0))</f>
        <v>Anna Andreadi</v>
      </c>
      <c r="X8505" t="str">
        <f>IFERROR(INDEX(Returns!A8505:A9304,MATCH(Orders!B8505,Returns!B8505:B9304,0)),"No")</f>
        <v>No</v>
      </c>
      <c r="Y8505">
        <f t="shared" si="132"/>
        <v>12.96</v>
      </c>
    </row>
    <row r="8506" spans="1:25" x14ac:dyDescent="0.2">
      <c r="A8506" s="1">
        <v>8505</v>
      </c>
      <c r="B8506" t="s">
        <v>10207</v>
      </c>
      <c r="C8506" s="2">
        <v>43222</v>
      </c>
      <c r="D8506" s="8">
        <f>Table1[[#This Row],[Order Date]]</f>
        <v>43222</v>
      </c>
      <c r="E8506" s="2">
        <v>43226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">
        <v>5078</v>
      </c>
      <c r="P8506" s="1" t="s">
        <v>30</v>
      </c>
      <c r="Q8506" s="1" t="s">
        <v>34</v>
      </c>
      <c r="R8506" s="1" t="s">
        <v>5079</v>
      </c>
      <c r="S8506" s="1">
        <v>366.74399999999997</v>
      </c>
      <c r="T8506" s="1">
        <v>4</v>
      </c>
      <c r="U8506" s="1">
        <v>0.3</v>
      </c>
      <c r="V8506" s="1">
        <v>-110.02320000000003</v>
      </c>
      <c r="W8506" t="str">
        <f>INDEX(People!$A$2:$A$5,MATCH(Orders!N8506,People!$B$2:$B$5,0))</f>
        <v>Kelly Williams</v>
      </c>
      <c r="X8506" t="str">
        <f>IFERROR(INDEX(Returns!A8506:A9305,MATCH(Orders!B8506,Returns!B8506:B9305,0)),"No")</f>
        <v>No</v>
      </c>
      <c r="Y8506">
        <f t="shared" si="132"/>
        <v>476.7672</v>
      </c>
    </row>
    <row r="8507" spans="1:25" x14ac:dyDescent="0.2">
      <c r="A8507" s="1">
        <v>8506</v>
      </c>
      <c r="B8507" t="s">
        <v>10208</v>
      </c>
      <c r="C8507" s="2">
        <v>43167</v>
      </c>
      <c r="D8507" s="8">
        <f>Table1[[#This Row],[Order Date]]</f>
        <v>43167</v>
      </c>
      <c r="E8507" s="2">
        <v>43171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">
        <v>3809</v>
      </c>
      <c r="P8507" s="1" t="s">
        <v>43</v>
      </c>
      <c r="Q8507" s="1" t="s">
        <v>70</v>
      </c>
      <c r="R8507" s="1" t="s">
        <v>3810</v>
      </c>
      <c r="S8507" s="1">
        <v>8.8559999999999981</v>
      </c>
      <c r="T8507" s="1">
        <v>9</v>
      </c>
      <c r="U8507" s="1">
        <v>0.8</v>
      </c>
      <c r="V8507" s="1">
        <v>-14.169600000000003</v>
      </c>
      <c r="W8507" t="str">
        <f>INDEX(People!$A$2:$A$5,MATCH(Orders!N8507,People!$B$2:$B$5,0))</f>
        <v>Kelly Williams</v>
      </c>
      <c r="X8507" t="str">
        <f>IFERROR(INDEX(Returns!A8507:A9306,MATCH(Orders!B8507,Returns!B8507:B9306,0)),"No")</f>
        <v>No</v>
      </c>
      <c r="Y8507">
        <f t="shared" si="132"/>
        <v>15.940799999999998</v>
      </c>
    </row>
    <row r="8508" spans="1:25" x14ac:dyDescent="0.2">
      <c r="A8508" s="1">
        <v>8507</v>
      </c>
      <c r="B8508" t="s">
        <v>10208</v>
      </c>
      <c r="C8508" s="2">
        <v>43167</v>
      </c>
      <c r="D8508" s="8">
        <f>Table1[[#This Row],[Order Date]]</f>
        <v>43167</v>
      </c>
      <c r="E8508" s="2">
        <v>43171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">
        <v>263</v>
      </c>
      <c r="P8508" s="1" t="s">
        <v>66</v>
      </c>
      <c r="Q8508" s="1" t="s">
        <v>146</v>
      </c>
      <c r="R8508" s="1" t="s">
        <v>264</v>
      </c>
      <c r="S8508" s="1">
        <v>27.96</v>
      </c>
      <c r="T8508" s="1">
        <v>5</v>
      </c>
      <c r="U8508" s="1">
        <v>0.2</v>
      </c>
      <c r="V8508" s="1">
        <v>8.3880000000000035</v>
      </c>
      <c r="W8508" t="str">
        <f>INDEX(People!$A$2:$A$5,MATCH(Orders!N8508,People!$B$2:$B$5,0))</f>
        <v>Kelly Williams</v>
      </c>
      <c r="X8508" t="str">
        <f>IFERROR(INDEX(Returns!A8508:A9307,MATCH(Orders!B8508,Returns!B8508:B9307,0)),"No")</f>
        <v>No</v>
      </c>
      <c r="Y8508">
        <f t="shared" si="132"/>
        <v>33.552</v>
      </c>
    </row>
    <row r="8509" spans="1:25" x14ac:dyDescent="0.2">
      <c r="A8509" s="1">
        <v>8508</v>
      </c>
      <c r="B8509" t="s">
        <v>10208</v>
      </c>
      <c r="C8509" s="2">
        <v>43167</v>
      </c>
      <c r="D8509" s="8">
        <f>Table1[[#This Row],[Order Date]]</f>
        <v>43167</v>
      </c>
      <c r="E8509" s="2">
        <v>43171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">
        <v>5399</v>
      </c>
      <c r="P8509" s="1" t="s">
        <v>43</v>
      </c>
      <c r="Q8509" s="1" t="s">
        <v>157</v>
      </c>
      <c r="R8509" s="1" t="s">
        <v>5400</v>
      </c>
      <c r="S8509" s="1">
        <v>146.352</v>
      </c>
      <c r="T8509" s="1">
        <v>3</v>
      </c>
      <c r="U8509" s="1">
        <v>0.2</v>
      </c>
      <c r="V8509" s="1">
        <v>49.393799999999992</v>
      </c>
      <c r="W8509" t="str">
        <f>INDEX(People!$A$2:$A$5,MATCH(Orders!N8509,People!$B$2:$B$5,0))</f>
        <v>Kelly Williams</v>
      </c>
      <c r="X8509" t="str">
        <f>IFERROR(INDEX(Returns!A8509:A9308,MATCH(Orders!B8509,Returns!B8509:B9308,0)),"No")</f>
        <v>No</v>
      </c>
      <c r="Y8509">
        <f t="shared" si="132"/>
        <v>175.6224</v>
      </c>
    </row>
    <row r="8510" spans="1:25" x14ac:dyDescent="0.2">
      <c r="A8510" s="1">
        <v>8509</v>
      </c>
      <c r="B8510" t="s">
        <v>10209</v>
      </c>
      <c r="C8510" s="2">
        <v>43080</v>
      </c>
      <c r="D8510" s="8">
        <f>Table1[[#This Row],[Order Date]]</f>
        <v>43080</v>
      </c>
      <c r="E8510" s="2">
        <v>43083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">
        <v>2594</v>
      </c>
      <c r="P8510" s="1" t="s">
        <v>66</v>
      </c>
      <c r="Q8510" s="1" t="s">
        <v>146</v>
      </c>
      <c r="R8510" s="1" t="s">
        <v>2595</v>
      </c>
      <c r="S8510" s="1">
        <v>175.23</v>
      </c>
      <c r="T8510" s="1">
        <v>11</v>
      </c>
      <c r="U8510" s="1">
        <v>0</v>
      </c>
      <c r="V8510" s="1">
        <v>61.330500000000001</v>
      </c>
      <c r="W8510" t="str">
        <f>INDEX(People!$A$2:$A$5,MATCH(Orders!N8510,People!$B$2:$B$5,0))</f>
        <v>Kelly Williams</v>
      </c>
      <c r="X8510" t="str">
        <f>IFERROR(INDEX(Returns!A8510:A9309,MATCH(Orders!B8510,Returns!B8510:B9309,0)),"No")</f>
        <v>No</v>
      </c>
      <c r="Y8510">
        <f t="shared" si="132"/>
        <v>175.23</v>
      </c>
    </row>
    <row r="8511" spans="1:25" x14ac:dyDescent="0.2">
      <c r="A8511" s="1">
        <v>8510</v>
      </c>
      <c r="B8511" t="s">
        <v>10209</v>
      </c>
      <c r="C8511" s="2">
        <v>43080</v>
      </c>
      <c r="D8511" s="8">
        <f>Table1[[#This Row],[Order Date]]</f>
        <v>43080</v>
      </c>
      <c r="E8511" s="2">
        <v>43083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">
        <v>4552</v>
      </c>
      <c r="P8511" s="1" t="s">
        <v>66</v>
      </c>
      <c r="Q8511" s="1" t="s">
        <v>67</v>
      </c>
      <c r="R8511" s="1" t="s">
        <v>4553</v>
      </c>
      <c r="S8511" s="1">
        <v>125.99</v>
      </c>
      <c r="T8511" s="1">
        <v>1</v>
      </c>
      <c r="U8511" s="1">
        <v>0</v>
      </c>
      <c r="V8511" s="1">
        <v>31.497500000000002</v>
      </c>
      <c r="W8511" t="str">
        <f>INDEX(People!$A$2:$A$5,MATCH(Orders!N8511,People!$B$2:$B$5,0))</f>
        <v>Kelly Williams</v>
      </c>
      <c r="X8511" t="str">
        <f>IFERROR(INDEX(Returns!A8511:A9310,MATCH(Orders!B8511,Returns!B8511:B9310,0)),"No")</f>
        <v>No</v>
      </c>
      <c r="Y8511">
        <f t="shared" si="132"/>
        <v>125.99</v>
      </c>
    </row>
    <row r="8512" spans="1:25" x14ac:dyDescent="0.2">
      <c r="A8512" s="1">
        <v>8511</v>
      </c>
      <c r="B8512" t="s">
        <v>10209</v>
      </c>
      <c r="C8512" s="2">
        <v>43080</v>
      </c>
      <c r="D8512" s="8">
        <f>Table1[[#This Row],[Order Date]]</f>
        <v>43080</v>
      </c>
      <c r="E8512" s="2">
        <v>43083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">
        <v>3319</v>
      </c>
      <c r="P8512" s="1" t="s">
        <v>43</v>
      </c>
      <c r="Q8512" s="1" t="s">
        <v>70</v>
      </c>
      <c r="R8512" s="1" t="s">
        <v>3320</v>
      </c>
      <c r="S8512" s="1">
        <v>23</v>
      </c>
      <c r="T8512" s="1">
        <v>2</v>
      </c>
      <c r="U8512" s="1">
        <v>0</v>
      </c>
      <c r="V8512" s="1">
        <v>10.35</v>
      </c>
      <c r="W8512" t="str">
        <f>INDEX(People!$A$2:$A$5,MATCH(Orders!N8512,People!$B$2:$B$5,0))</f>
        <v>Kelly Williams</v>
      </c>
      <c r="X8512" t="str">
        <f>IFERROR(INDEX(Returns!A8512:A9311,MATCH(Orders!B8512,Returns!B8512:B9311,0)),"No")</f>
        <v>No</v>
      </c>
      <c r="Y8512">
        <f t="shared" si="132"/>
        <v>23</v>
      </c>
    </row>
    <row r="8513" spans="1:25" x14ac:dyDescent="0.2">
      <c r="A8513" s="1">
        <v>8512</v>
      </c>
      <c r="B8513" t="s">
        <v>10210</v>
      </c>
      <c r="C8513" s="2">
        <v>43456</v>
      </c>
      <c r="D8513" s="8">
        <f>Table1[[#This Row],[Order Date]]</f>
        <v>43456</v>
      </c>
      <c r="E8513" s="2">
        <v>43460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">
        <v>4489</v>
      </c>
      <c r="P8513" s="1" t="s">
        <v>43</v>
      </c>
      <c r="Q8513" s="1" t="s">
        <v>70</v>
      </c>
      <c r="R8513" s="1" t="s">
        <v>4490</v>
      </c>
      <c r="S8513" s="1">
        <v>25.584000000000003</v>
      </c>
      <c r="T8513" s="1">
        <v>2</v>
      </c>
      <c r="U8513" s="1">
        <v>0.2</v>
      </c>
      <c r="V8513" s="1">
        <v>8.9543999999999997</v>
      </c>
      <c r="W8513" t="str">
        <f>INDEX(People!$A$2:$A$5,MATCH(Orders!N8513,People!$B$2:$B$5,0))</f>
        <v>Chuck Magee</v>
      </c>
      <c r="X8513" t="str">
        <f>IFERROR(INDEX(Returns!A8513:A9312,MATCH(Orders!B8513,Returns!B8513:B9312,0)),"No")</f>
        <v>No</v>
      </c>
      <c r="Y8513">
        <f t="shared" si="132"/>
        <v>30.700800000000001</v>
      </c>
    </row>
    <row r="8514" spans="1:25" x14ac:dyDescent="0.2">
      <c r="A8514" s="1">
        <v>8513</v>
      </c>
      <c r="B8514" t="s">
        <v>10211</v>
      </c>
      <c r="C8514" s="2">
        <v>43133</v>
      </c>
      <c r="D8514" s="8">
        <f>Table1[[#This Row],[Order Date]]</f>
        <v>43133</v>
      </c>
      <c r="E8514" s="2">
        <v>43139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">
        <v>2431</v>
      </c>
      <c r="P8514" s="1" t="s">
        <v>30</v>
      </c>
      <c r="Q8514" s="1" t="s">
        <v>60</v>
      </c>
      <c r="R8514" s="1" t="s">
        <v>2432</v>
      </c>
      <c r="S8514" s="1">
        <v>73.784000000000006</v>
      </c>
      <c r="T8514" s="1">
        <v>2</v>
      </c>
      <c r="U8514" s="1">
        <v>0.6</v>
      </c>
      <c r="V8514" s="1">
        <v>-77.473200000000006</v>
      </c>
      <c r="W8514" t="str">
        <f>INDEX(People!$A$2:$A$5,MATCH(Orders!N8514,People!$B$2:$B$5,0))</f>
        <v>Kelly Williams</v>
      </c>
      <c r="X8514" t="str">
        <f>IFERROR(INDEX(Returns!A8514:A9313,MATCH(Orders!B8514,Returns!B8514:B9313,0)),"No")</f>
        <v>No</v>
      </c>
      <c r="Y8514">
        <f t="shared" si="132"/>
        <v>118.05440000000002</v>
      </c>
    </row>
    <row r="8515" spans="1:25" x14ac:dyDescent="0.2">
      <c r="A8515" s="1">
        <v>8514</v>
      </c>
      <c r="B8515" t="s">
        <v>10212</v>
      </c>
      <c r="C8515" s="2">
        <v>43621</v>
      </c>
      <c r="D8515" s="8">
        <f>Table1[[#This Row],[Order Date]]</f>
        <v>43621</v>
      </c>
      <c r="E8515" s="2">
        <v>43625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">
        <v>4157</v>
      </c>
      <c r="P8515" s="1" t="s">
        <v>43</v>
      </c>
      <c r="Q8515" s="1" t="s">
        <v>84</v>
      </c>
      <c r="R8515" s="1" t="s">
        <v>4158</v>
      </c>
      <c r="S8515" s="1">
        <v>20.736000000000004</v>
      </c>
      <c r="T8515" s="1">
        <v>4</v>
      </c>
      <c r="U8515" s="1">
        <v>0.2</v>
      </c>
      <c r="V8515" s="1">
        <v>7.2576000000000001</v>
      </c>
      <c r="W8515" t="str">
        <f>INDEX(People!$A$2:$A$5,MATCH(Orders!N8515,People!$B$2:$B$5,0))</f>
        <v>Cassandra Brandow</v>
      </c>
      <c r="X8515" t="str">
        <f>IFERROR(INDEX(Returns!A8515:A9314,MATCH(Orders!B8515,Returns!B8515:B9314,0)),"No")</f>
        <v>No</v>
      </c>
      <c r="Y8515">
        <f t="shared" ref="Y8515:Y8578" si="133">S8515*(1+U8515)</f>
        <v>24.883200000000006</v>
      </c>
    </row>
    <row r="8516" spans="1:25" x14ac:dyDescent="0.2">
      <c r="A8516" s="1">
        <v>8515</v>
      </c>
      <c r="B8516" t="s">
        <v>10213</v>
      </c>
      <c r="C8516" s="2">
        <v>42968</v>
      </c>
      <c r="D8516" s="8">
        <f>Table1[[#This Row],[Order Date]]</f>
        <v>42968</v>
      </c>
      <c r="E8516" s="2">
        <v>42973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">
        <v>876</v>
      </c>
      <c r="P8516" s="1" t="s">
        <v>43</v>
      </c>
      <c r="Q8516" s="1" t="s">
        <v>63</v>
      </c>
      <c r="R8516" s="1" t="s">
        <v>877</v>
      </c>
      <c r="S8516" s="1">
        <v>17.52</v>
      </c>
      <c r="T8516" s="1">
        <v>3</v>
      </c>
      <c r="U8516" s="1">
        <v>0</v>
      </c>
      <c r="V8516" s="1">
        <v>8.2343999999999991</v>
      </c>
      <c r="W8516" t="str">
        <f>INDEX(People!$A$2:$A$5,MATCH(Orders!N8516,People!$B$2:$B$5,0))</f>
        <v>Cassandra Brandow</v>
      </c>
      <c r="X8516" t="str">
        <f>IFERROR(INDEX(Returns!A8516:A9315,MATCH(Orders!B8516,Returns!B8516:B9315,0)),"No")</f>
        <v>No</v>
      </c>
      <c r="Y8516">
        <f t="shared" si="133"/>
        <v>17.52</v>
      </c>
    </row>
    <row r="8517" spans="1:25" x14ac:dyDescent="0.2">
      <c r="A8517" s="1">
        <v>8516</v>
      </c>
      <c r="B8517" t="s">
        <v>10213</v>
      </c>
      <c r="C8517" s="2">
        <v>42968</v>
      </c>
      <c r="D8517" s="8">
        <f>Table1[[#This Row],[Order Date]]</f>
        <v>42968</v>
      </c>
      <c r="E8517" s="2">
        <v>42973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">
        <v>327</v>
      </c>
      <c r="P8517" s="1" t="s">
        <v>43</v>
      </c>
      <c r="Q8517" s="1" t="s">
        <v>63</v>
      </c>
      <c r="R8517" s="1" t="s">
        <v>328</v>
      </c>
      <c r="S8517" s="1">
        <v>35.76</v>
      </c>
      <c r="T8517" s="1">
        <v>12</v>
      </c>
      <c r="U8517" s="1">
        <v>0</v>
      </c>
      <c r="V8517" s="1">
        <v>10.0128</v>
      </c>
      <c r="W8517" t="str">
        <f>INDEX(People!$A$2:$A$5,MATCH(Orders!N8517,People!$B$2:$B$5,0))</f>
        <v>Cassandra Brandow</v>
      </c>
      <c r="X8517" t="str">
        <f>IFERROR(INDEX(Returns!A8517:A9316,MATCH(Orders!B8517,Returns!B8517:B9316,0)),"No")</f>
        <v>No</v>
      </c>
      <c r="Y8517">
        <f t="shared" si="133"/>
        <v>35.76</v>
      </c>
    </row>
    <row r="8518" spans="1:25" x14ac:dyDescent="0.2">
      <c r="A8518" s="1">
        <v>8517</v>
      </c>
      <c r="B8518" t="s">
        <v>10214</v>
      </c>
      <c r="C8518" s="2">
        <v>43197</v>
      </c>
      <c r="D8518" s="8">
        <f>Table1[[#This Row],[Order Date]]</f>
        <v>43197</v>
      </c>
      <c r="E8518" s="2">
        <v>43201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">
        <v>62</v>
      </c>
      <c r="P8518" s="1" t="s">
        <v>43</v>
      </c>
      <c r="Q8518" s="1" t="s">
        <v>63</v>
      </c>
      <c r="R8518" s="1" t="s">
        <v>64</v>
      </c>
      <c r="S8518" s="1">
        <v>3.64</v>
      </c>
      <c r="T8518" s="1">
        <v>2</v>
      </c>
      <c r="U8518" s="1">
        <v>0</v>
      </c>
      <c r="V8518" s="1">
        <v>0.98280000000000012</v>
      </c>
      <c r="W8518" t="str">
        <f>INDEX(People!$A$2:$A$5,MATCH(Orders!N8518,People!$B$2:$B$5,0))</f>
        <v>Chuck Magee</v>
      </c>
      <c r="X8518" t="str">
        <f>IFERROR(INDEX(Returns!A8518:A9317,MATCH(Orders!B8518,Returns!B8518:B9317,0)),"No")</f>
        <v>No</v>
      </c>
      <c r="Y8518">
        <f t="shared" si="133"/>
        <v>3.64</v>
      </c>
    </row>
    <row r="8519" spans="1:25" x14ac:dyDescent="0.2">
      <c r="A8519" s="1">
        <v>8518</v>
      </c>
      <c r="B8519" t="s">
        <v>10215</v>
      </c>
      <c r="C8519" s="2">
        <v>43620</v>
      </c>
      <c r="D8519" s="8">
        <f>Table1[[#This Row],[Order Date]]</f>
        <v>43620</v>
      </c>
      <c r="E8519" s="2">
        <v>43623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">
        <v>4217</v>
      </c>
      <c r="P8519" s="1" t="s">
        <v>30</v>
      </c>
      <c r="Q8519" s="1" t="s">
        <v>60</v>
      </c>
      <c r="R8519" s="1" t="s">
        <v>4218</v>
      </c>
      <c r="S8519" s="1">
        <v>30.336000000000006</v>
      </c>
      <c r="T8519" s="1">
        <v>6</v>
      </c>
      <c r="U8519" s="1">
        <v>0.6</v>
      </c>
      <c r="V8519" s="1">
        <v>-17.443199999999997</v>
      </c>
      <c r="W8519" t="str">
        <f>INDEX(People!$A$2:$A$5,MATCH(Orders!N8519,People!$B$2:$B$5,0))</f>
        <v>Kelly Williams</v>
      </c>
      <c r="X8519" t="str">
        <f>IFERROR(INDEX(Returns!A8519:A9318,MATCH(Orders!B8519,Returns!B8519:B9318,0)),"No")</f>
        <v>No</v>
      </c>
      <c r="Y8519">
        <f t="shared" si="133"/>
        <v>48.537600000000012</v>
      </c>
    </row>
    <row r="8520" spans="1:25" x14ac:dyDescent="0.2">
      <c r="A8520" s="1">
        <v>8519</v>
      </c>
      <c r="B8520" t="s">
        <v>10216</v>
      </c>
      <c r="C8520" s="2">
        <v>43803</v>
      </c>
      <c r="D8520" s="8">
        <f>Table1[[#This Row],[Order Date]]</f>
        <v>43803</v>
      </c>
      <c r="E8520" s="2">
        <v>43809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">
        <v>5800</v>
      </c>
      <c r="P8520" s="1" t="s">
        <v>30</v>
      </c>
      <c r="Q8520" s="1" t="s">
        <v>60</v>
      </c>
      <c r="R8520" s="1" t="s">
        <v>5801</v>
      </c>
      <c r="S8520" s="1">
        <v>12.99</v>
      </c>
      <c r="T8520" s="1">
        <v>1</v>
      </c>
      <c r="U8520" s="1">
        <v>0</v>
      </c>
      <c r="V8520" s="1">
        <v>1.5587999999999997</v>
      </c>
      <c r="W8520" t="str">
        <f>INDEX(People!$A$2:$A$5,MATCH(Orders!N8520,People!$B$2:$B$5,0))</f>
        <v>Chuck Magee</v>
      </c>
      <c r="X8520" t="str">
        <f>IFERROR(INDEX(Returns!A8520:A9319,MATCH(Orders!B8520,Returns!B8520:B9319,0)),"No")</f>
        <v>No</v>
      </c>
      <c r="Y8520">
        <f t="shared" si="133"/>
        <v>12.99</v>
      </c>
    </row>
    <row r="8521" spans="1:25" x14ac:dyDescent="0.2">
      <c r="A8521" s="1">
        <v>8520</v>
      </c>
      <c r="B8521" t="s">
        <v>10216</v>
      </c>
      <c r="C8521" s="2">
        <v>43803</v>
      </c>
      <c r="D8521" s="8">
        <f>Table1[[#This Row],[Order Date]]</f>
        <v>43803</v>
      </c>
      <c r="E8521" s="2">
        <v>43809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">
        <v>619</v>
      </c>
      <c r="P8521" s="1" t="s">
        <v>30</v>
      </c>
      <c r="Q8521" s="1" t="s">
        <v>34</v>
      </c>
      <c r="R8521" s="1" t="s">
        <v>620</v>
      </c>
      <c r="S8521" s="1">
        <v>182.22</v>
      </c>
      <c r="T8521" s="1">
        <v>3</v>
      </c>
      <c r="U8521" s="1">
        <v>0</v>
      </c>
      <c r="V8521" s="1">
        <v>45.555000000000007</v>
      </c>
      <c r="W8521" t="str">
        <f>INDEX(People!$A$2:$A$5,MATCH(Orders!N8521,People!$B$2:$B$5,0))</f>
        <v>Chuck Magee</v>
      </c>
      <c r="X8521" t="str">
        <f>IFERROR(INDEX(Returns!A8521:A9320,MATCH(Orders!B8521,Returns!B8521:B9320,0)),"No")</f>
        <v>No</v>
      </c>
      <c r="Y8521">
        <f t="shared" si="133"/>
        <v>182.22</v>
      </c>
    </row>
    <row r="8522" spans="1:25" x14ac:dyDescent="0.2">
      <c r="A8522" s="1">
        <v>8521</v>
      </c>
      <c r="B8522" t="s">
        <v>10216</v>
      </c>
      <c r="C8522" s="2">
        <v>43803</v>
      </c>
      <c r="D8522" s="8">
        <f>Table1[[#This Row],[Order Date]]</f>
        <v>43803</v>
      </c>
      <c r="E8522" s="2">
        <v>43809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">
        <v>782</v>
      </c>
      <c r="P8522" s="1" t="s">
        <v>30</v>
      </c>
      <c r="Q8522" s="1" t="s">
        <v>34</v>
      </c>
      <c r="R8522" s="1" t="s">
        <v>783</v>
      </c>
      <c r="S8522" s="1">
        <v>302.94</v>
      </c>
      <c r="T8522" s="1">
        <v>3</v>
      </c>
      <c r="U8522" s="1">
        <v>0</v>
      </c>
      <c r="V8522" s="1">
        <v>18.176399999999973</v>
      </c>
      <c r="W8522" t="str">
        <f>INDEX(People!$A$2:$A$5,MATCH(Orders!N8522,People!$B$2:$B$5,0))</f>
        <v>Chuck Magee</v>
      </c>
      <c r="X8522" t="str">
        <f>IFERROR(INDEX(Returns!A8522:A9321,MATCH(Orders!B8522,Returns!B8522:B9321,0)),"No")</f>
        <v>No</v>
      </c>
      <c r="Y8522">
        <f t="shared" si="133"/>
        <v>302.94</v>
      </c>
    </row>
    <row r="8523" spans="1:25" x14ac:dyDescent="0.2">
      <c r="A8523" s="1">
        <v>8522</v>
      </c>
      <c r="B8523" t="s">
        <v>10217</v>
      </c>
      <c r="C8523" s="2">
        <v>43111</v>
      </c>
      <c r="D8523" s="8">
        <f>Table1[[#This Row],[Order Date]]</f>
        <v>43111</v>
      </c>
      <c r="E8523" s="2">
        <v>43115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">
        <v>2845</v>
      </c>
      <c r="P8523" s="1" t="s">
        <v>30</v>
      </c>
      <c r="Q8523" s="1" t="s">
        <v>60</v>
      </c>
      <c r="R8523" s="1" t="s">
        <v>2846</v>
      </c>
      <c r="S8523" s="1">
        <v>54.992000000000004</v>
      </c>
      <c r="T8523" s="1">
        <v>14</v>
      </c>
      <c r="U8523" s="1">
        <v>0.2</v>
      </c>
      <c r="V8523" s="1">
        <v>8.9361999999999959</v>
      </c>
      <c r="W8523" t="str">
        <f>INDEX(People!$A$2:$A$5,MATCH(Orders!N8523,People!$B$2:$B$5,0))</f>
        <v>Chuck Magee</v>
      </c>
      <c r="X8523" t="str">
        <f>IFERROR(INDEX(Returns!A8523:A9322,MATCH(Orders!B8523,Returns!B8523:B9322,0)),"No")</f>
        <v>No</v>
      </c>
      <c r="Y8523">
        <f t="shared" si="133"/>
        <v>65.990400000000008</v>
      </c>
    </row>
    <row r="8524" spans="1:25" x14ac:dyDescent="0.2">
      <c r="A8524" s="1">
        <v>8523</v>
      </c>
      <c r="B8524" t="s">
        <v>10218</v>
      </c>
      <c r="C8524" s="2">
        <v>43191</v>
      </c>
      <c r="D8524" s="8">
        <f>Table1[[#This Row],[Order Date]]</f>
        <v>43191</v>
      </c>
      <c r="E8524" s="2">
        <v>43197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">
        <v>2567</v>
      </c>
      <c r="P8524" s="1" t="s">
        <v>66</v>
      </c>
      <c r="Q8524" s="1" t="s">
        <v>67</v>
      </c>
      <c r="R8524" s="1" t="s">
        <v>2568</v>
      </c>
      <c r="S8524" s="1">
        <v>12.99</v>
      </c>
      <c r="T8524" s="1">
        <v>1</v>
      </c>
      <c r="U8524" s="1">
        <v>0</v>
      </c>
      <c r="V8524" s="1">
        <v>0.25980000000000025</v>
      </c>
      <c r="W8524" t="str">
        <f>INDEX(People!$A$2:$A$5,MATCH(Orders!N8524,People!$B$2:$B$5,0))</f>
        <v>Kelly Williams</v>
      </c>
      <c r="X8524" t="str">
        <f>IFERROR(INDEX(Returns!A8524:A9323,MATCH(Orders!B8524,Returns!B8524:B9323,0)),"No")</f>
        <v>No</v>
      </c>
      <c r="Y8524">
        <f t="shared" si="133"/>
        <v>12.99</v>
      </c>
    </row>
    <row r="8525" spans="1:25" x14ac:dyDescent="0.2">
      <c r="A8525" s="1">
        <v>8524</v>
      </c>
      <c r="B8525" t="s">
        <v>10219</v>
      </c>
      <c r="C8525" s="2">
        <v>43729</v>
      </c>
      <c r="D8525" s="8">
        <f>Table1[[#This Row],[Order Date]]</f>
        <v>43729</v>
      </c>
      <c r="E8525" s="2">
        <v>43733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">
        <v>823</v>
      </c>
      <c r="P8525" s="1" t="s">
        <v>43</v>
      </c>
      <c r="Q8525" s="1" t="s">
        <v>84</v>
      </c>
      <c r="R8525" s="1" t="s">
        <v>824</v>
      </c>
      <c r="S8525" s="1">
        <v>55.86</v>
      </c>
      <c r="T8525" s="1">
        <v>7</v>
      </c>
      <c r="U8525" s="1">
        <v>0</v>
      </c>
      <c r="V8525" s="1">
        <v>27.93</v>
      </c>
      <c r="W8525" t="str">
        <f>INDEX(People!$A$2:$A$5,MATCH(Orders!N8525,People!$B$2:$B$5,0))</f>
        <v>Anna Andreadi</v>
      </c>
      <c r="X8525" t="str">
        <f>IFERROR(INDEX(Returns!A8525:A9324,MATCH(Orders!B8525,Returns!B8525:B9324,0)),"No")</f>
        <v>No</v>
      </c>
      <c r="Y8525">
        <f t="shared" si="133"/>
        <v>55.86</v>
      </c>
    </row>
    <row r="8526" spans="1:25" x14ac:dyDescent="0.2">
      <c r="A8526" s="1">
        <v>8525</v>
      </c>
      <c r="B8526" t="s">
        <v>10220</v>
      </c>
      <c r="C8526" s="2">
        <v>43540</v>
      </c>
      <c r="D8526" s="8">
        <f>Table1[[#This Row],[Order Date]]</f>
        <v>43540</v>
      </c>
      <c r="E8526" s="2">
        <v>43540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">
        <v>3221</v>
      </c>
      <c r="P8526" s="1" t="s">
        <v>66</v>
      </c>
      <c r="Q8526" s="1" t="s">
        <v>67</v>
      </c>
      <c r="R8526" s="1" t="s">
        <v>3222</v>
      </c>
      <c r="S8526" s="1">
        <v>44.375999999999998</v>
      </c>
      <c r="T8526" s="1">
        <v>2</v>
      </c>
      <c r="U8526" s="1">
        <v>0.4</v>
      </c>
      <c r="V8526" s="1">
        <v>-7.3960000000000043</v>
      </c>
      <c r="W8526" t="str">
        <f>INDEX(People!$A$2:$A$5,MATCH(Orders!N8526,People!$B$2:$B$5,0))</f>
        <v>Chuck Magee</v>
      </c>
      <c r="X8526" t="str">
        <f>IFERROR(INDEX(Returns!A8526:A9325,MATCH(Orders!B8526,Returns!B8526:B9325,0)),"No")</f>
        <v>No</v>
      </c>
      <c r="Y8526">
        <f t="shared" si="133"/>
        <v>62.12639999999999</v>
      </c>
    </row>
    <row r="8527" spans="1:25" x14ac:dyDescent="0.2">
      <c r="A8527" s="1">
        <v>8526</v>
      </c>
      <c r="B8527" t="s">
        <v>10220</v>
      </c>
      <c r="C8527" s="2">
        <v>43540</v>
      </c>
      <c r="D8527" s="8">
        <f>Table1[[#This Row],[Order Date]]</f>
        <v>43540</v>
      </c>
      <c r="E8527" s="2">
        <v>43540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">
        <v>5355</v>
      </c>
      <c r="P8527" s="1" t="s">
        <v>30</v>
      </c>
      <c r="Q8527" s="1" t="s">
        <v>60</v>
      </c>
      <c r="R8527" s="1" t="s">
        <v>5356</v>
      </c>
      <c r="S8527" s="1">
        <v>51.264000000000003</v>
      </c>
      <c r="T8527" s="1">
        <v>6</v>
      </c>
      <c r="U8527" s="1">
        <v>0.2</v>
      </c>
      <c r="V8527" s="1">
        <v>7.6895999999999933</v>
      </c>
      <c r="W8527" t="str">
        <f>INDEX(People!$A$2:$A$5,MATCH(Orders!N8527,People!$B$2:$B$5,0))</f>
        <v>Chuck Magee</v>
      </c>
      <c r="X8527" t="str">
        <f>IFERROR(INDEX(Returns!A8527:A9326,MATCH(Orders!B8527,Returns!B8527:B9326,0)),"No")</f>
        <v>No</v>
      </c>
      <c r="Y8527">
        <f t="shared" si="133"/>
        <v>61.516800000000003</v>
      </c>
    </row>
    <row r="8528" spans="1:25" x14ac:dyDescent="0.2">
      <c r="A8528" s="1">
        <v>8527</v>
      </c>
      <c r="B8528" t="s">
        <v>10220</v>
      </c>
      <c r="C8528" s="2">
        <v>43540</v>
      </c>
      <c r="D8528" s="8">
        <f>Table1[[#This Row],[Order Date]]</f>
        <v>43540</v>
      </c>
      <c r="E8528" s="2">
        <v>43540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">
        <v>292</v>
      </c>
      <c r="P8528" s="1" t="s">
        <v>43</v>
      </c>
      <c r="Q8528" s="1" t="s">
        <v>70</v>
      </c>
      <c r="R8528" s="1" t="s">
        <v>293</v>
      </c>
      <c r="S8528" s="1">
        <v>5.1930000000000005</v>
      </c>
      <c r="T8528" s="1">
        <v>3</v>
      </c>
      <c r="U8528" s="1">
        <v>0.7</v>
      </c>
      <c r="V8528" s="1">
        <v>-3.4619999999999997</v>
      </c>
      <c r="W8528" t="str">
        <f>INDEX(People!$A$2:$A$5,MATCH(Orders!N8528,People!$B$2:$B$5,0))</f>
        <v>Chuck Magee</v>
      </c>
      <c r="X8528" t="str">
        <f>IFERROR(INDEX(Returns!A8528:A9327,MATCH(Orders!B8528,Returns!B8528:B9327,0)),"No")</f>
        <v>No</v>
      </c>
      <c r="Y8528">
        <f t="shared" si="133"/>
        <v>8.8281000000000009</v>
      </c>
    </row>
    <row r="8529" spans="1:25" x14ac:dyDescent="0.2">
      <c r="A8529" s="1">
        <v>8528</v>
      </c>
      <c r="B8529" t="s">
        <v>10220</v>
      </c>
      <c r="C8529" s="2">
        <v>43540</v>
      </c>
      <c r="D8529" s="8">
        <f>Table1[[#This Row],[Order Date]]</f>
        <v>43540</v>
      </c>
      <c r="E8529" s="2">
        <v>43540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">
        <v>1386</v>
      </c>
      <c r="P8529" s="1" t="s">
        <v>66</v>
      </c>
      <c r="Q8529" s="1" t="s">
        <v>146</v>
      </c>
      <c r="R8529" s="1" t="s">
        <v>1387</v>
      </c>
      <c r="S8529" s="1">
        <v>159.98400000000001</v>
      </c>
      <c r="T8529" s="1">
        <v>2</v>
      </c>
      <c r="U8529" s="1">
        <v>0.2</v>
      </c>
      <c r="V8529" s="1">
        <v>43.995600000000003</v>
      </c>
      <c r="W8529" t="str">
        <f>INDEX(People!$A$2:$A$5,MATCH(Orders!N8529,People!$B$2:$B$5,0))</f>
        <v>Chuck Magee</v>
      </c>
      <c r="X8529" t="str">
        <f>IFERROR(INDEX(Returns!A8529:A9328,MATCH(Orders!B8529,Returns!B8529:B9328,0)),"No")</f>
        <v>No</v>
      </c>
      <c r="Y8529">
        <f t="shared" si="133"/>
        <v>191.98080000000002</v>
      </c>
    </row>
    <row r="8530" spans="1:25" x14ac:dyDescent="0.2">
      <c r="A8530" s="1">
        <v>8529</v>
      </c>
      <c r="B8530" t="s">
        <v>10220</v>
      </c>
      <c r="C8530" s="2">
        <v>43540</v>
      </c>
      <c r="D8530" s="8">
        <f>Table1[[#This Row],[Order Date]]</f>
        <v>43540</v>
      </c>
      <c r="E8530" s="2">
        <v>43540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">
        <v>1044</v>
      </c>
      <c r="P8530" s="1" t="s">
        <v>43</v>
      </c>
      <c r="Q8530" s="1" t="s">
        <v>55</v>
      </c>
      <c r="R8530" s="1" t="s">
        <v>1045</v>
      </c>
      <c r="S8530" s="1">
        <v>54.224000000000004</v>
      </c>
      <c r="T8530" s="1">
        <v>2</v>
      </c>
      <c r="U8530" s="1">
        <v>0.2</v>
      </c>
      <c r="V8530" s="1">
        <v>3.3889999999999993</v>
      </c>
      <c r="W8530" t="str">
        <f>INDEX(People!$A$2:$A$5,MATCH(Orders!N8530,People!$B$2:$B$5,0))</f>
        <v>Chuck Magee</v>
      </c>
      <c r="X8530" t="str">
        <f>IFERROR(INDEX(Returns!A8530:A9329,MATCH(Orders!B8530,Returns!B8530:B9329,0)),"No")</f>
        <v>No</v>
      </c>
      <c r="Y8530">
        <f t="shared" si="133"/>
        <v>65.068799999999996</v>
      </c>
    </row>
    <row r="8531" spans="1:25" x14ac:dyDescent="0.2">
      <c r="A8531" s="1">
        <v>8530</v>
      </c>
      <c r="B8531" t="s">
        <v>10221</v>
      </c>
      <c r="C8531" s="2">
        <v>43779</v>
      </c>
      <c r="D8531" s="8">
        <f>Table1[[#This Row],[Order Date]]</f>
        <v>43779</v>
      </c>
      <c r="E8531" s="2">
        <v>43786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">
        <v>4241</v>
      </c>
      <c r="P8531" s="1" t="s">
        <v>30</v>
      </c>
      <c r="Q8531" s="1" t="s">
        <v>34</v>
      </c>
      <c r="R8531" s="1" t="s">
        <v>4242</v>
      </c>
      <c r="S8531" s="1">
        <v>241.42399999999998</v>
      </c>
      <c r="T8531" s="1">
        <v>2</v>
      </c>
      <c r="U8531" s="1">
        <v>0.2</v>
      </c>
      <c r="V8531" s="1">
        <v>-36.213599999999985</v>
      </c>
      <c r="W8531" t="str">
        <f>INDEX(People!$A$2:$A$5,MATCH(Orders!N8531,People!$B$2:$B$5,0))</f>
        <v>Anna Andreadi</v>
      </c>
      <c r="X8531" t="str">
        <f>IFERROR(INDEX(Returns!A8531:A9330,MATCH(Orders!B8531,Returns!B8531:B9330,0)),"No")</f>
        <v>No</v>
      </c>
      <c r="Y8531">
        <f t="shared" si="133"/>
        <v>289.70879999999994</v>
      </c>
    </row>
    <row r="8532" spans="1:25" x14ac:dyDescent="0.2">
      <c r="A8532" s="1">
        <v>8531</v>
      </c>
      <c r="B8532" t="s">
        <v>10222</v>
      </c>
      <c r="C8532" s="2">
        <v>43434</v>
      </c>
      <c r="D8532" s="8">
        <f>Table1[[#This Row],[Order Date]]</f>
        <v>43434</v>
      </c>
      <c r="E8532" s="2">
        <v>43440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">
        <v>4208</v>
      </c>
      <c r="P8532" s="1" t="s">
        <v>43</v>
      </c>
      <c r="Q8532" s="1" t="s">
        <v>84</v>
      </c>
      <c r="R8532" s="1" t="s">
        <v>4209</v>
      </c>
      <c r="S8532" s="1">
        <v>33.36</v>
      </c>
      <c r="T8532" s="1">
        <v>4</v>
      </c>
      <c r="U8532" s="1">
        <v>0</v>
      </c>
      <c r="V8532" s="1">
        <v>16.68</v>
      </c>
      <c r="W8532" t="str">
        <f>INDEX(People!$A$2:$A$5,MATCH(Orders!N8532,People!$B$2:$B$5,0))</f>
        <v>Kelly Williams</v>
      </c>
      <c r="X8532" t="str">
        <f>IFERROR(INDEX(Returns!A8532:A9331,MATCH(Orders!B8532,Returns!B8532:B9331,0)),"No")</f>
        <v>No</v>
      </c>
      <c r="Y8532">
        <f t="shared" si="133"/>
        <v>33.36</v>
      </c>
    </row>
    <row r="8533" spans="1:25" x14ac:dyDescent="0.2">
      <c r="A8533" s="1">
        <v>8532</v>
      </c>
      <c r="B8533" t="s">
        <v>10222</v>
      </c>
      <c r="C8533" s="2">
        <v>43434</v>
      </c>
      <c r="D8533" s="8">
        <f>Table1[[#This Row],[Order Date]]</f>
        <v>43434</v>
      </c>
      <c r="E8533" s="2">
        <v>43440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">
        <v>1107</v>
      </c>
      <c r="P8533" s="1" t="s">
        <v>43</v>
      </c>
      <c r="Q8533" s="1" t="s">
        <v>84</v>
      </c>
      <c r="R8533" s="1" t="s">
        <v>1108</v>
      </c>
      <c r="S8533" s="1">
        <v>13.76</v>
      </c>
      <c r="T8533" s="1">
        <v>2</v>
      </c>
      <c r="U8533" s="1">
        <v>0</v>
      </c>
      <c r="V8533" s="1">
        <v>6.3295999999999992</v>
      </c>
      <c r="W8533" t="str">
        <f>INDEX(People!$A$2:$A$5,MATCH(Orders!N8533,People!$B$2:$B$5,0))</f>
        <v>Kelly Williams</v>
      </c>
      <c r="X8533" t="str">
        <f>IFERROR(INDEX(Returns!A8533:A9332,MATCH(Orders!B8533,Returns!B8533:B9332,0)),"No")</f>
        <v>No</v>
      </c>
      <c r="Y8533">
        <f t="shared" si="133"/>
        <v>13.76</v>
      </c>
    </row>
    <row r="8534" spans="1:25" x14ac:dyDescent="0.2">
      <c r="A8534" s="1">
        <v>8533</v>
      </c>
      <c r="B8534" t="s">
        <v>10222</v>
      </c>
      <c r="C8534" s="2">
        <v>43434</v>
      </c>
      <c r="D8534" s="8">
        <f>Table1[[#This Row],[Order Date]]</f>
        <v>43434</v>
      </c>
      <c r="E8534" s="2">
        <v>43440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">
        <v>3397</v>
      </c>
      <c r="P8534" s="1" t="s">
        <v>43</v>
      </c>
      <c r="Q8534" s="1" t="s">
        <v>55</v>
      </c>
      <c r="R8534" s="1" t="s">
        <v>3398</v>
      </c>
      <c r="S8534" s="1">
        <v>496.86</v>
      </c>
      <c r="T8534" s="1">
        <v>7</v>
      </c>
      <c r="U8534" s="1">
        <v>0</v>
      </c>
      <c r="V8534" s="1">
        <v>24.842999999999947</v>
      </c>
      <c r="W8534" t="str">
        <f>INDEX(People!$A$2:$A$5,MATCH(Orders!N8534,People!$B$2:$B$5,0))</f>
        <v>Kelly Williams</v>
      </c>
      <c r="X8534" t="str">
        <f>IFERROR(INDEX(Returns!A8534:A9333,MATCH(Orders!B8534,Returns!B8534:B9333,0)),"No")</f>
        <v>No</v>
      </c>
      <c r="Y8534">
        <f t="shared" si="133"/>
        <v>496.86</v>
      </c>
    </row>
    <row r="8535" spans="1:25" x14ac:dyDescent="0.2">
      <c r="A8535" s="1">
        <v>8534</v>
      </c>
      <c r="B8535" t="s">
        <v>10222</v>
      </c>
      <c r="C8535" s="2">
        <v>43434</v>
      </c>
      <c r="D8535" s="8">
        <f>Table1[[#This Row],[Order Date]]</f>
        <v>43434</v>
      </c>
      <c r="E8535" s="2">
        <v>43440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">
        <v>301</v>
      </c>
      <c r="P8535" s="1" t="s">
        <v>30</v>
      </c>
      <c r="Q8535" s="1" t="s">
        <v>34</v>
      </c>
      <c r="R8535" s="1" t="s">
        <v>302</v>
      </c>
      <c r="S8535" s="1">
        <v>389.97</v>
      </c>
      <c r="T8535" s="1">
        <v>3</v>
      </c>
      <c r="U8535" s="1">
        <v>0</v>
      </c>
      <c r="V8535" s="1">
        <v>35.097300000000004</v>
      </c>
      <c r="W8535" t="str">
        <f>INDEX(People!$A$2:$A$5,MATCH(Orders!N8535,People!$B$2:$B$5,0))</f>
        <v>Kelly Williams</v>
      </c>
      <c r="X8535" t="str">
        <f>IFERROR(INDEX(Returns!A8535:A9334,MATCH(Orders!B8535,Returns!B8535:B9334,0)),"No")</f>
        <v>No</v>
      </c>
      <c r="Y8535">
        <f t="shared" si="133"/>
        <v>389.97</v>
      </c>
    </row>
    <row r="8536" spans="1:25" x14ac:dyDescent="0.2">
      <c r="A8536" s="1">
        <v>8535</v>
      </c>
      <c r="B8536" t="s">
        <v>10223</v>
      </c>
      <c r="C8536" s="2">
        <v>42748</v>
      </c>
      <c r="D8536" s="8">
        <f>Table1[[#This Row],[Order Date]]</f>
        <v>42748</v>
      </c>
      <c r="E8536" s="2">
        <v>42750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">
        <v>2025</v>
      </c>
      <c r="P8536" s="1" t="s">
        <v>43</v>
      </c>
      <c r="Q8536" s="1" t="s">
        <v>44</v>
      </c>
      <c r="R8536" s="1" t="s">
        <v>2026</v>
      </c>
      <c r="S8536" s="1">
        <v>9.82</v>
      </c>
      <c r="T8536" s="1">
        <v>2</v>
      </c>
      <c r="U8536" s="1">
        <v>0</v>
      </c>
      <c r="V8536" s="1">
        <v>4.8117999999999999</v>
      </c>
      <c r="W8536" t="str">
        <f>INDEX(People!$A$2:$A$5,MATCH(Orders!N8536,People!$B$2:$B$5,0))</f>
        <v>Cassandra Brandow</v>
      </c>
      <c r="X8536" t="str">
        <f>IFERROR(INDEX(Returns!A8536:A9335,MATCH(Orders!B8536,Returns!B8536:B9335,0)),"No")</f>
        <v>No</v>
      </c>
      <c r="Y8536">
        <f t="shared" si="133"/>
        <v>9.82</v>
      </c>
    </row>
    <row r="8537" spans="1:25" x14ac:dyDescent="0.2">
      <c r="A8537" s="1">
        <v>8536</v>
      </c>
      <c r="B8537" t="s">
        <v>10224</v>
      </c>
      <c r="C8537" s="2">
        <v>42506</v>
      </c>
      <c r="D8537" s="8">
        <f>Table1[[#This Row],[Order Date]]</f>
        <v>42506</v>
      </c>
      <c r="E8537" s="2">
        <v>42510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">
        <v>3864</v>
      </c>
      <c r="P8537" s="1" t="s">
        <v>66</v>
      </c>
      <c r="Q8537" s="1" t="s">
        <v>146</v>
      </c>
      <c r="R8537" s="1" t="s">
        <v>3865</v>
      </c>
      <c r="S8537" s="1">
        <v>56.400000000000006</v>
      </c>
      <c r="T8537" s="1">
        <v>3</v>
      </c>
      <c r="U8537" s="1">
        <v>0</v>
      </c>
      <c r="V8537" s="1">
        <v>3.3840000000000003</v>
      </c>
      <c r="W8537" t="str">
        <f>INDEX(People!$A$2:$A$5,MATCH(Orders!N8537,People!$B$2:$B$5,0))</f>
        <v>Anna Andreadi</v>
      </c>
      <c r="X8537" t="str">
        <f>IFERROR(INDEX(Returns!A8537:A9336,MATCH(Orders!B8537,Returns!B8537:B9336,0)),"No")</f>
        <v>No</v>
      </c>
      <c r="Y8537">
        <f t="shared" si="133"/>
        <v>56.400000000000006</v>
      </c>
    </row>
    <row r="8538" spans="1:25" x14ac:dyDescent="0.2">
      <c r="A8538" s="1">
        <v>8537</v>
      </c>
      <c r="B8538" t="s">
        <v>10225</v>
      </c>
      <c r="C8538" s="2">
        <v>42893</v>
      </c>
      <c r="D8538" s="8">
        <f>Table1[[#This Row],[Order Date]]</f>
        <v>42893</v>
      </c>
      <c r="E8538" s="2">
        <v>42897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">
        <v>2582</v>
      </c>
      <c r="P8538" s="1" t="s">
        <v>43</v>
      </c>
      <c r="Q8538" s="1" t="s">
        <v>70</v>
      </c>
      <c r="R8538" s="1" t="s">
        <v>2583</v>
      </c>
      <c r="S8538" s="1">
        <v>18.312000000000001</v>
      </c>
      <c r="T8538" s="1">
        <v>4</v>
      </c>
      <c r="U8538" s="1">
        <v>0.7</v>
      </c>
      <c r="V8538" s="1">
        <v>-12.207999999999995</v>
      </c>
      <c r="W8538" t="str">
        <f>INDEX(People!$A$2:$A$5,MATCH(Orders!N8538,People!$B$2:$B$5,0))</f>
        <v>Chuck Magee</v>
      </c>
      <c r="X8538" t="str">
        <f>IFERROR(INDEX(Returns!A8538:A9337,MATCH(Orders!B8538,Returns!B8538:B9337,0)),"No")</f>
        <v>No</v>
      </c>
      <c r="Y8538">
        <f t="shared" si="133"/>
        <v>31.130400000000002</v>
      </c>
    </row>
    <row r="8539" spans="1:25" x14ac:dyDescent="0.2">
      <c r="A8539" s="1">
        <v>8538</v>
      </c>
      <c r="B8539" t="s">
        <v>10225</v>
      </c>
      <c r="C8539" s="2">
        <v>42893</v>
      </c>
      <c r="D8539" s="8">
        <f>Table1[[#This Row],[Order Date]]</f>
        <v>42893</v>
      </c>
      <c r="E8539" s="2">
        <v>42897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">
        <v>4984</v>
      </c>
      <c r="P8539" s="1" t="s">
        <v>43</v>
      </c>
      <c r="Q8539" s="1" t="s">
        <v>84</v>
      </c>
      <c r="R8539" s="1" t="s">
        <v>4985</v>
      </c>
      <c r="S8539" s="1">
        <v>25.920000000000005</v>
      </c>
      <c r="T8539" s="1">
        <v>5</v>
      </c>
      <c r="U8539" s="1">
        <v>0.2</v>
      </c>
      <c r="V8539" s="1">
        <v>9.0719999999999992</v>
      </c>
      <c r="W8539" t="str">
        <f>INDEX(People!$A$2:$A$5,MATCH(Orders!N8539,People!$B$2:$B$5,0))</f>
        <v>Chuck Magee</v>
      </c>
      <c r="X8539" t="str">
        <f>IFERROR(INDEX(Returns!A8539:A9338,MATCH(Orders!B8539,Returns!B8539:B9338,0)),"No")</f>
        <v>No</v>
      </c>
      <c r="Y8539">
        <f t="shared" si="133"/>
        <v>31.104000000000006</v>
      </c>
    </row>
    <row r="8540" spans="1:25" x14ac:dyDescent="0.2">
      <c r="A8540" s="1">
        <v>8539</v>
      </c>
      <c r="B8540" t="s">
        <v>10225</v>
      </c>
      <c r="C8540" s="2">
        <v>42893</v>
      </c>
      <c r="D8540" s="8">
        <f>Table1[[#This Row],[Order Date]]</f>
        <v>42893</v>
      </c>
      <c r="E8540" s="2">
        <v>42897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">
        <v>4530</v>
      </c>
      <c r="P8540" s="1" t="s">
        <v>43</v>
      </c>
      <c r="Q8540" s="1" t="s">
        <v>63</v>
      </c>
      <c r="R8540" s="1" t="s">
        <v>4531</v>
      </c>
      <c r="S8540" s="1">
        <v>8.016</v>
      </c>
      <c r="T8540" s="1">
        <v>3</v>
      </c>
      <c r="U8540" s="1">
        <v>0.2</v>
      </c>
      <c r="V8540" s="1">
        <v>1.0019999999999993</v>
      </c>
      <c r="W8540" t="str">
        <f>INDEX(People!$A$2:$A$5,MATCH(Orders!N8540,People!$B$2:$B$5,0))</f>
        <v>Chuck Magee</v>
      </c>
      <c r="X8540" t="str">
        <f>IFERROR(INDEX(Returns!A8540:A9339,MATCH(Orders!B8540,Returns!B8540:B9339,0)),"No")</f>
        <v>No</v>
      </c>
      <c r="Y8540">
        <f t="shared" si="133"/>
        <v>9.6191999999999993</v>
      </c>
    </row>
    <row r="8541" spans="1:25" x14ac:dyDescent="0.2">
      <c r="A8541" s="1">
        <v>8540</v>
      </c>
      <c r="B8541" t="s">
        <v>10226</v>
      </c>
      <c r="C8541" s="2">
        <v>43533</v>
      </c>
      <c r="D8541" s="8">
        <f>Table1[[#This Row],[Order Date]]</f>
        <v>43533</v>
      </c>
      <c r="E8541" s="2">
        <v>43537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">
        <v>4262</v>
      </c>
      <c r="P8541" s="1" t="s">
        <v>66</v>
      </c>
      <c r="Q8541" s="1" t="s">
        <v>1065</v>
      </c>
      <c r="R8541" s="1" t="s">
        <v>4263</v>
      </c>
      <c r="S8541" s="1">
        <v>479.98400000000004</v>
      </c>
      <c r="T8541" s="1">
        <v>2</v>
      </c>
      <c r="U8541" s="1">
        <v>0.2</v>
      </c>
      <c r="V8541" s="1">
        <v>59.997999999999962</v>
      </c>
      <c r="W8541" t="str">
        <f>INDEX(People!$A$2:$A$5,MATCH(Orders!N8541,People!$B$2:$B$5,0))</f>
        <v>Anna Andreadi</v>
      </c>
      <c r="X8541" t="str">
        <f>IFERROR(INDEX(Returns!A8541:A9340,MATCH(Orders!B8541,Returns!B8541:B9340,0)),"No")</f>
        <v>No</v>
      </c>
      <c r="Y8541">
        <f t="shared" si="133"/>
        <v>575.98080000000004</v>
      </c>
    </row>
    <row r="8542" spans="1:25" x14ac:dyDescent="0.2">
      <c r="A8542" s="1">
        <v>8541</v>
      </c>
      <c r="B8542" t="s">
        <v>10226</v>
      </c>
      <c r="C8542" s="2">
        <v>43533</v>
      </c>
      <c r="D8542" s="8">
        <f>Table1[[#This Row],[Order Date]]</f>
        <v>43533</v>
      </c>
      <c r="E8542" s="2">
        <v>43537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">
        <v>69</v>
      </c>
      <c r="P8542" s="1" t="s">
        <v>43</v>
      </c>
      <c r="Q8542" s="1" t="s">
        <v>70</v>
      </c>
      <c r="R8542" s="1" t="s">
        <v>71</v>
      </c>
      <c r="S8542" s="1">
        <v>30.84</v>
      </c>
      <c r="T8542" s="1">
        <v>5</v>
      </c>
      <c r="U8542" s="1">
        <v>0.2</v>
      </c>
      <c r="V8542" s="1">
        <v>9.6374999999999993</v>
      </c>
      <c r="W8542" t="str">
        <f>INDEX(People!$A$2:$A$5,MATCH(Orders!N8542,People!$B$2:$B$5,0))</f>
        <v>Anna Andreadi</v>
      </c>
      <c r="X8542" t="str">
        <f>IFERROR(INDEX(Returns!A8542:A9341,MATCH(Orders!B8542,Returns!B8542:B9341,0)),"No")</f>
        <v>No</v>
      </c>
      <c r="Y8542">
        <f t="shared" si="133"/>
        <v>37.007999999999996</v>
      </c>
    </row>
    <row r="8543" spans="1:25" x14ac:dyDescent="0.2">
      <c r="A8543" s="1">
        <v>8542</v>
      </c>
      <c r="B8543" t="s">
        <v>10227</v>
      </c>
      <c r="C8543" s="2">
        <v>43091</v>
      </c>
      <c r="D8543" s="8">
        <f>Table1[[#This Row],[Order Date]]</f>
        <v>43091</v>
      </c>
      <c r="E8543" s="2">
        <v>43092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">
        <v>3924</v>
      </c>
      <c r="P8543" s="1" t="s">
        <v>43</v>
      </c>
      <c r="Q8543" s="1" t="s">
        <v>55</v>
      </c>
      <c r="R8543" s="1" t="s">
        <v>3925</v>
      </c>
      <c r="S8543" s="1">
        <v>33.568000000000005</v>
      </c>
      <c r="T8543" s="1">
        <v>2</v>
      </c>
      <c r="U8543" s="1">
        <v>0.2</v>
      </c>
      <c r="V8543" s="1">
        <v>1.6783999999999981</v>
      </c>
      <c r="W8543" t="str">
        <f>INDEX(People!$A$2:$A$5,MATCH(Orders!N8543,People!$B$2:$B$5,0))</f>
        <v>Chuck Magee</v>
      </c>
      <c r="X8543" t="str">
        <f>IFERROR(INDEX(Returns!A8543:A9342,MATCH(Orders!B8543,Returns!B8543:B9342,0)),"No")</f>
        <v>No</v>
      </c>
      <c r="Y8543">
        <f t="shared" si="133"/>
        <v>40.281600000000005</v>
      </c>
    </row>
    <row r="8544" spans="1:25" x14ac:dyDescent="0.2">
      <c r="A8544" s="1">
        <v>8543</v>
      </c>
      <c r="B8544" t="s">
        <v>10227</v>
      </c>
      <c r="C8544" s="2">
        <v>43091</v>
      </c>
      <c r="D8544" s="8">
        <f>Table1[[#This Row],[Order Date]]</f>
        <v>43091</v>
      </c>
      <c r="E8544" s="2">
        <v>43092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">
        <v>2820</v>
      </c>
      <c r="P8544" s="1" t="s">
        <v>30</v>
      </c>
      <c r="Q8544" s="1" t="s">
        <v>34</v>
      </c>
      <c r="R8544" s="1" t="s">
        <v>2821</v>
      </c>
      <c r="S8544" s="1">
        <v>422.62499999999994</v>
      </c>
      <c r="T8544" s="1">
        <v>7</v>
      </c>
      <c r="U8544" s="1">
        <v>0.3</v>
      </c>
      <c r="V8544" s="1">
        <v>0</v>
      </c>
      <c r="W8544" t="str">
        <f>INDEX(People!$A$2:$A$5,MATCH(Orders!N8544,People!$B$2:$B$5,0))</f>
        <v>Chuck Magee</v>
      </c>
      <c r="X8544" t="str">
        <f>IFERROR(INDEX(Returns!A8544:A9343,MATCH(Orders!B8544,Returns!B8544:B9343,0)),"No")</f>
        <v>No</v>
      </c>
      <c r="Y8544">
        <f t="shared" si="133"/>
        <v>549.41249999999991</v>
      </c>
    </row>
    <row r="8545" spans="1:25" x14ac:dyDescent="0.2">
      <c r="A8545" s="1">
        <v>8544</v>
      </c>
      <c r="B8545" t="s">
        <v>10228</v>
      </c>
      <c r="C8545" s="2">
        <v>42588</v>
      </c>
      <c r="D8545" s="8">
        <f>Table1[[#This Row],[Order Date]]</f>
        <v>42588</v>
      </c>
      <c r="E8545" s="2">
        <v>42593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">
        <v>1386</v>
      </c>
      <c r="P8545" s="1" t="s">
        <v>66</v>
      </c>
      <c r="Q8545" s="1" t="s">
        <v>146</v>
      </c>
      <c r="R8545" s="1" t="s">
        <v>1387</v>
      </c>
      <c r="S8545" s="1">
        <v>199.98</v>
      </c>
      <c r="T8545" s="1">
        <v>2</v>
      </c>
      <c r="U8545" s="1">
        <v>0</v>
      </c>
      <c r="V8545" s="1">
        <v>83.991600000000005</v>
      </c>
      <c r="W8545" t="str">
        <f>INDEX(People!$A$2:$A$5,MATCH(Orders!N8545,People!$B$2:$B$5,0))</f>
        <v>Chuck Magee</v>
      </c>
      <c r="X8545" t="str">
        <f>IFERROR(INDEX(Returns!A8545:A9344,MATCH(Orders!B8545,Returns!B8545:B9344,0)),"No")</f>
        <v>No</v>
      </c>
      <c r="Y8545">
        <f t="shared" si="133"/>
        <v>199.98</v>
      </c>
    </row>
    <row r="8546" spans="1:25" x14ac:dyDescent="0.2">
      <c r="A8546" s="1">
        <v>8545</v>
      </c>
      <c r="B8546" t="s">
        <v>10229</v>
      </c>
      <c r="C8546" s="2">
        <v>43186</v>
      </c>
      <c r="D8546" s="8">
        <f>Table1[[#This Row],[Order Date]]</f>
        <v>43186</v>
      </c>
      <c r="E8546" s="2">
        <v>43190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">
        <v>5281</v>
      </c>
      <c r="P8546" s="1" t="s">
        <v>30</v>
      </c>
      <c r="Q8546" s="1" t="s">
        <v>60</v>
      </c>
      <c r="R8546" s="1" t="s">
        <v>5282</v>
      </c>
      <c r="S8546" s="1">
        <v>20.239999999999998</v>
      </c>
      <c r="T8546" s="1">
        <v>1</v>
      </c>
      <c r="U8546" s="1">
        <v>0</v>
      </c>
      <c r="V8546" s="1">
        <v>8.7032000000000007</v>
      </c>
      <c r="W8546" t="str">
        <f>INDEX(People!$A$2:$A$5,MATCH(Orders!N8546,People!$B$2:$B$5,0))</f>
        <v>Cassandra Brandow</v>
      </c>
      <c r="X8546" t="str">
        <f>IFERROR(INDEX(Returns!A8546:A9345,MATCH(Orders!B8546,Returns!B8546:B9345,0)),"No")</f>
        <v>No</v>
      </c>
      <c r="Y8546">
        <f t="shared" si="133"/>
        <v>20.239999999999998</v>
      </c>
    </row>
    <row r="8547" spans="1:25" x14ac:dyDescent="0.2">
      <c r="A8547" s="1">
        <v>8546</v>
      </c>
      <c r="B8547" t="s">
        <v>10229</v>
      </c>
      <c r="C8547" s="2">
        <v>43186</v>
      </c>
      <c r="D8547" s="8">
        <f>Table1[[#This Row],[Order Date]]</f>
        <v>43186</v>
      </c>
      <c r="E8547" s="2">
        <v>43190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">
        <v>5150</v>
      </c>
      <c r="P8547" s="1" t="s">
        <v>30</v>
      </c>
      <c r="Q8547" s="1" t="s">
        <v>60</v>
      </c>
      <c r="R8547" s="1" t="s">
        <v>5151</v>
      </c>
      <c r="S8547" s="1">
        <v>39.92</v>
      </c>
      <c r="T8547" s="1">
        <v>4</v>
      </c>
      <c r="U8547" s="1">
        <v>0</v>
      </c>
      <c r="V8547" s="1">
        <v>11.177600000000002</v>
      </c>
      <c r="W8547" t="str">
        <f>INDEX(People!$A$2:$A$5,MATCH(Orders!N8547,People!$B$2:$B$5,0))</f>
        <v>Cassandra Brandow</v>
      </c>
      <c r="X8547" t="str">
        <f>IFERROR(INDEX(Returns!A8547:A9346,MATCH(Orders!B8547,Returns!B8547:B9346,0)),"No")</f>
        <v>No</v>
      </c>
      <c r="Y8547">
        <f t="shared" si="133"/>
        <v>39.92</v>
      </c>
    </row>
    <row r="8548" spans="1:25" x14ac:dyDescent="0.2">
      <c r="A8548" s="1">
        <v>8547</v>
      </c>
      <c r="B8548" t="s">
        <v>10229</v>
      </c>
      <c r="C8548" s="2">
        <v>43186</v>
      </c>
      <c r="D8548" s="8">
        <f>Table1[[#This Row],[Order Date]]</f>
        <v>43186</v>
      </c>
      <c r="E8548" s="2">
        <v>43190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">
        <v>4899</v>
      </c>
      <c r="P8548" s="1" t="s">
        <v>43</v>
      </c>
      <c r="Q8548" s="1" t="s">
        <v>70</v>
      </c>
      <c r="R8548" s="1" t="s">
        <v>4900</v>
      </c>
      <c r="S8548" s="1">
        <v>32.54</v>
      </c>
      <c r="T8548" s="1">
        <v>2</v>
      </c>
      <c r="U8548" s="1">
        <v>0</v>
      </c>
      <c r="V8548" s="1">
        <v>15.944599999999998</v>
      </c>
      <c r="W8548" t="str">
        <f>INDEX(People!$A$2:$A$5,MATCH(Orders!N8548,People!$B$2:$B$5,0))</f>
        <v>Cassandra Brandow</v>
      </c>
      <c r="X8548" t="str">
        <f>IFERROR(INDEX(Returns!A8548:A9347,MATCH(Orders!B8548,Returns!B8548:B9347,0)),"No")</f>
        <v>No</v>
      </c>
      <c r="Y8548">
        <f t="shared" si="133"/>
        <v>32.54</v>
      </c>
    </row>
    <row r="8549" spans="1:25" x14ac:dyDescent="0.2">
      <c r="A8549" s="1">
        <v>8548</v>
      </c>
      <c r="B8549" t="s">
        <v>10230</v>
      </c>
      <c r="C8549" s="2">
        <v>43074</v>
      </c>
      <c r="D8549" s="8">
        <f>Table1[[#This Row],[Order Date]]</f>
        <v>43074</v>
      </c>
      <c r="E8549" s="2">
        <v>43079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">
        <v>741</v>
      </c>
      <c r="P8549" s="1" t="s">
        <v>66</v>
      </c>
      <c r="Q8549" s="1" t="s">
        <v>146</v>
      </c>
      <c r="R8549" s="1" t="s">
        <v>742</v>
      </c>
      <c r="S8549" s="1">
        <v>39</v>
      </c>
      <c r="T8549" s="1">
        <v>3</v>
      </c>
      <c r="U8549" s="1">
        <v>0</v>
      </c>
      <c r="V8549" s="1">
        <v>17.549999999999997</v>
      </c>
      <c r="W8549" t="str">
        <f>INDEX(People!$A$2:$A$5,MATCH(Orders!N8549,People!$B$2:$B$5,0))</f>
        <v>Anna Andreadi</v>
      </c>
      <c r="X8549" t="str">
        <f>IFERROR(INDEX(Returns!A8549:A9348,MATCH(Orders!B8549,Returns!B8549:B9348,0)),"No")</f>
        <v>No</v>
      </c>
      <c r="Y8549">
        <f t="shared" si="133"/>
        <v>39</v>
      </c>
    </row>
    <row r="8550" spans="1:25" x14ac:dyDescent="0.2">
      <c r="A8550" s="1">
        <v>8549</v>
      </c>
      <c r="B8550" t="s">
        <v>10230</v>
      </c>
      <c r="C8550" s="2">
        <v>43074</v>
      </c>
      <c r="D8550" s="8">
        <f>Table1[[#This Row],[Order Date]]</f>
        <v>43074</v>
      </c>
      <c r="E8550" s="2">
        <v>43079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">
        <v>2682</v>
      </c>
      <c r="P8550" s="1" t="s">
        <v>43</v>
      </c>
      <c r="Q8550" s="1" t="s">
        <v>44</v>
      </c>
      <c r="R8550" s="1" t="s">
        <v>2683</v>
      </c>
      <c r="S8550" s="1">
        <v>12.6</v>
      </c>
      <c r="T8550" s="1">
        <v>4</v>
      </c>
      <c r="U8550" s="1">
        <v>0</v>
      </c>
      <c r="V8550" s="1">
        <v>6.048</v>
      </c>
      <c r="W8550" t="str">
        <f>INDEX(People!$A$2:$A$5,MATCH(Orders!N8550,People!$B$2:$B$5,0))</f>
        <v>Anna Andreadi</v>
      </c>
      <c r="X8550" t="str">
        <f>IFERROR(INDEX(Returns!A8550:A9349,MATCH(Orders!B8550,Returns!B8550:B9349,0)),"No")</f>
        <v>No</v>
      </c>
      <c r="Y8550">
        <f t="shared" si="133"/>
        <v>12.6</v>
      </c>
    </row>
    <row r="8551" spans="1:25" x14ac:dyDescent="0.2">
      <c r="A8551" s="1">
        <v>8550</v>
      </c>
      <c r="B8551" t="s">
        <v>10231</v>
      </c>
      <c r="C8551" s="2">
        <v>42989</v>
      </c>
      <c r="D8551" s="8">
        <f>Table1[[#This Row],[Order Date]]</f>
        <v>42989</v>
      </c>
      <c r="E8551" s="2">
        <v>42990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">
        <v>1489</v>
      </c>
      <c r="P8551" s="1" t="s">
        <v>30</v>
      </c>
      <c r="Q8551" s="1" t="s">
        <v>60</v>
      </c>
      <c r="R8551" s="1" t="s">
        <v>1490</v>
      </c>
      <c r="S8551" s="1">
        <v>24.64</v>
      </c>
      <c r="T8551" s="1">
        <v>4</v>
      </c>
      <c r="U8551" s="1">
        <v>0.2</v>
      </c>
      <c r="V8551" s="1">
        <v>4.0039999999999978</v>
      </c>
      <c r="W8551" t="str">
        <f>INDEX(People!$A$2:$A$5,MATCH(Orders!N8551,People!$B$2:$B$5,0))</f>
        <v>Anna Andreadi</v>
      </c>
      <c r="X8551" t="str">
        <f>IFERROR(INDEX(Returns!A8551:A9350,MATCH(Orders!B8551,Returns!B8551:B9350,0)),"No")</f>
        <v>No</v>
      </c>
      <c r="Y8551">
        <f t="shared" si="133"/>
        <v>29.567999999999998</v>
      </c>
    </row>
    <row r="8552" spans="1:25" x14ac:dyDescent="0.2">
      <c r="A8552" s="1">
        <v>8551</v>
      </c>
      <c r="B8552" t="s">
        <v>10232</v>
      </c>
      <c r="C8552" s="2">
        <v>42933</v>
      </c>
      <c r="D8552" s="8">
        <f>Table1[[#This Row],[Order Date]]</f>
        <v>42933</v>
      </c>
      <c r="E8552" s="2">
        <v>42940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">
        <v>5722</v>
      </c>
      <c r="P8552" s="1" t="s">
        <v>43</v>
      </c>
      <c r="Q8552" s="1" t="s">
        <v>44</v>
      </c>
      <c r="R8552" s="1" t="s">
        <v>5723</v>
      </c>
      <c r="S8552" s="1">
        <v>6.2640000000000002</v>
      </c>
      <c r="T8552" s="1">
        <v>3</v>
      </c>
      <c r="U8552" s="1">
        <v>0.2</v>
      </c>
      <c r="V8552" s="1">
        <v>2.0358000000000001</v>
      </c>
      <c r="W8552" t="str">
        <f>INDEX(People!$A$2:$A$5,MATCH(Orders!N8552,People!$B$2:$B$5,0))</f>
        <v>Kelly Williams</v>
      </c>
      <c r="X8552" t="str">
        <f>IFERROR(INDEX(Returns!A8552:A9351,MATCH(Orders!B8552,Returns!B8552:B9351,0)),"No")</f>
        <v>No</v>
      </c>
      <c r="Y8552">
        <f t="shared" si="133"/>
        <v>7.5167999999999999</v>
      </c>
    </row>
    <row r="8553" spans="1:25" x14ac:dyDescent="0.2">
      <c r="A8553" s="1">
        <v>8552</v>
      </c>
      <c r="B8553" t="s">
        <v>10232</v>
      </c>
      <c r="C8553" s="2">
        <v>42933</v>
      </c>
      <c r="D8553" s="8">
        <f>Table1[[#This Row],[Order Date]]</f>
        <v>42933</v>
      </c>
      <c r="E8553" s="2">
        <v>42940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">
        <v>1624</v>
      </c>
      <c r="P8553" s="1" t="s">
        <v>43</v>
      </c>
      <c r="Q8553" s="1" t="s">
        <v>242</v>
      </c>
      <c r="R8553" s="1" t="s">
        <v>1625</v>
      </c>
      <c r="S8553" s="1">
        <v>14.432</v>
      </c>
      <c r="T8553" s="1">
        <v>4</v>
      </c>
      <c r="U8553" s="1">
        <v>0.2</v>
      </c>
      <c r="V8553" s="1">
        <v>3.4276000000000004</v>
      </c>
      <c r="W8553" t="str">
        <f>INDEX(People!$A$2:$A$5,MATCH(Orders!N8553,People!$B$2:$B$5,0))</f>
        <v>Kelly Williams</v>
      </c>
      <c r="X8553" t="str">
        <f>IFERROR(INDEX(Returns!A8553:A9352,MATCH(Orders!B8553,Returns!B8553:B9352,0)),"No")</f>
        <v>No</v>
      </c>
      <c r="Y8553">
        <f t="shared" si="133"/>
        <v>17.3184</v>
      </c>
    </row>
    <row r="8554" spans="1:25" x14ac:dyDescent="0.2">
      <c r="A8554" s="1">
        <v>8553</v>
      </c>
      <c r="B8554" t="s">
        <v>10233</v>
      </c>
      <c r="C8554" s="2">
        <v>42520</v>
      </c>
      <c r="D8554" s="8">
        <f>Table1[[#This Row],[Order Date]]</f>
        <v>42520</v>
      </c>
      <c r="E8554" s="2">
        <v>42524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">
        <v>2773</v>
      </c>
      <c r="P8554" s="1" t="s">
        <v>66</v>
      </c>
      <c r="Q8554" s="1" t="s">
        <v>1065</v>
      </c>
      <c r="R8554" s="1" t="s">
        <v>2774</v>
      </c>
      <c r="S8554" s="1">
        <v>719.97600000000011</v>
      </c>
      <c r="T8554" s="1">
        <v>3</v>
      </c>
      <c r="U8554" s="1">
        <v>0.2</v>
      </c>
      <c r="V8554" s="1">
        <v>134.99549999999999</v>
      </c>
      <c r="W8554" t="str">
        <f>INDEX(People!$A$2:$A$5,MATCH(Orders!N8554,People!$B$2:$B$5,0))</f>
        <v>Kelly Williams</v>
      </c>
      <c r="X8554" t="str">
        <f>IFERROR(INDEX(Returns!A8554:A9353,MATCH(Orders!B8554,Returns!B8554:B9353,0)),"No")</f>
        <v>No</v>
      </c>
      <c r="Y8554">
        <f t="shared" si="133"/>
        <v>863.97120000000007</v>
      </c>
    </row>
    <row r="8555" spans="1:25" x14ac:dyDescent="0.2">
      <c r="A8555" s="1">
        <v>8554</v>
      </c>
      <c r="B8555" t="s">
        <v>10234</v>
      </c>
      <c r="C8555" s="2">
        <v>43782</v>
      </c>
      <c r="D8555" s="8">
        <f>Table1[[#This Row],[Order Date]]</f>
        <v>43782</v>
      </c>
      <c r="E8555" s="2">
        <v>43789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">
        <v>2321</v>
      </c>
      <c r="P8555" s="1" t="s">
        <v>66</v>
      </c>
      <c r="Q8555" s="1" t="s">
        <v>146</v>
      </c>
      <c r="R8555" s="1" t="s">
        <v>2322</v>
      </c>
      <c r="S8555" s="1">
        <v>239.92</v>
      </c>
      <c r="T8555" s="1">
        <v>8</v>
      </c>
      <c r="U8555" s="1">
        <v>0</v>
      </c>
      <c r="V8555" s="1">
        <v>23.99199999999999</v>
      </c>
      <c r="W8555" t="str">
        <f>INDEX(People!$A$2:$A$5,MATCH(Orders!N8555,People!$B$2:$B$5,0))</f>
        <v>Cassandra Brandow</v>
      </c>
      <c r="X8555" t="str">
        <f>IFERROR(INDEX(Returns!A8555:A9354,MATCH(Orders!B8555,Returns!B8555:B9354,0)),"No")</f>
        <v>No</v>
      </c>
      <c r="Y8555">
        <f t="shared" si="133"/>
        <v>239.92</v>
      </c>
    </row>
    <row r="8556" spans="1:25" x14ac:dyDescent="0.2">
      <c r="A8556" s="1">
        <v>8555</v>
      </c>
      <c r="B8556" t="s">
        <v>10235</v>
      </c>
      <c r="C8556" s="2">
        <v>43443</v>
      </c>
      <c r="D8556" s="8">
        <f>Table1[[#This Row],[Order Date]]</f>
        <v>43443</v>
      </c>
      <c r="E8556" s="2">
        <v>43445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">
        <v>3238</v>
      </c>
      <c r="P8556" s="1" t="s">
        <v>30</v>
      </c>
      <c r="Q8556" s="1" t="s">
        <v>52</v>
      </c>
      <c r="R8556" s="1" t="s">
        <v>3239</v>
      </c>
      <c r="S8556" s="1">
        <v>1056.8599999999999</v>
      </c>
      <c r="T8556" s="1">
        <v>7</v>
      </c>
      <c r="U8556" s="1">
        <v>0</v>
      </c>
      <c r="V8556" s="1">
        <v>158.52899999999994</v>
      </c>
      <c r="W8556" t="str">
        <f>INDEX(People!$A$2:$A$5,MATCH(Orders!N8556,People!$B$2:$B$5,0))</f>
        <v>Cassandra Brandow</v>
      </c>
      <c r="X8556" t="str">
        <f>IFERROR(INDEX(Returns!A8556:A9355,MATCH(Orders!B8556,Returns!B8556:B9355,0)),"No")</f>
        <v>No</v>
      </c>
      <c r="Y8556">
        <f t="shared" si="133"/>
        <v>1056.8599999999999</v>
      </c>
    </row>
    <row r="8557" spans="1:25" x14ac:dyDescent="0.2">
      <c r="A8557" s="1">
        <v>8556</v>
      </c>
      <c r="B8557" t="s">
        <v>10236</v>
      </c>
      <c r="C8557" s="2">
        <v>42816</v>
      </c>
      <c r="D8557" s="8">
        <f>Table1[[#This Row],[Order Date]]</f>
        <v>42816</v>
      </c>
      <c r="E8557" s="2">
        <v>42816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">
        <v>1443</v>
      </c>
      <c r="P8557" s="1" t="s">
        <v>66</v>
      </c>
      <c r="Q8557" s="1" t="s">
        <v>146</v>
      </c>
      <c r="R8557" s="1" t="s">
        <v>1444</v>
      </c>
      <c r="S8557" s="1">
        <v>447.94399999999996</v>
      </c>
      <c r="T8557" s="1">
        <v>7</v>
      </c>
      <c r="U8557" s="1">
        <v>0.2</v>
      </c>
      <c r="V8557" s="1">
        <v>89.588799999999992</v>
      </c>
      <c r="W8557" t="str">
        <f>INDEX(People!$A$2:$A$5,MATCH(Orders!N8557,People!$B$2:$B$5,0))</f>
        <v>Cassandra Brandow</v>
      </c>
      <c r="X8557" t="str">
        <f>IFERROR(INDEX(Returns!A8557:A9356,MATCH(Orders!B8557,Returns!B8557:B9356,0)),"No")</f>
        <v>No</v>
      </c>
      <c r="Y8557">
        <f t="shared" si="133"/>
        <v>537.53279999999995</v>
      </c>
    </row>
    <row r="8558" spans="1:25" x14ac:dyDescent="0.2">
      <c r="A8558" s="1">
        <v>8557</v>
      </c>
      <c r="B8558" t="s">
        <v>10236</v>
      </c>
      <c r="C8558" s="2">
        <v>42816</v>
      </c>
      <c r="D8558" s="8">
        <f>Table1[[#This Row],[Order Date]]</f>
        <v>42816</v>
      </c>
      <c r="E8558" s="2">
        <v>42816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">
        <v>5570</v>
      </c>
      <c r="P8558" s="1" t="s">
        <v>43</v>
      </c>
      <c r="Q8558" s="1" t="s">
        <v>55</v>
      </c>
      <c r="R8558" s="1" t="s">
        <v>5571</v>
      </c>
      <c r="S8558" s="1">
        <v>150.40799999999999</v>
      </c>
      <c r="T8558" s="1">
        <v>9</v>
      </c>
      <c r="U8558" s="1">
        <v>0.2</v>
      </c>
      <c r="V8558" s="1">
        <v>-33.841799999999999</v>
      </c>
      <c r="W8558" t="str">
        <f>INDEX(People!$A$2:$A$5,MATCH(Orders!N8558,People!$B$2:$B$5,0))</f>
        <v>Cassandra Brandow</v>
      </c>
      <c r="X8558" t="str">
        <f>IFERROR(INDEX(Returns!A8558:A9357,MATCH(Orders!B8558,Returns!B8558:B9357,0)),"No")</f>
        <v>No</v>
      </c>
      <c r="Y8558">
        <f t="shared" si="133"/>
        <v>180.48959999999997</v>
      </c>
    </row>
    <row r="8559" spans="1:25" x14ac:dyDescent="0.2">
      <c r="A8559" s="1">
        <v>8558</v>
      </c>
      <c r="B8559" t="s">
        <v>10237</v>
      </c>
      <c r="C8559" s="2">
        <v>43457</v>
      </c>
      <c r="D8559" s="8">
        <f>Table1[[#This Row],[Order Date]]</f>
        <v>43457</v>
      </c>
      <c r="E8559" s="2">
        <v>43460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">
        <v>2824</v>
      </c>
      <c r="P8559" s="1" t="s">
        <v>66</v>
      </c>
      <c r="Q8559" s="1" t="s">
        <v>67</v>
      </c>
      <c r="R8559" s="1" t="s">
        <v>2825</v>
      </c>
      <c r="S8559" s="1">
        <v>453.57600000000002</v>
      </c>
      <c r="T8559" s="1">
        <v>3</v>
      </c>
      <c r="U8559" s="1">
        <v>0.2</v>
      </c>
      <c r="V8559" s="1">
        <v>39.687899999999985</v>
      </c>
      <c r="W8559" t="str">
        <f>INDEX(People!$A$2:$A$5,MATCH(Orders!N8559,People!$B$2:$B$5,0))</f>
        <v>Kelly Williams</v>
      </c>
      <c r="X8559" t="str">
        <f>IFERROR(INDEX(Returns!A8559:A9358,MATCH(Orders!B8559,Returns!B8559:B9358,0)),"No")</f>
        <v>No</v>
      </c>
      <c r="Y8559">
        <f t="shared" si="133"/>
        <v>544.2912</v>
      </c>
    </row>
    <row r="8560" spans="1:25" x14ac:dyDescent="0.2">
      <c r="A8560" s="1">
        <v>8559</v>
      </c>
      <c r="B8560" t="s">
        <v>10237</v>
      </c>
      <c r="C8560" s="2">
        <v>43457</v>
      </c>
      <c r="D8560" s="8">
        <f>Table1[[#This Row],[Order Date]]</f>
        <v>43457</v>
      </c>
      <c r="E8560" s="2">
        <v>43460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">
        <v>5182</v>
      </c>
      <c r="P8560" s="1" t="s">
        <v>43</v>
      </c>
      <c r="Q8560" s="1" t="s">
        <v>44</v>
      </c>
      <c r="R8560" s="1" t="s">
        <v>5183</v>
      </c>
      <c r="S8560" s="1">
        <v>45.36</v>
      </c>
      <c r="T8560" s="1">
        <v>9</v>
      </c>
      <c r="U8560" s="1">
        <v>0.2</v>
      </c>
      <c r="V8560" s="1">
        <v>14.741999999999997</v>
      </c>
      <c r="W8560" t="str">
        <f>INDEX(People!$A$2:$A$5,MATCH(Orders!N8560,People!$B$2:$B$5,0))</f>
        <v>Kelly Williams</v>
      </c>
      <c r="X8560" t="str">
        <f>IFERROR(INDEX(Returns!A8560:A9359,MATCH(Orders!B8560,Returns!B8560:B9359,0)),"No")</f>
        <v>No</v>
      </c>
      <c r="Y8560">
        <f t="shared" si="133"/>
        <v>54.431999999999995</v>
      </c>
    </row>
    <row r="8561" spans="1:25" x14ac:dyDescent="0.2">
      <c r="A8561" s="1">
        <v>8560</v>
      </c>
      <c r="B8561" t="s">
        <v>10237</v>
      </c>
      <c r="C8561" s="2">
        <v>43457</v>
      </c>
      <c r="D8561" s="8">
        <f>Table1[[#This Row],[Order Date]]</f>
        <v>43457</v>
      </c>
      <c r="E8561" s="2">
        <v>43460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">
        <v>3837</v>
      </c>
      <c r="P8561" s="1" t="s">
        <v>66</v>
      </c>
      <c r="Q8561" s="1" t="s">
        <v>67</v>
      </c>
      <c r="R8561" s="1" t="s">
        <v>3838</v>
      </c>
      <c r="S8561" s="1">
        <v>287.88</v>
      </c>
      <c r="T8561" s="1">
        <v>3</v>
      </c>
      <c r="U8561" s="1">
        <v>0.2</v>
      </c>
      <c r="V8561" s="1">
        <v>35.984999999999999</v>
      </c>
      <c r="W8561" t="str">
        <f>INDEX(People!$A$2:$A$5,MATCH(Orders!N8561,People!$B$2:$B$5,0))</f>
        <v>Kelly Williams</v>
      </c>
      <c r="X8561" t="str">
        <f>IFERROR(INDEX(Returns!A8561:A9360,MATCH(Orders!B8561,Returns!B8561:B9360,0)),"No")</f>
        <v>No</v>
      </c>
      <c r="Y8561">
        <f t="shared" si="133"/>
        <v>345.45599999999996</v>
      </c>
    </row>
    <row r="8562" spans="1:25" x14ac:dyDescent="0.2">
      <c r="A8562" s="1">
        <v>8561</v>
      </c>
      <c r="B8562" t="s">
        <v>10237</v>
      </c>
      <c r="C8562" s="2">
        <v>43457</v>
      </c>
      <c r="D8562" s="8">
        <f>Table1[[#This Row],[Order Date]]</f>
        <v>43457</v>
      </c>
      <c r="E8562" s="2">
        <v>43460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">
        <v>4859</v>
      </c>
      <c r="P8562" s="1" t="s">
        <v>66</v>
      </c>
      <c r="Q8562" s="1" t="s">
        <v>67</v>
      </c>
      <c r="R8562" s="1" t="s">
        <v>4860</v>
      </c>
      <c r="S8562" s="1">
        <v>131.88000000000002</v>
      </c>
      <c r="T8562" s="1">
        <v>3</v>
      </c>
      <c r="U8562" s="1">
        <v>0.2</v>
      </c>
      <c r="V8562" s="1">
        <v>14.836499999999987</v>
      </c>
      <c r="W8562" t="str">
        <f>INDEX(People!$A$2:$A$5,MATCH(Orders!N8562,People!$B$2:$B$5,0))</f>
        <v>Kelly Williams</v>
      </c>
      <c r="X8562" t="str">
        <f>IFERROR(INDEX(Returns!A8562:A9361,MATCH(Orders!B8562,Returns!B8562:B9361,0)),"No")</f>
        <v>No</v>
      </c>
      <c r="Y8562">
        <f t="shared" si="133"/>
        <v>158.25600000000003</v>
      </c>
    </row>
    <row r="8563" spans="1:25" x14ac:dyDescent="0.2">
      <c r="A8563" s="1">
        <v>8562</v>
      </c>
      <c r="B8563" t="s">
        <v>10237</v>
      </c>
      <c r="C8563" s="2">
        <v>43457</v>
      </c>
      <c r="D8563" s="8">
        <f>Table1[[#This Row],[Order Date]]</f>
        <v>43457</v>
      </c>
      <c r="E8563" s="2">
        <v>43460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">
        <v>1353</v>
      </c>
      <c r="P8563" s="1" t="s">
        <v>30</v>
      </c>
      <c r="Q8563" s="1" t="s">
        <v>60</v>
      </c>
      <c r="R8563" s="1" t="s">
        <v>1354</v>
      </c>
      <c r="S8563" s="1">
        <v>2.3280000000000003</v>
      </c>
      <c r="T8563" s="1">
        <v>2</v>
      </c>
      <c r="U8563" s="1">
        <v>0.6</v>
      </c>
      <c r="V8563" s="1">
        <v>-0.75660000000000016</v>
      </c>
      <c r="W8563" t="str">
        <f>INDEX(People!$A$2:$A$5,MATCH(Orders!N8563,People!$B$2:$B$5,0))</f>
        <v>Kelly Williams</v>
      </c>
      <c r="X8563" t="str">
        <f>IFERROR(INDEX(Returns!A8563:A9362,MATCH(Orders!B8563,Returns!B8563:B9362,0)),"No")</f>
        <v>No</v>
      </c>
      <c r="Y8563">
        <f t="shared" si="133"/>
        <v>3.7248000000000006</v>
      </c>
    </row>
    <row r="8564" spans="1:25" x14ac:dyDescent="0.2">
      <c r="A8564" s="1">
        <v>8563</v>
      </c>
      <c r="B8564" t="s">
        <v>10238</v>
      </c>
      <c r="C8564" s="2">
        <v>43192</v>
      </c>
      <c r="D8564" s="8">
        <f>Table1[[#This Row],[Order Date]]</f>
        <v>43192</v>
      </c>
      <c r="E8564" s="2">
        <v>43196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">
        <v>3254</v>
      </c>
      <c r="P8564" s="1" t="s">
        <v>30</v>
      </c>
      <c r="Q8564" s="1" t="s">
        <v>34</v>
      </c>
      <c r="R8564" s="1" t="s">
        <v>3255</v>
      </c>
      <c r="S8564" s="1">
        <v>1454.9</v>
      </c>
      <c r="T8564" s="1">
        <v>5</v>
      </c>
      <c r="U8564" s="1">
        <v>0</v>
      </c>
      <c r="V8564" s="1">
        <v>378.274</v>
      </c>
      <c r="W8564" t="str">
        <f>INDEX(People!$A$2:$A$5,MATCH(Orders!N8564,People!$B$2:$B$5,0))</f>
        <v>Kelly Williams</v>
      </c>
      <c r="X8564" t="str">
        <f>IFERROR(INDEX(Returns!A8564:A9363,MATCH(Orders!B8564,Returns!B8564:B9363,0)),"No")</f>
        <v>No</v>
      </c>
      <c r="Y8564">
        <f t="shared" si="133"/>
        <v>1454.9</v>
      </c>
    </row>
    <row r="8565" spans="1:25" x14ac:dyDescent="0.2">
      <c r="A8565" s="1">
        <v>8564</v>
      </c>
      <c r="B8565" t="s">
        <v>10239</v>
      </c>
      <c r="C8565" s="2">
        <v>43585</v>
      </c>
      <c r="D8565" s="8">
        <f>Table1[[#This Row],[Order Date]]</f>
        <v>43585</v>
      </c>
      <c r="E8565" s="2">
        <v>43589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">
        <v>3156</v>
      </c>
      <c r="P8565" s="1" t="s">
        <v>43</v>
      </c>
      <c r="Q8565" s="1" t="s">
        <v>70</v>
      </c>
      <c r="R8565" s="1" t="s">
        <v>3157</v>
      </c>
      <c r="S8565" s="1">
        <v>4.8420000000000005</v>
      </c>
      <c r="T8565" s="1">
        <v>3</v>
      </c>
      <c r="U8565" s="1">
        <v>0.7</v>
      </c>
      <c r="V8565" s="1">
        <v>-3.5507999999999988</v>
      </c>
      <c r="W8565" t="str">
        <f>INDEX(People!$A$2:$A$5,MATCH(Orders!N8565,People!$B$2:$B$5,0))</f>
        <v>Cassandra Brandow</v>
      </c>
      <c r="X8565" t="str">
        <f>IFERROR(INDEX(Returns!A8565:A9364,MATCH(Orders!B8565,Returns!B8565:B9364,0)),"No")</f>
        <v>No</v>
      </c>
      <c r="Y8565">
        <f t="shared" si="133"/>
        <v>8.2314000000000007</v>
      </c>
    </row>
    <row r="8566" spans="1:25" x14ac:dyDescent="0.2">
      <c r="A8566" s="1">
        <v>8565</v>
      </c>
      <c r="B8566" t="s">
        <v>10239</v>
      </c>
      <c r="C8566" s="2">
        <v>43585</v>
      </c>
      <c r="D8566" s="8">
        <f>Table1[[#This Row],[Order Date]]</f>
        <v>43585</v>
      </c>
      <c r="E8566" s="2">
        <v>43589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">
        <v>5608</v>
      </c>
      <c r="P8566" s="1" t="s">
        <v>30</v>
      </c>
      <c r="Q8566" s="1" t="s">
        <v>60</v>
      </c>
      <c r="R8566" s="1" t="s">
        <v>5609</v>
      </c>
      <c r="S8566" s="1">
        <v>220.70400000000001</v>
      </c>
      <c r="T8566" s="1">
        <v>6</v>
      </c>
      <c r="U8566" s="1">
        <v>0.2</v>
      </c>
      <c r="V8566" s="1">
        <v>-8.2764000000000379</v>
      </c>
      <c r="W8566" t="str">
        <f>INDEX(People!$A$2:$A$5,MATCH(Orders!N8566,People!$B$2:$B$5,0))</f>
        <v>Cassandra Brandow</v>
      </c>
      <c r="X8566" t="str">
        <f>IFERROR(INDEX(Returns!A8566:A9365,MATCH(Orders!B8566,Returns!B8566:B9365,0)),"No")</f>
        <v>No</v>
      </c>
      <c r="Y8566">
        <f t="shared" si="133"/>
        <v>264.84480000000002</v>
      </c>
    </row>
    <row r="8567" spans="1:25" x14ac:dyDescent="0.2">
      <c r="A8567" s="1">
        <v>8566</v>
      </c>
      <c r="B8567" t="s">
        <v>10240</v>
      </c>
      <c r="C8567" s="2">
        <v>43421</v>
      </c>
      <c r="D8567" s="8">
        <f>Table1[[#This Row],[Order Date]]</f>
        <v>43421</v>
      </c>
      <c r="E8567" s="2">
        <v>43422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">
        <v>4757</v>
      </c>
      <c r="P8567" s="1" t="s">
        <v>66</v>
      </c>
      <c r="Q8567" s="1" t="s">
        <v>67</v>
      </c>
      <c r="R8567" s="1" t="s">
        <v>4758</v>
      </c>
      <c r="S8567" s="1">
        <v>67.176000000000002</v>
      </c>
      <c r="T8567" s="1">
        <v>3</v>
      </c>
      <c r="U8567" s="1">
        <v>0.2</v>
      </c>
      <c r="V8567" s="1">
        <v>6.7175999999999974</v>
      </c>
      <c r="W8567" t="str">
        <f>INDEX(People!$A$2:$A$5,MATCH(Orders!N8567,People!$B$2:$B$5,0))</f>
        <v>Kelly Williams</v>
      </c>
      <c r="X8567" t="str">
        <f>IFERROR(INDEX(Returns!A8567:A9366,MATCH(Orders!B8567,Returns!B8567:B9366,0)),"No")</f>
        <v>No</v>
      </c>
      <c r="Y8567">
        <f t="shared" si="133"/>
        <v>80.611199999999997</v>
      </c>
    </row>
    <row r="8568" spans="1:25" x14ac:dyDescent="0.2">
      <c r="A8568" s="1">
        <v>8567</v>
      </c>
      <c r="B8568" t="s">
        <v>10240</v>
      </c>
      <c r="C8568" s="2">
        <v>43421</v>
      </c>
      <c r="D8568" s="8">
        <f>Table1[[#This Row],[Order Date]]</f>
        <v>43421</v>
      </c>
      <c r="E8568" s="2">
        <v>43422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">
        <v>4475</v>
      </c>
      <c r="P8568" s="1" t="s">
        <v>43</v>
      </c>
      <c r="Q8568" s="1" t="s">
        <v>84</v>
      </c>
      <c r="R8568" s="1" t="s">
        <v>4476</v>
      </c>
      <c r="S8568" s="1">
        <v>15.231999999999999</v>
      </c>
      <c r="T8568" s="1">
        <v>4</v>
      </c>
      <c r="U8568" s="1">
        <v>0.2</v>
      </c>
      <c r="V8568" s="1">
        <v>5.5215999999999994</v>
      </c>
      <c r="W8568" t="str">
        <f>INDEX(People!$A$2:$A$5,MATCH(Orders!N8568,People!$B$2:$B$5,0))</f>
        <v>Kelly Williams</v>
      </c>
      <c r="X8568" t="str">
        <f>IFERROR(INDEX(Returns!A8568:A9367,MATCH(Orders!B8568,Returns!B8568:B9367,0)),"No")</f>
        <v>No</v>
      </c>
      <c r="Y8568">
        <f t="shared" si="133"/>
        <v>18.278399999999998</v>
      </c>
    </row>
    <row r="8569" spans="1:25" x14ac:dyDescent="0.2">
      <c r="A8569" s="1">
        <v>8568</v>
      </c>
      <c r="B8569" t="s">
        <v>10241</v>
      </c>
      <c r="C8569" s="2">
        <v>43414</v>
      </c>
      <c r="D8569" s="8">
        <f>Table1[[#This Row],[Order Date]]</f>
        <v>43414</v>
      </c>
      <c r="E8569" s="2">
        <v>43416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">
        <v>4157</v>
      </c>
      <c r="P8569" s="1" t="s">
        <v>43</v>
      </c>
      <c r="Q8569" s="1" t="s">
        <v>84</v>
      </c>
      <c r="R8569" s="1" t="s">
        <v>4158</v>
      </c>
      <c r="S8569" s="1">
        <v>31.104000000000006</v>
      </c>
      <c r="T8569" s="1">
        <v>6</v>
      </c>
      <c r="U8569" s="1">
        <v>0.2</v>
      </c>
      <c r="V8569" s="1">
        <v>10.8864</v>
      </c>
      <c r="W8569" t="str">
        <f>INDEX(People!$A$2:$A$5,MATCH(Orders!N8569,People!$B$2:$B$5,0))</f>
        <v>Chuck Magee</v>
      </c>
      <c r="X8569" t="str">
        <f>IFERROR(INDEX(Returns!A8569:A9368,MATCH(Orders!B8569,Returns!B8569:B9368,0)),"No")</f>
        <v>No</v>
      </c>
      <c r="Y8569">
        <f t="shared" si="133"/>
        <v>37.324800000000003</v>
      </c>
    </row>
    <row r="8570" spans="1:25" x14ac:dyDescent="0.2">
      <c r="A8570" s="1">
        <v>8569</v>
      </c>
      <c r="B8570" t="s">
        <v>10242</v>
      </c>
      <c r="C8570" s="2">
        <v>43440</v>
      </c>
      <c r="D8570" s="8">
        <f>Table1[[#This Row],[Order Date]]</f>
        <v>43440</v>
      </c>
      <c r="E8570" s="2">
        <v>43446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">
        <v>5095</v>
      </c>
      <c r="P8570" s="1" t="s">
        <v>43</v>
      </c>
      <c r="Q8570" s="1" t="s">
        <v>70</v>
      </c>
      <c r="R8570" s="1" t="s">
        <v>5096</v>
      </c>
      <c r="S8570" s="1">
        <v>968.74400000000014</v>
      </c>
      <c r="T8570" s="1">
        <v>7</v>
      </c>
      <c r="U8570" s="1">
        <v>0.2</v>
      </c>
      <c r="V8570" s="1">
        <v>314.84180000000003</v>
      </c>
      <c r="W8570" t="str">
        <f>INDEX(People!$A$2:$A$5,MATCH(Orders!N8570,People!$B$2:$B$5,0))</f>
        <v>Chuck Magee</v>
      </c>
      <c r="X8570" t="str">
        <f>IFERROR(INDEX(Returns!A8570:A9369,MATCH(Orders!B8570,Returns!B8570:B9369,0)),"No")</f>
        <v>No</v>
      </c>
      <c r="Y8570">
        <f t="shared" si="133"/>
        <v>1162.4928000000002</v>
      </c>
    </row>
    <row r="8571" spans="1:25" x14ac:dyDescent="0.2">
      <c r="A8571" s="1">
        <v>8570</v>
      </c>
      <c r="B8571" t="s">
        <v>10242</v>
      </c>
      <c r="C8571" s="2">
        <v>43440</v>
      </c>
      <c r="D8571" s="8">
        <f>Table1[[#This Row],[Order Date]]</f>
        <v>43440</v>
      </c>
      <c r="E8571" s="2">
        <v>43446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">
        <v>382</v>
      </c>
      <c r="P8571" s="1" t="s">
        <v>43</v>
      </c>
      <c r="Q8571" s="1" t="s">
        <v>70</v>
      </c>
      <c r="R8571" s="1" t="s">
        <v>383</v>
      </c>
      <c r="S8571" s="1">
        <v>222.35199999999998</v>
      </c>
      <c r="T8571" s="1">
        <v>13</v>
      </c>
      <c r="U8571" s="1">
        <v>0.2</v>
      </c>
      <c r="V8571" s="1">
        <v>77.823200000000014</v>
      </c>
      <c r="W8571" t="str">
        <f>INDEX(People!$A$2:$A$5,MATCH(Orders!N8571,People!$B$2:$B$5,0))</f>
        <v>Chuck Magee</v>
      </c>
      <c r="X8571" t="str">
        <f>IFERROR(INDEX(Returns!A8571:A9370,MATCH(Orders!B8571,Returns!B8571:B9370,0)),"No")</f>
        <v>No</v>
      </c>
      <c r="Y8571">
        <f t="shared" si="133"/>
        <v>266.82239999999996</v>
      </c>
    </row>
    <row r="8572" spans="1:25" x14ac:dyDescent="0.2">
      <c r="A8572" s="1">
        <v>8571</v>
      </c>
      <c r="B8572" t="s">
        <v>10242</v>
      </c>
      <c r="C8572" s="2">
        <v>43440</v>
      </c>
      <c r="D8572" s="8">
        <f>Table1[[#This Row],[Order Date]]</f>
        <v>43440</v>
      </c>
      <c r="E8572" s="2">
        <v>43446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">
        <v>2773</v>
      </c>
      <c r="P8572" s="1" t="s">
        <v>66</v>
      </c>
      <c r="Q8572" s="1" t="s">
        <v>1065</v>
      </c>
      <c r="R8572" s="1" t="s">
        <v>2774</v>
      </c>
      <c r="S8572" s="1">
        <v>479.98400000000004</v>
      </c>
      <c r="T8572" s="1">
        <v>2</v>
      </c>
      <c r="U8572" s="1">
        <v>0.2</v>
      </c>
      <c r="V8572" s="1">
        <v>89.996999999999986</v>
      </c>
      <c r="W8572" t="str">
        <f>INDEX(People!$A$2:$A$5,MATCH(Orders!N8572,People!$B$2:$B$5,0))</f>
        <v>Chuck Magee</v>
      </c>
      <c r="X8572" t="str">
        <f>IFERROR(INDEX(Returns!A8572:A9371,MATCH(Orders!B8572,Returns!B8572:B9371,0)),"No")</f>
        <v>No</v>
      </c>
      <c r="Y8572">
        <f t="shared" si="133"/>
        <v>575.98080000000004</v>
      </c>
    </row>
    <row r="8573" spans="1:25" x14ac:dyDescent="0.2">
      <c r="A8573" s="1">
        <v>8572</v>
      </c>
      <c r="B8573" t="s">
        <v>10243</v>
      </c>
      <c r="C8573" s="2">
        <v>43193</v>
      </c>
      <c r="D8573" s="8">
        <f>Table1[[#This Row],[Order Date]]</f>
        <v>43193</v>
      </c>
      <c r="E8573" s="2">
        <v>43193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">
        <v>3618</v>
      </c>
      <c r="P8573" s="1" t="s">
        <v>43</v>
      </c>
      <c r="Q8573" s="1" t="s">
        <v>84</v>
      </c>
      <c r="R8573" s="1" t="s">
        <v>3619</v>
      </c>
      <c r="S8573" s="1">
        <v>10.272000000000002</v>
      </c>
      <c r="T8573" s="1">
        <v>3</v>
      </c>
      <c r="U8573" s="1">
        <v>0.2</v>
      </c>
      <c r="V8573" s="1">
        <v>3.2099999999999982</v>
      </c>
      <c r="W8573" t="str">
        <f>INDEX(People!$A$2:$A$5,MATCH(Orders!N8573,People!$B$2:$B$5,0))</f>
        <v>Kelly Williams</v>
      </c>
      <c r="X8573" t="str">
        <f>IFERROR(INDEX(Returns!A8573:A9372,MATCH(Orders!B8573,Returns!B8573:B9372,0)),"No")</f>
        <v>No</v>
      </c>
      <c r="Y8573">
        <f t="shared" si="133"/>
        <v>12.326400000000001</v>
      </c>
    </row>
    <row r="8574" spans="1:25" x14ac:dyDescent="0.2">
      <c r="A8574" s="1">
        <v>8573</v>
      </c>
      <c r="B8574" t="s">
        <v>10244</v>
      </c>
      <c r="C8574" s="2">
        <v>42702</v>
      </c>
      <c r="D8574" s="8">
        <f>Table1[[#This Row],[Order Date]]</f>
        <v>42702</v>
      </c>
      <c r="E8574" s="2">
        <v>42706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">
        <v>3552</v>
      </c>
      <c r="P8574" s="1" t="s">
        <v>66</v>
      </c>
      <c r="Q8574" s="1" t="s">
        <v>601</v>
      </c>
      <c r="R8574" s="1" t="s">
        <v>3553</v>
      </c>
      <c r="S8574" s="1">
        <v>998.84999999999991</v>
      </c>
      <c r="T8574" s="1">
        <v>5</v>
      </c>
      <c r="U8574" s="1">
        <v>0.4</v>
      </c>
      <c r="V8574" s="1">
        <v>-199.7700000000001</v>
      </c>
      <c r="W8574" t="str">
        <f>INDEX(People!$A$2:$A$5,MATCH(Orders!N8574,People!$B$2:$B$5,0))</f>
        <v>Kelly Williams</v>
      </c>
      <c r="X8574" t="str">
        <f>IFERROR(INDEX(Returns!A8574:A9373,MATCH(Orders!B8574,Returns!B8574:B9373,0)),"No")</f>
        <v>No</v>
      </c>
      <c r="Y8574">
        <f t="shared" si="133"/>
        <v>1398.3899999999999</v>
      </c>
    </row>
    <row r="8575" spans="1:25" x14ac:dyDescent="0.2">
      <c r="A8575" s="1">
        <v>8574</v>
      </c>
      <c r="B8575" t="s">
        <v>10245</v>
      </c>
      <c r="C8575" s="2">
        <v>43028</v>
      </c>
      <c r="D8575" s="8">
        <f>Table1[[#This Row],[Order Date]]</f>
        <v>43028</v>
      </c>
      <c r="E8575" s="2">
        <v>43030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">
        <v>168</v>
      </c>
      <c r="P8575" s="1" t="s">
        <v>43</v>
      </c>
      <c r="Q8575" s="1" t="s">
        <v>84</v>
      </c>
      <c r="R8575" s="1" t="s">
        <v>169</v>
      </c>
      <c r="S8575" s="1">
        <v>24.56</v>
      </c>
      <c r="T8575" s="1">
        <v>2</v>
      </c>
      <c r="U8575" s="1">
        <v>0</v>
      </c>
      <c r="V8575" s="1">
        <v>11.543199999999999</v>
      </c>
      <c r="W8575" t="str">
        <f>INDEX(People!$A$2:$A$5,MATCH(Orders!N8575,People!$B$2:$B$5,0))</f>
        <v>Chuck Magee</v>
      </c>
      <c r="X8575" t="str">
        <f>IFERROR(INDEX(Returns!A8575:A9374,MATCH(Orders!B8575,Returns!B8575:B9374,0)),"No")</f>
        <v>No</v>
      </c>
      <c r="Y8575">
        <f t="shared" si="133"/>
        <v>24.56</v>
      </c>
    </row>
    <row r="8576" spans="1:25" x14ac:dyDescent="0.2">
      <c r="A8576" s="1">
        <v>8575</v>
      </c>
      <c r="B8576" t="s">
        <v>10246</v>
      </c>
      <c r="C8576" s="2">
        <v>42632</v>
      </c>
      <c r="D8576" s="8">
        <f>Table1[[#This Row],[Order Date]]</f>
        <v>42632</v>
      </c>
      <c r="E8576" s="2">
        <v>42632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">
        <v>3145</v>
      </c>
      <c r="P8576" s="1" t="s">
        <v>43</v>
      </c>
      <c r="Q8576" s="1" t="s">
        <v>242</v>
      </c>
      <c r="R8576" s="1" t="s">
        <v>3146</v>
      </c>
      <c r="S8576" s="1">
        <v>5.67</v>
      </c>
      <c r="T8576" s="1">
        <v>3</v>
      </c>
      <c r="U8576" s="1">
        <v>0</v>
      </c>
      <c r="V8576" s="1">
        <v>0.11340000000000017</v>
      </c>
      <c r="W8576" t="str">
        <f>INDEX(People!$A$2:$A$5,MATCH(Orders!N8576,People!$B$2:$B$5,0))</f>
        <v>Anna Andreadi</v>
      </c>
      <c r="X8576" t="str">
        <f>IFERROR(INDEX(Returns!A8576:A9375,MATCH(Orders!B8576,Returns!B8576:B9375,0)),"No")</f>
        <v>No</v>
      </c>
      <c r="Y8576">
        <f t="shared" si="133"/>
        <v>5.67</v>
      </c>
    </row>
    <row r="8577" spans="1:25" x14ac:dyDescent="0.2">
      <c r="A8577" s="1">
        <v>8576</v>
      </c>
      <c r="B8577" t="s">
        <v>6094</v>
      </c>
      <c r="C8577" s="2">
        <v>43704</v>
      </c>
      <c r="D8577" s="8">
        <f>Table1[[#This Row],[Order Date]]</f>
        <v>43704</v>
      </c>
      <c r="E8577" s="2">
        <v>43707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">
        <v>1891</v>
      </c>
      <c r="P8577" s="1" t="s">
        <v>43</v>
      </c>
      <c r="Q8577" s="1" t="s">
        <v>73</v>
      </c>
      <c r="R8577" s="1" t="s">
        <v>1892</v>
      </c>
      <c r="S8577" s="1">
        <v>14.336000000000002</v>
      </c>
      <c r="T8577" s="1">
        <v>4</v>
      </c>
      <c r="U8577" s="1">
        <v>0.2</v>
      </c>
      <c r="V8577" s="1">
        <v>0.89599999999999991</v>
      </c>
      <c r="W8577" t="str">
        <f>INDEX(People!$A$2:$A$5,MATCH(Orders!N8577,People!$B$2:$B$5,0))</f>
        <v>Cassandra Brandow</v>
      </c>
      <c r="X8577" t="str">
        <f>IFERROR(INDEX(Returns!A8577:A9376,MATCH(Orders!B8577,Returns!B8577:B9376,0)),"No")</f>
        <v>No</v>
      </c>
      <c r="Y8577">
        <f t="shared" si="133"/>
        <v>17.203200000000002</v>
      </c>
    </row>
    <row r="8578" spans="1:25" x14ac:dyDescent="0.2">
      <c r="A8578" s="1">
        <v>8577</v>
      </c>
      <c r="B8578" t="s">
        <v>10247</v>
      </c>
      <c r="C8578" s="2">
        <v>43649</v>
      </c>
      <c r="D8578" s="8">
        <f>Table1[[#This Row],[Order Date]]</f>
        <v>43649</v>
      </c>
      <c r="E8578" s="2">
        <v>43650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">
        <v>2453</v>
      </c>
      <c r="P8578" s="1" t="s">
        <v>30</v>
      </c>
      <c r="Q8578" s="1" t="s">
        <v>60</v>
      </c>
      <c r="R8578" s="1" t="s">
        <v>2454</v>
      </c>
      <c r="S8578" s="1">
        <v>102.3</v>
      </c>
      <c r="T8578" s="1">
        <v>1</v>
      </c>
      <c r="U8578" s="1">
        <v>0</v>
      </c>
      <c r="V8578" s="1">
        <v>26.597999999999999</v>
      </c>
      <c r="W8578" t="str">
        <f>INDEX(People!$A$2:$A$5,MATCH(Orders!N8578,People!$B$2:$B$5,0))</f>
        <v>Chuck Magee</v>
      </c>
      <c r="X8578" t="str">
        <f>IFERROR(INDEX(Returns!A8578:A9377,MATCH(Orders!B8578,Returns!B8578:B9377,0)),"No")</f>
        <v>No</v>
      </c>
      <c r="Y8578">
        <f t="shared" si="133"/>
        <v>102.3</v>
      </c>
    </row>
    <row r="8579" spans="1:25" x14ac:dyDescent="0.2">
      <c r="A8579" s="1">
        <v>8578</v>
      </c>
      <c r="B8579" t="s">
        <v>10248</v>
      </c>
      <c r="C8579" s="2">
        <v>43821</v>
      </c>
      <c r="D8579" s="8">
        <f>Table1[[#This Row],[Order Date]]</f>
        <v>43821</v>
      </c>
      <c r="E8579" s="2">
        <v>43825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">
        <v>1159</v>
      </c>
      <c r="P8579" s="1" t="s">
        <v>30</v>
      </c>
      <c r="Q8579" s="1" t="s">
        <v>52</v>
      </c>
      <c r="R8579" s="1" t="s">
        <v>1160</v>
      </c>
      <c r="S8579" s="1">
        <v>607.52</v>
      </c>
      <c r="T8579" s="1">
        <v>2</v>
      </c>
      <c r="U8579" s="1">
        <v>0</v>
      </c>
      <c r="V8579" s="1">
        <v>97.203200000000038</v>
      </c>
      <c r="W8579" t="str">
        <f>INDEX(People!$A$2:$A$5,MATCH(Orders!N8579,People!$B$2:$B$5,0))</f>
        <v>Kelly Williams</v>
      </c>
      <c r="X8579" t="str">
        <f>IFERROR(INDEX(Returns!A8579:A9378,MATCH(Orders!B8579,Returns!B8579:B9378,0)),"No")</f>
        <v>No</v>
      </c>
      <c r="Y8579">
        <f t="shared" ref="Y8579:Y8642" si="134">S8579*(1+U8579)</f>
        <v>607.52</v>
      </c>
    </row>
    <row r="8580" spans="1:25" x14ac:dyDescent="0.2">
      <c r="A8580" s="1">
        <v>8579</v>
      </c>
      <c r="B8580" t="s">
        <v>10248</v>
      </c>
      <c r="C8580" s="2">
        <v>43821</v>
      </c>
      <c r="D8580" s="8">
        <f>Table1[[#This Row],[Order Date]]</f>
        <v>43821</v>
      </c>
      <c r="E8580" s="2">
        <v>43825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">
        <v>838</v>
      </c>
      <c r="P8580" s="1" t="s">
        <v>43</v>
      </c>
      <c r="Q8580" s="1" t="s">
        <v>55</v>
      </c>
      <c r="R8580" s="1" t="s">
        <v>1511</v>
      </c>
      <c r="S8580" s="1">
        <v>31.16</v>
      </c>
      <c r="T8580" s="1">
        <v>2</v>
      </c>
      <c r="U8580" s="1">
        <v>0</v>
      </c>
      <c r="V8580" s="1">
        <v>7.7899999999999991</v>
      </c>
      <c r="W8580" t="str">
        <f>INDEX(People!$A$2:$A$5,MATCH(Orders!N8580,People!$B$2:$B$5,0))</f>
        <v>Kelly Williams</v>
      </c>
      <c r="X8580" t="str">
        <f>IFERROR(INDEX(Returns!A8580:A9379,MATCH(Orders!B8580,Returns!B8580:B9379,0)),"No")</f>
        <v>No</v>
      </c>
      <c r="Y8580">
        <f t="shared" si="134"/>
        <v>31.16</v>
      </c>
    </row>
    <row r="8581" spans="1:25" x14ac:dyDescent="0.2">
      <c r="A8581" s="1">
        <v>8580</v>
      </c>
      <c r="B8581" t="s">
        <v>10249</v>
      </c>
      <c r="C8581" s="2">
        <v>43461</v>
      </c>
      <c r="D8581" s="8">
        <f>Table1[[#This Row],[Order Date]]</f>
        <v>43461</v>
      </c>
      <c r="E8581" s="2">
        <v>43467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">
        <v>5722</v>
      </c>
      <c r="P8581" s="1" t="s">
        <v>43</v>
      </c>
      <c r="Q8581" s="1" t="s">
        <v>44</v>
      </c>
      <c r="R8581" s="1" t="s">
        <v>5723</v>
      </c>
      <c r="S8581" s="1">
        <v>2.61</v>
      </c>
      <c r="T8581" s="1">
        <v>1</v>
      </c>
      <c r="U8581" s="1">
        <v>0</v>
      </c>
      <c r="V8581" s="1">
        <v>1.2005999999999999</v>
      </c>
      <c r="W8581" t="str">
        <f>INDEX(People!$A$2:$A$5,MATCH(Orders!N8581,People!$B$2:$B$5,0))</f>
        <v>Cassandra Brandow</v>
      </c>
      <c r="X8581" t="str">
        <f>IFERROR(INDEX(Returns!A8581:A9380,MATCH(Orders!B8581,Returns!B8581:B9380,0)),"No")</f>
        <v>No</v>
      </c>
      <c r="Y8581">
        <f t="shared" si="134"/>
        <v>2.61</v>
      </c>
    </row>
    <row r="8582" spans="1:25" x14ac:dyDescent="0.2">
      <c r="A8582" s="1">
        <v>8581</v>
      </c>
      <c r="B8582" t="s">
        <v>10250</v>
      </c>
      <c r="C8582" s="2">
        <v>42510</v>
      </c>
      <c r="D8582" s="8">
        <f>Table1[[#This Row],[Order Date]]</f>
        <v>42510</v>
      </c>
      <c r="E8582" s="2">
        <v>42512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">
        <v>5678</v>
      </c>
      <c r="P8582" s="1" t="s">
        <v>30</v>
      </c>
      <c r="Q8582" s="1" t="s">
        <v>60</v>
      </c>
      <c r="R8582" s="1" t="s">
        <v>5679</v>
      </c>
      <c r="S8582" s="1">
        <v>10.332000000000001</v>
      </c>
      <c r="T8582" s="1">
        <v>3</v>
      </c>
      <c r="U8582" s="1">
        <v>0.6</v>
      </c>
      <c r="V8582" s="1">
        <v>-5.9408999999999992</v>
      </c>
      <c r="W8582" t="str">
        <f>INDEX(People!$A$2:$A$5,MATCH(Orders!N8582,People!$B$2:$B$5,0))</f>
        <v>Kelly Williams</v>
      </c>
      <c r="X8582" t="str">
        <f>IFERROR(INDEX(Returns!A8582:A9381,MATCH(Orders!B8582,Returns!B8582:B9381,0)),"No")</f>
        <v>No</v>
      </c>
      <c r="Y8582">
        <f t="shared" si="134"/>
        <v>16.531200000000002</v>
      </c>
    </row>
    <row r="8583" spans="1:25" x14ac:dyDescent="0.2">
      <c r="A8583" s="1">
        <v>8582</v>
      </c>
      <c r="B8583" t="s">
        <v>10250</v>
      </c>
      <c r="C8583" s="2">
        <v>42510</v>
      </c>
      <c r="D8583" s="8">
        <f>Table1[[#This Row],[Order Date]]</f>
        <v>42510</v>
      </c>
      <c r="E8583" s="2">
        <v>42512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">
        <v>2414</v>
      </c>
      <c r="P8583" s="1" t="s">
        <v>43</v>
      </c>
      <c r="Q8583" s="1" t="s">
        <v>84</v>
      </c>
      <c r="R8583" s="1" t="s">
        <v>2415</v>
      </c>
      <c r="S8583" s="1">
        <v>10.368000000000002</v>
      </c>
      <c r="T8583" s="1">
        <v>2</v>
      </c>
      <c r="U8583" s="1">
        <v>0.2</v>
      </c>
      <c r="V8583" s="1">
        <v>3.6288</v>
      </c>
      <c r="W8583" t="str">
        <f>INDEX(People!$A$2:$A$5,MATCH(Orders!N8583,People!$B$2:$B$5,0))</f>
        <v>Kelly Williams</v>
      </c>
      <c r="X8583" t="str">
        <f>IFERROR(INDEX(Returns!A8583:A9382,MATCH(Orders!B8583,Returns!B8583:B9382,0)),"No")</f>
        <v>No</v>
      </c>
      <c r="Y8583">
        <f t="shared" si="134"/>
        <v>12.441600000000003</v>
      </c>
    </row>
    <row r="8584" spans="1:25" x14ac:dyDescent="0.2">
      <c r="A8584" s="1">
        <v>8583</v>
      </c>
      <c r="B8584" t="s">
        <v>10250</v>
      </c>
      <c r="C8584" s="2">
        <v>42510</v>
      </c>
      <c r="D8584" s="8">
        <f>Table1[[#This Row],[Order Date]]</f>
        <v>42510</v>
      </c>
      <c r="E8584" s="2">
        <v>42512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">
        <v>4557</v>
      </c>
      <c r="P8584" s="1" t="s">
        <v>66</v>
      </c>
      <c r="Q8584" s="1" t="s">
        <v>146</v>
      </c>
      <c r="R8584" s="1" t="s">
        <v>4558</v>
      </c>
      <c r="S8584" s="1">
        <v>20.784000000000002</v>
      </c>
      <c r="T8584" s="1">
        <v>2</v>
      </c>
      <c r="U8584" s="1">
        <v>0.2</v>
      </c>
      <c r="V8584" s="1">
        <v>-3.6372000000000027</v>
      </c>
      <c r="W8584" t="str">
        <f>INDEX(People!$A$2:$A$5,MATCH(Orders!N8584,People!$B$2:$B$5,0))</f>
        <v>Kelly Williams</v>
      </c>
      <c r="X8584" t="str">
        <f>IFERROR(INDEX(Returns!A8584:A9383,MATCH(Orders!B8584,Returns!B8584:B9383,0)),"No")</f>
        <v>No</v>
      </c>
      <c r="Y8584">
        <f t="shared" si="134"/>
        <v>24.940800000000003</v>
      </c>
    </row>
    <row r="8585" spans="1:25" x14ac:dyDescent="0.2">
      <c r="A8585" s="1">
        <v>8584</v>
      </c>
      <c r="B8585" t="s">
        <v>10250</v>
      </c>
      <c r="C8585" s="2">
        <v>42510</v>
      </c>
      <c r="D8585" s="8">
        <f>Table1[[#This Row],[Order Date]]</f>
        <v>42510</v>
      </c>
      <c r="E8585" s="2">
        <v>42512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">
        <v>5615</v>
      </c>
      <c r="P8585" s="1" t="s">
        <v>43</v>
      </c>
      <c r="Q8585" s="1" t="s">
        <v>55</v>
      </c>
      <c r="R8585" s="1" t="s">
        <v>5616</v>
      </c>
      <c r="S8585" s="1">
        <v>66.959999999999994</v>
      </c>
      <c r="T8585" s="1">
        <v>5</v>
      </c>
      <c r="U8585" s="1">
        <v>0.2</v>
      </c>
      <c r="V8585" s="1">
        <v>-13.392000000000003</v>
      </c>
      <c r="W8585" t="str">
        <f>INDEX(People!$A$2:$A$5,MATCH(Orders!N8585,People!$B$2:$B$5,0))</f>
        <v>Kelly Williams</v>
      </c>
      <c r="X8585" t="str">
        <f>IFERROR(INDEX(Returns!A8585:A9384,MATCH(Orders!B8585,Returns!B8585:B9384,0)),"No")</f>
        <v>No</v>
      </c>
      <c r="Y8585">
        <f t="shared" si="134"/>
        <v>80.35199999999999</v>
      </c>
    </row>
    <row r="8586" spans="1:25" x14ac:dyDescent="0.2">
      <c r="A8586" s="1">
        <v>8585</v>
      </c>
      <c r="B8586" t="s">
        <v>10251</v>
      </c>
      <c r="C8586" s="2">
        <v>42404</v>
      </c>
      <c r="D8586" s="8">
        <f>Table1[[#This Row],[Order Date]]</f>
        <v>42404</v>
      </c>
      <c r="E8586" s="2">
        <v>42408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">
        <v>2715</v>
      </c>
      <c r="P8586" s="1" t="s">
        <v>43</v>
      </c>
      <c r="Q8586" s="1" t="s">
        <v>70</v>
      </c>
      <c r="R8586" s="1" t="s">
        <v>2716</v>
      </c>
      <c r="S8586" s="1">
        <v>17.248000000000001</v>
      </c>
      <c r="T8586" s="1">
        <v>2</v>
      </c>
      <c r="U8586" s="1">
        <v>0.2</v>
      </c>
      <c r="V8586" s="1">
        <v>6.0367999999999986</v>
      </c>
      <c r="W8586" t="str">
        <f>INDEX(People!$A$2:$A$5,MATCH(Orders!N8586,People!$B$2:$B$5,0))</f>
        <v>Anna Andreadi</v>
      </c>
      <c r="X8586" t="str">
        <f>IFERROR(INDEX(Returns!A8586:A9385,MATCH(Orders!B8586,Returns!B8586:B9385,0)),"No")</f>
        <v>No</v>
      </c>
      <c r="Y8586">
        <f t="shared" si="134"/>
        <v>20.697600000000001</v>
      </c>
    </row>
    <row r="8587" spans="1:25" x14ac:dyDescent="0.2">
      <c r="A8587" s="1">
        <v>8586</v>
      </c>
      <c r="B8587" t="s">
        <v>10252</v>
      </c>
      <c r="C8587" s="2">
        <v>43808</v>
      </c>
      <c r="D8587" s="8">
        <f>Table1[[#This Row],[Order Date]]</f>
        <v>43808</v>
      </c>
      <c r="E8587" s="2">
        <v>43814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">
        <v>3522</v>
      </c>
      <c r="P8587" s="1" t="s">
        <v>43</v>
      </c>
      <c r="Q8587" s="1" t="s">
        <v>70</v>
      </c>
      <c r="R8587" s="1" t="s">
        <v>3523</v>
      </c>
      <c r="S8587" s="1">
        <v>11.088000000000003</v>
      </c>
      <c r="T8587" s="1">
        <v>7</v>
      </c>
      <c r="U8587" s="1">
        <v>0.7</v>
      </c>
      <c r="V8587" s="1">
        <v>-8.1311999999999998</v>
      </c>
      <c r="W8587" t="str">
        <f>INDEX(People!$A$2:$A$5,MATCH(Orders!N8587,People!$B$2:$B$5,0))</f>
        <v>Chuck Magee</v>
      </c>
      <c r="X8587" t="str">
        <f>IFERROR(INDEX(Returns!A8587:A9386,MATCH(Orders!B8587,Returns!B8587:B9386,0)),"No")</f>
        <v>No</v>
      </c>
      <c r="Y8587">
        <f t="shared" si="134"/>
        <v>18.849600000000006</v>
      </c>
    </row>
    <row r="8588" spans="1:25" x14ac:dyDescent="0.2">
      <c r="A8588" s="1">
        <v>8587</v>
      </c>
      <c r="B8588" t="s">
        <v>6174</v>
      </c>
      <c r="C8588" s="2">
        <v>43657</v>
      </c>
      <c r="D8588" s="8">
        <f>Table1[[#This Row],[Order Date]]</f>
        <v>43657</v>
      </c>
      <c r="E8588" s="2">
        <v>43664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">
        <v>797</v>
      </c>
      <c r="P8588" s="1" t="s">
        <v>66</v>
      </c>
      <c r="Q8588" s="1" t="s">
        <v>146</v>
      </c>
      <c r="R8588" s="1" t="s">
        <v>798</v>
      </c>
      <c r="S8588" s="1">
        <v>1287.45</v>
      </c>
      <c r="T8588" s="1">
        <v>5</v>
      </c>
      <c r="U8588" s="1">
        <v>0</v>
      </c>
      <c r="V8588" s="1">
        <v>244.61549999999988</v>
      </c>
      <c r="W8588" t="str">
        <f>INDEX(People!$A$2:$A$5,MATCH(Orders!N8588,People!$B$2:$B$5,0))</f>
        <v>Anna Andreadi</v>
      </c>
      <c r="X8588" t="str">
        <f>IFERROR(INDEX(Returns!A8588:A9387,MATCH(Orders!B8588,Returns!B8588:B9387,0)),"No")</f>
        <v>No</v>
      </c>
      <c r="Y8588">
        <f t="shared" si="134"/>
        <v>1287.45</v>
      </c>
    </row>
    <row r="8589" spans="1:25" x14ac:dyDescent="0.2">
      <c r="A8589" s="1">
        <v>8588</v>
      </c>
      <c r="B8589" t="s">
        <v>6174</v>
      </c>
      <c r="C8589" s="2">
        <v>43657</v>
      </c>
      <c r="D8589" s="8">
        <f>Table1[[#This Row],[Order Date]]</f>
        <v>43657</v>
      </c>
      <c r="E8589" s="2">
        <v>43664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">
        <v>2416</v>
      </c>
      <c r="P8589" s="1" t="s">
        <v>43</v>
      </c>
      <c r="Q8589" s="1" t="s">
        <v>73</v>
      </c>
      <c r="R8589" s="1" t="s">
        <v>2417</v>
      </c>
      <c r="S8589" s="1">
        <v>168.1</v>
      </c>
      <c r="T8589" s="1">
        <v>5</v>
      </c>
      <c r="U8589" s="1">
        <v>0</v>
      </c>
      <c r="V8589" s="1">
        <v>43.705999999999996</v>
      </c>
      <c r="W8589" t="str">
        <f>INDEX(People!$A$2:$A$5,MATCH(Orders!N8589,People!$B$2:$B$5,0))</f>
        <v>Anna Andreadi</v>
      </c>
      <c r="X8589" t="str">
        <f>IFERROR(INDEX(Returns!A8589:A9388,MATCH(Orders!B8589,Returns!B8589:B9388,0)),"No")</f>
        <v>No</v>
      </c>
      <c r="Y8589">
        <f t="shared" si="134"/>
        <v>168.1</v>
      </c>
    </row>
    <row r="8590" spans="1:25" x14ac:dyDescent="0.2">
      <c r="A8590" s="1">
        <v>8589</v>
      </c>
      <c r="B8590" t="s">
        <v>10253</v>
      </c>
      <c r="C8590" s="2">
        <v>42870</v>
      </c>
      <c r="D8590" s="8">
        <f>Table1[[#This Row],[Order Date]]</f>
        <v>42870</v>
      </c>
      <c r="E8590" s="2">
        <v>42877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">
        <v>1903</v>
      </c>
      <c r="P8590" s="1" t="s">
        <v>43</v>
      </c>
      <c r="Q8590" s="1" t="s">
        <v>55</v>
      </c>
      <c r="R8590" s="1" t="s">
        <v>1904</v>
      </c>
      <c r="S8590" s="1">
        <v>51.967999999999996</v>
      </c>
      <c r="T8590" s="1">
        <v>2</v>
      </c>
      <c r="U8590" s="1">
        <v>0.2</v>
      </c>
      <c r="V8590" s="1">
        <v>-10.393600000000001</v>
      </c>
      <c r="W8590" t="str">
        <f>INDEX(People!$A$2:$A$5,MATCH(Orders!N8590,People!$B$2:$B$5,0))</f>
        <v>Chuck Magee</v>
      </c>
      <c r="X8590" t="str">
        <f>IFERROR(INDEX(Returns!A8590:A9389,MATCH(Orders!B8590,Returns!B8590:B9389,0)),"No")</f>
        <v>No</v>
      </c>
      <c r="Y8590">
        <f t="shared" si="134"/>
        <v>62.361599999999996</v>
      </c>
    </row>
    <row r="8591" spans="1:25" x14ac:dyDescent="0.2">
      <c r="A8591" s="1">
        <v>8590</v>
      </c>
      <c r="B8591" t="s">
        <v>10254</v>
      </c>
      <c r="C8591" s="2">
        <v>43494</v>
      </c>
      <c r="D8591" s="8">
        <f>Table1[[#This Row],[Order Date]]</f>
        <v>43494</v>
      </c>
      <c r="E8591" s="2">
        <v>43497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">
        <v>327</v>
      </c>
      <c r="P8591" s="1" t="s">
        <v>43</v>
      </c>
      <c r="Q8591" s="1" t="s">
        <v>63</v>
      </c>
      <c r="R8591" s="1" t="s">
        <v>328</v>
      </c>
      <c r="S8591" s="1">
        <v>4.7679999999999998</v>
      </c>
      <c r="T8591" s="1">
        <v>2</v>
      </c>
      <c r="U8591" s="1">
        <v>0.2</v>
      </c>
      <c r="V8591" s="1">
        <v>0.47680000000000011</v>
      </c>
      <c r="W8591" t="str">
        <f>INDEX(People!$A$2:$A$5,MATCH(Orders!N8591,People!$B$2:$B$5,0))</f>
        <v>Chuck Magee</v>
      </c>
      <c r="X8591" t="str">
        <f>IFERROR(INDEX(Returns!A8591:A9390,MATCH(Orders!B8591,Returns!B8591:B9390,0)),"No")</f>
        <v>No</v>
      </c>
      <c r="Y8591">
        <f t="shared" si="134"/>
        <v>5.7215999999999996</v>
      </c>
    </row>
    <row r="8592" spans="1:25" x14ac:dyDescent="0.2">
      <c r="A8592" s="1">
        <v>8591</v>
      </c>
      <c r="B8592" t="s">
        <v>10255</v>
      </c>
      <c r="C8592" s="2">
        <v>43737</v>
      </c>
      <c r="D8592" s="8">
        <f>Table1[[#This Row],[Order Date]]</f>
        <v>43737</v>
      </c>
      <c r="E8592" s="2">
        <v>43739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">
        <v>4845</v>
      </c>
      <c r="P8592" s="1" t="s">
        <v>43</v>
      </c>
      <c r="Q8592" s="1" t="s">
        <v>157</v>
      </c>
      <c r="R8592" s="1" t="s">
        <v>4846</v>
      </c>
      <c r="S8592" s="1">
        <v>7.98</v>
      </c>
      <c r="T8592" s="1">
        <v>3</v>
      </c>
      <c r="U8592" s="1">
        <v>0</v>
      </c>
      <c r="V8592" s="1">
        <v>3.9102000000000006</v>
      </c>
      <c r="W8592" t="str">
        <f>INDEX(People!$A$2:$A$5,MATCH(Orders!N8592,People!$B$2:$B$5,0))</f>
        <v>Chuck Magee</v>
      </c>
      <c r="X8592" t="str">
        <f>IFERROR(INDEX(Returns!A8592:A9391,MATCH(Orders!B8592,Returns!B8592:B9391,0)),"No")</f>
        <v>No</v>
      </c>
      <c r="Y8592">
        <f t="shared" si="134"/>
        <v>7.98</v>
      </c>
    </row>
    <row r="8593" spans="1:25" x14ac:dyDescent="0.2">
      <c r="A8593" s="1">
        <v>8592</v>
      </c>
      <c r="B8593" t="s">
        <v>6096</v>
      </c>
      <c r="C8593" s="2">
        <v>43578</v>
      </c>
      <c r="D8593" s="8">
        <f>Table1[[#This Row],[Order Date]]</f>
        <v>43578</v>
      </c>
      <c r="E8593" s="2">
        <v>43581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">
        <v>3386</v>
      </c>
      <c r="P8593" s="1" t="s">
        <v>43</v>
      </c>
      <c r="Q8593" s="1" t="s">
        <v>157</v>
      </c>
      <c r="R8593" s="1" t="s">
        <v>590</v>
      </c>
      <c r="S8593" s="1">
        <v>18.687999999999999</v>
      </c>
      <c r="T8593" s="1">
        <v>2</v>
      </c>
      <c r="U8593" s="1">
        <v>0.2</v>
      </c>
      <c r="V8593" s="1">
        <v>7.008</v>
      </c>
      <c r="W8593" t="str">
        <f>INDEX(People!$A$2:$A$5,MATCH(Orders!N8593,People!$B$2:$B$5,0))</f>
        <v>Anna Andreadi</v>
      </c>
      <c r="X8593" t="str">
        <f>IFERROR(INDEX(Returns!A8593:A9392,MATCH(Orders!B8593,Returns!B8593:B9392,0)),"No")</f>
        <v>No</v>
      </c>
      <c r="Y8593">
        <f t="shared" si="134"/>
        <v>22.425599999999999</v>
      </c>
    </row>
    <row r="8594" spans="1:25" x14ac:dyDescent="0.2">
      <c r="A8594" s="1">
        <v>8593</v>
      </c>
      <c r="B8594" t="s">
        <v>6096</v>
      </c>
      <c r="C8594" s="2">
        <v>43578</v>
      </c>
      <c r="D8594" s="8">
        <f>Table1[[#This Row],[Order Date]]</f>
        <v>43578</v>
      </c>
      <c r="E8594" s="2">
        <v>43581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">
        <v>5478</v>
      </c>
      <c r="P8594" s="1" t="s">
        <v>30</v>
      </c>
      <c r="Q8594" s="1" t="s">
        <v>60</v>
      </c>
      <c r="R8594" s="1" t="s">
        <v>5479</v>
      </c>
      <c r="S8594" s="1">
        <v>11.664000000000001</v>
      </c>
      <c r="T8594" s="1">
        <v>3</v>
      </c>
      <c r="U8594" s="1">
        <v>0.2</v>
      </c>
      <c r="V8594" s="1">
        <v>3.3534000000000006</v>
      </c>
      <c r="W8594" t="str">
        <f>INDEX(People!$A$2:$A$5,MATCH(Orders!N8594,People!$B$2:$B$5,0))</f>
        <v>Anna Andreadi</v>
      </c>
      <c r="X8594" t="str">
        <f>IFERROR(INDEX(Returns!A8594:A9393,MATCH(Orders!B8594,Returns!B8594:B9393,0)),"No")</f>
        <v>No</v>
      </c>
      <c r="Y8594">
        <f t="shared" si="134"/>
        <v>13.996800000000002</v>
      </c>
    </row>
    <row r="8595" spans="1:25" x14ac:dyDescent="0.2">
      <c r="A8595" s="1">
        <v>8594</v>
      </c>
      <c r="B8595" t="s">
        <v>10256</v>
      </c>
      <c r="C8595" s="2">
        <v>43778</v>
      </c>
      <c r="D8595" s="8">
        <f>Table1[[#This Row],[Order Date]]</f>
        <v>43778</v>
      </c>
      <c r="E8595" s="2">
        <v>43782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">
        <v>1443</v>
      </c>
      <c r="P8595" s="1" t="s">
        <v>66</v>
      </c>
      <c r="Q8595" s="1" t="s">
        <v>146</v>
      </c>
      <c r="R8595" s="1" t="s">
        <v>1444</v>
      </c>
      <c r="S8595" s="1">
        <v>191.976</v>
      </c>
      <c r="T8595" s="1">
        <v>3</v>
      </c>
      <c r="U8595" s="1">
        <v>0.2</v>
      </c>
      <c r="V8595" s="1">
        <v>38.395199999999988</v>
      </c>
      <c r="W8595" t="str">
        <f>INDEX(People!$A$2:$A$5,MATCH(Orders!N8595,People!$B$2:$B$5,0))</f>
        <v>Cassandra Brandow</v>
      </c>
      <c r="X8595" t="str">
        <f>IFERROR(INDEX(Returns!A8595:A9394,MATCH(Orders!B8595,Returns!B8595:B9394,0)),"No")</f>
        <v>No</v>
      </c>
      <c r="Y8595">
        <f t="shared" si="134"/>
        <v>230.37119999999999</v>
      </c>
    </row>
    <row r="8596" spans="1:25" x14ac:dyDescent="0.2">
      <c r="A8596" s="1">
        <v>8595</v>
      </c>
      <c r="B8596" t="s">
        <v>10256</v>
      </c>
      <c r="C8596" s="2">
        <v>43778</v>
      </c>
      <c r="D8596" s="8">
        <f>Table1[[#This Row],[Order Date]]</f>
        <v>43778</v>
      </c>
      <c r="E8596" s="2">
        <v>43782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">
        <v>5754</v>
      </c>
      <c r="P8596" s="1" t="s">
        <v>66</v>
      </c>
      <c r="Q8596" s="1" t="s">
        <v>67</v>
      </c>
      <c r="R8596" s="1" t="s">
        <v>5755</v>
      </c>
      <c r="S8596" s="1">
        <v>499.16800000000006</v>
      </c>
      <c r="T8596" s="1">
        <v>4</v>
      </c>
      <c r="U8596" s="1">
        <v>0.2</v>
      </c>
      <c r="V8596" s="1">
        <v>31.197999999999993</v>
      </c>
      <c r="W8596" t="str">
        <f>INDEX(People!$A$2:$A$5,MATCH(Orders!N8596,People!$B$2:$B$5,0))</f>
        <v>Cassandra Brandow</v>
      </c>
      <c r="X8596" t="str">
        <f>IFERROR(INDEX(Returns!A8596:A9395,MATCH(Orders!B8596,Returns!B8596:B9395,0)),"No")</f>
        <v>No</v>
      </c>
      <c r="Y8596">
        <f t="shared" si="134"/>
        <v>599.00160000000005</v>
      </c>
    </row>
    <row r="8597" spans="1:25" x14ac:dyDescent="0.2">
      <c r="A8597" s="1">
        <v>8596</v>
      </c>
      <c r="B8597" t="s">
        <v>10257</v>
      </c>
      <c r="C8597" s="2">
        <v>42495</v>
      </c>
      <c r="D8597" s="8">
        <f>Table1[[#This Row],[Order Date]]</f>
        <v>42495</v>
      </c>
      <c r="E8597" s="2">
        <v>42497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">
        <v>3206</v>
      </c>
      <c r="P8597" s="1" t="s">
        <v>43</v>
      </c>
      <c r="Q8597" s="1" t="s">
        <v>70</v>
      </c>
      <c r="R8597" s="1" t="s">
        <v>1063</v>
      </c>
      <c r="S8597" s="1">
        <v>11.88</v>
      </c>
      <c r="T8597" s="1">
        <v>2</v>
      </c>
      <c r="U8597" s="1">
        <v>0</v>
      </c>
      <c r="V8597" s="1">
        <v>5.3460000000000001</v>
      </c>
      <c r="W8597" t="str">
        <f>INDEX(People!$A$2:$A$5,MATCH(Orders!N8597,People!$B$2:$B$5,0))</f>
        <v>Cassandra Brandow</v>
      </c>
      <c r="X8597" t="str">
        <f>IFERROR(INDEX(Returns!A8597:A9396,MATCH(Orders!B8597,Returns!B8597:B9396,0)),"No")</f>
        <v>No</v>
      </c>
      <c r="Y8597">
        <f t="shared" si="134"/>
        <v>11.88</v>
      </c>
    </row>
    <row r="8598" spans="1:25" x14ac:dyDescent="0.2">
      <c r="A8598" s="1">
        <v>8597</v>
      </c>
      <c r="B8598" t="s">
        <v>10257</v>
      </c>
      <c r="C8598" s="2">
        <v>42495</v>
      </c>
      <c r="D8598" s="8">
        <f>Table1[[#This Row],[Order Date]]</f>
        <v>42495</v>
      </c>
      <c r="E8598" s="2">
        <v>42497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">
        <v>923</v>
      </c>
      <c r="P8598" s="1" t="s">
        <v>43</v>
      </c>
      <c r="Q8598" s="1" t="s">
        <v>84</v>
      </c>
      <c r="R8598" s="1" t="s">
        <v>169</v>
      </c>
      <c r="S8598" s="1">
        <v>35.44</v>
      </c>
      <c r="T8598" s="1">
        <v>1</v>
      </c>
      <c r="U8598" s="1">
        <v>0</v>
      </c>
      <c r="V8598" s="1">
        <v>16.656799999999997</v>
      </c>
      <c r="W8598" t="str">
        <f>INDEX(People!$A$2:$A$5,MATCH(Orders!N8598,People!$B$2:$B$5,0))</f>
        <v>Cassandra Brandow</v>
      </c>
      <c r="X8598" t="str">
        <f>IFERROR(INDEX(Returns!A8598:A9397,MATCH(Orders!B8598,Returns!B8598:B9397,0)),"No")</f>
        <v>No</v>
      </c>
      <c r="Y8598">
        <f t="shared" si="134"/>
        <v>35.44</v>
      </c>
    </row>
    <row r="8599" spans="1:25" x14ac:dyDescent="0.2">
      <c r="A8599" s="1">
        <v>8598</v>
      </c>
      <c r="B8599" t="s">
        <v>10258</v>
      </c>
      <c r="C8599" s="2">
        <v>43400</v>
      </c>
      <c r="D8599" s="8">
        <f>Table1[[#This Row],[Order Date]]</f>
        <v>43400</v>
      </c>
      <c r="E8599" s="2">
        <v>43404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">
        <v>5691</v>
      </c>
      <c r="P8599" s="1" t="s">
        <v>43</v>
      </c>
      <c r="Q8599" s="1" t="s">
        <v>70</v>
      </c>
      <c r="R8599" s="1" t="s">
        <v>5692</v>
      </c>
      <c r="S8599" s="1">
        <v>67.13600000000001</v>
      </c>
      <c r="T8599" s="1">
        <v>4</v>
      </c>
      <c r="U8599" s="1">
        <v>0.2</v>
      </c>
      <c r="V8599" s="1">
        <v>25.175999999999998</v>
      </c>
      <c r="W8599" t="str">
        <f>INDEX(People!$A$2:$A$5,MATCH(Orders!N8599,People!$B$2:$B$5,0))</f>
        <v>Anna Andreadi</v>
      </c>
      <c r="X8599" t="str">
        <f>IFERROR(INDEX(Returns!A8599:A9398,MATCH(Orders!B8599,Returns!B8599:B9398,0)),"No")</f>
        <v>No</v>
      </c>
      <c r="Y8599">
        <f t="shared" si="134"/>
        <v>80.563200000000009</v>
      </c>
    </row>
    <row r="8600" spans="1:25" x14ac:dyDescent="0.2">
      <c r="A8600" s="1">
        <v>8599</v>
      </c>
      <c r="B8600" t="s">
        <v>10259</v>
      </c>
      <c r="C8600" s="2">
        <v>42700</v>
      </c>
      <c r="D8600" s="8">
        <f>Table1[[#This Row],[Order Date]]</f>
        <v>42700</v>
      </c>
      <c r="E8600" s="2">
        <v>42705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">
        <v>2476</v>
      </c>
      <c r="P8600" s="1" t="s">
        <v>43</v>
      </c>
      <c r="Q8600" s="1" t="s">
        <v>70</v>
      </c>
      <c r="R8600" s="1" t="s">
        <v>2477</v>
      </c>
      <c r="S8600" s="1">
        <v>4.32</v>
      </c>
      <c r="T8600" s="1">
        <v>3</v>
      </c>
      <c r="U8600" s="1">
        <v>0.2</v>
      </c>
      <c r="V8600" s="1">
        <v>1.512</v>
      </c>
      <c r="W8600" t="str">
        <f>INDEX(People!$A$2:$A$5,MATCH(Orders!N8600,People!$B$2:$B$5,0))</f>
        <v>Anna Andreadi</v>
      </c>
      <c r="X8600" t="str">
        <f>IFERROR(INDEX(Returns!A8600:A9399,MATCH(Orders!B8600,Returns!B8600:B9399,0)),"No")</f>
        <v>No</v>
      </c>
      <c r="Y8600">
        <f t="shared" si="134"/>
        <v>5.1840000000000002</v>
      </c>
    </row>
    <row r="8601" spans="1:25" x14ac:dyDescent="0.2">
      <c r="A8601" s="1">
        <v>8600</v>
      </c>
      <c r="B8601" t="s">
        <v>10259</v>
      </c>
      <c r="C8601" s="2">
        <v>42700</v>
      </c>
      <c r="D8601" s="8">
        <f>Table1[[#This Row],[Order Date]]</f>
        <v>42700</v>
      </c>
      <c r="E8601" s="2">
        <v>42705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">
        <v>3333</v>
      </c>
      <c r="P8601" s="1" t="s">
        <v>43</v>
      </c>
      <c r="Q8601" s="1" t="s">
        <v>84</v>
      </c>
      <c r="R8601" s="1" t="s">
        <v>3334</v>
      </c>
      <c r="S8601" s="1">
        <v>14.940000000000001</v>
      </c>
      <c r="T8601" s="1">
        <v>3</v>
      </c>
      <c r="U8601" s="1">
        <v>0</v>
      </c>
      <c r="V8601" s="1">
        <v>7.0218000000000007</v>
      </c>
      <c r="W8601" t="str">
        <f>INDEX(People!$A$2:$A$5,MATCH(Orders!N8601,People!$B$2:$B$5,0))</f>
        <v>Anna Andreadi</v>
      </c>
      <c r="X8601" t="str">
        <f>IFERROR(INDEX(Returns!A8601:A9400,MATCH(Orders!B8601,Returns!B8601:B9400,0)),"No")</f>
        <v>No</v>
      </c>
      <c r="Y8601">
        <f t="shared" si="134"/>
        <v>14.940000000000001</v>
      </c>
    </row>
    <row r="8602" spans="1:25" x14ac:dyDescent="0.2">
      <c r="A8602" s="1">
        <v>8601</v>
      </c>
      <c r="B8602" t="s">
        <v>10259</v>
      </c>
      <c r="C8602" s="2">
        <v>42700</v>
      </c>
      <c r="D8602" s="8">
        <f>Table1[[#This Row],[Order Date]]</f>
        <v>42700</v>
      </c>
      <c r="E8602" s="2">
        <v>42705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">
        <v>4069</v>
      </c>
      <c r="P8602" s="1" t="s">
        <v>43</v>
      </c>
      <c r="Q8602" s="1" t="s">
        <v>73</v>
      </c>
      <c r="R8602" s="1" t="s">
        <v>4070</v>
      </c>
      <c r="S8602" s="1">
        <v>40.54</v>
      </c>
      <c r="T8602" s="1">
        <v>2</v>
      </c>
      <c r="U8602" s="1">
        <v>0</v>
      </c>
      <c r="V8602" s="1">
        <v>11.351200000000002</v>
      </c>
      <c r="W8602" t="str">
        <f>INDEX(People!$A$2:$A$5,MATCH(Orders!N8602,People!$B$2:$B$5,0))</f>
        <v>Anna Andreadi</v>
      </c>
      <c r="X8602" t="str">
        <f>IFERROR(INDEX(Returns!A8602:A9401,MATCH(Orders!B8602,Returns!B8602:B9401,0)),"No")</f>
        <v>No</v>
      </c>
      <c r="Y8602">
        <f t="shared" si="134"/>
        <v>40.54</v>
      </c>
    </row>
    <row r="8603" spans="1:25" x14ac:dyDescent="0.2">
      <c r="A8603" s="1">
        <v>8602</v>
      </c>
      <c r="B8603" t="s">
        <v>10259</v>
      </c>
      <c r="C8603" s="2">
        <v>42700</v>
      </c>
      <c r="D8603" s="8">
        <f>Table1[[#This Row],[Order Date]]</f>
        <v>42700</v>
      </c>
      <c r="E8603" s="2">
        <v>42705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">
        <v>4236</v>
      </c>
      <c r="P8603" s="1" t="s">
        <v>43</v>
      </c>
      <c r="Q8603" s="1" t="s">
        <v>70</v>
      </c>
      <c r="R8603" s="1" t="s">
        <v>4237</v>
      </c>
      <c r="S8603" s="1">
        <v>7.3120000000000012</v>
      </c>
      <c r="T8603" s="1">
        <v>1</v>
      </c>
      <c r="U8603" s="1">
        <v>0.2</v>
      </c>
      <c r="V8603" s="1">
        <v>2.5591999999999997</v>
      </c>
      <c r="W8603" t="str">
        <f>INDEX(People!$A$2:$A$5,MATCH(Orders!N8603,People!$B$2:$B$5,0))</f>
        <v>Anna Andreadi</v>
      </c>
      <c r="X8603" t="str">
        <f>IFERROR(INDEX(Returns!A8603:A9402,MATCH(Orders!B8603,Returns!B8603:B9402,0)),"No")</f>
        <v>No</v>
      </c>
      <c r="Y8603">
        <f t="shared" si="134"/>
        <v>8.7744000000000018</v>
      </c>
    </row>
    <row r="8604" spans="1:25" x14ac:dyDescent="0.2">
      <c r="A8604" s="1">
        <v>8603</v>
      </c>
      <c r="B8604" t="s">
        <v>10260</v>
      </c>
      <c r="C8604" s="2">
        <v>42735</v>
      </c>
      <c r="D8604" s="8">
        <f>Table1[[#This Row],[Order Date]]</f>
        <v>42735</v>
      </c>
      <c r="E8604" s="2">
        <v>42735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">
        <v>4801</v>
      </c>
      <c r="P8604" s="1" t="s">
        <v>66</v>
      </c>
      <c r="Q8604" s="1" t="s">
        <v>67</v>
      </c>
      <c r="R8604" s="1" t="s">
        <v>4802</v>
      </c>
      <c r="S8604" s="1">
        <v>475.94400000000002</v>
      </c>
      <c r="T8604" s="1">
        <v>7</v>
      </c>
      <c r="U8604" s="1">
        <v>0.2</v>
      </c>
      <c r="V8604" s="1">
        <v>59.492999999999952</v>
      </c>
      <c r="W8604" t="str">
        <f>INDEX(People!$A$2:$A$5,MATCH(Orders!N8604,People!$B$2:$B$5,0))</f>
        <v>Anna Andreadi</v>
      </c>
      <c r="X8604" t="str">
        <f>IFERROR(INDEX(Returns!A8604:A9403,MATCH(Orders!B8604,Returns!B8604:B9403,0)),"No")</f>
        <v>No</v>
      </c>
      <c r="Y8604">
        <f t="shared" si="134"/>
        <v>571.13279999999997</v>
      </c>
    </row>
    <row r="8605" spans="1:25" x14ac:dyDescent="0.2">
      <c r="A8605" s="1">
        <v>8604</v>
      </c>
      <c r="B8605" t="s">
        <v>10261</v>
      </c>
      <c r="C8605" s="2">
        <v>43103</v>
      </c>
      <c r="D8605" s="8">
        <f>Table1[[#This Row],[Order Date]]</f>
        <v>43103</v>
      </c>
      <c r="E8605" s="2">
        <v>43108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">
        <v>3864</v>
      </c>
      <c r="P8605" s="1" t="s">
        <v>66</v>
      </c>
      <c r="Q8605" s="1" t="s">
        <v>146</v>
      </c>
      <c r="R8605" s="1" t="s">
        <v>3865</v>
      </c>
      <c r="S8605" s="1">
        <v>30.080000000000002</v>
      </c>
      <c r="T8605" s="1">
        <v>2</v>
      </c>
      <c r="U8605" s="1">
        <v>0.2</v>
      </c>
      <c r="V8605" s="1">
        <v>-5.2640000000000002</v>
      </c>
      <c r="W8605" t="str">
        <f>INDEX(People!$A$2:$A$5,MATCH(Orders!N8605,People!$B$2:$B$5,0))</f>
        <v>Kelly Williams</v>
      </c>
      <c r="X8605" t="str">
        <f>IFERROR(INDEX(Returns!A8605:A9404,MATCH(Orders!B8605,Returns!B8605:B9404,0)),"No")</f>
        <v>No</v>
      </c>
      <c r="Y8605">
        <f t="shared" si="134"/>
        <v>36.096000000000004</v>
      </c>
    </row>
    <row r="8606" spans="1:25" x14ac:dyDescent="0.2">
      <c r="A8606" s="1">
        <v>8605</v>
      </c>
      <c r="B8606" t="s">
        <v>10261</v>
      </c>
      <c r="C8606" s="2">
        <v>43103</v>
      </c>
      <c r="D8606" s="8">
        <f>Table1[[#This Row],[Order Date]]</f>
        <v>43103</v>
      </c>
      <c r="E8606" s="2">
        <v>43108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">
        <v>5163</v>
      </c>
      <c r="P8606" s="1" t="s">
        <v>66</v>
      </c>
      <c r="Q8606" s="1" t="s">
        <v>146</v>
      </c>
      <c r="R8606" s="1" t="s">
        <v>5164</v>
      </c>
      <c r="S8606" s="1">
        <v>165.60000000000002</v>
      </c>
      <c r="T8606" s="1">
        <v>3</v>
      </c>
      <c r="U8606" s="1">
        <v>0.2</v>
      </c>
      <c r="V8606" s="1">
        <v>-6.2100000000000151</v>
      </c>
      <c r="W8606" t="str">
        <f>INDEX(People!$A$2:$A$5,MATCH(Orders!N8606,People!$B$2:$B$5,0))</f>
        <v>Kelly Williams</v>
      </c>
      <c r="X8606" t="str">
        <f>IFERROR(INDEX(Returns!A8606:A9405,MATCH(Orders!B8606,Returns!B8606:B9405,0)),"No")</f>
        <v>No</v>
      </c>
      <c r="Y8606">
        <f t="shared" si="134"/>
        <v>198.72000000000003</v>
      </c>
    </row>
    <row r="8607" spans="1:25" x14ac:dyDescent="0.2">
      <c r="A8607" s="1">
        <v>8606</v>
      </c>
      <c r="B8607" t="s">
        <v>10261</v>
      </c>
      <c r="C8607" s="2">
        <v>43103</v>
      </c>
      <c r="D8607" s="8">
        <f>Table1[[#This Row],[Order Date]]</f>
        <v>43103</v>
      </c>
      <c r="E8607" s="2">
        <v>43108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">
        <v>4522</v>
      </c>
      <c r="P8607" s="1" t="s">
        <v>66</v>
      </c>
      <c r="Q8607" s="1" t="s">
        <v>67</v>
      </c>
      <c r="R8607" s="1" t="s">
        <v>4523</v>
      </c>
      <c r="S8607" s="1">
        <v>180.96</v>
      </c>
      <c r="T8607" s="1">
        <v>5</v>
      </c>
      <c r="U8607" s="1">
        <v>0.2</v>
      </c>
      <c r="V8607" s="1">
        <v>13.571999999999996</v>
      </c>
      <c r="W8607" t="str">
        <f>INDEX(People!$A$2:$A$5,MATCH(Orders!N8607,People!$B$2:$B$5,0))</f>
        <v>Kelly Williams</v>
      </c>
      <c r="X8607" t="str">
        <f>IFERROR(INDEX(Returns!A8607:A9406,MATCH(Orders!B8607,Returns!B8607:B9406,0)),"No")</f>
        <v>No</v>
      </c>
      <c r="Y8607">
        <f t="shared" si="134"/>
        <v>217.15200000000002</v>
      </c>
    </row>
    <row r="8608" spans="1:25" x14ac:dyDescent="0.2">
      <c r="A8608" s="1">
        <v>8607</v>
      </c>
      <c r="B8608" t="s">
        <v>10262</v>
      </c>
      <c r="C8608" s="2">
        <v>43695</v>
      </c>
      <c r="D8608" s="8">
        <f>Table1[[#This Row],[Order Date]]</f>
        <v>43695</v>
      </c>
      <c r="E8608" s="2">
        <v>43699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">
        <v>1893</v>
      </c>
      <c r="P8608" s="1" t="s">
        <v>66</v>
      </c>
      <c r="Q8608" s="1" t="s">
        <v>146</v>
      </c>
      <c r="R8608" s="1" t="s">
        <v>1894</v>
      </c>
      <c r="S8608" s="1">
        <v>23.18</v>
      </c>
      <c r="T8608" s="1">
        <v>2</v>
      </c>
      <c r="U8608" s="1">
        <v>0</v>
      </c>
      <c r="V8608" s="1">
        <v>7.6493999999999982</v>
      </c>
      <c r="W8608" t="str">
        <f>INDEX(People!$A$2:$A$5,MATCH(Orders!N8608,People!$B$2:$B$5,0))</f>
        <v>Chuck Magee</v>
      </c>
      <c r="X8608" t="str">
        <f>IFERROR(INDEX(Returns!A8608:A9407,MATCH(Orders!B8608,Returns!B8608:B9407,0)),"No")</f>
        <v>No</v>
      </c>
      <c r="Y8608">
        <f t="shared" si="134"/>
        <v>23.18</v>
      </c>
    </row>
    <row r="8609" spans="1:25" x14ac:dyDescent="0.2">
      <c r="A8609" s="1">
        <v>8608</v>
      </c>
      <c r="B8609" t="s">
        <v>10263</v>
      </c>
      <c r="C8609" s="2">
        <v>42525</v>
      </c>
      <c r="D8609" s="8">
        <f>Table1[[#This Row],[Order Date]]</f>
        <v>42525</v>
      </c>
      <c r="E8609" s="2">
        <v>42530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">
        <v>3705</v>
      </c>
      <c r="P8609" s="1" t="s">
        <v>30</v>
      </c>
      <c r="Q8609" s="1" t="s">
        <v>60</v>
      </c>
      <c r="R8609" s="1" t="s">
        <v>3706</v>
      </c>
      <c r="S8609" s="1">
        <v>56.96</v>
      </c>
      <c r="T8609" s="1">
        <v>2</v>
      </c>
      <c r="U8609" s="1">
        <v>0</v>
      </c>
      <c r="V8609" s="1">
        <v>21.075200000000002</v>
      </c>
      <c r="W8609" t="str">
        <f>INDEX(People!$A$2:$A$5,MATCH(Orders!N8609,People!$B$2:$B$5,0))</f>
        <v>Chuck Magee</v>
      </c>
      <c r="X8609" t="str">
        <f>IFERROR(INDEX(Returns!A8609:A9408,MATCH(Orders!B8609,Returns!B8609:B9408,0)),"No")</f>
        <v>No</v>
      </c>
      <c r="Y8609">
        <f t="shared" si="134"/>
        <v>56.96</v>
      </c>
    </row>
    <row r="8610" spans="1:25" x14ac:dyDescent="0.2">
      <c r="A8610" s="1">
        <v>8609</v>
      </c>
      <c r="B8610" t="s">
        <v>10263</v>
      </c>
      <c r="C8610" s="2">
        <v>42525</v>
      </c>
      <c r="D8610" s="8">
        <f>Table1[[#This Row],[Order Date]]</f>
        <v>42525</v>
      </c>
      <c r="E8610" s="2">
        <v>42530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">
        <v>3359</v>
      </c>
      <c r="P8610" s="1" t="s">
        <v>43</v>
      </c>
      <c r="Q8610" s="1" t="s">
        <v>73</v>
      </c>
      <c r="R8610" s="1" t="s">
        <v>3360</v>
      </c>
      <c r="S8610" s="1">
        <v>15.56</v>
      </c>
      <c r="T8610" s="1">
        <v>4</v>
      </c>
      <c r="U8610" s="1">
        <v>0</v>
      </c>
      <c r="V8610" s="1">
        <v>4.0456000000000003</v>
      </c>
      <c r="W8610" t="str">
        <f>INDEX(People!$A$2:$A$5,MATCH(Orders!N8610,People!$B$2:$B$5,0))</f>
        <v>Chuck Magee</v>
      </c>
      <c r="X8610" t="str">
        <f>IFERROR(INDEX(Returns!A8610:A9409,MATCH(Orders!B8610,Returns!B8610:B9409,0)),"No")</f>
        <v>No</v>
      </c>
      <c r="Y8610">
        <f t="shared" si="134"/>
        <v>15.56</v>
      </c>
    </row>
    <row r="8611" spans="1:25" x14ac:dyDescent="0.2">
      <c r="A8611" s="1">
        <v>8610</v>
      </c>
      <c r="B8611" t="s">
        <v>10263</v>
      </c>
      <c r="C8611" s="2">
        <v>42525</v>
      </c>
      <c r="D8611" s="8">
        <f>Table1[[#This Row],[Order Date]]</f>
        <v>42525</v>
      </c>
      <c r="E8611" s="2">
        <v>42530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">
        <v>1957</v>
      </c>
      <c r="P8611" s="1" t="s">
        <v>30</v>
      </c>
      <c r="Q8611" s="1" t="s">
        <v>31</v>
      </c>
      <c r="R8611" s="1" t="s">
        <v>1958</v>
      </c>
      <c r="S8611" s="1">
        <v>353.56799999999998</v>
      </c>
      <c r="T8611" s="1">
        <v>2</v>
      </c>
      <c r="U8611" s="1">
        <v>0.2</v>
      </c>
      <c r="V8611" s="1">
        <v>-44.196000000000026</v>
      </c>
      <c r="W8611" t="str">
        <f>INDEX(People!$A$2:$A$5,MATCH(Orders!N8611,People!$B$2:$B$5,0))</f>
        <v>Chuck Magee</v>
      </c>
      <c r="X8611" t="str">
        <f>IFERROR(INDEX(Returns!A8611:A9410,MATCH(Orders!B8611,Returns!B8611:B9410,0)),"No")</f>
        <v>No</v>
      </c>
      <c r="Y8611">
        <f t="shared" si="134"/>
        <v>424.28159999999997</v>
      </c>
    </row>
    <row r="8612" spans="1:25" x14ac:dyDescent="0.2">
      <c r="A8612" s="1">
        <v>8611</v>
      </c>
      <c r="B8612" t="s">
        <v>10263</v>
      </c>
      <c r="C8612" s="2">
        <v>42525</v>
      </c>
      <c r="D8612" s="8">
        <f>Table1[[#This Row],[Order Date]]</f>
        <v>42525</v>
      </c>
      <c r="E8612" s="2">
        <v>42530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">
        <v>2542</v>
      </c>
      <c r="P8612" s="1" t="s">
        <v>30</v>
      </c>
      <c r="Q8612" s="1" t="s">
        <v>60</v>
      </c>
      <c r="R8612" s="1" t="s">
        <v>2543</v>
      </c>
      <c r="S8612" s="1">
        <v>13.96</v>
      </c>
      <c r="T8612" s="1">
        <v>2</v>
      </c>
      <c r="U8612" s="1">
        <v>0</v>
      </c>
      <c r="V8612" s="1">
        <v>6.7008000000000001</v>
      </c>
      <c r="W8612" t="str">
        <f>INDEX(People!$A$2:$A$5,MATCH(Orders!N8612,People!$B$2:$B$5,0))</f>
        <v>Chuck Magee</v>
      </c>
      <c r="X8612" t="str">
        <f>IFERROR(INDEX(Returns!A8612:A9411,MATCH(Orders!B8612,Returns!B8612:B9411,0)),"No")</f>
        <v>No</v>
      </c>
      <c r="Y8612">
        <f t="shared" si="134"/>
        <v>13.96</v>
      </c>
    </row>
    <row r="8613" spans="1:25" x14ac:dyDescent="0.2">
      <c r="A8613" s="1">
        <v>8612</v>
      </c>
      <c r="B8613" t="s">
        <v>10264</v>
      </c>
      <c r="C8613" s="2">
        <v>43782</v>
      </c>
      <c r="D8613" s="8">
        <f>Table1[[#This Row],[Order Date]]</f>
        <v>43782</v>
      </c>
      <c r="E8613" s="2">
        <v>43786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">
        <v>4335</v>
      </c>
      <c r="P8613" s="1" t="s">
        <v>66</v>
      </c>
      <c r="Q8613" s="1" t="s">
        <v>146</v>
      </c>
      <c r="R8613" s="1" t="s">
        <v>4336</v>
      </c>
      <c r="S8613" s="1">
        <v>82.95</v>
      </c>
      <c r="T8613" s="1">
        <v>5</v>
      </c>
      <c r="U8613" s="1">
        <v>0</v>
      </c>
      <c r="V8613" s="1">
        <v>29.032499999999999</v>
      </c>
      <c r="W8613" t="str">
        <f>INDEX(People!$A$2:$A$5,MATCH(Orders!N8613,People!$B$2:$B$5,0))</f>
        <v>Anna Andreadi</v>
      </c>
      <c r="X8613" t="str">
        <f>IFERROR(INDEX(Returns!A8613:A9412,MATCH(Orders!B8613,Returns!B8613:B9412,0)),"No")</f>
        <v>No</v>
      </c>
      <c r="Y8613">
        <f t="shared" si="134"/>
        <v>82.95</v>
      </c>
    </row>
    <row r="8614" spans="1:25" x14ac:dyDescent="0.2">
      <c r="A8614" s="1">
        <v>8613</v>
      </c>
      <c r="B8614" t="s">
        <v>10265</v>
      </c>
      <c r="C8614" s="2">
        <v>43128</v>
      </c>
      <c r="D8614" s="8">
        <f>Table1[[#This Row],[Order Date]]</f>
        <v>43128</v>
      </c>
      <c r="E8614" s="2">
        <v>43132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">
        <v>1358</v>
      </c>
      <c r="P8614" s="1" t="s">
        <v>43</v>
      </c>
      <c r="Q8614" s="1" t="s">
        <v>63</v>
      </c>
      <c r="R8614" s="1" t="s">
        <v>1359</v>
      </c>
      <c r="S8614" s="1">
        <v>39.68</v>
      </c>
      <c r="T8614" s="1">
        <v>2</v>
      </c>
      <c r="U8614" s="1">
        <v>0</v>
      </c>
      <c r="V8614" s="1">
        <v>10.316800000000001</v>
      </c>
      <c r="W8614" t="str">
        <f>INDEX(People!$A$2:$A$5,MATCH(Orders!N8614,People!$B$2:$B$5,0))</f>
        <v>Anna Andreadi</v>
      </c>
      <c r="X8614" t="str">
        <f>IFERROR(INDEX(Returns!A8614:A9413,MATCH(Orders!B8614,Returns!B8614:B9413,0)),"No")</f>
        <v>No</v>
      </c>
      <c r="Y8614">
        <f t="shared" si="134"/>
        <v>39.68</v>
      </c>
    </row>
    <row r="8615" spans="1:25" x14ac:dyDescent="0.2">
      <c r="A8615" s="1">
        <v>8614</v>
      </c>
      <c r="B8615" t="s">
        <v>10266</v>
      </c>
      <c r="C8615" s="2">
        <v>43413</v>
      </c>
      <c r="D8615" s="8">
        <f>Table1[[#This Row],[Order Date]]</f>
        <v>43413</v>
      </c>
      <c r="E8615" s="2">
        <v>43418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">
        <v>941</v>
      </c>
      <c r="P8615" s="1" t="s">
        <v>66</v>
      </c>
      <c r="Q8615" s="1" t="s">
        <v>146</v>
      </c>
      <c r="R8615" s="1" t="s">
        <v>942</v>
      </c>
      <c r="S8615" s="1">
        <v>479.97</v>
      </c>
      <c r="T8615" s="1">
        <v>3</v>
      </c>
      <c r="U8615" s="1">
        <v>0</v>
      </c>
      <c r="V8615" s="1">
        <v>177.58890000000002</v>
      </c>
      <c r="W8615" t="str">
        <f>INDEX(People!$A$2:$A$5,MATCH(Orders!N8615,People!$B$2:$B$5,0))</f>
        <v>Anna Andreadi</v>
      </c>
      <c r="X8615" t="str">
        <f>IFERROR(INDEX(Returns!A8615:A9414,MATCH(Orders!B8615,Returns!B8615:B9414,0)),"No")</f>
        <v>No</v>
      </c>
      <c r="Y8615">
        <f t="shared" si="134"/>
        <v>479.97</v>
      </c>
    </row>
    <row r="8616" spans="1:25" x14ac:dyDescent="0.2">
      <c r="A8616" s="1">
        <v>8615</v>
      </c>
      <c r="B8616" t="s">
        <v>10267</v>
      </c>
      <c r="C8616" s="2">
        <v>43353</v>
      </c>
      <c r="D8616" s="8">
        <f>Table1[[#This Row],[Order Date]]</f>
        <v>43353</v>
      </c>
      <c r="E8616" s="2">
        <v>43357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">
        <v>5261</v>
      </c>
      <c r="P8616" s="1" t="s">
        <v>43</v>
      </c>
      <c r="Q8616" s="1" t="s">
        <v>44</v>
      </c>
      <c r="R8616" s="1" t="s">
        <v>5262</v>
      </c>
      <c r="S8616" s="1">
        <v>7.38</v>
      </c>
      <c r="T8616" s="1">
        <v>2</v>
      </c>
      <c r="U8616" s="1">
        <v>0</v>
      </c>
      <c r="V8616" s="1">
        <v>3.4685999999999999</v>
      </c>
      <c r="W8616" t="str">
        <f>INDEX(People!$A$2:$A$5,MATCH(Orders!N8616,People!$B$2:$B$5,0))</f>
        <v>Anna Andreadi</v>
      </c>
      <c r="X8616" t="str">
        <f>IFERROR(INDEX(Returns!A8616:A9415,MATCH(Orders!B8616,Returns!B8616:B9415,0)),"No")</f>
        <v>No</v>
      </c>
      <c r="Y8616">
        <f t="shared" si="134"/>
        <v>7.38</v>
      </c>
    </row>
    <row r="8617" spans="1:25" x14ac:dyDescent="0.2">
      <c r="A8617" s="1">
        <v>8616</v>
      </c>
      <c r="B8617" t="s">
        <v>10267</v>
      </c>
      <c r="C8617" s="2">
        <v>43353</v>
      </c>
      <c r="D8617" s="8">
        <f>Table1[[#This Row],[Order Date]]</f>
        <v>43353</v>
      </c>
      <c r="E8617" s="2">
        <v>43357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">
        <v>3206</v>
      </c>
      <c r="P8617" s="1" t="s">
        <v>43</v>
      </c>
      <c r="Q8617" s="1" t="s">
        <v>70</v>
      </c>
      <c r="R8617" s="1" t="s">
        <v>1063</v>
      </c>
      <c r="S8617" s="1">
        <v>14.256000000000002</v>
      </c>
      <c r="T8617" s="1">
        <v>3</v>
      </c>
      <c r="U8617" s="1">
        <v>0.2</v>
      </c>
      <c r="V8617" s="1">
        <v>4.4550000000000001</v>
      </c>
      <c r="W8617" t="str">
        <f>INDEX(People!$A$2:$A$5,MATCH(Orders!N8617,People!$B$2:$B$5,0))</f>
        <v>Anna Andreadi</v>
      </c>
      <c r="X8617" t="str">
        <f>IFERROR(INDEX(Returns!A8617:A9416,MATCH(Orders!B8617,Returns!B8617:B9416,0)),"No")</f>
        <v>No</v>
      </c>
      <c r="Y8617">
        <f t="shared" si="134"/>
        <v>17.107200000000002</v>
      </c>
    </row>
    <row r="8618" spans="1:25" x14ac:dyDescent="0.2">
      <c r="A8618" s="1">
        <v>8617</v>
      </c>
      <c r="B8618" t="s">
        <v>10267</v>
      </c>
      <c r="C8618" s="2">
        <v>43353</v>
      </c>
      <c r="D8618" s="8">
        <f>Table1[[#This Row],[Order Date]]</f>
        <v>43353</v>
      </c>
      <c r="E8618" s="2">
        <v>43357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">
        <v>2742</v>
      </c>
      <c r="P8618" s="1" t="s">
        <v>43</v>
      </c>
      <c r="Q8618" s="1" t="s">
        <v>84</v>
      </c>
      <c r="R8618" s="1" t="s">
        <v>2743</v>
      </c>
      <c r="S8618" s="1">
        <v>81.98</v>
      </c>
      <c r="T8618" s="1">
        <v>2</v>
      </c>
      <c r="U8618" s="1">
        <v>0</v>
      </c>
      <c r="V8618" s="1">
        <v>40.170200000000001</v>
      </c>
      <c r="W8618" t="str">
        <f>INDEX(People!$A$2:$A$5,MATCH(Orders!N8618,People!$B$2:$B$5,0))</f>
        <v>Anna Andreadi</v>
      </c>
      <c r="X8618" t="str">
        <f>IFERROR(INDEX(Returns!A8618:A9417,MATCH(Orders!B8618,Returns!B8618:B9417,0)),"No")</f>
        <v>No</v>
      </c>
      <c r="Y8618">
        <f t="shared" si="134"/>
        <v>81.98</v>
      </c>
    </row>
    <row r="8619" spans="1:25" x14ac:dyDescent="0.2">
      <c r="A8619" s="1">
        <v>8618</v>
      </c>
      <c r="B8619" t="s">
        <v>10267</v>
      </c>
      <c r="C8619" s="2">
        <v>43353</v>
      </c>
      <c r="D8619" s="8">
        <f>Table1[[#This Row],[Order Date]]</f>
        <v>43353</v>
      </c>
      <c r="E8619" s="2">
        <v>43357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">
        <v>2408</v>
      </c>
      <c r="P8619" s="1" t="s">
        <v>43</v>
      </c>
      <c r="Q8619" s="1" t="s">
        <v>70</v>
      </c>
      <c r="R8619" s="1" t="s">
        <v>2409</v>
      </c>
      <c r="S8619" s="1">
        <v>39.624000000000009</v>
      </c>
      <c r="T8619" s="1">
        <v>3</v>
      </c>
      <c r="U8619" s="1">
        <v>0.2</v>
      </c>
      <c r="V8619" s="1">
        <v>13.868400000000001</v>
      </c>
      <c r="W8619" t="str">
        <f>INDEX(People!$A$2:$A$5,MATCH(Orders!N8619,People!$B$2:$B$5,0))</f>
        <v>Anna Andreadi</v>
      </c>
      <c r="X8619" t="str">
        <f>IFERROR(INDEX(Returns!A8619:A9418,MATCH(Orders!B8619,Returns!B8619:B9418,0)),"No")</f>
        <v>No</v>
      </c>
      <c r="Y8619">
        <f t="shared" si="134"/>
        <v>47.548800000000007</v>
      </c>
    </row>
    <row r="8620" spans="1:25" x14ac:dyDescent="0.2">
      <c r="A8620" s="1">
        <v>8619</v>
      </c>
      <c r="B8620" t="s">
        <v>6112</v>
      </c>
      <c r="C8620" s="2">
        <v>43527</v>
      </c>
      <c r="D8620" s="8">
        <f>Table1[[#This Row],[Order Date]]</f>
        <v>43527</v>
      </c>
      <c r="E8620" s="2">
        <v>43532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">
        <v>2372</v>
      </c>
      <c r="P8620" s="1" t="s">
        <v>30</v>
      </c>
      <c r="Q8620" s="1" t="s">
        <v>52</v>
      </c>
      <c r="R8620" s="1" t="s">
        <v>2373</v>
      </c>
      <c r="S8620" s="1">
        <v>399.67200000000003</v>
      </c>
      <c r="T8620" s="1">
        <v>7</v>
      </c>
      <c r="U8620" s="1">
        <v>0.2</v>
      </c>
      <c r="V8620" s="1">
        <v>-14.987700000000061</v>
      </c>
      <c r="W8620" t="str">
        <f>INDEX(People!$A$2:$A$5,MATCH(Orders!N8620,People!$B$2:$B$5,0))</f>
        <v>Anna Andreadi</v>
      </c>
      <c r="X8620" t="str">
        <f>IFERROR(INDEX(Returns!A8620:A9419,MATCH(Orders!B8620,Returns!B8620:B9419,0)),"No")</f>
        <v>No</v>
      </c>
      <c r="Y8620">
        <f t="shared" si="134"/>
        <v>479.60640000000001</v>
      </c>
    </row>
    <row r="8621" spans="1:25" x14ac:dyDescent="0.2">
      <c r="A8621" s="1">
        <v>8620</v>
      </c>
      <c r="B8621" t="s">
        <v>10268</v>
      </c>
      <c r="C8621" s="2">
        <v>43716</v>
      </c>
      <c r="D8621" s="8">
        <f>Table1[[#This Row],[Order Date]]</f>
        <v>43716</v>
      </c>
      <c r="E8621" s="2">
        <v>43721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">
        <v>5029</v>
      </c>
      <c r="P8621" s="1" t="s">
        <v>43</v>
      </c>
      <c r="Q8621" s="1" t="s">
        <v>55</v>
      </c>
      <c r="R8621" s="1" t="s">
        <v>5030</v>
      </c>
      <c r="S8621" s="1">
        <v>65.12</v>
      </c>
      <c r="T8621" s="1">
        <v>4</v>
      </c>
      <c r="U8621" s="1">
        <v>0</v>
      </c>
      <c r="V8621" s="1">
        <v>16.931200000000004</v>
      </c>
      <c r="W8621" t="str">
        <f>INDEX(People!$A$2:$A$5,MATCH(Orders!N8621,People!$B$2:$B$5,0))</f>
        <v>Chuck Magee</v>
      </c>
      <c r="X8621" t="str">
        <f>IFERROR(INDEX(Returns!A8621:A9420,MATCH(Orders!B8621,Returns!B8621:B9420,0)),"No")</f>
        <v>No</v>
      </c>
      <c r="Y8621">
        <f t="shared" si="134"/>
        <v>65.12</v>
      </c>
    </row>
    <row r="8622" spans="1:25" x14ac:dyDescent="0.2">
      <c r="A8622" s="1">
        <v>8621</v>
      </c>
      <c r="B8622" t="s">
        <v>10269</v>
      </c>
      <c r="C8622" s="2">
        <v>43775</v>
      </c>
      <c r="D8622" s="8">
        <f>Table1[[#This Row],[Order Date]]</f>
        <v>43775</v>
      </c>
      <c r="E8622" s="2">
        <v>43778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">
        <v>2238</v>
      </c>
      <c r="P8622" s="1" t="s">
        <v>30</v>
      </c>
      <c r="Q8622" s="1" t="s">
        <v>60</v>
      </c>
      <c r="R8622" s="1" t="s">
        <v>2239</v>
      </c>
      <c r="S8622" s="1">
        <v>30.560000000000002</v>
      </c>
      <c r="T8622" s="1">
        <v>5</v>
      </c>
      <c r="U8622" s="1">
        <v>0.6</v>
      </c>
      <c r="V8622" s="1">
        <v>-19.863999999999997</v>
      </c>
      <c r="W8622" t="str">
        <f>INDEX(People!$A$2:$A$5,MATCH(Orders!N8622,People!$B$2:$B$5,0))</f>
        <v>Kelly Williams</v>
      </c>
      <c r="X8622" t="str">
        <f>IFERROR(INDEX(Returns!A8622:A9421,MATCH(Orders!B8622,Returns!B8622:B9421,0)),"No")</f>
        <v>No</v>
      </c>
      <c r="Y8622">
        <f t="shared" si="134"/>
        <v>48.896000000000008</v>
      </c>
    </row>
    <row r="8623" spans="1:25" x14ac:dyDescent="0.2">
      <c r="A8623" s="1">
        <v>8622</v>
      </c>
      <c r="B8623" t="s">
        <v>10270</v>
      </c>
      <c r="C8623" s="2">
        <v>43598</v>
      </c>
      <c r="D8623" s="8">
        <f>Table1[[#This Row],[Order Date]]</f>
        <v>43598</v>
      </c>
      <c r="E8623" s="2">
        <v>43603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">
        <v>387</v>
      </c>
      <c r="P8623" s="1" t="s">
        <v>43</v>
      </c>
      <c r="Q8623" s="1" t="s">
        <v>73</v>
      </c>
      <c r="R8623" s="1" t="s">
        <v>388</v>
      </c>
      <c r="S8623" s="1">
        <v>20.768000000000001</v>
      </c>
      <c r="T8623" s="1">
        <v>2</v>
      </c>
      <c r="U8623" s="1">
        <v>0.2</v>
      </c>
      <c r="V8623" s="1">
        <v>2.3363999999999976</v>
      </c>
      <c r="W8623" t="str">
        <f>INDEX(People!$A$2:$A$5,MATCH(Orders!N8623,People!$B$2:$B$5,0))</f>
        <v>Cassandra Brandow</v>
      </c>
      <c r="X8623" t="str">
        <f>IFERROR(INDEX(Returns!A8623:A9422,MATCH(Orders!B8623,Returns!B8623:B9422,0)),"No")</f>
        <v>No</v>
      </c>
      <c r="Y8623">
        <f t="shared" si="134"/>
        <v>24.921600000000002</v>
      </c>
    </row>
    <row r="8624" spans="1:25" x14ac:dyDescent="0.2">
      <c r="A8624" s="1">
        <v>8623</v>
      </c>
      <c r="B8624" t="s">
        <v>6203</v>
      </c>
      <c r="C8624" s="2">
        <v>43431</v>
      </c>
      <c r="D8624" s="8">
        <f>Table1[[#This Row],[Order Date]]</f>
        <v>43431</v>
      </c>
      <c r="E8624" s="2">
        <v>43435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">
        <v>911</v>
      </c>
      <c r="P8624" s="1" t="s">
        <v>43</v>
      </c>
      <c r="Q8624" s="1" t="s">
        <v>55</v>
      </c>
      <c r="R8624" s="1" t="s">
        <v>912</v>
      </c>
      <c r="S8624" s="1">
        <v>39.808</v>
      </c>
      <c r="T8624" s="1">
        <v>4</v>
      </c>
      <c r="U8624" s="1">
        <v>0.2</v>
      </c>
      <c r="V8624" s="1">
        <v>3.9808000000000003</v>
      </c>
      <c r="W8624" t="str">
        <f>INDEX(People!$A$2:$A$5,MATCH(Orders!N8624,People!$B$2:$B$5,0))</f>
        <v>Anna Andreadi</v>
      </c>
      <c r="X8624" t="str">
        <f>IFERROR(INDEX(Returns!A8624:A9423,MATCH(Orders!B8624,Returns!B8624:B9423,0)),"No")</f>
        <v>No</v>
      </c>
      <c r="Y8624">
        <f t="shared" si="134"/>
        <v>47.769599999999997</v>
      </c>
    </row>
    <row r="8625" spans="1:25" x14ac:dyDescent="0.2">
      <c r="A8625" s="1">
        <v>8624</v>
      </c>
      <c r="B8625" t="s">
        <v>10271</v>
      </c>
      <c r="C8625" s="2">
        <v>43052</v>
      </c>
      <c r="D8625" s="8">
        <f>Table1[[#This Row],[Order Date]]</f>
        <v>43052</v>
      </c>
      <c r="E8625" s="2">
        <v>43057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">
        <v>3508</v>
      </c>
      <c r="P8625" s="1" t="s">
        <v>43</v>
      </c>
      <c r="Q8625" s="1" t="s">
        <v>70</v>
      </c>
      <c r="R8625" s="1" t="s">
        <v>3509</v>
      </c>
      <c r="S8625" s="1">
        <v>121.10400000000003</v>
      </c>
      <c r="T8625" s="1">
        <v>6</v>
      </c>
      <c r="U8625" s="1">
        <v>0.7</v>
      </c>
      <c r="V8625" s="1">
        <v>-100.91999999999999</v>
      </c>
      <c r="W8625" t="str">
        <f>INDEX(People!$A$2:$A$5,MATCH(Orders!N8625,People!$B$2:$B$5,0))</f>
        <v>Cassandra Brandow</v>
      </c>
      <c r="X8625" t="str">
        <f>IFERROR(INDEX(Returns!A8625:A9424,MATCH(Orders!B8625,Returns!B8625:B9424,0)),"No")</f>
        <v>No</v>
      </c>
      <c r="Y8625">
        <f t="shared" si="134"/>
        <v>205.87680000000003</v>
      </c>
    </row>
    <row r="8626" spans="1:25" x14ac:dyDescent="0.2">
      <c r="A8626" s="1">
        <v>8625</v>
      </c>
      <c r="B8626" t="s">
        <v>10271</v>
      </c>
      <c r="C8626" s="2">
        <v>43052</v>
      </c>
      <c r="D8626" s="8">
        <f>Table1[[#This Row],[Order Date]]</f>
        <v>43052</v>
      </c>
      <c r="E8626" s="2">
        <v>43057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">
        <v>3657</v>
      </c>
      <c r="P8626" s="1" t="s">
        <v>66</v>
      </c>
      <c r="Q8626" s="1" t="s">
        <v>146</v>
      </c>
      <c r="R8626" s="1" t="s">
        <v>3658</v>
      </c>
      <c r="S8626" s="1">
        <v>111.96</v>
      </c>
      <c r="T8626" s="1">
        <v>5</v>
      </c>
      <c r="U8626" s="1">
        <v>0.2</v>
      </c>
      <c r="V8626" s="1">
        <v>-1.3995000000000104</v>
      </c>
      <c r="W8626" t="str">
        <f>INDEX(People!$A$2:$A$5,MATCH(Orders!N8626,People!$B$2:$B$5,0))</f>
        <v>Cassandra Brandow</v>
      </c>
      <c r="X8626" t="str">
        <f>IFERROR(INDEX(Returns!A8626:A9425,MATCH(Orders!B8626,Returns!B8626:B9425,0)),"No")</f>
        <v>No</v>
      </c>
      <c r="Y8626">
        <f t="shared" si="134"/>
        <v>134.35199999999998</v>
      </c>
    </row>
    <row r="8627" spans="1:25" x14ac:dyDescent="0.2">
      <c r="A8627" s="1">
        <v>8626</v>
      </c>
      <c r="B8627" t="s">
        <v>10272</v>
      </c>
      <c r="C8627" s="2">
        <v>43077</v>
      </c>
      <c r="D8627" s="8">
        <f>Table1[[#This Row],[Order Date]]</f>
        <v>43077</v>
      </c>
      <c r="E8627" s="2">
        <v>43081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">
        <v>3918</v>
      </c>
      <c r="P8627" s="1" t="s">
        <v>43</v>
      </c>
      <c r="Q8627" s="1" t="s">
        <v>84</v>
      </c>
      <c r="R8627" s="1" t="s">
        <v>3919</v>
      </c>
      <c r="S8627" s="1">
        <v>15.696000000000002</v>
      </c>
      <c r="T8627" s="1">
        <v>3</v>
      </c>
      <c r="U8627" s="1">
        <v>0.2</v>
      </c>
      <c r="V8627" s="1">
        <v>5.1011999999999995</v>
      </c>
      <c r="W8627" t="str">
        <f>INDEX(People!$A$2:$A$5,MATCH(Orders!N8627,People!$B$2:$B$5,0))</f>
        <v>Anna Andreadi</v>
      </c>
      <c r="X8627" t="str">
        <f>IFERROR(INDEX(Returns!A8627:A9426,MATCH(Orders!B8627,Returns!B8627:B9426,0)),"No")</f>
        <v>No</v>
      </c>
      <c r="Y8627">
        <f t="shared" si="134"/>
        <v>18.8352</v>
      </c>
    </row>
    <row r="8628" spans="1:25" x14ac:dyDescent="0.2">
      <c r="A8628" s="1">
        <v>8627</v>
      </c>
      <c r="B8628" t="s">
        <v>10273</v>
      </c>
      <c r="C8628" s="2">
        <v>42985</v>
      </c>
      <c r="D8628" s="8">
        <f>Table1[[#This Row],[Order Date]]</f>
        <v>42985</v>
      </c>
      <c r="E8628" s="2">
        <v>42990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">
        <v>3998</v>
      </c>
      <c r="P8628" s="1" t="s">
        <v>43</v>
      </c>
      <c r="Q8628" s="1" t="s">
        <v>55</v>
      </c>
      <c r="R8628" s="1" t="s">
        <v>3999</v>
      </c>
      <c r="S8628" s="1">
        <v>70.260000000000005</v>
      </c>
      <c r="T8628" s="1">
        <v>3</v>
      </c>
      <c r="U8628" s="1">
        <v>0</v>
      </c>
      <c r="V8628" s="1">
        <v>18.970199999999998</v>
      </c>
      <c r="W8628" t="str">
        <f>INDEX(People!$A$2:$A$5,MATCH(Orders!N8628,People!$B$2:$B$5,0))</f>
        <v>Chuck Magee</v>
      </c>
      <c r="X8628" t="str">
        <f>IFERROR(INDEX(Returns!A8628:A9427,MATCH(Orders!B8628,Returns!B8628:B9427,0)),"No")</f>
        <v>No</v>
      </c>
      <c r="Y8628">
        <f t="shared" si="134"/>
        <v>70.260000000000005</v>
      </c>
    </row>
    <row r="8629" spans="1:25" x14ac:dyDescent="0.2">
      <c r="A8629" s="1">
        <v>8628</v>
      </c>
      <c r="B8629" t="s">
        <v>10273</v>
      </c>
      <c r="C8629" s="2">
        <v>42985</v>
      </c>
      <c r="D8629" s="8">
        <f>Table1[[#This Row],[Order Date]]</f>
        <v>42985</v>
      </c>
      <c r="E8629" s="2">
        <v>42990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">
        <v>4956</v>
      </c>
      <c r="P8629" s="1" t="s">
        <v>66</v>
      </c>
      <c r="Q8629" s="1" t="s">
        <v>146</v>
      </c>
      <c r="R8629" s="1" t="s">
        <v>4957</v>
      </c>
      <c r="S8629" s="1">
        <v>90</v>
      </c>
      <c r="T8629" s="1">
        <v>5</v>
      </c>
      <c r="U8629" s="1">
        <v>0</v>
      </c>
      <c r="V8629" s="1">
        <v>16.199999999999992</v>
      </c>
      <c r="W8629" t="str">
        <f>INDEX(People!$A$2:$A$5,MATCH(Orders!N8629,People!$B$2:$B$5,0))</f>
        <v>Chuck Magee</v>
      </c>
      <c r="X8629" t="str">
        <f>IFERROR(INDEX(Returns!A8629:A9428,MATCH(Orders!B8629,Returns!B8629:B9428,0)),"No")</f>
        <v>No</v>
      </c>
      <c r="Y8629">
        <f t="shared" si="134"/>
        <v>90</v>
      </c>
    </row>
    <row r="8630" spans="1:25" x14ac:dyDescent="0.2">
      <c r="A8630" s="1">
        <v>8629</v>
      </c>
      <c r="B8630" t="s">
        <v>10273</v>
      </c>
      <c r="C8630" s="2">
        <v>42985</v>
      </c>
      <c r="D8630" s="8">
        <f>Table1[[#This Row],[Order Date]]</f>
        <v>42985</v>
      </c>
      <c r="E8630" s="2">
        <v>42990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">
        <v>1790</v>
      </c>
      <c r="P8630" s="1" t="s">
        <v>43</v>
      </c>
      <c r="Q8630" s="1" t="s">
        <v>70</v>
      </c>
      <c r="R8630" s="1" t="s">
        <v>1791</v>
      </c>
      <c r="S8630" s="1">
        <v>6.0960000000000001</v>
      </c>
      <c r="T8630" s="1">
        <v>2</v>
      </c>
      <c r="U8630" s="1">
        <v>0.2</v>
      </c>
      <c r="V8630" s="1">
        <v>2.0573999999999995</v>
      </c>
      <c r="W8630" t="str">
        <f>INDEX(People!$A$2:$A$5,MATCH(Orders!N8630,People!$B$2:$B$5,0))</f>
        <v>Chuck Magee</v>
      </c>
      <c r="X8630" t="str">
        <f>IFERROR(INDEX(Returns!A8630:A9429,MATCH(Orders!B8630,Returns!B8630:B9429,0)),"No")</f>
        <v>No</v>
      </c>
      <c r="Y8630">
        <f t="shared" si="134"/>
        <v>7.3151999999999999</v>
      </c>
    </row>
    <row r="8631" spans="1:25" x14ac:dyDescent="0.2">
      <c r="A8631" s="1">
        <v>8630</v>
      </c>
      <c r="B8631" t="s">
        <v>10273</v>
      </c>
      <c r="C8631" s="2">
        <v>42985</v>
      </c>
      <c r="D8631" s="8">
        <f>Table1[[#This Row],[Order Date]]</f>
        <v>42985</v>
      </c>
      <c r="E8631" s="2">
        <v>42990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">
        <v>4433</v>
      </c>
      <c r="P8631" s="1" t="s">
        <v>30</v>
      </c>
      <c r="Q8631" s="1" t="s">
        <v>52</v>
      </c>
      <c r="R8631" s="1" t="s">
        <v>4434</v>
      </c>
      <c r="S8631" s="1">
        <v>481.17599999999999</v>
      </c>
      <c r="T8631" s="1">
        <v>2</v>
      </c>
      <c r="U8631" s="1">
        <v>0.4</v>
      </c>
      <c r="V8631" s="1">
        <v>-120.29400000000004</v>
      </c>
      <c r="W8631" t="str">
        <f>INDEX(People!$A$2:$A$5,MATCH(Orders!N8631,People!$B$2:$B$5,0))</f>
        <v>Chuck Magee</v>
      </c>
      <c r="X8631" t="str">
        <f>IFERROR(INDEX(Returns!A8631:A9430,MATCH(Orders!B8631,Returns!B8631:B9430,0)),"No")</f>
        <v>No</v>
      </c>
      <c r="Y8631">
        <f t="shared" si="134"/>
        <v>673.64639999999997</v>
      </c>
    </row>
    <row r="8632" spans="1:25" x14ac:dyDescent="0.2">
      <c r="A8632" s="1">
        <v>8631</v>
      </c>
      <c r="B8632" t="s">
        <v>10273</v>
      </c>
      <c r="C8632" s="2">
        <v>42985</v>
      </c>
      <c r="D8632" s="8">
        <f>Table1[[#This Row],[Order Date]]</f>
        <v>42985</v>
      </c>
      <c r="E8632" s="2">
        <v>42990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">
        <v>2637</v>
      </c>
      <c r="P8632" s="1" t="s">
        <v>43</v>
      </c>
      <c r="Q8632" s="1" t="s">
        <v>242</v>
      </c>
      <c r="R8632" s="1" t="s">
        <v>2638</v>
      </c>
      <c r="S8632" s="1">
        <v>7.24</v>
      </c>
      <c r="T8632" s="1">
        <v>4</v>
      </c>
      <c r="U8632" s="1">
        <v>0</v>
      </c>
      <c r="V8632" s="1">
        <v>2.3891999999999998</v>
      </c>
      <c r="W8632" t="str">
        <f>INDEX(People!$A$2:$A$5,MATCH(Orders!N8632,People!$B$2:$B$5,0))</f>
        <v>Chuck Magee</v>
      </c>
      <c r="X8632" t="str">
        <f>IFERROR(INDEX(Returns!A8632:A9431,MATCH(Orders!B8632,Returns!B8632:B9431,0)),"No")</f>
        <v>No</v>
      </c>
      <c r="Y8632">
        <f t="shared" si="134"/>
        <v>7.24</v>
      </c>
    </row>
    <row r="8633" spans="1:25" x14ac:dyDescent="0.2">
      <c r="A8633" s="1">
        <v>8632</v>
      </c>
      <c r="B8633" t="s">
        <v>10274</v>
      </c>
      <c r="C8633" s="2">
        <v>43309</v>
      </c>
      <c r="D8633" s="8">
        <f>Table1[[#This Row],[Order Date]]</f>
        <v>43309</v>
      </c>
      <c r="E8633" s="2">
        <v>43310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">
        <v>2103</v>
      </c>
      <c r="P8633" s="1" t="s">
        <v>30</v>
      </c>
      <c r="Q8633" s="1" t="s">
        <v>31</v>
      </c>
      <c r="R8633" s="1" t="s">
        <v>2104</v>
      </c>
      <c r="S8633" s="1">
        <v>177.45000000000002</v>
      </c>
      <c r="T8633" s="1">
        <v>5</v>
      </c>
      <c r="U8633" s="1">
        <v>0.5</v>
      </c>
      <c r="V8633" s="1">
        <v>-78.078000000000003</v>
      </c>
      <c r="W8633" t="str">
        <f>INDEX(People!$A$2:$A$5,MATCH(Orders!N8633,People!$B$2:$B$5,0))</f>
        <v>Chuck Magee</v>
      </c>
      <c r="X8633" t="str">
        <f>IFERROR(INDEX(Returns!A8633:A9432,MATCH(Orders!B8633,Returns!B8633:B9432,0)),"No")</f>
        <v>No</v>
      </c>
      <c r="Y8633">
        <f t="shared" si="134"/>
        <v>266.17500000000001</v>
      </c>
    </row>
    <row r="8634" spans="1:25" x14ac:dyDescent="0.2">
      <c r="A8634" s="1">
        <v>8633</v>
      </c>
      <c r="B8634" t="s">
        <v>10274</v>
      </c>
      <c r="C8634" s="2">
        <v>43309</v>
      </c>
      <c r="D8634" s="8">
        <f>Table1[[#This Row],[Order Date]]</f>
        <v>43309</v>
      </c>
      <c r="E8634" s="2">
        <v>43310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">
        <v>2289</v>
      </c>
      <c r="P8634" s="1" t="s">
        <v>43</v>
      </c>
      <c r="Q8634" s="1" t="s">
        <v>70</v>
      </c>
      <c r="R8634" s="1" t="s">
        <v>2290</v>
      </c>
      <c r="S8634" s="1">
        <v>1369.7640000000001</v>
      </c>
      <c r="T8634" s="1">
        <v>6</v>
      </c>
      <c r="U8634" s="1">
        <v>0.7</v>
      </c>
      <c r="V8634" s="1">
        <v>-913.17599999999993</v>
      </c>
      <c r="W8634" t="str">
        <f>INDEX(People!$A$2:$A$5,MATCH(Orders!N8634,People!$B$2:$B$5,0))</f>
        <v>Chuck Magee</v>
      </c>
      <c r="X8634" t="str">
        <f>IFERROR(INDEX(Returns!A8634:A9433,MATCH(Orders!B8634,Returns!B8634:B9433,0)),"No")</f>
        <v>No</v>
      </c>
      <c r="Y8634">
        <f t="shared" si="134"/>
        <v>2328.5988000000002</v>
      </c>
    </row>
    <row r="8635" spans="1:25" x14ac:dyDescent="0.2">
      <c r="A8635" s="1">
        <v>8634</v>
      </c>
      <c r="B8635" t="s">
        <v>10274</v>
      </c>
      <c r="C8635" s="2">
        <v>43309</v>
      </c>
      <c r="D8635" s="8">
        <f>Table1[[#This Row],[Order Date]]</f>
        <v>43309</v>
      </c>
      <c r="E8635" s="2">
        <v>43310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">
        <v>5364</v>
      </c>
      <c r="P8635" s="1" t="s">
        <v>43</v>
      </c>
      <c r="Q8635" s="1" t="s">
        <v>73</v>
      </c>
      <c r="R8635" s="1" t="s">
        <v>5365</v>
      </c>
      <c r="S8635" s="1">
        <v>9.48</v>
      </c>
      <c r="T8635" s="1">
        <v>3</v>
      </c>
      <c r="U8635" s="1">
        <v>0.2</v>
      </c>
      <c r="V8635" s="1">
        <v>0.7110000000000003</v>
      </c>
      <c r="W8635" t="str">
        <f>INDEX(People!$A$2:$A$5,MATCH(Orders!N8635,People!$B$2:$B$5,0))</f>
        <v>Chuck Magee</v>
      </c>
      <c r="X8635" t="str">
        <f>IFERROR(INDEX(Returns!A8635:A9434,MATCH(Orders!B8635,Returns!B8635:B9434,0)),"No")</f>
        <v>No</v>
      </c>
      <c r="Y8635">
        <f t="shared" si="134"/>
        <v>11.375999999999999</v>
      </c>
    </row>
    <row r="8636" spans="1:25" x14ac:dyDescent="0.2">
      <c r="A8636" s="1">
        <v>8635</v>
      </c>
      <c r="B8636" t="s">
        <v>10275</v>
      </c>
      <c r="C8636" s="2">
        <v>43702</v>
      </c>
      <c r="D8636" s="8">
        <f>Table1[[#This Row],[Order Date]]</f>
        <v>43702</v>
      </c>
      <c r="E8636" s="2">
        <v>43706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>
        <v>130.97999999999999</v>
      </c>
      <c r="T8636" s="1">
        <v>2</v>
      </c>
      <c r="U8636" s="1">
        <v>0.5</v>
      </c>
      <c r="V8636" s="1">
        <v>-89.066399999999987</v>
      </c>
      <c r="W8636" t="str">
        <f>INDEX(People!$A$2:$A$5,MATCH(Orders!N8636,People!$B$2:$B$5,0))</f>
        <v>Chuck Magee</v>
      </c>
      <c r="X8636" t="str">
        <f>IFERROR(INDEX(Returns!A8636:A9435,MATCH(Orders!B8636,Returns!B8636:B9435,0)),"No")</f>
        <v>No</v>
      </c>
      <c r="Y8636">
        <f t="shared" si="134"/>
        <v>196.46999999999997</v>
      </c>
    </row>
    <row r="8637" spans="1:25" x14ac:dyDescent="0.2">
      <c r="A8637" s="1">
        <v>8636</v>
      </c>
      <c r="B8637" t="s">
        <v>10276</v>
      </c>
      <c r="C8637" s="2">
        <v>42490</v>
      </c>
      <c r="D8637" s="8">
        <f>Table1[[#This Row],[Order Date]]</f>
        <v>42490</v>
      </c>
      <c r="E8637" s="2">
        <v>42492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">
        <v>5576</v>
      </c>
      <c r="P8637" s="1" t="s">
        <v>43</v>
      </c>
      <c r="Q8637" s="1" t="s">
        <v>63</v>
      </c>
      <c r="R8637" s="1" t="s">
        <v>5577</v>
      </c>
      <c r="S8637" s="1">
        <v>174.95000000000002</v>
      </c>
      <c r="T8637" s="1">
        <v>5</v>
      </c>
      <c r="U8637" s="1">
        <v>0</v>
      </c>
      <c r="V8637" s="1">
        <v>45.487000000000002</v>
      </c>
      <c r="W8637" t="str">
        <f>INDEX(People!$A$2:$A$5,MATCH(Orders!N8637,People!$B$2:$B$5,0))</f>
        <v>Cassandra Brandow</v>
      </c>
      <c r="X8637" t="str">
        <f>IFERROR(INDEX(Returns!A8637:A9436,MATCH(Orders!B8637,Returns!B8637:B9436,0)),"No")</f>
        <v>No</v>
      </c>
      <c r="Y8637">
        <f t="shared" si="134"/>
        <v>174.95000000000002</v>
      </c>
    </row>
    <row r="8638" spans="1:25" x14ac:dyDescent="0.2">
      <c r="A8638" s="1">
        <v>8637</v>
      </c>
      <c r="B8638" t="s">
        <v>10276</v>
      </c>
      <c r="C8638" s="2">
        <v>42490</v>
      </c>
      <c r="D8638" s="8">
        <f>Table1[[#This Row],[Order Date]]</f>
        <v>42490</v>
      </c>
      <c r="E8638" s="2">
        <v>42492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">
        <v>1823</v>
      </c>
      <c r="P8638" s="1" t="s">
        <v>43</v>
      </c>
      <c r="Q8638" s="1" t="s">
        <v>55</v>
      </c>
      <c r="R8638" s="1" t="s">
        <v>1824</v>
      </c>
      <c r="S8638" s="1">
        <v>826</v>
      </c>
      <c r="T8638" s="1">
        <v>5</v>
      </c>
      <c r="U8638" s="1">
        <v>0</v>
      </c>
      <c r="V8638" s="1">
        <v>214.76</v>
      </c>
      <c r="W8638" t="str">
        <f>INDEX(People!$A$2:$A$5,MATCH(Orders!N8638,People!$B$2:$B$5,0))</f>
        <v>Cassandra Brandow</v>
      </c>
      <c r="X8638" t="str">
        <f>IFERROR(INDEX(Returns!A8638:A9437,MATCH(Orders!B8638,Returns!B8638:B9437,0)),"No")</f>
        <v>No</v>
      </c>
      <c r="Y8638">
        <f t="shared" si="134"/>
        <v>826</v>
      </c>
    </row>
    <row r="8639" spans="1:25" x14ac:dyDescent="0.2">
      <c r="A8639" s="1">
        <v>8638</v>
      </c>
      <c r="B8639" t="s">
        <v>10277</v>
      </c>
      <c r="C8639" s="2">
        <v>43582</v>
      </c>
      <c r="D8639" s="8">
        <f>Table1[[#This Row],[Order Date]]</f>
        <v>43582</v>
      </c>
      <c r="E8639" s="2">
        <v>43587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">
        <v>269</v>
      </c>
      <c r="P8639" s="1" t="s">
        <v>30</v>
      </c>
      <c r="Q8639" s="1" t="s">
        <v>60</v>
      </c>
      <c r="R8639" s="1" t="s">
        <v>270</v>
      </c>
      <c r="S8639" s="1">
        <v>139.58000000000001</v>
      </c>
      <c r="T8639" s="1">
        <v>7</v>
      </c>
      <c r="U8639" s="1">
        <v>0</v>
      </c>
      <c r="V8639" s="1">
        <v>39.082400000000007</v>
      </c>
      <c r="W8639" t="str">
        <f>INDEX(People!$A$2:$A$5,MATCH(Orders!N8639,People!$B$2:$B$5,0))</f>
        <v>Anna Andreadi</v>
      </c>
      <c r="X8639" t="str">
        <f>IFERROR(INDEX(Returns!A8639:A9438,MATCH(Orders!B8639,Returns!B8639:B9438,0)),"No")</f>
        <v>No</v>
      </c>
      <c r="Y8639">
        <f t="shared" si="134"/>
        <v>139.58000000000001</v>
      </c>
    </row>
    <row r="8640" spans="1:25" x14ac:dyDescent="0.2">
      <c r="A8640" s="1">
        <v>8639</v>
      </c>
      <c r="B8640" t="s">
        <v>10278</v>
      </c>
      <c r="C8640" s="2">
        <v>43669</v>
      </c>
      <c r="D8640" s="8">
        <f>Table1[[#This Row],[Order Date]]</f>
        <v>43669</v>
      </c>
      <c r="E8640" s="2">
        <v>43670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">
        <v>3587</v>
      </c>
      <c r="P8640" s="1" t="s">
        <v>66</v>
      </c>
      <c r="Q8640" s="1" t="s">
        <v>146</v>
      </c>
      <c r="R8640" s="1" t="s">
        <v>3588</v>
      </c>
      <c r="S8640" s="1">
        <v>399.95</v>
      </c>
      <c r="T8640" s="1">
        <v>5</v>
      </c>
      <c r="U8640" s="1">
        <v>0</v>
      </c>
      <c r="V8640" s="1">
        <v>143.982</v>
      </c>
      <c r="W8640" t="str">
        <f>INDEX(People!$A$2:$A$5,MATCH(Orders!N8640,People!$B$2:$B$5,0))</f>
        <v>Kelly Williams</v>
      </c>
      <c r="X8640" t="str">
        <f>IFERROR(INDEX(Returns!A8640:A9439,MATCH(Orders!B8640,Returns!B8640:B9439,0)),"No")</f>
        <v>No</v>
      </c>
      <c r="Y8640">
        <f t="shared" si="134"/>
        <v>399.95</v>
      </c>
    </row>
    <row r="8641" spans="1:25" x14ac:dyDescent="0.2">
      <c r="A8641" s="1">
        <v>8640</v>
      </c>
      <c r="B8641" t="s">
        <v>10279</v>
      </c>
      <c r="C8641" s="2">
        <v>42717</v>
      </c>
      <c r="D8641" s="8">
        <f>Table1[[#This Row],[Order Date]]</f>
        <v>42717</v>
      </c>
      <c r="E8641" s="2">
        <v>42719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">
        <v>2987</v>
      </c>
      <c r="P8641" s="1" t="s">
        <v>43</v>
      </c>
      <c r="Q8641" s="1" t="s">
        <v>70</v>
      </c>
      <c r="R8641" s="1" t="s">
        <v>2988</v>
      </c>
      <c r="S8641" s="1">
        <v>12.39</v>
      </c>
      <c r="T8641" s="1">
        <v>3</v>
      </c>
      <c r="U8641" s="1">
        <v>0</v>
      </c>
      <c r="V8641" s="1">
        <v>5.8232999999999997</v>
      </c>
      <c r="W8641" t="str">
        <f>INDEX(People!$A$2:$A$5,MATCH(Orders!N8641,People!$B$2:$B$5,0))</f>
        <v>Cassandra Brandow</v>
      </c>
      <c r="X8641" t="str">
        <f>IFERROR(INDEX(Returns!A8641:A9440,MATCH(Orders!B8641,Returns!B8641:B9440,0)),"No")</f>
        <v>No</v>
      </c>
      <c r="Y8641">
        <f t="shared" si="134"/>
        <v>12.39</v>
      </c>
    </row>
    <row r="8642" spans="1:25" x14ac:dyDescent="0.2">
      <c r="A8642" s="1">
        <v>8641</v>
      </c>
      <c r="B8642" t="s">
        <v>10280</v>
      </c>
      <c r="C8642" s="2">
        <v>43477</v>
      </c>
      <c r="D8642" s="8">
        <f>Table1[[#This Row],[Order Date]]</f>
        <v>43477</v>
      </c>
      <c r="E8642" s="2">
        <v>43481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">
        <v>2289</v>
      </c>
      <c r="P8642" s="1" t="s">
        <v>43</v>
      </c>
      <c r="Q8642" s="1" t="s">
        <v>70</v>
      </c>
      <c r="R8642" s="1" t="s">
        <v>2290</v>
      </c>
      <c r="S8642" s="1">
        <v>760.97999999999979</v>
      </c>
      <c r="T8642" s="1">
        <v>5</v>
      </c>
      <c r="U8642" s="1">
        <v>0.8</v>
      </c>
      <c r="V8642" s="1">
        <v>-1141.47</v>
      </c>
      <c r="W8642" t="str">
        <f>INDEX(People!$A$2:$A$5,MATCH(Orders!N8642,People!$B$2:$B$5,0))</f>
        <v>Kelly Williams</v>
      </c>
      <c r="X8642" t="str">
        <f>IFERROR(INDEX(Returns!A8642:A9441,MATCH(Orders!B8642,Returns!B8642:B9441,0)),"No")</f>
        <v>No</v>
      </c>
      <c r="Y8642">
        <f t="shared" si="134"/>
        <v>1369.7639999999997</v>
      </c>
    </row>
    <row r="8643" spans="1:25" x14ac:dyDescent="0.2">
      <c r="A8643" s="1">
        <v>8642</v>
      </c>
      <c r="B8643" t="s">
        <v>10281</v>
      </c>
      <c r="C8643" s="2">
        <v>43801</v>
      </c>
      <c r="D8643" s="8">
        <f>Table1[[#This Row],[Order Date]]</f>
        <v>43801</v>
      </c>
      <c r="E8643" s="2">
        <v>43801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">
        <v>1494</v>
      </c>
      <c r="P8643" s="1" t="s">
        <v>43</v>
      </c>
      <c r="Q8643" s="1" t="s">
        <v>70</v>
      </c>
      <c r="R8643" s="1" t="s">
        <v>1495</v>
      </c>
      <c r="S8643" s="1">
        <v>67.860000000000014</v>
      </c>
      <c r="T8643" s="1">
        <v>6</v>
      </c>
      <c r="U8643" s="1">
        <v>0.7</v>
      </c>
      <c r="V8643" s="1">
        <v>-45.239999999999995</v>
      </c>
      <c r="W8643" t="str">
        <f>INDEX(People!$A$2:$A$5,MATCH(Orders!N8643,People!$B$2:$B$5,0))</f>
        <v>Anna Andreadi</v>
      </c>
      <c r="X8643" t="str">
        <f>IFERROR(INDEX(Returns!A8643:A9442,MATCH(Orders!B8643,Returns!B8643:B9442,0)),"No")</f>
        <v>No</v>
      </c>
      <c r="Y8643">
        <f t="shared" ref="Y8643:Y8706" si="135">S8643*(1+U8643)</f>
        <v>115.36200000000002</v>
      </c>
    </row>
    <row r="8644" spans="1:25" x14ac:dyDescent="0.2">
      <c r="A8644" s="1">
        <v>8643</v>
      </c>
      <c r="B8644" t="s">
        <v>10282</v>
      </c>
      <c r="C8644" s="2">
        <v>43047</v>
      </c>
      <c r="D8644" s="8">
        <f>Table1[[#This Row],[Order Date]]</f>
        <v>43047</v>
      </c>
      <c r="E8644" s="2">
        <v>43054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">
        <v>1028</v>
      </c>
      <c r="P8644" s="1" t="s">
        <v>43</v>
      </c>
      <c r="Q8644" s="1" t="s">
        <v>242</v>
      </c>
      <c r="R8644" s="1" t="s">
        <v>1029</v>
      </c>
      <c r="S8644" s="1">
        <v>31.504000000000005</v>
      </c>
      <c r="T8644" s="1">
        <v>11</v>
      </c>
      <c r="U8644" s="1">
        <v>0.2</v>
      </c>
      <c r="V8644" s="1">
        <v>11.814</v>
      </c>
      <c r="W8644" t="str">
        <f>INDEX(People!$A$2:$A$5,MATCH(Orders!N8644,People!$B$2:$B$5,0))</f>
        <v>Cassandra Brandow</v>
      </c>
      <c r="X8644" t="str">
        <f>IFERROR(INDEX(Returns!A8644:A9443,MATCH(Orders!B8644,Returns!B8644:B9443,0)),"No")</f>
        <v>No</v>
      </c>
      <c r="Y8644">
        <f t="shared" si="135"/>
        <v>37.804800000000007</v>
      </c>
    </row>
    <row r="8645" spans="1:25" x14ac:dyDescent="0.2">
      <c r="A8645" s="1">
        <v>8644</v>
      </c>
      <c r="B8645" t="s">
        <v>10282</v>
      </c>
      <c r="C8645" s="2">
        <v>43047</v>
      </c>
      <c r="D8645" s="8">
        <f>Table1[[#This Row],[Order Date]]</f>
        <v>43047</v>
      </c>
      <c r="E8645" s="2">
        <v>43054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">
        <v>5182</v>
      </c>
      <c r="P8645" s="1" t="s">
        <v>43</v>
      </c>
      <c r="Q8645" s="1" t="s">
        <v>44</v>
      </c>
      <c r="R8645" s="1" t="s">
        <v>5183</v>
      </c>
      <c r="S8645" s="1">
        <v>5.04</v>
      </c>
      <c r="T8645" s="1">
        <v>1</v>
      </c>
      <c r="U8645" s="1">
        <v>0.2</v>
      </c>
      <c r="V8645" s="1">
        <v>1.6379999999999997</v>
      </c>
      <c r="W8645" t="str">
        <f>INDEX(People!$A$2:$A$5,MATCH(Orders!N8645,People!$B$2:$B$5,0))</f>
        <v>Cassandra Brandow</v>
      </c>
      <c r="X8645" t="str">
        <f>IFERROR(INDEX(Returns!A8645:A9444,MATCH(Orders!B8645,Returns!B8645:B9444,0)),"No")</f>
        <v>No</v>
      </c>
      <c r="Y8645">
        <f t="shared" si="135"/>
        <v>6.048</v>
      </c>
    </row>
    <row r="8646" spans="1:25" x14ac:dyDescent="0.2">
      <c r="A8646" s="1">
        <v>8645</v>
      </c>
      <c r="B8646" t="s">
        <v>10282</v>
      </c>
      <c r="C8646" s="2">
        <v>43047</v>
      </c>
      <c r="D8646" s="8">
        <f>Table1[[#This Row],[Order Date]]</f>
        <v>43047</v>
      </c>
      <c r="E8646" s="2">
        <v>43054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">
        <v>1394</v>
      </c>
      <c r="P8646" s="1" t="s">
        <v>43</v>
      </c>
      <c r="Q8646" s="1" t="s">
        <v>70</v>
      </c>
      <c r="R8646" s="1" t="s">
        <v>1395</v>
      </c>
      <c r="S8646" s="1">
        <v>39.878999999999998</v>
      </c>
      <c r="T8646" s="1">
        <v>7</v>
      </c>
      <c r="U8646" s="1">
        <v>0.7</v>
      </c>
      <c r="V8646" s="1">
        <v>-29.244599999999991</v>
      </c>
      <c r="W8646" t="str">
        <f>INDEX(People!$A$2:$A$5,MATCH(Orders!N8646,People!$B$2:$B$5,0))</f>
        <v>Cassandra Brandow</v>
      </c>
      <c r="X8646" t="str">
        <f>IFERROR(INDEX(Returns!A8646:A9445,MATCH(Orders!B8646,Returns!B8646:B9445,0)),"No")</f>
        <v>No</v>
      </c>
      <c r="Y8646">
        <f t="shared" si="135"/>
        <v>67.794299999999993</v>
      </c>
    </row>
    <row r="8647" spans="1:25" x14ac:dyDescent="0.2">
      <c r="A8647" s="1">
        <v>8646</v>
      </c>
      <c r="B8647" t="s">
        <v>10282</v>
      </c>
      <c r="C8647" s="2">
        <v>43047</v>
      </c>
      <c r="D8647" s="8">
        <f>Table1[[#This Row],[Order Date]]</f>
        <v>43047</v>
      </c>
      <c r="E8647" s="2">
        <v>43054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">
        <v>1122</v>
      </c>
      <c r="P8647" s="1" t="s">
        <v>30</v>
      </c>
      <c r="Q8647" s="1" t="s">
        <v>60</v>
      </c>
      <c r="R8647" s="1" t="s">
        <v>1123</v>
      </c>
      <c r="S8647" s="1">
        <v>4.7119999999999997</v>
      </c>
      <c r="T8647" s="1">
        <v>1</v>
      </c>
      <c r="U8647" s="1">
        <v>0.2</v>
      </c>
      <c r="V8647" s="1">
        <v>1.4136000000000002</v>
      </c>
      <c r="W8647" t="str">
        <f>INDEX(People!$A$2:$A$5,MATCH(Orders!N8647,People!$B$2:$B$5,0))</f>
        <v>Cassandra Brandow</v>
      </c>
      <c r="X8647" t="str">
        <f>IFERROR(INDEX(Returns!A8647:A9446,MATCH(Orders!B8647,Returns!B8647:B9446,0)),"No")</f>
        <v>No</v>
      </c>
      <c r="Y8647">
        <f t="shared" si="135"/>
        <v>5.6543999999999999</v>
      </c>
    </row>
    <row r="8648" spans="1:25" x14ac:dyDescent="0.2">
      <c r="A8648" s="1">
        <v>8647</v>
      </c>
      <c r="B8648" t="s">
        <v>6043</v>
      </c>
      <c r="C8648" s="2">
        <v>43429</v>
      </c>
      <c r="D8648" s="8">
        <f>Table1[[#This Row],[Order Date]]</f>
        <v>43429</v>
      </c>
      <c r="E8648" s="2">
        <v>43433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">
        <v>631</v>
      </c>
      <c r="P8648" s="1" t="s">
        <v>30</v>
      </c>
      <c r="Q8648" s="1" t="s">
        <v>34</v>
      </c>
      <c r="R8648" s="1" t="s">
        <v>632</v>
      </c>
      <c r="S8648" s="1">
        <v>194.35200000000003</v>
      </c>
      <c r="T8648" s="1">
        <v>3</v>
      </c>
      <c r="U8648" s="1">
        <v>0.2</v>
      </c>
      <c r="V8648" s="1">
        <v>19.435200000000009</v>
      </c>
      <c r="W8648" t="str">
        <f>INDEX(People!$A$2:$A$5,MATCH(Orders!N8648,People!$B$2:$B$5,0))</f>
        <v>Anna Andreadi</v>
      </c>
      <c r="X8648" t="str">
        <f>IFERROR(INDEX(Returns!A8648:A9447,MATCH(Orders!B8648,Returns!B8648:B9447,0)),"No")</f>
        <v>No</v>
      </c>
      <c r="Y8648">
        <f t="shared" si="135"/>
        <v>233.22240000000002</v>
      </c>
    </row>
    <row r="8649" spans="1:25" x14ac:dyDescent="0.2">
      <c r="A8649" s="1">
        <v>8648</v>
      </c>
      <c r="B8649" t="s">
        <v>10283</v>
      </c>
      <c r="C8649" s="2">
        <v>43074</v>
      </c>
      <c r="D8649" s="8">
        <f>Table1[[#This Row],[Order Date]]</f>
        <v>43074</v>
      </c>
      <c r="E8649" s="2">
        <v>43077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">
        <v>784</v>
      </c>
      <c r="P8649" s="1" t="s">
        <v>30</v>
      </c>
      <c r="Q8649" s="1" t="s">
        <v>34</v>
      </c>
      <c r="R8649" s="1" t="s">
        <v>785</v>
      </c>
      <c r="S8649" s="1">
        <v>97.424000000000007</v>
      </c>
      <c r="T8649" s="1">
        <v>2</v>
      </c>
      <c r="U8649" s="1">
        <v>0.2</v>
      </c>
      <c r="V8649" s="1">
        <v>10.960199999999993</v>
      </c>
      <c r="W8649" t="str">
        <f>INDEX(People!$A$2:$A$5,MATCH(Orders!N8649,People!$B$2:$B$5,0))</f>
        <v>Cassandra Brandow</v>
      </c>
      <c r="X8649" t="str">
        <f>IFERROR(INDEX(Returns!A8649:A9448,MATCH(Orders!B8649,Returns!B8649:B9448,0)),"No")</f>
        <v>No</v>
      </c>
      <c r="Y8649">
        <f t="shared" si="135"/>
        <v>116.9088</v>
      </c>
    </row>
    <row r="8650" spans="1:25" x14ac:dyDescent="0.2">
      <c r="A8650" s="1">
        <v>8649</v>
      </c>
      <c r="B8650" t="s">
        <v>10284</v>
      </c>
      <c r="C8650" s="2">
        <v>43310</v>
      </c>
      <c r="D8650" s="8">
        <f>Table1[[#This Row],[Order Date]]</f>
        <v>43310</v>
      </c>
      <c r="E8650" s="2">
        <v>43315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">
        <v>2367</v>
      </c>
      <c r="P8650" s="1" t="s">
        <v>43</v>
      </c>
      <c r="Q8650" s="1" t="s">
        <v>55</v>
      </c>
      <c r="R8650" s="1" t="s">
        <v>2368</v>
      </c>
      <c r="S8650" s="1">
        <v>704.76</v>
      </c>
      <c r="T8650" s="1">
        <v>5</v>
      </c>
      <c r="U8650" s="1">
        <v>0.2</v>
      </c>
      <c r="V8650" s="1">
        <v>26.428499999999957</v>
      </c>
      <c r="W8650" t="str">
        <f>INDEX(People!$A$2:$A$5,MATCH(Orders!N8650,People!$B$2:$B$5,0))</f>
        <v>Cassandra Brandow</v>
      </c>
      <c r="X8650" t="str">
        <f>IFERROR(INDEX(Returns!A8650:A9449,MATCH(Orders!B8650,Returns!B8650:B9449,0)),"No")</f>
        <v>No</v>
      </c>
      <c r="Y8650">
        <f t="shared" si="135"/>
        <v>845.71199999999999</v>
      </c>
    </row>
    <row r="8651" spans="1:25" x14ac:dyDescent="0.2">
      <c r="A8651" s="1">
        <v>8650</v>
      </c>
      <c r="B8651" t="s">
        <v>10284</v>
      </c>
      <c r="C8651" s="2">
        <v>43310</v>
      </c>
      <c r="D8651" s="8">
        <f>Table1[[#This Row],[Order Date]]</f>
        <v>43310</v>
      </c>
      <c r="E8651" s="2">
        <v>43315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">
        <v>1584</v>
      </c>
      <c r="P8651" s="1" t="s">
        <v>43</v>
      </c>
      <c r="Q8651" s="1" t="s">
        <v>70</v>
      </c>
      <c r="R8651" s="1" t="s">
        <v>1585</v>
      </c>
      <c r="S8651" s="1">
        <v>27.396000000000004</v>
      </c>
      <c r="T8651" s="1">
        <v>3</v>
      </c>
      <c r="U8651" s="1">
        <v>0.7</v>
      </c>
      <c r="V8651" s="1">
        <v>-20.090399999999995</v>
      </c>
      <c r="W8651" t="str">
        <f>INDEX(People!$A$2:$A$5,MATCH(Orders!N8651,People!$B$2:$B$5,0))</f>
        <v>Cassandra Brandow</v>
      </c>
      <c r="X8651" t="str">
        <f>IFERROR(INDEX(Returns!A8651:A9450,MATCH(Orders!B8651,Returns!B8651:B9450,0)),"No")</f>
        <v>No</v>
      </c>
      <c r="Y8651">
        <f t="shared" si="135"/>
        <v>46.573200000000007</v>
      </c>
    </row>
    <row r="8652" spans="1:25" x14ac:dyDescent="0.2">
      <c r="A8652" s="1">
        <v>8651</v>
      </c>
      <c r="B8652" t="s">
        <v>5962</v>
      </c>
      <c r="C8652" s="2">
        <v>42626</v>
      </c>
      <c r="D8652" s="8">
        <f>Table1[[#This Row],[Order Date]]</f>
        <v>42626</v>
      </c>
      <c r="E8652" s="2">
        <v>42626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">
        <v>5428</v>
      </c>
      <c r="P8652" s="1" t="s">
        <v>43</v>
      </c>
      <c r="Q8652" s="1" t="s">
        <v>242</v>
      </c>
      <c r="R8652" s="1" t="s">
        <v>5429</v>
      </c>
      <c r="S8652" s="1">
        <v>5.6999999999999993</v>
      </c>
      <c r="T8652" s="1">
        <v>5</v>
      </c>
      <c r="U8652" s="1">
        <v>0</v>
      </c>
      <c r="V8652" s="1">
        <v>2.6789999999999998</v>
      </c>
      <c r="W8652" t="str">
        <f>INDEX(People!$A$2:$A$5,MATCH(Orders!N8652,People!$B$2:$B$5,0))</f>
        <v>Anna Andreadi</v>
      </c>
      <c r="X8652" t="str">
        <f>IFERROR(INDEX(Returns!A8652:A9451,MATCH(Orders!B8652,Returns!B8652:B9451,0)),"No")</f>
        <v>No</v>
      </c>
      <c r="Y8652">
        <f t="shared" si="135"/>
        <v>5.6999999999999993</v>
      </c>
    </row>
    <row r="8653" spans="1:25" x14ac:dyDescent="0.2">
      <c r="A8653" s="1">
        <v>8652</v>
      </c>
      <c r="B8653" t="s">
        <v>5962</v>
      </c>
      <c r="C8653" s="2">
        <v>42626</v>
      </c>
      <c r="D8653" s="8">
        <f>Table1[[#This Row],[Order Date]]</f>
        <v>42626</v>
      </c>
      <c r="E8653" s="2">
        <v>42626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">
        <v>993</v>
      </c>
      <c r="P8653" s="1" t="s">
        <v>30</v>
      </c>
      <c r="Q8653" s="1" t="s">
        <v>60</v>
      </c>
      <c r="R8653" s="1" t="s">
        <v>994</v>
      </c>
      <c r="S8653" s="1">
        <v>14.190000000000001</v>
      </c>
      <c r="T8653" s="1">
        <v>3</v>
      </c>
      <c r="U8653" s="1">
        <v>0</v>
      </c>
      <c r="V8653" s="1">
        <v>5.5341000000000014</v>
      </c>
      <c r="W8653" t="str">
        <f>INDEX(People!$A$2:$A$5,MATCH(Orders!N8653,People!$B$2:$B$5,0))</f>
        <v>Anna Andreadi</v>
      </c>
      <c r="X8653" t="str">
        <f>IFERROR(INDEX(Returns!A8653:A9452,MATCH(Orders!B8653,Returns!B8653:B9452,0)),"No")</f>
        <v>No</v>
      </c>
      <c r="Y8653">
        <f t="shared" si="135"/>
        <v>14.190000000000001</v>
      </c>
    </row>
    <row r="8654" spans="1:25" x14ac:dyDescent="0.2">
      <c r="A8654" s="1">
        <v>8653</v>
      </c>
      <c r="B8654" t="s">
        <v>5962</v>
      </c>
      <c r="C8654" s="2">
        <v>42626</v>
      </c>
      <c r="D8654" s="8">
        <f>Table1[[#This Row],[Order Date]]</f>
        <v>42626</v>
      </c>
      <c r="E8654" s="2">
        <v>42626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">
        <v>1682</v>
      </c>
      <c r="P8654" s="1" t="s">
        <v>43</v>
      </c>
      <c r="Q8654" s="1" t="s">
        <v>512</v>
      </c>
      <c r="R8654" s="1" t="s">
        <v>1683</v>
      </c>
      <c r="S8654" s="1">
        <v>7.3</v>
      </c>
      <c r="T8654" s="1">
        <v>2</v>
      </c>
      <c r="U8654" s="1">
        <v>0</v>
      </c>
      <c r="V8654" s="1">
        <v>2.1899999999999995</v>
      </c>
      <c r="W8654" t="str">
        <f>INDEX(People!$A$2:$A$5,MATCH(Orders!N8654,People!$B$2:$B$5,0))</f>
        <v>Anna Andreadi</v>
      </c>
      <c r="X8654" t="str">
        <f>IFERROR(INDEX(Returns!A8654:A9453,MATCH(Orders!B8654,Returns!B8654:B9453,0)),"No")</f>
        <v>No</v>
      </c>
      <c r="Y8654">
        <f t="shared" si="135"/>
        <v>7.3</v>
      </c>
    </row>
    <row r="8655" spans="1:25" x14ac:dyDescent="0.2">
      <c r="A8655" s="1">
        <v>8654</v>
      </c>
      <c r="B8655" t="s">
        <v>5962</v>
      </c>
      <c r="C8655" s="2">
        <v>42626</v>
      </c>
      <c r="D8655" s="8">
        <f>Table1[[#This Row],[Order Date]]</f>
        <v>42626</v>
      </c>
      <c r="E8655" s="2">
        <v>42626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">
        <v>1971</v>
      </c>
      <c r="P8655" s="1" t="s">
        <v>66</v>
      </c>
      <c r="Q8655" s="1" t="s">
        <v>146</v>
      </c>
      <c r="R8655" s="1" t="s">
        <v>1972</v>
      </c>
      <c r="S8655" s="1">
        <v>199.98</v>
      </c>
      <c r="T8655" s="1">
        <v>2</v>
      </c>
      <c r="U8655" s="1">
        <v>0</v>
      </c>
      <c r="V8655" s="1">
        <v>75.992400000000004</v>
      </c>
      <c r="W8655" t="str">
        <f>INDEX(People!$A$2:$A$5,MATCH(Orders!N8655,People!$B$2:$B$5,0))</f>
        <v>Anna Andreadi</v>
      </c>
      <c r="X8655" t="str">
        <f>IFERROR(INDEX(Returns!A8655:A9454,MATCH(Orders!B8655,Returns!B8655:B9454,0)),"No")</f>
        <v>No</v>
      </c>
      <c r="Y8655">
        <f t="shared" si="135"/>
        <v>199.98</v>
      </c>
    </row>
    <row r="8656" spans="1:25" x14ac:dyDescent="0.2">
      <c r="A8656" s="1">
        <v>8655</v>
      </c>
      <c r="B8656" t="s">
        <v>5962</v>
      </c>
      <c r="C8656" s="2">
        <v>42626</v>
      </c>
      <c r="D8656" s="8">
        <f>Table1[[#This Row],[Order Date]]</f>
        <v>42626</v>
      </c>
      <c r="E8656" s="2">
        <v>42626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">
        <v>4881</v>
      </c>
      <c r="P8656" s="1" t="s">
        <v>66</v>
      </c>
      <c r="Q8656" s="1" t="s">
        <v>146</v>
      </c>
      <c r="R8656" s="1" t="s">
        <v>4882</v>
      </c>
      <c r="S8656" s="1">
        <v>144.96</v>
      </c>
      <c r="T8656" s="1">
        <v>4</v>
      </c>
      <c r="U8656" s="1">
        <v>0</v>
      </c>
      <c r="V8656" s="1">
        <v>60.883200000000002</v>
      </c>
      <c r="W8656" t="str">
        <f>INDEX(People!$A$2:$A$5,MATCH(Orders!N8656,People!$B$2:$B$5,0))</f>
        <v>Anna Andreadi</v>
      </c>
      <c r="X8656" t="str">
        <f>IFERROR(INDEX(Returns!A8656:A9455,MATCH(Orders!B8656,Returns!B8656:B9455,0)),"No")</f>
        <v>No</v>
      </c>
      <c r="Y8656">
        <f t="shared" si="135"/>
        <v>144.96</v>
      </c>
    </row>
    <row r="8657" spans="1:25" x14ac:dyDescent="0.2">
      <c r="A8657" s="1">
        <v>8656</v>
      </c>
      <c r="B8657" t="s">
        <v>5962</v>
      </c>
      <c r="C8657" s="2">
        <v>42626</v>
      </c>
      <c r="D8657" s="8">
        <f>Table1[[#This Row],[Order Date]]</f>
        <v>42626</v>
      </c>
      <c r="E8657" s="2">
        <v>42626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">
        <v>3283</v>
      </c>
      <c r="P8657" s="1" t="s">
        <v>66</v>
      </c>
      <c r="Q8657" s="1" t="s">
        <v>146</v>
      </c>
      <c r="R8657" s="1" t="s">
        <v>3284</v>
      </c>
      <c r="S8657" s="1">
        <v>118</v>
      </c>
      <c r="T8657" s="1">
        <v>2</v>
      </c>
      <c r="U8657" s="1">
        <v>0</v>
      </c>
      <c r="V8657" s="1">
        <v>20.059999999999988</v>
      </c>
      <c r="W8657" t="str">
        <f>INDEX(People!$A$2:$A$5,MATCH(Orders!N8657,People!$B$2:$B$5,0))</f>
        <v>Anna Andreadi</v>
      </c>
      <c r="X8657" t="str">
        <f>IFERROR(INDEX(Returns!A8657:A9456,MATCH(Orders!B8657,Returns!B8657:B9456,0)),"No")</f>
        <v>No</v>
      </c>
      <c r="Y8657">
        <f t="shared" si="135"/>
        <v>118</v>
      </c>
    </row>
    <row r="8658" spans="1:25" x14ac:dyDescent="0.2">
      <c r="A8658" s="1">
        <v>8657</v>
      </c>
      <c r="B8658" t="s">
        <v>5962</v>
      </c>
      <c r="C8658" s="2">
        <v>42626</v>
      </c>
      <c r="D8658" s="8">
        <f>Table1[[#This Row],[Order Date]]</f>
        <v>42626</v>
      </c>
      <c r="E8658" s="2">
        <v>42626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">
        <v>4618</v>
      </c>
      <c r="P8658" s="1" t="s">
        <v>43</v>
      </c>
      <c r="Q8658" s="1" t="s">
        <v>84</v>
      </c>
      <c r="R8658" s="1" t="s">
        <v>4619</v>
      </c>
      <c r="S8658" s="1">
        <v>48.94</v>
      </c>
      <c r="T8658" s="1">
        <v>1</v>
      </c>
      <c r="U8658" s="1">
        <v>0</v>
      </c>
      <c r="V8658" s="1">
        <v>24.47</v>
      </c>
      <c r="W8658" t="str">
        <f>INDEX(People!$A$2:$A$5,MATCH(Orders!N8658,People!$B$2:$B$5,0))</f>
        <v>Anna Andreadi</v>
      </c>
      <c r="X8658" t="str">
        <f>IFERROR(INDEX(Returns!A8658:A9457,MATCH(Orders!B8658,Returns!B8658:B9457,0)),"No")</f>
        <v>No</v>
      </c>
      <c r="Y8658">
        <f t="shared" si="135"/>
        <v>48.94</v>
      </c>
    </row>
    <row r="8659" spans="1:25" x14ac:dyDescent="0.2">
      <c r="A8659" s="1">
        <v>8658</v>
      </c>
      <c r="B8659" t="s">
        <v>5962</v>
      </c>
      <c r="C8659" s="2">
        <v>42626</v>
      </c>
      <c r="D8659" s="8">
        <f>Table1[[#This Row],[Order Date]]</f>
        <v>42626</v>
      </c>
      <c r="E8659" s="2">
        <v>42626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">
        <v>3862</v>
      </c>
      <c r="P8659" s="1" t="s">
        <v>43</v>
      </c>
      <c r="Q8659" s="1" t="s">
        <v>73</v>
      </c>
      <c r="R8659" s="1" t="s">
        <v>3863</v>
      </c>
      <c r="S8659" s="1">
        <v>22.66</v>
      </c>
      <c r="T8659" s="1">
        <v>2</v>
      </c>
      <c r="U8659" s="1">
        <v>0</v>
      </c>
      <c r="V8659" s="1">
        <v>9.743800000000002</v>
      </c>
      <c r="W8659" t="str">
        <f>INDEX(People!$A$2:$A$5,MATCH(Orders!N8659,People!$B$2:$B$5,0))</f>
        <v>Anna Andreadi</v>
      </c>
      <c r="X8659" t="str">
        <f>IFERROR(INDEX(Returns!A8659:A9458,MATCH(Orders!B8659,Returns!B8659:B9458,0)),"No")</f>
        <v>No</v>
      </c>
      <c r="Y8659">
        <f t="shared" si="135"/>
        <v>22.66</v>
      </c>
    </row>
    <row r="8660" spans="1:25" x14ac:dyDescent="0.2">
      <c r="A8660" s="1">
        <v>8659</v>
      </c>
      <c r="B8660" t="s">
        <v>10285</v>
      </c>
      <c r="C8660" s="2">
        <v>43272</v>
      </c>
      <c r="D8660" s="8">
        <f>Table1[[#This Row],[Order Date]]</f>
        <v>43272</v>
      </c>
      <c r="E8660" s="2">
        <v>43276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">
        <v>2656</v>
      </c>
      <c r="P8660" s="1" t="s">
        <v>43</v>
      </c>
      <c r="Q8660" s="1" t="s">
        <v>70</v>
      </c>
      <c r="R8660" s="1" t="s">
        <v>2657</v>
      </c>
      <c r="S8660" s="1">
        <v>0.83599999999999974</v>
      </c>
      <c r="T8660" s="1">
        <v>1</v>
      </c>
      <c r="U8660" s="1">
        <v>0.8</v>
      </c>
      <c r="V8660" s="1">
        <v>-1.3376000000000001</v>
      </c>
      <c r="W8660" t="str">
        <f>INDEX(People!$A$2:$A$5,MATCH(Orders!N8660,People!$B$2:$B$5,0))</f>
        <v>Kelly Williams</v>
      </c>
      <c r="X8660" t="str">
        <f>IFERROR(INDEX(Returns!A8660:A9459,MATCH(Orders!B8660,Returns!B8660:B9459,0)),"No")</f>
        <v>No</v>
      </c>
      <c r="Y8660">
        <f t="shared" si="135"/>
        <v>1.5047999999999995</v>
      </c>
    </row>
    <row r="8661" spans="1:25" x14ac:dyDescent="0.2">
      <c r="A8661" s="1">
        <v>8660</v>
      </c>
      <c r="B8661" t="s">
        <v>10286</v>
      </c>
      <c r="C8661" s="2">
        <v>43346</v>
      </c>
      <c r="D8661" s="8">
        <f>Table1[[#This Row],[Order Date]]</f>
        <v>43346</v>
      </c>
      <c r="E8661" s="2">
        <v>43351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">
        <v>4520</v>
      </c>
      <c r="P8661" s="1" t="s">
        <v>43</v>
      </c>
      <c r="Q8661" s="1" t="s">
        <v>84</v>
      </c>
      <c r="R8661" s="1" t="s">
        <v>4521</v>
      </c>
      <c r="S8661" s="1">
        <v>30.96</v>
      </c>
      <c r="T8661" s="1">
        <v>6</v>
      </c>
      <c r="U8661" s="1">
        <v>0.2</v>
      </c>
      <c r="V8661" s="1">
        <v>11.223000000000001</v>
      </c>
      <c r="W8661" t="str">
        <f>INDEX(People!$A$2:$A$5,MATCH(Orders!N8661,People!$B$2:$B$5,0))</f>
        <v>Chuck Magee</v>
      </c>
      <c r="X8661" t="str">
        <f>IFERROR(INDEX(Returns!A8661:A9460,MATCH(Orders!B8661,Returns!B8661:B9460,0)),"No")</f>
        <v>No</v>
      </c>
      <c r="Y8661">
        <f t="shared" si="135"/>
        <v>37.152000000000001</v>
      </c>
    </row>
    <row r="8662" spans="1:25" x14ac:dyDescent="0.2">
      <c r="A8662" s="1">
        <v>8661</v>
      </c>
      <c r="B8662" t="s">
        <v>10287</v>
      </c>
      <c r="C8662" s="2">
        <v>43794</v>
      </c>
      <c r="D8662" s="8">
        <f>Table1[[#This Row],[Order Date]]</f>
        <v>43794</v>
      </c>
      <c r="E8662" s="2">
        <v>43799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">
        <v>3583</v>
      </c>
      <c r="P8662" s="1" t="s">
        <v>30</v>
      </c>
      <c r="Q8662" s="1" t="s">
        <v>31</v>
      </c>
      <c r="R8662" s="1" t="s">
        <v>3584</v>
      </c>
      <c r="S8662" s="1">
        <v>723.92</v>
      </c>
      <c r="T8662" s="1">
        <v>5</v>
      </c>
      <c r="U8662" s="1">
        <v>0.2</v>
      </c>
      <c r="V8662" s="1">
        <v>-81.440999999999946</v>
      </c>
      <c r="W8662" t="str">
        <f>INDEX(People!$A$2:$A$5,MATCH(Orders!N8662,People!$B$2:$B$5,0))</f>
        <v>Cassandra Brandow</v>
      </c>
      <c r="X8662" t="str">
        <f>IFERROR(INDEX(Returns!A8662:A9461,MATCH(Orders!B8662,Returns!B8662:B9461,0)),"No")</f>
        <v>No</v>
      </c>
      <c r="Y8662">
        <f t="shared" si="135"/>
        <v>868.70399999999995</v>
      </c>
    </row>
    <row r="8663" spans="1:25" x14ac:dyDescent="0.2">
      <c r="A8663" s="1">
        <v>8662</v>
      </c>
      <c r="B8663" t="s">
        <v>10288</v>
      </c>
      <c r="C8663" s="2">
        <v>42867</v>
      </c>
      <c r="D8663" s="8">
        <f>Table1[[#This Row],[Order Date]]</f>
        <v>42867</v>
      </c>
      <c r="E8663" s="2">
        <v>42872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">
        <v>5268</v>
      </c>
      <c r="P8663" s="1" t="s">
        <v>30</v>
      </c>
      <c r="Q8663" s="1" t="s">
        <v>60</v>
      </c>
      <c r="R8663" s="1" t="s">
        <v>5269</v>
      </c>
      <c r="S8663" s="1">
        <v>21.968000000000004</v>
      </c>
      <c r="T8663" s="1">
        <v>4</v>
      </c>
      <c r="U8663" s="1">
        <v>0.6</v>
      </c>
      <c r="V8663" s="1">
        <v>-15.9268</v>
      </c>
      <c r="W8663" t="str">
        <f>INDEX(People!$A$2:$A$5,MATCH(Orders!N8663,People!$B$2:$B$5,0))</f>
        <v>Kelly Williams</v>
      </c>
      <c r="X8663" t="str">
        <f>IFERROR(INDEX(Returns!A8663:A9462,MATCH(Orders!B8663,Returns!B8663:B9462,0)),"No")</f>
        <v>No</v>
      </c>
      <c r="Y8663">
        <f t="shared" si="135"/>
        <v>35.148800000000008</v>
      </c>
    </row>
    <row r="8664" spans="1:25" x14ac:dyDescent="0.2">
      <c r="A8664" s="1">
        <v>8663</v>
      </c>
      <c r="B8664" t="s">
        <v>10288</v>
      </c>
      <c r="C8664" s="2">
        <v>42867</v>
      </c>
      <c r="D8664" s="8">
        <f>Table1[[#This Row],[Order Date]]</f>
        <v>42867</v>
      </c>
      <c r="E8664" s="2">
        <v>42872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">
        <v>3107</v>
      </c>
      <c r="P8664" s="1" t="s">
        <v>66</v>
      </c>
      <c r="Q8664" s="1" t="s">
        <v>67</v>
      </c>
      <c r="R8664" s="1" t="s">
        <v>3108</v>
      </c>
      <c r="S8664" s="1">
        <v>619.15200000000004</v>
      </c>
      <c r="T8664" s="1">
        <v>6</v>
      </c>
      <c r="U8664" s="1">
        <v>0.2</v>
      </c>
      <c r="V8664" s="1">
        <v>69.654599999999988</v>
      </c>
      <c r="W8664" t="str">
        <f>INDEX(People!$A$2:$A$5,MATCH(Orders!N8664,People!$B$2:$B$5,0))</f>
        <v>Kelly Williams</v>
      </c>
      <c r="X8664" t="str">
        <f>IFERROR(INDEX(Returns!A8664:A9463,MATCH(Orders!B8664,Returns!B8664:B9463,0)),"No")</f>
        <v>No</v>
      </c>
      <c r="Y8664">
        <f t="shared" si="135"/>
        <v>742.98239999999998</v>
      </c>
    </row>
    <row r="8665" spans="1:25" x14ac:dyDescent="0.2">
      <c r="A8665" s="1">
        <v>8664</v>
      </c>
      <c r="B8665" t="s">
        <v>10288</v>
      </c>
      <c r="C8665" s="2">
        <v>42867</v>
      </c>
      <c r="D8665" s="8">
        <f>Table1[[#This Row],[Order Date]]</f>
        <v>42867</v>
      </c>
      <c r="E8665" s="2">
        <v>42872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">
        <v>2007</v>
      </c>
      <c r="P8665" s="1" t="s">
        <v>43</v>
      </c>
      <c r="Q8665" s="1" t="s">
        <v>84</v>
      </c>
      <c r="R8665" s="1" t="s">
        <v>2008</v>
      </c>
      <c r="S8665" s="1">
        <v>127.90400000000001</v>
      </c>
      <c r="T8665" s="1">
        <v>7</v>
      </c>
      <c r="U8665" s="1">
        <v>0.2</v>
      </c>
      <c r="V8665" s="1">
        <v>41.568799999999996</v>
      </c>
      <c r="W8665" t="str">
        <f>INDEX(People!$A$2:$A$5,MATCH(Orders!N8665,People!$B$2:$B$5,0))</f>
        <v>Kelly Williams</v>
      </c>
      <c r="X8665" t="str">
        <f>IFERROR(INDEX(Returns!A8665:A9464,MATCH(Orders!B8665,Returns!B8665:B9464,0)),"No")</f>
        <v>No</v>
      </c>
      <c r="Y8665">
        <f t="shared" si="135"/>
        <v>153.48480000000001</v>
      </c>
    </row>
    <row r="8666" spans="1:25" x14ac:dyDescent="0.2">
      <c r="A8666" s="1">
        <v>8665</v>
      </c>
      <c r="B8666" t="s">
        <v>10289</v>
      </c>
      <c r="C8666" s="2">
        <v>43554</v>
      </c>
      <c r="D8666" s="8">
        <f>Table1[[#This Row],[Order Date]]</f>
        <v>43554</v>
      </c>
      <c r="E8666" s="2">
        <v>43556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">
        <v>3737</v>
      </c>
      <c r="P8666" s="1" t="s">
        <v>30</v>
      </c>
      <c r="Q8666" s="1" t="s">
        <v>60</v>
      </c>
      <c r="R8666" s="1" t="s">
        <v>3738</v>
      </c>
      <c r="S8666" s="1">
        <v>94.2</v>
      </c>
      <c r="T8666" s="1">
        <v>5</v>
      </c>
      <c r="U8666" s="1">
        <v>0</v>
      </c>
      <c r="V8666" s="1">
        <v>39.564000000000007</v>
      </c>
      <c r="W8666" t="str">
        <f>INDEX(People!$A$2:$A$5,MATCH(Orders!N8666,People!$B$2:$B$5,0))</f>
        <v>Anna Andreadi</v>
      </c>
      <c r="X8666" t="str">
        <f>IFERROR(INDEX(Returns!A8666:A9465,MATCH(Orders!B8666,Returns!B8666:B9465,0)),"No")</f>
        <v>No</v>
      </c>
      <c r="Y8666">
        <f t="shared" si="135"/>
        <v>94.2</v>
      </c>
    </row>
    <row r="8667" spans="1:25" x14ac:dyDescent="0.2">
      <c r="A8667" s="1">
        <v>8666</v>
      </c>
      <c r="B8667" t="s">
        <v>6050</v>
      </c>
      <c r="C8667" s="2">
        <v>43421</v>
      </c>
      <c r="D8667" s="8">
        <f>Table1[[#This Row],[Order Date]]</f>
        <v>43421</v>
      </c>
      <c r="E8667" s="2">
        <v>43422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">
        <v>1866</v>
      </c>
      <c r="P8667" s="1" t="s">
        <v>43</v>
      </c>
      <c r="Q8667" s="1" t="s">
        <v>512</v>
      </c>
      <c r="R8667" s="1" t="s">
        <v>1867</v>
      </c>
      <c r="S8667" s="1">
        <v>49.5</v>
      </c>
      <c r="T8667" s="1">
        <v>5</v>
      </c>
      <c r="U8667" s="1">
        <v>0</v>
      </c>
      <c r="V8667" s="1">
        <v>13.365</v>
      </c>
      <c r="W8667" t="str">
        <f>INDEX(People!$A$2:$A$5,MATCH(Orders!N8667,People!$B$2:$B$5,0))</f>
        <v>Anna Andreadi</v>
      </c>
      <c r="X8667" t="str">
        <f>IFERROR(INDEX(Returns!A8667:A9466,MATCH(Orders!B8667,Returns!B8667:B9466,0)),"No")</f>
        <v>No</v>
      </c>
      <c r="Y8667">
        <f t="shared" si="135"/>
        <v>49.5</v>
      </c>
    </row>
    <row r="8668" spans="1:25" x14ac:dyDescent="0.2">
      <c r="A8668" s="1">
        <v>8667</v>
      </c>
      <c r="B8668" t="s">
        <v>10290</v>
      </c>
      <c r="C8668" s="2">
        <v>43464</v>
      </c>
      <c r="D8668" s="8">
        <f>Table1[[#This Row],[Order Date]]</f>
        <v>43464</v>
      </c>
      <c r="E8668" s="2">
        <v>43467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">
        <v>5009</v>
      </c>
      <c r="P8668" s="1" t="s">
        <v>43</v>
      </c>
      <c r="Q8668" s="1" t="s">
        <v>63</v>
      </c>
      <c r="R8668" s="1" t="s">
        <v>5010</v>
      </c>
      <c r="S8668" s="1">
        <v>16.520000000000003</v>
      </c>
      <c r="T8668" s="1">
        <v>5</v>
      </c>
      <c r="U8668" s="1">
        <v>0.2</v>
      </c>
      <c r="V8668" s="1">
        <v>1.6519999999999992</v>
      </c>
      <c r="W8668" t="str">
        <f>INDEX(People!$A$2:$A$5,MATCH(Orders!N8668,People!$B$2:$B$5,0))</f>
        <v>Chuck Magee</v>
      </c>
      <c r="X8668" t="str">
        <f>IFERROR(INDEX(Returns!A8668:A9467,MATCH(Orders!B8668,Returns!B8668:B9467,0)),"No")</f>
        <v>No</v>
      </c>
      <c r="Y8668">
        <f t="shared" si="135"/>
        <v>19.824000000000002</v>
      </c>
    </row>
    <row r="8669" spans="1:25" x14ac:dyDescent="0.2">
      <c r="A8669" s="1">
        <v>8668</v>
      </c>
      <c r="B8669" t="s">
        <v>10291</v>
      </c>
      <c r="C8669" s="2">
        <v>43456</v>
      </c>
      <c r="D8669" s="8">
        <f>Table1[[#This Row],[Order Date]]</f>
        <v>43456</v>
      </c>
      <c r="E8669" s="2">
        <v>43458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">
        <v>593</v>
      </c>
      <c r="P8669" s="1" t="s">
        <v>43</v>
      </c>
      <c r="Q8669" s="1" t="s">
        <v>70</v>
      </c>
      <c r="R8669" s="1" t="s">
        <v>594</v>
      </c>
      <c r="S8669" s="1">
        <v>55.360000000000007</v>
      </c>
      <c r="T8669" s="1">
        <v>4</v>
      </c>
      <c r="U8669" s="1">
        <v>0.2</v>
      </c>
      <c r="V8669" s="1">
        <v>19.375999999999998</v>
      </c>
      <c r="W8669" t="str">
        <f>INDEX(People!$A$2:$A$5,MATCH(Orders!N8669,People!$B$2:$B$5,0))</f>
        <v>Anna Andreadi</v>
      </c>
      <c r="X8669" t="str">
        <f>IFERROR(INDEX(Returns!A8669:A9468,MATCH(Orders!B8669,Returns!B8669:B9468,0)),"No")</f>
        <v>No</v>
      </c>
      <c r="Y8669">
        <f t="shared" si="135"/>
        <v>66.432000000000002</v>
      </c>
    </row>
    <row r="8670" spans="1:25" x14ac:dyDescent="0.2">
      <c r="A8670" s="1">
        <v>8669</v>
      </c>
      <c r="B8670" t="s">
        <v>10291</v>
      </c>
      <c r="C8670" s="2">
        <v>43456</v>
      </c>
      <c r="D8670" s="8">
        <f>Table1[[#This Row],[Order Date]]</f>
        <v>43456</v>
      </c>
      <c r="E8670" s="2">
        <v>43458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">
        <v>5421</v>
      </c>
      <c r="P8670" s="1" t="s">
        <v>66</v>
      </c>
      <c r="Q8670" s="1" t="s">
        <v>601</v>
      </c>
      <c r="R8670" s="1" t="s">
        <v>5422</v>
      </c>
      <c r="S8670" s="1">
        <v>11.56</v>
      </c>
      <c r="T8670" s="1">
        <v>1</v>
      </c>
      <c r="U8670" s="1">
        <v>0.2</v>
      </c>
      <c r="V8670" s="1">
        <v>3.7569999999999992</v>
      </c>
      <c r="W8670" t="str">
        <f>INDEX(People!$A$2:$A$5,MATCH(Orders!N8670,People!$B$2:$B$5,0))</f>
        <v>Anna Andreadi</v>
      </c>
      <c r="X8670" t="str">
        <f>IFERROR(INDEX(Returns!A8670:A9469,MATCH(Orders!B8670,Returns!B8670:B9469,0)),"No")</f>
        <v>No</v>
      </c>
      <c r="Y8670">
        <f t="shared" si="135"/>
        <v>13.872</v>
      </c>
    </row>
    <row r="8671" spans="1:25" x14ac:dyDescent="0.2">
      <c r="A8671" s="1">
        <v>8670</v>
      </c>
      <c r="B8671" t="s">
        <v>10292</v>
      </c>
      <c r="C8671" s="2">
        <v>43089</v>
      </c>
      <c r="D8671" s="8">
        <f>Table1[[#This Row],[Order Date]]</f>
        <v>43089</v>
      </c>
      <c r="E8671" s="2">
        <v>43094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">
        <v>3611</v>
      </c>
      <c r="P8671" s="1" t="s">
        <v>43</v>
      </c>
      <c r="Q8671" s="1" t="s">
        <v>84</v>
      </c>
      <c r="R8671" s="1" t="s">
        <v>169</v>
      </c>
      <c r="S8671" s="1">
        <v>17.12</v>
      </c>
      <c r="T8671" s="1">
        <v>4</v>
      </c>
      <c r="U8671" s="1">
        <v>0</v>
      </c>
      <c r="V8671" s="1">
        <v>7.7039999999999988</v>
      </c>
      <c r="W8671" t="str">
        <f>INDEX(People!$A$2:$A$5,MATCH(Orders!N8671,People!$B$2:$B$5,0))</f>
        <v>Anna Andreadi</v>
      </c>
      <c r="X8671" t="str">
        <f>IFERROR(INDEX(Returns!A8671:A9470,MATCH(Orders!B8671,Returns!B8671:B9470,0)),"No")</f>
        <v>No</v>
      </c>
      <c r="Y8671">
        <f t="shared" si="135"/>
        <v>17.12</v>
      </c>
    </row>
    <row r="8672" spans="1:25" x14ac:dyDescent="0.2">
      <c r="A8672" s="1">
        <v>8671</v>
      </c>
      <c r="B8672" t="s">
        <v>10293</v>
      </c>
      <c r="C8672" s="2">
        <v>42731</v>
      </c>
      <c r="D8672" s="8">
        <f>Table1[[#This Row],[Order Date]]</f>
        <v>42731</v>
      </c>
      <c r="E8672" s="2">
        <v>42736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">
        <v>5111</v>
      </c>
      <c r="P8672" s="1" t="s">
        <v>30</v>
      </c>
      <c r="Q8672" s="1" t="s">
        <v>60</v>
      </c>
      <c r="R8672" s="1" t="s">
        <v>5112</v>
      </c>
      <c r="S8672" s="1">
        <v>182.35200000000003</v>
      </c>
      <c r="T8672" s="1">
        <v>3</v>
      </c>
      <c r="U8672" s="1">
        <v>0.2</v>
      </c>
      <c r="V8672" s="1">
        <v>-18.23520000000002</v>
      </c>
      <c r="W8672" t="str">
        <f>INDEX(People!$A$2:$A$5,MATCH(Orders!N8672,People!$B$2:$B$5,0))</f>
        <v>Chuck Magee</v>
      </c>
      <c r="X8672" t="str">
        <f>IFERROR(INDEX(Returns!A8672:A9471,MATCH(Orders!B8672,Returns!B8672:B9471,0)),"No")</f>
        <v>No</v>
      </c>
      <c r="Y8672">
        <f t="shared" si="135"/>
        <v>218.82240000000004</v>
      </c>
    </row>
    <row r="8673" spans="1:25" x14ac:dyDescent="0.2">
      <c r="A8673" s="1">
        <v>8672</v>
      </c>
      <c r="B8673" t="s">
        <v>10293</v>
      </c>
      <c r="C8673" s="2">
        <v>42731</v>
      </c>
      <c r="D8673" s="8">
        <f>Table1[[#This Row],[Order Date]]</f>
        <v>42731</v>
      </c>
      <c r="E8673" s="2">
        <v>42736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">
        <v>852</v>
      </c>
      <c r="P8673" s="1" t="s">
        <v>43</v>
      </c>
      <c r="Q8673" s="1" t="s">
        <v>55</v>
      </c>
      <c r="R8673" s="1" t="s">
        <v>853</v>
      </c>
      <c r="S8673" s="1">
        <v>118.16</v>
      </c>
      <c r="T8673" s="1">
        <v>2</v>
      </c>
      <c r="U8673" s="1">
        <v>0.2</v>
      </c>
      <c r="V8673" s="1">
        <v>-25.108999999999988</v>
      </c>
      <c r="W8673" t="str">
        <f>INDEX(People!$A$2:$A$5,MATCH(Orders!N8673,People!$B$2:$B$5,0))</f>
        <v>Chuck Magee</v>
      </c>
      <c r="X8673" t="str">
        <f>IFERROR(INDEX(Returns!A8673:A9472,MATCH(Orders!B8673,Returns!B8673:B9472,0)),"No")</f>
        <v>No</v>
      </c>
      <c r="Y8673">
        <f t="shared" si="135"/>
        <v>141.792</v>
      </c>
    </row>
    <row r="8674" spans="1:25" x14ac:dyDescent="0.2">
      <c r="A8674" s="1">
        <v>8673</v>
      </c>
      <c r="B8674" t="s">
        <v>10294</v>
      </c>
      <c r="C8674" s="2">
        <v>43512</v>
      </c>
      <c r="D8674" s="8">
        <f>Table1[[#This Row],[Order Date]]</f>
        <v>43512</v>
      </c>
      <c r="E8674" s="2">
        <v>43517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">
        <v>956</v>
      </c>
      <c r="P8674" s="1" t="s">
        <v>43</v>
      </c>
      <c r="Q8674" s="1" t="s">
        <v>242</v>
      </c>
      <c r="R8674" s="1" t="s">
        <v>957</v>
      </c>
      <c r="S8674" s="1">
        <v>18.368000000000002</v>
      </c>
      <c r="T8674" s="1">
        <v>2</v>
      </c>
      <c r="U8674" s="1">
        <v>0.2</v>
      </c>
      <c r="V8674" s="1">
        <v>6.1991999999999994</v>
      </c>
      <c r="W8674" t="str">
        <f>INDEX(People!$A$2:$A$5,MATCH(Orders!N8674,People!$B$2:$B$5,0))</f>
        <v>Kelly Williams</v>
      </c>
      <c r="X8674" t="str">
        <f>IFERROR(INDEX(Returns!A8674:A9473,MATCH(Orders!B8674,Returns!B8674:B9473,0)),"No")</f>
        <v>No</v>
      </c>
      <c r="Y8674">
        <f t="shared" si="135"/>
        <v>22.041600000000003</v>
      </c>
    </row>
    <row r="8675" spans="1:25" x14ac:dyDescent="0.2">
      <c r="A8675" s="1">
        <v>8674</v>
      </c>
      <c r="B8675" t="s">
        <v>10294</v>
      </c>
      <c r="C8675" s="2">
        <v>43512</v>
      </c>
      <c r="D8675" s="8">
        <f>Table1[[#This Row],[Order Date]]</f>
        <v>43512</v>
      </c>
      <c r="E8675" s="2">
        <v>43517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">
        <v>471</v>
      </c>
      <c r="P8675" s="1" t="s">
        <v>30</v>
      </c>
      <c r="Q8675" s="1" t="s">
        <v>34</v>
      </c>
      <c r="R8675" s="1" t="s">
        <v>472</v>
      </c>
      <c r="S8675" s="1">
        <v>600.55799999999999</v>
      </c>
      <c r="T8675" s="1">
        <v>3</v>
      </c>
      <c r="U8675" s="1">
        <v>0.3</v>
      </c>
      <c r="V8675" s="1">
        <v>-8.5794000000000779</v>
      </c>
      <c r="W8675" t="str">
        <f>INDEX(People!$A$2:$A$5,MATCH(Orders!N8675,People!$B$2:$B$5,0))</f>
        <v>Kelly Williams</v>
      </c>
      <c r="X8675" t="str">
        <f>IFERROR(INDEX(Returns!A8675:A9474,MATCH(Orders!B8675,Returns!B8675:B9474,0)),"No")</f>
        <v>No</v>
      </c>
      <c r="Y8675">
        <f t="shared" si="135"/>
        <v>780.72540000000004</v>
      </c>
    </row>
    <row r="8676" spans="1:25" x14ac:dyDescent="0.2">
      <c r="A8676" s="1">
        <v>8675</v>
      </c>
      <c r="B8676" t="s">
        <v>10294</v>
      </c>
      <c r="C8676" s="2">
        <v>43512</v>
      </c>
      <c r="D8676" s="8">
        <f>Table1[[#This Row],[Order Date]]</f>
        <v>43512</v>
      </c>
      <c r="E8676" s="2">
        <v>43517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">
        <v>731</v>
      </c>
      <c r="P8676" s="1" t="s">
        <v>43</v>
      </c>
      <c r="Q8676" s="1" t="s">
        <v>55</v>
      </c>
      <c r="R8676" s="1" t="s">
        <v>732</v>
      </c>
      <c r="S8676" s="1">
        <v>50.352000000000004</v>
      </c>
      <c r="T8676" s="1">
        <v>3</v>
      </c>
      <c r="U8676" s="1">
        <v>0.2</v>
      </c>
      <c r="V8676" s="1">
        <v>-8.1822000000000052</v>
      </c>
      <c r="W8676" t="str">
        <f>INDEX(People!$A$2:$A$5,MATCH(Orders!N8676,People!$B$2:$B$5,0))</f>
        <v>Kelly Williams</v>
      </c>
      <c r="X8676" t="str">
        <f>IFERROR(INDEX(Returns!A8676:A9475,MATCH(Orders!B8676,Returns!B8676:B9475,0)),"No")</f>
        <v>No</v>
      </c>
      <c r="Y8676">
        <f t="shared" si="135"/>
        <v>60.422400000000003</v>
      </c>
    </row>
    <row r="8677" spans="1:25" x14ac:dyDescent="0.2">
      <c r="A8677" s="1">
        <v>8676</v>
      </c>
      <c r="B8677" t="s">
        <v>10294</v>
      </c>
      <c r="C8677" s="2">
        <v>43512</v>
      </c>
      <c r="D8677" s="8">
        <f>Table1[[#This Row],[Order Date]]</f>
        <v>43512</v>
      </c>
      <c r="E8677" s="2">
        <v>43517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">
        <v>1714</v>
      </c>
      <c r="P8677" s="1" t="s">
        <v>43</v>
      </c>
      <c r="Q8677" s="1" t="s">
        <v>63</v>
      </c>
      <c r="R8677" s="1" t="s">
        <v>1715</v>
      </c>
      <c r="S8677" s="1">
        <v>28.031999999999996</v>
      </c>
      <c r="T8677" s="1">
        <v>6</v>
      </c>
      <c r="U8677" s="1">
        <v>0.2</v>
      </c>
      <c r="V8677" s="1">
        <v>3.5039999999999996</v>
      </c>
      <c r="W8677" t="str">
        <f>INDEX(People!$A$2:$A$5,MATCH(Orders!N8677,People!$B$2:$B$5,0))</f>
        <v>Kelly Williams</v>
      </c>
      <c r="X8677" t="str">
        <f>IFERROR(INDEX(Returns!A8677:A9476,MATCH(Orders!B8677,Returns!B8677:B9476,0)),"No")</f>
        <v>No</v>
      </c>
      <c r="Y8677">
        <f t="shared" si="135"/>
        <v>33.638399999999997</v>
      </c>
    </row>
    <row r="8678" spans="1:25" x14ac:dyDescent="0.2">
      <c r="A8678" s="1">
        <v>8677</v>
      </c>
      <c r="B8678" t="s">
        <v>10294</v>
      </c>
      <c r="C8678" s="2">
        <v>43512</v>
      </c>
      <c r="D8678" s="8">
        <f>Table1[[#This Row],[Order Date]]</f>
        <v>43512</v>
      </c>
      <c r="E8678" s="2">
        <v>43517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">
        <v>3262</v>
      </c>
      <c r="P8678" s="1" t="s">
        <v>30</v>
      </c>
      <c r="Q8678" s="1" t="s">
        <v>60</v>
      </c>
      <c r="R8678" s="1" t="s">
        <v>4480</v>
      </c>
      <c r="S8678" s="1">
        <v>7.6920000000000002</v>
      </c>
      <c r="T8678" s="1">
        <v>1</v>
      </c>
      <c r="U8678" s="1">
        <v>0.6</v>
      </c>
      <c r="V8678" s="1">
        <v>-3.6536999999999988</v>
      </c>
      <c r="W8678" t="str">
        <f>INDEX(People!$A$2:$A$5,MATCH(Orders!N8678,People!$B$2:$B$5,0))</f>
        <v>Kelly Williams</v>
      </c>
      <c r="X8678" t="str">
        <f>IFERROR(INDEX(Returns!A8678:A9477,MATCH(Orders!B8678,Returns!B8678:B9477,0)),"No")</f>
        <v>No</v>
      </c>
      <c r="Y8678">
        <f t="shared" si="135"/>
        <v>12.307200000000002</v>
      </c>
    </row>
    <row r="8679" spans="1:25" x14ac:dyDescent="0.2">
      <c r="A8679" s="1">
        <v>8678</v>
      </c>
      <c r="B8679" t="s">
        <v>10295</v>
      </c>
      <c r="C8679" s="2">
        <v>43762</v>
      </c>
      <c r="D8679" s="8">
        <f>Table1[[#This Row],[Order Date]]</f>
        <v>43762</v>
      </c>
      <c r="E8679" s="2">
        <v>43764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">
        <v>3614</v>
      </c>
      <c r="P8679" s="1" t="s">
        <v>30</v>
      </c>
      <c r="Q8679" s="1" t="s">
        <v>52</v>
      </c>
      <c r="R8679" s="1" t="s">
        <v>3615</v>
      </c>
      <c r="S8679" s="1">
        <v>517.40500000000009</v>
      </c>
      <c r="T8679" s="1">
        <v>5</v>
      </c>
      <c r="U8679" s="1">
        <v>0.3</v>
      </c>
      <c r="V8679" s="1">
        <v>-81.306500000000028</v>
      </c>
      <c r="W8679" t="str">
        <f>INDEX(People!$A$2:$A$5,MATCH(Orders!N8679,People!$B$2:$B$5,0))</f>
        <v>Kelly Williams</v>
      </c>
      <c r="X8679" t="str">
        <f>IFERROR(INDEX(Returns!A8679:A9478,MATCH(Orders!B8679,Returns!B8679:B9478,0)),"No")</f>
        <v>No</v>
      </c>
      <c r="Y8679">
        <f t="shared" si="135"/>
        <v>672.62650000000019</v>
      </c>
    </row>
    <row r="8680" spans="1:25" x14ac:dyDescent="0.2">
      <c r="A8680" s="1">
        <v>8679</v>
      </c>
      <c r="B8680" t="s">
        <v>10296</v>
      </c>
      <c r="C8680" s="2">
        <v>43345</v>
      </c>
      <c r="D8680" s="8">
        <f>Table1[[#This Row],[Order Date]]</f>
        <v>43345</v>
      </c>
      <c r="E8680" s="2">
        <v>43350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">
        <v>2116</v>
      </c>
      <c r="P8680" s="1" t="s">
        <v>43</v>
      </c>
      <c r="Q8680" s="1" t="s">
        <v>70</v>
      </c>
      <c r="R8680" s="1" t="s">
        <v>2117</v>
      </c>
      <c r="S8680" s="1">
        <v>8.6079999999999988</v>
      </c>
      <c r="T8680" s="1">
        <v>8</v>
      </c>
      <c r="U8680" s="1">
        <v>0.8</v>
      </c>
      <c r="V8680" s="1">
        <v>-13.342400000000001</v>
      </c>
      <c r="W8680" t="str">
        <f>INDEX(People!$A$2:$A$5,MATCH(Orders!N8680,People!$B$2:$B$5,0))</f>
        <v>Kelly Williams</v>
      </c>
      <c r="X8680" t="str">
        <f>IFERROR(INDEX(Returns!A8680:A9479,MATCH(Orders!B8680,Returns!B8680:B9479,0)),"No")</f>
        <v>No</v>
      </c>
      <c r="Y8680">
        <f t="shared" si="135"/>
        <v>15.494399999999999</v>
      </c>
    </row>
    <row r="8681" spans="1:25" x14ac:dyDescent="0.2">
      <c r="A8681" s="1">
        <v>8680</v>
      </c>
      <c r="B8681" t="s">
        <v>10296</v>
      </c>
      <c r="C8681" s="2">
        <v>43345</v>
      </c>
      <c r="D8681" s="8">
        <f>Table1[[#This Row],[Order Date]]</f>
        <v>43345</v>
      </c>
      <c r="E8681" s="2">
        <v>43350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">
        <v>2267</v>
      </c>
      <c r="P8681" s="1" t="s">
        <v>66</v>
      </c>
      <c r="Q8681" s="1" t="s">
        <v>146</v>
      </c>
      <c r="R8681" s="1" t="s">
        <v>2268</v>
      </c>
      <c r="S8681" s="1">
        <v>159.56</v>
      </c>
      <c r="T8681" s="1">
        <v>5</v>
      </c>
      <c r="U8681" s="1">
        <v>0.2</v>
      </c>
      <c r="V8681" s="1">
        <v>33.906499999999994</v>
      </c>
      <c r="W8681" t="str">
        <f>INDEX(People!$A$2:$A$5,MATCH(Orders!N8681,People!$B$2:$B$5,0))</f>
        <v>Kelly Williams</v>
      </c>
      <c r="X8681" t="str">
        <f>IFERROR(INDEX(Returns!A8681:A9480,MATCH(Orders!B8681,Returns!B8681:B9480,0)),"No")</f>
        <v>No</v>
      </c>
      <c r="Y8681">
        <f t="shared" si="135"/>
        <v>191.47200000000001</v>
      </c>
    </row>
    <row r="8682" spans="1:25" x14ac:dyDescent="0.2">
      <c r="A8682" s="1">
        <v>8681</v>
      </c>
      <c r="B8682" t="s">
        <v>10297</v>
      </c>
      <c r="C8682" s="2">
        <v>43435</v>
      </c>
      <c r="D8682" s="8">
        <f>Table1[[#This Row],[Order Date]]</f>
        <v>43435</v>
      </c>
      <c r="E8682" s="2">
        <v>43437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">
        <v>825</v>
      </c>
      <c r="P8682" s="1" t="s">
        <v>43</v>
      </c>
      <c r="Q8682" s="1" t="s">
        <v>73</v>
      </c>
      <c r="R8682" s="1" t="s">
        <v>826</v>
      </c>
      <c r="S8682" s="1">
        <v>2104.5499999999997</v>
      </c>
      <c r="T8682" s="1">
        <v>7</v>
      </c>
      <c r="U8682" s="1">
        <v>0</v>
      </c>
      <c r="V8682" s="1">
        <v>694.50149999999985</v>
      </c>
      <c r="W8682" t="str">
        <f>INDEX(People!$A$2:$A$5,MATCH(Orders!N8682,People!$B$2:$B$5,0))</f>
        <v>Cassandra Brandow</v>
      </c>
      <c r="X8682" t="str">
        <f>IFERROR(INDEX(Returns!A8682:A9481,MATCH(Orders!B8682,Returns!B8682:B9481,0)),"No")</f>
        <v>No</v>
      </c>
      <c r="Y8682">
        <f t="shared" si="135"/>
        <v>2104.5499999999997</v>
      </c>
    </row>
    <row r="8683" spans="1:25" x14ac:dyDescent="0.2">
      <c r="A8683" s="1">
        <v>8682</v>
      </c>
      <c r="B8683" t="s">
        <v>10297</v>
      </c>
      <c r="C8683" s="2">
        <v>43435</v>
      </c>
      <c r="D8683" s="8">
        <f>Table1[[#This Row],[Order Date]]</f>
        <v>43435</v>
      </c>
      <c r="E8683" s="2">
        <v>43437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">
        <v>1996</v>
      </c>
      <c r="P8683" s="1" t="s">
        <v>43</v>
      </c>
      <c r="Q8683" s="1" t="s">
        <v>512</v>
      </c>
      <c r="R8683" s="1" t="s">
        <v>1997</v>
      </c>
      <c r="S8683" s="1">
        <v>40.700000000000003</v>
      </c>
      <c r="T8683" s="1">
        <v>5</v>
      </c>
      <c r="U8683" s="1">
        <v>0</v>
      </c>
      <c r="V8683" s="1">
        <v>11.802999999999999</v>
      </c>
      <c r="W8683" t="str">
        <f>INDEX(People!$A$2:$A$5,MATCH(Orders!N8683,People!$B$2:$B$5,0))</f>
        <v>Cassandra Brandow</v>
      </c>
      <c r="X8683" t="str">
        <f>IFERROR(INDEX(Returns!A8683:A9482,MATCH(Orders!B8683,Returns!B8683:B9482,0)),"No")</f>
        <v>No</v>
      </c>
      <c r="Y8683">
        <f t="shared" si="135"/>
        <v>40.700000000000003</v>
      </c>
    </row>
    <row r="8684" spans="1:25" x14ac:dyDescent="0.2">
      <c r="A8684" s="1">
        <v>8683</v>
      </c>
      <c r="B8684" t="s">
        <v>10298</v>
      </c>
      <c r="C8684" s="2">
        <v>42679</v>
      </c>
      <c r="D8684" s="8">
        <f>Table1[[#This Row],[Order Date]]</f>
        <v>42679</v>
      </c>
      <c r="E8684" s="2">
        <v>42684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">
        <v>4383</v>
      </c>
      <c r="P8684" s="1" t="s">
        <v>66</v>
      </c>
      <c r="Q8684" s="1" t="s">
        <v>146</v>
      </c>
      <c r="R8684" s="1" t="s">
        <v>4384</v>
      </c>
      <c r="S8684" s="1">
        <v>47.79</v>
      </c>
      <c r="T8684" s="1">
        <v>3</v>
      </c>
      <c r="U8684" s="1">
        <v>0</v>
      </c>
      <c r="V8684" s="1">
        <v>16.2486</v>
      </c>
      <c r="W8684" t="str">
        <f>INDEX(People!$A$2:$A$5,MATCH(Orders!N8684,People!$B$2:$B$5,0))</f>
        <v>Cassandra Brandow</v>
      </c>
      <c r="X8684" t="str">
        <f>IFERROR(INDEX(Returns!A8684:A9483,MATCH(Orders!B8684,Returns!B8684:B9483,0)),"No")</f>
        <v>No</v>
      </c>
      <c r="Y8684">
        <f t="shared" si="135"/>
        <v>47.79</v>
      </c>
    </row>
    <row r="8685" spans="1:25" x14ac:dyDescent="0.2">
      <c r="A8685" s="1">
        <v>8684</v>
      </c>
      <c r="B8685" t="s">
        <v>10299</v>
      </c>
      <c r="C8685" s="2">
        <v>43794</v>
      </c>
      <c r="D8685" s="8">
        <f>Table1[[#This Row],[Order Date]]</f>
        <v>43794</v>
      </c>
      <c r="E8685" s="2">
        <v>43800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">
        <v>2248</v>
      </c>
      <c r="P8685" s="1" t="s">
        <v>43</v>
      </c>
      <c r="Q8685" s="1" t="s">
        <v>63</v>
      </c>
      <c r="R8685" s="1" t="s">
        <v>2249</v>
      </c>
      <c r="S8685" s="1">
        <v>5.16</v>
      </c>
      <c r="T8685" s="1">
        <v>2</v>
      </c>
      <c r="U8685" s="1">
        <v>0</v>
      </c>
      <c r="V8685" s="1">
        <v>1.3416000000000001</v>
      </c>
      <c r="W8685" t="str">
        <f>INDEX(People!$A$2:$A$5,MATCH(Orders!N8685,People!$B$2:$B$5,0))</f>
        <v>Anna Andreadi</v>
      </c>
      <c r="X8685" t="str">
        <f>IFERROR(INDEX(Returns!A8685:A9484,MATCH(Orders!B8685,Returns!B8685:B9484,0)),"No")</f>
        <v>No</v>
      </c>
      <c r="Y8685">
        <f t="shared" si="135"/>
        <v>5.16</v>
      </c>
    </row>
    <row r="8686" spans="1:25" x14ac:dyDescent="0.2">
      <c r="A8686" s="1">
        <v>8685</v>
      </c>
      <c r="B8686" t="s">
        <v>10300</v>
      </c>
      <c r="C8686" s="2">
        <v>43450</v>
      </c>
      <c r="D8686" s="8">
        <f>Table1[[#This Row],[Order Date]]</f>
        <v>43450</v>
      </c>
      <c r="E8686" s="2">
        <v>43457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">
        <v>1439</v>
      </c>
      <c r="P8686" s="1" t="s">
        <v>66</v>
      </c>
      <c r="Q8686" s="1" t="s">
        <v>146</v>
      </c>
      <c r="R8686" s="1" t="s">
        <v>1440</v>
      </c>
      <c r="S8686" s="1">
        <v>21.209999999999997</v>
      </c>
      <c r="T8686" s="1">
        <v>7</v>
      </c>
      <c r="U8686" s="1">
        <v>0</v>
      </c>
      <c r="V8686" s="1">
        <v>4.4540999999999986</v>
      </c>
      <c r="W8686" t="str">
        <f>INDEX(People!$A$2:$A$5,MATCH(Orders!N8686,People!$B$2:$B$5,0))</f>
        <v>Anna Andreadi</v>
      </c>
      <c r="X8686" t="str">
        <f>IFERROR(INDEX(Returns!A8686:A9485,MATCH(Orders!B8686,Returns!B8686:B9485,0)),"No")</f>
        <v>No</v>
      </c>
      <c r="Y8686">
        <f t="shared" si="135"/>
        <v>21.209999999999997</v>
      </c>
    </row>
    <row r="8687" spans="1:25" x14ac:dyDescent="0.2">
      <c r="A8687" s="1">
        <v>8686</v>
      </c>
      <c r="B8687" t="s">
        <v>10301</v>
      </c>
      <c r="C8687" s="2">
        <v>43783</v>
      </c>
      <c r="D8687" s="8">
        <f>Table1[[#This Row],[Order Date]]</f>
        <v>43783</v>
      </c>
      <c r="E8687" s="2">
        <v>43787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">
        <v>3943</v>
      </c>
      <c r="P8687" s="1" t="s">
        <v>43</v>
      </c>
      <c r="Q8687" s="1" t="s">
        <v>55</v>
      </c>
      <c r="R8687" s="1" t="s">
        <v>3944</v>
      </c>
      <c r="S8687" s="1">
        <v>96.359999999999985</v>
      </c>
      <c r="T8687" s="1">
        <v>6</v>
      </c>
      <c r="U8687" s="1">
        <v>0</v>
      </c>
      <c r="V8687" s="1">
        <v>25.053599999999996</v>
      </c>
      <c r="W8687" t="str">
        <f>INDEX(People!$A$2:$A$5,MATCH(Orders!N8687,People!$B$2:$B$5,0))</f>
        <v>Chuck Magee</v>
      </c>
      <c r="X8687" t="str">
        <f>IFERROR(INDEX(Returns!A8687:A9486,MATCH(Orders!B8687,Returns!B8687:B9486,0)),"No")</f>
        <v>No</v>
      </c>
      <c r="Y8687">
        <f t="shared" si="135"/>
        <v>96.359999999999985</v>
      </c>
    </row>
    <row r="8688" spans="1:25" x14ac:dyDescent="0.2">
      <c r="A8688" s="1">
        <v>8687</v>
      </c>
      <c r="B8688" t="s">
        <v>10302</v>
      </c>
      <c r="C8688" s="2">
        <v>43277</v>
      </c>
      <c r="D8688" s="8">
        <f>Table1[[#This Row],[Order Date]]</f>
        <v>43277</v>
      </c>
      <c r="E8688" s="2">
        <v>43277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">
        <v>1396</v>
      </c>
      <c r="P8688" s="1" t="s">
        <v>43</v>
      </c>
      <c r="Q8688" s="1" t="s">
        <v>512</v>
      </c>
      <c r="R8688" s="1" t="s">
        <v>1397</v>
      </c>
      <c r="S8688" s="1">
        <v>231.72</v>
      </c>
      <c r="T8688" s="1">
        <v>2</v>
      </c>
      <c r="U8688" s="1">
        <v>0</v>
      </c>
      <c r="V8688" s="1">
        <v>11.585999999999984</v>
      </c>
      <c r="W8688" t="str">
        <f>INDEX(People!$A$2:$A$5,MATCH(Orders!N8688,People!$B$2:$B$5,0))</f>
        <v>Anna Andreadi</v>
      </c>
      <c r="X8688" t="str">
        <f>IFERROR(INDEX(Returns!A8688:A9487,MATCH(Orders!B8688,Returns!B8688:B9487,0)),"No")</f>
        <v>No</v>
      </c>
      <c r="Y8688">
        <f t="shared" si="135"/>
        <v>231.72</v>
      </c>
    </row>
    <row r="8689" spans="1:25" x14ac:dyDescent="0.2">
      <c r="A8689" s="1">
        <v>8688</v>
      </c>
      <c r="B8689" t="s">
        <v>10302</v>
      </c>
      <c r="C8689" s="2">
        <v>43277</v>
      </c>
      <c r="D8689" s="8">
        <f>Table1[[#This Row],[Order Date]]</f>
        <v>43277</v>
      </c>
      <c r="E8689" s="2">
        <v>43277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">
        <v>1028</v>
      </c>
      <c r="P8689" s="1" t="s">
        <v>43</v>
      </c>
      <c r="Q8689" s="1" t="s">
        <v>242</v>
      </c>
      <c r="R8689" s="1" t="s">
        <v>1029</v>
      </c>
      <c r="S8689" s="1">
        <v>17.899999999999999</v>
      </c>
      <c r="T8689" s="1">
        <v>5</v>
      </c>
      <c r="U8689" s="1">
        <v>0</v>
      </c>
      <c r="V8689" s="1">
        <v>8.9499999999999993</v>
      </c>
      <c r="W8689" t="str">
        <f>INDEX(People!$A$2:$A$5,MATCH(Orders!N8689,People!$B$2:$B$5,0))</f>
        <v>Anna Andreadi</v>
      </c>
      <c r="X8689" t="str">
        <f>IFERROR(INDEX(Returns!A8689:A9488,MATCH(Orders!B8689,Returns!B8689:B9488,0)),"No")</f>
        <v>No</v>
      </c>
      <c r="Y8689">
        <f t="shared" si="135"/>
        <v>17.899999999999999</v>
      </c>
    </row>
    <row r="8690" spans="1:25" x14ac:dyDescent="0.2">
      <c r="A8690" s="1">
        <v>8689</v>
      </c>
      <c r="B8690" t="s">
        <v>10302</v>
      </c>
      <c r="C8690" s="2">
        <v>43277</v>
      </c>
      <c r="D8690" s="8">
        <f>Table1[[#This Row],[Order Date]]</f>
        <v>43277</v>
      </c>
      <c r="E8690" s="2">
        <v>43277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">
        <v>2948</v>
      </c>
      <c r="P8690" s="1" t="s">
        <v>43</v>
      </c>
      <c r="Q8690" s="1" t="s">
        <v>84</v>
      </c>
      <c r="R8690" s="1" t="s">
        <v>2949</v>
      </c>
      <c r="S8690" s="1">
        <v>12.48</v>
      </c>
      <c r="T8690" s="1">
        <v>2</v>
      </c>
      <c r="U8690" s="1">
        <v>0</v>
      </c>
      <c r="V8690" s="1">
        <v>5.6159999999999997</v>
      </c>
      <c r="W8690" t="str">
        <f>INDEX(People!$A$2:$A$5,MATCH(Orders!N8690,People!$B$2:$B$5,0))</f>
        <v>Anna Andreadi</v>
      </c>
      <c r="X8690" t="str">
        <f>IFERROR(INDEX(Returns!A8690:A9489,MATCH(Orders!B8690,Returns!B8690:B9489,0)),"No")</f>
        <v>No</v>
      </c>
      <c r="Y8690">
        <f t="shared" si="135"/>
        <v>12.48</v>
      </c>
    </row>
    <row r="8691" spans="1:25" x14ac:dyDescent="0.2">
      <c r="A8691" s="1">
        <v>8690</v>
      </c>
      <c r="B8691" t="s">
        <v>10303</v>
      </c>
      <c r="C8691" s="2">
        <v>42730</v>
      </c>
      <c r="D8691" s="8">
        <f>Table1[[#This Row],[Order Date]]</f>
        <v>42730</v>
      </c>
      <c r="E8691" s="2">
        <v>42734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">
        <v>3897</v>
      </c>
      <c r="P8691" s="1" t="s">
        <v>43</v>
      </c>
      <c r="Q8691" s="1" t="s">
        <v>63</v>
      </c>
      <c r="R8691" s="1" t="s">
        <v>3898</v>
      </c>
      <c r="S8691" s="1">
        <v>8.016</v>
      </c>
      <c r="T8691" s="1">
        <v>3</v>
      </c>
      <c r="U8691" s="1">
        <v>0.2</v>
      </c>
      <c r="V8691" s="1">
        <v>1.102199999999999</v>
      </c>
      <c r="W8691" t="str">
        <f>INDEX(People!$A$2:$A$5,MATCH(Orders!N8691,People!$B$2:$B$5,0))</f>
        <v>Chuck Magee</v>
      </c>
      <c r="X8691" t="str">
        <f>IFERROR(INDEX(Returns!A8691:A9490,MATCH(Orders!B8691,Returns!B8691:B9490,0)),"No")</f>
        <v>No</v>
      </c>
      <c r="Y8691">
        <f t="shared" si="135"/>
        <v>9.6191999999999993</v>
      </c>
    </row>
    <row r="8692" spans="1:25" x14ac:dyDescent="0.2">
      <c r="A8692" s="1">
        <v>8691</v>
      </c>
      <c r="B8692" t="s">
        <v>10304</v>
      </c>
      <c r="C8692" s="2">
        <v>43326</v>
      </c>
      <c r="D8692" s="8">
        <f>Table1[[#This Row],[Order Date]]</f>
        <v>43326</v>
      </c>
      <c r="E8692" s="2">
        <v>43330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">
        <v>3290</v>
      </c>
      <c r="P8692" s="1" t="s">
        <v>66</v>
      </c>
      <c r="Q8692" s="1" t="s">
        <v>67</v>
      </c>
      <c r="R8692" s="1" t="s">
        <v>3291</v>
      </c>
      <c r="S8692" s="1">
        <v>259.89600000000002</v>
      </c>
      <c r="T8692" s="1">
        <v>2</v>
      </c>
      <c r="U8692" s="1">
        <v>0.4</v>
      </c>
      <c r="V8692" s="1">
        <v>-56.310799999999972</v>
      </c>
      <c r="W8692" t="str">
        <f>INDEX(People!$A$2:$A$5,MATCH(Orders!N8692,People!$B$2:$B$5,0))</f>
        <v>Chuck Magee</v>
      </c>
      <c r="X8692" t="str">
        <f>IFERROR(INDEX(Returns!A8692:A9491,MATCH(Orders!B8692,Returns!B8692:B9491,0)),"No")</f>
        <v>No</v>
      </c>
      <c r="Y8692">
        <f t="shared" si="135"/>
        <v>363.8544</v>
      </c>
    </row>
    <row r="8693" spans="1:25" x14ac:dyDescent="0.2">
      <c r="A8693" s="1">
        <v>8692</v>
      </c>
      <c r="B8693" t="s">
        <v>10304</v>
      </c>
      <c r="C8693" s="2">
        <v>43326</v>
      </c>
      <c r="D8693" s="8">
        <f>Table1[[#This Row],[Order Date]]</f>
        <v>43326</v>
      </c>
      <c r="E8693" s="2">
        <v>43330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">
        <v>2123</v>
      </c>
      <c r="P8693" s="1" t="s">
        <v>66</v>
      </c>
      <c r="Q8693" s="1" t="s">
        <v>67</v>
      </c>
      <c r="R8693" s="1" t="s">
        <v>2509</v>
      </c>
      <c r="S8693" s="1">
        <v>247.18799999999999</v>
      </c>
      <c r="T8693" s="1">
        <v>2</v>
      </c>
      <c r="U8693" s="1">
        <v>0.4</v>
      </c>
      <c r="V8693" s="1">
        <v>-49.437600000000032</v>
      </c>
      <c r="W8693" t="str">
        <f>INDEX(People!$A$2:$A$5,MATCH(Orders!N8693,People!$B$2:$B$5,0))</f>
        <v>Chuck Magee</v>
      </c>
      <c r="X8693" t="str">
        <f>IFERROR(INDEX(Returns!A8693:A9492,MATCH(Orders!B8693,Returns!B8693:B9492,0)),"No")</f>
        <v>No</v>
      </c>
      <c r="Y8693">
        <f t="shared" si="135"/>
        <v>346.06319999999994</v>
      </c>
    </row>
    <row r="8694" spans="1:25" x14ac:dyDescent="0.2">
      <c r="A8694" s="1">
        <v>8693</v>
      </c>
      <c r="B8694" t="s">
        <v>10304</v>
      </c>
      <c r="C8694" s="2">
        <v>43326</v>
      </c>
      <c r="D8694" s="8">
        <f>Table1[[#This Row],[Order Date]]</f>
        <v>43326</v>
      </c>
      <c r="E8694" s="2">
        <v>43330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">
        <v>4841</v>
      </c>
      <c r="P8694" s="1" t="s">
        <v>66</v>
      </c>
      <c r="Q8694" s="1" t="s">
        <v>146</v>
      </c>
      <c r="R8694" s="1" t="s">
        <v>4842</v>
      </c>
      <c r="S8694" s="1">
        <v>279.95999999999998</v>
      </c>
      <c r="T8694" s="1">
        <v>5</v>
      </c>
      <c r="U8694" s="1">
        <v>0.2</v>
      </c>
      <c r="V8694" s="1">
        <v>48.992999999999995</v>
      </c>
      <c r="W8694" t="str">
        <f>INDEX(People!$A$2:$A$5,MATCH(Orders!N8694,People!$B$2:$B$5,0))</f>
        <v>Chuck Magee</v>
      </c>
      <c r="X8694" t="str">
        <f>IFERROR(INDEX(Returns!A8694:A9493,MATCH(Orders!B8694,Returns!B8694:B9493,0)),"No")</f>
        <v>No</v>
      </c>
      <c r="Y8694">
        <f t="shared" si="135"/>
        <v>335.95199999999994</v>
      </c>
    </row>
    <row r="8695" spans="1:25" x14ac:dyDescent="0.2">
      <c r="A8695" s="1">
        <v>8694</v>
      </c>
      <c r="B8695" t="s">
        <v>6049</v>
      </c>
      <c r="C8695" s="2">
        <v>43397</v>
      </c>
      <c r="D8695" s="8">
        <f>Table1[[#This Row],[Order Date]]</f>
        <v>43397</v>
      </c>
      <c r="E8695" s="2">
        <v>43401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">
        <v>1023</v>
      </c>
      <c r="P8695" s="1" t="s">
        <v>66</v>
      </c>
      <c r="Q8695" s="1" t="s">
        <v>146</v>
      </c>
      <c r="R8695" s="1" t="s">
        <v>1024</v>
      </c>
      <c r="S8695" s="1">
        <v>450</v>
      </c>
      <c r="T8695" s="1">
        <v>5</v>
      </c>
      <c r="U8695" s="1">
        <v>0</v>
      </c>
      <c r="V8695" s="1">
        <v>162</v>
      </c>
      <c r="W8695" t="str">
        <f>INDEX(People!$A$2:$A$5,MATCH(Orders!N8695,People!$B$2:$B$5,0))</f>
        <v>Anna Andreadi</v>
      </c>
      <c r="X8695" t="str">
        <f>IFERROR(INDEX(Returns!A8695:A9494,MATCH(Orders!B8695,Returns!B8695:B9494,0)),"No")</f>
        <v>No</v>
      </c>
      <c r="Y8695">
        <f t="shared" si="135"/>
        <v>450</v>
      </c>
    </row>
    <row r="8696" spans="1:25" x14ac:dyDescent="0.2">
      <c r="A8696" s="1">
        <v>8695</v>
      </c>
      <c r="B8696" t="s">
        <v>10305</v>
      </c>
      <c r="C8696" s="2">
        <v>42605</v>
      </c>
      <c r="D8696" s="8">
        <f>Table1[[#This Row],[Order Date]]</f>
        <v>42605</v>
      </c>
      <c r="E8696" s="2">
        <v>42610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">
        <v>1831</v>
      </c>
      <c r="P8696" s="1" t="s">
        <v>43</v>
      </c>
      <c r="Q8696" s="1" t="s">
        <v>84</v>
      </c>
      <c r="R8696" s="1" t="s">
        <v>1832</v>
      </c>
      <c r="S8696" s="1">
        <v>19.440000000000001</v>
      </c>
      <c r="T8696" s="1">
        <v>3</v>
      </c>
      <c r="U8696" s="1">
        <v>0</v>
      </c>
      <c r="V8696" s="1">
        <v>9.5256000000000007</v>
      </c>
      <c r="W8696" t="str">
        <f>INDEX(People!$A$2:$A$5,MATCH(Orders!N8696,People!$B$2:$B$5,0))</f>
        <v>Kelly Williams</v>
      </c>
      <c r="X8696" t="str">
        <f>IFERROR(INDEX(Returns!A8696:A9495,MATCH(Orders!B8696,Returns!B8696:B9495,0)),"No")</f>
        <v>No</v>
      </c>
      <c r="Y8696">
        <f t="shared" si="135"/>
        <v>19.440000000000001</v>
      </c>
    </row>
    <row r="8697" spans="1:25" x14ac:dyDescent="0.2">
      <c r="A8697" s="1">
        <v>8696</v>
      </c>
      <c r="B8697" t="s">
        <v>10306</v>
      </c>
      <c r="C8697" s="2">
        <v>43723</v>
      </c>
      <c r="D8697" s="8">
        <f>Table1[[#This Row],[Order Date]]</f>
        <v>43723</v>
      </c>
      <c r="E8697" s="2">
        <v>43725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">
        <v>793</v>
      </c>
      <c r="P8697" s="1" t="s">
        <v>30</v>
      </c>
      <c r="Q8697" s="1" t="s">
        <v>52</v>
      </c>
      <c r="R8697" s="1" t="s">
        <v>794</v>
      </c>
      <c r="S8697" s="1">
        <v>300.904</v>
      </c>
      <c r="T8697" s="1">
        <v>1</v>
      </c>
      <c r="U8697" s="1">
        <v>0.2</v>
      </c>
      <c r="V8697" s="1">
        <v>11.283900000000017</v>
      </c>
      <c r="W8697" t="str">
        <f>INDEX(People!$A$2:$A$5,MATCH(Orders!N8697,People!$B$2:$B$5,0))</f>
        <v>Anna Andreadi</v>
      </c>
      <c r="X8697" t="str">
        <f>IFERROR(INDEX(Returns!A8697:A9496,MATCH(Orders!B8697,Returns!B8697:B9496,0)),"No")</f>
        <v>No</v>
      </c>
      <c r="Y8697">
        <f t="shared" si="135"/>
        <v>361.08479999999997</v>
      </c>
    </row>
    <row r="8698" spans="1:25" x14ac:dyDescent="0.2">
      <c r="A8698" s="1">
        <v>8697</v>
      </c>
      <c r="B8698" t="s">
        <v>6116</v>
      </c>
      <c r="C8698" s="2">
        <v>43631</v>
      </c>
      <c r="D8698" s="8">
        <f>Table1[[#This Row],[Order Date]]</f>
        <v>43631</v>
      </c>
      <c r="E8698" s="2">
        <v>43636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">
        <v>4113</v>
      </c>
      <c r="P8698" s="1" t="s">
        <v>66</v>
      </c>
      <c r="Q8698" s="1" t="s">
        <v>67</v>
      </c>
      <c r="R8698" s="1" t="s">
        <v>4114</v>
      </c>
      <c r="S8698" s="1">
        <v>239.976</v>
      </c>
      <c r="T8698" s="1">
        <v>3</v>
      </c>
      <c r="U8698" s="1">
        <v>0.2</v>
      </c>
      <c r="V8698" s="1">
        <v>26.997299999999967</v>
      </c>
      <c r="W8698" t="str">
        <f>INDEX(People!$A$2:$A$5,MATCH(Orders!N8698,People!$B$2:$B$5,0))</f>
        <v>Cassandra Brandow</v>
      </c>
      <c r="X8698" t="str">
        <f>IFERROR(INDEX(Returns!A8698:A9497,MATCH(Orders!B8698,Returns!B8698:B9497,0)),"No")</f>
        <v>No</v>
      </c>
      <c r="Y8698">
        <f t="shared" si="135"/>
        <v>287.97120000000001</v>
      </c>
    </row>
    <row r="8699" spans="1:25" x14ac:dyDescent="0.2">
      <c r="A8699" s="1">
        <v>8698</v>
      </c>
      <c r="B8699" t="s">
        <v>6116</v>
      </c>
      <c r="C8699" s="2">
        <v>43631</v>
      </c>
      <c r="D8699" s="8">
        <f>Table1[[#This Row],[Order Date]]</f>
        <v>43631</v>
      </c>
      <c r="E8699" s="2">
        <v>43636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">
        <v>810</v>
      </c>
      <c r="P8699" s="1" t="s">
        <v>30</v>
      </c>
      <c r="Q8699" s="1" t="s">
        <v>60</v>
      </c>
      <c r="R8699" s="1" t="s">
        <v>811</v>
      </c>
      <c r="S8699" s="1">
        <v>31.168000000000003</v>
      </c>
      <c r="T8699" s="1">
        <v>4</v>
      </c>
      <c r="U8699" s="1">
        <v>0.2</v>
      </c>
      <c r="V8699" s="1">
        <v>9.3504000000000005</v>
      </c>
      <c r="W8699" t="str">
        <f>INDEX(People!$A$2:$A$5,MATCH(Orders!N8699,People!$B$2:$B$5,0))</f>
        <v>Cassandra Brandow</v>
      </c>
      <c r="X8699" t="str">
        <f>IFERROR(INDEX(Returns!A8699:A9498,MATCH(Orders!B8699,Returns!B8699:B9498,0)),"No")</f>
        <v>No</v>
      </c>
      <c r="Y8699">
        <f t="shared" si="135"/>
        <v>37.401600000000002</v>
      </c>
    </row>
    <row r="8700" spans="1:25" x14ac:dyDescent="0.2">
      <c r="A8700" s="1">
        <v>8699</v>
      </c>
      <c r="B8700" t="s">
        <v>6116</v>
      </c>
      <c r="C8700" s="2">
        <v>43631</v>
      </c>
      <c r="D8700" s="8">
        <f>Table1[[#This Row],[Order Date]]</f>
        <v>43631</v>
      </c>
      <c r="E8700" s="2">
        <v>43636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">
        <v>4906</v>
      </c>
      <c r="P8700" s="1" t="s">
        <v>30</v>
      </c>
      <c r="Q8700" s="1" t="s">
        <v>52</v>
      </c>
      <c r="R8700" s="1" t="s">
        <v>4907</v>
      </c>
      <c r="S8700" s="1">
        <v>120.96</v>
      </c>
      <c r="T8700" s="1">
        <v>2</v>
      </c>
      <c r="U8700" s="1">
        <v>0.4</v>
      </c>
      <c r="V8700" s="1">
        <v>-28.224000000000004</v>
      </c>
      <c r="W8700" t="str">
        <f>INDEX(People!$A$2:$A$5,MATCH(Orders!N8700,People!$B$2:$B$5,0))</f>
        <v>Cassandra Brandow</v>
      </c>
      <c r="X8700" t="str">
        <f>IFERROR(INDEX(Returns!A8700:A9499,MATCH(Orders!B8700,Returns!B8700:B9499,0)),"No")</f>
        <v>No</v>
      </c>
      <c r="Y8700">
        <f t="shared" si="135"/>
        <v>169.34399999999999</v>
      </c>
    </row>
    <row r="8701" spans="1:25" x14ac:dyDescent="0.2">
      <c r="A8701" s="1">
        <v>8700</v>
      </c>
      <c r="B8701" t="s">
        <v>6116</v>
      </c>
      <c r="C8701" s="2">
        <v>43631</v>
      </c>
      <c r="D8701" s="8">
        <f>Table1[[#This Row],[Order Date]]</f>
        <v>43631</v>
      </c>
      <c r="E8701" s="2">
        <v>43636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">
        <v>2486</v>
      </c>
      <c r="P8701" s="1" t="s">
        <v>66</v>
      </c>
      <c r="Q8701" s="1" t="s">
        <v>67</v>
      </c>
      <c r="R8701" s="1" t="s">
        <v>2487</v>
      </c>
      <c r="S8701" s="1">
        <v>2239.9360000000001</v>
      </c>
      <c r="T8701" s="1">
        <v>8</v>
      </c>
      <c r="U8701" s="1">
        <v>0.2</v>
      </c>
      <c r="V8701" s="1">
        <v>223.99360000000013</v>
      </c>
      <c r="W8701" t="str">
        <f>INDEX(People!$A$2:$A$5,MATCH(Orders!N8701,People!$B$2:$B$5,0))</f>
        <v>Cassandra Brandow</v>
      </c>
      <c r="X8701" t="str">
        <f>IFERROR(INDEX(Returns!A8701:A9500,MATCH(Orders!B8701,Returns!B8701:B9500,0)),"No")</f>
        <v>No</v>
      </c>
      <c r="Y8701">
        <f t="shared" si="135"/>
        <v>2687.9232000000002</v>
      </c>
    </row>
    <row r="8702" spans="1:25" x14ac:dyDescent="0.2">
      <c r="A8702" s="1">
        <v>8701</v>
      </c>
      <c r="B8702" t="s">
        <v>6116</v>
      </c>
      <c r="C8702" s="2">
        <v>43631</v>
      </c>
      <c r="D8702" s="8">
        <f>Table1[[#This Row],[Order Date]]</f>
        <v>43631</v>
      </c>
      <c r="E8702" s="2">
        <v>43636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">
        <v>1245</v>
      </c>
      <c r="P8702" s="1" t="s">
        <v>43</v>
      </c>
      <c r="Q8702" s="1" t="s">
        <v>73</v>
      </c>
      <c r="R8702" s="1" t="s">
        <v>1246</v>
      </c>
      <c r="S8702" s="1">
        <v>76.608000000000004</v>
      </c>
      <c r="T8702" s="1">
        <v>8</v>
      </c>
      <c r="U8702" s="1">
        <v>0.2</v>
      </c>
      <c r="V8702" s="1">
        <v>6.7031999999999954</v>
      </c>
      <c r="W8702" t="str">
        <f>INDEX(People!$A$2:$A$5,MATCH(Orders!N8702,People!$B$2:$B$5,0))</f>
        <v>Cassandra Brandow</v>
      </c>
      <c r="X8702" t="str">
        <f>IFERROR(INDEX(Returns!A8702:A9501,MATCH(Orders!B8702,Returns!B8702:B9501,0)),"No")</f>
        <v>No</v>
      </c>
      <c r="Y8702">
        <f t="shared" si="135"/>
        <v>91.929600000000008</v>
      </c>
    </row>
    <row r="8703" spans="1:25" x14ac:dyDescent="0.2">
      <c r="A8703" s="1">
        <v>8702</v>
      </c>
      <c r="B8703" t="s">
        <v>6116</v>
      </c>
      <c r="C8703" s="2">
        <v>43631</v>
      </c>
      <c r="D8703" s="8">
        <f>Table1[[#This Row],[Order Date]]</f>
        <v>43631</v>
      </c>
      <c r="E8703" s="2">
        <v>43636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">
        <v>1734</v>
      </c>
      <c r="P8703" s="1" t="s">
        <v>43</v>
      </c>
      <c r="Q8703" s="1" t="s">
        <v>55</v>
      </c>
      <c r="R8703" s="1" t="s">
        <v>1735</v>
      </c>
      <c r="S8703" s="1">
        <v>142.77600000000001</v>
      </c>
      <c r="T8703" s="1">
        <v>1</v>
      </c>
      <c r="U8703" s="1">
        <v>0.2</v>
      </c>
      <c r="V8703" s="1">
        <v>17.84699999999998</v>
      </c>
      <c r="W8703" t="str">
        <f>INDEX(People!$A$2:$A$5,MATCH(Orders!N8703,People!$B$2:$B$5,0))</f>
        <v>Cassandra Brandow</v>
      </c>
      <c r="X8703" t="str">
        <f>IFERROR(INDEX(Returns!A8703:A9502,MATCH(Orders!B8703,Returns!B8703:B9502,0)),"No")</f>
        <v>No</v>
      </c>
      <c r="Y8703">
        <f t="shared" si="135"/>
        <v>171.3312</v>
      </c>
    </row>
    <row r="8704" spans="1:25" x14ac:dyDescent="0.2">
      <c r="A8704" s="1">
        <v>8703</v>
      </c>
      <c r="B8704" t="s">
        <v>6116</v>
      </c>
      <c r="C8704" s="2">
        <v>43631</v>
      </c>
      <c r="D8704" s="8">
        <f>Table1[[#This Row],[Order Date]]</f>
        <v>43631</v>
      </c>
      <c r="E8704" s="2">
        <v>43636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">
        <v>5861</v>
      </c>
      <c r="P8704" s="1" t="s">
        <v>43</v>
      </c>
      <c r="Q8704" s="1" t="s">
        <v>84</v>
      </c>
      <c r="R8704" s="1" t="s">
        <v>5862</v>
      </c>
      <c r="S8704" s="1">
        <v>91.360000000000014</v>
      </c>
      <c r="T8704" s="1">
        <v>5</v>
      </c>
      <c r="U8704" s="1">
        <v>0.2</v>
      </c>
      <c r="V8704" s="1">
        <v>29.691999999999993</v>
      </c>
      <c r="W8704" t="str">
        <f>INDEX(People!$A$2:$A$5,MATCH(Orders!N8704,People!$B$2:$B$5,0))</f>
        <v>Cassandra Brandow</v>
      </c>
      <c r="X8704" t="str">
        <f>IFERROR(INDEX(Returns!A8704:A9503,MATCH(Orders!B8704,Returns!B8704:B9503,0)),"No")</f>
        <v>No</v>
      </c>
      <c r="Y8704">
        <f t="shared" si="135"/>
        <v>109.63200000000002</v>
      </c>
    </row>
    <row r="8705" spans="1:25" x14ac:dyDescent="0.2">
      <c r="A8705" s="1">
        <v>8704</v>
      </c>
      <c r="B8705" t="s">
        <v>10307</v>
      </c>
      <c r="C8705" s="2">
        <v>42795</v>
      </c>
      <c r="D8705" s="8">
        <f>Table1[[#This Row],[Order Date]]</f>
        <v>42795</v>
      </c>
      <c r="E8705" s="2">
        <v>42799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">
        <v>3593</v>
      </c>
      <c r="P8705" s="1" t="s">
        <v>43</v>
      </c>
      <c r="Q8705" s="1" t="s">
        <v>73</v>
      </c>
      <c r="R8705" s="1" t="s">
        <v>3594</v>
      </c>
      <c r="S8705" s="1">
        <v>3.5520000000000005</v>
      </c>
      <c r="T8705" s="1">
        <v>2</v>
      </c>
      <c r="U8705" s="1">
        <v>0.2</v>
      </c>
      <c r="V8705" s="1">
        <v>0.44399999999999973</v>
      </c>
      <c r="W8705" t="str">
        <f>INDEX(People!$A$2:$A$5,MATCH(Orders!N8705,People!$B$2:$B$5,0))</f>
        <v>Chuck Magee</v>
      </c>
      <c r="X8705" t="str">
        <f>IFERROR(INDEX(Returns!A8705:A9504,MATCH(Orders!B8705,Returns!B8705:B9504,0)),"No")</f>
        <v>No</v>
      </c>
      <c r="Y8705">
        <f t="shared" si="135"/>
        <v>4.2624000000000004</v>
      </c>
    </row>
    <row r="8706" spans="1:25" x14ac:dyDescent="0.2">
      <c r="A8706" s="1">
        <v>8705</v>
      </c>
      <c r="B8706" t="s">
        <v>10308</v>
      </c>
      <c r="C8706" s="2">
        <v>43304</v>
      </c>
      <c r="D8706" s="8">
        <f>Table1[[#This Row],[Order Date]]</f>
        <v>43304</v>
      </c>
      <c r="E8706" s="2">
        <v>43307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">
        <v>5613</v>
      </c>
      <c r="P8706" s="1" t="s">
        <v>66</v>
      </c>
      <c r="Q8706" s="1" t="s">
        <v>67</v>
      </c>
      <c r="R8706" s="1" t="s">
        <v>5614</v>
      </c>
      <c r="S8706" s="1">
        <v>115.136</v>
      </c>
      <c r="T8706" s="1">
        <v>8</v>
      </c>
      <c r="U8706" s="1">
        <v>0.2</v>
      </c>
      <c r="V8706" s="1">
        <v>11.513600000000004</v>
      </c>
      <c r="W8706" t="str">
        <f>INDEX(People!$A$2:$A$5,MATCH(Orders!N8706,People!$B$2:$B$5,0))</f>
        <v>Kelly Williams</v>
      </c>
      <c r="X8706" t="str">
        <f>IFERROR(INDEX(Returns!A8706:A9505,MATCH(Orders!B8706,Returns!B8706:B9505,0)),"No")</f>
        <v>No</v>
      </c>
      <c r="Y8706">
        <f t="shared" si="135"/>
        <v>138.16319999999999</v>
      </c>
    </row>
    <row r="8707" spans="1:25" x14ac:dyDescent="0.2">
      <c r="A8707" s="1">
        <v>8706</v>
      </c>
      <c r="B8707" t="s">
        <v>10309</v>
      </c>
      <c r="C8707" s="2">
        <v>42644</v>
      </c>
      <c r="D8707" s="8">
        <f>Table1[[#This Row],[Order Date]]</f>
        <v>42644</v>
      </c>
      <c r="E8707" s="2">
        <v>42648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">
        <v>5835</v>
      </c>
      <c r="P8707" s="1" t="s">
        <v>43</v>
      </c>
      <c r="Q8707" s="1" t="s">
        <v>242</v>
      </c>
      <c r="R8707" s="1" t="s">
        <v>5836</v>
      </c>
      <c r="S8707" s="1">
        <v>4.71</v>
      </c>
      <c r="T8707" s="1">
        <v>1</v>
      </c>
      <c r="U8707" s="1">
        <v>0</v>
      </c>
      <c r="V8707" s="1">
        <v>0</v>
      </c>
      <c r="W8707" t="str">
        <f>INDEX(People!$A$2:$A$5,MATCH(Orders!N8707,People!$B$2:$B$5,0))</f>
        <v>Anna Andreadi</v>
      </c>
      <c r="X8707" t="str">
        <f>IFERROR(INDEX(Returns!A8707:A9506,MATCH(Orders!B8707,Returns!B8707:B9506,0)),"No")</f>
        <v>No</v>
      </c>
      <c r="Y8707">
        <f t="shared" ref="Y8707:Y8770" si="136">S8707*(1+U8707)</f>
        <v>4.71</v>
      </c>
    </row>
    <row r="8708" spans="1:25" x14ac:dyDescent="0.2">
      <c r="A8708" s="1">
        <v>8707</v>
      </c>
      <c r="B8708" t="s">
        <v>10310</v>
      </c>
      <c r="C8708" s="2">
        <v>42621</v>
      </c>
      <c r="D8708" s="8">
        <f>Table1[[#This Row],[Order Date]]</f>
        <v>42621</v>
      </c>
      <c r="E8708" s="2">
        <v>42626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">
        <v>3215</v>
      </c>
      <c r="P8708" s="1" t="s">
        <v>30</v>
      </c>
      <c r="Q8708" s="1" t="s">
        <v>34</v>
      </c>
      <c r="R8708" s="1" t="s">
        <v>3216</v>
      </c>
      <c r="S8708" s="1">
        <v>172.76400000000001</v>
      </c>
      <c r="T8708" s="1">
        <v>2</v>
      </c>
      <c r="U8708" s="1">
        <v>0.1</v>
      </c>
      <c r="V8708" s="1">
        <v>13.437199999999986</v>
      </c>
      <c r="W8708" t="str">
        <f>INDEX(People!$A$2:$A$5,MATCH(Orders!N8708,People!$B$2:$B$5,0))</f>
        <v>Chuck Magee</v>
      </c>
      <c r="X8708" t="str">
        <f>IFERROR(INDEX(Returns!A8708:A9507,MATCH(Orders!B8708,Returns!B8708:B9507,0)),"No")</f>
        <v>No</v>
      </c>
      <c r="Y8708">
        <f t="shared" si="136"/>
        <v>190.04040000000003</v>
      </c>
    </row>
    <row r="8709" spans="1:25" x14ac:dyDescent="0.2">
      <c r="A8709" s="1">
        <v>8708</v>
      </c>
      <c r="B8709" t="s">
        <v>10310</v>
      </c>
      <c r="C8709" s="2">
        <v>42621</v>
      </c>
      <c r="D8709" s="8">
        <f>Table1[[#This Row],[Order Date]]</f>
        <v>42621</v>
      </c>
      <c r="E8709" s="2">
        <v>42626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">
        <v>4093</v>
      </c>
      <c r="P8709" s="1" t="s">
        <v>43</v>
      </c>
      <c r="Q8709" s="1" t="s">
        <v>63</v>
      </c>
      <c r="R8709" s="1" t="s">
        <v>4094</v>
      </c>
      <c r="S8709" s="1">
        <v>3.52</v>
      </c>
      <c r="T8709" s="1">
        <v>2</v>
      </c>
      <c r="U8709" s="1">
        <v>0</v>
      </c>
      <c r="V8709" s="1">
        <v>1.6896</v>
      </c>
      <c r="W8709" t="str">
        <f>INDEX(People!$A$2:$A$5,MATCH(Orders!N8709,People!$B$2:$B$5,0))</f>
        <v>Chuck Magee</v>
      </c>
      <c r="X8709" t="str">
        <f>IFERROR(INDEX(Returns!A8709:A9508,MATCH(Orders!B8709,Returns!B8709:B9508,0)),"No")</f>
        <v>No</v>
      </c>
      <c r="Y8709">
        <f t="shared" si="136"/>
        <v>3.52</v>
      </c>
    </row>
    <row r="8710" spans="1:25" x14ac:dyDescent="0.2">
      <c r="A8710" s="1">
        <v>8709</v>
      </c>
      <c r="B8710" t="s">
        <v>10311</v>
      </c>
      <c r="C8710" s="2">
        <v>42690</v>
      </c>
      <c r="D8710" s="8">
        <f>Table1[[#This Row],[Order Date]]</f>
        <v>42690</v>
      </c>
      <c r="E8710" s="2">
        <v>42692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">
        <v>2544</v>
      </c>
      <c r="P8710" s="1" t="s">
        <v>66</v>
      </c>
      <c r="Q8710" s="1" t="s">
        <v>67</v>
      </c>
      <c r="R8710" s="1" t="s">
        <v>2545</v>
      </c>
      <c r="S8710" s="1">
        <v>79.968000000000004</v>
      </c>
      <c r="T8710" s="1">
        <v>4</v>
      </c>
      <c r="U8710" s="1">
        <v>0.2</v>
      </c>
      <c r="V8710" s="1">
        <v>-17.992799999999999</v>
      </c>
      <c r="W8710" t="str">
        <f>INDEX(People!$A$2:$A$5,MATCH(Orders!N8710,People!$B$2:$B$5,0))</f>
        <v>Anna Andreadi</v>
      </c>
      <c r="X8710" t="str">
        <f>IFERROR(INDEX(Returns!A8710:A9509,MATCH(Orders!B8710,Returns!B8710:B9509,0)),"No")</f>
        <v>No</v>
      </c>
      <c r="Y8710">
        <f t="shared" si="136"/>
        <v>95.961600000000004</v>
      </c>
    </row>
    <row r="8711" spans="1:25" x14ac:dyDescent="0.2">
      <c r="A8711" s="1">
        <v>8710</v>
      </c>
      <c r="B8711" t="s">
        <v>10311</v>
      </c>
      <c r="C8711" s="2">
        <v>42690</v>
      </c>
      <c r="D8711" s="8">
        <f>Table1[[#This Row],[Order Date]]</f>
        <v>42690</v>
      </c>
      <c r="E8711" s="2">
        <v>42692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">
        <v>1916</v>
      </c>
      <c r="P8711" s="1" t="s">
        <v>30</v>
      </c>
      <c r="Q8711" s="1" t="s">
        <v>31</v>
      </c>
      <c r="R8711" s="1" t="s">
        <v>1917</v>
      </c>
      <c r="S8711" s="1">
        <v>305.97449999999998</v>
      </c>
      <c r="T8711" s="1">
        <v>3</v>
      </c>
      <c r="U8711" s="1">
        <v>0.15</v>
      </c>
      <c r="V8711" s="1">
        <v>25.197899999999969</v>
      </c>
      <c r="W8711" t="str">
        <f>INDEX(People!$A$2:$A$5,MATCH(Orders!N8711,People!$B$2:$B$5,0))</f>
        <v>Anna Andreadi</v>
      </c>
      <c r="X8711" t="str">
        <f>IFERROR(INDEX(Returns!A8711:A9510,MATCH(Orders!B8711,Returns!B8711:B9510,0)),"No")</f>
        <v>No</v>
      </c>
      <c r="Y8711">
        <f t="shared" si="136"/>
        <v>351.87067499999995</v>
      </c>
    </row>
    <row r="8712" spans="1:25" x14ac:dyDescent="0.2">
      <c r="A8712" s="1">
        <v>8711</v>
      </c>
      <c r="B8712" t="s">
        <v>10311</v>
      </c>
      <c r="C8712" s="2">
        <v>42690</v>
      </c>
      <c r="D8712" s="8">
        <f>Table1[[#This Row],[Order Date]]</f>
        <v>42690</v>
      </c>
      <c r="E8712" s="2">
        <v>42692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">
        <v>603</v>
      </c>
      <c r="P8712" s="1" t="s">
        <v>43</v>
      </c>
      <c r="Q8712" s="1" t="s">
        <v>55</v>
      </c>
      <c r="R8712" s="1" t="s">
        <v>604</v>
      </c>
      <c r="S8712" s="1">
        <v>344.90999999999997</v>
      </c>
      <c r="T8712" s="1">
        <v>3</v>
      </c>
      <c r="U8712" s="1">
        <v>0</v>
      </c>
      <c r="V8712" s="1">
        <v>10.347300000000004</v>
      </c>
      <c r="W8712" t="str">
        <f>INDEX(People!$A$2:$A$5,MATCH(Orders!N8712,People!$B$2:$B$5,0))</f>
        <v>Anna Andreadi</v>
      </c>
      <c r="X8712" t="str">
        <f>IFERROR(INDEX(Returns!A8712:A9511,MATCH(Orders!B8712,Returns!B8712:B9511,0)),"No")</f>
        <v>No</v>
      </c>
      <c r="Y8712">
        <f t="shared" si="136"/>
        <v>344.90999999999997</v>
      </c>
    </row>
    <row r="8713" spans="1:25" x14ac:dyDescent="0.2">
      <c r="A8713" s="1">
        <v>8712</v>
      </c>
      <c r="B8713" t="s">
        <v>10312</v>
      </c>
      <c r="C8713" s="2">
        <v>42432</v>
      </c>
      <c r="D8713" s="8">
        <f>Table1[[#This Row],[Order Date]]</f>
        <v>42432</v>
      </c>
      <c r="E8713" s="2">
        <v>42436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">
        <v>3152</v>
      </c>
      <c r="P8713" s="1" t="s">
        <v>30</v>
      </c>
      <c r="Q8713" s="1" t="s">
        <v>52</v>
      </c>
      <c r="R8713" s="1" t="s">
        <v>3153</v>
      </c>
      <c r="S8713" s="1">
        <v>626.35200000000009</v>
      </c>
      <c r="T8713" s="1">
        <v>3</v>
      </c>
      <c r="U8713" s="1">
        <v>0.2</v>
      </c>
      <c r="V8713" s="1">
        <v>-23.488200000000091</v>
      </c>
      <c r="W8713" t="str">
        <f>INDEX(People!$A$2:$A$5,MATCH(Orders!N8713,People!$B$2:$B$5,0))</f>
        <v>Anna Andreadi</v>
      </c>
      <c r="X8713" t="str">
        <f>IFERROR(INDEX(Returns!A8713:A9512,MATCH(Orders!B8713,Returns!B8713:B9512,0)),"No")</f>
        <v>No</v>
      </c>
      <c r="Y8713">
        <f t="shared" si="136"/>
        <v>751.62240000000008</v>
      </c>
    </row>
    <row r="8714" spans="1:25" x14ac:dyDescent="0.2">
      <c r="A8714" s="1">
        <v>8713</v>
      </c>
      <c r="B8714" t="s">
        <v>10313</v>
      </c>
      <c r="C8714" s="2">
        <v>43072</v>
      </c>
      <c r="D8714" s="8">
        <f>Table1[[#This Row],[Order Date]]</f>
        <v>43072</v>
      </c>
      <c r="E8714" s="2">
        <v>43076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">
        <v>4000</v>
      </c>
      <c r="P8714" s="1" t="s">
        <v>30</v>
      </c>
      <c r="Q8714" s="1" t="s">
        <v>31</v>
      </c>
      <c r="R8714" s="1" t="s">
        <v>4332</v>
      </c>
      <c r="S8714" s="1">
        <v>359.49899999999997</v>
      </c>
      <c r="T8714" s="1">
        <v>3</v>
      </c>
      <c r="U8714" s="1">
        <v>0.15</v>
      </c>
      <c r="V8714" s="1">
        <v>-29.605799999999981</v>
      </c>
      <c r="W8714" t="str">
        <f>INDEX(People!$A$2:$A$5,MATCH(Orders!N8714,People!$B$2:$B$5,0))</f>
        <v>Anna Andreadi</v>
      </c>
      <c r="X8714" t="str">
        <f>IFERROR(INDEX(Returns!A8714:A9513,MATCH(Orders!B8714,Returns!B8714:B9513,0)),"No")</f>
        <v>No</v>
      </c>
      <c r="Y8714">
        <f t="shared" si="136"/>
        <v>413.4238499999999</v>
      </c>
    </row>
    <row r="8715" spans="1:25" x14ac:dyDescent="0.2">
      <c r="A8715" s="1">
        <v>8714</v>
      </c>
      <c r="B8715" t="s">
        <v>10314</v>
      </c>
      <c r="C8715" s="2">
        <v>43657</v>
      </c>
      <c r="D8715" s="8">
        <f>Table1[[#This Row],[Order Date]]</f>
        <v>43657</v>
      </c>
      <c r="E8715" s="2">
        <v>43662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">
        <v>2038</v>
      </c>
      <c r="P8715" s="1" t="s">
        <v>66</v>
      </c>
      <c r="Q8715" s="1" t="s">
        <v>67</v>
      </c>
      <c r="R8715" s="1" t="s">
        <v>2039</v>
      </c>
      <c r="S8715" s="1">
        <v>71.951999999999998</v>
      </c>
      <c r="T8715" s="1">
        <v>6</v>
      </c>
      <c r="U8715" s="1">
        <v>0.2</v>
      </c>
      <c r="V8715" s="1">
        <v>5.3963999999999963</v>
      </c>
      <c r="W8715" t="str">
        <f>INDEX(People!$A$2:$A$5,MATCH(Orders!N8715,People!$B$2:$B$5,0))</f>
        <v>Anna Andreadi</v>
      </c>
      <c r="X8715" t="str">
        <f>IFERROR(INDEX(Returns!A8715:A9514,MATCH(Orders!B8715,Returns!B8715:B9514,0)),"No")</f>
        <v>No</v>
      </c>
      <c r="Y8715">
        <f t="shared" si="136"/>
        <v>86.342399999999998</v>
      </c>
    </row>
    <row r="8716" spans="1:25" x14ac:dyDescent="0.2">
      <c r="A8716" s="1">
        <v>8715</v>
      </c>
      <c r="B8716" t="s">
        <v>10314</v>
      </c>
      <c r="C8716" s="2">
        <v>43657</v>
      </c>
      <c r="D8716" s="8">
        <f>Table1[[#This Row],[Order Date]]</f>
        <v>43657</v>
      </c>
      <c r="E8716" s="2">
        <v>43662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">
        <v>3193</v>
      </c>
      <c r="P8716" s="1" t="s">
        <v>43</v>
      </c>
      <c r="Q8716" s="1" t="s">
        <v>70</v>
      </c>
      <c r="R8716" s="1" t="s">
        <v>3194</v>
      </c>
      <c r="S8716" s="1">
        <v>29.800000000000004</v>
      </c>
      <c r="T8716" s="1">
        <v>5</v>
      </c>
      <c r="U8716" s="1">
        <v>0.2</v>
      </c>
      <c r="V8716" s="1">
        <v>9.3124999999999982</v>
      </c>
      <c r="W8716" t="str">
        <f>INDEX(People!$A$2:$A$5,MATCH(Orders!N8716,People!$B$2:$B$5,0))</f>
        <v>Anna Andreadi</v>
      </c>
      <c r="X8716" t="str">
        <f>IFERROR(INDEX(Returns!A8716:A9515,MATCH(Orders!B8716,Returns!B8716:B9515,0)),"No")</f>
        <v>No</v>
      </c>
      <c r="Y8716">
        <f t="shared" si="136"/>
        <v>35.760000000000005</v>
      </c>
    </row>
    <row r="8717" spans="1:25" x14ac:dyDescent="0.2">
      <c r="A8717" s="1">
        <v>8716</v>
      </c>
      <c r="B8717" t="s">
        <v>10315</v>
      </c>
      <c r="C8717" s="2">
        <v>43785</v>
      </c>
      <c r="D8717" s="8">
        <f>Table1[[#This Row],[Order Date]]</f>
        <v>43785</v>
      </c>
      <c r="E8717" s="2">
        <v>43789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">
        <v>1757</v>
      </c>
      <c r="P8717" s="1" t="s">
        <v>43</v>
      </c>
      <c r="Q8717" s="1" t="s">
        <v>70</v>
      </c>
      <c r="R8717" s="1" t="s">
        <v>1758</v>
      </c>
      <c r="S8717" s="1">
        <v>1.8240000000000003</v>
      </c>
      <c r="T8717" s="1">
        <v>1</v>
      </c>
      <c r="U8717" s="1">
        <v>0.7</v>
      </c>
      <c r="V8717" s="1">
        <v>-1.3983999999999996</v>
      </c>
      <c r="W8717" t="str">
        <f>INDEX(People!$A$2:$A$5,MATCH(Orders!N8717,People!$B$2:$B$5,0))</f>
        <v>Chuck Magee</v>
      </c>
      <c r="X8717" t="str">
        <f>IFERROR(INDEX(Returns!A8717:A9516,MATCH(Orders!B8717,Returns!B8717:B9516,0)),"No")</f>
        <v>No</v>
      </c>
      <c r="Y8717">
        <f t="shared" si="136"/>
        <v>3.1008000000000004</v>
      </c>
    </row>
    <row r="8718" spans="1:25" x14ac:dyDescent="0.2">
      <c r="A8718" s="1">
        <v>8717</v>
      </c>
      <c r="B8718" t="s">
        <v>10316</v>
      </c>
      <c r="C8718" s="2">
        <v>43263</v>
      </c>
      <c r="D8718" s="8">
        <f>Table1[[#This Row],[Order Date]]</f>
        <v>43263</v>
      </c>
      <c r="E8718" s="2">
        <v>43267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">
        <v>4587</v>
      </c>
      <c r="P8718" s="1" t="s">
        <v>43</v>
      </c>
      <c r="Q8718" s="1" t="s">
        <v>73</v>
      </c>
      <c r="R8718" s="1" t="s">
        <v>4588</v>
      </c>
      <c r="S8718" s="1">
        <v>64.383999999999986</v>
      </c>
      <c r="T8718" s="1">
        <v>4</v>
      </c>
      <c r="U8718" s="1">
        <v>0.8</v>
      </c>
      <c r="V8718" s="1">
        <v>-160.96</v>
      </c>
      <c r="W8718" t="str">
        <f>INDEX(People!$A$2:$A$5,MATCH(Orders!N8718,People!$B$2:$B$5,0))</f>
        <v>Kelly Williams</v>
      </c>
      <c r="X8718" t="str">
        <f>IFERROR(INDEX(Returns!A8718:A9517,MATCH(Orders!B8718,Returns!B8718:B9517,0)),"No")</f>
        <v>No</v>
      </c>
      <c r="Y8718">
        <f t="shared" si="136"/>
        <v>115.89119999999998</v>
      </c>
    </row>
    <row r="8719" spans="1:25" x14ac:dyDescent="0.2">
      <c r="A8719" s="1">
        <v>8718</v>
      </c>
      <c r="B8719" t="s">
        <v>10316</v>
      </c>
      <c r="C8719" s="2">
        <v>43263</v>
      </c>
      <c r="D8719" s="8">
        <f>Table1[[#This Row],[Order Date]]</f>
        <v>43263</v>
      </c>
      <c r="E8719" s="2">
        <v>43267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">
        <v>2310</v>
      </c>
      <c r="P8719" s="1" t="s">
        <v>30</v>
      </c>
      <c r="Q8719" s="1" t="s">
        <v>60</v>
      </c>
      <c r="R8719" s="1" t="s">
        <v>2311</v>
      </c>
      <c r="S8719" s="1">
        <v>6.9840000000000009</v>
      </c>
      <c r="T8719" s="1">
        <v>2</v>
      </c>
      <c r="U8719" s="1">
        <v>0.6</v>
      </c>
      <c r="V8719" s="1">
        <v>-4.5396000000000019</v>
      </c>
      <c r="W8719" t="str">
        <f>INDEX(People!$A$2:$A$5,MATCH(Orders!N8719,People!$B$2:$B$5,0))</f>
        <v>Kelly Williams</v>
      </c>
      <c r="X8719" t="str">
        <f>IFERROR(INDEX(Returns!A8719:A9518,MATCH(Orders!B8719,Returns!B8719:B9518,0)),"No")</f>
        <v>No</v>
      </c>
      <c r="Y8719">
        <f t="shared" si="136"/>
        <v>11.174400000000002</v>
      </c>
    </row>
    <row r="8720" spans="1:25" x14ac:dyDescent="0.2">
      <c r="A8720" s="1">
        <v>8719</v>
      </c>
      <c r="B8720" t="s">
        <v>10316</v>
      </c>
      <c r="C8720" s="2">
        <v>43263</v>
      </c>
      <c r="D8720" s="8">
        <f>Table1[[#This Row],[Order Date]]</f>
        <v>43263</v>
      </c>
      <c r="E8720" s="2">
        <v>43267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">
        <v>4093</v>
      </c>
      <c r="P8720" s="1" t="s">
        <v>43</v>
      </c>
      <c r="Q8720" s="1" t="s">
        <v>63</v>
      </c>
      <c r="R8720" s="1" t="s">
        <v>4094</v>
      </c>
      <c r="S8720" s="1">
        <v>11.264000000000001</v>
      </c>
      <c r="T8720" s="1">
        <v>8</v>
      </c>
      <c r="U8720" s="1">
        <v>0.2</v>
      </c>
      <c r="V8720" s="1">
        <v>3.9423999999999997</v>
      </c>
      <c r="W8720" t="str">
        <f>INDEX(People!$A$2:$A$5,MATCH(Orders!N8720,People!$B$2:$B$5,0))</f>
        <v>Kelly Williams</v>
      </c>
      <c r="X8720" t="str">
        <f>IFERROR(INDEX(Returns!A8720:A9519,MATCH(Orders!B8720,Returns!B8720:B9519,0)),"No")</f>
        <v>No</v>
      </c>
      <c r="Y8720">
        <f t="shared" si="136"/>
        <v>13.516800000000002</v>
      </c>
    </row>
    <row r="8721" spans="1:25" x14ac:dyDescent="0.2">
      <c r="A8721" s="1">
        <v>8720</v>
      </c>
      <c r="B8721" t="s">
        <v>10316</v>
      </c>
      <c r="C8721" s="2">
        <v>43263</v>
      </c>
      <c r="D8721" s="8">
        <f>Table1[[#This Row],[Order Date]]</f>
        <v>43263</v>
      </c>
      <c r="E8721" s="2">
        <v>43267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">
        <v>5244</v>
      </c>
      <c r="P8721" s="1" t="s">
        <v>43</v>
      </c>
      <c r="Q8721" s="1" t="s">
        <v>84</v>
      </c>
      <c r="R8721" s="1" t="s">
        <v>5245</v>
      </c>
      <c r="S8721" s="1">
        <v>15.552000000000003</v>
      </c>
      <c r="T8721" s="1">
        <v>3</v>
      </c>
      <c r="U8721" s="1">
        <v>0.2</v>
      </c>
      <c r="V8721" s="1">
        <v>5.6375999999999999</v>
      </c>
      <c r="W8721" t="str">
        <f>INDEX(People!$A$2:$A$5,MATCH(Orders!N8721,People!$B$2:$B$5,0))</f>
        <v>Kelly Williams</v>
      </c>
      <c r="X8721" t="str">
        <f>IFERROR(INDEX(Returns!A8721:A9520,MATCH(Orders!B8721,Returns!B8721:B9520,0)),"No")</f>
        <v>No</v>
      </c>
      <c r="Y8721">
        <f t="shared" si="136"/>
        <v>18.662400000000002</v>
      </c>
    </row>
    <row r="8722" spans="1:25" x14ac:dyDescent="0.2">
      <c r="A8722" s="1">
        <v>8721</v>
      </c>
      <c r="B8722" t="s">
        <v>10316</v>
      </c>
      <c r="C8722" s="2">
        <v>43263</v>
      </c>
      <c r="D8722" s="8">
        <f>Table1[[#This Row],[Order Date]]</f>
        <v>43263</v>
      </c>
      <c r="E8722" s="2">
        <v>43267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">
        <v>5212</v>
      </c>
      <c r="P8722" s="1" t="s">
        <v>30</v>
      </c>
      <c r="Q8722" s="1" t="s">
        <v>34</v>
      </c>
      <c r="R8722" s="1" t="s">
        <v>5213</v>
      </c>
      <c r="S8722" s="1">
        <v>379.37200000000001</v>
      </c>
      <c r="T8722" s="1">
        <v>2</v>
      </c>
      <c r="U8722" s="1">
        <v>0.3</v>
      </c>
      <c r="V8722" s="1">
        <v>-119.23120000000003</v>
      </c>
      <c r="W8722" t="str">
        <f>INDEX(People!$A$2:$A$5,MATCH(Orders!N8722,People!$B$2:$B$5,0))</f>
        <v>Kelly Williams</v>
      </c>
      <c r="X8722" t="str">
        <f>IFERROR(INDEX(Returns!A8722:A9521,MATCH(Orders!B8722,Returns!B8722:B9521,0)),"No")</f>
        <v>No</v>
      </c>
      <c r="Y8722">
        <f t="shared" si="136"/>
        <v>493.18360000000001</v>
      </c>
    </row>
    <row r="8723" spans="1:25" x14ac:dyDescent="0.2">
      <c r="A8723" s="1">
        <v>8722</v>
      </c>
      <c r="B8723" t="s">
        <v>10316</v>
      </c>
      <c r="C8723" s="2">
        <v>43263</v>
      </c>
      <c r="D8723" s="8">
        <f>Table1[[#This Row],[Order Date]]</f>
        <v>43263</v>
      </c>
      <c r="E8723" s="2">
        <v>43267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">
        <v>3834</v>
      </c>
      <c r="P8723" s="1" t="s">
        <v>43</v>
      </c>
      <c r="Q8723" s="1" t="s">
        <v>55</v>
      </c>
      <c r="R8723" s="1" t="s">
        <v>2259</v>
      </c>
      <c r="S8723" s="1">
        <v>67.536000000000016</v>
      </c>
      <c r="T8723" s="1">
        <v>9</v>
      </c>
      <c r="U8723" s="1">
        <v>0.2</v>
      </c>
      <c r="V8723" s="1">
        <v>6.7535999999999987</v>
      </c>
      <c r="W8723" t="str">
        <f>INDEX(People!$A$2:$A$5,MATCH(Orders!N8723,People!$B$2:$B$5,0))</f>
        <v>Kelly Williams</v>
      </c>
      <c r="X8723" t="str">
        <f>IFERROR(INDEX(Returns!A8723:A9522,MATCH(Orders!B8723,Returns!B8723:B9522,0)),"No")</f>
        <v>No</v>
      </c>
      <c r="Y8723">
        <f t="shared" si="136"/>
        <v>81.043200000000013</v>
      </c>
    </row>
    <row r="8724" spans="1:25" x14ac:dyDescent="0.2">
      <c r="A8724" s="1">
        <v>8723</v>
      </c>
      <c r="B8724" t="s">
        <v>10316</v>
      </c>
      <c r="C8724" s="2">
        <v>43263</v>
      </c>
      <c r="D8724" s="8">
        <f>Table1[[#This Row],[Order Date]]</f>
        <v>43263</v>
      </c>
      <c r="E8724" s="2">
        <v>43267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">
        <v>161</v>
      </c>
      <c r="P8724" s="1" t="s">
        <v>43</v>
      </c>
      <c r="Q8724" s="1" t="s">
        <v>70</v>
      </c>
      <c r="R8724" s="1" t="s">
        <v>162</v>
      </c>
      <c r="S8724" s="1">
        <v>1.5239999999999996</v>
      </c>
      <c r="T8724" s="1">
        <v>2</v>
      </c>
      <c r="U8724" s="1">
        <v>0.8</v>
      </c>
      <c r="V8724" s="1">
        <v>-2.6670000000000007</v>
      </c>
      <c r="W8724" t="str">
        <f>INDEX(People!$A$2:$A$5,MATCH(Orders!N8724,People!$B$2:$B$5,0))</f>
        <v>Kelly Williams</v>
      </c>
      <c r="X8724" t="str">
        <f>IFERROR(INDEX(Returns!A8724:A9523,MATCH(Orders!B8724,Returns!B8724:B9523,0)),"No")</f>
        <v>No</v>
      </c>
      <c r="Y8724">
        <f t="shared" si="136"/>
        <v>2.7431999999999994</v>
      </c>
    </row>
    <row r="8725" spans="1:25" x14ac:dyDescent="0.2">
      <c r="A8725" s="1">
        <v>8724</v>
      </c>
      <c r="B8725" t="s">
        <v>10317</v>
      </c>
      <c r="C8725" s="2">
        <v>43463</v>
      </c>
      <c r="D8725" s="8">
        <f>Table1[[#This Row],[Order Date]]</f>
        <v>43463</v>
      </c>
      <c r="E8725" s="2">
        <v>43465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">
        <v>1613</v>
      </c>
      <c r="P8725" s="1" t="s">
        <v>43</v>
      </c>
      <c r="Q8725" s="1" t="s">
        <v>84</v>
      </c>
      <c r="R8725" s="1" t="s">
        <v>1614</v>
      </c>
      <c r="S8725" s="1">
        <v>37.408000000000001</v>
      </c>
      <c r="T8725" s="1">
        <v>7</v>
      </c>
      <c r="U8725" s="1">
        <v>0.2</v>
      </c>
      <c r="V8725" s="1">
        <v>13.0928</v>
      </c>
      <c r="W8725" t="str">
        <f>INDEX(People!$A$2:$A$5,MATCH(Orders!N8725,People!$B$2:$B$5,0))</f>
        <v>Cassandra Brandow</v>
      </c>
      <c r="X8725" t="str">
        <f>IFERROR(INDEX(Returns!A8725:A9524,MATCH(Orders!B8725,Returns!B8725:B9524,0)),"No")</f>
        <v>No</v>
      </c>
      <c r="Y8725">
        <f t="shared" si="136"/>
        <v>44.889600000000002</v>
      </c>
    </row>
    <row r="8726" spans="1:25" x14ac:dyDescent="0.2">
      <c r="A8726" s="1">
        <v>8725</v>
      </c>
      <c r="B8726" t="s">
        <v>10317</v>
      </c>
      <c r="C8726" s="2">
        <v>43463</v>
      </c>
      <c r="D8726" s="8">
        <f>Table1[[#This Row],[Order Date]]</f>
        <v>43463</v>
      </c>
      <c r="E8726" s="2">
        <v>43465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">
        <v>5455</v>
      </c>
      <c r="P8726" s="1" t="s">
        <v>43</v>
      </c>
      <c r="Q8726" s="1" t="s">
        <v>84</v>
      </c>
      <c r="R8726" s="1" t="s">
        <v>5456</v>
      </c>
      <c r="S8726" s="1">
        <v>25.344000000000001</v>
      </c>
      <c r="T8726" s="1">
        <v>6</v>
      </c>
      <c r="U8726" s="1">
        <v>0.2</v>
      </c>
      <c r="V8726" s="1">
        <v>8.8704000000000018</v>
      </c>
      <c r="W8726" t="str">
        <f>INDEX(People!$A$2:$A$5,MATCH(Orders!N8726,People!$B$2:$B$5,0))</f>
        <v>Cassandra Brandow</v>
      </c>
      <c r="X8726" t="str">
        <f>IFERROR(INDEX(Returns!A8726:A9525,MATCH(Orders!B8726,Returns!B8726:B9525,0)),"No")</f>
        <v>No</v>
      </c>
      <c r="Y8726">
        <f t="shared" si="136"/>
        <v>30.412800000000001</v>
      </c>
    </row>
    <row r="8727" spans="1:25" x14ac:dyDescent="0.2">
      <c r="A8727" s="1">
        <v>8726</v>
      </c>
      <c r="B8727" t="s">
        <v>10318</v>
      </c>
      <c r="C8727" s="2">
        <v>43542</v>
      </c>
      <c r="D8727" s="8">
        <f>Table1[[#This Row],[Order Date]]</f>
        <v>43542</v>
      </c>
      <c r="E8727" s="2">
        <v>43547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">
        <v>2265</v>
      </c>
      <c r="P8727" s="1" t="s">
        <v>43</v>
      </c>
      <c r="Q8727" s="1" t="s">
        <v>63</v>
      </c>
      <c r="R8727" s="1" t="s">
        <v>2266</v>
      </c>
      <c r="S8727" s="1">
        <v>46.2</v>
      </c>
      <c r="T8727" s="1">
        <v>4</v>
      </c>
      <c r="U8727" s="1">
        <v>0</v>
      </c>
      <c r="V8727" s="1">
        <v>21.251999999999999</v>
      </c>
      <c r="W8727" t="str">
        <f>INDEX(People!$A$2:$A$5,MATCH(Orders!N8727,People!$B$2:$B$5,0))</f>
        <v>Anna Andreadi</v>
      </c>
      <c r="X8727" t="str">
        <f>IFERROR(INDEX(Returns!A8727:A9526,MATCH(Orders!B8727,Returns!B8727:B9526,0)),"No")</f>
        <v>No</v>
      </c>
      <c r="Y8727">
        <f t="shared" si="136"/>
        <v>46.2</v>
      </c>
    </row>
    <row r="8728" spans="1:25" x14ac:dyDescent="0.2">
      <c r="A8728" s="1">
        <v>8727</v>
      </c>
      <c r="B8728" t="s">
        <v>10319</v>
      </c>
      <c r="C8728" s="2">
        <v>43096</v>
      </c>
      <c r="D8728" s="8">
        <f>Table1[[#This Row],[Order Date]]</f>
        <v>43096</v>
      </c>
      <c r="E8728" s="2">
        <v>43100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">
        <v>5839</v>
      </c>
      <c r="P8728" s="1" t="s">
        <v>66</v>
      </c>
      <c r="Q8728" s="1" t="s">
        <v>146</v>
      </c>
      <c r="R8728" s="1" t="s">
        <v>5840</v>
      </c>
      <c r="S8728" s="1">
        <v>4.7279999999999998</v>
      </c>
      <c r="T8728" s="1">
        <v>3</v>
      </c>
      <c r="U8728" s="1">
        <v>0.2</v>
      </c>
      <c r="V8728" s="1">
        <v>0.70919999999999961</v>
      </c>
      <c r="W8728" t="str">
        <f>INDEX(People!$A$2:$A$5,MATCH(Orders!N8728,People!$B$2:$B$5,0))</f>
        <v>Cassandra Brandow</v>
      </c>
      <c r="X8728" t="str">
        <f>IFERROR(INDEX(Returns!A8728:A9527,MATCH(Orders!B8728,Returns!B8728:B9527,0)),"No")</f>
        <v>No</v>
      </c>
      <c r="Y8728">
        <f t="shared" si="136"/>
        <v>5.6735999999999995</v>
      </c>
    </row>
    <row r="8729" spans="1:25" x14ac:dyDescent="0.2">
      <c r="A8729" s="1">
        <v>8728</v>
      </c>
      <c r="B8729" t="s">
        <v>10319</v>
      </c>
      <c r="C8729" s="2">
        <v>43096</v>
      </c>
      <c r="D8729" s="8">
        <f>Table1[[#This Row],[Order Date]]</f>
        <v>43096</v>
      </c>
      <c r="E8729" s="2">
        <v>43100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">
        <v>5833</v>
      </c>
      <c r="P8729" s="1" t="s">
        <v>30</v>
      </c>
      <c r="Q8729" s="1" t="s">
        <v>60</v>
      </c>
      <c r="R8729" s="1" t="s">
        <v>5834</v>
      </c>
      <c r="S8729" s="1">
        <v>53.352000000000004</v>
      </c>
      <c r="T8729" s="1">
        <v>3</v>
      </c>
      <c r="U8729" s="1">
        <v>0.2</v>
      </c>
      <c r="V8729" s="1">
        <v>16.005600000000005</v>
      </c>
      <c r="W8729" t="str">
        <f>INDEX(People!$A$2:$A$5,MATCH(Orders!N8729,People!$B$2:$B$5,0))</f>
        <v>Cassandra Brandow</v>
      </c>
      <c r="X8729" t="str">
        <f>IFERROR(INDEX(Returns!A8729:A9528,MATCH(Orders!B8729,Returns!B8729:B9528,0)),"No")</f>
        <v>No</v>
      </c>
      <c r="Y8729">
        <f t="shared" si="136"/>
        <v>64.022400000000005</v>
      </c>
    </row>
    <row r="8730" spans="1:25" x14ac:dyDescent="0.2">
      <c r="A8730" s="1">
        <v>8729</v>
      </c>
      <c r="B8730" t="s">
        <v>10319</v>
      </c>
      <c r="C8730" s="2">
        <v>43096</v>
      </c>
      <c r="D8730" s="8">
        <f>Table1[[#This Row],[Order Date]]</f>
        <v>43096</v>
      </c>
      <c r="E8730" s="2">
        <v>43100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">
        <v>5218</v>
      </c>
      <c r="P8730" s="1" t="s">
        <v>30</v>
      </c>
      <c r="Q8730" s="1" t="s">
        <v>31</v>
      </c>
      <c r="R8730" s="1" t="s">
        <v>5219</v>
      </c>
      <c r="S8730" s="1">
        <v>131.10400000000001</v>
      </c>
      <c r="T8730" s="1">
        <v>2</v>
      </c>
      <c r="U8730" s="1">
        <v>0.2</v>
      </c>
      <c r="V8730" s="1">
        <v>8.1939999999999955</v>
      </c>
      <c r="W8730" t="str">
        <f>INDEX(People!$A$2:$A$5,MATCH(Orders!N8730,People!$B$2:$B$5,0))</f>
        <v>Cassandra Brandow</v>
      </c>
      <c r="X8730" t="str">
        <f>IFERROR(INDEX(Returns!A8730:A9529,MATCH(Orders!B8730,Returns!B8730:B9529,0)),"No")</f>
        <v>No</v>
      </c>
      <c r="Y8730">
        <f t="shared" si="136"/>
        <v>157.32480000000001</v>
      </c>
    </row>
    <row r="8731" spans="1:25" x14ac:dyDescent="0.2">
      <c r="A8731" s="1">
        <v>8730</v>
      </c>
      <c r="B8731" t="s">
        <v>10319</v>
      </c>
      <c r="C8731" s="2">
        <v>43096</v>
      </c>
      <c r="D8731" s="8">
        <f>Table1[[#This Row],[Order Date]]</f>
        <v>43096</v>
      </c>
      <c r="E8731" s="2">
        <v>43100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">
        <v>3834</v>
      </c>
      <c r="P8731" s="1" t="s">
        <v>43</v>
      </c>
      <c r="Q8731" s="1" t="s">
        <v>55</v>
      </c>
      <c r="R8731" s="1" t="s">
        <v>2259</v>
      </c>
      <c r="S8731" s="1">
        <v>22.512000000000004</v>
      </c>
      <c r="T8731" s="1">
        <v>3</v>
      </c>
      <c r="U8731" s="1">
        <v>0.2</v>
      </c>
      <c r="V8731" s="1">
        <v>2.2511999999999999</v>
      </c>
      <c r="W8731" t="str">
        <f>INDEX(People!$A$2:$A$5,MATCH(Orders!N8731,People!$B$2:$B$5,0))</f>
        <v>Cassandra Brandow</v>
      </c>
      <c r="X8731" t="str">
        <f>IFERROR(INDEX(Returns!A8731:A9530,MATCH(Orders!B8731,Returns!B8731:B9530,0)),"No")</f>
        <v>No</v>
      </c>
      <c r="Y8731">
        <f t="shared" si="136"/>
        <v>27.014400000000006</v>
      </c>
    </row>
    <row r="8732" spans="1:25" x14ac:dyDescent="0.2">
      <c r="A8732" s="1">
        <v>8731</v>
      </c>
      <c r="B8732" t="s">
        <v>10319</v>
      </c>
      <c r="C8732" s="2">
        <v>43096</v>
      </c>
      <c r="D8732" s="8">
        <f>Table1[[#This Row],[Order Date]]</f>
        <v>43096</v>
      </c>
      <c r="E8732" s="2">
        <v>43100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">
        <v>4557</v>
      </c>
      <c r="P8732" s="1" t="s">
        <v>66</v>
      </c>
      <c r="Q8732" s="1" t="s">
        <v>146</v>
      </c>
      <c r="R8732" s="1" t="s">
        <v>4558</v>
      </c>
      <c r="S8732" s="1">
        <v>72.744000000000014</v>
      </c>
      <c r="T8732" s="1">
        <v>7</v>
      </c>
      <c r="U8732" s="1">
        <v>0.2</v>
      </c>
      <c r="V8732" s="1">
        <v>-12.730200000000011</v>
      </c>
      <c r="W8732" t="str">
        <f>INDEX(People!$A$2:$A$5,MATCH(Orders!N8732,People!$B$2:$B$5,0))</f>
        <v>Cassandra Brandow</v>
      </c>
      <c r="X8732" t="str">
        <f>IFERROR(INDEX(Returns!A8732:A9531,MATCH(Orders!B8732,Returns!B8732:B9531,0)),"No")</f>
        <v>No</v>
      </c>
      <c r="Y8732">
        <f t="shared" si="136"/>
        <v>87.292800000000014</v>
      </c>
    </row>
    <row r="8733" spans="1:25" x14ac:dyDescent="0.2">
      <c r="A8733" s="1">
        <v>8732</v>
      </c>
      <c r="B8733" t="s">
        <v>10320</v>
      </c>
      <c r="C8733" s="2">
        <v>42947</v>
      </c>
      <c r="D8733" s="8">
        <f>Table1[[#This Row],[Order Date]]</f>
        <v>42947</v>
      </c>
      <c r="E8733" s="2">
        <v>42953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">
        <v>1226</v>
      </c>
      <c r="P8733" s="1" t="s">
        <v>43</v>
      </c>
      <c r="Q8733" s="1" t="s">
        <v>512</v>
      </c>
      <c r="R8733" s="1" t="s">
        <v>1227</v>
      </c>
      <c r="S8733" s="1">
        <v>52.59</v>
      </c>
      <c r="T8733" s="1">
        <v>3</v>
      </c>
      <c r="U8733" s="1">
        <v>0</v>
      </c>
      <c r="V8733" s="1">
        <v>15.776999999999996</v>
      </c>
      <c r="W8733" t="str">
        <f>INDEX(People!$A$2:$A$5,MATCH(Orders!N8733,People!$B$2:$B$5,0))</f>
        <v>Kelly Williams</v>
      </c>
      <c r="X8733" t="str">
        <f>IFERROR(INDEX(Returns!A8733:A9532,MATCH(Orders!B8733,Returns!B8733:B9532,0)),"No")</f>
        <v>No</v>
      </c>
      <c r="Y8733">
        <f t="shared" si="136"/>
        <v>52.59</v>
      </c>
    </row>
    <row r="8734" spans="1:25" x14ac:dyDescent="0.2">
      <c r="A8734" s="1">
        <v>8733</v>
      </c>
      <c r="B8734" t="s">
        <v>10321</v>
      </c>
      <c r="C8734" s="2">
        <v>43643</v>
      </c>
      <c r="D8734" s="8">
        <f>Table1[[#This Row],[Order Date]]</f>
        <v>43643</v>
      </c>
      <c r="E8734" s="2">
        <v>43645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">
        <v>4702</v>
      </c>
      <c r="P8734" s="1" t="s">
        <v>43</v>
      </c>
      <c r="Q8734" s="1" t="s">
        <v>84</v>
      </c>
      <c r="R8734" s="1" t="s">
        <v>4703</v>
      </c>
      <c r="S8734" s="1">
        <v>19.440000000000001</v>
      </c>
      <c r="T8734" s="1">
        <v>3</v>
      </c>
      <c r="U8734" s="1">
        <v>0</v>
      </c>
      <c r="V8734" s="1">
        <v>9.3312000000000008</v>
      </c>
      <c r="W8734" t="str">
        <f>INDEX(People!$A$2:$A$5,MATCH(Orders!N8734,People!$B$2:$B$5,0))</f>
        <v>Anna Andreadi</v>
      </c>
      <c r="X8734" t="str">
        <f>IFERROR(INDEX(Returns!A8734:A9533,MATCH(Orders!B8734,Returns!B8734:B9533,0)),"No")</f>
        <v>No</v>
      </c>
      <c r="Y8734">
        <f t="shared" si="136"/>
        <v>19.440000000000001</v>
      </c>
    </row>
    <row r="8735" spans="1:25" x14ac:dyDescent="0.2">
      <c r="A8735" s="1">
        <v>8734</v>
      </c>
      <c r="B8735" t="s">
        <v>10321</v>
      </c>
      <c r="C8735" s="2">
        <v>43643</v>
      </c>
      <c r="D8735" s="8">
        <f>Table1[[#This Row],[Order Date]]</f>
        <v>43643</v>
      </c>
      <c r="E8735" s="2">
        <v>43645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">
        <v>1517</v>
      </c>
      <c r="P8735" s="1" t="s">
        <v>30</v>
      </c>
      <c r="Q8735" s="1" t="s">
        <v>60</v>
      </c>
      <c r="R8735" s="1" t="s">
        <v>1518</v>
      </c>
      <c r="S8735" s="1">
        <v>126.30000000000001</v>
      </c>
      <c r="T8735" s="1">
        <v>3</v>
      </c>
      <c r="U8735" s="1">
        <v>0</v>
      </c>
      <c r="V8735" s="1">
        <v>40.415999999999997</v>
      </c>
      <c r="W8735" t="str">
        <f>INDEX(People!$A$2:$A$5,MATCH(Orders!N8735,People!$B$2:$B$5,0))</f>
        <v>Anna Andreadi</v>
      </c>
      <c r="X8735" t="str">
        <f>IFERROR(INDEX(Returns!A8735:A9534,MATCH(Orders!B8735,Returns!B8735:B9534,0)),"No")</f>
        <v>No</v>
      </c>
      <c r="Y8735">
        <f t="shared" si="136"/>
        <v>126.30000000000001</v>
      </c>
    </row>
    <row r="8736" spans="1:25" x14ac:dyDescent="0.2">
      <c r="A8736" s="1">
        <v>8735</v>
      </c>
      <c r="B8736" t="s">
        <v>10321</v>
      </c>
      <c r="C8736" s="2">
        <v>43643</v>
      </c>
      <c r="D8736" s="8">
        <f>Table1[[#This Row],[Order Date]]</f>
        <v>43643</v>
      </c>
      <c r="E8736" s="2">
        <v>43645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">
        <v>797</v>
      </c>
      <c r="P8736" s="1" t="s">
        <v>66</v>
      </c>
      <c r="Q8736" s="1" t="s">
        <v>146</v>
      </c>
      <c r="R8736" s="1" t="s">
        <v>798</v>
      </c>
      <c r="S8736" s="1">
        <v>1287.45</v>
      </c>
      <c r="T8736" s="1">
        <v>5</v>
      </c>
      <c r="U8736" s="1">
        <v>0</v>
      </c>
      <c r="V8736" s="1">
        <v>244.61549999999988</v>
      </c>
      <c r="W8736" t="str">
        <f>INDEX(People!$A$2:$A$5,MATCH(Orders!N8736,People!$B$2:$B$5,0))</f>
        <v>Anna Andreadi</v>
      </c>
      <c r="X8736" t="str">
        <f>IFERROR(INDEX(Returns!A8736:A9535,MATCH(Orders!B8736,Returns!B8736:B9535,0)),"No")</f>
        <v>No</v>
      </c>
      <c r="Y8736">
        <f t="shared" si="136"/>
        <v>1287.45</v>
      </c>
    </row>
    <row r="8737" spans="1:25" x14ac:dyDescent="0.2">
      <c r="A8737" s="1">
        <v>8736</v>
      </c>
      <c r="B8737" t="s">
        <v>10322</v>
      </c>
      <c r="C8737" s="2">
        <v>42407</v>
      </c>
      <c r="D8737" s="8">
        <f>Table1[[#This Row],[Order Date]]</f>
        <v>42407</v>
      </c>
      <c r="E8737" s="2">
        <v>42410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">
        <v>2376</v>
      </c>
      <c r="P8737" s="1" t="s">
        <v>43</v>
      </c>
      <c r="Q8737" s="1" t="s">
        <v>55</v>
      </c>
      <c r="R8737" s="1" t="s">
        <v>2377</v>
      </c>
      <c r="S8737" s="1">
        <v>64.959999999999994</v>
      </c>
      <c r="T8737" s="1">
        <v>4</v>
      </c>
      <c r="U8737" s="1">
        <v>0</v>
      </c>
      <c r="V8737" s="1">
        <v>9.7439999999999998</v>
      </c>
      <c r="W8737" t="str">
        <f>INDEX(People!$A$2:$A$5,MATCH(Orders!N8737,People!$B$2:$B$5,0))</f>
        <v>Chuck Magee</v>
      </c>
      <c r="X8737" t="str">
        <f>IFERROR(INDEX(Returns!A8737:A9536,MATCH(Orders!B8737,Returns!B8737:B9536,0)),"No")</f>
        <v>No</v>
      </c>
      <c r="Y8737">
        <f t="shared" si="136"/>
        <v>64.959999999999994</v>
      </c>
    </row>
    <row r="8738" spans="1:25" x14ac:dyDescent="0.2">
      <c r="A8738" s="1">
        <v>8737</v>
      </c>
      <c r="B8738" t="s">
        <v>10323</v>
      </c>
      <c r="C8738" s="2">
        <v>43347</v>
      </c>
      <c r="D8738" s="8">
        <f>Table1[[#This Row],[Order Date]]</f>
        <v>43347</v>
      </c>
      <c r="E8738" s="2">
        <v>43352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">
        <v>1734</v>
      </c>
      <c r="P8738" s="1" t="s">
        <v>43</v>
      </c>
      <c r="Q8738" s="1" t="s">
        <v>55</v>
      </c>
      <c r="R8738" s="1" t="s">
        <v>1735</v>
      </c>
      <c r="S8738" s="1">
        <v>535.41</v>
      </c>
      <c r="T8738" s="1">
        <v>3</v>
      </c>
      <c r="U8738" s="1">
        <v>0</v>
      </c>
      <c r="V8738" s="1">
        <v>160.62299999999993</v>
      </c>
      <c r="W8738" t="str">
        <f>INDEX(People!$A$2:$A$5,MATCH(Orders!N8738,People!$B$2:$B$5,0))</f>
        <v>Kelly Williams</v>
      </c>
      <c r="X8738" t="str">
        <f>IFERROR(INDEX(Returns!A8738:A9537,MATCH(Orders!B8738,Returns!B8738:B9537,0)),"No")</f>
        <v>No</v>
      </c>
      <c r="Y8738">
        <f t="shared" si="136"/>
        <v>535.41</v>
      </c>
    </row>
    <row r="8739" spans="1:25" x14ac:dyDescent="0.2">
      <c r="A8739" s="1">
        <v>8738</v>
      </c>
      <c r="B8739" t="s">
        <v>10324</v>
      </c>
      <c r="C8739" s="2">
        <v>43561</v>
      </c>
      <c r="D8739" s="8">
        <f>Table1[[#This Row],[Order Date]]</f>
        <v>43561</v>
      </c>
      <c r="E8739" s="2">
        <v>43565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">
        <v>2652</v>
      </c>
      <c r="P8739" s="1" t="s">
        <v>43</v>
      </c>
      <c r="Q8739" s="1" t="s">
        <v>70</v>
      </c>
      <c r="R8739" s="1" t="s">
        <v>2653</v>
      </c>
      <c r="S8739" s="1">
        <v>8.1000000000000014</v>
      </c>
      <c r="T8739" s="1">
        <v>5</v>
      </c>
      <c r="U8739" s="1">
        <v>0.7</v>
      </c>
      <c r="V8739" s="1">
        <v>-5.9399999999999977</v>
      </c>
      <c r="W8739" t="str">
        <f>INDEX(People!$A$2:$A$5,MATCH(Orders!N8739,People!$B$2:$B$5,0))</f>
        <v>Cassandra Brandow</v>
      </c>
      <c r="X8739" t="str">
        <f>IFERROR(INDEX(Returns!A8739:A9538,MATCH(Orders!B8739,Returns!B8739:B9538,0)),"No")</f>
        <v>No</v>
      </c>
      <c r="Y8739">
        <f t="shared" si="136"/>
        <v>13.770000000000001</v>
      </c>
    </row>
    <row r="8740" spans="1:25" x14ac:dyDescent="0.2">
      <c r="A8740" s="1">
        <v>8739</v>
      </c>
      <c r="B8740" t="s">
        <v>10325</v>
      </c>
      <c r="C8740" s="2">
        <v>43807</v>
      </c>
      <c r="D8740" s="8">
        <f>Table1[[#This Row],[Order Date]]</f>
        <v>43807</v>
      </c>
      <c r="E8740" s="2">
        <v>43810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">
        <v>598</v>
      </c>
      <c r="P8740" s="1" t="s">
        <v>43</v>
      </c>
      <c r="Q8740" s="1" t="s">
        <v>63</v>
      </c>
      <c r="R8740" s="1" t="s">
        <v>599</v>
      </c>
      <c r="S8740" s="1">
        <v>13.247999999999999</v>
      </c>
      <c r="T8740" s="1">
        <v>4</v>
      </c>
      <c r="U8740" s="1">
        <v>0.2</v>
      </c>
      <c r="V8740" s="1">
        <v>3.6431999999999998</v>
      </c>
      <c r="W8740" t="str">
        <f>INDEX(People!$A$2:$A$5,MATCH(Orders!N8740,People!$B$2:$B$5,0))</f>
        <v>Chuck Magee</v>
      </c>
      <c r="X8740" t="str">
        <f>IFERROR(INDEX(Returns!A8740:A9539,MATCH(Orders!B8740,Returns!B8740:B9539,0)),"No")</f>
        <v>No</v>
      </c>
      <c r="Y8740">
        <f t="shared" si="136"/>
        <v>15.897599999999999</v>
      </c>
    </row>
    <row r="8741" spans="1:25" x14ac:dyDescent="0.2">
      <c r="A8741" s="1">
        <v>8740</v>
      </c>
      <c r="B8741" t="s">
        <v>10325</v>
      </c>
      <c r="C8741" s="2">
        <v>43807</v>
      </c>
      <c r="D8741" s="8">
        <f>Table1[[#This Row],[Order Date]]</f>
        <v>43807</v>
      </c>
      <c r="E8741" s="2">
        <v>43810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">
        <v>1451</v>
      </c>
      <c r="P8741" s="1" t="s">
        <v>66</v>
      </c>
      <c r="Q8741" s="1" t="s">
        <v>67</v>
      </c>
      <c r="R8741" s="1" t="s">
        <v>1452</v>
      </c>
      <c r="S8741" s="1">
        <v>83.987999999999985</v>
      </c>
      <c r="T8741" s="1">
        <v>2</v>
      </c>
      <c r="U8741" s="1">
        <v>0.4</v>
      </c>
      <c r="V8741" s="1">
        <v>-20.996999999999993</v>
      </c>
      <c r="W8741" t="str">
        <f>INDEX(People!$A$2:$A$5,MATCH(Orders!N8741,People!$B$2:$B$5,0))</f>
        <v>Chuck Magee</v>
      </c>
      <c r="X8741" t="str">
        <f>IFERROR(INDEX(Returns!A8741:A9540,MATCH(Orders!B8741,Returns!B8741:B9540,0)),"No")</f>
        <v>No</v>
      </c>
      <c r="Y8741">
        <f t="shared" si="136"/>
        <v>117.58319999999998</v>
      </c>
    </row>
    <row r="8742" spans="1:25" x14ac:dyDescent="0.2">
      <c r="A8742" s="1">
        <v>8741</v>
      </c>
      <c r="B8742" t="s">
        <v>10326</v>
      </c>
      <c r="C8742" s="2">
        <v>43305</v>
      </c>
      <c r="D8742" s="8">
        <f>Table1[[#This Row],[Order Date]]</f>
        <v>43305</v>
      </c>
      <c r="E8742" s="2">
        <v>43306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">
        <v>3457</v>
      </c>
      <c r="P8742" s="1" t="s">
        <v>43</v>
      </c>
      <c r="Q8742" s="1" t="s">
        <v>63</v>
      </c>
      <c r="R8742" s="1" t="s">
        <v>3458</v>
      </c>
      <c r="S8742" s="1">
        <v>73.2</v>
      </c>
      <c r="T8742" s="1">
        <v>5</v>
      </c>
      <c r="U8742" s="1">
        <v>0</v>
      </c>
      <c r="V8742" s="1">
        <v>21.227999999999998</v>
      </c>
      <c r="W8742" t="str">
        <f>INDEX(People!$A$2:$A$5,MATCH(Orders!N8742,People!$B$2:$B$5,0))</f>
        <v>Cassandra Brandow</v>
      </c>
      <c r="X8742" t="str">
        <f>IFERROR(INDEX(Returns!A8742:A9541,MATCH(Orders!B8742,Returns!B8742:B9541,0)),"No")</f>
        <v>No</v>
      </c>
      <c r="Y8742">
        <f t="shared" si="136"/>
        <v>73.2</v>
      </c>
    </row>
    <row r="8743" spans="1:25" x14ac:dyDescent="0.2">
      <c r="A8743" s="1">
        <v>8742</v>
      </c>
      <c r="B8743" t="s">
        <v>10327</v>
      </c>
      <c r="C8743" s="2">
        <v>43048</v>
      </c>
      <c r="D8743" s="8">
        <f>Table1[[#This Row],[Order Date]]</f>
        <v>43048</v>
      </c>
      <c r="E8743" s="2">
        <v>43048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">
        <v>659</v>
      </c>
      <c r="P8743" s="1" t="s">
        <v>43</v>
      </c>
      <c r="Q8743" s="1" t="s">
        <v>70</v>
      </c>
      <c r="R8743" s="1" t="s">
        <v>660</v>
      </c>
      <c r="S8743" s="1">
        <v>10.74</v>
      </c>
      <c r="T8743" s="1">
        <v>3</v>
      </c>
      <c r="U8743" s="1">
        <v>0</v>
      </c>
      <c r="V8743" s="1">
        <v>5.1551999999999998</v>
      </c>
      <c r="W8743" t="str">
        <f>INDEX(People!$A$2:$A$5,MATCH(Orders!N8743,People!$B$2:$B$5,0))</f>
        <v>Kelly Williams</v>
      </c>
      <c r="X8743" t="str">
        <f>IFERROR(INDEX(Returns!A8743:A9542,MATCH(Orders!B8743,Returns!B8743:B9542,0)),"No")</f>
        <v>No</v>
      </c>
      <c r="Y8743">
        <f t="shared" si="136"/>
        <v>10.74</v>
      </c>
    </row>
    <row r="8744" spans="1:25" x14ac:dyDescent="0.2">
      <c r="A8744" s="1">
        <v>8743</v>
      </c>
      <c r="B8744" t="s">
        <v>10328</v>
      </c>
      <c r="C8744" s="2">
        <v>43010</v>
      </c>
      <c r="D8744" s="8">
        <f>Table1[[#This Row],[Order Date]]</f>
        <v>43010</v>
      </c>
      <c r="E8744" s="2">
        <v>43012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">
        <v>378</v>
      </c>
      <c r="P8744" s="1" t="s">
        <v>30</v>
      </c>
      <c r="Q8744" s="1" t="s">
        <v>60</v>
      </c>
      <c r="R8744" s="1" t="s">
        <v>379</v>
      </c>
      <c r="S8744" s="1">
        <v>11.032</v>
      </c>
      <c r="T8744" s="1">
        <v>1</v>
      </c>
      <c r="U8744" s="1">
        <v>0.2</v>
      </c>
      <c r="V8744" s="1">
        <v>3.0338000000000003</v>
      </c>
      <c r="W8744" t="str">
        <f>INDEX(People!$A$2:$A$5,MATCH(Orders!N8744,People!$B$2:$B$5,0))</f>
        <v>Anna Andreadi</v>
      </c>
      <c r="X8744" t="str">
        <f>IFERROR(INDEX(Returns!A8744:A9543,MATCH(Orders!B8744,Returns!B8744:B9543,0)),"No")</f>
        <v>No</v>
      </c>
      <c r="Y8744">
        <f t="shared" si="136"/>
        <v>13.2384</v>
      </c>
    </row>
    <row r="8745" spans="1:25" x14ac:dyDescent="0.2">
      <c r="A8745" s="1">
        <v>8744</v>
      </c>
      <c r="B8745" t="s">
        <v>10328</v>
      </c>
      <c r="C8745" s="2">
        <v>43010</v>
      </c>
      <c r="D8745" s="8">
        <f>Table1[[#This Row],[Order Date]]</f>
        <v>43010</v>
      </c>
      <c r="E8745" s="2">
        <v>43012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">
        <v>663</v>
      </c>
      <c r="P8745" s="1" t="s">
        <v>66</v>
      </c>
      <c r="Q8745" s="1" t="s">
        <v>146</v>
      </c>
      <c r="R8745" s="1" t="s">
        <v>664</v>
      </c>
      <c r="S8745" s="1">
        <v>53.040000000000006</v>
      </c>
      <c r="T8745" s="1">
        <v>3</v>
      </c>
      <c r="U8745" s="1">
        <v>0.2</v>
      </c>
      <c r="V8745" s="1">
        <v>-4.6409999999999982</v>
      </c>
      <c r="W8745" t="str">
        <f>INDEX(People!$A$2:$A$5,MATCH(Orders!N8745,People!$B$2:$B$5,0))</f>
        <v>Anna Andreadi</v>
      </c>
      <c r="X8745" t="str">
        <f>IFERROR(INDEX(Returns!A8745:A9544,MATCH(Orders!B8745,Returns!B8745:B9544,0)),"No")</f>
        <v>No</v>
      </c>
      <c r="Y8745">
        <f t="shared" si="136"/>
        <v>63.648000000000003</v>
      </c>
    </row>
    <row r="8746" spans="1:25" x14ac:dyDescent="0.2">
      <c r="A8746" s="1">
        <v>8745</v>
      </c>
      <c r="B8746" t="s">
        <v>10329</v>
      </c>
      <c r="C8746" s="2">
        <v>43061</v>
      </c>
      <c r="D8746" s="8">
        <f>Table1[[#This Row],[Order Date]]</f>
        <v>43061</v>
      </c>
      <c r="E8746" s="2">
        <v>43064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">
        <v>117</v>
      </c>
      <c r="P8746" s="1" t="s">
        <v>43</v>
      </c>
      <c r="Q8746" s="1" t="s">
        <v>63</v>
      </c>
      <c r="R8746" s="1" t="s">
        <v>118</v>
      </c>
      <c r="S8746" s="1">
        <v>17.12</v>
      </c>
      <c r="T8746" s="1">
        <v>4</v>
      </c>
      <c r="U8746" s="1">
        <v>0</v>
      </c>
      <c r="V8746" s="1">
        <v>4.9647999999999985</v>
      </c>
      <c r="W8746" t="str">
        <f>INDEX(People!$A$2:$A$5,MATCH(Orders!N8746,People!$B$2:$B$5,0))</f>
        <v>Chuck Magee</v>
      </c>
      <c r="X8746" t="str">
        <f>IFERROR(INDEX(Returns!A8746:A9545,MATCH(Orders!B8746,Returns!B8746:B9545,0)),"No")</f>
        <v>No</v>
      </c>
      <c r="Y8746">
        <f t="shared" si="136"/>
        <v>17.12</v>
      </c>
    </row>
    <row r="8747" spans="1:25" x14ac:dyDescent="0.2">
      <c r="A8747" s="1">
        <v>8746</v>
      </c>
      <c r="B8747" t="s">
        <v>10329</v>
      </c>
      <c r="C8747" s="2">
        <v>43061</v>
      </c>
      <c r="D8747" s="8">
        <f>Table1[[#This Row],[Order Date]]</f>
        <v>43061</v>
      </c>
      <c r="E8747" s="2">
        <v>43064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">
        <v>5689</v>
      </c>
      <c r="P8747" s="1" t="s">
        <v>43</v>
      </c>
      <c r="Q8747" s="1" t="s">
        <v>84</v>
      </c>
      <c r="R8747" s="1" t="s">
        <v>5690</v>
      </c>
      <c r="S8747" s="1">
        <v>59.94</v>
      </c>
      <c r="T8747" s="1">
        <v>3</v>
      </c>
      <c r="U8747" s="1">
        <v>0</v>
      </c>
      <c r="V8747" s="1">
        <v>28.171799999999998</v>
      </c>
      <c r="W8747" t="str">
        <f>INDEX(People!$A$2:$A$5,MATCH(Orders!N8747,People!$B$2:$B$5,0))</f>
        <v>Chuck Magee</v>
      </c>
      <c r="X8747" t="str">
        <f>IFERROR(INDEX(Returns!A8747:A9546,MATCH(Orders!B8747,Returns!B8747:B9546,0)),"No")</f>
        <v>No</v>
      </c>
      <c r="Y8747">
        <f t="shared" si="136"/>
        <v>59.94</v>
      </c>
    </row>
    <row r="8748" spans="1:25" x14ac:dyDescent="0.2">
      <c r="A8748" s="1">
        <v>8747</v>
      </c>
      <c r="B8748" t="s">
        <v>10330</v>
      </c>
      <c r="C8748" s="2">
        <v>43498</v>
      </c>
      <c r="D8748" s="8">
        <f>Table1[[#This Row],[Order Date]]</f>
        <v>43498</v>
      </c>
      <c r="E8748" s="2">
        <v>43503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">
        <v>2609</v>
      </c>
      <c r="P8748" s="1" t="s">
        <v>30</v>
      </c>
      <c r="Q8748" s="1" t="s">
        <v>60</v>
      </c>
      <c r="R8748" s="1" t="s">
        <v>2610</v>
      </c>
      <c r="S8748" s="1">
        <v>210.58</v>
      </c>
      <c r="T8748" s="1">
        <v>2</v>
      </c>
      <c r="U8748" s="1">
        <v>0</v>
      </c>
      <c r="V8748" s="1">
        <v>12.634799999999984</v>
      </c>
      <c r="W8748" t="str">
        <f>INDEX(People!$A$2:$A$5,MATCH(Orders!N8748,People!$B$2:$B$5,0))</f>
        <v>Anna Andreadi</v>
      </c>
      <c r="X8748" t="str">
        <f>IFERROR(INDEX(Returns!A8748:A9547,MATCH(Orders!B8748,Returns!B8748:B9547,0)),"No")</f>
        <v>No</v>
      </c>
      <c r="Y8748">
        <f t="shared" si="136"/>
        <v>210.58</v>
      </c>
    </row>
    <row r="8749" spans="1:25" x14ac:dyDescent="0.2">
      <c r="A8749" s="1">
        <v>8748</v>
      </c>
      <c r="B8749" t="s">
        <v>10330</v>
      </c>
      <c r="C8749" s="2">
        <v>43498</v>
      </c>
      <c r="D8749" s="8">
        <f>Table1[[#This Row],[Order Date]]</f>
        <v>43498</v>
      </c>
      <c r="E8749" s="2">
        <v>43503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">
        <v>2043</v>
      </c>
      <c r="P8749" s="1" t="s">
        <v>43</v>
      </c>
      <c r="Q8749" s="1" t="s">
        <v>70</v>
      </c>
      <c r="R8749" s="1" t="s">
        <v>2044</v>
      </c>
      <c r="S8749" s="1">
        <v>30.960000000000004</v>
      </c>
      <c r="T8749" s="1">
        <v>2</v>
      </c>
      <c r="U8749" s="1">
        <v>0.2</v>
      </c>
      <c r="V8749" s="1">
        <v>10.061999999999998</v>
      </c>
      <c r="W8749" t="str">
        <f>INDEX(People!$A$2:$A$5,MATCH(Orders!N8749,People!$B$2:$B$5,0))</f>
        <v>Anna Andreadi</v>
      </c>
      <c r="X8749" t="str">
        <f>IFERROR(INDEX(Returns!A8749:A9548,MATCH(Orders!B8749,Returns!B8749:B9548,0)),"No")</f>
        <v>No</v>
      </c>
      <c r="Y8749">
        <f t="shared" si="136"/>
        <v>37.152000000000001</v>
      </c>
    </row>
    <row r="8750" spans="1:25" x14ac:dyDescent="0.2">
      <c r="A8750" s="1">
        <v>8749</v>
      </c>
      <c r="B8750" t="s">
        <v>10330</v>
      </c>
      <c r="C8750" s="2">
        <v>43498</v>
      </c>
      <c r="D8750" s="8">
        <f>Table1[[#This Row],[Order Date]]</f>
        <v>43498</v>
      </c>
      <c r="E8750" s="2">
        <v>43503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">
        <v>5564</v>
      </c>
      <c r="P8750" s="1" t="s">
        <v>66</v>
      </c>
      <c r="Q8750" s="1" t="s">
        <v>601</v>
      </c>
      <c r="R8750" s="1" t="s">
        <v>5565</v>
      </c>
      <c r="S8750" s="1">
        <v>239.98400000000004</v>
      </c>
      <c r="T8750" s="1">
        <v>2</v>
      </c>
      <c r="U8750" s="1">
        <v>0.2</v>
      </c>
      <c r="V8750" s="1">
        <v>38.997399999999971</v>
      </c>
      <c r="W8750" t="str">
        <f>INDEX(People!$A$2:$A$5,MATCH(Orders!N8750,People!$B$2:$B$5,0))</f>
        <v>Anna Andreadi</v>
      </c>
      <c r="X8750" t="str">
        <f>IFERROR(INDEX(Returns!A8750:A9549,MATCH(Orders!B8750,Returns!B8750:B9549,0)),"No")</f>
        <v>No</v>
      </c>
      <c r="Y8750">
        <f t="shared" si="136"/>
        <v>287.98080000000004</v>
      </c>
    </row>
    <row r="8751" spans="1:25" x14ac:dyDescent="0.2">
      <c r="A8751" s="1">
        <v>8750</v>
      </c>
      <c r="B8751" t="s">
        <v>10331</v>
      </c>
      <c r="C8751" s="2">
        <v>42902</v>
      </c>
      <c r="D8751" s="8">
        <f>Table1[[#This Row],[Order Date]]</f>
        <v>42902</v>
      </c>
      <c r="E8751" s="2">
        <v>42905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">
        <v>1512</v>
      </c>
      <c r="P8751" s="1" t="s">
        <v>43</v>
      </c>
      <c r="Q8751" s="1" t="s">
        <v>70</v>
      </c>
      <c r="R8751" s="1" t="s">
        <v>1513</v>
      </c>
      <c r="S8751" s="1">
        <v>3050.3760000000002</v>
      </c>
      <c r="T8751" s="1">
        <v>3</v>
      </c>
      <c r="U8751" s="1">
        <v>0.2</v>
      </c>
      <c r="V8751" s="1">
        <v>1143.8910000000001</v>
      </c>
      <c r="W8751" t="str">
        <f>INDEX(People!$A$2:$A$5,MATCH(Orders!N8751,People!$B$2:$B$5,0))</f>
        <v>Chuck Magee</v>
      </c>
      <c r="X8751" t="str">
        <f>IFERROR(INDEX(Returns!A8751:A9550,MATCH(Orders!B8751,Returns!B8751:B9550,0)),"No")</f>
        <v>No</v>
      </c>
      <c r="Y8751">
        <f t="shared" si="136"/>
        <v>3660.4512</v>
      </c>
    </row>
    <row r="8752" spans="1:25" x14ac:dyDescent="0.2">
      <c r="A8752" s="1">
        <v>8751</v>
      </c>
      <c r="B8752" t="s">
        <v>10331</v>
      </c>
      <c r="C8752" s="2">
        <v>42902</v>
      </c>
      <c r="D8752" s="8">
        <f>Table1[[#This Row],[Order Date]]</f>
        <v>42902</v>
      </c>
      <c r="E8752" s="2">
        <v>42905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">
        <v>3526</v>
      </c>
      <c r="P8752" s="1" t="s">
        <v>66</v>
      </c>
      <c r="Q8752" s="1" t="s">
        <v>67</v>
      </c>
      <c r="R8752" s="1" t="s">
        <v>3527</v>
      </c>
      <c r="S8752" s="1">
        <v>133.97999999999999</v>
      </c>
      <c r="T8752" s="1">
        <v>2</v>
      </c>
      <c r="U8752" s="1">
        <v>0</v>
      </c>
      <c r="V8752" s="1">
        <v>33.495000000000005</v>
      </c>
      <c r="W8752" t="str">
        <f>INDEX(People!$A$2:$A$5,MATCH(Orders!N8752,People!$B$2:$B$5,0))</f>
        <v>Chuck Magee</v>
      </c>
      <c r="X8752" t="str">
        <f>IFERROR(INDEX(Returns!A8752:A9551,MATCH(Orders!B8752,Returns!B8752:B9551,0)),"No")</f>
        <v>No</v>
      </c>
      <c r="Y8752">
        <f t="shared" si="136"/>
        <v>133.97999999999999</v>
      </c>
    </row>
    <row r="8753" spans="1:25" x14ac:dyDescent="0.2">
      <c r="A8753" s="1">
        <v>8752</v>
      </c>
      <c r="B8753" t="s">
        <v>10332</v>
      </c>
      <c r="C8753" s="2">
        <v>43225</v>
      </c>
      <c r="D8753" s="8">
        <f>Table1[[#This Row],[Order Date]]</f>
        <v>43225</v>
      </c>
      <c r="E8753" s="2">
        <v>43229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">
        <v>5864</v>
      </c>
      <c r="P8753" s="1" t="s">
        <v>43</v>
      </c>
      <c r="Q8753" s="1" t="s">
        <v>84</v>
      </c>
      <c r="R8753" s="1" t="s">
        <v>5865</v>
      </c>
      <c r="S8753" s="1">
        <v>93.248000000000005</v>
      </c>
      <c r="T8753" s="1">
        <v>4</v>
      </c>
      <c r="U8753" s="1">
        <v>0.2</v>
      </c>
      <c r="V8753" s="1">
        <v>31.4712</v>
      </c>
      <c r="W8753" t="str">
        <f>INDEX(People!$A$2:$A$5,MATCH(Orders!N8753,People!$B$2:$B$5,0))</f>
        <v>Cassandra Brandow</v>
      </c>
      <c r="X8753" t="str">
        <f>IFERROR(INDEX(Returns!A8753:A9552,MATCH(Orders!B8753,Returns!B8753:B9552,0)),"No")</f>
        <v>No</v>
      </c>
      <c r="Y8753">
        <f t="shared" si="136"/>
        <v>111.8976</v>
      </c>
    </row>
    <row r="8754" spans="1:25" x14ac:dyDescent="0.2">
      <c r="A8754" s="1">
        <v>8753</v>
      </c>
      <c r="B8754" t="s">
        <v>10332</v>
      </c>
      <c r="C8754" s="2">
        <v>43225</v>
      </c>
      <c r="D8754" s="8">
        <f>Table1[[#This Row],[Order Date]]</f>
        <v>43225</v>
      </c>
      <c r="E8754" s="2">
        <v>43229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">
        <v>3839</v>
      </c>
      <c r="P8754" s="1" t="s">
        <v>66</v>
      </c>
      <c r="Q8754" s="1" t="s">
        <v>67</v>
      </c>
      <c r="R8754" s="1" t="s">
        <v>3840</v>
      </c>
      <c r="S8754" s="1">
        <v>177.48000000000002</v>
      </c>
      <c r="T8754" s="1">
        <v>3</v>
      </c>
      <c r="U8754" s="1">
        <v>0.2</v>
      </c>
      <c r="V8754" s="1">
        <v>19.966499999999982</v>
      </c>
      <c r="W8754" t="str">
        <f>INDEX(People!$A$2:$A$5,MATCH(Orders!N8754,People!$B$2:$B$5,0))</f>
        <v>Cassandra Brandow</v>
      </c>
      <c r="X8754" t="str">
        <f>IFERROR(INDEX(Returns!A8754:A9553,MATCH(Orders!B8754,Returns!B8754:B9553,0)),"No")</f>
        <v>No</v>
      </c>
      <c r="Y8754">
        <f t="shared" si="136"/>
        <v>212.97600000000003</v>
      </c>
    </row>
    <row r="8755" spans="1:25" x14ac:dyDescent="0.2">
      <c r="A8755" s="1">
        <v>8754</v>
      </c>
      <c r="B8755" t="s">
        <v>10333</v>
      </c>
      <c r="C8755" s="2">
        <v>43717</v>
      </c>
      <c r="D8755" s="8">
        <f>Table1[[#This Row],[Order Date]]</f>
        <v>43717</v>
      </c>
      <c r="E8755" s="2">
        <v>43718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">
        <v>3688</v>
      </c>
      <c r="P8755" s="1" t="s">
        <v>43</v>
      </c>
      <c r="Q8755" s="1" t="s">
        <v>44</v>
      </c>
      <c r="R8755" s="1" t="s">
        <v>3689</v>
      </c>
      <c r="S8755" s="1">
        <v>17.712</v>
      </c>
      <c r="T8755" s="1">
        <v>6</v>
      </c>
      <c r="U8755" s="1">
        <v>0.2</v>
      </c>
      <c r="V8755" s="1">
        <v>5.9777999999999993</v>
      </c>
      <c r="W8755" t="str">
        <f>INDEX(People!$A$2:$A$5,MATCH(Orders!N8755,People!$B$2:$B$5,0))</f>
        <v>Chuck Magee</v>
      </c>
      <c r="X8755" t="str">
        <f>IFERROR(INDEX(Returns!A8755:A9554,MATCH(Orders!B8755,Returns!B8755:B9554,0)),"No")</f>
        <v>No</v>
      </c>
      <c r="Y8755">
        <f t="shared" si="136"/>
        <v>21.2544</v>
      </c>
    </row>
    <row r="8756" spans="1:25" x14ac:dyDescent="0.2">
      <c r="A8756" s="1">
        <v>8755</v>
      </c>
      <c r="B8756" t="s">
        <v>10333</v>
      </c>
      <c r="C8756" s="2">
        <v>43717</v>
      </c>
      <c r="D8756" s="8">
        <f>Table1[[#This Row],[Order Date]]</f>
        <v>43717</v>
      </c>
      <c r="E8756" s="2">
        <v>43718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">
        <v>2652</v>
      </c>
      <c r="P8756" s="1" t="s">
        <v>43</v>
      </c>
      <c r="Q8756" s="1" t="s">
        <v>70</v>
      </c>
      <c r="R8756" s="1" t="s">
        <v>2653</v>
      </c>
      <c r="S8756" s="1">
        <v>4.8600000000000012</v>
      </c>
      <c r="T8756" s="1">
        <v>3</v>
      </c>
      <c r="U8756" s="1">
        <v>0.7</v>
      </c>
      <c r="V8756" s="1">
        <v>-3.5640000000000001</v>
      </c>
      <c r="W8756" t="str">
        <f>INDEX(People!$A$2:$A$5,MATCH(Orders!N8756,People!$B$2:$B$5,0))</f>
        <v>Chuck Magee</v>
      </c>
      <c r="X8756" t="str">
        <f>IFERROR(INDEX(Returns!A8756:A9555,MATCH(Orders!B8756,Returns!B8756:B9555,0)),"No")</f>
        <v>No</v>
      </c>
      <c r="Y8756">
        <f t="shared" si="136"/>
        <v>8.2620000000000022</v>
      </c>
    </row>
    <row r="8757" spans="1:25" x14ac:dyDescent="0.2">
      <c r="A8757" s="1">
        <v>8756</v>
      </c>
      <c r="B8757" t="s">
        <v>10333</v>
      </c>
      <c r="C8757" s="2">
        <v>43717</v>
      </c>
      <c r="D8757" s="8">
        <f>Table1[[#This Row],[Order Date]]</f>
        <v>43717</v>
      </c>
      <c r="E8757" s="2">
        <v>43718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">
        <v>3640</v>
      </c>
      <c r="P8757" s="1" t="s">
        <v>43</v>
      </c>
      <c r="Q8757" s="1" t="s">
        <v>70</v>
      </c>
      <c r="R8757" s="1" t="s">
        <v>3641</v>
      </c>
      <c r="S8757" s="1">
        <v>6.2580000000000009</v>
      </c>
      <c r="T8757" s="1">
        <v>2</v>
      </c>
      <c r="U8757" s="1">
        <v>0.7</v>
      </c>
      <c r="V8757" s="1">
        <v>-5.2149999999999999</v>
      </c>
      <c r="W8757" t="str">
        <f>INDEX(People!$A$2:$A$5,MATCH(Orders!N8757,People!$B$2:$B$5,0))</f>
        <v>Chuck Magee</v>
      </c>
      <c r="X8757" t="str">
        <f>IFERROR(INDEX(Returns!A8757:A9556,MATCH(Orders!B8757,Returns!B8757:B9556,0)),"No")</f>
        <v>No</v>
      </c>
      <c r="Y8757">
        <f t="shared" si="136"/>
        <v>10.638600000000002</v>
      </c>
    </row>
    <row r="8758" spans="1:25" x14ac:dyDescent="0.2">
      <c r="A8758" s="1">
        <v>8757</v>
      </c>
      <c r="B8758" t="s">
        <v>6044</v>
      </c>
      <c r="C8758" s="2">
        <v>43303</v>
      </c>
      <c r="D8758" s="8">
        <f>Table1[[#This Row],[Order Date]]</f>
        <v>43303</v>
      </c>
      <c r="E8758" s="2">
        <v>43307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">
        <v>1839</v>
      </c>
      <c r="P8758" s="1" t="s">
        <v>43</v>
      </c>
      <c r="Q8758" s="1" t="s">
        <v>73</v>
      </c>
      <c r="R8758" s="1" t="s">
        <v>1840</v>
      </c>
      <c r="S8758" s="1">
        <v>37.68</v>
      </c>
      <c r="T8758" s="1">
        <v>2</v>
      </c>
      <c r="U8758" s="1">
        <v>0</v>
      </c>
      <c r="V8758" s="1">
        <v>10.5504</v>
      </c>
      <c r="W8758" t="str">
        <f>INDEX(People!$A$2:$A$5,MATCH(Orders!N8758,People!$B$2:$B$5,0))</f>
        <v>Chuck Magee</v>
      </c>
      <c r="X8758" t="str">
        <f>IFERROR(INDEX(Returns!A8758:A9557,MATCH(Orders!B8758,Returns!B8758:B9557,0)),"No")</f>
        <v>No</v>
      </c>
      <c r="Y8758">
        <f t="shared" si="136"/>
        <v>37.68</v>
      </c>
    </row>
    <row r="8759" spans="1:25" x14ac:dyDescent="0.2">
      <c r="A8759" s="1">
        <v>8758</v>
      </c>
      <c r="B8759" t="s">
        <v>6044</v>
      </c>
      <c r="C8759" s="2">
        <v>43303</v>
      </c>
      <c r="D8759" s="8">
        <f>Table1[[#This Row],[Order Date]]</f>
        <v>43303</v>
      </c>
      <c r="E8759" s="2">
        <v>43307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">
        <v>926</v>
      </c>
      <c r="P8759" s="1" t="s">
        <v>43</v>
      </c>
      <c r="Q8759" s="1" t="s">
        <v>84</v>
      </c>
      <c r="R8759" s="1" t="s">
        <v>927</v>
      </c>
      <c r="S8759" s="1">
        <v>51.84</v>
      </c>
      <c r="T8759" s="1">
        <v>8</v>
      </c>
      <c r="U8759" s="1">
        <v>0</v>
      </c>
      <c r="V8759" s="1">
        <v>24.883200000000002</v>
      </c>
      <c r="W8759" t="str">
        <f>INDEX(People!$A$2:$A$5,MATCH(Orders!N8759,People!$B$2:$B$5,0))</f>
        <v>Chuck Magee</v>
      </c>
      <c r="X8759" t="str">
        <f>IFERROR(INDEX(Returns!A8759:A9558,MATCH(Orders!B8759,Returns!B8759:B9558,0)),"No")</f>
        <v>No</v>
      </c>
      <c r="Y8759">
        <f t="shared" si="136"/>
        <v>51.84</v>
      </c>
    </row>
    <row r="8760" spans="1:25" x14ac:dyDescent="0.2">
      <c r="A8760" s="1">
        <v>8759</v>
      </c>
      <c r="B8760" t="s">
        <v>6044</v>
      </c>
      <c r="C8760" s="2">
        <v>43303</v>
      </c>
      <c r="D8760" s="8">
        <f>Table1[[#This Row],[Order Date]]</f>
        <v>43303</v>
      </c>
      <c r="E8760" s="2">
        <v>43307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">
        <v>2150</v>
      </c>
      <c r="P8760" s="1" t="s">
        <v>30</v>
      </c>
      <c r="Q8760" s="1" t="s">
        <v>60</v>
      </c>
      <c r="R8760" s="1" t="s">
        <v>2151</v>
      </c>
      <c r="S8760" s="1">
        <v>27.42</v>
      </c>
      <c r="T8760" s="1">
        <v>3</v>
      </c>
      <c r="U8760" s="1">
        <v>0</v>
      </c>
      <c r="V8760" s="1">
        <v>9.3227999999999991</v>
      </c>
      <c r="W8760" t="str">
        <f>INDEX(People!$A$2:$A$5,MATCH(Orders!N8760,People!$B$2:$B$5,0))</f>
        <v>Chuck Magee</v>
      </c>
      <c r="X8760" t="str">
        <f>IFERROR(INDEX(Returns!A8760:A9559,MATCH(Orders!B8760,Returns!B8760:B9559,0)),"No")</f>
        <v>No</v>
      </c>
      <c r="Y8760">
        <f t="shared" si="136"/>
        <v>27.42</v>
      </c>
    </row>
    <row r="8761" spans="1:25" x14ac:dyDescent="0.2">
      <c r="A8761" s="1">
        <v>8760</v>
      </c>
      <c r="B8761" t="s">
        <v>6044</v>
      </c>
      <c r="C8761" s="2">
        <v>43303</v>
      </c>
      <c r="D8761" s="8">
        <f>Table1[[#This Row],[Order Date]]</f>
        <v>43303</v>
      </c>
      <c r="E8761" s="2">
        <v>43307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">
        <v>2476</v>
      </c>
      <c r="P8761" s="1" t="s">
        <v>43</v>
      </c>
      <c r="Q8761" s="1" t="s">
        <v>70</v>
      </c>
      <c r="R8761" s="1" t="s">
        <v>2477</v>
      </c>
      <c r="S8761" s="1">
        <v>5.4</v>
      </c>
      <c r="T8761" s="1">
        <v>3</v>
      </c>
      <c r="U8761" s="1">
        <v>0</v>
      </c>
      <c r="V8761" s="1">
        <v>2.5920000000000001</v>
      </c>
      <c r="W8761" t="str">
        <f>INDEX(People!$A$2:$A$5,MATCH(Orders!N8761,People!$B$2:$B$5,0))</f>
        <v>Chuck Magee</v>
      </c>
      <c r="X8761" t="str">
        <f>IFERROR(INDEX(Returns!A8761:A9560,MATCH(Orders!B8761,Returns!B8761:B9560,0)),"No")</f>
        <v>No</v>
      </c>
      <c r="Y8761">
        <f t="shared" si="136"/>
        <v>5.4</v>
      </c>
    </row>
    <row r="8762" spans="1:25" x14ac:dyDescent="0.2">
      <c r="A8762" s="1">
        <v>8761</v>
      </c>
      <c r="B8762" t="s">
        <v>10334</v>
      </c>
      <c r="C8762" s="2">
        <v>43131</v>
      </c>
      <c r="D8762" s="8">
        <f>Table1[[#This Row],[Order Date]]</f>
        <v>43131</v>
      </c>
      <c r="E8762" s="2">
        <v>43137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">
        <v>1512</v>
      </c>
      <c r="P8762" s="1" t="s">
        <v>43</v>
      </c>
      <c r="Q8762" s="1" t="s">
        <v>70</v>
      </c>
      <c r="R8762" s="1" t="s">
        <v>1513</v>
      </c>
      <c r="S8762" s="1">
        <v>1270.99</v>
      </c>
      <c r="T8762" s="1">
        <v>1</v>
      </c>
      <c r="U8762" s="1">
        <v>0</v>
      </c>
      <c r="V8762" s="1">
        <v>635.495</v>
      </c>
      <c r="W8762" t="str">
        <f>INDEX(People!$A$2:$A$5,MATCH(Orders!N8762,People!$B$2:$B$5,0))</f>
        <v>Cassandra Brandow</v>
      </c>
      <c r="X8762" t="str">
        <f>IFERROR(INDEX(Returns!A8762:A9561,MATCH(Orders!B8762,Returns!B8762:B9561,0)),"No")</f>
        <v>No</v>
      </c>
      <c r="Y8762">
        <f t="shared" si="136"/>
        <v>1270.99</v>
      </c>
    </row>
    <row r="8763" spans="1:25" x14ac:dyDescent="0.2">
      <c r="A8763" s="1">
        <v>8762</v>
      </c>
      <c r="B8763" t="s">
        <v>10334</v>
      </c>
      <c r="C8763" s="2">
        <v>43131</v>
      </c>
      <c r="D8763" s="8">
        <f>Table1[[#This Row],[Order Date]]</f>
        <v>43131</v>
      </c>
      <c r="E8763" s="2">
        <v>43137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">
        <v>4361</v>
      </c>
      <c r="P8763" s="1" t="s">
        <v>43</v>
      </c>
      <c r="Q8763" s="1" t="s">
        <v>157</v>
      </c>
      <c r="R8763" s="1" t="s">
        <v>4362</v>
      </c>
      <c r="S8763" s="1">
        <v>125.36</v>
      </c>
      <c r="T8763" s="1">
        <v>8</v>
      </c>
      <c r="U8763" s="1">
        <v>0</v>
      </c>
      <c r="V8763" s="1">
        <v>58.919199999999989</v>
      </c>
      <c r="W8763" t="str">
        <f>INDEX(People!$A$2:$A$5,MATCH(Orders!N8763,People!$B$2:$B$5,0))</f>
        <v>Cassandra Brandow</v>
      </c>
      <c r="X8763" t="str">
        <f>IFERROR(INDEX(Returns!A8763:A9562,MATCH(Orders!B8763,Returns!B8763:B9562,0)),"No")</f>
        <v>No</v>
      </c>
      <c r="Y8763">
        <f t="shared" si="136"/>
        <v>125.36</v>
      </c>
    </row>
    <row r="8764" spans="1:25" x14ac:dyDescent="0.2">
      <c r="A8764" s="1">
        <v>8763</v>
      </c>
      <c r="B8764" t="s">
        <v>10335</v>
      </c>
      <c r="C8764" s="2">
        <v>43463</v>
      </c>
      <c r="D8764" s="8">
        <f>Table1[[#This Row],[Order Date]]</f>
        <v>43463</v>
      </c>
      <c r="E8764" s="2">
        <v>43467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">
        <v>2534</v>
      </c>
      <c r="P8764" s="1" t="s">
        <v>43</v>
      </c>
      <c r="Q8764" s="1" t="s">
        <v>55</v>
      </c>
      <c r="R8764" s="1" t="s">
        <v>2535</v>
      </c>
      <c r="S8764" s="1">
        <v>14.03</v>
      </c>
      <c r="T8764" s="1">
        <v>1</v>
      </c>
      <c r="U8764" s="1">
        <v>0</v>
      </c>
      <c r="V8764" s="1">
        <v>4.068699999999998</v>
      </c>
      <c r="W8764" t="str">
        <f>INDEX(People!$A$2:$A$5,MATCH(Orders!N8764,People!$B$2:$B$5,0))</f>
        <v>Anna Andreadi</v>
      </c>
      <c r="X8764" t="str">
        <f>IFERROR(INDEX(Returns!A8764:A9563,MATCH(Orders!B8764,Returns!B8764:B9563,0)),"No")</f>
        <v>No</v>
      </c>
      <c r="Y8764">
        <f t="shared" si="136"/>
        <v>14.03</v>
      </c>
    </row>
    <row r="8765" spans="1:25" x14ac:dyDescent="0.2">
      <c r="A8765" s="1">
        <v>8764</v>
      </c>
      <c r="B8765" t="s">
        <v>10335</v>
      </c>
      <c r="C8765" s="2">
        <v>43463</v>
      </c>
      <c r="D8765" s="8">
        <f>Table1[[#This Row],[Order Date]]</f>
        <v>43463</v>
      </c>
      <c r="E8765" s="2">
        <v>43467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">
        <v>4341</v>
      </c>
      <c r="P8765" s="1" t="s">
        <v>43</v>
      </c>
      <c r="Q8765" s="1" t="s">
        <v>512</v>
      </c>
      <c r="R8765" s="1" t="s">
        <v>4342</v>
      </c>
      <c r="S8765" s="1">
        <v>27.96</v>
      </c>
      <c r="T8765" s="1">
        <v>2</v>
      </c>
      <c r="U8765" s="1">
        <v>0</v>
      </c>
      <c r="V8765" s="1">
        <v>7.2696000000000005</v>
      </c>
      <c r="W8765" t="str">
        <f>INDEX(People!$A$2:$A$5,MATCH(Orders!N8765,People!$B$2:$B$5,0))</f>
        <v>Anna Andreadi</v>
      </c>
      <c r="X8765" t="str">
        <f>IFERROR(INDEX(Returns!A8765:A9564,MATCH(Orders!B8765,Returns!B8765:B9564,0)),"No")</f>
        <v>No</v>
      </c>
      <c r="Y8765">
        <f t="shared" si="136"/>
        <v>27.96</v>
      </c>
    </row>
    <row r="8766" spans="1:25" x14ac:dyDescent="0.2">
      <c r="A8766" s="1">
        <v>8765</v>
      </c>
      <c r="B8766" t="s">
        <v>10336</v>
      </c>
      <c r="C8766" s="2">
        <v>43060</v>
      </c>
      <c r="D8766" s="8">
        <f>Table1[[#This Row],[Order Date]]</f>
        <v>43060</v>
      </c>
      <c r="E8766" s="2">
        <v>43066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">
        <v>3897</v>
      </c>
      <c r="P8766" s="1" t="s">
        <v>43</v>
      </c>
      <c r="Q8766" s="1" t="s">
        <v>63</v>
      </c>
      <c r="R8766" s="1" t="s">
        <v>3898</v>
      </c>
      <c r="S8766" s="1">
        <v>5.3440000000000003</v>
      </c>
      <c r="T8766" s="1">
        <v>2</v>
      </c>
      <c r="U8766" s="1">
        <v>0.2</v>
      </c>
      <c r="V8766" s="1">
        <v>0.73479999999999923</v>
      </c>
      <c r="W8766" t="str">
        <f>INDEX(People!$A$2:$A$5,MATCH(Orders!N8766,People!$B$2:$B$5,0))</f>
        <v>Kelly Williams</v>
      </c>
      <c r="X8766" t="str">
        <f>IFERROR(INDEX(Returns!A8766:A9565,MATCH(Orders!B8766,Returns!B8766:B9565,0)),"No")</f>
        <v>No</v>
      </c>
      <c r="Y8766">
        <f t="shared" si="136"/>
        <v>6.4127999999999998</v>
      </c>
    </row>
    <row r="8767" spans="1:25" x14ac:dyDescent="0.2">
      <c r="A8767" s="1">
        <v>8766</v>
      </c>
      <c r="B8767" t="s">
        <v>10336</v>
      </c>
      <c r="C8767" s="2">
        <v>43060</v>
      </c>
      <c r="D8767" s="8">
        <f>Table1[[#This Row],[Order Date]]</f>
        <v>43060</v>
      </c>
      <c r="E8767" s="2">
        <v>43066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">
        <v>100</v>
      </c>
      <c r="P8767" s="1" t="s">
        <v>43</v>
      </c>
      <c r="Q8767" s="1" t="s">
        <v>70</v>
      </c>
      <c r="R8767" s="1" t="s">
        <v>101</v>
      </c>
      <c r="S8767" s="1">
        <v>1.6959999999999997</v>
      </c>
      <c r="T8767" s="1">
        <v>2</v>
      </c>
      <c r="U8767" s="1">
        <v>0.8</v>
      </c>
      <c r="V8767" s="1">
        <v>-2.5440000000000005</v>
      </c>
      <c r="W8767" t="str">
        <f>INDEX(People!$A$2:$A$5,MATCH(Orders!N8767,People!$B$2:$B$5,0))</f>
        <v>Kelly Williams</v>
      </c>
      <c r="X8767" t="str">
        <f>IFERROR(INDEX(Returns!A8767:A9566,MATCH(Orders!B8767,Returns!B8767:B9566,0)),"No")</f>
        <v>No</v>
      </c>
      <c r="Y8767">
        <f t="shared" si="136"/>
        <v>3.0527999999999995</v>
      </c>
    </row>
    <row r="8768" spans="1:25" x14ac:dyDescent="0.2">
      <c r="A8768" s="1">
        <v>8767</v>
      </c>
      <c r="B8768" t="s">
        <v>10336</v>
      </c>
      <c r="C8768" s="2">
        <v>43060</v>
      </c>
      <c r="D8768" s="8">
        <f>Table1[[#This Row],[Order Date]]</f>
        <v>43060</v>
      </c>
      <c r="E8768" s="2">
        <v>43066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">
        <v>5837</v>
      </c>
      <c r="P8768" s="1" t="s">
        <v>43</v>
      </c>
      <c r="Q8768" s="1" t="s">
        <v>73</v>
      </c>
      <c r="R8768" s="1" t="s">
        <v>5838</v>
      </c>
      <c r="S8768" s="1">
        <v>24.587999999999994</v>
      </c>
      <c r="T8768" s="1">
        <v>3</v>
      </c>
      <c r="U8768" s="1">
        <v>0.8</v>
      </c>
      <c r="V8768" s="1">
        <v>-67.617000000000019</v>
      </c>
      <c r="W8768" t="str">
        <f>INDEX(People!$A$2:$A$5,MATCH(Orders!N8768,People!$B$2:$B$5,0))</f>
        <v>Kelly Williams</v>
      </c>
      <c r="X8768" t="str">
        <f>IFERROR(INDEX(Returns!A8768:A9567,MATCH(Orders!B8768,Returns!B8768:B9567,0)),"No")</f>
        <v>No</v>
      </c>
      <c r="Y8768">
        <f t="shared" si="136"/>
        <v>44.258399999999988</v>
      </c>
    </row>
    <row r="8769" spans="1:25" x14ac:dyDescent="0.2">
      <c r="A8769" s="1">
        <v>8768</v>
      </c>
      <c r="B8769" t="s">
        <v>10336</v>
      </c>
      <c r="C8769" s="2">
        <v>43060</v>
      </c>
      <c r="D8769" s="8">
        <f>Table1[[#This Row],[Order Date]]</f>
        <v>43060</v>
      </c>
      <c r="E8769" s="2">
        <v>43066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">
        <v>1406</v>
      </c>
      <c r="P8769" s="1" t="s">
        <v>43</v>
      </c>
      <c r="Q8769" s="1" t="s">
        <v>70</v>
      </c>
      <c r="R8769" s="1" t="s">
        <v>1407</v>
      </c>
      <c r="S8769" s="1">
        <v>7.9799999999999986</v>
      </c>
      <c r="T8769" s="1">
        <v>5</v>
      </c>
      <c r="U8769" s="1">
        <v>0.8</v>
      </c>
      <c r="V8769" s="1">
        <v>-13.167000000000002</v>
      </c>
      <c r="W8769" t="str">
        <f>INDEX(People!$A$2:$A$5,MATCH(Orders!N8769,People!$B$2:$B$5,0))</f>
        <v>Kelly Williams</v>
      </c>
      <c r="X8769" t="str">
        <f>IFERROR(INDEX(Returns!A8769:A9568,MATCH(Orders!B8769,Returns!B8769:B9568,0)),"No")</f>
        <v>No</v>
      </c>
      <c r="Y8769">
        <f t="shared" si="136"/>
        <v>14.363999999999997</v>
      </c>
    </row>
    <row r="8770" spans="1:25" x14ac:dyDescent="0.2">
      <c r="A8770" s="1">
        <v>8769</v>
      </c>
      <c r="B8770" t="s">
        <v>10337</v>
      </c>
      <c r="C8770" s="2">
        <v>43013</v>
      </c>
      <c r="D8770" s="8">
        <f>Table1[[#This Row],[Order Date]]</f>
        <v>43013</v>
      </c>
      <c r="E8770" s="2">
        <v>43017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">
        <v>1023</v>
      </c>
      <c r="P8770" s="1" t="s">
        <v>66</v>
      </c>
      <c r="Q8770" s="1" t="s">
        <v>146</v>
      </c>
      <c r="R8770" s="1" t="s">
        <v>1024</v>
      </c>
      <c r="S8770" s="1">
        <v>288</v>
      </c>
      <c r="T8770" s="1">
        <v>4</v>
      </c>
      <c r="U8770" s="1">
        <v>0.2</v>
      </c>
      <c r="V8770" s="1">
        <v>57.599999999999994</v>
      </c>
      <c r="W8770" t="str">
        <f>INDEX(People!$A$2:$A$5,MATCH(Orders!N8770,People!$B$2:$B$5,0))</f>
        <v>Chuck Magee</v>
      </c>
      <c r="X8770" t="str">
        <f>IFERROR(INDEX(Returns!A8770:A9569,MATCH(Orders!B8770,Returns!B8770:B9569,0)),"No")</f>
        <v>No</v>
      </c>
      <c r="Y8770">
        <f t="shared" si="136"/>
        <v>345.59999999999997</v>
      </c>
    </row>
    <row r="8771" spans="1:25" x14ac:dyDescent="0.2">
      <c r="A8771" s="1">
        <v>8770</v>
      </c>
      <c r="B8771" t="s">
        <v>10338</v>
      </c>
      <c r="C8771" s="2">
        <v>43355</v>
      </c>
      <c r="D8771" s="8">
        <f>Table1[[#This Row],[Order Date]]</f>
        <v>43355</v>
      </c>
      <c r="E8771" s="2">
        <v>43356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">
        <v>5568</v>
      </c>
      <c r="P8771" s="1" t="s">
        <v>66</v>
      </c>
      <c r="Q8771" s="1" t="s">
        <v>67</v>
      </c>
      <c r="R8771" s="1" t="s">
        <v>5569</v>
      </c>
      <c r="S8771" s="1">
        <v>146.952</v>
      </c>
      <c r="T8771" s="1">
        <v>3</v>
      </c>
      <c r="U8771" s="1">
        <v>0.2</v>
      </c>
      <c r="V8771" s="1">
        <v>9.1844999999999928</v>
      </c>
      <c r="W8771" t="str">
        <f>INDEX(People!$A$2:$A$5,MATCH(Orders!N8771,People!$B$2:$B$5,0))</f>
        <v>Anna Andreadi</v>
      </c>
      <c r="X8771" t="str">
        <f>IFERROR(INDEX(Returns!A8771:A9570,MATCH(Orders!B8771,Returns!B8771:B9570,0)),"No")</f>
        <v>No</v>
      </c>
      <c r="Y8771">
        <f t="shared" ref="Y8771:Y8834" si="137">S8771*(1+U8771)</f>
        <v>176.3424</v>
      </c>
    </row>
    <row r="8772" spans="1:25" x14ac:dyDescent="0.2">
      <c r="A8772" s="1">
        <v>8771</v>
      </c>
      <c r="B8772" t="s">
        <v>10338</v>
      </c>
      <c r="C8772" s="2">
        <v>43355</v>
      </c>
      <c r="D8772" s="8">
        <f>Table1[[#This Row],[Order Date]]</f>
        <v>43355</v>
      </c>
      <c r="E8772" s="2">
        <v>43356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">
        <v>2605</v>
      </c>
      <c r="P8772" s="1" t="s">
        <v>30</v>
      </c>
      <c r="Q8772" s="1" t="s">
        <v>34</v>
      </c>
      <c r="R8772" s="1" t="s">
        <v>2606</v>
      </c>
      <c r="S8772" s="1">
        <v>83.13600000000001</v>
      </c>
      <c r="T8772" s="1">
        <v>4</v>
      </c>
      <c r="U8772" s="1">
        <v>0.2</v>
      </c>
      <c r="V8772" s="1">
        <v>5.1960000000000015</v>
      </c>
      <c r="W8772" t="str">
        <f>INDEX(People!$A$2:$A$5,MATCH(Orders!N8772,People!$B$2:$B$5,0))</f>
        <v>Anna Andreadi</v>
      </c>
      <c r="X8772" t="str">
        <f>IFERROR(INDEX(Returns!A8772:A9571,MATCH(Orders!B8772,Returns!B8772:B9571,0)),"No")</f>
        <v>No</v>
      </c>
      <c r="Y8772">
        <f t="shared" si="137"/>
        <v>99.763200000000012</v>
      </c>
    </row>
    <row r="8773" spans="1:25" x14ac:dyDescent="0.2">
      <c r="A8773" s="1">
        <v>8772</v>
      </c>
      <c r="B8773" t="s">
        <v>10339</v>
      </c>
      <c r="C8773" s="2">
        <v>43722</v>
      </c>
      <c r="D8773" s="8">
        <f>Table1[[#This Row],[Order Date]]</f>
        <v>43722</v>
      </c>
      <c r="E8773" s="2">
        <v>43725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">
        <v>3903</v>
      </c>
      <c r="P8773" s="1" t="s">
        <v>43</v>
      </c>
      <c r="Q8773" s="1" t="s">
        <v>73</v>
      </c>
      <c r="R8773" s="1" t="s">
        <v>3904</v>
      </c>
      <c r="S8773" s="1">
        <v>942.78400000000011</v>
      </c>
      <c r="T8773" s="1">
        <v>4</v>
      </c>
      <c r="U8773" s="1">
        <v>0.2</v>
      </c>
      <c r="V8773" s="1">
        <v>94.278400000000033</v>
      </c>
      <c r="W8773" t="str">
        <f>INDEX(People!$A$2:$A$5,MATCH(Orders!N8773,People!$B$2:$B$5,0))</f>
        <v>Cassandra Brandow</v>
      </c>
      <c r="X8773" t="str">
        <f>IFERROR(INDEX(Returns!A8773:A9572,MATCH(Orders!B8773,Returns!B8773:B9572,0)),"No")</f>
        <v>No</v>
      </c>
      <c r="Y8773">
        <f t="shared" si="137"/>
        <v>1131.3408000000002</v>
      </c>
    </row>
    <row r="8774" spans="1:25" x14ac:dyDescent="0.2">
      <c r="A8774" s="1">
        <v>8773</v>
      </c>
      <c r="B8774" t="s">
        <v>10339</v>
      </c>
      <c r="C8774" s="2">
        <v>43722</v>
      </c>
      <c r="D8774" s="8">
        <f>Table1[[#This Row],[Order Date]]</f>
        <v>43722</v>
      </c>
      <c r="E8774" s="2">
        <v>43725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">
        <v>3344</v>
      </c>
      <c r="P8774" s="1" t="s">
        <v>43</v>
      </c>
      <c r="Q8774" s="1" t="s">
        <v>84</v>
      </c>
      <c r="R8774" s="1" t="s">
        <v>3345</v>
      </c>
      <c r="S8774" s="1">
        <v>74.352000000000004</v>
      </c>
      <c r="T8774" s="1">
        <v>3</v>
      </c>
      <c r="U8774" s="1">
        <v>0.2</v>
      </c>
      <c r="V8774" s="1">
        <v>23.234999999999992</v>
      </c>
      <c r="W8774" t="str">
        <f>INDEX(People!$A$2:$A$5,MATCH(Orders!N8774,People!$B$2:$B$5,0))</f>
        <v>Cassandra Brandow</v>
      </c>
      <c r="X8774" t="str">
        <f>IFERROR(INDEX(Returns!A8774:A9573,MATCH(Orders!B8774,Returns!B8774:B9573,0)),"No")</f>
        <v>No</v>
      </c>
      <c r="Y8774">
        <f t="shared" si="137"/>
        <v>89.222400000000007</v>
      </c>
    </row>
    <row r="8775" spans="1:25" x14ac:dyDescent="0.2">
      <c r="A8775" s="1">
        <v>8774</v>
      </c>
      <c r="B8775" t="s">
        <v>10340</v>
      </c>
      <c r="C8775" s="2">
        <v>42789</v>
      </c>
      <c r="D8775" s="8">
        <f>Table1[[#This Row],[Order Date]]</f>
        <v>42789</v>
      </c>
      <c r="E8775" s="2">
        <v>42794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">
        <v>1891</v>
      </c>
      <c r="P8775" s="1" t="s">
        <v>43</v>
      </c>
      <c r="Q8775" s="1" t="s">
        <v>73</v>
      </c>
      <c r="R8775" s="1" t="s">
        <v>1892</v>
      </c>
      <c r="S8775" s="1">
        <v>26.880000000000003</v>
      </c>
      <c r="T8775" s="1">
        <v>6</v>
      </c>
      <c r="U8775" s="1">
        <v>0</v>
      </c>
      <c r="V8775" s="1">
        <v>6.7200000000000006</v>
      </c>
      <c r="W8775" t="str">
        <f>INDEX(People!$A$2:$A$5,MATCH(Orders!N8775,People!$B$2:$B$5,0))</f>
        <v>Chuck Magee</v>
      </c>
      <c r="X8775" t="str">
        <f>IFERROR(INDEX(Returns!A8775:A9574,MATCH(Orders!B8775,Returns!B8775:B9574,0)),"No")</f>
        <v>No</v>
      </c>
      <c r="Y8775">
        <f t="shared" si="137"/>
        <v>26.880000000000003</v>
      </c>
    </row>
    <row r="8776" spans="1:25" x14ac:dyDescent="0.2">
      <c r="A8776" s="1">
        <v>8775</v>
      </c>
      <c r="B8776" t="s">
        <v>10340</v>
      </c>
      <c r="C8776" s="2">
        <v>42789</v>
      </c>
      <c r="D8776" s="8">
        <f>Table1[[#This Row],[Order Date]]</f>
        <v>42789</v>
      </c>
      <c r="E8776" s="2">
        <v>42794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">
        <v>4124</v>
      </c>
      <c r="P8776" s="1" t="s">
        <v>43</v>
      </c>
      <c r="Q8776" s="1" t="s">
        <v>70</v>
      </c>
      <c r="R8776" s="1" t="s">
        <v>4125</v>
      </c>
      <c r="S8776" s="1">
        <v>10.896000000000001</v>
      </c>
      <c r="T8776" s="1">
        <v>2</v>
      </c>
      <c r="U8776" s="1">
        <v>0.2</v>
      </c>
      <c r="V8776" s="1">
        <v>3.8135999999999992</v>
      </c>
      <c r="W8776" t="str">
        <f>INDEX(People!$A$2:$A$5,MATCH(Orders!N8776,People!$B$2:$B$5,0))</f>
        <v>Chuck Magee</v>
      </c>
      <c r="X8776" t="str">
        <f>IFERROR(INDEX(Returns!A8776:A9575,MATCH(Orders!B8776,Returns!B8776:B9575,0)),"No")</f>
        <v>No</v>
      </c>
      <c r="Y8776">
        <f t="shared" si="137"/>
        <v>13.075200000000001</v>
      </c>
    </row>
    <row r="8777" spans="1:25" x14ac:dyDescent="0.2">
      <c r="A8777" s="1">
        <v>8776</v>
      </c>
      <c r="B8777" t="s">
        <v>10341</v>
      </c>
      <c r="C8777" s="2">
        <v>43439</v>
      </c>
      <c r="D8777" s="8">
        <f>Table1[[#This Row],[Order Date]]</f>
        <v>43439</v>
      </c>
      <c r="E8777" s="2">
        <v>43443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">
        <v>565</v>
      </c>
      <c r="P8777" s="1" t="s">
        <v>43</v>
      </c>
      <c r="Q8777" s="1" t="s">
        <v>63</v>
      </c>
      <c r="R8777" s="1" t="s">
        <v>566</v>
      </c>
      <c r="S8777" s="1">
        <v>3.536</v>
      </c>
      <c r="T8777" s="1">
        <v>2</v>
      </c>
      <c r="U8777" s="1">
        <v>0.2</v>
      </c>
      <c r="V8777" s="1">
        <v>0.30940000000000001</v>
      </c>
      <c r="W8777" t="str">
        <f>INDEX(People!$A$2:$A$5,MATCH(Orders!N8777,People!$B$2:$B$5,0))</f>
        <v>Kelly Williams</v>
      </c>
      <c r="X8777" t="str">
        <f>IFERROR(INDEX(Returns!A8777:A9576,MATCH(Orders!B8777,Returns!B8777:B9576,0)),"No")</f>
        <v>No</v>
      </c>
      <c r="Y8777">
        <f t="shared" si="137"/>
        <v>4.2431999999999999</v>
      </c>
    </row>
    <row r="8778" spans="1:25" x14ac:dyDescent="0.2">
      <c r="A8778" s="1">
        <v>8777</v>
      </c>
      <c r="B8778" t="s">
        <v>10342</v>
      </c>
      <c r="C8778" s="2">
        <v>43283</v>
      </c>
      <c r="D8778" s="8">
        <f>Table1[[#This Row],[Order Date]]</f>
        <v>43283</v>
      </c>
      <c r="E8778" s="2">
        <v>43284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">
        <v>2197</v>
      </c>
      <c r="P8778" s="1" t="s">
        <v>30</v>
      </c>
      <c r="Q8778" s="1" t="s">
        <v>34</v>
      </c>
      <c r="R8778" s="1" t="s">
        <v>2198</v>
      </c>
      <c r="S8778" s="1">
        <v>528.42999999999995</v>
      </c>
      <c r="T8778" s="1">
        <v>5</v>
      </c>
      <c r="U8778" s="1">
        <v>0.3</v>
      </c>
      <c r="V8778" s="1">
        <v>0</v>
      </c>
      <c r="W8778" t="str">
        <f>INDEX(People!$A$2:$A$5,MATCH(Orders!N8778,People!$B$2:$B$5,0))</f>
        <v>Kelly Williams</v>
      </c>
      <c r="X8778" t="str">
        <f>IFERROR(INDEX(Returns!A8778:A9577,MATCH(Orders!B8778,Returns!B8778:B9577,0)),"No")</f>
        <v>No</v>
      </c>
      <c r="Y8778">
        <f t="shared" si="137"/>
        <v>686.95899999999995</v>
      </c>
    </row>
    <row r="8779" spans="1:25" x14ac:dyDescent="0.2">
      <c r="A8779" s="1">
        <v>8778</v>
      </c>
      <c r="B8779" t="s">
        <v>10342</v>
      </c>
      <c r="C8779" s="2">
        <v>43283</v>
      </c>
      <c r="D8779" s="8">
        <f>Table1[[#This Row],[Order Date]]</f>
        <v>43283</v>
      </c>
      <c r="E8779" s="2">
        <v>43284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">
        <v>4624</v>
      </c>
      <c r="P8779" s="1" t="s">
        <v>43</v>
      </c>
      <c r="Q8779" s="1" t="s">
        <v>84</v>
      </c>
      <c r="R8779" s="1" t="s">
        <v>4625</v>
      </c>
      <c r="S8779" s="1">
        <v>41.472000000000008</v>
      </c>
      <c r="T8779" s="1">
        <v>8</v>
      </c>
      <c r="U8779" s="1">
        <v>0.2</v>
      </c>
      <c r="V8779" s="1">
        <v>14.5152</v>
      </c>
      <c r="W8779" t="str">
        <f>INDEX(People!$A$2:$A$5,MATCH(Orders!N8779,People!$B$2:$B$5,0))</f>
        <v>Kelly Williams</v>
      </c>
      <c r="X8779" t="str">
        <f>IFERROR(INDEX(Returns!A8779:A9578,MATCH(Orders!B8779,Returns!B8779:B9578,0)),"No")</f>
        <v>No</v>
      </c>
      <c r="Y8779">
        <f t="shared" si="137"/>
        <v>49.766400000000012</v>
      </c>
    </row>
    <row r="8780" spans="1:25" x14ac:dyDescent="0.2">
      <c r="A8780" s="1">
        <v>8779</v>
      </c>
      <c r="B8780" t="s">
        <v>10343</v>
      </c>
      <c r="C8780" s="2">
        <v>43812</v>
      </c>
      <c r="D8780" s="8">
        <f>Table1[[#This Row],[Order Date]]</f>
        <v>43812</v>
      </c>
      <c r="E8780" s="2">
        <v>43817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">
        <v>1916</v>
      </c>
      <c r="P8780" s="1" t="s">
        <v>30</v>
      </c>
      <c r="Q8780" s="1" t="s">
        <v>31</v>
      </c>
      <c r="R8780" s="1" t="s">
        <v>1917</v>
      </c>
      <c r="S8780" s="1">
        <v>287.976</v>
      </c>
      <c r="T8780" s="1">
        <v>3</v>
      </c>
      <c r="U8780" s="1">
        <v>0.2</v>
      </c>
      <c r="V8780" s="1">
        <v>7.1993999999999687</v>
      </c>
      <c r="W8780" t="str">
        <f>INDEX(People!$A$2:$A$5,MATCH(Orders!N8780,People!$B$2:$B$5,0))</f>
        <v>Chuck Magee</v>
      </c>
      <c r="X8780" t="str">
        <f>IFERROR(INDEX(Returns!A8780:A9579,MATCH(Orders!B8780,Returns!B8780:B9579,0)),"No")</f>
        <v>No</v>
      </c>
      <c r="Y8780">
        <f t="shared" si="137"/>
        <v>345.57119999999998</v>
      </c>
    </row>
    <row r="8781" spans="1:25" x14ac:dyDescent="0.2">
      <c r="A8781" s="1">
        <v>8780</v>
      </c>
      <c r="B8781" t="s">
        <v>10344</v>
      </c>
      <c r="C8781" s="2">
        <v>42814</v>
      </c>
      <c r="D8781" s="8">
        <f>Table1[[#This Row],[Order Date]]</f>
        <v>42814</v>
      </c>
      <c r="E8781" s="2">
        <v>42816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">
        <v>2514</v>
      </c>
      <c r="P8781" s="1" t="s">
        <v>43</v>
      </c>
      <c r="Q8781" s="1" t="s">
        <v>55</v>
      </c>
      <c r="R8781" s="1" t="s">
        <v>2515</v>
      </c>
      <c r="S8781" s="1">
        <v>29.304000000000002</v>
      </c>
      <c r="T8781" s="1">
        <v>3</v>
      </c>
      <c r="U8781" s="1">
        <v>0.2</v>
      </c>
      <c r="V8781" s="1">
        <v>2.5641000000000034</v>
      </c>
      <c r="W8781" t="str">
        <f>INDEX(People!$A$2:$A$5,MATCH(Orders!N8781,People!$B$2:$B$5,0))</f>
        <v>Anna Andreadi</v>
      </c>
      <c r="X8781" t="str">
        <f>IFERROR(INDEX(Returns!A8781:A9580,MATCH(Orders!B8781,Returns!B8781:B9580,0)),"No")</f>
        <v>No</v>
      </c>
      <c r="Y8781">
        <f t="shared" si="137"/>
        <v>35.1648</v>
      </c>
    </row>
    <row r="8782" spans="1:25" x14ac:dyDescent="0.2">
      <c r="A8782" s="1">
        <v>8781</v>
      </c>
      <c r="B8782" t="s">
        <v>10345</v>
      </c>
      <c r="C8782" s="2">
        <v>42795</v>
      </c>
      <c r="D8782" s="8">
        <f>Table1[[#This Row],[Order Date]]</f>
        <v>42795</v>
      </c>
      <c r="E8782" s="2">
        <v>42798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">
        <v>4046</v>
      </c>
      <c r="P8782" s="1" t="s">
        <v>43</v>
      </c>
      <c r="Q8782" s="1" t="s">
        <v>63</v>
      </c>
      <c r="R8782" s="1" t="s">
        <v>4047</v>
      </c>
      <c r="S8782" s="1">
        <v>55.328000000000003</v>
      </c>
      <c r="T8782" s="1">
        <v>2</v>
      </c>
      <c r="U8782" s="1">
        <v>0.2</v>
      </c>
      <c r="V8782" s="1">
        <v>6.2243999999999957</v>
      </c>
      <c r="W8782" t="str">
        <f>INDEX(People!$A$2:$A$5,MATCH(Orders!N8782,People!$B$2:$B$5,0))</f>
        <v>Kelly Williams</v>
      </c>
      <c r="X8782" t="str">
        <f>IFERROR(INDEX(Returns!A8782:A9581,MATCH(Orders!B8782,Returns!B8782:B9581,0)),"No")</f>
        <v>No</v>
      </c>
      <c r="Y8782">
        <f t="shared" si="137"/>
        <v>66.393600000000006</v>
      </c>
    </row>
    <row r="8783" spans="1:25" x14ac:dyDescent="0.2">
      <c r="A8783" s="1">
        <v>8782</v>
      </c>
      <c r="B8783" t="s">
        <v>10345</v>
      </c>
      <c r="C8783" s="2">
        <v>42795</v>
      </c>
      <c r="D8783" s="8">
        <f>Table1[[#This Row],[Order Date]]</f>
        <v>42795</v>
      </c>
      <c r="E8783" s="2">
        <v>42798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">
        <v>2596</v>
      </c>
      <c r="P8783" s="1" t="s">
        <v>30</v>
      </c>
      <c r="Q8783" s="1" t="s">
        <v>31</v>
      </c>
      <c r="R8783" s="1" t="s">
        <v>2597</v>
      </c>
      <c r="S8783" s="1">
        <v>1227.9983999999999</v>
      </c>
      <c r="T8783" s="1">
        <v>6</v>
      </c>
      <c r="U8783" s="1">
        <v>0.32</v>
      </c>
      <c r="V8783" s="1">
        <v>-36.117600000000152</v>
      </c>
      <c r="W8783" t="str">
        <f>INDEX(People!$A$2:$A$5,MATCH(Orders!N8783,People!$B$2:$B$5,0))</f>
        <v>Kelly Williams</v>
      </c>
      <c r="X8783" t="str">
        <f>IFERROR(INDEX(Returns!A8783:A9582,MATCH(Orders!B8783,Returns!B8783:B9582,0)),"No")</f>
        <v>No</v>
      </c>
      <c r="Y8783">
        <f t="shared" si="137"/>
        <v>1620.9578879999999</v>
      </c>
    </row>
    <row r="8784" spans="1:25" x14ac:dyDescent="0.2">
      <c r="A8784" s="1">
        <v>8783</v>
      </c>
      <c r="B8784" t="s">
        <v>10346</v>
      </c>
      <c r="C8784" s="2">
        <v>43358</v>
      </c>
      <c r="D8784" s="8">
        <f>Table1[[#This Row],[Order Date]]</f>
        <v>43358</v>
      </c>
      <c r="E8784" s="2">
        <v>43363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">
        <v>3875</v>
      </c>
      <c r="P8784" s="1" t="s">
        <v>43</v>
      </c>
      <c r="Q8784" s="1" t="s">
        <v>70</v>
      </c>
      <c r="R8784" s="1" t="s">
        <v>3876</v>
      </c>
      <c r="S8784" s="1">
        <v>20.416</v>
      </c>
      <c r="T8784" s="1">
        <v>4</v>
      </c>
      <c r="U8784" s="1">
        <v>0.2</v>
      </c>
      <c r="V8784" s="1">
        <v>6.6351999999999984</v>
      </c>
      <c r="W8784" t="str">
        <f>INDEX(People!$A$2:$A$5,MATCH(Orders!N8784,People!$B$2:$B$5,0))</f>
        <v>Anna Andreadi</v>
      </c>
      <c r="X8784" t="str">
        <f>IFERROR(INDEX(Returns!A8784:A9583,MATCH(Orders!B8784,Returns!B8784:B9583,0)),"No")</f>
        <v>No</v>
      </c>
      <c r="Y8784">
        <f t="shared" si="137"/>
        <v>24.499199999999998</v>
      </c>
    </row>
    <row r="8785" spans="1:25" x14ac:dyDescent="0.2">
      <c r="A8785" s="1">
        <v>8784</v>
      </c>
      <c r="B8785" t="s">
        <v>10346</v>
      </c>
      <c r="C8785" s="2">
        <v>43358</v>
      </c>
      <c r="D8785" s="8">
        <f>Table1[[#This Row],[Order Date]]</f>
        <v>43358</v>
      </c>
      <c r="E8785" s="2">
        <v>43363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">
        <v>793</v>
      </c>
      <c r="P8785" s="1" t="s">
        <v>30</v>
      </c>
      <c r="Q8785" s="1" t="s">
        <v>52</v>
      </c>
      <c r="R8785" s="1" t="s">
        <v>794</v>
      </c>
      <c r="S8785" s="1">
        <v>1128.3899999999999</v>
      </c>
      <c r="T8785" s="1">
        <v>3</v>
      </c>
      <c r="U8785" s="1">
        <v>0</v>
      </c>
      <c r="V8785" s="1">
        <v>259.52970000000005</v>
      </c>
      <c r="W8785" t="str">
        <f>INDEX(People!$A$2:$A$5,MATCH(Orders!N8785,People!$B$2:$B$5,0))</f>
        <v>Anna Andreadi</v>
      </c>
      <c r="X8785" t="str">
        <f>IFERROR(INDEX(Returns!A8785:A9584,MATCH(Orders!B8785,Returns!B8785:B9584,0)),"No")</f>
        <v>No</v>
      </c>
      <c r="Y8785">
        <f t="shared" si="137"/>
        <v>1128.3899999999999</v>
      </c>
    </row>
    <row r="8786" spans="1:25" x14ac:dyDescent="0.2">
      <c r="A8786" s="1">
        <v>8785</v>
      </c>
      <c r="B8786" t="s">
        <v>10347</v>
      </c>
      <c r="C8786" s="2">
        <v>43541</v>
      </c>
      <c r="D8786" s="8">
        <f>Table1[[#This Row],[Order Date]]</f>
        <v>43541</v>
      </c>
      <c r="E8786" s="2">
        <v>43547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">
        <v>3823</v>
      </c>
      <c r="P8786" s="1" t="s">
        <v>43</v>
      </c>
      <c r="Q8786" s="1" t="s">
        <v>44</v>
      </c>
      <c r="R8786" s="1" t="s">
        <v>3824</v>
      </c>
      <c r="S8786" s="1">
        <v>4.6079999999999997</v>
      </c>
      <c r="T8786" s="1">
        <v>2</v>
      </c>
      <c r="U8786" s="1">
        <v>0.2</v>
      </c>
      <c r="V8786" s="1">
        <v>1.6704000000000001</v>
      </c>
      <c r="W8786" t="str">
        <f>INDEX(People!$A$2:$A$5,MATCH(Orders!N8786,People!$B$2:$B$5,0))</f>
        <v>Cassandra Brandow</v>
      </c>
      <c r="X8786" t="str">
        <f>IFERROR(INDEX(Returns!A8786:A9585,MATCH(Orders!B8786,Returns!B8786:B9585,0)),"No")</f>
        <v>No</v>
      </c>
      <c r="Y8786">
        <f t="shared" si="137"/>
        <v>5.5295999999999994</v>
      </c>
    </row>
    <row r="8787" spans="1:25" x14ac:dyDescent="0.2">
      <c r="A8787" s="1">
        <v>8786</v>
      </c>
      <c r="B8787" t="s">
        <v>10348</v>
      </c>
      <c r="C8787" s="2">
        <v>43613</v>
      </c>
      <c r="D8787" s="8">
        <f>Table1[[#This Row],[Order Date]]</f>
        <v>43613</v>
      </c>
      <c r="E8787" s="2">
        <v>43618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">
        <v>5385</v>
      </c>
      <c r="P8787" s="1" t="s">
        <v>66</v>
      </c>
      <c r="Q8787" s="1" t="s">
        <v>67</v>
      </c>
      <c r="R8787" s="1" t="s">
        <v>5386</v>
      </c>
      <c r="S8787" s="1">
        <v>195.96000000000004</v>
      </c>
      <c r="T8787" s="1">
        <v>5</v>
      </c>
      <c r="U8787" s="1">
        <v>0.2</v>
      </c>
      <c r="V8787" s="1">
        <v>19.596000000000018</v>
      </c>
      <c r="W8787" t="str">
        <f>INDEX(People!$A$2:$A$5,MATCH(Orders!N8787,People!$B$2:$B$5,0))</f>
        <v>Anna Andreadi</v>
      </c>
      <c r="X8787" t="str">
        <f>IFERROR(INDEX(Returns!A8787:A9586,MATCH(Orders!B8787,Returns!B8787:B9586,0)),"No")</f>
        <v>No</v>
      </c>
      <c r="Y8787">
        <f t="shared" si="137"/>
        <v>235.15200000000004</v>
      </c>
    </row>
    <row r="8788" spans="1:25" x14ac:dyDescent="0.2">
      <c r="A8788" s="1">
        <v>8787</v>
      </c>
      <c r="B8788" t="s">
        <v>10348</v>
      </c>
      <c r="C8788" s="2">
        <v>43613</v>
      </c>
      <c r="D8788" s="8">
        <f>Table1[[#This Row],[Order Date]]</f>
        <v>43613</v>
      </c>
      <c r="E8788" s="2">
        <v>43618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">
        <v>4765</v>
      </c>
      <c r="P8788" s="1" t="s">
        <v>43</v>
      </c>
      <c r="Q8788" s="1" t="s">
        <v>84</v>
      </c>
      <c r="R8788" s="1" t="s">
        <v>4766</v>
      </c>
      <c r="S8788" s="1">
        <v>15.552000000000003</v>
      </c>
      <c r="T8788" s="1">
        <v>3</v>
      </c>
      <c r="U8788" s="1">
        <v>0.2</v>
      </c>
      <c r="V8788" s="1">
        <v>5.4432</v>
      </c>
      <c r="W8788" t="str">
        <f>INDEX(People!$A$2:$A$5,MATCH(Orders!N8788,People!$B$2:$B$5,0))</f>
        <v>Anna Andreadi</v>
      </c>
      <c r="X8788" t="str">
        <f>IFERROR(INDEX(Returns!A8788:A9587,MATCH(Orders!B8788,Returns!B8788:B9587,0)),"No")</f>
        <v>No</v>
      </c>
      <c r="Y8788">
        <f t="shared" si="137"/>
        <v>18.662400000000002</v>
      </c>
    </row>
    <row r="8789" spans="1:25" x14ac:dyDescent="0.2">
      <c r="A8789" s="1">
        <v>8788</v>
      </c>
      <c r="B8789" t="s">
        <v>10348</v>
      </c>
      <c r="C8789" s="2">
        <v>43613</v>
      </c>
      <c r="D8789" s="8">
        <f>Table1[[#This Row],[Order Date]]</f>
        <v>43613</v>
      </c>
      <c r="E8789" s="2">
        <v>43618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">
        <v>423</v>
      </c>
      <c r="P8789" s="1" t="s">
        <v>66</v>
      </c>
      <c r="Q8789" s="1" t="s">
        <v>146</v>
      </c>
      <c r="R8789" s="1" t="s">
        <v>424</v>
      </c>
      <c r="S8789" s="1">
        <v>271.96800000000002</v>
      </c>
      <c r="T8789" s="1">
        <v>4</v>
      </c>
      <c r="U8789" s="1">
        <v>0.2</v>
      </c>
      <c r="V8789" s="1">
        <v>54.393599999999978</v>
      </c>
      <c r="W8789" t="str">
        <f>INDEX(People!$A$2:$A$5,MATCH(Orders!N8789,People!$B$2:$B$5,0))</f>
        <v>Anna Andreadi</v>
      </c>
      <c r="X8789" t="str">
        <f>IFERROR(INDEX(Returns!A8789:A9588,MATCH(Orders!B8789,Returns!B8789:B9588,0)),"No")</f>
        <v>No</v>
      </c>
      <c r="Y8789">
        <f t="shared" si="137"/>
        <v>326.36160000000001</v>
      </c>
    </row>
    <row r="8790" spans="1:25" x14ac:dyDescent="0.2">
      <c r="A8790" s="1">
        <v>8789</v>
      </c>
      <c r="B8790" t="s">
        <v>10349</v>
      </c>
      <c r="C8790" s="2">
        <v>43631</v>
      </c>
      <c r="D8790" s="8">
        <f>Table1[[#This Row],[Order Date]]</f>
        <v>43631</v>
      </c>
      <c r="E8790" s="2">
        <v>43635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">
        <v>3254</v>
      </c>
      <c r="P8790" s="1" t="s">
        <v>30</v>
      </c>
      <c r="Q8790" s="1" t="s">
        <v>34</v>
      </c>
      <c r="R8790" s="1" t="s">
        <v>3255</v>
      </c>
      <c r="S8790" s="1">
        <v>698.35200000000009</v>
      </c>
      <c r="T8790" s="1">
        <v>3</v>
      </c>
      <c r="U8790" s="1">
        <v>0.2</v>
      </c>
      <c r="V8790" s="1">
        <v>52.376399999999961</v>
      </c>
      <c r="W8790" t="str">
        <f>INDEX(People!$A$2:$A$5,MATCH(Orders!N8790,People!$B$2:$B$5,0))</f>
        <v>Cassandra Brandow</v>
      </c>
      <c r="X8790" t="str">
        <f>IFERROR(INDEX(Returns!A8790:A9589,MATCH(Orders!B8790,Returns!B8790:B9589,0)),"No")</f>
        <v>No</v>
      </c>
      <c r="Y8790">
        <f t="shared" si="137"/>
        <v>838.02240000000006</v>
      </c>
    </row>
    <row r="8791" spans="1:25" x14ac:dyDescent="0.2">
      <c r="A8791" s="1">
        <v>8790</v>
      </c>
      <c r="B8791" t="s">
        <v>10349</v>
      </c>
      <c r="C8791" s="2">
        <v>43631</v>
      </c>
      <c r="D8791" s="8">
        <f>Table1[[#This Row],[Order Date]]</f>
        <v>43631</v>
      </c>
      <c r="E8791" s="2">
        <v>43635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">
        <v>3845</v>
      </c>
      <c r="P8791" s="1" t="s">
        <v>30</v>
      </c>
      <c r="Q8791" s="1" t="s">
        <v>31</v>
      </c>
      <c r="R8791" s="1" t="s">
        <v>3846</v>
      </c>
      <c r="S8791" s="1">
        <v>77.728000000000009</v>
      </c>
      <c r="T8791" s="1">
        <v>2</v>
      </c>
      <c r="U8791" s="1">
        <v>0.2</v>
      </c>
      <c r="V8791" s="1">
        <v>-3.8863999999999947</v>
      </c>
      <c r="W8791" t="str">
        <f>INDEX(People!$A$2:$A$5,MATCH(Orders!N8791,People!$B$2:$B$5,0))</f>
        <v>Cassandra Brandow</v>
      </c>
      <c r="X8791" t="str">
        <f>IFERROR(INDEX(Returns!A8791:A9590,MATCH(Orders!B8791,Returns!B8791:B9590,0)),"No")</f>
        <v>No</v>
      </c>
      <c r="Y8791">
        <f t="shared" si="137"/>
        <v>93.273600000000002</v>
      </c>
    </row>
    <row r="8792" spans="1:25" x14ac:dyDescent="0.2">
      <c r="A8792" s="1">
        <v>8791</v>
      </c>
      <c r="B8792" t="s">
        <v>10350</v>
      </c>
      <c r="C8792" s="2">
        <v>42984</v>
      </c>
      <c r="D8792" s="8">
        <f>Table1[[#This Row],[Order Date]]</f>
        <v>42984</v>
      </c>
      <c r="E8792" s="2">
        <v>42990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">
        <v>4729</v>
      </c>
      <c r="P8792" s="1" t="s">
        <v>43</v>
      </c>
      <c r="Q8792" s="1" t="s">
        <v>70</v>
      </c>
      <c r="R8792" s="1" t="s">
        <v>4730</v>
      </c>
      <c r="S8792" s="1">
        <v>46.62</v>
      </c>
      <c r="T8792" s="1">
        <v>9</v>
      </c>
      <c r="U8792" s="1">
        <v>0</v>
      </c>
      <c r="V8792" s="1">
        <v>21.445199999999996</v>
      </c>
      <c r="W8792" t="str">
        <f>INDEX(People!$A$2:$A$5,MATCH(Orders!N8792,People!$B$2:$B$5,0))</f>
        <v>Cassandra Brandow</v>
      </c>
      <c r="X8792" t="str">
        <f>IFERROR(INDEX(Returns!A8792:A9591,MATCH(Orders!B8792,Returns!B8792:B9591,0)),"No")</f>
        <v>No</v>
      </c>
      <c r="Y8792">
        <f t="shared" si="137"/>
        <v>46.62</v>
      </c>
    </row>
    <row r="8793" spans="1:25" x14ac:dyDescent="0.2">
      <c r="A8793" s="1">
        <v>8792</v>
      </c>
      <c r="B8793" t="s">
        <v>10351</v>
      </c>
      <c r="C8793" s="2">
        <v>43542</v>
      </c>
      <c r="D8793" s="8">
        <f>Table1[[#This Row],[Order Date]]</f>
        <v>43542</v>
      </c>
      <c r="E8793" s="2">
        <v>43548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">
        <v>2201</v>
      </c>
      <c r="P8793" s="1" t="s">
        <v>66</v>
      </c>
      <c r="Q8793" s="1" t="s">
        <v>67</v>
      </c>
      <c r="R8793" s="1" t="s">
        <v>2202</v>
      </c>
      <c r="S8793" s="1">
        <v>537.54399999999998</v>
      </c>
      <c r="T8793" s="1">
        <v>7</v>
      </c>
      <c r="U8793" s="1">
        <v>0.2</v>
      </c>
      <c r="V8793" s="1">
        <v>47.035099999999971</v>
      </c>
      <c r="W8793" t="str">
        <f>INDEX(People!$A$2:$A$5,MATCH(Orders!N8793,People!$B$2:$B$5,0))</f>
        <v>Kelly Williams</v>
      </c>
      <c r="X8793" t="str">
        <f>IFERROR(INDEX(Returns!A8793:A9592,MATCH(Orders!B8793,Returns!B8793:B9592,0)),"No")</f>
        <v>No</v>
      </c>
      <c r="Y8793">
        <f t="shared" si="137"/>
        <v>645.05279999999993</v>
      </c>
    </row>
    <row r="8794" spans="1:25" x14ac:dyDescent="0.2">
      <c r="A8794" s="1">
        <v>8793</v>
      </c>
      <c r="B8794" t="s">
        <v>10352</v>
      </c>
      <c r="C8794" s="2">
        <v>42723</v>
      </c>
      <c r="D8794" s="8">
        <f>Table1[[#This Row],[Order Date]]</f>
        <v>42723</v>
      </c>
      <c r="E8794" s="2">
        <v>42725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">
        <v>1912</v>
      </c>
      <c r="P8794" s="1" t="s">
        <v>43</v>
      </c>
      <c r="Q8794" s="1" t="s">
        <v>44</v>
      </c>
      <c r="R8794" s="1" t="s">
        <v>1913</v>
      </c>
      <c r="S8794" s="1">
        <v>14.62</v>
      </c>
      <c r="T8794" s="1">
        <v>2</v>
      </c>
      <c r="U8794" s="1">
        <v>0</v>
      </c>
      <c r="V8794" s="1">
        <v>6.8713999999999995</v>
      </c>
      <c r="W8794" t="str">
        <f>INDEX(People!$A$2:$A$5,MATCH(Orders!N8794,People!$B$2:$B$5,0))</f>
        <v>Anna Andreadi</v>
      </c>
      <c r="X8794" t="str">
        <f>IFERROR(INDEX(Returns!A8794:A9593,MATCH(Orders!B8794,Returns!B8794:B9593,0)),"No")</f>
        <v>No</v>
      </c>
      <c r="Y8794">
        <f t="shared" si="137"/>
        <v>14.62</v>
      </c>
    </row>
    <row r="8795" spans="1:25" x14ac:dyDescent="0.2">
      <c r="A8795" s="1">
        <v>8794</v>
      </c>
      <c r="B8795" t="s">
        <v>10352</v>
      </c>
      <c r="C8795" s="2">
        <v>42723</v>
      </c>
      <c r="D8795" s="8">
        <f>Table1[[#This Row],[Order Date]]</f>
        <v>42723</v>
      </c>
      <c r="E8795" s="2">
        <v>42725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">
        <v>1624</v>
      </c>
      <c r="P8795" s="1" t="s">
        <v>43</v>
      </c>
      <c r="Q8795" s="1" t="s">
        <v>242</v>
      </c>
      <c r="R8795" s="1" t="s">
        <v>1625</v>
      </c>
      <c r="S8795" s="1">
        <v>22.549999999999997</v>
      </c>
      <c r="T8795" s="1">
        <v>5</v>
      </c>
      <c r="U8795" s="1">
        <v>0</v>
      </c>
      <c r="V8795" s="1">
        <v>8.7945000000000011</v>
      </c>
      <c r="W8795" t="str">
        <f>INDEX(People!$A$2:$A$5,MATCH(Orders!N8795,People!$B$2:$B$5,0))</f>
        <v>Anna Andreadi</v>
      </c>
      <c r="X8795" t="str">
        <f>IFERROR(INDEX(Returns!A8795:A9594,MATCH(Orders!B8795,Returns!B8795:B9594,0)),"No")</f>
        <v>No</v>
      </c>
      <c r="Y8795">
        <f t="shared" si="137"/>
        <v>22.549999999999997</v>
      </c>
    </row>
    <row r="8796" spans="1:25" x14ac:dyDescent="0.2">
      <c r="A8796" s="1">
        <v>8795</v>
      </c>
      <c r="B8796" t="s">
        <v>10352</v>
      </c>
      <c r="C8796" s="2">
        <v>42723</v>
      </c>
      <c r="D8796" s="8">
        <f>Table1[[#This Row],[Order Date]]</f>
        <v>42723</v>
      </c>
      <c r="E8796" s="2">
        <v>42725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">
        <v>4137</v>
      </c>
      <c r="P8796" s="1" t="s">
        <v>66</v>
      </c>
      <c r="Q8796" s="1" t="s">
        <v>67</v>
      </c>
      <c r="R8796" s="1" t="s">
        <v>4138</v>
      </c>
      <c r="S8796" s="1">
        <v>583.79999999999995</v>
      </c>
      <c r="T8796" s="1">
        <v>5</v>
      </c>
      <c r="U8796" s="1">
        <v>0.2</v>
      </c>
      <c r="V8796" s="1">
        <v>72.974999999999909</v>
      </c>
      <c r="W8796" t="str">
        <f>INDEX(People!$A$2:$A$5,MATCH(Orders!N8796,People!$B$2:$B$5,0))</f>
        <v>Anna Andreadi</v>
      </c>
      <c r="X8796" t="str">
        <f>IFERROR(INDEX(Returns!A8796:A9595,MATCH(Orders!B8796,Returns!B8796:B9595,0)),"No")</f>
        <v>No</v>
      </c>
      <c r="Y8796">
        <f t="shared" si="137"/>
        <v>700.56</v>
      </c>
    </row>
    <row r="8797" spans="1:25" x14ac:dyDescent="0.2">
      <c r="A8797" s="1">
        <v>8796</v>
      </c>
      <c r="B8797" t="s">
        <v>10352</v>
      </c>
      <c r="C8797" s="2">
        <v>42723</v>
      </c>
      <c r="D8797" s="8">
        <f>Table1[[#This Row],[Order Date]]</f>
        <v>42723</v>
      </c>
      <c r="E8797" s="2">
        <v>42725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">
        <v>2203</v>
      </c>
      <c r="P8797" s="1" t="s">
        <v>66</v>
      </c>
      <c r="Q8797" s="1" t="s">
        <v>67</v>
      </c>
      <c r="R8797" s="1" t="s">
        <v>2204</v>
      </c>
      <c r="S8797" s="1">
        <v>211.16800000000001</v>
      </c>
      <c r="T8797" s="1">
        <v>4</v>
      </c>
      <c r="U8797" s="1">
        <v>0.2</v>
      </c>
      <c r="V8797" s="1">
        <v>15.837600000000009</v>
      </c>
      <c r="W8797" t="str">
        <f>INDEX(People!$A$2:$A$5,MATCH(Orders!N8797,People!$B$2:$B$5,0))</f>
        <v>Anna Andreadi</v>
      </c>
      <c r="X8797" t="str">
        <f>IFERROR(INDEX(Returns!A8797:A9596,MATCH(Orders!B8797,Returns!B8797:B9596,0)),"No")</f>
        <v>No</v>
      </c>
      <c r="Y8797">
        <f t="shared" si="137"/>
        <v>253.4016</v>
      </c>
    </row>
    <row r="8798" spans="1:25" x14ac:dyDescent="0.2">
      <c r="A8798" s="1">
        <v>8797</v>
      </c>
      <c r="B8798" t="s">
        <v>10353</v>
      </c>
      <c r="C8798" s="2">
        <v>43288</v>
      </c>
      <c r="D8798" s="8">
        <f>Table1[[#This Row],[Order Date]]</f>
        <v>43288</v>
      </c>
      <c r="E8798" s="2">
        <v>43294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">
        <v>1639</v>
      </c>
      <c r="P8798" s="1" t="s">
        <v>43</v>
      </c>
      <c r="Q8798" s="1" t="s">
        <v>84</v>
      </c>
      <c r="R8798" s="1" t="s">
        <v>1640</v>
      </c>
      <c r="S8798" s="1">
        <v>12.96</v>
      </c>
      <c r="T8798" s="1">
        <v>2</v>
      </c>
      <c r="U8798" s="1">
        <v>0</v>
      </c>
      <c r="V8798" s="1">
        <v>6.2208000000000006</v>
      </c>
      <c r="W8798" t="str">
        <f>INDEX(People!$A$2:$A$5,MATCH(Orders!N8798,People!$B$2:$B$5,0))</f>
        <v>Anna Andreadi</v>
      </c>
      <c r="X8798" t="str">
        <f>IFERROR(INDEX(Returns!A8798:A9597,MATCH(Orders!B8798,Returns!B8798:B9597,0)),"No")</f>
        <v>No</v>
      </c>
      <c r="Y8798">
        <f t="shared" si="137"/>
        <v>12.96</v>
      </c>
    </row>
    <row r="8799" spans="1:25" x14ac:dyDescent="0.2">
      <c r="A8799" s="1">
        <v>8798</v>
      </c>
      <c r="B8799" t="s">
        <v>10353</v>
      </c>
      <c r="C8799" s="2">
        <v>43288</v>
      </c>
      <c r="D8799" s="8">
        <f>Table1[[#This Row],[Order Date]]</f>
        <v>43288</v>
      </c>
      <c r="E8799" s="2">
        <v>43294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">
        <v>3984</v>
      </c>
      <c r="P8799" s="1" t="s">
        <v>43</v>
      </c>
      <c r="Q8799" s="1" t="s">
        <v>63</v>
      </c>
      <c r="R8799" s="1" t="s">
        <v>3985</v>
      </c>
      <c r="S8799" s="1">
        <v>45.98</v>
      </c>
      <c r="T8799" s="1">
        <v>2</v>
      </c>
      <c r="U8799" s="1">
        <v>0</v>
      </c>
      <c r="V8799" s="1">
        <v>12.874400000000001</v>
      </c>
      <c r="W8799" t="str">
        <f>INDEX(People!$A$2:$A$5,MATCH(Orders!N8799,People!$B$2:$B$5,0))</f>
        <v>Anna Andreadi</v>
      </c>
      <c r="X8799" t="str">
        <f>IFERROR(INDEX(Returns!A8799:A9598,MATCH(Orders!B8799,Returns!B8799:B9598,0)),"No")</f>
        <v>No</v>
      </c>
      <c r="Y8799">
        <f t="shared" si="137"/>
        <v>45.98</v>
      </c>
    </row>
    <row r="8800" spans="1:25" x14ac:dyDescent="0.2">
      <c r="A8800" s="1">
        <v>8799</v>
      </c>
      <c r="B8800" t="s">
        <v>10354</v>
      </c>
      <c r="C8800" s="2">
        <v>43196</v>
      </c>
      <c r="D8800" s="8">
        <f>Table1[[#This Row],[Order Date]]</f>
        <v>43196</v>
      </c>
      <c r="E8800" s="2">
        <v>43200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">
        <v>4389</v>
      </c>
      <c r="P8800" s="1" t="s">
        <v>66</v>
      </c>
      <c r="Q8800" s="1" t="s">
        <v>67</v>
      </c>
      <c r="R8800" s="1" t="s">
        <v>4390</v>
      </c>
      <c r="S8800" s="1">
        <v>1294.75</v>
      </c>
      <c r="T8800" s="1">
        <v>5</v>
      </c>
      <c r="U8800" s="1">
        <v>0</v>
      </c>
      <c r="V8800" s="1">
        <v>336.63499999999999</v>
      </c>
      <c r="W8800" t="str">
        <f>INDEX(People!$A$2:$A$5,MATCH(Orders!N8800,People!$B$2:$B$5,0))</f>
        <v>Chuck Magee</v>
      </c>
      <c r="X8800" t="str">
        <f>IFERROR(INDEX(Returns!A8800:A9599,MATCH(Orders!B8800,Returns!B8800:B9599,0)),"No")</f>
        <v>No</v>
      </c>
      <c r="Y8800">
        <f t="shared" si="137"/>
        <v>1294.75</v>
      </c>
    </row>
    <row r="8801" spans="1:25" x14ac:dyDescent="0.2">
      <c r="A8801" s="1">
        <v>8800</v>
      </c>
      <c r="B8801" t="s">
        <v>10355</v>
      </c>
      <c r="C8801" s="2">
        <v>42498</v>
      </c>
      <c r="D8801" s="8">
        <f>Table1[[#This Row],[Order Date]]</f>
        <v>42498</v>
      </c>
      <c r="E8801" s="2">
        <v>42500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">
        <v>1064</v>
      </c>
      <c r="P8801" s="1" t="s">
        <v>66</v>
      </c>
      <c r="Q8801" s="1" t="s">
        <v>1065</v>
      </c>
      <c r="R8801" s="1" t="s">
        <v>1066</v>
      </c>
      <c r="S8801" s="1">
        <v>1799.9699999999998</v>
      </c>
      <c r="T8801" s="1">
        <v>5</v>
      </c>
      <c r="U8801" s="1">
        <v>0.4</v>
      </c>
      <c r="V8801" s="1">
        <v>239.99600000000009</v>
      </c>
      <c r="W8801" t="str">
        <f>INDEX(People!$A$2:$A$5,MATCH(Orders!N8801,People!$B$2:$B$5,0))</f>
        <v>Chuck Magee</v>
      </c>
      <c r="X8801" t="str">
        <f>IFERROR(INDEX(Returns!A8801:A9600,MATCH(Orders!B8801,Returns!B8801:B9600,0)),"No")</f>
        <v>No</v>
      </c>
      <c r="Y8801">
        <f t="shared" si="137"/>
        <v>2519.9579999999996</v>
      </c>
    </row>
    <row r="8802" spans="1:25" x14ac:dyDescent="0.2">
      <c r="A8802" s="1">
        <v>8801</v>
      </c>
      <c r="B8802" t="s">
        <v>10356</v>
      </c>
      <c r="C8802" s="2">
        <v>43792</v>
      </c>
      <c r="D8802" s="8">
        <f>Table1[[#This Row],[Order Date]]</f>
        <v>43792</v>
      </c>
      <c r="E8802" s="2">
        <v>43796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">
        <v>4130</v>
      </c>
      <c r="P8802" s="1" t="s">
        <v>43</v>
      </c>
      <c r="Q8802" s="1" t="s">
        <v>84</v>
      </c>
      <c r="R8802" s="1" t="s">
        <v>4131</v>
      </c>
      <c r="S8802" s="1">
        <v>10.688000000000001</v>
      </c>
      <c r="T8802" s="1">
        <v>2</v>
      </c>
      <c r="U8802" s="1">
        <v>0.2</v>
      </c>
      <c r="V8802" s="1">
        <v>3.7407999999999997</v>
      </c>
      <c r="W8802" t="str">
        <f>INDEX(People!$A$2:$A$5,MATCH(Orders!N8802,People!$B$2:$B$5,0))</f>
        <v>Kelly Williams</v>
      </c>
      <c r="X8802" t="str">
        <f>IFERROR(INDEX(Returns!A8802:A9601,MATCH(Orders!B8802,Returns!B8802:B9601,0)),"No")</f>
        <v>No</v>
      </c>
      <c r="Y8802">
        <f t="shared" si="137"/>
        <v>12.8256</v>
      </c>
    </row>
    <row r="8803" spans="1:25" x14ac:dyDescent="0.2">
      <c r="A8803" s="1">
        <v>8802</v>
      </c>
      <c r="B8803" t="s">
        <v>10357</v>
      </c>
      <c r="C8803" s="2">
        <v>43414</v>
      </c>
      <c r="D8803" s="8">
        <f>Table1[[#This Row],[Order Date]]</f>
        <v>43414</v>
      </c>
      <c r="E8803" s="2">
        <v>43416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">
        <v>5475</v>
      </c>
      <c r="P8803" s="1" t="s">
        <v>66</v>
      </c>
      <c r="Q8803" s="1" t="s">
        <v>67</v>
      </c>
      <c r="R8803" s="1" t="s">
        <v>5476</v>
      </c>
      <c r="S8803" s="1">
        <v>221.98</v>
      </c>
      <c r="T8803" s="1">
        <v>2</v>
      </c>
      <c r="U8803" s="1">
        <v>0</v>
      </c>
      <c r="V8803" s="1">
        <v>62.15440000000001</v>
      </c>
      <c r="W8803" t="str">
        <f>INDEX(People!$A$2:$A$5,MATCH(Orders!N8803,People!$B$2:$B$5,0))</f>
        <v>Kelly Williams</v>
      </c>
      <c r="X8803" t="str">
        <f>IFERROR(INDEX(Returns!A8803:A9602,MATCH(Orders!B8803,Returns!B8803:B9602,0)),"No")</f>
        <v>No</v>
      </c>
      <c r="Y8803">
        <f t="shared" si="137"/>
        <v>221.98</v>
      </c>
    </row>
    <row r="8804" spans="1:25" x14ac:dyDescent="0.2">
      <c r="A8804" s="1">
        <v>8803</v>
      </c>
      <c r="B8804" t="s">
        <v>10357</v>
      </c>
      <c r="C8804" s="2">
        <v>43414</v>
      </c>
      <c r="D8804" s="8">
        <f>Table1[[#This Row],[Order Date]]</f>
        <v>43414</v>
      </c>
      <c r="E8804" s="2">
        <v>43416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">
        <v>3589</v>
      </c>
      <c r="P8804" s="1" t="s">
        <v>30</v>
      </c>
      <c r="Q8804" s="1" t="s">
        <v>31</v>
      </c>
      <c r="R8804" s="1" t="s">
        <v>3590</v>
      </c>
      <c r="S8804" s="1">
        <v>341.96</v>
      </c>
      <c r="T8804" s="1">
        <v>2</v>
      </c>
      <c r="U8804" s="1">
        <v>0</v>
      </c>
      <c r="V8804" s="1">
        <v>54.713599999999985</v>
      </c>
      <c r="W8804" t="str">
        <f>INDEX(People!$A$2:$A$5,MATCH(Orders!N8804,People!$B$2:$B$5,0))</f>
        <v>Kelly Williams</v>
      </c>
      <c r="X8804" t="str">
        <f>IFERROR(INDEX(Returns!A8804:A9603,MATCH(Orders!B8804,Returns!B8804:B9603,0)),"No")</f>
        <v>No</v>
      </c>
      <c r="Y8804">
        <f t="shared" si="137"/>
        <v>341.96</v>
      </c>
    </row>
    <row r="8805" spans="1:25" x14ac:dyDescent="0.2">
      <c r="A8805" s="1">
        <v>8804</v>
      </c>
      <c r="B8805" t="s">
        <v>10358</v>
      </c>
      <c r="C8805" s="2">
        <v>42735</v>
      </c>
      <c r="D8805" s="8">
        <f>Table1[[#This Row],[Order Date]]</f>
        <v>42735</v>
      </c>
      <c r="E8805" s="2">
        <v>42736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">
        <v>1893</v>
      </c>
      <c r="P8805" s="1" t="s">
        <v>66</v>
      </c>
      <c r="Q8805" s="1" t="s">
        <v>146</v>
      </c>
      <c r="R8805" s="1" t="s">
        <v>1894</v>
      </c>
      <c r="S8805" s="1">
        <v>34.769999999999996</v>
      </c>
      <c r="T8805" s="1">
        <v>3</v>
      </c>
      <c r="U8805" s="1">
        <v>0</v>
      </c>
      <c r="V8805" s="1">
        <v>11.474099999999996</v>
      </c>
      <c r="W8805" t="str">
        <f>INDEX(People!$A$2:$A$5,MATCH(Orders!N8805,People!$B$2:$B$5,0))</f>
        <v>Chuck Magee</v>
      </c>
      <c r="X8805" t="str">
        <f>IFERROR(INDEX(Returns!A8805:A9604,MATCH(Orders!B8805,Returns!B8805:B9604,0)),"No")</f>
        <v>No</v>
      </c>
      <c r="Y8805">
        <f t="shared" si="137"/>
        <v>34.769999999999996</v>
      </c>
    </row>
    <row r="8806" spans="1:25" x14ac:dyDescent="0.2">
      <c r="A8806" s="1">
        <v>8805</v>
      </c>
      <c r="B8806" t="s">
        <v>10358</v>
      </c>
      <c r="C8806" s="2">
        <v>42735</v>
      </c>
      <c r="D8806" s="8">
        <f>Table1[[#This Row],[Order Date]]</f>
        <v>42735</v>
      </c>
      <c r="E8806" s="2">
        <v>42736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">
        <v>625</v>
      </c>
      <c r="P8806" s="1" t="s">
        <v>43</v>
      </c>
      <c r="Q8806" s="1" t="s">
        <v>44</v>
      </c>
      <c r="R8806" s="1" t="s">
        <v>626</v>
      </c>
      <c r="S8806" s="1">
        <v>18.899999999999999</v>
      </c>
      <c r="T8806" s="1">
        <v>3</v>
      </c>
      <c r="U8806" s="1">
        <v>0</v>
      </c>
      <c r="V8806" s="1">
        <v>8.6939999999999991</v>
      </c>
      <c r="W8806" t="str">
        <f>INDEX(People!$A$2:$A$5,MATCH(Orders!N8806,People!$B$2:$B$5,0))</f>
        <v>Chuck Magee</v>
      </c>
      <c r="X8806" t="str">
        <f>IFERROR(INDEX(Returns!A8806:A9605,MATCH(Orders!B8806,Returns!B8806:B9605,0)),"No")</f>
        <v>No</v>
      </c>
      <c r="Y8806">
        <f t="shared" si="137"/>
        <v>18.899999999999999</v>
      </c>
    </row>
    <row r="8807" spans="1:25" x14ac:dyDescent="0.2">
      <c r="A8807" s="1">
        <v>8806</v>
      </c>
      <c r="B8807" t="s">
        <v>10359</v>
      </c>
      <c r="C8807" s="2">
        <v>43696</v>
      </c>
      <c r="D8807" s="8">
        <f>Table1[[#This Row],[Order Date]]</f>
        <v>43696</v>
      </c>
      <c r="E8807" s="2">
        <v>43700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">
        <v>3747</v>
      </c>
      <c r="P8807" s="1" t="s">
        <v>43</v>
      </c>
      <c r="Q8807" s="1" t="s">
        <v>70</v>
      </c>
      <c r="R8807" s="1" t="s">
        <v>3748</v>
      </c>
      <c r="S8807" s="1">
        <v>102.72</v>
      </c>
      <c r="T8807" s="1">
        <v>3</v>
      </c>
      <c r="U8807" s="1">
        <v>0.2</v>
      </c>
      <c r="V8807" s="1">
        <v>37.235999999999997</v>
      </c>
      <c r="W8807" t="str">
        <f>INDEX(People!$A$2:$A$5,MATCH(Orders!N8807,People!$B$2:$B$5,0))</f>
        <v>Anna Andreadi</v>
      </c>
      <c r="X8807" t="str">
        <f>IFERROR(INDEX(Returns!A8807:A9606,MATCH(Orders!B8807,Returns!B8807:B9606,0)),"No")</f>
        <v>No</v>
      </c>
      <c r="Y8807">
        <f t="shared" si="137"/>
        <v>123.264</v>
      </c>
    </row>
    <row r="8808" spans="1:25" x14ac:dyDescent="0.2">
      <c r="A8808" s="1">
        <v>8807</v>
      </c>
      <c r="B8808" t="s">
        <v>10360</v>
      </c>
      <c r="C8808" s="2">
        <v>43355</v>
      </c>
      <c r="D8808" s="8">
        <f>Table1[[#This Row],[Order Date]]</f>
        <v>43355</v>
      </c>
      <c r="E8808" s="2">
        <v>43359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">
        <v>5416</v>
      </c>
      <c r="P8808" s="1" t="s">
        <v>30</v>
      </c>
      <c r="Q8808" s="1" t="s">
        <v>60</v>
      </c>
      <c r="R8808" s="1" t="s">
        <v>5417</v>
      </c>
      <c r="S8808" s="1">
        <v>40.479999999999997</v>
      </c>
      <c r="T8808" s="1">
        <v>2</v>
      </c>
      <c r="U8808" s="1">
        <v>0</v>
      </c>
      <c r="V8808" s="1">
        <v>14.572799999999997</v>
      </c>
      <c r="W8808" t="str">
        <f>INDEX(People!$A$2:$A$5,MATCH(Orders!N8808,People!$B$2:$B$5,0))</f>
        <v>Chuck Magee</v>
      </c>
      <c r="X8808" t="str">
        <f>IFERROR(INDEX(Returns!A8808:A9607,MATCH(Orders!B8808,Returns!B8808:B9607,0)),"No")</f>
        <v>No</v>
      </c>
      <c r="Y8808">
        <f t="shared" si="137"/>
        <v>40.479999999999997</v>
      </c>
    </row>
    <row r="8809" spans="1:25" x14ac:dyDescent="0.2">
      <c r="A8809" s="1">
        <v>8808</v>
      </c>
      <c r="B8809" t="s">
        <v>10361</v>
      </c>
      <c r="C8809" s="2">
        <v>43764</v>
      </c>
      <c r="D8809" s="8">
        <f>Table1[[#This Row],[Order Date]]</f>
        <v>43764</v>
      </c>
      <c r="E8809" s="2">
        <v>43769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">
        <v>2639</v>
      </c>
      <c r="P8809" s="1" t="s">
        <v>43</v>
      </c>
      <c r="Q8809" s="1" t="s">
        <v>70</v>
      </c>
      <c r="R8809" s="1" t="s">
        <v>2640</v>
      </c>
      <c r="S8809" s="1">
        <v>33.282000000000004</v>
      </c>
      <c r="T8809" s="1">
        <v>3</v>
      </c>
      <c r="U8809" s="1">
        <v>0.7</v>
      </c>
      <c r="V8809" s="1">
        <v>-27.734999999999992</v>
      </c>
      <c r="W8809" t="str">
        <f>INDEX(People!$A$2:$A$5,MATCH(Orders!N8809,People!$B$2:$B$5,0))</f>
        <v>Chuck Magee</v>
      </c>
      <c r="X8809" t="str">
        <f>IFERROR(INDEX(Returns!A8809:A9608,MATCH(Orders!B8809,Returns!B8809:B9608,0)),"No")</f>
        <v>No</v>
      </c>
      <c r="Y8809">
        <f t="shared" si="137"/>
        <v>56.579400000000007</v>
      </c>
    </row>
    <row r="8810" spans="1:25" x14ac:dyDescent="0.2">
      <c r="A8810" s="1">
        <v>8809</v>
      </c>
      <c r="B8810" t="s">
        <v>10361</v>
      </c>
      <c r="C8810" s="2">
        <v>43764</v>
      </c>
      <c r="D8810" s="8">
        <f>Table1[[#This Row],[Order Date]]</f>
        <v>43764</v>
      </c>
      <c r="E8810" s="2">
        <v>43769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">
        <v>4025</v>
      </c>
      <c r="P8810" s="1" t="s">
        <v>66</v>
      </c>
      <c r="Q8810" s="1" t="s">
        <v>67</v>
      </c>
      <c r="R8810" s="1" t="s">
        <v>4026</v>
      </c>
      <c r="S8810" s="1">
        <v>118.64999999999998</v>
      </c>
      <c r="T8810" s="1">
        <v>5</v>
      </c>
      <c r="U8810" s="1">
        <v>0.4</v>
      </c>
      <c r="V8810" s="1">
        <v>19.775000000000006</v>
      </c>
      <c r="W8810" t="str">
        <f>INDEX(People!$A$2:$A$5,MATCH(Orders!N8810,People!$B$2:$B$5,0))</f>
        <v>Chuck Magee</v>
      </c>
      <c r="X8810" t="str">
        <f>IFERROR(INDEX(Returns!A8810:A9609,MATCH(Orders!B8810,Returns!B8810:B9609,0)),"No")</f>
        <v>No</v>
      </c>
      <c r="Y8810">
        <f t="shared" si="137"/>
        <v>166.10999999999996</v>
      </c>
    </row>
    <row r="8811" spans="1:25" x14ac:dyDescent="0.2">
      <c r="A8811" s="1">
        <v>8810</v>
      </c>
      <c r="B8811" t="s">
        <v>10361</v>
      </c>
      <c r="C8811" s="2">
        <v>43764</v>
      </c>
      <c r="D8811" s="8">
        <f>Table1[[#This Row],[Order Date]]</f>
        <v>43764</v>
      </c>
      <c r="E8811" s="2">
        <v>43769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">
        <v>3013</v>
      </c>
      <c r="P8811" s="1" t="s">
        <v>43</v>
      </c>
      <c r="Q8811" s="1" t="s">
        <v>44</v>
      </c>
      <c r="R8811" s="1" t="s">
        <v>3014</v>
      </c>
      <c r="S8811" s="1">
        <v>14.76</v>
      </c>
      <c r="T8811" s="1">
        <v>5</v>
      </c>
      <c r="U8811" s="1">
        <v>0.2</v>
      </c>
      <c r="V8811" s="1">
        <v>4.9815000000000005</v>
      </c>
      <c r="W8811" t="str">
        <f>INDEX(People!$A$2:$A$5,MATCH(Orders!N8811,People!$B$2:$B$5,0))</f>
        <v>Chuck Magee</v>
      </c>
      <c r="X8811" t="str">
        <f>IFERROR(INDEX(Returns!A8811:A9610,MATCH(Orders!B8811,Returns!B8811:B9610,0)),"No")</f>
        <v>No</v>
      </c>
      <c r="Y8811">
        <f t="shared" si="137"/>
        <v>17.712</v>
      </c>
    </row>
    <row r="8812" spans="1:25" x14ac:dyDescent="0.2">
      <c r="A8812" s="1">
        <v>8811</v>
      </c>
      <c r="B8812" t="s">
        <v>10362</v>
      </c>
      <c r="C8812" s="2">
        <v>43615</v>
      </c>
      <c r="D8812" s="8">
        <f>Table1[[#This Row],[Order Date]]</f>
        <v>43615</v>
      </c>
      <c r="E8812" s="2">
        <v>43620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">
        <v>3070</v>
      </c>
      <c r="P8812" s="1" t="s">
        <v>43</v>
      </c>
      <c r="Q8812" s="1" t="s">
        <v>84</v>
      </c>
      <c r="R8812" s="1" t="s">
        <v>3071</v>
      </c>
      <c r="S8812" s="1">
        <v>37.520000000000003</v>
      </c>
      <c r="T8812" s="1">
        <v>4</v>
      </c>
      <c r="U8812" s="1">
        <v>0</v>
      </c>
      <c r="V8812" s="1">
        <v>18.009600000000002</v>
      </c>
      <c r="W8812" t="str">
        <f>INDEX(People!$A$2:$A$5,MATCH(Orders!N8812,People!$B$2:$B$5,0))</f>
        <v>Anna Andreadi</v>
      </c>
      <c r="X8812" t="str">
        <f>IFERROR(INDEX(Returns!A8812:A9611,MATCH(Orders!B8812,Returns!B8812:B9611,0)),"No")</f>
        <v>No</v>
      </c>
      <c r="Y8812">
        <f t="shared" si="137"/>
        <v>37.520000000000003</v>
      </c>
    </row>
    <row r="8813" spans="1:25" x14ac:dyDescent="0.2">
      <c r="A8813" s="1">
        <v>8812</v>
      </c>
      <c r="B8813" t="s">
        <v>6210</v>
      </c>
      <c r="C8813" s="2">
        <v>43167</v>
      </c>
      <c r="D8813" s="8">
        <f>Table1[[#This Row],[Order Date]]</f>
        <v>43167</v>
      </c>
      <c r="E8813" s="2">
        <v>43172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">
        <v>3698</v>
      </c>
      <c r="P8813" s="1" t="s">
        <v>43</v>
      </c>
      <c r="Q8813" s="1" t="s">
        <v>73</v>
      </c>
      <c r="R8813" s="1" t="s">
        <v>3699</v>
      </c>
      <c r="S8813" s="1">
        <v>207.14400000000001</v>
      </c>
      <c r="T8813" s="1">
        <v>3</v>
      </c>
      <c r="U8813" s="1">
        <v>0.1</v>
      </c>
      <c r="V8813" s="1">
        <v>48.333599999999976</v>
      </c>
      <c r="W8813" t="str">
        <f>INDEX(People!$A$2:$A$5,MATCH(Orders!N8813,People!$B$2:$B$5,0))</f>
        <v>Kelly Williams</v>
      </c>
      <c r="X8813" t="str">
        <f>IFERROR(INDEX(Returns!A8813:A9612,MATCH(Orders!B8813,Returns!B8813:B9612,0)),"No")</f>
        <v>No</v>
      </c>
      <c r="Y8813">
        <f t="shared" si="137"/>
        <v>227.85840000000002</v>
      </c>
    </row>
    <row r="8814" spans="1:25" x14ac:dyDescent="0.2">
      <c r="A8814" s="1">
        <v>8813</v>
      </c>
      <c r="B8814" t="s">
        <v>6210</v>
      </c>
      <c r="C8814" s="2">
        <v>43167</v>
      </c>
      <c r="D8814" s="8">
        <f>Table1[[#This Row],[Order Date]]</f>
        <v>43167</v>
      </c>
      <c r="E8814" s="2">
        <v>43172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">
        <v>5184</v>
      </c>
      <c r="P8814" s="1" t="s">
        <v>43</v>
      </c>
      <c r="Q8814" s="1" t="s">
        <v>63</v>
      </c>
      <c r="R8814" s="1" t="s">
        <v>3452</v>
      </c>
      <c r="S8814" s="1">
        <v>13.899999999999999</v>
      </c>
      <c r="T8814" s="1">
        <v>5</v>
      </c>
      <c r="U8814" s="1">
        <v>0</v>
      </c>
      <c r="V8814" s="1">
        <v>3.7529999999999997</v>
      </c>
      <c r="W8814" t="str">
        <f>INDEX(People!$A$2:$A$5,MATCH(Orders!N8814,People!$B$2:$B$5,0))</f>
        <v>Kelly Williams</v>
      </c>
      <c r="X8814" t="str">
        <f>IFERROR(INDEX(Returns!A8814:A9613,MATCH(Orders!B8814,Returns!B8814:B9613,0)),"No")</f>
        <v>No</v>
      </c>
      <c r="Y8814">
        <f t="shared" si="137"/>
        <v>13.899999999999999</v>
      </c>
    </row>
    <row r="8815" spans="1:25" x14ac:dyDescent="0.2">
      <c r="A8815" s="1">
        <v>8814</v>
      </c>
      <c r="B8815" t="s">
        <v>10363</v>
      </c>
      <c r="C8815" s="2">
        <v>42942</v>
      </c>
      <c r="D8815" s="8">
        <f>Table1[[#This Row],[Order Date]]</f>
        <v>42942</v>
      </c>
      <c r="E8815" s="2">
        <v>42947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">
        <v>2118</v>
      </c>
      <c r="P8815" s="1" t="s">
        <v>30</v>
      </c>
      <c r="Q8815" s="1" t="s">
        <v>34</v>
      </c>
      <c r="R8815" s="1" t="s">
        <v>2119</v>
      </c>
      <c r="S8815" s="1">
        <v>266.35200000000003</v>
      </c>
      <c r="T8815" s="1">
        <v>3</v>
      </c>
      <c r="U8815" s="1">
        <v>0.2</v>
      </c>
      <c r="V8815" s="1">
        <v>13.317599999999985</v>
      </c>
      <c r="W8815" t="str">
        <f>INDEX(People!$A$2:$A$5,MATCH(Orders!N8815,People!$B$2:$B$5,0))</f>
        <v>Anna Andreadi</v>
      </c>
      <c r="X8815" t="str">
        <f>IFERROR(INDEX(Returns!A8815:A9614,MATCH(Orders!B8815,Returns!B8815:B9614,0)),"No")</f>
        <v>No</v>
      </c>
      <c r="Y8815">
        <f t="shared" si="137"/>
        <v>319.62240000000003</v>
      </c>
    </row>
    <row r="8816" spans="1:25" x14ac:dyDescent="0.2">
      <c r="A8816" s="1">
        <v>8815</v>
      </c>
      <c r="B8816" t="s">
        <v>10364</v>
      </c>
      <c r="C8816" s="2">
        <v>43062</v>
      </c>
      <c r="D8816" s="8">
        <f>Table1[[#This Row],[Order Date]]</f>
        <v>43062</v>
      </c>
      <c r="E8816" s="2">
        <v>43064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">
        <v>1203</v>
      </c>
      <c r="P8816" s="1" t="s">
        <v>66</v>
      </c>
      <c r="Q8816" s="1" t="s">
        <v>67</v>
      </c>
      <c r="R8816" s="1" t="s">
        <v>1204</v>
      </c>
      <c r="S8816" s="1">
        <v>307.98</v>
      </c>
      <c r="T8816" s="1">
        <v>2</v>
      </c>
      <c r="U8816" s="1">
        <v>0</v>
      </c>
      <c r="V8816" s="1">
        <v>89.314199999999971</v>
      </c>
      <c r="W8816" t="str">
        <f>INDEX(People!$A$2:$A$5,MATCH(Orders!N8816,People!$B$2:$B$5,0))</f>
        <v>Chuck Magee</v>
      </c>
      <c r="X8816" t="str">
        <f>IFERROR(INDEX(Returns!A8816:A9615,MATCH(Orders!B8816,Returns!B8816:B9615,0)),"No")</f>
        <v>No</v>
      </c>
      <c r="Y8816">
        <f t="shared" si="137"/>
        <v>307.98</v>
      </c>
    </row>
    <row r="8817" spans="1:25" x14ac:dyDescent="0.2">
      <c r="A8817" s="1">
        <v>8816</v>
      </c>
      <c r="B8817" t="s">
        <v>10364</v>
      </c>
      <c r="C8817" s="2">
        <v>43062</v>
      </c>
      <c r="D8817" s="8">
        <f>Table1[[#This Row],[Order Date]]</f>
        <v>43062</v>
      </c>
      <c r="E8817" s="2">
        <v>43064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">
        <v>5867</v>
      </c>
      <c r="P8817" s="1" t="s">
        <v>43</v>
      </c>
      <c r="Q8817" s="1" t="s">
        <v>84</v>
      </c>
      <c r="R8817" s="1" t="s">
        <v>5868</v>
      </c>
      <c r="S8817" s="1">
        <v>44.099999999999994</v>
      </c>
      <c r="T8817" s="1">
        <v>6</v>
      </c>
      <c r="U8817" s="1">
        <v>0</v>
      </c>
      <c r="V8817" s="1">
        <v>20.726999999999997</v>
      </c>
      <c r="W8817" t="str">
        <f>INDEX(People!$A$2:$A$5,MATCH(Orders!N8817,People!$B$2:$B$5,0))</f>
        <v>Chuck Magee</v>
      </c>
      <c r="X8817" t="str">
        <f>IFERROR(INDEX(Returns!A8817:A9616,MATCH(Orders!B8817,Returns!B8817:B9616,0)),"No")</f>
        <v>No</v>
      </c>
      <c r="Y8817">
        <f t="shared" si="137"/>
        <v>44.099999999999994</v>
      </c>
    </row>
    <row r="8818" spans="1:25" x14ac:dyDescent="0.2">
      <c r="A8818" s="1">
        <v>8817</v>
      </c>
      <c r="B8818" t="s">
        <v>10364</v>
      </c>
      <c r="C8818" s="2">
        <v>43062</v>
      </c>
      <c r="D8818" s="8">
        <f>Table1[[#This Row],[Order Date]]</f>
        <v>43062</v>
      </c>
      <c r="E8818" s="2">
        <v>43064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">
        <v>637</v>
      </c>
      <c r="P8818" s="1" t="s">
        <v>43</v>
      </c>
      <c r="Q8818" s="1" t="s">
        <v>63</v>
      </c>
      <c r="R8818" s="1" t="s">
        <v>638</v>
      </c>
      <c r="S8818" s="1">
        <v>13.12</v>
      </c>
      <c r="T8818" s="1">
        <v>4</v>
      </c>
      <c r="U8818" s="1">
        <v>0</v>
      </c>
      <c r="V8818" s="1">
        <v>5.6416000000000004</v>
      </c>
      <c r="W8818" t="str">
        <f>INDEX(People!$A$2:$A$5,MATCH(Orders!N8818,People!$B$2:$B$5,0))</f>
        <v>Chuck Magee</v>
      </c>
      <c r="X8818" t="str">
        <f>IFERROR(INDEX(Returns!A8818:A9617,MATCH(Orders!B8818,Returns!B8818:B9617,0)),"No")</f>
        <v>No</v>
      </c>
      <c r="Y8818">
        <f t="shared" si="137"/>
        <v>13.12</v>
      </c>
    </row>
    <row r="8819" spans="1:25" x14ac:dyDescent="0.2">
      <c r="A8819" s="1">
        <v>8818</v>
      </c>
      <c r="B8819" t="s">
        <v>10364</v>
      </c>
      <c r="C8819" s="2">
        <v>43062</v>
      </c>
      <c r="D8819" s="8">
        <f>Table1[[#This Row],[Order Date]]</f>
        <v>43062</v>
      </c>
      <c r="E8819" s="2">
        <v>43064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">
        <v>4662</v>
      </c>
      <c r="P8819" s="1" t="s">
        <v>43</v>
      </c>
      <c r="Q8819" s="1" t="s">
        <v>157</v>
      </c>
      <c r="R8819" s="1" t="s">
        <v>590</v>
      </c>
      <c r="S8819" s="1">
        <v>16.559999999999999</v>
      </c>
      <c r="T8819" s="1">
        <v>2</v>
      </c>
      <c r="U8819" s="1">
        <v>0</v>
      </c>
      <c r="V8819" s="1">
        <v>7.783199999999999</v>
      </c>
      <c r="W8819" t="str">
        <f>INDEX(People!$A$2:$A$5,MATCH(Orders!N8819,People!$B$2:$B$5,0))</f>
        <v>Chuck Magee</v>
      </c>
      <c r="X8819" t="str">
        <f>IFERROR(INDEX(Returns!A8819:A9618,MATCH(Orders!B8819,Returns!B8819:B9618,0)),"No")</f>
        <v>No</v>
      </c>
      <c r="Y8819">
        <f t="shared" si="137"/>
        <v>16.559999999999999</v>
      </c>
    </row>
    <row r="8820" spans="1:25" x14ac:dyDescent="0.2">
      <c r="A8820" s="1">
        <v>8819</v>
      </c>
      <c r="B8820" t="s">
        <v>10364</v>
      </c>
      <c r="C8820" s="2">
        <v>43062</v>
      </c>
      <c r="D8820" s="8">
        <f>Table1[[#This Row],[Order Date]]</f>
        <v>43062</v>
      </c>
      <c r="E8820" s="2">
        <v>43064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">
        <v>1639</v>
      </c>
      <c r="P8820" s="1" t="s">
        <v>43</v>
      </c>
      <c r="Q8820" s="1" t="s">
        <v>84</v>
      </c>
      <c r="R8820" s="1" t="s">
        <v>1640</v>
      </c>
      <c r="S8820" s="1">
        <v>38.880000000000003</v>
      </c>
      <c r="T8820" s="1">
        <v>6</v>
      </c>
      <c r="U8820" s="1">
        <v>0</v>
      </c>
      <c r="V8820" s="1">
        <v>18.662400000000002</v>
      </c>
      <c r="W8820" t="str">
        <f>INDEX(People!$A$2:$A$5,MATCH(Orders!N8820,People!$B$2:$B$5,0))</f>
        <v>Chuck Magee</v>
      </c>
      <c r="X8820" t="str">
        <f>IFERROR(INDEX(Returns!A8820:A9619,MATCH(Orders!B8820,Returns!B8820:B9619,0)),"No")</f>
        <v>No</v>
      </c>
      <c r="Y8820">
        <f t="shared" si="137"/>
        <v>38.880000000000003</v>
      </c>
    </row>
    <row r="8821" spans="1:25" x14ac:dyDescent="0.2">
      <c r="A8821" s="1">
        <v>8820</v>
      </c>
      <c r="B8821" t="s">
        <v>10365</v>
      </c>
      <c r="C8821" s="2">
        <v>43067</v>
      </c>
      <c r="D8821" s="8">
        <f>Table1[[#This Row],[Order Date]]</f>
        <v>43067</v>
      </c>
      <c r="E8821" s="2">
        <v>43071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">
        <v>2180</v>
      </c>
      <c r="P8821" s="1" t="s">
        <v>43</v>
      </c>
      <c r="Q8821" s="1" t="s">
        <v>84</v>
      </c>
      <c r="R8821" s="1" t="s">
        <v>2181</v>
      </c>
      <c r="S8821" s="1">
        <v>335.52</v>
      </c>
      <c r="T8821" s="1">
        <v>4</v>
      </c>
      <c r="U8821" s="1">
        <v>0.2</v>
      </c>
      <c r="V8821" s="1">
        <v>117.43199999999999</v>
      </c>
      <c r="W8821" t="str">
        <f>INDEX(People!$A$2:$A$5,MATCH(Orders!N8821,People!$B$2:$B$5,0))</f>
        <v>Kelly Williams</v>
      </c>
      <c r="X8821" t="str">
        <f>IFERROR(INDEX(Returns!A8821:A9620,MATCH(Orders!B8821,Returns!B8821:B9620,0)),"No")</f>
        <v>No</v>
      </c>
      <c r="Y8821">
        <f t="shared" si="137"/>
        <v>402.62399999999997</v>
      </c>
    </row>
    <row r="8822" spans="1:25" x14ac:dyDescent="0.2">
      <c r="A8822" s="1">
        <v>8821</v>
      </c>
      <c r="B8822" t="s">
        <v>10366</v>
      </c>
      <c r="C8822" s="2">
        <v>43772</v>
      </c>
      <c r="D8822" s="8">
        <f>Table1[[#This Row],[Order Date]]</f>
        <v>43772</v>
      </c>
      <c r="E8822" s="2">
        <v>43776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">
        <v>1529</v>
      </c>
      <c r="P8822" s="1" t="s">
        <v>66</v>
      </c>
      <c r="Q8822" s="1" t="s">
        <v>1065</v>
      </c>
      <c r="R8822" s="1" t="s">
        <v>1530</v>
      </c>
      <c r="S8822" s="1">
        <v>959.98400000000004</v>
      </c>
      <c r="T8822" s="1">
        <v>2</v>
      </c>
      <c r="U8822" s="1">
        <v>0.2</v>
      </c>
      <c r="V8822" s="1">
        <v>311.99479999999994</v>
      </c>
      <c r="W8822" t="str">
        <f>INDEX(People!$A$2:$A$5,MATCH(Orders!N8822,People!$B$2:$B$5,0))</f>
        <v>Cassandra Brandow</v>
      </c>
      <c r="X8822" t="str">
        <f>IFERROR(INDEX(Returns!A8822:A9621,MATCH(Orders!B8822,Returns!B8822:B9621,0)),"No")</f>
        <v>No</v>
      </c>
      <c r="Y8822">
        <f t="shared" si="137"/>
        <v>1151.9808</v>
      </c>
    </row>
    <row r="8823" spans="1:25" x14ac:dyDescent="0.2">
      <c r="A8823" s="1">
        <v>8822</v>
      </c>
      <c r="B8823" t="s">
        <v>10366</v>
      </c>
      <c r="C8823" s="2">
        <v>43772</v>
      </c>
      <c r="D8823" s="8">
        <f>Table1[[#This Row],[Order Date]]</f>
        <v>43772</v>
      </c>
      <c r="E8823" s="2">
        <v>43776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">
        <v>4124</v>
      </c>
      <c r="P8823" s="1" t="s">
        <v>43</v>
      </c>
      <c r="Q8823" s="1" t="s">
        <v>70</v>
      </c>
      <c r="R8823" s="1" t="s">
        <v>4125</v>
      </c>
      <c r="S8823" s="1">
        <v>4.0860000000000003</v>
      </c>
      <c r="T8823" s="1">
        <v>2</v>
      </c>
      <c r="U8823" s="1">
        <v>0.7</v>
      </c>
      <c r="V8823" s="1">
        <v>-2.9963999999999995</v>
      </c>
      <c r="W8823" t="str">
        <f>INDEX(People!$A$2:$A$5,MATCH(Orders!N8823,People!$B$2:$B$5,0))</f>
        <v>Cassandra Brandow</v>
      </c>
      <c r="X8823" t="str">
        <f>IFERROR(INDEX(Returns!A8823:A9622,MATCH(Orders!B8823,Returns!B8823:B9622,0)),"No")</f>
        <v>No</v>
      </c>
      <c r="Y8823">
        <f t="shared" si="137"/>
        <v>6.9462000000000002</v>
      </c>
    </row>
    <row r="8824" spans="1:25" x14ac:dyDescent="0.2">
      <c r="A8824" s="1">
        <v>8823</v>
      </c>
      <c r="B8824" t="s">
        <v>10366</v>
      </c>
      <c r="C8824" s="2">
        <v>43772</v>
      </c>
      <c r="D8824" s="8">
        <f>Table1[[#This Row],[Order Date]]</f>
        <v>43772</v>
      </c>
      <c r="E8824" s="2">
        <v>43776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">
        <v>5576</v>
      </c>
      <c r="P8824" s="1" t="s">
        <v>43</v>
      </c>
      <c r="Q8824" s="1" t="s">
        <v>63</v>
      </c>
      <c r="R8824" s="1" t="s">
        <v>5577</v>
      </c>
      <c r="S8824" s="1">
        <v>55.984000000000009</v>
      </c>
      <c r="T8824" s="1">
        <v>2</v>
      </c>
      <c r="U8824" s="1">
        <v>0.2</v>
      </c>
      <c r="V8824" s="1">
        <v>4.1987999999999985</v>
      </c>
      <c r="W8824" t="str">
        <f>INDEX(People!$A$2:$A$5,MATCH(Orders!N8824,People!$B$2:$B$5,0))</f>
        <v>Cassandra Brandow</v>
      </c>
      <c r="X8824" t="str">
        <f>IFERROR(INDEX(Returns!A8824:A9623,MATCH(Orders!B8824,Returns!B8824:B9623,0)),"No")</f>
        <v>No</v>
      </c>
      <c r="Y8824">
        <f t="shared" si="137"/>
        <v>67.180800000000005</v>
      </c>
    </row>
    <row r="8825" spans="1:25" x14ac:dyDescent="0.2">
      <c r="A8825" s="1">
        <v>8824</v>
      </c>
      <c r="B8825" t="s">
        <v>10366</v>
      </c>
      <c r="C8825" s="2">
        <v>43772</v>
      </c>
      <c r="D8825" s="8">
        <f>Table1[[#This Row],[Order Date]]</f>
        <v>43772</v>
      </c>
      <c r="E8825" s="2">
        <v>43776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">
        <v>2351</v>
      </c>
      <c r="P8825" s="1" t="s">
        <v>43</v>
      </c>
      <c r="Q8825" s="1" t="s">
        <v>84</v>
      </c>
      <c r="R8825" s="1" t="s">
        <v>2352</v>
      </c>
      <c r="S8825" s="1">
        <v>10.688000000000001</v>
      </c>
      <c r="T8825" s="1">
        <v>2</v>
      </c>
      <c r="U8825" s="1">
        <v>0.2</v>
      </c>
      <c r="V8825" s="1">
        <v>3.7407999999999997</v>
      </c>
      <c r="W8825" t="str">
        <f>INDEX(People!$A$2:$A$5,MATCH(Orders!N8825,People!$B$2:$B$5,0))</f>
        <v>Cassandra Brandow</v>
      </c>
      <c r="X8825" t="str">
        <f>IFERROR(INDEX(Returns!A8825:A9624,MATCH(Orders!B8825,Returns!B8825:B9624,0)),"No")</f>
        <v>No</v>
      </c>
      <c r="Y8825">
        <f t="shared" si="137"/>
        <v>12.8256</v>
      </c>
    </row>
    <row r="8826" spans="1:25" x14ac:dyDescent="0.2">
      <c r="A8826" s="1">
        <v>8825</v>
      </c>
      <c r="B8826" t="s">
        <v>10367</v>
      </c>
      <c r="C8826" s="2">
        <v>43545</v>
      </c>
      <c r="D8826" s="8">
        <f>Table1[[#This Row],[Order Date]]</f>
        <v>43545</v>
      </c>
      <c r="E8826" s="2">
        <v>43547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">
        <v>1468</v>
      </c>
      <c r="P8826" s="1" t="s">
        <v>43</v>
      </c>
      <c r="Q8826" s="1" t="s">
        <v>157</v>
      </c>
      <c r="R8826" s="1" t="s">
        <v>1469</v>
      </c>
      <c r="S8826" s="1">
        <v>8.8559999999999999</v>
      </c>
      <c r="T8826" s="1">
        <v>3</v>
      </c>
      <c r="U8826" s="1">
        <v>0.2</v>
      </c>
      <c r="V8826" s="1">
        <v>2.8781999999999992</v>
      </c>
      <c r="W8826" t="str">
        <f>INDEX(People!$A$2:$A$5,MATCH(Orders!N8826,People!$B$2:$B$5,0))</f>
        <v>Chuck Magee</v>
      </c>
      <c r="X8826" t="str">
        <f>IFERROR(INDEX(Returns!A8826:A9625,MATCH(Orders!B8826,Returns!B8826:B9625,0)),"No")</f>
        <v>No</v>
      </c>
      <c r="Y8826">
        <f t="shared" si="137"/>
        <v>10.6272</v>
      </c>
    </row>
    <row r="8827" spans="1:25" x14ac:dyDescent="0.2">
      <c r="A8827" s="1">
        <v>8826</v>
      </c>
      <c r="B8827" t="s">
        <v>10368</v>
      </c>
      <c r="C8827" s="2">
        <v>43088</v>
      </c>
      <c r="D8827" s="8">
        <f>Table1[[#This Row],[Order Date]]</f>
        <v>43088</v>
      </c>
      <c r="E8827" s="2">
        <v>43091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">
        <v>3823</v>
      </c>
      <c r="P8827" s="1" t="s">
        <v>43</v>
      </c>
      <c r="Q8827" s="1" t="s">
        <v>44</v>
      </c>
      <c r="R8827" s="1" t="s">
        <v>3824</v>
      </c>
      <c r="S8827" s="1">
        <v>6.911999999999999</v>
      </c>
      <c r="T8827" s="1">
        <v>3</v>
      </c>
      <c r="U8827" s="1">
        <v>0.2</v>
      </c>
      <c r="V8827" s="1">
        <v>2.5056000000000003</v>
      </c>
      <c r="W8827" t="str">
        <f>INDEX(People!$A$2:$A$5,MATCH(Orders!N8827,People!$B$2:$B$5,0))</f>
        <v>Chuck Magee</v>
      </c>
      <c r="X8827" t="str">
        <f>IFERROR(INDEX(Returns!A8827:A9626,MATCH(Orders!B8827,Returns!B8827:B9626,0)),"No")</f>
        <v>No</v>
      </c>
      <c r="Y8827">
        <f t="shared" si="137"/>
        <v>8.2943999999999978</v>
      </c>
    </row>
    <row r="8828" spans="1:25" x14ac:dyDescent="0.2">
      <c r="A8828" s="1">
        <v>8827</v>
      </c>
      <c r="B8828" t="s">
        <v>10369</v>
      </c>
      <c r="C8828" s="2">
        <v>42462</v>
      </c>
      <c r="D8828" s="8">
        <f>Table1[[#This Row],[Order Date]]</f>
        <v>42462</v>
      </c>
      <c r="E8828" s="2">
        <v>42466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">
        <v>1613</v>
      </c>
      <c r="P8828" s="1" t="s">
        <v>43</v>
      </c>
      <c r="Q8828" s="1" t="s">
        <v>84</v>
      </c>
      <c r="R8828" s="1" t="s">
        <v>1614</v>
      </c>
      <c r="S8828" s="1">
        <v>26.720000000000002</v>
      </c>
      <c r="T8828" s="1">
        <v>5</v>
      </c>
      <c r="U8828" s="1">
        <v>0.2</v>
      </c>
      <c r="V8828" s="1">
        <v>9.3520000000000003</v>
      </c>
      <c r="W8828" t="str">
        <f>INDEX(People!$A$2:$A$5,MATCH(Orders!N8828,People!$B$2:$B$5,0))</f>
        <v>Kelly Williams</v>
      </c>
      <c r="X8828" t="str">
        <f>IFERROR(INDEX(Returns!A8828:A9627,MATCH(Orders!B8828,Returns!B8828:B9627,0)),"No")</f>
        <v>No</v>
      </c>
      <c r="Y8828">
        <f t="shared" si="137"/>
        <v>32.064</v>
      </c>
    </row>
    <row r="8829" spans="1:25" x14ac:dyDescent="0.2">
      <c r="A8829" s="1">
        <v>8828</v>
      </c>
      <c r="B8829" t="s">
        <v>10369</v>
      </c>
      <c r="C8829" s="2">
        <v>42462</v>
      </c>
      <c r="D8829" s="8">
        <f>Table1[[#This Row],[Order Date]]</f>
        <v>42462</v>
      </c>
      <c r="E8829" s="2">
        <v>42466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">
        <v>5649</v>
      </c>
      <c r="P8829" s="1" t="s">
        <v>43</v>
      </c>
      <c r="Q8829" s="1" t="s">
        <v>84</v>
      </c>
      <c r="R8829" s="1" t="s">
        <v>5650</v>
      </c>
      <c r="S8829" s="1">
        <v>33.488000000000007</v>
      </c>
      <c r="T8829" s="1">
        <v>7</v>
      </c>
      <c r="U8829" s="1">
        <v>0.2</v>
      </c>
      <c r="V8829" s="1">
        <v>10.464999999999998</v>
      </c>
      <c r="W8829" t="str">
        <f>INDEX(People!$A$2:$A$5,MATCH(Orders!N8829,People!$B$2:$B$5,0))</f>
        <v>Kelly Williams</v>
      </c>
      <c r="X8829" t="str">
        <f>IFERROR(INDEX(Returns!A8829:A9628,MATCH(Orders!B8829,Returns!B8829:B9628,0)),"No")</f>
        <v>No</v>
      </c>
      <c r="Y8829">
        <f t="shared" si="137"/>
        <v>40.185600000000008</v>
      </c>
    </row>
    <row r="8830" spans="1:25" x14ac:dyDescent="0.2">
      <c r="A8830" s="1">
        <v>8829</v>
      </c>
      <c r="B8830" t="s">
        <v>10370</v>
      </c>
      <c r="C8830" s="2">
        <v>42891</v>
      </c>
      <c r="D8830" s="8">
        <f>Table1[[#This Row],[Order Date]]</f>
        <v>42891</v>
      </c>
      <c r="E8830" s="2">
        <v>42895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">
        <v>3742</v>
      </c>
      <c r="P8830" s="1" t="s">
        <v>43</v>
      </c>
      <c r="Q8830" s="1" t="s">
        <v>84</v>
      </c>
      <c r="R8830" s="1" t="s">
        <v>3743</v>
      </c>
      <c r="S8830" s="1">
        <v>10.56</v>
      </c>
      <c r="T8830" s="1">
        <v>2</v>
      </c>
      <c r="U8830" s="1">
        <v>0</v>
      </c>
      <c r="V8830" s="1">
        <v>4.7519999999999998</v>
      </c>
      <c r="W8830" t="str">
        <f>INDEX(People!$A$2:$A$5,MATCH(Orders!N8830,People!$B$2:$B$5,0))</f>
        <v>Kelly Williams</v>
      </c>
      <c r="X8830" t="str">
        <f>IFERROR(INDEX(Returns!A8830:A9629,MATCH(Orders!B8830,Returns!B8830:B9629,0)),"No")</f>
        <v>No</v>
      </c>
      <c r="Y8830">
        <f t="shared" si="137"/>
        <v>10.56</v>
      </c>
    </row>
    <row r="8831" spans="1:25" x14ac:dyDescent="0.2">
      <c r="A8831" s="1">
        <v>8830</v>
      </c>
      <c r="B8831" t="s">
        <v>10371</v>
      </c>
      <c r="C8831" s="2">
        <v>42649</v>
      </c>
      <c r="D8831" s="8">
        <f>Table1[[#This Row],[Order Date]]</f>
        <v>42649</v>
      </c>
      <c r="E8831" s="2">
        <v>42652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">
        <v>5306</v>
      </c>
      <c r="P8831" s="1" t="s">
        <v>43</v>
      </c>
      <c r="Q8831" s="1" t="s">
        <v>55</v>
      </c>
      <c r="R8831" s="1" t="s">
        <v>5307</v>
      </c>
      <c r="S8831" s="1">
        <v>386.34</v>
      </c>
      <c r="T8831" s="1">
        <v>2</v>
      </c>
      <c r="U8831" s="1">
        <v>0</v>
      </c>
      <c r="V8831" s="1">
        <v>54.087600000000009</v>
      </c>
      <c r="W8831" t="str">
        <f>INDEX(People!$A$2:$A$5,MATCH(Orders!N8831,People!$B$2:$B$5,0))</f>
        <v>Kelly Williams</v>
      </c>
      <c r="X8831" t="str">
        <f>IFERROR(INDEX(Returns!A8831:A9630,MATCH(Orders!B8831,Returns!B8831:B9630,0)),"No")</f>
        <v>No</v>
      </c>
      <c r="Y8831">
        <f t="shared" si="137"/>
        <v>386.34</v>
      </c>
    </row>
    <row r="8832" spans="1:25" x14ac:dyDescent="0.2">
      <c r="A8832" s="1">
        <v>8831</v>
      </c>
      <c r="B8832" t="s">
        <v>10372</v>
      </c>
      <c r="C8832" s="2">
        <v>43333</v>
      </c>
      <c r="D8832" s="8">
        <f>Table1[[#This Row],[Order Date]]</f>
        <v>43333</v>
      </c>
      <c r="E8832" s="2">
        <v>43336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">
        <v>2656</v>
      </c>
      <c r="P8832" s="1" t="s">
        <v>43</v>
      </c>
      <c r="Q8832" s="1" t="s">
        <v>70</v>
      </c>
      <c r="R8832" s="1" t="s">
        <v>2657</v>
      </c>
      <c r="S8832" s="1">
        <v>33.44</v>
      </c>
      <c r="T8832" s="1">
        <v>10</v>
      </c>
      <c r="U8832" s="1">
        <v>0.2</v>
      </c>
      <c r="V8832" s="1">
        <v>11.703999999999997</v>
      </c>
      <c r="W8832" t="str">
        <f>INDEX(People!$A$2:$A$5,MATCH(Orders!N8832,People!$B$2:$B$5,0))</f>
        <v>Anna Andreadi</v>
      </c>
      <c r="X8832" t="str">
        <f>IFERROR(INDEX(Returns!A8832:A9631,MATCH(Orders!B8832,Returns!B8832:B9631,0)),"No")</f>
        <v>No</v>
      </c>
      <c r="Y8832">
        <f t="shared" si="137"/>
        <v>40.127999999999993</v>
      </c>
    </row>
    <row r="8833" spans="1:25" x14ac:dyDescent="0.2">
      <c r="A8833" s="1">
        <v>8832</v>
      </c>
      <c r="B8833" t="s">
        <v>10373</v>
      </c>
      <c r="C8833" s="2">
        <v>43054</v>
      </c>
      <c r="D8833" s="8">
        <f>Table1[[#This Row],[Order Date]]</f>
        <v>43054</v>
      </c>
      <c r="E8833" s="2">
        <v>43058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">
        <v>1875</v>
      </c>
      <c r="P8833" s="1" t="s">
        <v>30</v>
      </c>
      <c r="Q8833" s="1" t="s">
        <v>60</v>
      </c>
      <c r="R8833" s="1" t="s">
        <v>1876</v>
      </c>
      <c r="S8833" s="1">
        <v>39.96</v>
      </c>
      <c r="T8833" s="1">
        <v>2</v>
      </c>
      <c r="U8833" s="1">
        <v>0</v>
      </c>
      <c r="V8833" s="1">
        <v>14.3856</v>
      </c>
      <c r="W8833" t="str">
        <f>INDEX(People!$A$2:$A$5,MATCH(Orders!N8833,People!$B$2:$B$5,0))</f>
        <v>Cassandra Brandow</v>
      </c>
      <c r="X8833" t="str">
        <f>IFERROR(INDEX(Returns!A8833:A9632,MATCH(Orders!B8833,Returns!B8833:B9632,0)),"No")</f>
        <v>No</v>
      </c>
      <c r="Y8833">
        <f t="shared" si="137"/>
        <v>39.96</v>
      </c>
    </row>
    <row r="8834" spans="1:25" x14ac:dyDescent="0.2">
      <c r="A8834" s="1">
        <v>8833</v>
      </c>
      <c r="B8834" t="s">
        <v>10374</v>
      </c>
      <c r="C8834" s="2">
        <v>42908</v>
      </c>
      <c r="D8834" s="8">
        <f>Table1[[#This Row],[Order Date]]</f>
        <v>42908</v>
      </c>
      <c r="E8834" s="2">
        <v>42913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">
        <v>2289</v>
      </c>
      <c r="P8834" s="1" t="s">
        <v>43</v>
      </c>
      <c r="Q8834" s="1" t="s">
        <v>70</v>
      </c>
      <c r="R8834" s="1" t="s">
        <v>2290</v>
      </c>
      <c r="S8834" s="1">
        <v>1217.568</v>
      </c>
      <c r="T8834" s="1">
        <v>2</v>
      </c>
      <c r="U8834" s="1">
        <v>0.2</v>
      </c>
      <c r="V8834" s="1">
        <v>456.58800000000002</v>
      </c>
      <c r="W8834" t="str">
        <f>INDEX(People!$A$2:$A$5,MATCH(Orders!N8834,People!$B$2:$B$5,0))</f>
        <v>Chuck Magee</v>
      </c>
      <c r="X8834" t="str">
        <f>IFERROR(INDEX(Returns!A8834:A9633,MATCH(Orders!B8834,Returns!B8834:B9633,0)),"No")</f>
        <v>No</v>
      </c>
      <c r="Y8834">
        <f t="shared" si="137"/>
        <v>1461.0816</v>
      </c>
    </row>
    <row r="8835" spans="1:25" x14ac:dyDescent="0.2">
      <c r="A8835" s="1">
        <v>8834</v>
      </c>
      <c r="B8835" t="s">
        <v>10375</v>
      </c>
      <c r="C8835" s="2">
        <v>43732</v>
      </c>
      <c r="D8835" s="8">
        <f>Table1[[#This Row],[Order Date]]</f>
        <v>43732</v>
      </c>
      <c r="E8835" s="2">
        <v>43736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">
        <v>3305</v>
      </c>
      <c r="P8835" s="1" t="s">
        <v>43</v>
      </c>
      <c r="Q8835" s="1" t="s">
        <v>55</v>
      </c>
      <c r="R8835" s="1" t="s">
        <v>4918</v>
      </c>
      <c r="S8835" s="1">
        <v>15.51</v>
      </c>
      <c r="T8835" s="1">
        <v>1</v>
      </c>
      <c r="U8835" s="1">
        <v>0</v>
      </c>
      <c r="V8835" s="1">
        <v>3.8774999999999995</v>
      </c>
      <c r="W8835" t="str">
        <f>INDEX(People!$A$2:$A$5,MATCH(Orders!N8835,People!$B$2:$B$5,0))</f>
        <v>Cassandra Brandow</v>
      </c>
      <c r="X8835" t="str">
        <f>IFERROR(INDEX(Returns!A8835:A9634,MATCH(Orders!B8835,Returns!B8835:B9634,0)),"No")</f>
        <v>No</v>
      </c>
      <c r="Y8835">
        <f t="shared" ref="Y8835:Y8898" si="138">S8835*(1+U8835)</f>
        <v>15.51</v>
      </c>
    </row>
    <row r="8836" spans="1:25" x14ac:dyDescent="0.2">
      <c r="A8836" s="1">
        <v>8835</v>
      </c>
      <c r="B8836" t="s">
        <v>10375</v>
      </c>
      <c r="C8836" s="2">
        <v>43732</v>
      </c>
      <c r="D8836" s="8">
        <f>Table1[[#This Row],[Order Date]]</f>
        <v>43732</v>
      </c>
      <c r="E8836" s="2">
        <v>43736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">
        <v>4874</v>
      </c>
      <c r="P8836" s="1" t="s">
        <v>66</v>
      </c>
      <c r="Q8836" s="1" t="s">
        <v>67</v>
      </c>
      <c r="R8836" s="1" t="s">
        <v>4875</v>
      </c>
      <c r="S8836" s="1">
        <v>89.9</v>
      </c>
      <c r="T8836" s="1">
        <v>2</v>
      </c>
      <c r="U8836" s="1">
        <v>0</v>
      </c>
      <c r="V8836" s="1">
        <v>25.171999999999997</v>
      </c>
      <c r="W8836" t="str">
        <f>INDEX(People!$A$2:$A$5,MATCH(Orders!N8836,People!$B$2:$B$5,0))</f>
        <v>Cassandra Brandow</v>
      </c>
      <c r="X8836" t="str">
        <f>IFERROR(INDEX(Returns!A8836:A9635,MATCH(Orders!B8836,Returns!B8836:B9635,0)),"No")</f>
        <v>No</v>
      </c>
      <c r="Y8836">
        <f t="shared" si="138"/>
        <v>89.9</v>
      </c>
    </row>
    <row r="8837" spans="1:25" x14ac:dyDescent="0.2">
      <c r="A8837" s="1">
        <v>8836</v>
      </c>
      <c r="B8837" t="s">
        <v>10375</v>
      </c>
      <c r="C8837" s="2">
        <v>43732</v>
      </c>
      <c r="D8837" s="8">
        <f>Table1[[#This Row],[Order Date]]</f>
        <v>43732</v>
      </c>
      <c r="E8837" s="2">
        <v>43736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">
        <v>5543</v>
      </c>
      <c r="P8837" s="1" t="s">
        <v>43</v>
      </c>
      <c r="Q8837" s="1" t="s">
        <v>63</v>
      </c>
      <c r="R8837" s="1" t="s">
        <v>5544</v>
      </c>
      <c r="S8837" s="1">
        <v>14.28</v>
      </c>
      <c r="T8837" s="1">
        <v>4</v>
      </c>
      <c r="U8837" s="1">
        <v>0</v>
      </c>
      <c r="V8837" s="1">
        <v>3.7127999999999997</v>
      </c>
      <c r="W8837" t="str">
        <f>INDEX(People!$A$2:$A$5,MATCH(Orders!N8837,People!$B$2:$B$5,0))</f>
        <v>Cassandra Brandow</v>
      </c>
      <c r="X8837" t="str">
        <f>IFERROR(INDEX(Returns!A8837:A9636,MATCH(Orders!B8837,Returns!B8837:B9636,0)),"No")</f>
        <v>No</v>
      </c>
      <c r="Y8837">
        <f t="shared" si="138"/>
        <v>14.28</v>
      </c>
    </row>
    <row r="8838" spans="1:25" x14ac:dyDescent="0.2">
      <c r="A8838" s="1">
        <v>8837</v>
      </c>
      <c r="B8838" t="s">
        <v>10375</v>
      </c>
      <c r="C8838" s="2">
        <v>43732</v>
      </c>
      <c r="D8838" s="8">
        <f>Table1[[#This Row],[Order Date]]</f>
        <v>43732</v>
      </c>
      <c r="E8838" s="2">
        <v>43736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">
        <v>2484</v>
      </c>
      <c r="P8838" s="1" t="s">
        <v>43</v>
      </c>
      <c r="Q8838" s="1" t="s">
        <v>63</v>
      </c>
      <c r="R8838" s="1" t="s">
        <v>2485</v>
      </c>
      <c r="S8838" s="1">
        <v>12.72</v>
      </c>
      <c r="T8838" s="1">
        <v>3</v>
      </c>
      <c r="U8838" s="1">
        <v>0</v>
      </c>
      <c r="V8838" s="1">
        <v>4.9607999999999999</v>
      </c>
      <c r="W8838" t="str">
        <f>INDEX(People!$A$2:$A$5,MATCH(Orders!N8838,People!$B$2:$B$5,0))</f>
        <v>Cassandra Brandow</v>
      </c>
      <c r="X8838" t="str">
        <f>IFERROR(INDEX(Returns!A8838:A9637,MATCH(Orders!B8838,Returns!B8838:B9637,0)),"No")</f>
        <v>No</v>
      </c>
      <c r="Y8838">
        <f t="shared" si="138"/>
        <v>12.72</v>
      </c>
    </row>
    <row r="8839" spans="1:25" x14ac:dyDescent="0.2">
      <c r="A8839" s="1">
        <v>8838</v>
      </c>
      <c r="B8839" t="s">
        <v>10375</v>
      </c>
      <c r="C8839" s="2">
        <v>43732</v>
      </c>
      <c r="D8839" s="8">
        <f>Table1[[#This Row],[Order Date]]</f>
        <v>43732</v>
      </c>
      <c r="E8839" s="2">
        <v>43736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">
        <v>1257</v>
      </c>
      <c r="P8839" s="1" t="s">
        <v>43</v>
      </c>
      <c r="Q8839" s="1" t="s">
        <v>44</v>
      </c>
      <c r="R8839" s="1" t="s">
        <v>1258</v>
      </c>
      <c r="S8839" s="1">
        <v>15.75</v>
      </c>
      <c r="T8839" s="1">
        <v>5</v>
      </c>
      <c r="U8839" s="1">
        <v>0</v>
      </c>
      <c r="V8839" s="1">
        <v>7.5600000000000005</v>
      </c>
      <c r="W8839" t="str">
        <f>INDEX(People!$A$2:$A$5,MATCH(Orders!N8839,People!$B$2:$B$5,0))</f>
        <v>Cassandra Brandow</v>
      </c>
      <c r="X8839" t="str">
        <f>IFERROR(INDEX(Returns!A8839:A9638,MATCH(Orders!B8839,Returns!B8839:B9638,0)),"No")</f>
        <v>No</v>
      </c>
      <c r="Y8839">
        <f t="shared" si="138"/>
        <v>15.75</v>
      </c>
    </row>
    <row r="8840" spans="1:25" x14ac:dyDescent="0.2">
      <c r="A8840" s="1">
        <v>8839</v>
      </c>
      <c r="B8840" t="s">
        <v>10376</v>
      </c>
      <c r="C8840" s="2">
        <v>42466</v>
      </c>
      <c r="D8840" s="8">
        <f>Table1[[#This Row],[Order Date]]</f>
        <v>42466</v>
      </c>
      <c r="E8840" s="2">
        <v>42470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">
        <v>5007</v>
      </c>
      <c r="P8840" s="1" t="s">
        <v>43</v>
      </c>
      <c r="Q8840" s="1" t="s">
        <v>63</v>
      </c>
      <c r="R8840" s="1" t="s">
        <v>5008</v>
      </c>
      <c r="S8840" s="1">
        <v>70.949999999999989</v>
      </c>
      <c r="T8840" s="1">
        <v>3</v>
      </c>
      <c r="U8840" s="1">
        <v>0</v>
      </c>
      <c r="V8840" s="1">
        <v>18.447000000000003</v>
      </c>
      <c r="W8840" t="str">
        <f>INDEX(People!$A$2:$A$5,MATCH(Orders!N8840,People!$B$2:$B$5,0))</f>
        <v>Anna Andreadi</v>
      </c>
      <c r="X8840" t="str">
        <f>IFERROR(INDEX(Returns!A8840:A9639,MATCH(Orders!B8840,Returns!B8840:B9639,0)),"No")</f>
        <v>No</v>
      </c>
      <c r="Y8840">
        <f t="shared" si="138"/>
        <v>70.949999999999989</v>
      </c>
    </row>
    <row r="8841" spans="1:25" x14ac:dyDescent="0.2">
      <c r="A8841" s="1">
        <v>8840</v>
      </c>
      <c r="B8841" t="s">
        <v>10376</v>
      </c>
      <c r="C8841" s="2">
        <v>42466</v>
      </c>
      <c r="D8841" s="8">
        <f>Table1[[#This Row],[Order Date]]</f>
        <v>42466</v>
      </c>
      <c r="E8841" s="2">
        <v>42470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">
        <v>409</v>
      </c>
      <c r="P8841" s="1" t="s">
        <v>43</v>
      </c>
      <c r="Q8841" s="1" t="s">
        <v>70</v>
      </c>
      <c r="R8841" s="1" t="s">
        <v>410</v>
      </c>
      <c r="S8841" s="1">
        <v>65.567999999999998</v>
      </c>
      <c r="T8841" s="1">
        <v>2</v>
      </c>
      <c r="U8841" s="1">
        <v>0.2</v>
      </c>
      <c r="V8841" s="1">
        <v>23.768399999999996</v>
      </c>
      <c r="W8841" t="str">
        <f>INDEX(People!$A$2:$A$5,MATCH(Orders!N8841,People!$B$2:$B$5,0))</f>
        <v>Anna Andreadi</v>
      </c>
      <c r="X8841" t="str">
        <f>IFERROR(INDEX(Returns!A8841:A9640,MATCH(Orders!B8841,Returns!B8841:B9640,0)),"No")</f>
        <v>No</v>
      </c>
      <c r="Y8841">
        <f t="shared" si="138"/>
        <v>78.681599999999989</v>
      </c>
    </row>
    <row r="8842" spans="1:25" x14ac:dyDescent="0.2">
      <c r="A8842" s="1">
        <v>8841</v>
      </c>
      <c r="B8842" t="s">
        <v>10376</v>
      </c>
      <c r="C8842" s="2">
        <v>42466</v>
      </c>
      <c r="D8842" s="8">
        <f>Table1[[#This Row],[Order Date]]</f>
        <v>42466</v>
      </c>
      <c r="E8842" s="2">
        <v>42470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">
        <v>4292</v>
      </c>
      <c r="P8842" s="1" t="s">
        <v>66</v>
      </c>
      <c r="Q8842" s="1" t="s">
        <v>146</v>
      </c>
      <c r="R8842" s="1" t="s">
        <v>4293</v>
      </c>
      <c r="S8842" s="1">
        <v>299.96999999999997</v>
      </c>
      <c r="T8842" s="1">
        <v>3</v>
      </c>
      <c r="U8842" s="1">
        <v>0</v>
      </c>
      <c r="V8842" s="1">
        <v>131.98680000000002</v>
      </c>
      <c r="W8842" t="str">
        <f>INDEX(People!$A$2:$A$5,MATCH(Orders!N8842,People!$B$2:$B$5,0))</f>
        <v>Anna Andreadi</v>
      </c>
      <c r="X8842" t="str">
        <f>IFERROR(INDEX(Returns!A8842:A9641,MATCH(Orders!B8842,Returns!B8842:B9641,0)),"No")</f>
        <v>No</v>
      </c>
      <c r="Y8842">
        <f t="shared" si="138"/>
        <v>299.96999999999997</v>
      </c>
    </row>
    <row r="8843" spans="1:25" x14ac:dyDescent="0.2">
      <c r="A8843" s="1">
        <v>8842</v>
      </c>
      <c r="B8843" t="s">
        <v>10377</v>
      </c>
      <c r="C8843" s="2">
        <v>43140</v>
      </c>
      <c r="D8843" s="8">
        <f>Table1[[#This Row],[Order Date]]</f>
        <v>43140</v>
      </c>
      <c r="E8843" s="2">
        <v>43144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">
        <v>892</v>
      </c>
      <c r="P8843" s="1" t="s">
        <v>66</v>
      </c>
      <c r="Q8843" s="1" t="s">
        <v>146</v>
      </c>
      <c r="R8843" s="1" t="s">
        <v>893</v>
      </c>
      <c r="S8843" s="1">
        <v>89.97</v>
      </c>
      <c r="T8843" s="1">
        <v>3</v>
      </c>
      <c r="U8843" s="1">
        <v>0</v>
      </c>
      <c r="V8843" s="1">
        <v>39.586800000000011</v>
      </c>
      <c r="W8843" t="str">
        <f>INDEX(People!$A$2:$A$5,MATCH(Orders!N8843,People!$B$2:$B$5,0))</f>
        <v>Anna Andreadi</v>
      </c>
      <c r="X8843" t="str">
        <f>IFERROR(INDEX(Returns!A8843:A9642,MATCH(Orders!B8843,Returns!B8843:B9642,0)),"No")</f>
        <v>No</v>
      </c>
      <c r="Y8843">
        <f t="shared" si="138"/>
        <v>89.97</v>
      </c>
    </row>
    <row r="8844" spans="1:25" x14ac:dyDescent="0.2">
      <c r="A8844" s="1">
        <v>8843</v>
      </c>
      <c r="B8844" t="s">
        <v>10377</v>
      </c>
      <c r="C8844" s="2">
        <v>43140</v>
      </c>
      <c r="D8844" s="8">
        <f>Table1[[#This Row],[Order Date]]</f>
        <v>43140</v>
      </c>
      <c r="E8844" s="2">
        <v>43144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">
        <v>2594</v>
      </c>
      <c r="P8844" s="1" t="s">
        <v>66</v>
      </c>
      <c r="Q8844" s="1" t="s">
        <v>146</v>
      </c>
      <c r="R8844" s="1" t="s">
        <v>2595</v>
      </c>
      <c r="S8844" s="1">
        <v>31.86</v>
      </c>
      <c r="T8844" s="1">
        <v>2</v>
      </c>
      <c r="U8844" s="1">
        <v>0</v>
      </c>
      <c r="V8844" s="1">
        <v>11.151</v>
      </c>
      <c r="W8844" t="str">
        <f>INDEX(People!$A$2:$A$5,MATCH(Orders!N8844,People!$B$2:$B$5,0))</f>
        <v>Anna Andreadi</v>
      </c>
      <c r="X8844" t="str">
        <f>IFERROR(INDEX(Returns!A8844:A9643,MATCH(Orders!B8844,Returns!B8844:B9643,0)),"No")</f>
        <v>No</v>
      </c>
      <c r="Y8844">
        <f t="shared" si="138"/>
        <v>31.86</v>
      </c>
    </row>
    <row r="8845" spans="1:25" x14ac:dyDescent="0.2">
      <c r="A8845" s="1">
        <v>8844</v>
      </c>
      <c r="B8845" t="s">
        <v>10378</v>
      </c>
      <c r="C8845" s="2">
        <v>42692</v>
      </c>
      <c r="D8845" s="8">
        <f>Table1[[#This Row],[Order Date]]</f>
        <v>42692</v>
      </c>
      <c r="E8845" s="2">
        <v>42694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">
        <v>5349</v>
      </c>
      <c r="P8845" s="1" t="s">
        <v>43</v>
      </c>
      <c r="Q8845" s="1" t="s">
        <v>55</v>
      </c>
      <c r="R8845" s="1" t="s">
        <v>5350</v>
      </c>
      <c r="S8845" s="1">
        <v>67.150000000000006</v>
      </c>
      <c r="T8845" s="1">
        <v>5</v>
      </c>
      <c r="U8845" s="1">
        <v>0</v>
      </c>
      <c r="V8845" s="1">
        <v>16.787500000000001</v>
      </c>
      <c r="W8845" t="str">
        <f>INDEX(People!$A$2:$A$5,MATCH(Orders!N8845,People!$B$2:$B$5,0))</f>
        <v>Kelly Williams</v>
      </c>
      <c r="X8845" t="str">
        <f>IFERROR(INDEX(Returns!A8845:A9644,MATCH(Orders!B8845,Returns!B8845:B9644,0)),"No")</f>
        <v>No</v>
      </c>
      <c r="Y8845">
        <f t="shared" si="138"/>
        <v>67.150000000000006</v>
      </c>
    </row>
    <row r="8846" spans="1:25" x14ac:dyDescent="0.2">
      <c r="A8846" s="1">
        <v>8845</v>
      </c>
      <c r="B8846" t="s">
        <v>10379</v>
      </c>
      <c r="C8846" s="2">
        <v>43817</v>
      </c>
      <c r="D8846" s="8">
        <f>Table1[[#This Row],[Order Date]]</f>
        <v>43817</v>
      </c>
      <c r="E8846" s="2">
        <v>43822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">
        <v>3949</v>
      </c>
      <c r="P8846" s="1" t="s">
        <v>43</v>
      </c>
      <c r="Q8846" s="1" t="s">
        <v>70</v>
      </c>
      <c r="R8846" s="1" t="s">
        <v>3950</v>
      </c>
      <c r="S8846" s="1">
        <v>7.2359999999999998</v>
      </c>
      <c r="T8846" s="1">
        <v>3</v>
      </c>
      <c r="U8846" s="1">
        <v>0.7</v>
      </c>
      <c r="V8846" s="1">
        <v>-6.0299999999999976</v>
      </c>
      <c r="W8846" t="str">
        <f>INDEX(People!$A$2:$A$5,MATCH(Orders!N8846,People!$B$2:$B$5,0))</f>
        <v>Chuck Magee</v>
      </c>
      <c r="X8846" t="str">
        <f>IFERROR(INDEX(Returns!A8846:A9645,MATCH(Orders!B8846,Returns!B8846:B9645,0)),"No")</f>
        <v>No</v>
      </c>
      <c r="Y8846">
        <f t="shared" si="138"/>
        <v>12.3012</v>
      </c>
    </row>
    <row r="8847" spans="1:25" x14ac:dyDescent="0.2">
      <c r="A8847" s="1">
        <v>8846</v>
      </c>
      <c r="B8847" t="s">
        <v>10379</v>
      </c>
      <c r="C8847" s="2">
        <v>43817</v>
      </c>
      <c r="D8847" s="8">
        <f>Table1[[#This Row],[Order Date]]</f>
        <v>43817</v>
      </c>
      <c r="E8847" s="2">
        <v>43822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">
        <v>507</v>
      </c>
      <c r="P8847" s="1" t="s">
        <v>43</v>
      </c>
      <c r="Q8847" s="1" t="s">
        <v>242</v>
      </c>
      <c r="R8847" s="1" t="s">
        <v>508</v>
      </c>
      <c r="S8847" s="1">
        <v>4.8239999999999998</v>
      </c>
      <c r="T8847" s="1">
        <v>3</v>
      </c>
      <c r="U8847" s="1">
        <v>0.2</v>
      </c>
      <c r="V8847" s="1">
        <v>1.7486999999999999</v>
      </c>
      <c r="W8847" t="str">
        <f>INDEX(People!$A$2:$A$5,MATCH(Orders!N8847,People!$B$2:$B$5,0))</f>
        <v>Chuck Magee</v>
      </c>
      <c r="X8847" t="str">
        <f>IFERROR(INDEX(Returns!A8847:A9646,MATCH(Orders!B8847,Returns!B8847:B9646,0)),"No")</f>
        <v>No</v>
      </c>
      <c r="Y8847">
        <f t="shared" si="138"/>
        <v>5.7887999999999993</v>
      </c>
    </row>
    <row r="8848" spans="1:25" x14ac:dyDescent="0.2">
      <c r="A8848" s="1">
        <v>8847</v>
      </c>
      <c r="B8848" t="s">
        <v>10379</v>
      </c>
      <c r="C8848" s="2">
        <v>43817</v>
      </c>
      <c r="D8848" s="8">
        <f>Table1[[#This Row],[Order Date]]</f>
        <v>43817</v>
      </c>
      <c r="E8848" s="2">
        <v>43822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">
        <v>1345</v>
      </c>
      <c r="P8848" s="1" t="s">
        <v>43</v>
      </c>
      <c r="Q8848" s="1" t="s">
        <v>84</v>
      </c>
      <c r="R8848" s="1" t="s">
        <v>1346</v>
      </c>
      <c r="S8848" s="1">
        <v>91.360000000000014</v>
      </c>
      <c r="T8848" s="1">
        <v>5</v>
      </c>
      <c r="U8848" s="1">
        <v>0.2</v>
      </c>
      <c r="V8848" s="1">
        <v>29.691999999999993</v>
      </c>
      <c r="W8848" t="str">
        <f>INDEX(People!$A$2:$A$5,MATCH(Orders!N8848,People!$B$2:$B$5,0))</f>
        <v>Chuck Magee</v>
      </c>
      <c r="X8848" t="str">
        <f>IFERROR(INDEX(Returns!A8848:A9647,MATCH(Orders!B8848,Returns!B8848:B9647,0)),"No")</f>
        <v>No</v>
      </c>
      <c r="Y8848">
        <f t="shared" si="138"/>
        <v>109.63200000000002</v>
      </c>
    </row>
    <row r="8849" spans="1:25" x14ac:dyDescent="0.2">
      <c r="A8849" s="1">
        <v>8848</v>
      </c>
      <c r="B8849" t="s">
        <v>10379</v>
      </c>
      <c r="C8849" s="2">
        <v>43817</v>
      </c>
      <c r="D8849" s="8">
        <f>Table1[[#This Row],[Order Date]]</f>
        <v>43817</v>
      </c>
      <c r="E8849" s="2">
        <v>43822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">
        <v>2385</v>
      </c>
      <c r="P8849" s="1" t="s">
        <v>43</v>
      </c>
      <c r="Q8849" s="1" t="s">
        <v>73</v>
      </c>
      <c r="R8849" s="1" t="s">
        <v>2386</v>
      </c>
      <c r="S8849" s="1">
        <v>130.11199999999999</v>
      </c>
      <c r="T8849" s="1">
        <v>2</v>
      </c>
      <c r="U8849" s="1">
        <v>0.2</v>
      </c>
      <c r="V8849" s="1">
        <v>13.011199999999995</v>
      </c>
      <c r="W8849" t="str">
        <f>INDEX(People!$A$2:$A$5,MATCH(Orders!N8849,People!$B$2:$B$5,0))</f>
        <v>Chuck Magee</v>
      </c>
      <c r="X8849" t="str">
        <f>IFERROR(INDEX(Returns!A8849:A9648,MATCH(Orders!B8849,Returns!B8849:B9648,0)),"No")</f>
        <v>No</v>
      </c>
      <c r="Y8849">
        <f t="shared" si="138"/>
        <v>156.1344</v>
      </c>
    </row>
    <row r="8850" spans="1:25" x14ac:dyDescent="0.2">
      <c r="A8850" s="1">
        <v>8849</v>
      </c>
      <c r="B8850" t="s">
        <v>10380</v>
      </c>
      <c r="C8850" s="2">
        <v>42918</v>
      </c>
      <c r="D8850" s="8">
        <f>Table1[[#This Row],[Order Date]]</f>
        <v>42918</v>
      </c>
      <c r="E8850" s="2">
        <v>42920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">
        <v>2968</v>
      </c>
      <c r="P8850" s="1" t="s">
        <v>66</v>
      </c>
      <c r="Q8850" s="1" t="s">
        <v>67</v>
      </c>
      <c r="R8850" s="1" t="s">
        <v>2969</v>
      </c>
      <c r="S8850" s="1">
        <v>74.239999999999995</v>
      </c>
      <c r="T8850" s="1">
        <v>1</v>
      </c>
      <c r="U8850" s="1">
        <v>0.2</v>
      </c>
      <c r="V8850" s="1">
        <v>8.3519999999999932</v>
      </c>
      <c r="W8850" t="str">
        <f>INDEX(People!$A$2:$A$5,MATCH(Orders!N8850,People!$B$2:$B$5,0))</f>
        <v>Cassandra Brandow</v>
      </c>
      <c r="X8850" t="str">
        <f>IFERROR(INDEX(Returns!A8850:A9649,MATCH(Orders!B8850,Returns!B8850:B9649,0)),"No")</f>
        <v>No</v>
      </c>
      <c r="Y8850">
        <f t="shared" si="138"/>
        <v>89.087999999999994</v>
      </c>
    </row>
    <row r="8851" spans="1:25" x14ac:dyDescent="0.2">
      <c r="A8851" s="1">
        <v>8850</v>
      </c>
      <c r="B8851" t="s">
        <v>10380</v>
      </c>
      <c r="C8851" s="2">
        <v>42918</v>
      </c>
      <c r="D8851" s="8">
        <f>Table1[[#This Row],[Order Date]]</f>
        <v>42918</v>
      </c>
      <c r="E8851" s="2">
        <v>42920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">
        <v>2890</v>
      </c>
      <c r="P8851" s="1" t="s">
        <v>30</v>
      </c>
      <c r="Q8851" s="1" t="s">
        <v>60</v>
      </c>
      <c r="R8851" s="1" t="s">
        <v>2891</v>
      </c>
      <c r="S8851" s="1">
        <v>159.84000000000003</v>
      </c>
      <c r="T8851" s="1">
        <v>10</v>
      </c>
      <c r="U8851" s="1">
        <v>0.2</v>
      </c>
      <c r="V8851" s="1">
        <v>45.954000000000008</v>
      </c>
      <c r="W8851" t="str">
        <f>INDEX(People!$A$2:$A$5,MATCH(Orders!N8851,People!$B$2:$B$5,0))</f>
        <v>Cassandra Brandow</v>
      </c>
      <c r="X8851" t="str">
        <f>IFERROR(INDEX(Returns!A8851:A9650,MATCH(Orders!B8851,Returns!B8851:B9650,0)),"No")</f>
        <v>No</v>
      </c>
      <c r="Y8851">
        <f t="shared" si="138"/>
        <v>191.80800000000002</v>
      </c>
    </row>
    <row r="8852" spans="1:25" x14ac:dyDescent="0.2">
      <c r="A8852" s="1">
        <v>8851</v>
      </c>
      <c r="B8852" t="s">
        <v>10380</v>
      </c>
      <c r="C8852" s="2">
        <v>42918</v>
      </c>
      <c r="D8852" s="8">
        <f>Table1[[#This Row],[Order Date]]</f>
        <v>42918</v>
      </c>
      <c r="E8852" s="2">
        <v>42920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">
        <v>1814</v>
      </c>
      <c r="P8852" s="1" t="s">
        <v>43</v>
      </c>
      <c r="Q8852" s="1" t="s">
        <v>70</v>
      </c>
      <c r="R8852" s="1" t="s">
        <v>1815</v>
      </c>
      <c r="S8852" s="1">
        <v>2.8920000000000008</v>
      </c>
      <c r="T8852" s="1">
        <v>2</v>
      </c>
      <c r="U8852" s="1">
        <v>0.7</v>
      </c>
      <c r="V8852" s="1">
        <v>-2.3136000000000001</v>
      </c>
      <c r="W8852" t="str">
        <f>INDEX(People!$A$2:$A$5,MATCH(Orders!N8852,People!$B$2:$B$5,0))</f>
        <v>Cassandra Brandow</v>
      </c>
      <c r="X8852" t="str">
        <f>IFERROR(INDEX(Returns!A8852:A9651,MATCH(Orders!B8852,Returns!B8852:B9651,0)),"No")</f>
        <v>No</v>
      </c>
      <c r="Y8852">
        <f t="shared" si="138"/>
        <v>4.9164000000000012</v>
      </c>
    </row>
    <row r="8853" spans="1:25" x14ac:dyDescent="0.2">
      <c r="A8853" s="1">
        <v>8852</v>
      </c>
      <c r="B8853" t="s">
        <v>10380</v>
      </c>
      <c r="C8853" s="2">
        <v>42918</v>
      </c>
      <c r="D8853" s="8">
        <f>Table1[[#This Row],[Order Date]]</f>
        <v>42918</v>
      </c>
      <c r="E8853" s="2">
        <v>42920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">
        <v>2340</v>
      </c>
      <c r="P8853" s="1" t="s">
        <v>43</v>
      </c>
      <c r="Q8853" s="1" t="s">
        <v>84</v>
      </c>
      <c r="R8853" s="1" t="s">
        <v>2341</v>
      </c>
      <c r="S8853" s="1">
        <v>9.3920000000000012</v>
      </c>
      <c r="T8853" s="1">
        <v>2</v>
      </c>
      <c r="U8853" s="1">
        <v>0.2</v>
      </c>
      <c r="V8853" s="1">
        <v>3.2871999999999999</v>
      </c>
      <c r="W8853" t="str">
        <f>INDEX(People!$A$2:$A$5,MATCH(Orders!N8853,People!$B$2:$B$5,0))</f>
        <v>Cassandra Brandow</v>
      </c>
      <c r="X8853" t="str">
        <f>IFERROR(INDEX(Returns!A8853:A9652,MATCH(Orders!B8853,Returns!B8853:B9652,0)),"No")</f>
        <v>No</v>
      </c>
      <c r="Y8853">
        <f t="shared" si="138"/>
        <v>11.2704</v>
      </c>
    </row>
    <row r="8854" spans="1:25" x14ac:dyDescent="0.2">
      <c r="A8854" s="1">
        <v>8853</v>
      </c>
      <c r="B8854" t="s">
        <v>10381</v>
      </c>
      <c r="C8854" s="2">
        <v>42651</v>
      </c>
      <c r="D8854" s="8">
        <f>Table1[[#This Row],[Order Date]]</f>
        <v>42651</v>
      </c>
      <c r="E8854" s="2">
        <v>42656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">
        <v>3307</v>
      </c>
      <c r="P8854" s="1" t="s">
        <v>43</v>
      </c>
      <c r="Q8854" s="1" t="s">
        <v>84</v>
      </c>
      <c r="R8854" s="1" t="s">
        <v>3308</v>
      </c>
      <c r="S8854" s="1">
        <v>123.92</v>
      </c>
      <c r="T8854" s="1">
        <v>4</v>
      </c>
      <c r="U8854" s="1">
        <v>0</v>
      </c>
      <c r="V8854" s="1">
        <v>55.763999999999996</v>
      </c>
      <c r="W8854" t="str">
        <f>INDEX(People!$A$2:$A$5,MATCH(Orders!N8854,People!$B$2:$B$5,0))</f>
        <v>Chuck Magee</v>
      </c>
      <c r="X8854" t="str">
        <f>IFERROR(INDEX(Returns!A8854:A9653,MATCH(Orders!B8854,Returns!B8854:B9653,0)),"No")</f>
        <v>No</v>
      </c>
      <c r="Y8854">
        <f t="shared" si="138"/>
        <v>123.92</v>
      </c>
    </row>
    <row r="8855" spans="1:25" x14ac:dyDescent="0.2">
      <c r="A8855" s="1">
        <v>8854</v>
      </c>
      <c r="B8855" t="s">
        <v>10382</v>
      </c>
      <c r="C8855" s="2">
        <v>43000</v>
      </c>
      <c r="D8855" s="8">
        <f>Table1[[#This Row],[Order Date]]</f>
        <v>43000</v>
      </c>
      <c r="E8855" s="2">
        <v>43003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">
        <v>3871</v>
      </c>
      <c r="P8855" s="1" t="s">
        <v>43</v>
      </c>
      <c r="Q8855" s="1" t="s">
        <v>512</v>
      </c>
      <c r="R8855" s="1" t="s">
        <v>3872</v>
      </c>
      <c r="S8855" s="1">
        <v>55.600000000000009</v>
      </c>
      <c r="T8855" s="1">
        <v>5</v>
      </c>
      <c r="U8855" s="1">
        <v>0.2</v>
      </c>
      <c r="V8855" s="1">
        <v>6.2549999999999919</v>
      </c>
      <c r="W8855" t="str">
        <f>INDEX(People!$A$2:$A$5,MATCH(Orders!N8855,People!$B$2:$B$5,0))</f>
        <v>Chuck Magee</v>
      </c>
      <c r="X8855" t="str">
        <f>IFERROR(INDEX(Returns!A8855:A9654,MATCH(Orders!B8855,Returns!B8855:B9654,0)),"No")</f>
        <v>No</v>
      </c>
      <c r="Y8855">
        <f t="shared" si="138"/>
        <v>66.720000000000013</v>
      </c>
    </row>
    <row r="8856" spans="1:25" x14ac:dyDescent="0.2">
      <c r="A8856" s="1">
        <v>8855</v>
      </c>
      <c r="B8856" t="s">
        <v>10382</v>
      </c>
      <c r="C8856" s="2">
        <v>43000</v>
      </c>
      <c r="D8856" s="8">
        <f>Table1[[#This Row],[Order Date]]</f>
        <v>43000</v>
      </c>
      <c r="E8856" s="2">
        <v>43003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">
        <v>797</v>
      </c>
      <c r="P8856" s="1" t="s">
        <v>66</v>
      </c>
      <c r="Q8856" s="1" t="s">
        <v>146</v>
      </c>
      <c r="R8856" s="1" t="s">
        <v>798</v>
      </c>
      <c r="S8856" s="1">
        <v>617.97600000000011</v>
      </c>
      <c r="T8856" s="1">
        <v>3</v>
      </c>
      <c r="U8856" s="1">
        <v>0.2</v>
      </c>
      <c r="V8856" s="1">
        <v>-7.724700000000098</v>
      </c>
      <c r="W8856" t="str">
        <f>INDEX(People!$A$2:$A$5,MATCH(Orders!N8856,People!$B$2:$B$5,0))</f>
        <v>Chuck Magee</v>
      </c>
      <c r="X8856" t="str">
        <f>IFERROR(INDEX(Returns!A8856:A9655,MATCH(Orders!B8856,Returns!B8856:B9655,0)),"No")</f>
        <v>No</v>
      </c>
      <c r="Y8856">
        <f t="shared" si="138"/>
        <v>741.57120000000009</v>
      </c>
    </row>
    <row r="8857" spans="1:25" x14ac:dyDescent="0.2">
      <c r="A8857" s="1">
        <v>8856</v>
      </c>
      <c r="B8857" t="s">
        <v>10383</v>
      </c>
      <c r="C8857" s="2">
        <v>43823</v>
      </c>
      <c r="D8857" s="8">
        <f>Table1[[#This Row],[Order Date]]</f>
        <v>43823</v>
      </c>
      <c r="E8857" s="2">
        <v>43829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">
        <v>788</v>
      </c>
      <c r="P8857" s="1" t="s">
        <v>43</v>
      </c>
      <c r="Q8857" s="1" t="s">
        <v>70</v>
      </c>
      <c r="R8857" s="1" t="s">
        <v>789</v>
      </c>
      <c r="S8857" s="1">
        <v>21.312000000000005</v>
      </c>
      <c r="T8857" s="1">
        <v>3</v>
      </c>
      <c r="U8857" s="1">
        <v>0.2</v>
      </c>
      <c r="V8857" s="1">
        <v>7.9919999999999991</v>
      </c>
      <c r="W8857" t="str">
        <f>INDEX(People!$A$2:$A$5,MATCH(Orders!N8857,People!$B$2:$B$5,0))</f>
        <v>Anna Andreadi</v>
      </c>
      <c r="X8857" t="str">
        <f>IFERROR(INDEX(Returns!A8857:A9656,MATCH(Orders!B8857,Returns!B8857:B9656,0)),"No")</f>
        <v>No</v>
      </c>
      <c r="Y8857">
        <f t="shared" si="138"/>
        <v>25.574400000000004</v>
      </c>
    </row>
    <row r="8858" spans="1:25" x14ac:dyDescent="0.2">
      <c r="A8858" s="1">
        <v>8857</v>
      </c>
      <c r="B8858" t="s">
        <v>10384</v>
      </c>
      <c r="C8858" s="2">
        <v>43751</v>
      </c>
      <c r="D8858" s="8">
        <f>Table1[[#This Row],[Order Date]]</f>
        <v>43751</v>
      </c>
      <c r="E8858" s="2">
        <v>43758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">
        <v>1184</v>
      </c>
      <c r="P8858" s="1" t="s">
        <v>66</v>
      </c>
      <c r="Q8858" s="1" t="s">
        <v>146</v>
      </c>
      <c r="R8858" s="1" t="s">
        <v>1185</v>
      </c>
      <c r="S8858" s="1">
        <v>209.94</v>
      </c>
      <c r="T8858" s="1">
        <v>6</v>
      </c>
      <c r="U8858" s="1">
        <v>0</v>
      </c>
      <c r="V8858" s="1">
        <v>39.888599999999997</v>
      </c>
      <c r="W8858" t="str">
        <f>INDEX(People!$A$2:$A$5,MATCH(Orders!N8858,People!$B$2:$B$5,0))</f>
        <v>Anna Andreadi</v>
      </c>
      <c r="X8858" t="str">
        <f>IFERROR(INDEX(Returns!A8858:A9657,MATCH(Orders!B8858,Returns!B8858:B9657,0)),"No")</f>
        <v>No</v>
      </c>
      <c r="Y8858">
        <f t="shared" si="138"/>
        <v>209.94</v>
      </c>
    </row>
    <row r="8859" spans="1:25" x14ac:dyDescent="0.2">
      <c r="A8859" s="1">
        <v>8858</v>
      </c>
      <c r="B8859" t="s">
        <v>10384</v>
      </c>
      <c r="C8859" s="2">
        <v>43751</v>
      </c>
      <c r="D8859" s="8">
        <f>Table1[[#This Row],[Order Date]]</f>
        <v>43751</v>
      </c>
      <c r="E8859" s="2">
        <v>43758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">
        <v>4594</v>
      </c>
      <c r="P8859" s="1" t="s">
        <v>66</v>
      </c>
      <c r="Q8859" s="1" t="s">
        <v>67</v>
      </c>
      <c r="R8859" s="1" t="s">
        <v>4595</v>
      </c>
      <c r="S8859" s="1">
        <v>31.983999999999998</v>
      </c>
      <c r="T8859" s="1">
        <v>2</v>
      </c>
      <c r="U8859" s="1">
        <v>0.2</v>
      </c>
      <c r="V8859" s="1">
        <v>-7.9959999999999996</v>
      </c>
      <c r="W8859" t="str">
        <f>INDEX(People!$A$2:$A$5,MATCH(Orders!N8859,People!$B$2:$B$5,0))</f>
        <v>Anna Andreadi</v>
      </c>
      <c r="X8859" t="str">
        <f>IFERROR(INDEX(Returns!A8859:A9658,MATCH(Orders!B8859,Returns!B8859:B9658,0)),"No")</f>
        <v>No</v>
      </c>
      <c r="Y8859">
        <f t="shared" si="138"/>
        <v>38.380799999999994</v>
      </c>
    </row>
    <row r="8860" spans="1:25" x14ac:dyDescent="0.2">
      <c r="A8860" s="1">
        <v>8859</v>
      </c>
      <c r="B8860" t="s">
        <v>10384</v>
      </c>
      <c r="C8860" s="2">
        <v>43751</v>
      </c>
      <c r="D8860" s="8">
        <f>Table1[[#This Row],[Order Date]]</f>
        <v>43751</v>
      </c>
      <c r="E8860" s="2">
        <v>43758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">
        <v>1512</v>
      </c>
      <c r="P8860" s="1" t="s">
        <v>43</v>
      </c>
      <c r="Q8860" s="1" t="s">
        <v>70</v>
      </c>
      <c r="R8860" s="1" t="s">
        <v>1513</v>
      </c>
      <c r="S8860" s="1">
        <v>5083.96</v>
      </c>
      <c r="T8860" s="1">
        <v>5</v>
      </c>
      <c r="U8860" s="1">
        <v>0.2</v>
      </c>
      <c r="V8860" s="1">
        <v>1906.4849999999999</v>
      </c>
      <c r="W8860" t="str">
        <f>INDEX(People!$A$2:$A$5,MATCH(Orders!N8860,People!$B$2:$B$5,0))</f>
        <v>Anna Andreadi</v>
      </c>
      <c r="X8860" t="str">
        <f>IFERROR(INDEX(Returns!A8860:A9659,MATCH(Orders!B8860,Returns!B8860:B9659,0)),"No")</f>
        <v>No</v>
      </c>
      <c r="Y8860">
        <f t="shared" si="138"/>
        <v>6100.7519999999995</v>
      </c>
    </row>
    <row r="8861" spans="1:25" x14ac:dyDescent="0.2">
      <c r="A8861" s="1">
        <v>8860</v>
      </c>
      <c r="B8861" t="s">
        <v>10385</v>
      </c>
      <c r="C8861" s="2">
        <v>43697</v>
      </c>
      <c r="D8861" s="8">
        <f>Table1[[#This Row],[Order Date]]</f>
        <v>43697</v>
      </c>
      <c r="E8861" s="2">
        <v>43703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">
        <v>4874</v>
      </c>
      <c r="P8861" s="1" t="s">
        <v>66</v>
      </c>
      <c r="Q8861" s="1" t="s">
        <v>67</v>
      </c>
      <c r="R8861" s="1" t="s">
        <v>4875</v>
      </c>
      <c r="S8861" s="1">
        <v>35.96</v>
      </c>
      <c r="T8861" s="1">
        <v>1</v>
      </c>
      <c r="U8861" s="1">
        <v>0.2</v>
      </c>
      <c r="V8861" s="1">
        <v>3.5959999999999983</v>
      </c>
      <c r="W8861" t="str">
        <f>INDEX(People!$A$2:$A$5,MATCH(Orders!N8861,People!$B$2:$B$5,0))</f>
        <v>Cassandra Brandow</v>
      </c>
      <c r="X8861" t="str">
        <f>IFERROR(INDEX(Returns!A8861:A9660,MATCH(Orders!B8861,Returns!B8861:B9660,0)),"No")</f>
        <v>No</v>
      </c>
      <c r="Y8861">
        <f t="shared" si="138"/>
        <v>43.152000000000001</v>
      </c>
    </row>
    <row r="8862" spans="1:25" x14ac:dyDescent="0.2">
      <c r="A8862" s="1">
        <v>8861</v>
      </c>
      <c r="B8862" t="s">
        <v>10386</v>
      </c>
      <c r="C8862" s="2">
        <v>42989</v>
      </c>
      <c r="D8862" s="8">
        <f>Table1[[#This Row],[Order Date]]</f>
        <v>42989</v>
      </c>
      <c r="E8862" s="2">
        <v>42996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">
        <v>5288</v>
      </c>
      <c r="P8862" s="1" t="s">
        <v>43</v>
      </c>
      <c r="Q8862" s="1" t="s">
        <v>44</v>
      </c>
      <c r="R8862" s="1" t="s">
        <v>5289</v>
      </c>
      <c r="S8862" s="1">
        <v>31.049999999999997</v>
      </c>
      <c r="T8862" s="1">
        <v>3</v>
      </c>
      <c r="U8862" s="1">
        <v>0</v>
      </c>
      <c r="V8862" s="1">
        <v>14.904</v>
      </c>
      <c r="W8862" t="str">
        <f>INDEX(People!$A$2:$A$5,MATCH(Orders!N8862,People!$B$2:$B$5,0))</f>
        <v>Chuck Magee</v>
      </c>
      <c r="X8862" t="str">
        <f>IFERROR(INDEX(Returns!A8862:A9661,MATCH(Orders!B8862,Returns!B8862:B9661,0)),"No")</f>
        <v>No</v>
      </c>
      <c r="Y8862">
        <f t="shared" si="138"/>
        <v>31.049999999999997</v>
      </c>
    </row>
    <row r="8863" spans="1:25" x14ac:dyDescent="0.2">
      <c r="A8863" s="1">
        <v>8862</v>
      </c>
      <c r="B8863" t="s">
        <v>10386</v>
      </c>
      <c r="C8863" s="2">
        <v>42989</v>
      </c>
      <c r="D8863" s="8">
        <f>Table1[[#This Row],[Order Date]]</f>
        <v>42989</v>
      </c>
      <c r="E8863" s="2">
        <v>42996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">
        <v>4330</v>
      </c>
      <c r="P8863" s="1" t="s">
        <v>30</v>
      </c>
      <c r="Q8863" s="1" t="s">
        <v>60</v>
      </c>
      <c r="R8863" s="1" t="s">
        <v>4331</v>
      </c>
      <c r="S8863" s="1">
        <v>8.92</v>
      </c>
      <c r="T8863" s="1">
        <v>4</v>
      </c>
      <c r="U8863" s="1">
        <v>0</v>
      </c>
      <c r="V8863" s="1">
        <v>3.9248000000000003</v>
      </c>
      <c r="W8863" t="str">
        <f>INDEX(People!$A$2:$A$5,MATCH(Orders!N8863,People!$B$2:$B$5,0))</f>
        <v>Chuck Magee</v>
      </c>
      <c r="X8863" t="str">
        <f>IFERROR(INDEX(Returns!A8863:A9662,MATCH(Orders!B8863,Returns!B8863:B9662,0)),"No")</f>
        <v>No</v>
      </c>
      <c r="Y8863">
        <f t="shared" si="138"/>
        <v>8.92</v>
      </c>
    </row>
    <row r="8864" spans="1:25" x14ac:dyDescent="0.2">
      <c r="A8864" s="1">
        <v>8863</v>
      </c>
      <c r="B8864" t="s">
        <v>10386</v>
      </c>
      <c r="C8864" s="2">
        <v>42989</v>
      </c>
      <c r="D8864" s="8">
        <f>Table1[[#This Row],[Order Date]]</f>
        <v>42989</v>
      </c>
      <c r="E8864" s="2">
        <v>42996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">
        <v>954</v>
      </c>
      <c r="P8864" s="1" t="s">
        <v>43</v>
      </c>
      <c r="Q8864" s="1" t="s">
        <v>70</v>
      </c>
      <c r="R8864" s="1" t="s">
        <v>955</v>
      </c>
      <c r="S8864" s="1">
        <v>209.6</v>
      </c>
      <c r="T8864" s="1">
        <v>4</v>
      </c>
      <c r="U8864" s="1">
        <v>0</v>
      </c>
      <c r="V8864" s="1">
        <v>96.415999999999997</v>
      </c>
      <c r="W8864" t="str">
        <f>INDEX(People!$A$2:$A$5,MATCH(Orders!N8864,People!$B$2:$B$5,0))</f>
        <v>Chuck Magee</v>
      </c>
      <c r="X8864" t="str">
        <f>IFERROR(INDEX(Returns!A8864:A9663,MATCH(Orders!B8864,Returns!B8864:B9663,0)),"No")</f>
        <v>No</v>
      </c>
      <c r="Y8864">
        <f t="shared" si="138"/>
        <v>209.6</v>
      </c>
    </row>
    <row r="8865" spans="1:25" x14ac:dyDescent="0.2">
      <c r="A8865" s="1">
        <v>8864</v>
      </c>
      <c r="B8865" t="s">
        <v>10386</v>
      </c>
      <c r="C8865" s="2">
        <v>42989</v>
      </c>
      <c r="D8865" s="8">
        <f>Table1[[#This Row],[Order Date]]</f>
        <v>42989</v>
      </c>
      <c r="E8865" s="2">
        <v>42996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">
        <v>3595</v>
      </c>
      <c r="P8865" s="1" t="s">
        <v>43</v>
      </c>
      <c r="Q8865" s="1" t="s">
        <v>73</v>
      </c>
      <c r="R8865" s="1" t="s">
        <v>3596</v>
      </c>
      <c r="S8865" s="1">
        <v>111.04</v>
      </c>
      <c r="T8865" s="1">
        <v>4</v>
      </c>
      <c r="U8865" s="1">
        <v>0</v>
      </c>
      <c r="V8865" s="1">
        <v>29.980800000000002</v>
      </c>
      <c r="W8865" t="str">
        <f>INDEX(People!$A$2:$A$5,MATCH(Orders!N8865,People!$B$2:$B$5,0))</f>
        <v>Chuck Magee</v>
      </c>
      <c r="X8865" t="str">
        <f>IFERROR(INDEX(Returns!A8865:A9664,MATCH(Orders!B8865,Returns!B8865:B9664,0)),"No")</f>
        <v>No</v>
      </c>
      <c r="Y8865">
        <f t="shared" si="138"/>
        <v>111.04</v>
      </c>
    </row>
    <row r="8866" spans="1:25" x14ac:dyDescent="0.2">
      <c r="A8866" s="1">
        <v>8865</v>
      </c>
      <c r="B8866" t="s">
        <v>10386</v>
      </c>
      <c r="C8866" s="2">
        <v>42989</v>
      </c>
      <c r="D8866" s="8">
        <f>Table1[[#This Row],[Order Date]]</f>
        <v>42989</v>
      </c>
      <c r="E8866" s="2">
        <v>42996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">
        <v>5270</v>
      </c>
      <c r="P8866" s="1" t="s">
        <v>43</v>
      </c>
      <c r="Q8866" s="1" t="s">
        <v>84</v>
      </c>
      <c r="R8866" s="1" t="s">
        <v>5271</v>
      </c>
      <c r="S8866" s="1">
        <v>38.880000000000003</v>
      </c>
      <c r="T8866" s="1">
        <v>6</v>
      </c>
      <c r="U8866" s="1">
        <v>0</v>
      </c>
      <c r="V8866" s="1">
        <v>18.662400000000002</v>
      </c>
      <c r="W8866" t="str">
        <f>INDEX(People!$A$2:$A$5,MATCH(Orders!N8866,People!$B$2:$B$5,0))</f>
        <v>Chuck Magee</v>
      </c>
      <c r="X8866" t="str">
        <f>IFERROR(INDEX(Returns!A8866:A9665,MATCH(Orders!B8866,Returns!B8866:B9665,0)),"No")</f>
        <v>No</v>
      </c>
      <c r="Y8866">
        <f t="shared" si="138"/>
        <v>38.880000000000003</v>
      </c>
    </row>
    <row r="8867" spans="1:25" x14ac:dyDescent="0.2">
      <c r="A8867" s="1">
        <v>8866</v>
      </c>
      <c r="B8867" t="s">
        <v>10387</v>
      </c>
      <c r="C8867" s="2">
        <v>43089</v>
      </c>
      <c r="D8867" s="8">
        <f>Table1[[#This Row],[Order Date]]</f>
        <v>43089</v>
      </c>
      <c r="E8867" s="2">
        <v>43095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">
        <v>3868</v>
      </c>
      <c r="P8867" s="1" t="s">
        <v>43</v>
      </c>
      <c r="Q8867" s="1" t="s">
        <v>73</v>
      </c>
      <c r="R8867" s="1" t="s">
        <v>3869</v>
      </c>
      <c r="S8867" s="1">
        <v>36.269999999999996</v>
      </c>
      <c r="T8867" s="1">
        <v>3</v>
      </c>
      <c r="U8867" s="1">
        <v>0</v>
      </c>
      <c r="V8867" s="1">
        <v>10.880999999999997</v>
      </c>
      <c r="W8867" t="str">
        <f>INDEX(People!$A$2:$A$5,MATCH(Orders!N8867,People!$B$2:$B$5,0))</f>
        <v>Cassandra Brandow</v>
      </c>
      <c r="X8867" t="str">
        <f>IFERROR(INDEX(Returns!A8867:A9666,MATCH(Orders!B8867,Returns!B8867:B9666,0)),"No")</f>
        <v>No</v>
      </c>
      <c r="Y8867">
        <f t="shared" si="138"/>
        <v>36.269999999999996</v>
      </c>
    </row>
    <row r="8868" spans="1:25" x14ac:dyDescent="0.2">
      <c r="A8868" s="1">
        <v>8867</v>
      </c>
      <c r="B8868" t="s">
        <v>10388</v>
      </c>
      <c r="C8868" s="2">
        <v>42633</v>
      </c>
      <c r="D8868" s="8">
        <f>Table1[[#This Row],[Order Date]]</f>
        <v>42633</v>
      </c>
      <c r="E8868" s="2">
        <v>42636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">
        <v>5126</v>
      </c>
      <c r="P8868" s="1" t="s">
        <v>30</v>
      </c>
      <c r="Q8868" s="1" t="s">
        <v>31</v>
      </c>
      <c r="R8868" s="1" t="s">
        <v>5127</v>
      </c>
      <c r="S8868" s="1">
        <v>493.42999999999995</v>
      </c>
      <c r="T8868" s="1">
        <v>5</v>
      </c>
      <c r="U8868" s="1">
        <v>0.3</v>
      </c>
      <c r="V8868" s="1">
        <v>-70.489999999999981</v>
      </c>
      <c r="W8868" t="str">
        <f>INDEX(People!$A$2:$A$5,MATCH(Orders!N8868,People!$B$2:$B$5,0))</f>
        <v>Kelly Williams</v>
      </c>
      <c r="X8868" t="str">
        <f>IFERROR(INDEX(Returns!A8868:A9667,MATCH(Orders!B8868,Returns!B8868:B9667,0)),"No")</f>
        <v>No</v>
      </c>
      <c r="Y8868">
        <f t="shared" si="138"/>
        <v>641.45899999999995</v>
      </c>
    </row>
    <row r="8869" spans="1:25" x14ac:dyDescent="0.2">
      <c r="A8869" s="1">
        <v>8868</v>
      </c>
      <c r="B8869" t="s">
        <v>10388</v>
      </c>
      <c r="C8869" s="2">
        <v>42633</v>
      </c>
      <c r="D8869" s="8">
        <f>Table1[[#This Row],[Order Date]]</f>
        <v>42633</v>
      </c>
      <c r="E8869" s="2">
        <v>42636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">
        <v>3540</v>
      </c>
      <c r="P8869" s="1" t="s">
        <v>66</v>
      </c>
      <c r="Q8869" s="1" t="s">
        <v>67</v>
      </c>
      <c r="R8869" s="1" t="s">
        <v>3541</v>
      </c>
      <c r="S8869" s="1">
        <v>11.120000000000001</v>
      </c>
      <c r="T8869" s="1">
        <v>2</v>
      </c>
      <c r="U8869" s="1">
        <v>0.2</v>
      </c>
      <c r="V8869" s="1">
        <v>3.4749999999999996</v>
      </c>
      <c r="W8869" t="str">
        <f>INDEX(People!$A$2:$A$5,MATCH(Orders!N8869,People!$B$2:$B$5,0))</f>
        <v>Kelly Williams</v>
      </c>
      <c r="X8869" t="str">
        <f>IFERROR(INDEX(Returns!A8869:A9668,MATCH(Orders!B8869,Returns!B8869:B9668,0)),"No")</f>
        <v>No</v>
      </c>
      <c r="Y8869">
        <f t="shared" si="138"/>
        <v>13.344000000000001</v>
      </c>
    </row>
    <row r="8870" spans="1:25" x14ac:dyDescent="0.2">
      <c r="A8870" s="1">
        <v>8869</v>
      </c>
      <c r="B8870" t="s">
        <v>10389</v>
      </c>
      <c r="C8870" s="2">
        <v>43408</v>
      </c>
      <c r="D8870" s="8">
        <f>Table1[[#This Row],[Order Date]]</f>
        <v>43408</v>
      </c>
      <c r="E8870" s="2">
        <v>43412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">
        <v>5642</v>
      </c>
      <c r="P8870" s="1" t="s">
        <v>66</v>
      </c>
      <c r="Q8870" s="1" t="s">
        <v>601</v>
      </c>
      <c r="R8870" s="1" t="s">
        <v>5643</v>
      </c>
      <c r="S8870" s="1">
        <v>686.40000000000009</v>
      </c>
      <c r="T8870" s="1">
        <v>2</v>
      </c>
      <c r="U8870" s="1">
        <v>0.2</v>
      </c>
      <c r="V8870" s="1">
        <v>77.219999999999914</v>
      </c>
      <c r="W8870" t="str">
        <f>INDEX(People!$A$2:$A$5,MATCH(Orders!N8870,People!$B$2:$B$5,0))</f>
        <v>Anna Andreadi</v>
      </c>
      <c r="X8870" t="str">
        <f>IFERROR(INDEX(Returns!A8870:A9669,MATCH(Orders!B8870,Returns!B8870:B9669,0)),"No")</f>
        <v>No</v>
      </c>
      <c r="Y8870">
        <f t="shared" si="138"/>
        <v>823.68000000000006</v>
      </c>
    </row>
    <row r="8871" spans="1:25" x14ac:dyDescent="0.2">
      <c r="A8871" s="1">
        <v>8870</v>
      </c>
      <c r="B8871" t="s">
        <v>6097</v>
      </c>
      <c r="C8871" s="2">
        <v>43800</v>
      </c>
      <c r="D8871" s="8">
        <f>Table1[[#This Row],[Order Date]]</f>
        <v>43800</v>
      </c>
      <c r="E8871" s="2">
        <v>43805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">
        <v>4515</v>
      </c>
      <c r="P8871" s="1" t="s">
        <v>43</v>
      </c>
      <c r="Q8871" s="1" t="s">
        <v>70</v>
      </c>
      <c r="R8871" s="1" t="s">
        <v>4516</v>
      </c>
      <c r="S8871" s="1">
        <v>15.920000000000002</v>
      </c>
      <c r="T8871" s="1">
        <v>5</v>
      </c>
      <c r="U8871" s="1">
        <v>0.2</v>
      </c>
      <c r="V8871" s="1">
        <v>5.3729999999999993</v>
      </c>
      <c r="W8871" t="str">
        <f>INDEX(People!$A$2:$A$5,MATCH(Orders!N8871,People!$B$2:$B$5,0))</f>
        <v>Anna Andreadi</v>
      </c>
      <c r="X8871" t="str">
        <f>IFERROR(INDEX(Returns!A8871:A9670,MATCH(Orders!B8871,Returns!B8871:B9670,0)),"No")</f>
        <v>No</v>
      </c>
      <c r="Y8871">
        <f t="shared" si="138"/>
        <v>19.104000000000003</v>
      </c>
    </row>
    <row r="8872" spans="1:25" x14ac:dyDescent="0.2">
      <c r="A8872" s="1">
        <v>8871</v>
      </c>
      <c r="B8872" t="s">
        <v>6097</v>
      </c>
      <c r="C8872" s="2">
        <v>43800</v>
      </c>
      <c r="D8872" s="8">
        <f>Table1[[#This Row],[Order Date]]</f>
        <v>43800</v>
      </c>
      <c r="E8872" s="2">
        <v>43805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">
        <v>1122</v>
      </c>
      <c r="P8872" s="1" t="s">
        <v>30</v>
      </c>
      <c r="Q8872" s="1" t="s">
        <v>60</v>
      </c>
      <c r="R8872" s="1" t="s">
        <v>1123</v>
      </c>
      <c r="S8872" s="1">
        <v>70.679999999999993</v>
      </c>
      <c r="T8872" s="1">
        <v>12</v>
      </c>
      <c r="U8872" s="1">
        <v>0</v>
      </c>
      <c r="V8872" s="1">
        <v>31.099200000000003</v>
      </c>
      <c r="W8872" t="str">
        <f>INDEX(People!$A$2:$A$5,MATCH(Orders!N8872,People!$B$2:$B$5,0))</f>
        <v>Anna Andreadi</v>
      </c>
      <c r="X8872" t="str">
        <f>IFERROR(INDEX(Returns!A8872:A9671,MATCH(Orders!B8872,Returns!B8872:B9671,0)),"No")</f>
        <v>No</v>
      </c>
      <c r="Y8872">
        <f t="shared" si="138"/>
        <v>70.679999999999993</v>
      </c>
    </row>
    <row r="8873" spans="1:25" x14ac:dyDescent="0.2">
      <c r="A8873" s="1">
        <v>8872</v>
      </c>
      <c r="B8873" t="s">
        <v>6097</v>
      </c>
      <c r="C8873" s="2">
        <v>43800</v>
      </c>
      <c r="D8873" s="8">
        <f>Table1[[#This Row],[Order Date]]</f>
        <v>43800</v>
      </c>
      <c r="E8873" s="2">
        <v>43805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">
        <v>961</v>
      </c>
      <c r="P8873" s="1" t="s">
        <v>43</v>
      </c>
      <c r="Q8873" s="1" t="s">
        <v>55</v>
      </c>
      <c r="R8873" s="1" t="s">
        <v>962</v>
      </c>
      <c r="S8873" s="1">
        <v>541.24</v>
      </c>
      <c r="T8873" s="1">
        <v>4</v>
      </c>
      <c r="U8873" s="1">
        <v>0</v>
      </c>
      <c r="V8873" s="1">
        <v>5.4124000000000478</v>
      </c>
      <c r="W8873" t="str">
        <f>INDEX(People!$A$2:$A$5,MATCH(Orders!N8873,People!$B$2:$B$5,0))</f>
        <v>Anna Andreadi</v>
      </c>
      <c r="X8873" t="str">
        <f>IFERROR(INDEX(Returns!A8873:A9672,MATCH(Orders!B8873,Returns!B8873:B9672,0)),"No")</f>
        <v>No</v>
      </c>
      <c r="Y8873">
        <f t="shared" si="138"/>
        <v>541.24</v>
      </c>
    </row>
    <row r="8874" spans="1:25" x14ac:dyDescent="0.2">
      <c r="A8874" s="1">
        <v>8873</v>
      </c>
      <c r="B8874" t="s">
        <v>6186</v>
      </c>
      <c r="C8874" s="2">
        <v>42653</v>
      </c>
      <c r="D8874" s="8">
        <f>Table1[[#This Row],[Order Date]]</f>
        <v>42653</v>
      </c>
      <c r="E8874" s="2">
        <v>42653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">
        <v>5869</v>
      </c>
      <c r="P8874" s="1" t="s">
        <v>66</v>
      </c>
      <c r="Q8874" s="1" t="s">
        <v>601</v>
      </c>
      <c r="R8874" s="1" t="s">
        <v>5870</v>
      </c>
      <c r="S8874" s="1">
        <v>101.99400000000001</v>
      </c>
      <c r="T8874" s="1">
        <v>2</v>
      </c>
      <c r="U8874" s="1">
        <v>0.7</v>
      </c>
      <c r="V8874" s="1">
        <v>-71.39579999999998</v>
      </c>
      <c r="W8874" t="str">
        <f>INDEX(People!$A$2:$A$5,MATCH(Orders!N8874,People!$B$2:$B$5,0))</f>
        <v>Chuck Magee</v>
      </c>
      <c r="X8874" t="str">
        <f>IFERROR(INDEX(Returns!A8874:A9673,MATCH(Orders!B8874,Returns!B8874:B9673,0)),"No")</f>
        <v>No</v>
      </c>
      <c r="Y8874">
        <f t="shared" si="138"/>
        <v>173.38980000000001</v>
      </c>
    </row>
    <row r="8875" spans="1:25" x14ac:dyDescent="0.2">
      <c r="A8875" s="1">
        <v>8874</v>
      </c>
      <c r="B8875" t="s">
        <v>6186</v>
      </c>
      <c r="C8875" s="2">
        <v>42653</v>
      </c>
      <c r="D8875" s="8">
        <f>Table1[[#This Row],[Order Date]]</f>
        <v>42653</v>
      </c>
      <c r="E8875" s="2">
        <v>42653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">
        <v>1584</v>
      </c>
      <c r="P8875" s="1" t="s">
        <v>43</v>
      </c>
      <c r="Q8875" s="1" t="s">
        <v>70</v>
      </c>
      <c r="R8875" s="1" t="s">
        <v>1585</v>
      </c>
      <c r="S8875" s="1">
        <v>18.264000000000003</v>
      </c>
      <c r="T8875" s="1">
        <v>2</v>
      </c>
      <c r="U8875" s="1">
        <v>0.7</v>
      </c>
      <c r="V8875" s="1">
        <v>-13.393599999999999</v>
      </c>
      <c r="W8875" t="str">
        <f>INDEX(People!$A$2:$A$5,MATCH(Orders!N8875,People!$B$2:$B$5,0))</f>
        <v>Chuck Magee</v>
      </c>
      <c r="X8875" t="str">
        <f>IFERROR(INDEX(Returns!A8875:A9674,MATCH(Orders!B8875,Returns!B8875:B9674,0)),"No")</f>
        <v>No</v>
      </c>
      <c r="Y8875">
        <f t="shared" si="138"/>
        <v>31.048800000000004</v>
      </c>
    </row>
    <row r="8876" spans="1:25" x14ac:dyDescent="0.2">
      <c r="A8876" s="1">
        <v>8875</v>
      </c>
      <c r="B8876" t="s">
        <v>10390</v>
      </c>
      <c r="C8876" s="2">
        <v>43783</v>
      </c>
      <c r="D8876" s="8">
        <f>Table1[[#This Row],[Order Date]]</f>
        <v>43783</v>
      </c>
      <c r="E8876" s="2">
        <v>43785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">
        <v>2359</v>
      </c>
      <c r="P8876" s="1" t="s">
        <v>43</v>
      </c>
      <c r="Q8876" s="1" t="s">
        <v>70</v>
      </c>
      <c r="R8876" s="1" t="s">
        <v>2360</v>
      </c>
      <c r="S8876" s="1">
        <v>21.989999999999995</v>
      </c>
      <c r="T8876" s="1">
        <v>5</v>
      </c>
      <c r="U8876" s="1">
        <v>0.8</v>
      </c>
      <c r="V8876" s="1">
        <v>-32.984999999999999</v>
      </c>
      <c r="W8876" t="str">
        <f>INDEX(People!$A$2:$A$5,MATCH(Orders!N8876,People!$B$2:$B$5,0))</f>
        <v>Kelly Williams</v>
      </c>
      <c r="X8876" t="str">
        <f>IFERROR(INDEX(Returns!A8876:A9675,MATCH(Orders!B8876,Returns!B8876:B9675,0)),"No")</f>
        <v>No</v>
      </c>
      <c r="Y8876">
        <f t="shared" si="138"/>
        <v>39.581999999999994</v>
      </c>
    </row>
    <row r="8877" spans="1:25" x14ac:dyDescent="0.2">
      <c r="A8877" s="1">
        <v>8876</v>
      </c>
      <c r="B8877" t="s">
        <v>10391</v>
      </c>
      <c r="C8877" s="2">
        <v>43325</v>
      </c>
      <c r="D8877" s="8">
        <f>Table1[[#This Row],[Order Date]]</f>
        <v>43325</v>
      </c>
      <c r="E8877" s="2">
        <v>43331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">
        <v>1396</v>
      </c>
      <c r="P8877" s="1" t="s">
        <v>43</v>
      </c>
      <c r="Q8877" s="1" t="s">
        <v>512</v>
      </c>
      <c r="R8877" s="1" t="s">
        <v>1397</v>
      </c>
      <c r="S8877" s="1">
        <v>185.376</v>
      </c>
      <c r="T8877" s="1">
        <v>2</v>
      </c>
      <c r="U8877" s="1">
        <v>0.2</v>
      </c>
      <c r="V8877" s="1">
        <v>-34.758000000000017</v>
      </c>
      <c r="W8877" t="str">
        <f>INDEX(People!$A$2:$A$5,MATCH(Orders!N8877,People!$B$2:$B$5,0))</f>
        <v>Kelly Williams</v>
      </c>
      <c r="X8877" t="str">
        <f>IFERROR(INDEX(Returns!A8877:A9676,MATCH(Orders!B8877,Returns!B8877:B9676,0)),"No")</f>
        <v>No</v>
      </c>
      <c r="Y8877">
        <f t="shared" si="138"/>
        <v>222.4512</v>
      </c>
    </row>
    <row r="8878" spans="1:25" x14ac:dyDescent="0.2">
      <c r="A8878" s="1">
        <v>8877</v>
      </c>
      <c r="B8878" t="s">
        <v>10391</v>
      </c>
      <c r="C8878" s="2">
        <v>43325</v>
      </c>
      <c r="D8878" s="8">
        <f>Table1[[#This Row],[Order Date]]</f>
        <v>43325</v>
      </c>
      <c r="E8878" s="2">
        <v>43331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">
        <v>3903</v>
      </c>
      <c r="P8878" s="1" t="s">
        <v>43</v>
      </c>
      <c r="Q8878" s="1" t="s">
        <v>73</v>
      </c>
      <c r="R8878" s="1" t="s">
        <v>3904</v>
      </c>
      <c r="S8878" s="1">
        <v>58.923999999999985</v>
      </c>
      <c r="T8878" s="1">
        <v>1</v>
      </c>
      <c r="U8878" s="1">
        <v>0.8</v>
      </c>
      <c r="V8878" s="1">
        <v>-153.20240000000001</v>
      </c>
      <c r="W8878" t="str">
        <f>INDEX(People!$A$2:$A$5,MATCH(Orders!N8878,People!$B$2:$B$5,0))</f>
        <v>Kelly Williams</v>
      </c>
      <c r="X8878" t="str">
        <f>IFERROR(INDEX(Returns!A8878:A9677,MATCH(Orders!B8878,Returns!B8878:B9677,0)),"No")</f>
        <v>No</v>
      </c>
      <c r="Y8878">
        <f t="shared" si="138"/>
        <v>106.06319999999998</v>
      </c>
    </row>
    <row r="8879" spans="1:25" x14ac:dyDescent="0.2">
      <c r="A8879" s="1">
        <v>8878</v>
      </c>
      <c r="B8879" t="s">
        <v>10392</v>
      </c>
      <c r="C8879" s="2">
        <v>43725</v>
      </c>
      <c r="D8879" s="8">
        <f>Table1[[#This Row],[Order Date]]</f>
        <v>43725</v>
      </c>
      <c r="E8879" s="2">
        <v>43731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">
        <v>5871</v>
      </c>
      <c r="P8879" s="1" t="s">
        <v>66</v>
      </c>
      <c r="Q8879" s="1" t="s">
        <v>601</v>
      </c>
      <c r="R8879" s="1" t="s">
        <v>5872</v>
      </c>
      <c r="S8879" s="1">
        <v>480</v>
      </c>
      <c r="T8879" s="1">
        <v>4</v>
      </c>
      <c r="U8879" s="1">
        <v>0</v>
      </c>
      <c r="V8879" s="1">
        <v>225.6</v>
      </c>
      <c r="W8879" t="str">
        <f>INDEX(People!$A$2:$A$5,MATCH(Orders!N8879,People!$B$2:$B$5,0))</f>
        <v>Chuck Magee</v>
      </c>
      <c r="X8879" t="str">
        <f>IFERROR(INDEX(Returns!A8879:A9678,MATCH(Orders!B8879,Returns!B8879:B9678,0)),"No")</f>
        <v>No</v>
      </c>
      <c r="Y8879">
        <f t="shared" si="138"/>
        <v>480</v>
      </c>
    </row>
    <row r="8880" spans="1:25" x14ac:dyDescent="0.2">
      <c r="A8880" s="1">
        <v>8879</v>
      </c>
      <c r="B8880" t="s">
        <v>10392</v>
      </c>
      <c r="C8880" s="2">
        <v>43725</v>
      </c>
      <c r="D8880" s="8">
        <f>Table1[[#This Row],[Order Date]]</f>
        <v>43725</v>
      </c>
      <c r="E8880" s="2">
        <v>43731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">
        <v>313</v>
      </c>
      <c r="P8880" s="1" t="s">
        <v>43</v>
      </c>
      <c r="Q8880" s="1" t="s">
        <v>55</v>
      </c>
      <c r="R8880" s="1" t="s">
        <v>314</v>
      </c>
      <c r="S8880" s="1">
        <v>34.049999999999997</v>
      </c>
      <c r="T8880" s="1">
        <v>3</v>
      </c>
      <c r="U8880" s="1">
        <v>0</v>
      </c>
      <c r="V8880" s="1">
        <v>9.5340000000000025</v>
      </c>
      <c r="W8880" t="str">
        <f>INDEX(People!$A$2:$A$5,MATCH(Orders!N8880,People!$B$2:$B$5,0))</f>
        <v>Chuck Magee</v>
      </c>
      <c r="X8880" t="str">
        <f>IFERROR(INDEX(Returns!A8880:A9679,MATCH(Orders!B8880,Returns!B8880:B9679,0)),"No")</f>
        <v>No</v>
      </c>
      <c r="Y8880">
        <f t="shared" si="138"/>
        <v>34.049999999999997</v>
      </c>
    </row>
    <row r="8881" spans="1:25" x14ac:dyDescent="0.2">
      <c r="A8881" s="1">
        <v>8880</v>
      </c>
      <c r="B8881" t="s">
        <v>10393</v>
      </c>
      <c r="C8881" s="2">
        <v>42817</v>
      </c>
      <c r="D8881" s="8">
        <f>Table1[[#This Row],[Order Date]]</f>
        <v>42817</v>
      </c>
      <c r="E8881" s="2">
        <v>42819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">
        <v>615</v>
      </c>
      <c r="P8881" s="1" t="s">
        <v>43</v>
      </c>
      <c r="Q8881" s="1" t="s">
        <v>84</v>
      </c>
      <c r="R8881" s="1" t="s">
        <v>4221</v>
      </c>
      <c r="S8881" s="1">
        <v>192.72</v>
      </c>
      <c r="T8881" s="1">
        <v>11</v>
      </c>
      <c r="U8881" s="1">
        <v>0</v>
      </c>
      <c r="V8881" s="1">
        <v>92.505599999999987</v>
      </c>
      <c r="W8881" t="str">
        <f>INDEX(People!$A$2:$A$5,MATCH(Orders!N8881,People!$B$2:$B$5,0))</f>
        <v>Anna Andreadi</v>
      </c>
      <c r="X8881" t="str">
        <f>IFERROR(INDEX(Returns!A8881:A9680,MATCH(Orders!B8881,Returns!B8881:B9680,0)),"No")</f>
        <v>No</v>
      </c>
      <c r="Y8881">
        <f t="shared" si="138"/>
        <v>192.72</v>
      </c>
    </row>
    <row r="8882" spans="1:25" x14ac:dyDescent="0.2">
      <c r="A8882" s="1">
        <v>8881</v>
      </c>
      <c r="B8882" t="s">
        <v>10393</v>
      </c>
      <c r="C8882" s="2">
        <v>42817</v>
      </c>
      <c r="D8882" s="8">
        <f>Table1[[#This Row],[Order Date]]</f>
        <v>42817</v>
      </c>
      <c r="E8882" s="2">
        <v>42819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">
        <v>3587</v>
      </c>
      <c r="P8882" s="1" t="s">
        <v>66</v>
      </c>
      <c r="Q8882" s="1" t="s">
        <v>146</v>
      </c>
      <c r="R8882" s="1" t="s">
        <v>3588</v>
      </c>
      <c r="S8882" s="1">
        <v>239.96999999999997</v>
      </c>
      <c r="T8882" s="1">
        <v>3</v>
      </c>
      <c r="U8882" s="1">
        <v>0</v>
      </c>
      <c r="V8882" s="1">
        <v>86.389199999999988</v>
      </c>
      <c r="W8882" t="str">
        <f>INDEX(People!$A$2:$A$5,MATCH(Orders!N8882,People!$B$2:$B$5,0))</f>
        <v>Anna Andreadi</v>
      </c>
      <c r="X8882" t="str">
        <f>IFERROR(INDEX(Returns!A8882:A9681,MATCH(Orders!B8882,Returns!B8882:B9681,0)),"No")</f>
        <v>No</v>
      </c>
      <c r="Y8882">
        <f t="shared" si="138"/>
        <v>239.96999999999997</v>
      </c>
    </row>
    <row r="8883" spans="1:25" x14ac:dyDescent="0.2">
      <c r="A8883" s="1">
        <v>8882</v>
      </c>
      <c r="B8883" t="s">
        <v>10394</v>
      </c>
      <c r="C8883" s="2">
        <v>43281</v>
      </c>
      <c r="D8883" s="8">
        <f>Table1[[#This Row],[Order Date]]</f>
        <v>43281</v>
      </c>
      <c r="E8883" s="2">
        <v>43284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">
        <v>3402</v>
      </c>
      <c r="P8883" s="1" t="s">
        <v>66</v>
      </c>
      <c r="Q8883" s="1" t="s">
        <v>146</v>
      </c>
      <c r="R8883" s="1" t="s">
        <v>3403</v>
      </c>
      <c r="S8883" s="1">
        <v>50.120000000000005</v>
      </c>
      <c r="T8883" s="1">
        <v>7</v>
      </c>
      <c r="U8883" s="1">
        <v>0.2</v>
      </c>
      <c r="V8883" s="1">
        <v>-0.62650000000000716</v>
      </c>
      <c r="W8883" t="str">
        <f>INDEX(People!$A$2:$A$5,MATCH(Orders!N8883,People!$B$2:$B$5,0))</f>
        <v>Kelly Williams</v>
      </c>
      <c r="X8883" t="str">
        <f>IFERROR(INDEX(Returns!A8883:A9682,MATCH(Orders!B8883,Returns!B8883:B9682,0)),"No")</f>
        <v>No</v>
      </c>
      <c r="Y8883">
        <f t="shared" si="138"/>
        <v>60.144000000000005</v>
      </c>
    </row>
    <row r="8884" spans="1:25" x14ac:dyDescent="0.2">
      <c r="A8884" s="1">
        <v>8883</v>
      </c>
      <c r="B8884" t="s">
        <v>10395</v>
      </c>
      <c r="C8884" s="2">
        <v>43758</v>
      </c>
      <c r="D8884" s="8">
        <f>Table1[[#This Row],[Order Date]]</f>
        <v>43758</v>
      </c>
      <c r="E8884" s="2">
        <v>43763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">
        <v>5000</v>
      </c>
      <c r="P8884" s="1" t="s">
        <v>66</v>
      </c>
      <c r="Q8884" s="1" t="s">
        <v>67</v>
      </c>
      <c r="R8884" s="1" t="s">
        <v>5001</v>
      </c>
      <c r="S8884" s="1">
        <v>15.984000000000002</v>
      </c>
      <c r="T8884" s="1">
        <v>2</v>
      </c>
      <c r="U8884" s="1">
        <v>0.2</v>
      </c>
      <c r="V8884" s="1">
        <v>1.3986000000000001</v>
      </c>
      <c r="W8884" t="str">
        <f>INDEX(People!$A$2:$A$5,MATCH(Orders!N8884,People!$B$2:$B$5,0))</f>
        <v>Cassandra Brandow</v>
      </c>
      <c r="X8884" t="str">
        <f>IFERROR(INDEX(Returns!A8884:A9683,MATCH(Orders!B8884,Returns!B8884:B9683,0)),"No")</f>
        <v>No</v>
      </c>
      <c r="Y8884">
        <f t="shared" si="138"/>
        <v>19.180800000000001</v>
      </c>
    </row>
    <row r="8885" spans="1:25" x14ac:dyDescent="0.2">
      <c r="A8885" s="1">
        <v>8884</v>
      </c>
      <c r="B8885" t="s">
        <v>10395</v>
      </c>
      <c r="C8885" s="2">
        <v>43758</v>
      </c>
      <c r="D8885" s="8">
        <f>Table1[[#This Row],[Order Date]]</f>
        <v>43758</v>
      </c>
      <c r="E8885" s="2">
        <v>43763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">
        <v>1533</v>
      </c>
      <c r="P8885" s="1" t="s">
        <v>43</v>
      </c>
      <c r="Q8885" s="1" t="s">
        <v>84</v>
      </c>
      <c r="R8885" s="1" t="s">
        <v>1534</v>
      </c>
      <c r="S8885" s="1">
        <v>14.352000000000002</v>
      </c>
      <c r="T8885" s="1">
        <v>3</v>
      </c>
      <c r="U8885" s="1">
        <v>0.2</v>
      </c>
      <c r="V8885" s="1">
        <v>4.4849999999999994</v>
      </c>
      <c r="W8885" t="str">
        <f>INDEX(People!$A$2:$A$5,MATCH(Orders!N8885,People!$B$2:$B$5,0))</f>
        <v>Cassandra Brandow</v>
      </c>
      <c r="X8885" t="str">
        <f>IFERROR(INDEX(Returns!A8885:A9684,MATCH(Orders!B8885,Returns!B8885:B9684,0)),"No")</f>
        <v>No</v>
      </c>
      <c r="Y8885">
        <f t="shared" si="138"/>
        <v>17.2224</v>
      </c>
    </row>
    <row r="8886" spans="1:25" x14ac:dyDescent="0.2">
      <c r="A8886" s="1">
        <v>8885</v>
      </c>
      <c r="B8886" t="s">
        <v>10396</v>
      </c>
      <c r="C8886" s="2">
        <v>42607</v>
      </c>
      <c r="D8886" s="8">
        <f>Table1[[#This Row],[Order Date]]</f>
        <v>42607</v>
      </c>
      <c r="E8886" s="2">
        <v>42612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">
        <v>1058</v>
      </c>
      <c r="P8886" s="1" t="s">
        <v>43</v>
      </c>
      <c r="Q8886" s="1" t="s">
        <v>70</v>
      </c>
      <c r="R8886" s="1" t="s">
        <v>1059</v>
      </c>
      <c r="S8886" s="1">
        <v>6.5280000000000014</v>
      </c>
      <c r="T8886" s="1">
        <v>4</v>
      </c>
      <c r="U8886" s="1">
        <v>0.7</v>
      </c>
      <c r="V8886" s="1">
        <v>-4.5695999999999994</v>
      </c>
      <c r="W8886" t="str">
        <f>INDEX(People!$A$2:$A$5,MATCH(Orders!N8886,People!$B$2:$B$5,0))</f>
        <v>Chuck Magee</v>
      </c>
      <c r="X8886" t="str">
        <f>IFERROR(INDEX(Returns!A8886:A9685,MATCH(Orders!B8886,Returns!B8886:B9685,0)),"No")</f>
        <v>No</v>
      </c>
      <c r="Y8886">
        <f t="shared" si="138"/>
        <v>11.097600000000002</v>
      </c>
    </row>
    <row r="8887" spans="1:25" x14ac:dyDescent="0.2">
      <c r="A8887" s="1">
        <v>8886</v>
      </c>
      <c r="B8887" t="s">
        <v>10396</v>
      </c>
      <c r="C8887" s="2">
        <v>42607</v>
      </c>
      <c r="D8887" s="8">
        <f>Table1[[#This Row],[Order Date]]</f>
        <v>42607</v>
      </c>
      <c r="E8887" s="2">
        <v>42612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">
        <v>4222</v>
      </c>
      <c r="P8887" s="1" t="s">
        <v>43</v>
      </c>
      <c r="Q8887" s="1" t="s">
        <v>70</v>
      </c>
      <c r="R8887" s="1" t="s">
        <v>4223</v>
      </c>
      <c r="S8887" s="1">
        <v>2.8620000000000005</v>
      </c>
      <c r="T8887" s="1">
        <v>3</v>
      </c>
      <c r="U8887" s="1">
        <v>0.7</v>
      </c>
      <c r="V8887" s="1">
        <v>-2.2896000000000001</v>
      </c>
      <c r="W8887" t="str">
        <f>INDEX(People!$A$2:$A$5,MATCH(Orders!N8887,People!$B$2:$B$5,0))</f>
        <v>Chuck Magee</v>
      </c>
      <c r="X8887" t="str">
        <f>IFERROR(INDEX(Returns!A8887:A9686,MATCH(Orders!B8887,Returns!B8887:B9686,0)),"No")</f>
        <v>No</v>
      </c>
      <c r="Y8887">
        <f t="shared" si="138"/>
        <v>4.8654000000000011</v>
      </c>
    </row>
    <row r="8888" spans="1:25" x14ac:dyDescent="0.2">
      <c r="A8888" s="1">
        <v>8887</v>
      </c>
      <c r="B8888" t="s">
        <v>10396</v>
      </c>
      <c r="C8888" s="2">
        <v>42607</v>
      </c>
      <c r="D8888" s="8">
        <f>Table1[[#This Row],[Order Date]]</f>
        <v>42607</v>
      </c>
      <c r="E8888" s="2">
        <v>42612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">
        <v>1771</v>
      </c>
      <c r="P8888" s="1" t="s">
        <v>43</v>
      </c>
      <c r="Q8888" s="1" t="s">
        <v>70</v>
      </c>
      <c r="R8888" s="1" t="s">
        <v>1772</v>
      </c>
      <c r="S8888" s="1">
        <v>20.856000000000002</v>
      </c>
      <c r="T8888" s="1">
        <v>8</v>
      </c>
      <c r="U8888" s="1">
        <v>0.7</v>
      </c>
      <c r="V8888" s="1">
        <v>-16.684799999999996</v>
      </c>
      <c r="W8888" t="str">
        <f>INDEX(People!$A$2:$A$5,MATCH(Orders!N8888,People!$B$2:$B$5,0))</f>
        <v>Chuck Magee</v>
      </c>
      <c r="X8888" t="str">
        <f>IFERROR(INDEX(Returns!A8888:A9687,MATCH(Orders!B8888,Returns!B8888:B9687,0)),"No")</f>
        <v>No</v>
      </c>
      <c r="Y8888">
        <f t="shared" si="138"/>
        <v>35.455200000000005</v>
      </c>
    </row>
    <row r="8889" spans="1:25" x14ac:dyDescent="0.2">
      <c r="A8889" s="1">
        <v>8888</v>
      </c>
      <c r="B8889" t="s">
        <v>10397</v>
      </c>
      <c r="C8889" s="2">
        <v>42578</v>
      </c>
      <c r="D8889" s="8">
        <f>Table1[[#This Row],[Order Date]]</f>
        <v>42578</v>
      </c>
      <c r="E8889" s="2">
        <v>42581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">
        <v>3060</v>
      </c>
      <c r="P8889" s="1" t="s">
        <v>43</v>
      </c>
      <c r="Q8889" s="1" t="s">
        <v>55</v>
      </c>
      <c r="R8889" s="1" t="s">
        <v>3061</v>
      </c>
      <c r="S8889" s="1">
        <v>276.27999999999997</v>
      </c>
      <c r="T8889" s="1">
        <v>2</v>
      </c>
      <c r="U8889" s="1">
        <v>0</v>
      </c>
      <c r="V8889" s="1">
        <v>0</v>
      </c>
      <c r="W8889" t="str">
        <f>INDEX(People!$A$2:$A$5,MATCH(Orders!N8889,People!$B$2:$B$5,0))</f>
        <v>Anna Andreadi</v>
      </c>
      <c r="X8889" t="str">
        <f>IFERROR(INDEX(Returns!A8889:A9688,MATCH(Orders!B8889,Returns!B8889:B9688,0)),"No")</f>
        <v>No</v>
      </c>
      <c r="Y8889">
        <f t="shared" si="138"/>
        <v>276.27999999999997</v>
      </c>
    </row>
    <row r="8890" spans="1:25" x14ac:dyDescent="0.2">
      <c r="A8890" s="1">
        <v>8889</v>
      </c>
      <c r="B8890" t="s">
        <v>10398</v>
      </c>
      <c r="C8890" s="2">
        <v>43800</v>
      </c>
      <c r="D8890" s="8">
        <f>Table1[[#This Row],[Order Date]]</f>
        <v>43800</v>
      </c>
      <c r="E8890" s="2">
        <v>43806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">
        <v>1942</v>
      </c>
      <c r="P8890" s="1" t="s">
        <v>30</v>
      </c>
      <c r="Q8890" s="1" t="s">
        <v>60</v>
      </c>
      <c r="R8890" s="1" t="s">
        <v>1943</v>
      </c>
      <c r="S8890" s="1">
        <v>629.64</v>
      </c>
      <c r="T8890" s="1">
        <v>9</v>
      </c>
      <c r="U8890" s="1">
        <v>0</v>
      </c>
      <c r="V8890" s="1">
        <v>107.03879999999994</v>
      </c>
      <c r="W8890" t="str">
        <f>INDEX(People!$A$2:$A$5,MATCH(Orders!N8890,People!$B$2:$B$5,0))</f>
        <v>Anna Andreadi</v>
      </c>
      <c r="X8890" t="str">
        <f>IFERROR(INDEX(Returns!A8890:A9689,MATCH(Orders!B8890,Returns!B8890:B9689,0)),"No")</f>
        <v>No</v>
      </c>
      <c r="Y8890">
        <f t="shared" si="138"/>
        <v>629.64</v>
      </c>
    </row>
    <row r="8891" spans="1:25" x14ac:dyDescent="0.2">
      <c r="A8891" s="1">
        <v>8890</v>
      </c>
      <c r="B8891" t="s">
        <v>10399</v>
      </c>
      <c r="C8891" s="2">
        <v>43390</v>
      </c>
      <c r="D8891" s="8">
        <f>Table1[[#This Row],[Order Date]]</f>
        <v>43390</v>
      </c>
      <c r="E8891" s="2">
        <v>43394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">
        <v>4280</v>
      </c>
      <c r="P8891" s="1" t="s">
        <v>66</v>
      </c>
      <c r="Q8891" s="1" t="s">
        <v>67</v>
      </c>
      <c r="R8891" s="1" t="s">
        <v>4281</v>
      </c>
      <c r="S8891" s="1">
        <v>449.97</v>
      </c>
      <c r="T8891" s="1">
        <v>3</v>
      </c>
      <c r="U8891" s="1">
        <v>0</v>
      </c>
      <c r="V8891" s="1">
        <v>220.48530000000002</v>
      </c>
      <c r="W8891" t="str">
        <f>INDEX(People!$A$2:$A$5,MATCH(Orders!N8891,People!$B$2:$B$5,0))</f>
        <v>Kelly Williams</v>
      </c>
      <c r="X8891" t="str">
        <f>IFERROR(INDEX(Returns!A8891:A9690,MATCH(Orders!B8891,Returns!B8891:B9690,0)),"No")</f>
        <v>No</v>
      </c>
      <c r="Y8891">
        <f t="shared" si="138"/>
        <v>449.97</v>
      </c>
    </row>
    <row r="8892" spans="1:25" x14ac:dyDescent="0.2">
      <c r="A8892" s="1">
        <v>8891</v>
      </c>
      <c r="B8892" t="s">
        <v>10399</v>
      </c>
      <c r="C8892" s="2">
        <v>43390</v>
      </c>
      <c r="D8892" s="8">
        <f>Table1[[#This Row],[Order Date]]</f>
        <v>43390</v>
      </c>
      <c r="E8892" s="2">
        <v>43394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">
        <v>4307</v>
      </c>
      <c r="P8892" s="1" t="s">
        <v>43</v>
      </c>
      <c r="Q8892" s="1" t="s">
        <v>73</v>
      </c>
      <c r="R8892" s="1" t="s">
        <v>4308</v>
      </c>
      <c r="S8892" s="1">
        <v>1927.5900000000001</v>
      </c>
      <c r="T8892" s="1">
        <v>7</v>
      </c>
      <c r="U8892" s="1">
        <v>0</v>
      </c>
      <c r="V8892" s="1">
        <v>751.76010000000008</v>
      </c>
      <c r="W8892" t="str">
        <f>INDEX(People!$A$2:$A$5,MATCH(Orders!N8892,People!$B$2:$B$5,0))</f>
        <v>Kelly Williams</v>
      </c>
      <c r="X8892" t="str">
        <f>IFERROR(INDEX(Returns!A8892:A9691,MATCH(Orders!B8892,Returns!B8892:B9691,0)),"No")</f>
        <v>No</v>
      </c>
      <c r="Y8892">
        <f t="shared" si="138"/>
        <v>1927.5900000000001</v>
      </c>
    </row>
    <row r="8893" spans="1:25" x14ac:dyDescent="0.2">
      <c r="A8893" s="1">
        <v>8892</v>
      </c>
      <c r="B8893" t="s">
        <v>6088</v>
      </c>
      <c r="C8893" s="2">
        <v>43359</v>
      </c>
      <c r="D8893" s="8">
        <f>Table1[[#This Row],[Order Date]]</f>
        <v>43359</v>
      </c>
      <c r="E8893" s="2">
        <v>43361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">
        <v>274</v>
      </c>
      <c r="P8893" s="1" t="s">
        <v>30</v>
      </c>
      <c r="Q8893" s="1" t="s">
        <v>34</v>
      </c>
      <c r="R8893" s="1" t="s">
        <v>275</v>
      </c>
      <c r="S8893" s="1">
        <v>121.78</v>
      </c>
      <c r="T8893" s="1">
        <v>2</v>
      </c>
      <c r="U8893" s="1">
        <v>0</v>
      </c>
      <c r="V8893" s="1">
        <v>30.444999999999993</v>
      </c>
      <c r="W8893" t="str">
        <f>INDEX(People!$A$2:$A$5,MATCH(Orders!N8893,People!$B$2:$B$5,0))</f>
        <v>Cassandra Brandow</v>
      </c>
      <c r="X8893" t="str">
        <f>IFERROR(INDEX(Returns!A8893:A9692,MATCH(Orders!B8893,Returns!B8893:B9692,0)),"No")</f>
        <v>No</v>
      </c>
      <c r="Y8893">
        <f t="shared" si="138"/>
        <v>121.78</v>
      </c>
    </row>
    <row r="8894" spans="1:25" x14ac:dyDescent="0.2">
      <c r="A8894" s="1">
        <v>8893</v>
      </c>
      <c r="B8894" t="s">
        <v>10400</v>
      </c>
      <c r="C8894" s="2">
        <v>43070</v>
      </c>
      <c r="D8894" s="8">
        <f>Table1[[#This Row],[Order Date]]</f>
        <v>43070</v>
      </c>
      <c r="E8894" s="2">
        <v>43075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">
        <v>2840</v>
      </c>
      <c r="P8894" s="1" t="s">
        <v>30</v>
      </c>
      <c r="Q8894" s="1" t="s">
        <v>34</v>
      </c>
      <c r="R8894" s="1" t="s">
        <v>2841</v>
      </c>
      <c r="S8894" s="1">
        <v>2676.672</v>
      </c>
      <c r="T8894" s="1">
        <v>9</v>
      </c>
      <c r="U8894" s="1">
        <v>0.2</v>
      </c>
      <c r="V8894" s="1">
        <v>267.66720000000009</v>
      </c>
      <c r="W8894" t="str">
        <f>INDEX(People!$A$2:$A$5,MATCH(Orders!N8894,People!$B$2:$B$5,0))</f>
        <v>Anna Andreadi</v>
      </c>
      <c r="X8894" t="str">
        <f>IFERROR(INDEX(Returns!A8894:A9693,MATCH(Orders!B8894,Returns!B8894:B9693,0)),"No")</f>
        <v>No</v>
      </c>
      <c r="Y8894">
        <f t="shared" si="138"/>
        <v>3212.0063999999998</v>
      </c>
    </row>
    <row r="8895" spans="1:25" x14ac:dyDescent="0.2">
      <c r="A8895" s="1">
        <v>8894</v>
      </c>
      <c r="B8895" t="s">
        <v>10401</v>
      </c>
      <c r="C8895" s="2">
        <v>42587</v>
      </c>
      <c r="D8895" s="8">
        <f>Table1[[#This Row],[Order Date]]</f>
        <v>42587</v>
      </c>
      <c r="E8895" s="2">
        <v>42594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">
        <v>3599</v>
      </c>
      <c r="P8895" s="1" t="s">
        <v>30</v>
      </c>
      <c r="Q8895" s="1" t="s">
        <v>52</v>
      </c>
      <c r="R8895" s="1" t="s">
        <v>3600</v>
      </c>
      <c r="S8895" s="1">
        <v>489.22999999999996</v>
      </c>
      <c r="T8895" s="1">
        <v>2</v>
      </c>
      <c r="U8895" s="1">
        <v>0.3</v>
      </c>
      <c r="V8895" s="1">
        <v>41.933999999999997</v>
      </c>
      <c r="W8895" t="str">
        <f>INDEX(People!$A$2:$A$5,MATCH(Orders!N8895,People!$B$2:$B$5,0))</f>
        <v>Kelly Williams</v>
      </c>
      <c r="X8895" t="str">
        <f>IFERROR(INDEX(Returns!A8895:A9694,MATCH(Orders!B8895,Returns!B8895:B9694,0)),"No")</f>
        <v>No</v>
      </c>
      <c r="Y8895">
        <f t="shared" si="138"/>
        <v>635.99900000000002</v>
      </c>
    </row>
    <row r="8896" spans="1:25" x14ac:dyDescent="0.2">
      <c r="A8896" s="1">
        <v>8895</v>
      </c>
      <c r="B8896" t="s">
        <v>10402</v>
      </c>
      <c r="C8896" s="2">
        <v>43327</v>
      </c>
      <c r="D8896" s="8">
        <f>Table1[[#This Row],[Order Date]]</f>
        <v>43327</v>
      </c>
      <c r="E8896" s="2">
        <v>43334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">
        <v>1921</v>
      </c>
      <c r="P8896" s="1" t="s">
        <v>30</v>
      </c>
      <c r="Q8896" s="1" t="s">
        <v>60</v>
      </c>
      <c r="R8896" s="1" t="s">
        <v>1922</v>
      </c>
      <c r="S8896" s="1">
        <v>312.03000000000003</v>
      </c>
      <c r="T8896" s="1">
        <v>3</v>
      </c>
      <c r="U8896" s="1">
        <v>0</v>
      </c>
      <c r="V8896" s="1">
        <v>43.684200000000018</v>
      </c>
      <c r="W8896" t="str">
        <f>INDEX(People!$A$2:$A$5,MATCH(Orders!N8896,People!$B$2:$B$5,0))</f>
        <v>Anna Andreadi</v>
      </c>
      <c r="X8896" t="str">
        <f>IFERROR(INDEX(Returns!A8896:A9695,MATCH(Orders!B8896,Returns!B8896:B9695,0)),"No")</f>
        <v>No</v>
      </c>
      <c r="Y8896">
        <f t="shared" si="138"/>
        <v>312.03000000000003</v>
      </c>
    </row>
    <row r="8897" spans="1:25" x14ac:dyDescent="0.2">
      <c r="A8897" s="1">
        <v>8896</v>
      </c>
      <c r="B8897" t="s">
        <v>10402</v>
      </c>
      <c r="C8897" s="2">
        <v>43327</v>
      </c>
      <c r="D8897" s="8">
        <f>Table1[[#This Row],[Order Date]]</f>
        <v>43327</v>
      </c>
      <c r="E8897" s="2">
        <v>43334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">
        <v>3854</v>
      </c>
      <c r="P8897" s="1" t="s">
        <v>43</v>
      </c>
      <c r="Q8897" s="1" t="s">
        <v>55</v>
      </c>
      <c r="R8897" s="1" t="s">
        <v>3855</v>
      </c>
      <c r="S8897" s="1">
        <v>17.940000000000001</v>
      </c>
      <c r="T8897" s="1">
        <v>3</v>
      </c>
      <c r="U8897" s="1">
        <v>0</v>
      </c>
      <c r="V8897" s="1">
        <v>3.0497999999999985</v>
      </c>
      <c r="W8897" t="str">
        <f>INDEX(People!$A$2:$A$5,MATCH(Orders!N8897,People!$B$2:$B$5,0))</f>
        <v>Anna Andreadi</v>
      </c>
      <c r="X8897" t="str">
        <f>IFERROR(INDEX(Returns!A8897:A9696,MATCH(Orders!B8897,Returns!B8897:B9696,0)),"No")</f>
        <v>No</v>
      </c>
      <c r="Y8897">
        <f t="shared" si="138"/>
        <v>17.940000000000001</v>
      </c>
    </row>
    <row r="8898" spans="1:25" x14ac:dyDescent="0.2">
      <c r="A8898" s="1">
        <v>8897</v>
      </c>
      <c r="B8898" t="s">
        <v>10402</v>
      </c>
      <c r="C8898" s="2">
        <v>43327</v>
      </c>
      <c r="D8898" s="8">
        <f>Table1[[#This Row],[Order Date]]</f>
        <v>43327</v>
      </c>
      <c r="E8898" s="2">
        <v>43334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">
        <v>1054</v>
      </c>
      <c r="P8898" s="1" t="s">
        <v>66</v>
      </c>
      <c r="Q8898" s="1" t="s">
        <v>67</v>
      </c>
      <c r="R8898" s="1" t="s">
        <v>1055</v>
      </c>
      <c r="S8898" s="1">
        <v>165.60000000000002</v>
      </c>
      <c r="T8898" s="1">
        <v>3</v>
      </c>
      <c r="U8898" s="1">
        <v>0.2</v>
      </c>
      <c r="V8898" s="1">
        <v>10.349999999999994</v>
      </c>
      <c r="W8898" t="str">
        <f>INDEX(People!$A$2:$A$5,MATCH(Orders!N8898,People!$B$2:$B$5,0))</f>
        <v>Anna Andreadi</v>
      </c>
      <c r="X8898" t="str">
        <f>IFERROR(INDEX(Returns!A8898:A9697,MATCH(Orders!B8898,Returns!B8898:B9697,0)),"No")</f>
        <v>No</v>
      </c>
      <c r="Y8898">
        <f t="shared" si="138"/>
        <v>198.72000000000003</v>
      </c>
    </row>
    <row r="8899" spans="1:25" x14ac:dyDescent="0.2">
      <c r="A8899" s="1">
        <v>8898</v>
      </c>
      <c r="B8899" t="s">
        <v>10402</v>
      </c>
      <c r="C8899" s="2">
        <v>43327</v>
      </c>
      <c r="D8899" s="8">
        <f>Table1[[#This Row],[Order Date]]</f>
        <v>43327</v>
      </c>
      <c r="E8899" s="2">
        <v>43334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">
        <v>3070</v>
      </c>
      <c r="P8899" s="1" t="s">
        <v>43</v>
      </c>
      <c r="Q8899" s="1" t="s">
        <v>84</v>
      </c>
      <c r="R8899" s="1" t="s">
        <v>3071</v>
      </c>
      <c r="S8899" s="1">
        <v>37.520000000000003</v>
      </c>
      <c r="T8899" s="1">
        <v>4</v>
      </c>
      <c r="U8899" s="1">
        <v>0</v>
      </c>
      <c r="V8899" s="1">
        <v>18.009600000000002</v>
      </c>
      <c r="W8899" t="str">
        <f>INDEX(People!$A$2:$A$5,MATCH(Orders!N8899,People!$B$2:$B$5,0))</f>
        <v>Anna Andreadi</v>
      </c>
      <c r="X8899" t="str">
        <f>IFERROR(INDEX(Returns!A8899:A9698,MATCH(Orders!B8899,Returns!B8899:B9698,0)),"No")</f>
        <v>No</v>
      </c>
      <c r="Y8899">
        <f t="shared" ref="Y8899:Y8962" si="139">S8899*(1+U8899)</f>
        <v>37.520000000000003</v>
      </c>
    </row>
    <row r="8900" spans="1:25" x14ac:dyDescent="0.2">
      <c r="A8900" s="1">
        <v>8899</v>
      </c>
      <c r="B8900" t="s">
        <v>10403</v>
      </c>
      <c r="C8900" s="2">
        <v>42954</v>
      </c>
      <c r="D8900" s="8">
        <f>Table1[[#This Row],[Order Date]]</f>
        <v>42954</v>
      </c>
      <c r="E8900" s="2">
        <v>42956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">
        <v>4513</v>
      </c>
      <c r="P8900" s="1" t="s">
        <v>66</v>
      </c>
      <c r="Q8900" s="1" t="s">
        <v>67</v>
      </c>
      <c r="R8900" s="1" t="s">
        <v>4514</v>
      </c>
      <c r="S8900" s="1">
        <v>494.97</v>
      </c>
      <c r="T8900" s="1">
        <v>3</v>
      </c>
      <c r="U8900" s="1">
        <v>0</v>
      </c>
      <c r="V8900" s="1">
        <v>148.49099999999996</v>
      </c>
      <c r="W8900" t="str">
        <f>INDEX(People!$A$2:$A$5,MATCH(Orders!N8900,People!$B$2:$B$5,0))</f>
        <v>Cassandra Brandow</v>
      </c>
      <c r="X8900" t="str">
        <f>IFERROR(INDEX(Returns!A8900:A9699,MATCH(Orders!B8900,Returns!B8900:B9699,0)),"No")</f>
        <v>No</v>
      </c>
      <c r="Y8900">
        <f t="shared" si="139"/>
        <v>494.97</v>
      </c>
    </row>
    <row r="8901" spans="1:25" x14ac:dyDescent="0.2">
      <c r="A8901" s="1">
        <v>8900</v>
      </c>
      <c r="B8901" t="s">
        <v>10403</v>
      </c>
      <c r="C8901" s="2">
        <v>42954</v>
      </c>
      <c r="D8901" s="8">
        <f>Table1[[#This Row],[Order Date]]</f>
        <v>42954</v>
      </c>
      <c r="E8901" s="2">
        <v>42956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">
        <v>4337</v>
      </c>
      <c r="P8901" s="1" t="s">
        <v>43</v>
      </c>
      <c r="Q8901" s="1" t="s">
        <v>44</v>
      </c>
      <c r="R8901" s="1" t="s">
        <v>4338</v>
      </c>
      <c r="S8901" s="1">
        <v>25.06</v>
      </c>
      <c r="T8901" s="1">
        <v>2</v>
      </c>
      <c r="U8901" s="1">
        <v>0</v>
      </c>
      <c r="V8901" s="1">
        <v>11.778199999999998</v>
      </c>
      <c r="W8901" t="str">
        <f>INDEX(People!$A$2:$A$5,MATCH(Orders!N8901,People!$B$2:$B$5,0))</f>
        <v>Cassandra Brandow</v>
      </c>
      <c r="X8901" t="str">
        <f>IFERROR(INDEX(Returns!A8901:A9700,MATCH(Orders!B8901,Returns!B8901:B9700,0)),"No")</f>
        <v>No</v>
      </c>
      <c r="Y8901">
        <f t="shared" si="139"/>
        <v>25.06</v>
      </c>
    </row>
    <row r="8902" spans="1:25" x14ac:dyDescent="0.2">
      <c r="A8902" s="1">
        <v>8901</v>
      </c>
      <c r="B8902" t="s">
        <v>10404</v>
      </c>
      <c r="C8902" s="2">
        <v>43251</v>
      </c>
      <c r="D8902" s="8">
        <f>Table1[[#This Row],[Order Date]]</f>
        <v>43251</v>
      </c>
      <c r="E8902" s="2">
        <v>43255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">
        <v>5821</v>
      </c>
      <c r="P8902" s="1" t="s">
        <v>30</v>
      </c>
      <c r="Q8902" s="1" t="s">
        <v>60</v>
      </c>
      <c r="R8902" s="1" t="s">
        <v>5822</v>
      </c>
      <c r="S8902" s="1">
        <v>32.064</v>
      </c>
      <c r="T8902" s="1">
        <v>3</v>
      </c>
      <c r="U8902" s="1">
        <v>0.6</v>
      </c>
      <c r="V8902" s="1">
        <v>-12.825599999999994</v>
      </c>
      <c r="W8902" t="str">
        <f>INDEX(People!$A$2:$A$5,MATCH(Orders!N8902,People!$B$2:$B$5,0))</f>
        <v>Kelly Williams</v>
      </c>
      <c r="X8902" t="str">
        <f>IFERROR(INDEX(Returns!A8902:A9701,MATCH(Orders!B8902,Returns!B8902:B9701,0)),"No")</f>
        <v>No</v>
      </c>
      <c r="Y8902">
        <f t="shared" si="139"/>
        <v>51.302400000000006</v>
      </c>
    </row>
    <row r="8903" spans="1:25" x14ac:dyDescent="0.2">
      <c r="A8903" s="1">
        <v>8902</v>
      </c>
      <c r="B8903" t="s">
        <v>10404</v>
      </c>
      <c r="C8903" s="2">
        <v>43251</v>
      </c>
      <c r="D8903" s="8">
        <f>Table1[[#This Row],[Order Date]]</f>
        <v>43251</v>
      </c>
      <c r="E8903" s="2">
        <v>43255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">
        <v>5810</v>
      </c>
      <c r="P8903" s="1" t="s">
        <v>43</v>
      </c>
      <c r="Q8903" s="1" t="s">
        <v>84</v>
      </c>
      <c r="R8903" s="1" t="s">
        <v>5811</v>
      </c>
      <c r="S8903" s="1">
        <v>18.496000000000002</v>
      </c>
      <c r="T8903" s="1">
        <v>4</v>
      </c>
      <c r="U8903" s="1">
        <v>0.2</v>
      </c>
      <c r="V8903" s="1">
        <v>6.7048000000000005</v>
      </c>
      <c r="W8903" t="str">
        <f>INDEX(People!$A$2:$A$5,MATCH(Orders!N8903,People!$B$2:$B$5,0))</f>
        <v>Kelly Williams</v>
      </c>
      <c r="X8903" t="str">
        <f>IFERROR(INDEX(Returns!A8903:A9702,MATCH(Orders!B8903,Returns!B8903:B9702,0)),"No")</f>
        <v>No</v>
      </c>
      <c r="Y8903">
        <f t="shared" si="139"/>
        <v>22.195200000000003</v>
      </c>
    </row>
    <row r="8904" spans="1:25" x14ac:dyDescent="0.2">
      <c r="A8904" s="1">
        <v>8903</v>
      </c>
      <c r="B8904" t="s">
        <v>10404</v>
      </c>
      <c r="C8904" s="2">
        <v>43251</v>
      </c>
      <c r="D8904" s="8">
        <f>Table1[[#This Row],[Order Date]]</f>
        <v>43251</v>
      </c>
      <c r="E8904" s="2">
        <v>43255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">
        <v>4673</v>
      </c>
      <c r="P8904" s="1" t="s">
        <v>30</v>
      </c>
      <c r="Q8904" s="1" t="s">
        <v>34</v>
      </c>
      <c r="R8904" s="1" t="s">
        <v>4674</v>
      </c>
      <c r="S8904" s="1">
        <v>191.07899999999998</v>
      </c>
      <c r="T8904" s="1">
        <v>3</v>
      </c>
      <c r="U8904" s="1">
        <v>0.3</v>
      </c>
      <c r="V8904" s="1">
        <v>-38.215799999999973</v>
      </c>
      <c r="W8904" t="str">
        <f>INDEX(People!$A$2:$A$5,MATCH(Orders!N8904,People!$B$2:$B$5,0))</f>
        <v>Kelly Williams</v>
      </c>
      <c r="X8904" t="str">
        <f>IFERROR(INDEX(Returns!A8904:A9703,MATCH(Orders!B8904,Returns!B8904:B9703,0)),"No")</f>
        <v>No</v>
      </c>
      <c r="Y8904">
        <f t="shared" si="139"/>
        <v>248.40269999999998</v>
      </c>
    </row>
    <row r="8905" spans="1:25" x14ac:dyDescent="0.2">
      <c r="A8905" s="1">
        <v>8904</v>
      </c>
      <c r="B8905" t="s">
        <v>10404</v>
      </c>
      <c r="C8905" s="2">
        <v>43251</v>
      </c>
      <c r="D8905" s="8">
        <f>Table1[[#This Row],[Order Date]]</f>
        <v>43251</v>
      </c>
      <c r="E8905" s="2">
        <v>43255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">
        <v>2468</v>
      </c>
      <c r="P8905" s="1" t="s">
        <v>43</v>
      </c>
      <c r="Q8905" s="1" t="s">
        <v>84</v>
      </c>
      <c r="R8905" s="1" t="s">
        <v>2469</v>
      </c>
      <c r="S8905" s="1">
        <v>10.368000000000002</v>
      </c>
      <c r="T8905" s="1">
        <v>2</v>
      </c>
      <c r="U8905" s="1">
        <v>0.2</v>
      </c>
      <c r="V8905" s="1">
        <v>3.6288</v>
      </c>
      <c r="W8905" t="str">
        <f>INDEX(People!$A$2:$A$5,MATCH(Orders!N8905,People!$B$2:$B$5,0))</f>
        <v>Kelly Williams</v>
      </c>
      <c r="X8905" t="str">
        <f>IFERROR(INDEX(Returns!A8905:A9704,MATCH(Orders!B8905,Returns!B8905:B9704,0)),"No")</f>
        <v>No</v>
      </c>
      <c r="Y8905">
        <f t="shared" si="139"/>
        <v>12.441600000000003</v>
      </c>
    </row>
    <row r="8906" spans="1:25" x14ac:dyDescent="0.2">
      <c r="A8906" s="1">
        <v>8905</v>
      </c>
      <c r="B8906" t="s">
        <v>10405</v>
      </c>
      <c r="C8906" s="2">
        <v>43282</v>
      </c>
      <c r="D8906" s="8">
        <f>Table1[[#This Row],[Order Date]]</f>
        <v>43282</v>
      </c>
      <c r="E8906" s="2">
        <v>43282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">
        <v>3015</v>
      </c>
      <c r="P8906" s="1" t="s">
        <v>43</v>
      </c>
      <c r="Q8906" s="1" t="s">
        <v>44</v>
      </c>
      <c r="R8906" s="1" t="s">
        <v>3016</v>
      </c>
      <c r="S8906" s="1">
        <v>30.53</v>
      </c>
      <c r="T8906" s="1">
        <v>1</v>
      </c>
      <c r="U8906" s="1">
        <v>0</v>
      </c>
      <c r="V8906" s="1">
        <v>14.043800000000001</v>
      </c>
      <c r="W8906" t="str">
        <f>INDEX(People!$A$2:$A$5,MATCH(Orders!N8906,People!$B$2:$B$5,0))</f>
        <v>Chuck Magee</v>
      </c>
      <c r="X8906" t="str">
        <f>IFERROR(INDEX(Returns!A8906:A9705,MATCH(Orders!B8906,Returns!B8906:B9705,0)),"No")</f>
        <v>No</v>
      </c>
      <c r="Y8906">
        <f t="shared" si="139"/>
        <v>30.53</v>
      </c>
    </row>
    <row r="8907" spans="1:25" x14ac:dyDescent="0.2">
      <c r="A8907" s="1">
        <v>8906</v>
      </c>
      <c r="B8907" t="s">
        <v>10405</v>
      </c>
      <c r="C8907" s="2">
        <v>43282</v>
      </c>
      <c r="D8907" s="8">
        <f>Table1[[#This Row],[Order Date]]</f>
        <v>43282</v>
      </c>
      <c r="E8907" s="2">
        <v>43282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">
        <v>4447</v>
      </c>
      <c r="P8907" s="1" t="s">
        <v>66</v>
      </c>
      <c r="Q8907" s="1" t="s">
        <v>146</v>
      </c>
      <c r="R8907" s="1" t="s">
        <v>4448</v>
      </c>
      <c r="S8907" s="1">
        <v>30.839999999999996</v>
      </c>
      <c r="T8907" s="1">
        <v>3</v>
      </c>
      <c r="U8907" s="1">
        <v>0</v>
      </c>
      <c r="V8907" s="1">
        <v>6.1679999999999975</v>
      </c>
      <c r="W8907" t="str">
        <f>INDEX(People!$A$2:$A$5,MATCH(Orders!N8907,People!$B$2:$B$5,0))</f>
        <v>Chuck Magee</v>
      </c>
      <c r="X8907" t="str">
        <f>IFERROR(INDEX(Returns!A8907:A9706,MATCH(Orders!B8907,Returns!B8907:B9706,0)),"No")</f>
        <v>No</v>
      </c>
      <c r="Y8907">
        <f t="shared" si="139"/>
        <v>30.839999999999996</v>
      </c>
    </row>
    <row r="8908" spans="1:25" x14ac:dyDescent="0.2">
      <c r="A8908" s="1">
        <v>8907</v>
      </c>
      <c r="B8908" t="s">
        <v>10405</v>
      </c>
      <c r="C8908" s="2">
        <v>43282</v>
      </c>
      <c r="D8908" s="8">
        <f>Table1[[#This Row],[Order Date]]</f>
        <v>43282</v>
      </c>
      <c r="E8908" s="2">
        <v>43282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">
        <v>557</v>
      </c>
      <c r="P8908" s="1" t="s">
        <v>43</v>
      </c>
      <c r="Q8908" s="1" t="s">
        <v>84</v>
      </c>
      <c r="R8908" s="1" t="s">
        <v>558</v>
      </c>
      <c r="S8908" s="1">
        <v>75.06</v>
      </c>
      <c r="T8908" s="1">
        <v>9</v>
      </c>
      <c r="U8908" s="1">
        <v>0</v>
      </c>
      <c r="V8908" s="1">
        <v>33.776999999999994</v>
      </c>
      <c r="W8908" t="str">
        <f>INDEX(People!$A$2:$A$5,MATCH(Orders!N8908,People!$B$2:$B$5,0))</f>
        <v>Chuck Magee</v>
      </c>
      <c r="X8908" t="str">
        <f>IFERROR(INDEX(Returns!A8908:A9707,MATCH(Orders!B8908,Returns!B8908:B9707,0)),"No")</f>
        <v>No</v>
      </c>
      <c r="Y8908">
        <f t="shared" si="139"/>
        <v>75.06</v>
      </c>
    </row>
    <row r="8909" spans="1:25" x14ac:dyDescent="0.2">
      <c r="A8909" s="1">
        <v>8908</v>
      </c>
      <c r="B8909" t="s">
        <v>10406</v>
      </c>
      <c r="C8909" s="2">
        <v>43452</v>
      </c>
      <c r="D8909" s="8">
        <f>Table1[[#This Row],[Order Date]]</f>
        <v>43452</v>
      </c>
      <c r="E8909" s="2">
        <v>43454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">
        <v>674</v>
      </c>
      <c r="P8909" s="1" t="s">
        <v>66</v>
      </c>
      <c r="Q8909" s="1" t="s">
        <v>67</v>
      </c>
      <c r="R8909" s="1" t="s">
        <v>675</v>
      </c>
      <c r="S8909" s="1">
        <v>66.976000000000013</v>
      </c>
      <c r="T8909" s="1">
        <v>7</v>
      </c>
      <c r="U8909" s="1">
        <v>0.2</v>
      </c>
      <c r="V8909" s="1">
        <v>6.6976000000000013</v>
      </c>
      <c r="W8909" t="str">
        <f>INDEX(People!$A$2:$A$5,MATCH(Orders!N8909,People!$B$2:$B$5,0))</f>
        <v>Anna Andreadi</v>
      </c>
      <c r="X8909" t="str">
        <f>IFERROR(INDEX(Returns!A8909:A9708,MATCH(Orders!B8909,Returns!B8909:B9708,0)),"No")</f>
        <v>No</v>
      </c>
      <c r="Y8909">
        <f t="shared" si="139"/>
        <v>80.371200000000016</v>
      </c>
    </row>
    <row r="8910" spans="1:25" x14ac:dyDescent="0.2">
      <c r="A8910" s="1">
        <v>8909</v>
      </c>
      <c r="B8910" t="s">
        <v>10407</v>
      </c>
      <c r="C8910" s="2">
        <v>42761</v>
      </c>
      <c r="D8910" s="8">
        <f>Table1[[#This Row],[Order Date]]</f>
        <v>42761</v>
      </c>
      <c r="E8910" s="2">
        <v>42767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">
        <v>4100</v>
      </c>
      <c r="P8910" s="1" t="s">
        <v>43</v>
      </c>
      <c r="Q8910" s="1" t="s">
        <v>84</v>
      </c>
      <c r="R8910" s="1" t="s">
        <v>4101</v>
      </c>
      <c r="S8910" s="1">
        <v>182.72</v>
      </c>
      <c r="T8910" s="1">
        <v>8</v>
      </c>
      <c r="U8910" s="1">
        <v>0</v>
      </c>
      <c r="V8910" s="1">
        <v>84.051199999999994</v>
      </c>
      <c r="W8910" t="str">
        <f>INDEX(People!$A$2:$A$5,MATCH(Orders!N8910,People!$B$2:$B$5,0))</f>
        <v>Anna Andreadi</v>
      </c>
      <c r="X8910" t="str">
        <f>IFERROR(INDEX(Returns!A8910:A9709,MATCH(Orders!B8910,Returns!B8910:B9709,0)),"No")</f>
        <v>No</v>
      </c>
      <c r="Y8910">
        <f t="shared" si="139"/>
        <v>182.72</v>
      </c>
    </row>
    <row r="8911" spans="1:25" x14ac:dyDescent="0.2">
      <c r="A8911" s="1">
        <v>8910</v>
      </c>
      <c r="B8911" t="s">
        <v>10408</v>
      </c>
      <c r="C8911" s="2">
        <v>43766</v>
      </c>
      <c r="D8911" s="8">
        <f>Table1[[#This Row],[Order Date]]</f>
        <v>43766</v>
      </c>
      <c r="E8911" s="2">
        <v>43770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">
        <v>573</v>
      </c>
      <c r="P8911" s="1" t="s">
        <v>43</v>
      </c>
      <c r="Q8911" s="1" t="s">
        <v>44</v>
      </c>
      <c r="R8911" s="1" t="s">
        <v>574</v>
      </c>
      <c r="S8911" s="1">
        <v>21.93</v>
      </c>
      <c r="T8911" s="1">
        <v>3</v>
      </c>
      <c r="U8911" s="1">
        <v>0</v>
      </c>
      <c r="V8911" s="1">
        <v>10.307099999999998</v>
      </c>
      <c r="W8911" t="str">
        <f>INDEX(People!$A$2:$A$5,MATCH(Orders!N8911,People!$B$2:$B$5,0))</f>
        <v>Chuck Magee</v>
      </c>
      <c r="X8911" t="str">
        <f>IFERROR(INDEX(Returns!A8911:A9710,MATCH(Orders!B8911,Returns!B8911:B9710,0)),"No")</f>
        <v>No</v>
      </c>
      <c r="Y8911">
        <f t="shared" si="139"/>
        <v>21.93</v>
      </c>
    </row>
    <row r="8912" spans="1:25" x14ac:dyDescent="0.2">
      <c r="A8912" s="1">
        <v>8911</v>
      </c>
      <c r="B8912" t="s">
        <v>10409</v>
      </c>
      <c r="C8912" s="2">
        <v>43773</v>
      </c>
      <c r="D8912" s="8">
        <f>Table1[[#This Row],[Order Date]]</f>
        <v>43773</v>
      </c>
      <c r="E8912" s="2">
        <v>43777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">
        <v>1462</v>
      </c>
      <c r="P8912" s="1" t="s">
        <v>66</v>
      </c>
      <c r="Q8912" s="1" t="s">
        <v>146</v>
      </c>
      <c r="R8912" s="1" t="s">
        <v>1463</v>
      </c>
      <c r="S8912" s="1">
        <v>95.976000000000013</v>
      </c>
      <c r="T8912" s="1">
        <v>3</v>
      </c>
      <c r="U8912" s="1">
        <v>0.2</v>
      </c>
      <c r="V8912" s="1">
        <v>15.596099999999996</v>
      </c>
      <c r="W8912" t="str">
        <f>INDEX(People!$A$2:$A$5,MATCH(Orders!N8912,People!$B$2:$B$5,0))</f>
        <v>Cassandra Brandow</v>
      </c>
      <c r="X8912" t="str">
        <f>IFERROR(INDEX(Returns!A8912:A9711,MATCH(Orders!B8912,Returns!B8912:B9711,0)),"No")</f>
        <v>No</v>
      </c>
      <c r="Y8912">
        <f t="shared" si="139"/>
        <v>115.17120000000001</v>
      </c>
    </row>
    <row r="8913" spans="1:25" x14ac:dyDescent="0.2">
      <c r="A8913" s="1">
        <v>8912</v>
      </c>
      <c r="B8913" t="s">
        <v>10409</v>
      </c>
      <c r="C8913" s="2">
        <v>43773</v>
      </c>
      <c r="D8913" s="8">
        <f>Table1[[#This Row],[Order Date]]</f>
        <v>43773</v>
      </c>
      <c r="E8913" s="2">
        <v>43777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">
        <v>5667</v>
      </c>
      <c r="P8913" s="1" t="s">
        <v>66</v>
      </c>
      <c r="Q8913" s="1" t="s">
        <v>67</v>
      </c>
      <c r="R8913" s="1" t="s">
        <v>5668</v>
      </c>
      <c r="S8913" s="1">
        <v>143.928</v>
      </c>
      <c r="T8913" s="1">
        <v>9</v>
      </c>
      <c r="U8913" s="1">
        <v>0.2</v>
      </c>
      <c r="V8913" s="1">
        <v>-32.383800000000008</v>
      </c>
      <c r="W8913" t="str">
        <f>INDEX(People!$A$2:$A$5,MATCH(Orders!N8913,People!$B$2:$B$5,0))</f>
        <v>Cassandra Brandow</v>
      </c>
      <c r="X8913" t="str">
        <f>IFERROR(INDEX(Returns!A8913:A9712,MATCH(Orders!B8913,Returns!B8913:B9712,0)),"No")</f>
        <v>No</v>
      </c>
      <c r="Y8913">
        <f t="shared" si="139"/>
        <v>172.71359999999999</v>
      </c>
    </row>
    <row r="8914" spans="1:25" x14ac:dyDescent="0.2">
      <c r="A8914" s="1">
        <v>8913</v>
      </c>
      <c r="B8914" t="s">
        <v>10409</v>
      </c>
      <c r="C8914" s="2">
        <v>43773</v>
      </c>
      <c r="D8914" s="8">
        <f>Table1[[#This Row],[Order Date]]</f>
        <v>43773</v>
      </c>
      <c r="E8914" s="2">
        <v>43777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">
        <v>3206</v>
      </c>
      <c r="P8914" s="1" t="s">
        <v>43</v>
      </c>
      <c r="Q8914" s="1" t="s">
        <v>70</v>
      </c>
      <c r="R8914" s="1" t="s">
        <v>1063</v>
      </c>
      <c r="S8914" s="1">
        <v>3.5640000000000009</v>
      </c>
      <c r="T8914" s="1">
        <v>2</v>
      </c>
      <c r="U8914" s="1">
        <v>0.7</v>
      </c>
      <c r="V8914" s="1">
        <v>-2.9700000000000006</v>
      </c>
      <c r="W8914" t="str">
        <f>INDEX(People!$A$2:$A$5,MATCH(Orders!N8914,People!$B$2:$B$5,0))</f>
        <v>Cassandra Brandow</v>
      </c>
      <c r="X8914" t="str">
        <f>IFERROR(INDEX(Returns!A8914:A9713,MATCH(Orders!B8914,Returns!B8914:B9713,0)),"No")</f>
        <v>No</v>
      </c>
      <c r="Y8914">
        <f t="shared" si="139"/>
        <v>6.0588000000000015</v>
      </c>
    </row>
    <row r="8915" spans="1:25" x14ac:dyDescent="0.2">
      <c r="A8915" s="1">
        <v>8914</v>
      </c>
      <c r="B8915" t="s">
        <v>10409</v>
      </c>
      <c r="C8915" s="2">
        <v>43773</v>
      </c>
      <c r="D8915" s="8">
        <f>Table1[[#This Row],[Order Date]]</f>
        <v>43773</v>
      </c>
      <c r="E8915" s="2">
        <v>43777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">
        <v>3375</v>
      </c>
      <c r="P8915" s="1" t="s">
        <v>43</v>
      </c>
      <c r="Q8915" s="1" t="s">
        <v>44</v>
      </c>
      <c r="R8915" s="1" t="s">
        <v>3376</v>
      </c>
      <c r="S8915" s="1">
        <v>4.9280000000000008</v>
      </c>
      <c r="T8915" s="1">
        <v>2</v>
      </c>
      <c r="U8915" s="1">
        <v>0.2</v>
      </c>
      <c r="V8915" s="1">
        <v>1.7247999999999997</v>
      </c>
      <c r="W8915" t="str">
        <f>INDEX(People!$A$2:$A$5,MATCH(Orders!N8915,People!$B$2:$B$5,0))</f>
        <v>Cassandra Brandow</v>
      </c>
      <c r="X8915" t="str">
        <f>IFERROR(INDEX(Returns!A8915:A9714,MATCH(Orders!B8915,Returns!B8915:B9714,0)),"No")</f>
        <v>No</v>
      </c>
      <c r="Y8915">
        <f t="shared" si="139"/>
        <v>5.9136000000000006</v>
      </c>
    </row>
    <row r="8916" spans="1:25" x14ac:dyDescent="0.2">
      <c r="A8916" s="1">
        <v>8915</v>
      </c>
      <c r="B8916" t="s">
        <v>6211</v>
      </c>
      <c r="C8916" s="2">
        <v>43229</v>
      </c>
      <c r="D8916" s="8">
        <f>Table1[[#This Row],[Order Date]]</f>
        <v>43229</v>
      </c>
      <c r="E8916" s="2">
        <v>43233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">
        <v>1734</v>
      </c>
      <c r="P8916" s="1" t="s">
        <v>43</v>
      </c>
      <c r="Q8916" s="1" t="s">
        <v>55</v>
      </c>
      <c r="R8916" s="1" t="s">
        <v>1735</v>
      </c>
      <c r="S8916" s="1">
        <v>856.65600000000006</v>
      </c>
      <c r="T8916" s="1">
        <v>6</v>
      </c>
      <c r="U8916" s="1">
        <v>0.2</v>
      </c>
      <c r="V8916" s="1">
        <v>107.08199999999985</v>
      </c>
      <c r="W8916" t="str">
        <f>INDEX(People!$A$2:$A$5,MATCH(Orders!N8916,People!$B$2:$B$5,0))</f>
        <v>Kelly Williams</v>
      </c>
      <c r="X8916" t="str">
        <f>IFERROR(INDEX(Returns!A8916:A9715,MATCH(Orders!B8916,Returns!B8916:B9715,0)),"No")</f>
        <v>No</v>
      </c>
      <c r="Y8916">
        <f t="shared" si="139"/>
        <v>1027.9872</v>
      </c>
    </row>
    <row r="8917" spans="1:25" x14ac:dyDescent="0.2">
      <c r="A8917" s="1">
        <v>8916</v>
      </c>
      <c r="B8917" t="s">
        <v>6211</v>
      </c>
      <c r="C8917" s="2">
        <v>43229</v>
      </c>
      <c r="D8917" s="8">
        <f>Table1[[#This Row],[Order Date]]</f>
        <v>43229</v>
      </c>
      <c r="E8917" s="2">
        <v>43233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">
        <v>368</v>
      </c>
      <c r="P8917" s="1" t="s">
        <v>43</v>
      </c>
      <c r="Q8917" s="1" t="s">
        <v>70</v>
      </c>
      <c r="R8917" s="1" t="s">
        <v>369</v>
      </c>
      <c r="S8917" s="1">
        <v>13.183999999999997</v>
      </c>
      <c r="T8917" s="1">
        <v>4</v>
      </c>
      <c r="U8917" s="1">
        <v>0.8</v>
      </c>
      <c r="V8917" s="1">
        <v>-20.435200000000002</v>
      </c>
      <c r="W8917" t="str">
        <f>INDEX(People!$A$2:$A$5,MATCH(Orders!N8917,People!$B$2:$B$5,0))</f>
        <v>Kelly Williams</v>
      </c>
      <c r="X8917" t="str">
        <f>IFERROR(INDEX(Returns!A8917:A9716,MATCH(Orders!B8917,Returns!B8917:B9716,0)),"No")</f>
        <v>No</v>
      </c>
      <c r="Y8917">
        <f t="shared" si="139"/>
        <v>23.731199999999998</v>
      </c>
    </row>
    <row r="8918" spans="1:25" x14ac:dyDescent="0.2">
      <c r="A8918" s="1">
        <v>8917</v>
      </c>
      <c r="B8918" t="s">
        <v>6211</v>
      </c>
      <c r="C8918" s="2">
        <v>43229</v>
      </c>
      <c r="D8918" s="8">
        <f>Table1[[#This Row],[Order Date]]</f>
        <v>43229</v>
      </c>
      <c r="E8918" s="2">
        <v>43233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">
        <v>5452</v>
      </c>
      <c r="P8918" s="1" t="s">
        <v>43</v>
      </c>
      <c r="Q8918" s="1" t="s">
        <v>73</v>
      </c>
      <c r="R8918" s="1" t="s">
        <v>5453</v>
      </c>
      <c r="S8918" s="1">
        <v>48.783999999999985</v>
      </c>
      <c r="T8918" s="1">
        <v>4</v>
      </c>
      <c r="U8918" s="1">
        <v>0.8</v>
      </c>
      <c r="V8918" s="1">
        <v>-131.71680000000001</v>
      </c>
      <c r="W8918" t="str">
        <f>INDEX(People!$A$2:$A$5,MATCH(Orders!N8918,People!$B$2:$B$5,0))</f>
        <v>Kelly Williams</v>
      </c>
      <c r="X8918" t="str">
        <f>IFERROR(INDEX(Returns!A8918:A9717,MATCH(Orders!B8918,Returns!B8918:B9717,0)),"No")</f>
        <v>No</v>
      </c>
      <c r="Y8918">
        <f t="shared" si="139"/>
        <v>87.811199999999971</v>
      </c>
    </row>
    <row r="8919" spans="1:25" x14ac:dyDescent="0.2">
      <c r="A8919" s="1">
        <v>8918</v>
      </c>
      <c r="B8919" t="s">
        <v>6211</v>
      </c>
      <c r="C8919" s="2">
        <v>43229</v>
      </c>
      <c r="D8919" s="8">
        <f>Table1[[#This Row],[Order Date]]</f>
        <v>43229</v>
      </c>
      <c r="E8919" s="2">
        <v>43233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">
        <v>522</v>
      </c>
      <c r="P8919" s="1" t="s">
        <v>43</v>
      </c>
      <c r="Q8919" s="1" t="s">
        <v>84</v>
      </c>
      <c r="R8919" s="1" t="s">
        <v>523</v>
      </c>
      <c r="S8919" s="1">
        <v>76.64</v>
      </c>
      <c r="T8919" s="1">
        <v>2</v>
      </c>
      <c r="U8919" s="1">
        <v>0.2</v>
      </c>
      <c r="V8919" s="1">
        <v>26.823999999999995</v>
      </c>
      <c r="W8919" t="str">
        <f>INDEX(People!$A$2:$A$5,MATCH(Orders!N8919,People!$B$2:$B$5,0))</f>
        <v>Kelly Williams</v>
      </c>
      <c r="X8919" t="str">
        <f>IFERROR(INDEX(Returns!A8919:A9718,MATCH(Orders!B8919,Returns!B8919:B9718,0)),"No")</f>
        <v>No</v>
      </c>
      <c r="Y8919">
        <f t="shared" si="139"/>
        <v>91.968000000000004</v>
      </c>
    </row>
    <row r="8920" spans="1:25" x14ac:dyDescent="0.2">
      <c r="A8920" s="1">
        <v>8919</v>
      </c>
      <c r="B8920" t="s">
        <v>6211</v>
      </c>
      <c r="C8920" s="2">
        <v>43229</v>
      </c>
      <c r="D8920" s="8">
        <f>Table1[[#This Row],[Order Date]]</f>
        <v>43229</v>
      </c>
      <c r="E8920" s="2">
        <v>43233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">
        <v>3530</v>
      </c>
      <c r="P8920" s="1" t="s">
        <v>43</v>
      </c>
      <c r="Q8920" s="1" t="s">
        <v>70</v>
      </c>
      <c r="R8920" s="1" t="s">
        <v>3531</v>
      </c>
      <c r="S8920" s="1">
        <v>18.527999999999995</v>
      </c>
      <c r="T8920" s="1">
        <v>6</v>
      </c>
      <c r="U8920" s="1">
        <v>0.8</v>
      </c>
      <c r="V8920" s="1">
        <v>-27.791999999999994</v>
      </c>
      <c r="W8920" t="str">
        <f>INDEX(People!$A$2:$A$5,MATCH(Orders!N8920,People!$B$2:$B$5,0))</f>
        <v>Kelly Williams</v>
      </c>
      <c r="X8920" t="str">
        <f>IFERROR(INDEX(Returns!A8920:A9719,MATCH(Orders!B8920,Returns!B8920:B9719,0)),"No")</f>
        <v>No</v>
      </c>
      <c r="Y8920">
        <f t="shared" si="139"/>
        <v>33.350399999999993</v>
      </c>
    </row>
    <row r="8921" spans="1:25" x14ac:dyDescent="0.2">
      <c r="A8921" s="1">
        <v>8920</v>
      </c>
      <c r="B8921" t="s">
        <v>10410</v>
      </c>
      <c r="C8921" s="2">
        <v>42462</v>
      </c>
      <c r="D8921" s="8">
        <f>Table1[[#This Row],[Order Date]]</f>
        <v>42462</v>
      </c>
      <c r="E8921" s="2">
        <v>42468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">
        <v>5538</v>
      </c>
      <c r="P8921" s="1" t="s">
        <v>30</v>
      </c>
      <c r="Q8921" s="1" t="s">
        <v>60</v>
      </c>
      <c r="R8921" s="1" t="s">
        <v>5539</v>
      </c>
      <c r="S8921" s="1">
        <v>177.68</v>
      </c>
      <c r="T8921" s="1">
        <v>2</v>
      </c>
      <c r="U8921" s="1">
        <v>0</v>
      </c>
      <c r="V8921" s="1">
        <v>46.196799999999996</v>
      </c>
      <c r="W8921" t="str">
        <f>INDEX(People!$A$2:$A$5,MATCH(Orders!N8921,People!$B$2:$B$5,0))</f>
        <v>Cassandra Brandow</v>
      </c>
      <c r="X8921" t="str">
        <f>IFERROR(INDEX(Returns!A8921:A9720,MATCH(Orders!B8921,Returns!B8921:B9720,0)),"No")</f>
        <v>No</v>
      </c>
      <c r="Y8921">
        <f t="shared" si="139"/>
        <v>177.68</v>
      </c>
    </row>
    <row r="8922" spans="1:25" x14ac:dyDescent="0.2">
      <c r="A8922" s="1">
        <v>8921</v>
      </c>
      <c r="B8922" t="s">
        <v>10411</v>
      </c>
      <c r="C8922" s="2">
        <v>42488</v>
      </c>
      <c r="D8922" s="8">
        <f>Table1[[#This Row],[Order Date]]</f>
        <v>42488</v>
      </c>
      <c r="E8922" s="2">
        <v>42493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">
        <v>3587</v>
      </c>
      <c r="P8922" s="1" t="s">
        <v>66</v>
      </c>
      <c r="Q8922" s="1" t="s">
        <v>146</v>
      </c>
      <c r="R8922" s="1" t="s">
        <v>3588</v>
      </c>
      <c r="S8922" s="1">
        <v>159.97999999999999</v>
      </c>
      <c r="T8922" s="1">
        <v>2</v>
      </c>
      <c r="U8922" s="1">
        <v>0</v>
      </c>
      <c r="V8922" s="1">
        <v>57.592799999999997</v>
      </c>
      <c r="W8922" t="str">
        <f>INDEX(People!$A$2:$A$5,MATCH(Orders!N8922,People!$B$2:$B$5,0))</f>
        <v>Chuck Magee</v>
      </c>
      <c r="X8922" t="str">
        <f>IFERROR(INDEX(Returns!A8922:A9721,MATCH(Orders!B8922,Returns!B8922:B9721,0)),"No")</f>
        <v>No</v>
      </c>
      <c r="Y8922">
        <f t="shared" si="139"/>
        <v>159.97999999999999</v>
      </c>
    </row>
    <row r="8923" spans="1:25" x14ac:dyDescent="0.2">
      <c r="A8923" s="1">
        <v>8922</v>
      </c>
      <c r="B8923" t="s">
        <v>10412</v>
      </c>
      <c r="C8923" s="2">
        <v>43377</v>
      </c>
      <c r="D8923" s="8">
        <f>Table1[[#This Row],[Order Date]]</f>
        <v>43377</v>
      </c>
      <c r="E8923" s="2">
        <v>43381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">
        <v>4855</v>
      </c>
      <c r="P8923" s="1" t="s">
        <v>66</v>
      </c>
      <c r="Q8923" s="1" t="s">
        <v>67</v>
      </c>
      <c r="R8923" s="1" t="s">
        <v>4856</v>
      </c>
      <c r="S8923" s="1">
        <v>52.679999999999993</v>
      </c>
      <c r="T8923" s="1">
        <v>3</v>
      </c>
      <c r="U8923" s="1">
        <v>0.2</v>
      </c>
      <c r="V8923" s="1">
        <v>19.754999999999999</v>
      </c>
      <c r="W8923" t="str">
        <f>INDEX(People!$A$2:$A$5,MATCH(Orders!N8923,People!$B$2:$B$5,0))</f>
        <v>Cassandra Brandow</v>
      </c>
      <c r="X8923" t="str">
        <f>IFERROR(INDEX(Returns!A8923:A9722,MATCH(Orders!B8923,Returns!B8923:B9722,0)),"No")</f>
        <v>No</v>
      </c>
      <c r="Y8923">
        <f t="shared" si="139"/>
        <v>63.215999999999987</v>
      </c>
    </row>
    <row r="8924" spans="1:25" x14ac:dyDescent="0.2">
      <c r="A8924" s="1">
        <v>8923</v>
      </c>
      <c r="B8924" t="s">
        <v>10412</v>
      </c>
      <c r="C8924" s="2">
        <v>43377</v>
      </c>
      <c r="D8924" s="8">
        <f>Table1[[#This Row],[Order Date]]</f>
        <v>43377</v>
      </c>
      <c r="E8924" s="2">
        <v>43381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">
        <v>2516</v>
      </c>
      <c r="P8924" s="1" t="s">
        <v>30</v>
      </c>
      <c r="Q8924" s="1" t="s">
        <v>60</v>
      </c>
      <c r="R8924" s="1" t="s">
        <v>2517</v>
      </c>
      <c r="S8924" s="1">
        <v>11.568000000000001</v>
      </c>
      <c r="T8924" s="1">
        <v>3</v>
      </c>
      <c r="U8924" s="1">
        <v>0.2</v>
      </c>
      <c r="V8924" s="1">
        <v>2.6028000000000011</v>
      </c>
      <c r="W8924" t="str">
        <f>INDEX(People!$A$2:$A$5,MATCH(Orders!N8924,People!$B$2:$B$5,0))</f>
        <v>Cassandra Brandow</v>
      </c>
      <c r="X8924" t="str">
        <f>IFERROR(INDEX(Returns!A8924:A9723,MATCH(Orders!B8924,Returns!B8924:B9723,0)),"No")</f>
        <v>No</v>
      </c>
      <c r="Y8924">
        <f t="shared" si="139"/>
        <v>13.881600000000001</v>
      </c>
    </row>
    <row r="8925" spans="1:25" x14ac:dyDescent="0.2">
      <c r="A8925" s="1">
        <v>8924</v>
      </c>
      <c r="B8925" t="s">
        <v>10413</v>
      </c>
      <c r="C8925" s="2">
        <v>43627</v>
      </c>
      <c r="D8925" s="8">
        <f>Table1[[#This Row],[Order Date]]</f>
        <v>43627</v>
      </c>
      <c r="E8925" s="2">
        <v>43633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">
        <v>161</v>
      </c>
      <c r="P8925" s="1" t="s">
        <v>43</v>
      </c>
      <c r="Q8925" s="1" t="s">
        <v>70</v>
      </c>
      <c r="R8925" s="1" t="s">
        <v>162</v>
      </c>
      <c r="S8925" s="1">
        <v>4.572000000000001</v>
      </c>
      <c r="T8925" s="1">
        <v>4</v>
      </c>
      <c r="U8925" s="1">
        <v>0.7</v>
      </c>
      <c r="V8925" s="1">
        <v>-3.8100000000000005</v>
      </c>
      <c r="W8925" t="str">
        <f>INDEX(People!$A$2:$A$5,MATCH(Orders!N8925,People!$B$2:$B$5,0))</f>
        <v>Cassandra Brandow</v>
      </c>
      <c r="X8925" t="str">
        <f>IFERROR(INDEX(Returns!A8925:A9724,MATCH(Orders!B8925,Returns!B8925:B9724,0)),"No")</f>
        <v>No</v>
      </c>
      <c r="Y8925">
        <f t="shared" si="139"/>
        <v>7.7724000000000011</v>
      </c>
    </row>
    <row r="8926" spans="1:25" x14ac:dyDescent="0.2">
      <c r="A8926" s="1">
        <v>8925</v>
      </c>
      <c r="B8926" t="s">
        <v>10414</v>
      </c>
      <c r="C8926" s="2">
        <v>43130</v>
      </c>
      <c r="D8926" s="8">
        <f>Table1[[#This Row],[Order Date]]</f>
        <v>43130</v>
      </c>
      <c r="E8926" s="2">
        <v>43134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">
        <v>5874</v>
      </c>
      <c r="P8926" s="1" t="s">
        <v>66</v>
      </c>
      <c r="Q8926" s="1" t="s">
        <v>67</v>
      </c>
      <c r="R8926" s="1" t="s">
        <v>5875</v>
      </c>
      <c r="S8926" s="1">
        <v>1439.9680000000001</v>
      </c>
      <c r="T8926" s="1">
        <v>4</v>
      </c>
      <c r="U8926" s="1">
        <v>0.2</v>
      </c>
      <c r="V8926" s="1">
        <v>143.99680000000006</v>
      </c>
      <c r="W8926" t="str">
        <f>INDEX(People!$A$2:$A$5,MATCH(Orders!N8926,People!$B$2:$B$5,0))</f>
        <v>Kelly Williams</v>
      </c>
      <c r="X8926" t="str">
        <f>IFERROR(INDEX(Returns!A8926:A9725,MATCH(Orders!B8926,Returns!B8926:B9725,0)),"No")</f>
        <v>No</v>
      </c>
      <c r="Y8926">
        <f t="shared" si="139"/>
        <v>1727.9616000000001</v>
      </c>
    </row>
    <row r="8927" spans="1:25" x14ac:dyDescent="0.2">
      <c r="A8927" s="1">
        <v>8926</v>
      </c>
      <c r="B8927" t="s">
        <v>10414</v>
      </c>
      <c r="C8927" s="2">
        <v>43130</v>
      </c>
      <c r="D8927" s="8">
        <f>Table1[[#This Row],[Order Date]]</f>
        <v>43130</v>
      </c>
      <c r="E8927" s="2">
        <v>43134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">
        <v>2047</v>
      </c>
      <c r="P8927" s="1" t="s">
        <v>43</v>
      </c>
      <c r="Q8927" s="1" t="s">
        <v>70</v>
      </c>
      <c r="R8927" s="1" t="s">
        <v>2048</v>
      </c>
      <c r="S8927" s="1">
        <v>1.7279999999999995</v>
      </c>
      <c r="T8927" s="1">
        <v>3</v>
      </c>
      <c r="U8927" s="1">
        <v>0.8</v>
      </c>
      <c r="V8927" s="1">
        <v>-2.678399999999999</v>
      </c>
      <c r="W8927" t="str">
        <f>INDEX(People!$A$2:$A$5,MATCH(Orders!N8927,People!$B$2:$B$5,0))</f>
        <v>Kelly Williams</v>
      </c>
      <c r="X8927" t="str">
        <f>IFERROR(INDEX(Returns!A8927:A9726,MATCH(Orders!B8927,Returns!B8927:B9726,0)),"No")</f>
        <v>No</v>
      </c>
      <c r="Y8927">
        <f t="shared" si="139"/>
        <v>3.1103999999999994</v>
      </c>
    </row>
    <row r="8928" spans="1:25" x14ac:dyDescent="0.2">
      <c r="A8928" s="1">
        <v>8927</v>
      </c>
      <c r="B8928" t="s">
        <v>10414</v>
      </c>
      <c r="C8928" s="2">
        <v>43130</v>
      </c>
      <c r="D8928" s="8">
        <f>Table1[[#This Row],[Order Date]]</f>
        <v>43130</v>
      </c>
      <c r="E8928" s="2">
        <v>43134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">
        <v>1637</v>
      </c>
      <c r="P8928" s="1" t="s">
        <v>30</v>
      </c>
      <c r="Q8928" s="1" t="s">
        <v>52</v>
      </c>
      <c r="R8928" s="1" t="s">
        <v>1638</v>
      </c>
      <c r="S8928" s="1">
        <v>626.09999999999991</v>
      </c>
      <c r="T8928" s="1">
        <v>3</v>
      </c>
      <c r="U8928" s="1">
        <v>0.5</v>
      </c>
      <c r="V8928" s="1">
        <v>-538.44600000000003</v>
      </c>
      <c r="W8928" t="str">
        <f>INDEX(People!$A$2:$A$5,MATCH(Orders!N8928,People!$B$2:$B$5,0))</f>
        <v>Kelly Williams</v>
      </c>
      <c r="X8928" t="str">
        <f>IFERROR(INDEX(Returns!A8928:A9727,MATCH(Orders!B8928,Returns!B8928:B9727,0)),"No")</f>
        <v>No</v>
      </c>
      <c r="Y8928">
        <f t="shared" si="139"/>
        <v>939.14999999999986</v>
      </c>
    </row>
    <row r="8929" spans="1:25" x14ac:dyDescent="0.2">
      <c r="A8929" s="1">
        <v>8928</v>
      </c>
      <c r="B8929" t="s">
        <v>10415</v>
      </c>
      <c r="C8929" s="2">
        <v>43005</v>
      </c>
      <c r="D8929" s="8">
        <f>Table1[[#This Row],[Order Date]]</f>
        <v>43005</v>
      </c>
      <c r="E8929" s="2">
        <v>43007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">
        <v>3765</v>
      </c>
      <c r="P8929" s="1" t="s">
        <v>43</v>
      </c>
      <c r="Q8929" s="1" t="s">
        <v>63</v>
      </c>
      <c r="R8929" s="1" t="s">
        <v>3766</v>
      </c>
      <c r="S8929" s="1">
        <v>99.2</v>
      </c>
      <c r="T8929" s="1">
        <v>5</v>
      </c>
      <c r="U8929" s="1">
        <v>0</v>
      </c>
      <c r="V8929" s="1">
        <v>25.792000000000002</v>
      </c>
      <c r="W8929" t="str">
        <f>INDEX(People!$A$2:$A$5,MATCH(Orders!N8929,People!$B$2:$B$5,0))</f>
        <v>Anna Andreadi</v>
      </c>
      <c r="X8929" t="str">
        <f>IFERROR(INDEX(Returns!A8929:A9728,MATCH(Orders!B8929,Returns!B8929:B9728,0)),"No")</f>
        <v>No</v>
      </c>
      <c r="Y8929">
        <f t="shared" si="139"/>
        <v>99.2</v>
      </c>
    </row>
    <row r="8930" spans="1:25" x14ac:dyDescent="0.2">
      <c r="A8930" s="1">
        <v>8929</v>
      </c>
      <c r="B8930" t="s">
        <v>10416</v>
      </c>
      <c r="C8930" s="2">
        <v>42838</v>
      </c>
      <c r="D8930" s="8">
        <f>Table1[[#This Row],[Order Date]]</f>
        <v>42838</v>
      </c>
      <c r="E8930" s="2">
        <v>42842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">
        <v>1877</v>
      </c>
      <c r="P8930" s="1" t="s">
        <v>30</v>
      </c>
      <c r="Q8930" s="1" t="s">
        <v>52</v>
      </c>
      <c r="R8930" s="1" t="s">
        <v>1878</v>
      </c>
      <c r="S8930" s="1">
        <v>609.9799999999999</v>
      </c>
      <c r="T8930" s="1">
        <v>4</v>
      </c>
      <c r="U8930" s="1">
        <v>0.3</v>
      </c>
      <c r="V8930" s="1">
        <v>-113.28200000000004</v>
      </c>
      <c r="W8930" t="str">
        <f>INDEX(People!$A$2:$A$5,MATCH(Orders!N8930,People!$B$2:$B$5,0))</f>
        <v>Kelly Williams</v>
      </c>
      <c r="X8930" t="str">
        <f>IFERROR(INDEX(Returns!A8930:A9729,MATCH(Orders!B8930,Returns!B8930:B9729,0)),"No")</f>
        <v>No</v>
      </c>
      <c r="Y8930">
        <f t="shared" si="139"/>
        <v>792.97399999999993</v>
      </c>
    </row>
    <row r="8931" spans="1:25" x14ac:dyDescent="0.2">
      <c r="A8931" s="1">
        <v>8930</v>
      </c>
      <c r="B8931" t="s">
        <v>10416</v>
      </c>
      <c r="C8931" s="2">
        <v>42838</v>
      </c>
      <c r="D8931" s="8">
        <f>Table1[[#This Row],[Order Date]]</f>
        <v>42838</v>
      </c>
      <c r="E8931" s="2">
        <v>42842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">
        <v>3238</v>
      </c>
      <c r="P8931" s="1" t="s">
        <v>30</v>
      </c>
      <c r="Q8931" s="1" t="s">
        <v>52</v>
      </c>
      <c r="R8931" s="1" t="s">
        <v>3239</v>
      </c>
      <c r="S8931" s="1">
        <v>211.37199999999999</v>
      </c>
      <c r="T8931" s="1">
        <v>2</v>
      </c>
      <c r="U8931" s="1">
        <v>0.3</v>
      </c>
      <c r="V8931" s="1">
        <v>-45.294000000000011</v>
      </c>
      <c r="W8931" t="str">
        <f>INDEX(People!$A$2:$A$5,MATCH(Orders!N8931,People!$B$2:$B$5,0))</f>
        <v>Kelly Williams</v>
      </c>
      <c r="X8931" t="str">
        <f>IFERROR(INDEX(Returns!A8931:A9730,MATCH(Orders!B8931,Returns!B8931:B9730,0)),"No")</f>
        <v>No</v>
      </c>
      <c r="Y8931">
        <f t="shared" si="139"/>
        <v>274.78359999999998</v>
      </c>
    </row>
    <row r="8932" spans="1:25" x14ac:dyDescent="0.2">
      <c r="A8932" s="1">
        <v>8931</v>
      </c>
      <c r="B8932" t="s">
        <v>10416</v>
      </c>
      <c r="C8932" s="2">
        <v>42838</v>
      </c>
      <c r="D8932" s="8">
        <f>Table1[[#This Row],[Order Date]]</f>
        <v>42838</v>
      </c>
      <c r="E8932" s="2">
        <v>42842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">
        <v>2735</v>
      </c>
      <c r="P8932" s="1" t="s">
        <v>66</v>
      </c>
      <c r="Q8932" s="1" t="s">
        <v>67</v>
      </c>
      <c r="R8932" s="1" t="s">
        <v>2736</v>
      </c>
      <c r="S8932" s="1">
        <v>239.976</v>
      </c>
      <c r="T8932" s="1">
        <v>3</v>
      </c>
      <c r="U8932" s="1">
        <v>0.2</v>
      </c>
      <c r="V8932" s="1">
        <v>17.998199999999997</v>
      </c>
      <c r="W8932" t="str">
        <f>INDEX(People!$A$2:$A$5,MATCH(Orders!N8932,People!$B$2:$B$5,0))</f>
        <v>Kelly Williams</v>
      </c>
      <c r="X8932" t="str">
        <f>IFERROR(INDEX(Returns!A8932:A9731,MATCH(Orders!B8932,Returns!B8932:B9731,0)),"No")</f>
        <v>No</v>
      </c>
      <c r="Y8932">
        <f t="shared" si="139"/>
        <v>287.97120000000001</v>
      </c>
    </row>
    <row r="8933" spans="1:25" x14ac:dyDescent="0.2">
      <c r="A8933" s="1">
        <v>8932</v>
      </c>
      <c r="B8933" t="s">
        <v>10417</v>
      </c>
      <c r="C8933" s="2">
        <v>43817</v>
      </c>
      <c r="D8933" s="8">
        <f>Table1[[#This Row],[Order Date]]</f>
        <v>43817</v>
      </c>
      <c r="E8933" s="2">
        <v>43823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">
        <v>5738</v>
      </c>
      <c r="P8933" s="1" t="s">
        <v>30</v>
      </c>
      <c r="Q8933" s="1" t="s">
        <v>60</v>
      </c>
      <c r="R8933" s="1" t="s">
        <v>5739</v>
      </c>
      <c r="S8933" s="1">
        <v>99.949999999999989</v>
      </c>
      <c r="T8933" s="1">
        <v>5</v>
      </c>
      <c r="U8933" s="1">
        <v>0</v>
      </c>
      <c r="V8933" s="1">
        <v>22.988499999999998</v>
      </c>
      <c r="W8933" t="str">
        <f>INDEX(People!$A$2:$A$5,MATCH(Orders!N8933,People!$B$2:$B$5,0))</f>
        <v>Kelly Williams</v>
      </c>
      <c r="X8933" t="str">
        <f>IFERROR(INDEX(Returns!A8933:A9732,MATCH(Orders!B8933,Returns!B8933:B9732,0)),"No")</f>
        <v>No</v>
      </c>
      <c r="Y8933">
        <f t="shared" si="139"/>
        <v>99.949999999999989</v>
      </c>
    </row>
    <row r="8934" spans="1:25" x14ac:dyDescent="0.2">
      <c r="A8934" s="1">
        <v>8933</v>
      </c>
      <c r="B8934" t="s">
        <v>10417</v>
      </c>
      <c r="C8934" s="2">
        <v>43817</v>
      </c>
      <c r="D8934" s="8">
        <f>Table1[[#This Row],[Order Date]]</f>
        <v>43817</v>
      </c>
      <c r="E8934" s="2">
        <v>43823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">
        <v>5118</v>
      </c>
      <c r="P8934" s="1" t="s">
        <v>66</v>
      </c>
      <c r="Q8934" s="1" t="s">
        <v>146</v>
      </c>
      <c r="R8934" s="1" t="s">
        <v>5119</v>
      </c>
      <c r="S8934" s="1">
        <v>29.339999999999996</v>
      </c>
      <c r="T8934" s="1">
        <v>3</v>
      </c>
      <c r="U8934" s="1">
        <v>0</v>
      </c>
      <c r="V8934" s="1">
        <v>10.855799999999999</v>
      </c>
      <c r="W8934" t="str">
        <f>INDEX(People!$A$2:$A$5,MATCH(Orders!N8934,People!$B$2:$B$5,0))</f>
        <v>Kelly Williams</v>
      </c>
      <c r="X8934" t="str">
        <f>IFERROR(INDEX(Returns!A8934:A9733,MATCH(Orders!B8934,Returns!B8934:B9733,0)),"No")</f>
        <v>No</v>
      </c>
      <c r="Y8934">
        <f t="shared" si="139"/>
        <v>29.339999999999996</v>
      </c>
    </row>
    <row r="8935" spans="1:25" x14ac:dyDescent="0.2">
      <c r="A8935" s="1">
        <v>8934</v>
      </c>
      <c r="B8935" t="s">
        <v>10418</v>
      </c>
      <c r="C8935" s="2">
        <v>43173</v>
      </c>
      <c r="D8935" s="8">
        <f>Table1[[#This Row],[Order Date]]</f>
        <v>43173</v>
      </c>
      <c r="E8935" s="2">
        <v>43178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">
        <v>2925</v>
      </c>
      <c r="P8935" s="1" t="s">
        <v>30</v>
      </c>
      <c r="Q8935" s="1" t="s">
        <v>60</v>
      </c>
      <c r="R8935" s="1" t="s">
        <v>2926</v>
      </c>
      <c r="S8935" s="1">
        <v>16.739999999999998</v>
      </c>
      <c r="T8935" s="1">
        <v>2</v>
      </c>
      <c r="U8935" s="1">
        <v>0</v>
      </c>
      <c r="V8935" s="1">
        <v>4.3523999999999994</v>
      </c>
      <c r="W8935" t="str">
        <f>INDEX(People!$A$2:$A$5,MATCH(Orders!N8935,People!$B$2:$B$5,0))</f>
        <v>Kelly Williams</v>
      </c>
      <c r="X8935" t="str">
        <f>IFERROR(INDEX(Returns!A8935:A9734,MATCH(Orders!B8935,Returns!B8935:B9734,0)),"No")</f>
        <v>No</v>
      </c>
      <c r="Y8935">
        <f t="shared" si="139"/>
        <v>16.739999999999998</v>
      </c>
    </row>
    <row r="8936" spans="1:25" x14ac:dyDescent="0.2">
      <c r="A8936" s="1">
        <v>8935</v>
      </c>
      <c r="B8936" t="s">
        <v>10419</v>
      </c>
      <c r="C8936" s="2">
        <v>43704</v>
      </c>
      <c r="D8936" s="8">
        <f>Table1[[#This Row],[Order Date]]</f>
        <v>43704</v>
      </c>
      <c r="E8936" s="2">
        <v>43704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">
        <v>3742</v>
      </c>
      <c r="P8936" s="1" t="s">
        <v>43</v>
      </c>
      <c r="Q8936" s="1" t="s">
        <v>84</v>
      </c>
      <c r="R8936" s="1" t="s">
        <v>3743</v>
      </c>
      <c r="S8936" s="1">
        <v>12.672000000000001</v>
      </c>
      <c r="T8936" s="1">
        <v>3</v>
      </c>
      <c r="U8936" s="1">
        <v>0.2</v>
      </c>
      <c r="V8936" s="1">
        <v>3.96</v>
      </c>
      <c r="W8936" t="str">
        <f>INDEX(People!$A$2:$A$5,MATCH(Orders!N8936,People!$B$2:$B$5,0))</f>
        <v>Chuck Magee</v>
      </c>
      <c r="X8936" t="str">
        <f>IFERROR(INDEX(Returns!A8936:A9735,MATCH(Orders!B8936,Returns!B8936:B9735,0)),"No")</f>
        <v>No</v>
      </c>
      <c r="Y8936">
        <f t="shared" si="139"/>
        <v>15.2064</v>
      </c>
    </row>
    <row r="8937" spans="1:25" x14ac:dyDescent="0.2">
      <c r="A8937" s="1">
        <v>8936</v>
      </c>
      <c r="B8937" t="s">
        <v>10419</v>
      </c>
      <c r="C8937" s="2">
        <v>43704</v>
      </c>
      <c r="D8937" s="8">
        <f>Table1[[#This Row],[Order Date]]</f>
        <v>43704</v>
      </c>
      <c r="E8937" s="2">
        <v>43704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">
        <v>1033</v>
      </c>
      <c r="P8937" s="1" t="s">
        <v>66</v>
      </c>
      <c r="Q8937" s="1" t="s">
        <v>146</v>
      </c>
      <c r="R8937" s="1" t="s">
        <v>1034</v>
      </c>
      <c r="S8937" s="1">
        <v>1119.8880000000001</v>
      </c>
      <c r="T8937" s="1">
        <v>14</v>
      </c>
      <c r="U8937" s="1">
        <v>0.2</v>
      </c>
      <c r="V8937" s="1">
        <v>209.97899999999993</v>
      </c>
      <c r="W8937" t="str">
        <f>INDEX(People!$A$2:$A$5,MATCH(Orders!N8937,People!$B$2:$B$5,0))</f>
        <v>Chuck Magee</v>
      </c>
      <c r="X8937" t="str">
        <f>IFERROR(INDEX(Returns!A8937:A9736,MATCH(Orders!B8937,Returns!B8937:B9736,0)),"No")</f>
        <v>No</v>
      </c>
      <c r="Y8937">
        <f t="shared" si="139"/>
        <v>1343.8656000000001</v>
      </c>
    </row>
    <row r="8938" spans="1:25" x14ac:dyDescent="0.2">
      <c r="A8938" s="1">
        <v>8937</v>
      </c>
      <c r="B8938" t="s">
        <v>10420</v>
      </c>
      <c r="C8938" s="2">
        <v>43086</v>
      </c>
      <c r="D8938" s="8">
        <f>Table1[[#This Row],[Order Date]]</f>
        <v>43086</v>
      </c>
      <c r="E8938" s="2">
        <v>43088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">
        <v>2898</v>
      </c>
      <c r="P8938" s="1" t="s">
        <v>43</v>
      </c>
      <c r="Q8938" s="1" t="s">
        <v>63</v>
      </c>
      <c r="R8938" s="1" t="s">
        <v>2899</v>
      </c>
      <c r="S8938" s="1">
        <v>204.85</v>
      </c>
      <c r="T8938" s="1">
        <v>5</v>
      </c>
      <c r="U8938" s="1">
        <v>0</v>
      </c>
      <c r="V8938" s="1">
        <v>53.261000000000003</v>
      </c>
      <c r="W8938" t="str">
        <f>INDEX(People!$A$2:$A$5,MATCH(Orders!N8938,People!$B$2:$B$5,0))</f>
        <v>Anna Andreadi</v>
      </c>
      <c r="X8938" t="str">
        <f>IFERROR(INDEX(Returns!A8938:A9737,MATCH(Orders!B8938,Returns!B8938:B9737,0)),"No")</f>
        <v>No</v>
      </c>
      <c r="Y8938">
        <f t="shared" si="139"/>
        <v>204.85</v>
      </c>
    </row>
    <row r="8939" spans="1:25" x14ac:dyDescent="0.2">
      <c r="A8939" s="1">
        <v>8938</v>
      </c>
      <c r="B8939" t="s">
        <v>10420</v>
      </c>
      <c r="C8939" s="2">
        <v>43086</v>
      </c>
      <c r="D8939" s="8">
        <f>Table1[[#This Row],[Order Date]]</f>
        <v>43086</v>
      </c>
      <c r="E8939" s="2">
        <v>43088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">
        <v>4801</v>
      </c>
      <c r="P8939" s="1" t="s">
        <v>66</v>
      </c>
      <c r="Q8939" s="1" t="s">
        <v>67</v>
      </c>
      <c r="R8939" s="1" t="s">
        <v>4802</v>
      </c>
      <c r="S8939" s="1">
        <v>135.98400000000001</v>
      </c>
      <c r="T8939" s="1">
        <v>2</v>
      </c>
      <c r="U8939" s="1">
        <v>0.2</v>
      </c>
      <c r="V8939" s="1">
        <v>16.997999999999983</v>
      </c>
      <c r="W8939" t="str">
        <f>INDEX(People!$A$2:$A$5,MATCH(Orders!N8939,People!$B$2:$B$5,0))</f>
        <v>Anna Andreadi</v>
      </c>
      <c r="X8939" t="str">
        <f>IFERROR(INDEX(Returns!A8939:A9738,MATCH(Orders!B8939,Returns!B8939:B9738,0)),"No")</f>
        <v>No</v>
      </c>
      <c r="Y8939">
        <f t="shared" si="139"/>
        <v>163.1808</v>
      </c>
    </row>
    <row r="8940" spans="1:25" x14ac:dyDescent="0.2">
      <c r="A8940" s="1">
        <v>8939</v>
      </c>
      <c r="B8940" t="s">
        <v>10420</v>
      </c>
      <c r="C8940" s="2">
        <v>43086</v>
      </c>
      <c r="D8940" s="8">
        <f>Table1[[#This Row],[Order Date]]</f>
        <v>43086</v>
      </c>
      <c r="E8940" s="2">
        <v>43088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">
        <v>637</v>
      </c>
      <c r="P8940" s="1" t="s">
        <v>43</v>
      </c>
      <c r="Q8940" s="1" t="s">
        <v>63</v>
      </c>
      <c r="R8940" s="1" t="s">
        <v>638</v>
      </c>
      <c r="S8940" s="1">
        <v>16.399999999999999</v>
      </c>
      <c r="T8940" s="1">
        <v>5</v>
      </c>
      <c r="U8940" s="1">
        <v>0</v>
      </c>
      <c r="V8940" s="1">
        <v>7.0520000000000005</v>
      </c>
      <c r="W8940" t="str">
        <f>INDEX(People!$A$2:$A$5,MATCH(Orders!N8940,People!$B$2:$B$5,0))</f>
        <v>Anna Andreadi</v>
      </c>
      <c r="X8940" t="str">
        <f>IFERROR(INDEX(Returns!A8940:A9739,MATCH(Orders!B8940,Returns!B8940:B9739,0)),"No")</f>
        <v>No</v>
      </c>
      <c r="Y8940">
        <f t="shared" si="139"/>
        <v>16.399999999999999</v>
      </c>
    </row>
    <row r="8941" spans="1:25" x14ac:dyDescent="0.2">
      <c r="A8941" s="1">
        <v>8940</v>
      </c>
      <c r="B8941" t="s">
        <v>10420</v>
      </c>
      <c r="C8941" s="2">
        <v>43086</v>
      </c>
      <c r="D8941" s="8">
        <f>Table1[[#This Row],[Order Date]]</f>
        <v>43086</v>
      </c>
      <c r="E8941" s="2">
        <v>43088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">
        <v>2972</v>
      </c>
      <c r="P8941" s="1" t="s">
        <v>43</v>
      </c>
      <c r="Q8941" s="1" t="s">
        <v>70</v>
      </c>
      <c r="R8941" s="1" t="s">
        <v>2973</v>
      </c>
      <c r="S8941" s="1">
        <v>92.960000000000008</v>
      </c>
      <c r="T8941" s="1">
        <v>2</v>
      </c>
      <c r="U8941" s="1">
        <v>0.2</v>
      </c>
      <c r="V8941" s="1">
        <v>31.373999999999995</v>
      </c>
      <c r="W8941" t="str">
        <f>INDEX(People!$A$2:$A$5,MATCH(Orders!N8941,People!$B$2:$B$5,0))</f>
        <v>Anna Andreadi</v>
      </c>
      <c r="X8941" t="str">
        <f>IFERROR(INDEX(Returns!A8941:A9740,MATCH(Orders!B8941,Returns!B8941:B9740,0)),"No")</f>
        <v>No</v>
      </c>
      <c r="Y8941">
        <f t="shared" si="139"/>
        <v>111.55200000000001</v>
      </c>
    </row>
    <row r="8942" spans="1:25" x14ac:dyDescent="0.2">
      <c r="A8942" s="1">
        <v>8941</v>
      </c>
      <c r="B8942" t="s">
        <v>10421</v>
      </c>
      <c r="C8942" s="2">
        <v>42604</v>
      </c>
      <c r="D8942" s="8">
        <f>Table1[[#This Row],[Order Date]]</f>
        <v>42604</v>
      </c>
      <c r="E8942" s="2">
        <v>42606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">
        <v>5876</v>
      </c>
      <c r="P8942" s="1" t="s">
        <v>43</v>
      </c>
      <c r="Q8942" s="1" t="s">
        <v>512</v>
      </c>
      <c r="R8942" s="1" t="s">
        <v>5877</v>
      </c>
      <c r="S8942" s="1">
        <v>7.6320000000000014</v>
      </c>
      <c r="T8942" s="1">
        <v>3</v>
      </c>
      <c r="U8942" s="1">
        <v>0.2</v>
      </c>
      <c r="V8942" s="1">
        <v>-1.8126000000000002</v>
      </c>
      <c r="W8942" t="str">
        <f>INDEX(People!$A$2:$A$5,MATCH(Orders!N8942,People!$B$2:$B$5,0))</f>
        <v>Cassandra Brandow</v>
      </c>
      <c r="X8942" t="str">
        <f>IFERROR(INDEX(Returns!A8942:A9741,MATCH(Orders!B8942,Returns!B8942:B9741,0)),"No")</f>
        <v>No</v>
      </c>
      <c r="Y8942">
        <f t="shared" si="139"/>
        <v>9.1584000000000021</v>
      </c>
    </row>
    <row r="8943" spans="1:25" x14ac:dyDescent="0.2">
      <c r="A8943" s="1">
        <v>8942</v>
      </c>
      <c r="B8943" t="s">
        <v>6083</v>
      </c>
      <c r="C8943" s="2">
        <v>43407</v>
      </c>
      <c r="D8943" s="8">
        <f>Table1[[#This Row],[Order Date]]</f>
        <v>43407</v>
      </c>
      <c r="E8943" s="2">
        <v>43409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">
        <v>2976</v>
      </c>
      <c r="P8943" s="1" t="s">
        <v>43</v>
      </c>
      <c r="Q8943" s="1" t="s">
        <v>70</v>
      </c>
      <c r="R8943" s="1" t="s">
        <v>2977</v>
      </c>
      <c r="S8943" s="1">
        <v>4.1580000000000004</v>
      </c>
      <c r="T8943" s="1">
        <v>7</v>
      </c>
      <c r="U8943" s="1">
        <v>0.7</v>
      </c>
      <c r="V8943" s="1">
        <v>-3.4649999999999999</v>
      </c>
      <c r="W8943" t="str">
        <f>INDEX(People!$A$2:$A$5,MATCH(Orders!N8943,People!$B$2:$B$5,0))</f>
        <v>Anna Andreadi</v>
      </c>
      <c r="X8943" t="str">
        <f>IFERROR(INDEX(Returns!A8943:A9742,MATCH(Orders!B8943,Returns!B8943:B9742,0)),"No")</f>
        <v>No</v>
      </c>
      <c r="Y8943">
        <f t="shared" si="139"/>
        <v>7.0686</v>
      </c>
    </row>
    <row r="8944" spans="1:25" x14ac:dyDescent="0.2">
      <c r="A8944" s="1">
        <v>8943</v>
      </c>
      <c r="B8944" t="s">
        <v>6083</v>
      </c>
      <c r="C8944" s="2">
        <v>43407</v>
      </c>
      <c r="D8944" s="8">
        <f>Table1[[#This Row],[Order Date]]</f>
        <v>43407</v>
      </c>
      <c r="E8944" s="2">
        <v>43409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">
        <v>5878</v>
      </c>
      <c r="P8944" s="1" t="s">
        <v>66</v>
      </c>
      <c r="Q8944" s="1" t="s">
        <v>601</v>
      </c>
      <c r="R8944" s="1" t="s">
        <v>5879</v>
      </c>
      <c r="S8944" s="1">
        <v>179.99100000000004</v>
      </c>
      <c r="T8944" s="1">
        <v>3</v>
      </c>
      <c r="U8944" s="1">
        <v>0.7</v>
      </c>
      <c r="V8944" s="1">
        <v>-251.98739999999992</v>
      </c>
      <c r="W8944" t="str">
        <f>INDEX(People!$A$2:$A$5,MATCH(Orders!N8944,People!$B$2:$B$5,0))</f>
        <v>Anna Andreadi</v>
      </c>
      <c r="X8944" t="str">
        <f>IFERROR(INDEX(Returns!A8944:A9743,MATCH(Orders!B8944,Returns!B8944:B9743,0)),"No")</f>
        <v>No</v>
      </c>
      <c r="Y8944">
        <f t="shared" si="139"/>
        <v>305.98470000000009</v>
      </c>
    </row>
    <row r="8945" spans="1:25" x14ac:dyDescent="0.2">
      <c r="A8945" s="1">
        <v>8944</v>
      </c>
      <c r="B8945" t="s">
        <v>10422</v>
      </c>
      <c r="C8945" s="2">
        <v>43748</v>
      </c>
      <c r="D8945" s="8">
        <f>Table1[[#This Row],[Order Date]]</f>
        <v>43748</v>
      </c>
      <c r="E8945" s="2">
        <v>43754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">
        <v>5584</v>
      </c>
      <c r="P8945" s="1" t="s">
        <v>30</v>
      </c>
      <c r="Q8945" s="1" t="s">
        <v>34</v>
      </c>
      <c r="R8945" s="1" t="s">
        <v>5585</v>
      </c>
      <c r="S8945" s="1">
        <v>239.358</v>
      </c>
      <c r="T8945" s="1">
        <v>3</v>
      </c>
      <c r="U8945" s="1">
        <v>0.3</v>
      </c>
      <c r="V8945" s="1">
        <v>-47.871600000000001</v>
      </c>
      <c r="W8945" t="str">
        <f>INDEX(People!$A$2:$A$5,MATCH(Orders!N8945,People!$B$2:$B$5,0))</f>
        <v>Kelly Williams</v>
      </c>
      <c r="X8945" t="str">
        <f>IFERROR(INDEX(Returns!A8945:A9744,MATCH(Orders!B8945,Returns!B8945:B9744,0)),"No")</f>
        <v>No</v>
      </c>
      <c r="Y8945">
        <f t="shared" si="139"/>
        <v>311.16540000000003</v>
      </c>
    </row>
    <row r="8946" spans="1:25" x14ac:dyDescent="0.2">
      <c r="A8946" s="1">
        <v>8945</v>
      </c>
      <c r="B8946" t="s">
        <v>10423</v>
      </c>
      <c r="C8946" s="2">
        <v>42711</v>
      </c>
      <c r="D8946" s="8">
        <f>Table1[[#This Row],[Order Date]]</f>
        <v>42711</v>
      </c>
      <c r="E8946" s="2">
        <v>42712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">
        <v>4485</v>
      </c>
      <c r="P8946" s="1" t="s">
        <v>43</v>
      </c>
      <c r="Q8946" s="1" t="s">
        <v>84</v>
      </c>
      <c r="R8946" s="1" t="s">
        <v>4486</v>
      </c>
      <c r="S8946" s="1">
        <v>164.88</v>
      </c>
      <c r="T8946" s="1">
        <v>3</v>
      </c>
      <c r="U8946" s="1">
        <v>0</v>
      </c>
      <c r="V8946" s="1">
        <v>80.791200000000003</v>
      </c>
      <c r="W8946" t="str">
        <f>INDEX(People!$A$2:$A$5,MATCH(Orders!N8946,People!$B$2:$B$5,0))</f>
        <v>Anna Andreadi</v>
      </c>
      <c r="X8946" t="str">
        <f>IFERROR(INDEX(Returns!A8946:A9745,MATCH(Orders!B8946,Returns!B8946:B9745,0)),"No")</f>
        <v>No</v>
      </c>
      <c r="Y8946">
        <f t="shared" si="139"/>
        <v>164.88</v>
      </c>
    </row>
    <row r="8947" spans="1:25" x14ac:dyDescent="0.2">
      <c r="A8947" s="1">
        <v>8946</v>
      </c>
      <c r="B8947" t="s">
        <v>10424</v>
      </c>
      <c r="C8947" s="2">
        <v>42689</v>
      </c>
      <c r="D8947" s="8">
        <f>Table1[[#This Row],[Order Date]]</f>
        <v>42689</v>
      </c>
      <c r="E8947" s="2">
        <v>42691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">
        <v>1682</v>
      </c>
      <c r="P8947" s="1" t="s">
        <v>43</v>
      </c>
      <c r="Q8947" s="1" t="s">
        <v>512</v>
      </c>
      <c r="R8947" s="1" t="s">
        <v>1683</v>
      </c>
      <c r="S8947" s="1">
        <v>10.95</v>
      </c>
      <c r="T8947" s="1">
        <v>3</v>
      </c>
      <c r="U8947" s="1">
        <v>0</v>
      </c>
      <c r="V8947" s="1">
        <v>3.2849999999999993</v>
      </c>
      <c r="W8947" t="str">
        <f>INDEX(People!$A$2:$A$5,MATCH(Orders!N8947,People!$B$2:$B$5,0))</f>
        <v>Anna Andreadi</v>
      </c>
      <c r="X8947" t="str">
        <f>IFERROR(INDEX(Returns!A8947:A9746,MATCH(Orders!B8947,Returns!B8947:B9746,0)),"No")</f>
        <v>No</v>
      </c>
      <c r="Y8947">
        <f t="shared" si="139"/>
        <v>10.95</v>
      </c>
    </row>
    <row r="8948" spans="1:25" x14ac:dyDescent="0.2">
      <c r="A8948" s="1">
        <v>8947</v>
      </c>
      <c r="B8948" t="s">
        <v>10425</v>
      </c>
      <c r="C8948" s="2">
        <v>43823</v>
      </c>
      <c r="D8948" s="8">
        <f>Table1[[#This Row],[Order Date]]</f>
        <v>43823</v>
      </c>
      <c r="E8948" s="2">
        <v>43827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">
        <v>3841</v>
      </c>
      <c r="P8948" s="1" t="s">
        <v>43</v>
      </c>
      <c r="Q8948" s="1" t="s">
        <v>84</v>
      </c>
      <c r="R8948" s="1" t="s">
        <v>3842</v>
      </c>
      <c r="S8948" s="1">
        <v>19.440000000000001</v>
      </c>
      <c r="T8948" s="1">
        <v>3</v>
      </c>
      <c r="U8948" s="1">
        <v>0</v>
      </c>
      <c r="V8948" s="1">
        <v>9.3312000000000008</v>
      </c>
      <c r="W8948" t="str">
        <f>INDEX(People!$A$2:$A$5,MATCH(Orders!N8948,People!$B$2:$B$5,0))</f>
        <v>Chuck Magee</v>
      </c>
      <c r="X8948" t="str">
        <f>IFERROR(INDEX(Returns!A8948:A9747,MATCH(Orders!B8948,Returns!B8948:B9747,0)),"No")</f>
        <v>No</v>
      </c>
      <c r="Y8948">
        <f t="shared" si="139"/>
        <v>19.440000000000001</v>
      </c>
    </row>
    <row r="8949" spans="1:25" x14ac:dyDescent="0.2">
      <c r="A8949" s="1">
        <v>8948</v>
      </c>
      <c r="B8949" t="s">
        <v>10425</v>
      </c>
      <c r="C8949" s="2">
        <v>43823</v>
      </c>
      <c r="D8949" s="8">
        <f>Table1[[#This Row],[Order Date]]</f>
        <v>43823</v>
      </c>
      <c r="E8949" s="2">
        <v>43827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">
        <v>5406</v>
      </c>
      <c r="P8949" s="1" t="s">
        <v>43</v>
      </c>
      <c r="Q8949" s="1" t="s">
        <v>70</v>
      </c>
      <c r="R8949" s="1" t="s">
        <v>5407</v>
      </c>
      <c r="S8949" s="1">
        <v>12.3</v>
      </c>
      <c r="T8949" s="1">
        <v>5</v>
      </c>
      <c r="U8949" s="1">
        <v>0</v>
      </c>
      <c r="V8949" s="1">
        <v>6.15</v>
      </c>
      <c r="W8949" t="str">
        <f>INDEX(People!$A$2:$A$5,MATCH(Orders!N8949,People!$B$2:$B$5,0))</f>
        <v>Chuck Magee</v>
      </c>
      <c r="X8949" t="str">
        <f>IFERROR(INDEX(Returns!A8949:A9748,MATCH(Orders!B8949,Returns!B8949:B9748,0)),"No")</f>
        <v>No</v>
      </c>
      <c r="Y8949">
        <f t="shared" si="139"/>
        <v>12.3</v>
      </c>
    </row>
    <row r="8950" spans="1:25" x14ac:dyDescent="0.2">
      <c r="A8950" s="1">
        <v>8949</v>
      </c>
      <c r="B8950" t="s">
        <v>10426</v>
      </c>
      <c r="C8950" s="2">
        <v>42728</v>
      </c>
      <c r="D8950" s="8">
        <f>Table1[[#This Row],[Order Date]]</f>
        <v>42728</v>
      </c>
      <c r="E8950" s="2">
        <v>42730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">
        <v>5745</v>
      </c>
      <c r="P8950" s="1" t="s">
        <v>43</v>
      </c>
      <c r="Q8950" s="1" t="s">
        <v>73</v>
      </c>
      <c r="R8950" s="1" t="s">
        <v>5746</v>
      </c>
      <c r="S8950" s="1">
        <v>13.97</v>
      </c>
      <c r="T8950" s="1">
        <v>1</v>
      </c>
      <c r="U8950" s="1">
        <v>0</v>
      </c>
      <c r="V8950" s="1">
        <v>3.632200000000001</v>
      </c>
      <c r="W8950" t="str">
        <f>INDEX(People!$A$2:$A$5,MATCH(Orders!N8950,People!$B$2:$B$5,0))</f>
        <v>Anna Andreadi</v>
      </c>
      <c r="X8950" t="str">
        <f>IFERROR(INDEX(Returns!A8950:A9749,MATCH(Orders!B8950,Returns!B8950:B9749,0)),"No")</f>
        <v>No</v>
      </c>
      <c r="Y8950">
        <f t="shared" si="139"/>
        <v>13.97</v>
      </c>
    </row>
    <row r="8951" spans="1:25" x14ac:dyDescent="0.2">
      <c r="A8951" s="1">
        <v>8950</v>
      </c>
      <c r="B8951" t="s">
        <v>6159</v>
      </c>
      <c r="C8951" s="2">
        <v>43821</v>
      </c>
      <c r="D8951" s="8">
        <f>Table1[[#This Row],[Order Date]]</f>
        <v>43821</v>
      </c>
      <c r="E8951" s="2">
        <v>43827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">
        <v>921</v>
      </c>
      <c r="P8951" s="1" t="s">
        <v>30</v>
      </c>
      <c r="Q8951" s="1" t="s">
        <v>52</v>
      </c>
      <c r="R8951" s="1" t="s">
        <v>922</v>
      </c>
      <c r="S8951" s="1">
        <v>934.9559999999999</v>
      </c>
      <c r="T8951" s="1">
        <v>6</v>
      </c>
      <c r="U8951" s="1">
        <v>0.4</v>
      </c>
      <c r="V8951" s="1">
        <v>-249.32159999999999</v>
      </c>
      <c r="W8951" t="str">
        <f>INDEX(People!$A$2:$A$5,MATCH(Orders!N8951,People!$B$2:$B$5,0))</f>
        <v>Cassandra Brandow</v>
      </c>
      <c r="X8951" t="str">
        <f>IFERROR(INDEX(Returns!A8951:A9750,MATCH(Orders!B8951,Returns!B8951:B9750,0)),"No")</f>
        <v>No</v>
      </c>
      <c r="Y8951">
        <f t="shared" si="139"/>
        <v>1308.9383999999998</v>
      </c>
    </row>
    <row r="8952" spans="1:25" x14ac:dyDescent="0.2">
      <c r="A8952" s="1">
        <v>8951</v>
      </c>
      <c r="B8952" t="s">
        <v>6159</v>
      </c>
      <c r="C8952" s="2">
        <v>43821</v>
      </c>
      <c r="D8952" s="8">
        <f>Table1[[#This Row],[Order Date]]</f>
        <v>43821</v>
      </c>
      <c r="E8952" s="2">
        <v>43827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">
        <v>2707</v>
      </c>
      <c r="P8952" s="1" t="s">
        <v>66</v>
      </c>
      <c r="Q8952" s="1" t="s">
        <v>146</v>
      </c>
      <c r="R8952" s="1" t="s">
        <v>2708</v>
      </c>
      <c r="S8952" s="1">
        <v>46.864000000000004</v>
      </c>
      <c r="T8952" s="1">
        <v>2</v>
      </c>
      <c r="U8952" s="1">
        <v>0.2</v>
      </c>
      <c r="V8952" s="1">
        <v>7.615399999999994</v>
      </c>
      <c r="W8952" t="str">
        <f>INDEX(People!$A$2:$A$5,MATCH(Orders!N8952,People!$B$2:$B$5,0))</f>
        <v>Cassandra Brandow</v>
      </c>
      <c r="X8952" t="str">
        <f>IFERROR(INDEX(Returns!A8952:A9751,MATCH(Orders!B8952,Returns!B8952:B9751,0)),"No")</f>
        <v>No</v>
      </c>
      <c r="Y8952">
        <f t="shared" si="139"/>
        <v>56.236800000000002</v>
      </c>
    </row>
    <row r="8953" spans="1:25" x14ac:dyDescent="0.2">
      <c r="A8953" s="1">
        <v>8952</v>
      </c>
      <c r="B8953" t="s">
        <v>6159</v>
      </c>
      <c r="C8953" s="2">
        <v>43821</v>
      </c>
      <c r="D8953" s="8">
        <f>Table1[[#This Row],[Order Date]]</f>
        <v>43821</v>
      </c>
      <c r="E8953" s="2">
        <v>43827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">
        <v>1292</v>
      </c>
      <c r="P8953" s="1" t="s">
        <v>43</v>
      </c>
      <c r="Q8953" s="1" t="s">
        <v>55</v>
      </c>
      <c r="R8953" s="1" t="s">
        <v>1293</v>
      </c>
      <c r="S8953" s="1">
        <v>26.160000000000004</v>
      </c>
      <c r="T8953" s="1">
        <v>3</v>
      </c>
      <c r="U8953" s="1">
        <v>0.2</v>
      </c>
      <c r="V8953" s="1">
        <v>1.961999999999998</v>
      </c>
      <c r="W8953" t="str">
        <f>INDEX(People!$A$2:$A$5,MATCH(Orders!N8953,People!$B$2:$B$5,0))</f>
        <v>Cassandra Brandow</v>
      </c>
      <c r="X8953" t="str">
        <f>IFERROR(INDEX(Returns!A8953:A9752,MATCH(Orders!B8953,Returns!B8953:B9752,0)),"No")</f>
        <v>No</v>
      </c>
      <c r="Y8953">
        <f t="shared" si="139"/>
        <v>31.392000000000003</v>
      </c>
    </row>
    <row r="8954" spans="1:25" x14ac:dyDescent="0.2">
      <c r="A8954" s="1">
        <v>8953</v>
      </c>
      <c r="B8954" t="s">
        <v>6159</v>
      </c>
      <c r="C8954" s="2">
        <v>43821</v>
      </c>
      <c r="D8954" s="8">
        <f>Table1[[#This Row],[Order Date]]</f>
        <v>43821</v>
      </c>
      <c r="E8954" s="2">
        <v>43827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">
        <v>3329</v>
      </c>
      <c r="P8954" s="1" t="s">
        <v>43</v>
      </c>
      <c r="Q8954" s="1" t="s">
        <v>63</v>
      </c>
      <c r="R8954" s="1" t="s">
        <v>3330</v>
      </c>
      <c r="S8954" s="1">
        <v>23.128</v>
      </c>
      <c r="T8954" s="1">
        <v>7</v>
      </c>
      <c r="U8954" s="1">
        <v>0.2</v>
      </c>
      <c r="V8954" s="1">
        <v>2.8909999999999982</v>
      </c>
      <c r="W8954" t="str">
        <f>INDEX(People!$A$2:$A$5,MATCH(Orders!N8954,People!$B$2:$B$5,0))</f>
        <v>Cassandra Brandow</v>
      </c>
      <c r="X8954" t="str">
        <f>IFERROR(INDEX(Returns!A8954:A9753,MATCH(Orders!B8954,Returns!B8954:B9753,0)),"No")</f>
        <v>No</v>
      </c>
      <c r="Y8954">
        <f t="shared" si="139"/>
        <v>27.753599999999999</v>
      </c>
    </row>
    <row r="8955" spans="1:25" x14ac:dyDescent="0.2">
      <c r="A8955" s="1">
        <v>8954</v>
      </c>
      <c r="B8955" t="s">
        <v>6159</v>
      </c>
      <c r="C8955" s="2">
        <v>43821</v>
      </c>
      <c r="D8955" s="8">
        <f>Table1[[#This Row],[Order Date]]</f>
        <v>43821</v>
      </c>
      <c r="E8955" s="2">
        <v>43827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">
        <v>2207</v>
      </c>
      <c r="P8955" s="1" t="s">
        <v>43</v>
      </c>
      <c r="Q8955" s="1" t="s">
        <v>73</v>
      </c>
      <c r="R8955" s="1" t="s">
        <v>2208</v>
      </c>
      <c r="S8955" s="1">
        <v>59.24</v>
      </c>
      <c r="T8955" s="1">
        <v>5</v>
      </c>
      <c r="U8955" s="1">
        <v>0.2</v>
      </c>
      <c r="V8955" s="1">
        <v>16.290999999999997</v>
      </c>
      <c r="W8955" t="str">
        <f>INDEX(People!$A$2:$A$5,MATCH(Orders!N8955,People!$B$2:$B$5,0))</f>
        <v>Cassandra Brandow</v>
      </c>
      <c r="X8955" t="str">
        <f>IFERROR(INDEX(Returns!A8955:A9754,MATCH(Orders!B8955,Returns!B8955:B9754,0)),"No")</f>
        <v>No</v>
      </c>
      <c r="Y8955">
        <f t="shared" si="139"/>
        <v>71.087999999999994</v>
      </c>
    </row>
    <row r="8956" spans="1:25" x14ac:dyDescent="0.2">
      <c r="A8956" s="1">
        <v>8955</v>
      </c>
      <c r="B8956" t="s">
        <v>10427</v>
      </c>
      <c r="C8956" s="2">
        <v>42590</v>
      </c>
      <c r="D8956" s="8">
        <f>Table1[[#This Row],[Order Date]]</f>
        <v>42590</v>
      </c>
      <c r="E8956" s="2">
        <v>42592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">
        <v>3845</v>
      </c>
      <c r="P8956" s="1" t="s">
        <v>30</v>
      </c>
      <c r="Q8956" s="1" t="s">
        <v>31</v>
      </c>
      <c r="R8956" s="1" t="s">
        <v>3846</v>
      </c>
      <c r="S8956" s="1">
        <v>155.45600000000002</v>
      </c>
      <c r="T8956" s="1">
        <v>4</v>
      </c>
      <c r="U8956" s="1">
        <v>0.2</v>
      </c>
      <c r="V8956" s="1">
        <v>-7.7727999999999895</v>
      </c>
      <c r="W8956" t="str">
        <f>INDEX(People!$A$2:$A$5,MATCH(Orders!N8956,People!$B$2:$B$5,0))</f>
        <v>Cassandra Brandow</v>
      </c>
      <c r="X8956" t="str">
        <f>IFERROR(INDEX(Returns!A8956:A9755,MATCH(Orders!B8956,Returns!B8956:B9755,0)),"No")</f>
        <v>No</v>
      </c>
      <c r="Y8956">
        <f t="shared" si="139"/>
        <v>186.5472</v>
      </c>
    </row>
    <row r="8957" spans="1:25" x14ac:dyDescent="0.2">
      <c r="A8957" s="1">
        <v>8956</v>
      </c>
      <c r="B8957" t="s">
        <v>10428</v>
      </c>
      <c r="C8957" s="2">
        <v>42633</v>
      </c>
      <c r="D8957" s="8">
        <f>Table1[[#This Row],[Order Date]]</f>
        <v>42633</v>
      </c>
      <c r="E8957" s="2">
        <v>42637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">
        <v>4919</v>
      </c>
      <c r="P8957" s="1" t="s">
        <v>43</v>
      </c>
      <c r="Q8957" s="1" t="s">
        <v>84</v>
      </c>
      <c r="R8957" s="1" t="s">
        <v>4920</v>
      </c>
      <c r="S8957" s="1">
        <v>8.56</v>
      </c>
      <c r="T8957" s="1">
        <v>2</v>
      </c>
      <c r="U8957" s="1">
        <v>0</v>
      </c>
      <c r="V8957" s="1">
        <v>3.8519999999999994</v>
      </c>
      <c r="W8957" t="str">
        <f>INDEX(People!$A$2:$A$5,MATCH(Orders!N8957,People!$B$2:$B$5,0))</f>
        <v>Anna Andreadi</v>
      </c>
      <c r="X8957" t="str">
        <f>IFERROR(INDEX(Returns!A8957:A9756,MATCH(Orders!B8957,Returns!B8957:B9756,0)),"No")</f>
        <v>No</v>
      </c>
      <c r="Y8957">
        <f t="shared" si="139"/>
        <v>8.56</v>
      </c>
    </row>
    <row r="8958" spans="1:25" x14ac:dyDescent="0.2">
      <c r="A8958" s="1">
        <v>8957</v>
      </c>
      <c r="B8958" t="s">
        <v>10429</v>
      </c>
      <c r="C8958" s="2">
        <v>43824</v>
      </c>
      <c r="D8958" s="8">
        <f>Table1[[#This Row],[Order Date]]</f>
        <v>43824</v>
      </c>
      <c r="E8958" s="2">
        <v>43827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">
        <v>4677</v>
      </c>
      <c r="P8958" s="1" t="s">
        <v>30</v>
      </c>
      <c r="Q8958" s="1" t="s">
        <v>60</v>
      </c>
      <c r="R8958" s="1" t="s">
        <v>4678</v>
      </c>
      <c r="S8958" s="1">
        <v>21</v>
      </c>
      <c r="T8958" s="1">
        <v>3</v>
      </c>
      <c r="U8958" s="1">
        <v>0.2</v>
      </c>
      <c r="V8958" s="1">
        <v>5.7750000000000021</v>
      </c>
      <c r="W8958" t="str">
        <f>INDEX(People!$A$2:$A$5,MATCH(Orders!N8958,People!$B$2:$B$5,0))</f>
        <v>Cassandra Brandow</v>
      </c>
      <c r="X8958" t="str">
        <f>IFERROR(INDEX(Returns!A8958:A9757,MATCH(Orders!B8958,Returns!B8958:B9757,0)),"No")</f>
        <v>No</v>
      </c>
      <c r="Y8958">
        <f t="shared" si="139"/>
        <v>25.2</v>
      </c>
    </row>
    <row r="8959" spans="1:25" x14ac:dyDescent="0.2">
      <c r="A8959" s="1">
        <v>8958</v>
      </c>
      <c r="B8959" t="s">
        <v>10429</v>
      </c>
      <c r="C8959" s="2">
        <v>43824</v>
      </c>
      <c r="D8959" s="8">
        <f>Table1[[#This Row],[Order Date]]</f>
        <v>43824</v>
      </c>
      <c r="E8959" s="2">
        <v>43827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">
        <v>5871</v>
      </c>
      <c r="P8959" s="1" t="s">
        <v>66</v>
      </c>
      <c r="Q8959" s="1" t="s">
        <v>601</v>
      </c>
      <c r="R8959" s="1" t="s">
        <v>5872</v>
      </c>
      <c r="S8959" s="1">
        <v>120</v>
      </c>
      <c r="T8959" s="1">
        <v>2</v>
      </c>
      <c r="U8959" s="1">
        <v>0.5</v>
      </c>
      <c r="V8959" s="1">
        <v>-7.2000000000000028</v>
      </c>
      <c r="W8959" t="str">
        <f>INDEX(People!$A$2:$A$5,MATCH(Orders!N8959,People!$B$2:$B$5,0))</f>
        <v>Cassandra Brandow</v>
      </c>
      <c r="X8959" t="str">
        <f>IFERROR(INDEX(Returns!A8959:A9758,MATCH(Orders!B8959,Returns!B8959:B9758,0)),"No")</f>
        <v>No</v>
      </c>
      <c r="Y8959">
        <f t="shared" si="139"/>
        <v>180</v>
      </c>
    </row>
    <row r="8960" spans="1:25" x14ac:dyDescent="0.2">
      <c r="A8960" s="1">
        <v>8959</v>
      </c>
      <c r="B8960" t="s">
        <v>10430</v>
      </c>
      <c r="C8960" s="2">
        <v>43794</v>
      </c>
      <c r="D8960" s="8">
        <f>Table1[[#This Row],[Order Date]]</f>
        <v>43794</v>
      </c>
      <c r="E8960" s="2">
        <v>43799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">
        <v>3007</v>
      </c>
      <c r="P8960" s="1" t="s">
        <v>66</v>
      </c>
      <c r="Q8960" s="1" t="s">
        <v>67</v>
      </c>
      <c r="R8960" s="1" t="s">
        <v>3008</v>
      </c>
      <c r="S8960" s="1">
        <v>299.95999999999998</v>
      </c>
      <c r="T8960" s="1">
        <v>5</v>
      </c>
      <c r="U8960" s="1">
        <v>0.2</v>
      </c>
      <c r="V8960" s="1">
        <v>37.494999999999962</v>
      </c>
      <c r="W8960" t="str">
        <f>INDEX(People!$A$2:$A$5,MATCH(Orders!N8960,People!$B$2:$B$5,0))</f>
        <v>Kelly Williams</v>
      </c>
      <c r="X8960" t="str">
        <f>IFERROR(INDEX(Returns!A8960:A9759,MATCH(Orders!B8960,Returns!B8960:B9759,0)),"No")</f>
        <v>No</v>
      </c>
      <c r="Y8960">
        <f t="shared" si="139"/>
        <v>359.95199999999994</v>
      </c>
    </row>
    <row r="8961" spans="1:25" x14ac:dyDescent="0.2">
      <c r="A8961" s="1">
        <v>8960</v>
      </c>
      <c r="B8961" t="s">
        <v>10430</v>
      </c>
      <c r="C8961" s="2">
        <v>43794</v>
      </c>
      <c r="D8961" s="8">
        <f>Table1[[#This Row],[Order Date]]</f>
        <v>43794</v>
      </c>
      <c r="E8961" s="2">
        <v>43799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">
        <v>4901</v>
      </c>
      <c r="P8961" s="1" t="s">
        <v>43</v>
      </c>
      <c r="Q8961" s="1" t="s">
        <v>73</v>
      </c>
      <c r="R8961" s="1" t="s">
        <v>4902</v>
      </c>
      <c r="S8961" s="1">
        <v>67.839999999999989</v>
      </c>
      <c r="T8961" s="1">
        <v>5</v>
      </c>
      <c r="U8961" s="1">
        <v>0.8</v>
      </c>
      <c r="V8961" s="1">
        <v>-179.77600000000001</v>
      </c>
      <c r="W8961" t="str">
        <f>INDEX(People!$A$2:$A$5,MATCH(Orders!N8961,People!$B$2:$B$5,0))</f>
        <v>Kelly Williams</v>
      </c>
      <c r="X8961" t="str">
        <f>IFERROR(INDEX(Returns!A8961:A9760,MATCH(Orders!B8961,Returns!B8961:B9760,0)),"No")</f>
        <v>No</v>
      </c>
      <c r="Y8961">
        <f t="shared" si="139"/>
        <v>122.11199999999998</v>
      </c>
    </row>
    <row r="8962" spans="1:25" x14ac:dyDescent="0.2">
      <c r="A8962" s="1">
        <v>8961</v>
      </c>
      <c r="B8962" t="s">
        <v>10430</v>
      </c>
      <c r="C8962" s="2">
        <v>43794</v>
      </c>
      <c r="D8962" s="8">
        <f>Table1[[#This Row],[Order Date]]</f>
        <v>43794</v>
      </c>
      <c r="E8962" s="2">
        <v>43799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">
        <v>2786</v>
      </c>
      <c r="P8962" s="1" t="s">
        <v>30</v>
      </c>
      <c r="Q8962" s="1" t="s">
        <v>34</v>
      </c>
      <c r="R8962" s="1" t="s">
        <v>2787</v>
      </c>
      <c r="S8962" s="1">
        <v>853.92999999999984</v>
      </c>
      <c r="T8962" s="1">
        <v>5</v>
      </c>
      <c r="U8962" s="1">
        <v>0.3</v>
      </c>
      <c r="V8962" s="1">
        <v>-24.397999999999911</v>
      </c>
      <c r="W8962" t="str">
        <f>INDEX(People!$A$2:$A$5,MATCH(Orders!N8962,People!$B$2:$B$5,0))</f>
        <v>Kelly Williams</v>
      </c>
      <c r="X8962" t="str">
        <f>IFERROR(INDEX(Returns!A8962:A9761,MATCH(Orders!B8962,Returns!B8962:B9761,0)),"No")</f>
        <v>No</v>
      </c>
      <c r="Y8962">
        <f t="shared" si="139"/>
        <v>1110.1089999999999</v>
      </c>
    </row>
    <row r="8963" spans="1:25" x14ac:dyDescent="0.2">
      <c r="A8963" s="1">
        <v>8962</v>
      </c>
      <c r="B8963" t="s">
        <v>10430</v>
      </c>
      <c r="C8963" s="2">
        <v>43794</v>
      </c>
      <c r="D8963" s="8">
        <f>Table1[[#This Row],[Order Date]]</f>
        <v>43794</v>
      </c>
      <c r="E8963" s="2">
        <v>43799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">
        <v>5308</v>
      </c>
      <c r="P8963" s="1" t="s">
        <v>43</v>
      </c>
      <c r="Q8963" s="1" t="s">
        <v>63</v>
      </c>
      <c r="R8963" s="1" t="s">
        <v>5309</v>
      </c>
      <c r="S8963" s="1">
        <v>18.687999999999999</v>
      </c>
      <c r="T8963" s="1">
        <v>4</v>
      </c>
      <c r="U8963" s="1">
        <v>0.2</v>
      </c>
      <c r="V8963" s="1">
        <v>3.7375999999999996</v>
      </c>
      <c r="W8963" t="str">
        <f>INDEX(People!$A$2:$A$5,MATCH(Orders!N8963,People!$B$2:$B$5,0))</f>
        <v>Kelly Williams</v>
      </c>
      <c r="X8963" t="str">
        <f>IFERROR(INDEX(Returns!A8963:A9762,MATCH(Orders!B8963,Returns!B8963:B9762,0)),"No")</f>
        <v>No</v>
      </c>
      <c r="Y8963">
        <f t="shared" ref="Y8963:Y9026" si="140">S8963*(1+U8963)</f>
        <v>22.425599999999999</v>
      </c>
    </row>
    <row r="8964" spans="1:25" x14ac:dyDescent="0.2">
      <c r="A8964" s="1">
        <v>8963</v>
      </c>
      <c r="B8964" t="s">
        <v>6082</v>
      </c>
      <c r="C8964" s="2">
        <v>43409</v>
      </c>
      <c r="D8964" s="8">
        <f>Table1[[#This Row],[Order Date]]</f>
        <v>43409</v>
      </c>
      <c r="E8964" s="2">
        <v>43411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">
        <v>4397</v>
      </c>
      <c r="P8964" s="1" t="s">
        <v>30</v>
      </c>
      <c r="Q8964" s="1" t="s">
        <v>60</v>
      </c>
      <c r="R8964" s="1" t="s">
        <v>4398</v>
      </c>
      <c r="S8964" s="1">
        <v>273.95999999999998</v>
      </c>
      <c r="T8964" s="1">
        <v>2</v>
      </c>
      <c r="U8964" s="1">
        <v>0</v>
      </c>
      <c r="V8964" s="1">
        <v>71.229600000000005</v>
      </c>
      <c r="W8964" t="str">
        <f>INDEX(People!$A$2:$A$5,MATCH(Orders!N8964,People!$B$2:$B$5,0))</f>
        <v>Cassandra Brandow</v>
      </c>
      <c r="X8964" t="str">
        <f>IFERROR(INDEX(Returns!A8964:A9763,MATCH(Orders!B8964,Returns!B8964:B9763,0)),"No")</f>
        <v>No</v>
      </c>
      <c r="Y8964">
        <f t="shared" si="140"/>
        <v>273.95999999999998</v>
      </c>
    </row>
    <row r="8965" spans="1:25" x14ac:dyDescent="0.2">
      <c r="A8965" s="1">
        <v>8964</v>
      </c>
      <c r="B8965" t="s">
        <v>6082</v>
      </c>
      <c r="C8965" s="2">
        <v>43409</v>
      </c>
      <c r="D8965" s="8">
        <f>Table1[[#This Row],[Order Date]]</f>
        <v>43409</v>
      </c>
      <c r="E8965" s="2">
        <v>43411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">
        <v>2105</v>
      </c>
      <c r="P8965" s="1" t="s">
        <v>66</v>
      </c>
      <c r="Q8965" s="1" t="s">
        <v>146</v>
      </c>
      <c r="R8965" s="1" t="s">
        <v>2106</v>
      </c>
      <c r="S8965" s="1">
        <v>89.97</v>
      </c>
      <c r="T8965" s="1">
        <v>3</v>
      </c>
      <c r="U8965" s="1">
        <v>0</v>
      </c>
      <c r="V8965" s="1">
        <v>18.893699999999995</v>
      </c>
      <c r="W8965" t="str">
        <f>INDEX(People!$A$2:$A$5,MATCH(Orders!N8965,People!$B$2:$B$5,0))</f>
        <v>Cassandra Brandow</v>
      </c>
      <c r="X8965" t="str">
        <f>IFERROR(INDEX(Returns!A8965:A9764,MATCH(Orders!B8965,Returns!B8965:B9764,0)),"No")</f>
        <v>No</v>
      </c>
      <c r="Y8965">
        <f t="shared" si="140"/>
        <v>89.97</v>
      </c>
    </row>
    <row r="8966" spans="1:25" x14ac:dyDescent="0.2">
      <c r="A8966" s="1">
        <v>8965</v>
      </c>
      <c r="B8966" t="s">
        <v>6082</v>
      </c>
      <c r="C8966" s="2">
        <v>43409</v>
      </c>
      <c r="D8966" s="8">
        <f>Table1[[#This Row],[Order Date]]</f>
        <v>43409</v>
      </c>
      <c r="E8966" s="2">
        <v>43411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">
        <v>5773</v>
      </c>
      <c r="P8966" s="1" t="s">
        <v>30</v>
      </c>
      <c r="Q8966" s="1" t="s">
        <v>60</v>
      </c>
      <c r="R8966" s="1" t="s">
        <v>5774</v>
      </c>
      <c r="S8966" s="1">
        <v>756.80000000000007</v>
      </c>
      <c r="T8966" s="1">
        <v>5</v>
      </c>
      <c r="U8966" s="1">
        <v>0</v>
      </c>
      <c r="V8966" s="1">
        <v>75.679999999999978</v>
      </c>
      <c r="W8966" t="str">
        <f>INDEX(People!$A$2:$A$5,MATCH(Orders!N8966,People!$B$2:$B$5,0))</f>
        <v>Cassandra Brandow</v>
      </c>
      <c r="X8966" t="str">
        <f>IFERROR(INDEX(Returns!A8966:A9765,MATCH(Orders!B8966,Returns!B8966:B9765,0)),"No")</f>
        <v>No</v>
      </c>
      <c r="Y8966">
        <f t="shared" si="140"/>
        <v>756.80000000000007</v>
      </c>
    </row>
    <row r="8967" spans="1:25" x14ac:dyDescent="0.2">
      <c r="A8967" s="1">
        <v>8966</v>
      </c>
      <c r="B8967" t="s">
        <v>10431</v>
      </c>
      <c r="C8967" s="2">
        <v>43775</v>
      </c>
      <c r="D8967" s="8">
        <f>Table1[[#This Row],[Order Date]]</f>
        <v>43775</v>
      </c>
      <c r="E8967" s="2">
        <v>43781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">
        <v>2459</v>
      </c>
      <c r="P8967" s="1" t="s">
        <v>43</v>
      </c>
      <c r="Q8967" s="1" t="s">
        <v>70</v>
      </c>
      <c r="R8967" s="1" t="s">
        <v>2460</v>
      </c>
      <c r="S8967" s="1">
        <v>1.2479999999999998</v>
      </c>
      <c r="T8967" s="1">
        <v>2</v>
      </c>
      <c r="U8967" s="1">
        <v>0.8</v>
      </c>
      <c r="V8967" s="1">
        <v>-1.934400000000001</v>
      </c>
      <c r="W8967" t="str">
        <f>INDEX(People!$A$2:$A$5,MATCH(Orders!N8967,People!$B$2:$B$5,0))</f>
        <v>Kelly Williams</v>
      </c>
      <c r="X8967" t="str">
        <f>IFERROR(INDEX(Returns!A8967:A9766,MATCH(Orders!B8967,Returns!B8967:B9766,0)),"No")</f>
        <v>No</v>
      </c>
      <c r="Y8967">
        <f t="shared" si="140"/>
        <v>2.2463999999999995</v>
      </c>
    </row>
    <row r="8968" spans="1:25" x14ac:dyDescent="0.2">
      <c r="A8968" s="1">
        <v>8967</v>
      </c>
      <c r="B8968" t="s">
        <v>10432</v>
      </c>
      <c r="C8968" s="2">
        <v>43407</v>
      </c>
      <c r="D8968" s="8">
        <f>Table1[[#This Row],[Order Date]]</f>
        <v>43407</v>
      </c>
      <c r="E8968" s="2">
        <v>43411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">
        <v>1023</v>
      </c>
      <c r="P8968" s="1" t="s">
        <v>66</v>
      </c>
      <c r="Q8968" s="1" t="s">
        <v>146</v>
      </c>
      <c r="R8968" s="1" t="s">
        <v>1024</v>
      </c>
      <c r="S8968" s="1">
        <v>72</v>
      </c>
      <c r="T8968" s="1">
        <v>1</v>
      </c>
      <c r="U8968" s="1">
        <v>0.2</v>
      </c>
      <c r="V8968" s="1">
        <v>14.399999999999999</v>
      </c>
      <c r="W8968" t="str">
        <f>INDEX(People!$A$2:$A$5,MATCH(Orders!N8968,People!$B$2:$B$5,0))</f>
        <v>Chuck Magee</v>
      </c>
      <c r="X8968" t="str">
        <f>IFERROR(INDEX(Returns!A8968:A9767,MATCH(Orders!B8968,Returns!B8968:B9767,0)),"No")</f>
        <v>No</v>
      </c>
      <c r="Y8968">
        <f t="shared" si="140"/>
        <v>86.399999999999991</v>
      </c>
    </row>
    <row r="8969" spans="1:25" x14ac:dyDescent="0.2">
      <c r="A8969" s="1">
        <v>8968</v>
      </c>
      <c r="B8969" t="s">
        <v>10432</v>
      </c>
      <c r="C8969" s="2">
        <v>43407</v>
      </c>
      <c r="D8969" s="8">
        <f>Table1[[#This Row],[Order Date]]</f>
        <v>43407</v>
      </c>
      <c r="E8969" s="2">
        <v>43411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">
        <v>1275</v>
      </c>
      <c r="P8969" s="1" t="s">
        <v>30</v>
      </c>
      <c r="Q8969" s="1" t="s">
        <v>34</v>
      </c>
      <c r="R8969" s="1" t="s">
        <v>1276</v>
      </c>
      <c r="S8969" s="1">
        <v>470.15499999999997</v>
      </c>
      <c r="T8969" s="1">
        <v>7</v>
      </c>
      <c r="U8969" s="1">
        <v>0.3</v>
      </c>
      <c r="V8969" s="1">
        <v>-13.432999999999993</v>
      </c>
      <c r="W8969" t="str">
        <f>INDEX(People!$A$2:$A$5,MATCH(Orders!N8969,People!$B$2:$B$5,0))</f>
        <v>Chuck Magee</v>
      </c>
      <c r="X8969" t="str">
        <f>IFERROR(INDEX(Returns!A8969:A9768,MATCH(Orders!B8969,Returns!B8969:B9768,0)),"No")</f>
        <v>No</v>
      </c>
      <c r="Y8969">
        <f t="shared" si="140"/>
        <v>611.20150000000001</v>
      </c>
    </row>
    <row r="8970" spans="1:25" x14ac:dyDescent="0.2">
      <c r="A8970" s="1">
        <v>8969</v>
      </c>
      <c r="B8970" t="s">
        <v>10433</v>
      </c>
      <c r="C8970" s="2">
        <v>42734</v>
      </c>
      <c r="D8970" s="8">
        <f>Table1[[#This Row],[Order Date]]</f>
        <v>42734</v>
      </c>
      <c r="E8970" s="2">
        <v>42736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">
        <v>3761</v>
      </c>
      <c r="P8970" s="1" t="s">
        <v>43</v>
      </c>
      <c r="Q8970" s="1" t="s">
        <v>55</v>
      </c>
      <c r="R8970" s="1" t="s">
        <v>3762</v>
      </c>
      <c r="S8970" s="1">
        <v>39.128</v>
      </c>
      <c r="T8970" s="1">
        <v>1</v>
      </c>
      <c r="U8970" s="1">
        <v>0.2</v>
      </c>
      <c r="V8970" s="1">
        <v>-8.803799999999999</v>
      </c>
      <c r="W8970" t="str">
        <f>INDEX(People!$A$2:$A$5,MATCH(Orders!N8970,People!$B$2:$B$5,0))</f>
        <v>Cassandra Brandow</v>
      </c>
      <c r="X8970" t="str">
        <f>IFERROR(INDEX(Returns!A8970:A9769,MATCH(Orders!B8970,Returns!B8970:B9769,0)),"No")</f>
        <v>No</v>
      </c>
      <c r="Y8970">
        <f t="shared" si="140"/>
        <v>46.953600000000002</v>
      </c>
    </row>
    <row r="8971" spans="1:25" x14ac:dyDescent="0.2">
      <c r="A8971" s="1">
        <v>8970</v>
      </c>
      <c r="B8971" t="s">
        <v>10434</v>
      </c>
      <c r="C8971" s="2">
        <v>43801</v>
      </c>
      <c r="D8971" s="8">
        <f>Table1[[#This Row],[Order Date]]</f>
        <v>43801</v>
      </c>
      <c r="E8971" s="2">
        <v>43806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">
        <v>1507</v>
      </c>
      <c r="P8971" s="1" t="s">
        <v>43</v>
      </c>
      <c r="Q8971" s="1" t="s">
        <v>63</v>
      </c>
      <c r="R8971" s="1" t="s">
        <v>1508</v>
      </c>
      <c r="S8971" s="1">
        <v>19.728000000000002</v>
      </c>
      <c r="T8971" s="1">
        <v>9</v>
      </c>
      <c r="U8971" s="1">
        <v>0.2</v>
      </c>
      <c r="V8971" s="1">
        <v>1.7262000000000022</v>
      </c>
      <c r="W8971" t="str">
        <f>INDEX(People!$A$2:$A$5,MATCH(Orders!N8971,People!$B$2:$B$5,0))</f>
        <v>Chuck Magee</v>
      </c>
      <c r="X8971" t="str">
        <f>IFERROR(INDEX(Returns!A8971:A9770,MATCH(Orders!B8971,Returns!B8971:B9770,0)),"No")</f>
        <v>No</v>
      </c>
      <c r="Y8971">
        <f t="shared" si="140"/>
        <v>23.6736</v>
      </c>
    </row>
    <row r="8972" spans="1:25" x14ac:dyDescent="0.2">
      <c r="A8972" s="1">
        <v>8971</v>
      </c>
      <c r="B8972" t="s">
        <v>10434</v>
      </c>
      <c r="C8972" s="2">
        <v>43801</v>
      </c>
      <c r="D8972" s="8">
        <f>Table1[[#This Row],[Order Date]]</f>
        <v>43801</v>
      </c>
      <c r="E8972" s="2">
        <v>43806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">
        <v>2383</v>
      </c>
      <c r="P8972" s="1" t="s">
        <v>66</v>
      </c>
      <c r="Q8972" s="1" t="s">
        <v>67</v>
      </c>
      <c r="R8972" s="1" t="s">
        <v>4540</v>
      </c>
      <c r="S8972" s="1">
        <v>151.18799999999999</v>
      </c>
      <c r="T8972" s="1">
        <v>2</v>
      </c>
      <c r="U8972" s="1">
        <v>0.4</v>
      </c>
      <c r="V8972" s="1">
        <v>-25.198000000000008</v>
      </c>
      <c r="W8972" t="str">
        <f>INDEX(People!$A$2:$A$5,MATCH(Orders!N8972,People!$B$2:$B$5,0))</f>
        <v>Chuck Magee</v>
      </c>
      <c r="X8972" t="str">
        <f>IFERROR(INDEX(Returns!A8972:A9771,MATCH(Orders!B8972,Returns!B8972:B9771,0)),"No")</f>
        <v>No</v>
      </c>
      <c r="Y8972">
        <f t="shared" si="140"/>
        <v>211.66319999999996</v>
      </c>
    </row>
    <row r="8973" spans="1:25" x14ac:dyDescent="0.2">
      <c r="A8973" s="1">
        <v>8972</v>
      </c>
      <c r="B8973" t="s">
        <v>10435</v>
      </c>
      <c r="C8973" s="2">
        <v>43548</v>
      </c>
      <c r="D8973" s="8">
        <f>Table1[[#This Row],[Order Date]]</f>
        <v>43548</v>
      </c>
      <c r="E8973" s="2">
        <v>43552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">
        <v>2197</v>
      </c>
      <c r="P8973" s="1" t="s">
        <v>30</v>
      </c>
      <c r="Q8973" s="1" t="s">
        <v>34</v>
      </c>
      <c r="R8973" s="1" t="s">
        <v>2198</v>
      </c>
      <c r="S8973" s="1">
        <v>271.76400000000001</v>
      </c>
      <c r="T8973" s="1">
        <v>2</v>
      </c>
      <c r="U8973" s="1">
        <v>0.1</v>
      </c>
      <c r="V8973" s="1">
        <v>60.391999999999967</v>
      </c>
      <c r="W8973" t="str">
        <f>INDEX(People!$A$2:$A$5,MATCH(Orders!N8973,People!$B$2:$B$5,0))</f>
        <v>Chuck Magee</v>
      </c>
      <c r="X8973" t="str">
        <f>IFERROR(INDEX(Returns!A8973:A9772,MATCH(Orders!B8973,Returns!B8973:B9772,0)),"No")</f>
        <v>No</v>
      </c>
      <c r="Y8973">
        <f t="shared" si="140"/>
        <v>298.94040000000001</v>
      </c>
    </row>
    <row r="8974" spans="1:25" x14ac:dyDescent="0.2">
      <c r="A8974" s="1">
        <v>8973</v>
      </c>
      <c r="B8974" t="s">
        <v>10436</v>
      </c>
      <c r="C8974" s="2">
        <v>42693</v>
      </c>
      <c r="D8974" s="8">
        <f>Table1[[#This Row],[Order Date]]</f>
        <v>42693</v>
      </c>
      <c r="E8974" s="2">
        <v>42695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">
        <v>3536</v>
      </c>
      <c r="P8974" s="1" t="s">
        <v>66</v>
      </c>
      <c r="Q8974" s="1" t="s">
        <v>146</v>
      </c>
      <c r="R8974" s="1" t="s">
        <v>3537</v>
      </c>
      <c r="S8974" s="1">
        <v>47.496000000000002</v>
      </c>
      <c r="T8974" s="1">
        <v>1</v>
      </c>
      <c r="U8974" s="1">
        <v>0.2</v>
      </c>
      <c r="V8974" s="1">
        <v>-1.187400000000002</v>
      </c>
      <c r="W8974" t="str">
        <f>INDEX(People!$A$2:$A$5,MATCH(Orders!N8974,People!$B$2:$B$5,0))</f>
        <v>Chuck Magee</v>
      </c>
      <c r="X8974" t="str">
        <f>IFERROR(INDEX(Returns!A8974:A9773,MATCH(Orders!B8974,Returns!B8974:B9773,0)),"No")</f>
        <v>No</v>
      </c>
      <c r="Y8974">
        <f t="shared" si="140"/>
        <v>56.995200000000004</v>
      </c>
    </row>
    <row r="8975" spans="1:25" x14ac:dyDescent="0.2">
      <c r="A8975" s="1">
        <v>8974</v>
      </c>
      <c r="B8975" t="s">
        <v>10437</v>
      </c>
      <c r="C8975" s="2">
        <v>43580</v>
      </c>
      <c r="D8975" s="8">
        <f>Table1[[#This Row],[Order Date]]</f>
        <v>43580</v>
      </c>
      <c r="E8975" s="2">
        <v>43582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">
        <v>943</v>
      </c>
      <c r="P8975" s="1" t="s">
        <v>30</v>
      </c>
      <c r="Q8975" s="1" t="s">
        <v>31</v>
      </c>
      <c r="R8975" s="1" t="s">
        <v>944</v>
      </c>
      <c r="S8975" s="1">
        <v>344.98099999999994</v>
      </c>
      <c r="T8975" s="1">
        <v>7</v>
      </c>
      <c r="U8975" s="1">
        <v>0.15</v>
      </c>
      <c r="V8975" s="1">
        <v>28.410200000000017</v>
      </c>
      <c r="W8975" t="str">
        <f>INDEX(People!$A$2:$A$5,MATCH(Orders!N8975,People!$B$2:$B$5,0))</f>
        <v>Anna Andreadi</v>
      </c>
      <c r="X8975" t="str">
        <f>IFERROR(INDEX(Returns!A8975:A9774,MATCH(Orders!B8975,Returns!B8975:B9774,0)),"No")</f>
        <v>No</v>
      </c>
      <c r="Y8975">
        <f t="shared" si="140"/>
        <v>396.72814999999991</v>
      </c>
    </row>
    <row r="8976" spans="1:25" x14ac:dyDescent="0.2">
      <c r="A8976" s="1">
        <v>8975</v>
      </c>
      <c r="B8976" t="s">
        <v>10438</v>
      </c>
      <c r="C8976" s="2">
        <v>43792</v>
      </c>
      <c r="D8976" s="8">
        <f>Table1[[#This Row],[Order Date]]</f>
        <v>43792</v>
      </c>
      <c r="E8976" s="2">
        <v>43795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">
        <v>3947</v>
      </c>
      <c r="P8976" s="1" t="s">
        <v>43</v>
      </c>
      <c r="Q8976" s="1" t="s">
        <v>84</v>
      </c>
      <c r="R8976" s="1" t="s">
        <v>4134</v>
      </c>
      <c r="S8976" s="1">
        <v>36.288000000000011</v>
      </c>
      <c r="T8976" s="1">
        <v>7</v>
      </c>
      <c r="U8976" s="1">
        <v>0.2</v>
      </c>
      <c r="V8976" s="1">
        <v>12.700800000000001</v>
      </c>
      <c r="W8976" t="str">
        <f>INDEX(People!$A$2:$A$5,MATCH(Orders!N8976,People!$B$2:$B$5,0))</f>
        <v>Kelly Williams</v>
      </c>
      <c r="X8976" t="str">
        <f>IFERROR(INDEX(Returns!A8976:A9775,MATCH(Orders!B8976,Returns!B8976:B9775,0)),"No")</f>
        <v>No</v>
      </c>
      <c r="Y8976">
        <f t="shared" si="140"/>
        <v>43.545600000000015</v>
      </c>
    </row>
    <row r="8977" spans="1:25" x14ac:dyDescent="0.2">
      <c r="A8977" s="1">
        <v>8976</v>
      </c>
      <c r="B8977" t="s">
        <v>10438</v>
      </c>
      <c r="C8977" s="2">
        <v>43792</v>
      </c>
      <c r="D8977" s="8">
        <f>Table1[[#This Row],[Order Date]]</f>
        <v>43792</v>
      </c>
      <c r="E8977" s="2">
        <v>43795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">
        <v>4618</v>
      </c>
      <c r="P8977" s="1" t="s">
        <v>43</v>
      </c>
      <c r="Q8977" s="1" t="s">
        <v>84</v>
      </c>
      <c r="R8977" s="1" t="s">
        <v>4619</v>
      </c>
      <c r="S8977" s="1">
        <v>78.304000000000002</v>
      </c>
      <c r="T8977" s="1">
        <v>2</v>
      </c>
      <c r="U8977" s="1">
        <v>0.2</v>
      </c>
      <c r="V8977" s="1">
        <v>29.363999999999997</v>
      </c>
      <c r="W8977" t="str">
        <f>INDEX(People!$A$2:$A$5,MATCH(Orders!N8977,People!$B$2:$B$5,0))</f>
        <v>Kelly Williams</v>
      </c>
      <c r="X8977" t="str">
        <f>IFERROR(INDEX(Returns!A8977:A9776,MATCH(Orders!B8977,Returns!B8977:B9776,0)),"No")</f>
        <v>No</v>
      </c>
      <c r="Y8977">
        <f t="shared" si="140"/>
        <v>93.964799999999997</v>
      </c>
    </row>
    <row r="8978" spans="1:25" x14ac:dyDescent="0.2">
      <c r="A8978" s="1">
        <v>8977</v>
      </c>
      <c r="B8978" t="s">
        <v>10438</v>
      </c>
      <c r="C8978" s="2">
        <v>43792</v>
      </c>
      <c r="D8978" s="8">
        <f>Table1[[#This Row],[Order Date]]</f>
        <v>43792</v>
      </c>
      <c r="E8978" s="2">
        <v>43795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">
        <v>3125</v>
      </c>
      <c r="P8978" s="1" t="s">
        <v>30</v>
      </c>
      <c r="Q8978" s="1" t="s">
        <v>52</v>
      </c>
      <c r="R8978" s="1" t="s">
        <v>3126</v>
      </c>
      <c r="S8978" s="1">
        <v>127.785</v>
      </c>
      <c r="T8978" s="1">
        <v>1</v>
      </c>
      <c r="U8978" s="1">
        <v>0.3</v>
      </c>
      <c r="V8978" s="1">
        <v>-31.033499999999989</v>
      </c>
      <c r="W8978" t="str">
        <f>INDEX(People!$A$2:$A$5,MATCH(Orders!N8978,People!$B$2:$B$5,0))</f>
        <v>Kelly Williams</v>
      </c>
      <c r="X8978" t="str">
        <f>IFERROR(INDEX(Returns!A8978:A9777,MATCH(Orders!B8978,Returns!B8978:B9777,0)),"No")</f>
        <v>No</v>
      </c>
      <c r="Y8978">
        <f t="shared" si="140"/>
        <v>166.12049999999999</v>
      </c>
    </row>
    <row r="8979" spans="1:25" x14ac:dyDescent="0.2">
      <c r="A8979" s="1">
        <v>8978</v>
      </c>
      <c r="B8979" t="s">
        <v>10438</v>
      </c>
      <c r="C8979" s="2">
        <v>43792</v>
      </c>
      <c r="D8979" s="8">
        <f>Table1[[#This Row],[Order Date]]</f>
        <v>43792</v>
      </c>
      <c r="E8979" s="2">
        <v>43795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">
        <v>2582</v>
      </c>
      <c r="P8979" s="1" t="s">
        <v>43</v>
      </c>
      <c r="Q8979" s="1" t="s">
        <v>70</v>
      </c>
      <c r="R8979" s="1" t="s">
        <v>2583</v>
      </c>
      <c r="S8979" s="1">
        <v>6.1039999999999983</v>
      </c>
      <c r="T8979" s="1">
        <v>2</v>
      </c>
      <c r="U8979" s="1">
        <v>0.8</v>
      </c>
      <c r="V8979" s="1">
        <v>-9.1560000000000006</v>
      </c>
      <c r="W8979" t="str">
        <f>INDEX(People!$A$2:$A$5,MATCH(Orders!N8979,People!$B$2:$B$5,0))</f>
        <v>Kelly Williams</v>
      </c>
      <c r="X8979" t="str">
        <f>IFERROR(INDEX(Returns!A8979:A9778,MATCH(Orders!B8979,Returns!B8979:B9778,0)),"No")</f>
        <v>No</v>
      </c>
      <c r="Y8979">
        <f t="shared" si="140"/>
        <v>10.987199999999998</v>
      </c>
    </row>
    <row r="8980" spans="1:25" x14ac:dyDescent="0.2">
      <c r="A8980" s="1">
        <v>8979</v>
      </c>
      <c r="B8980" t="s">
        <v>10439</v>
      </c>
      <c r="C8980" s="2">
        <v>42677</v>
      </c>
      <c r="D8980" s="8">
        <f>Table1[[#This Row],[Order Date]]</f>
        <v>42677</v>
      </c>
      <c r="E8980" s="2">
        <v>42679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">
        <v>2047</v>
      </c>
      <c r="P8980" s="1" t="s">
        <v>43</v>
      </c>
      <c r="Q8980" s="1" t="s">
        <v>70</v>
      </c>
      <c r="R8980" s="1" t="s">
        <v>2048</v>
      </c>
      <c r="S8980" s="1">
        <v>5.76</v>
      </c>
      <c r="T8980" s="1">
        <v>2</v>
      </c>
      <c r="U8980" s="1">
        <v>0</v>
      </c>
      <c r="V8980" s="1">
        <v>2.8224</v>
      </c>
      <c r="W8980" t="str">
        <f>INDEX(People!$A$2:$A$5,MATCH(Orders!N8980,People!$B$2:$B$5,0))</f>
        <v>Chuck Magee</v>
      </c>
      <c r="X8980" t="str">
        <f>IFERROR(INDEX(Returns!A8980:A9779,MATCH(Orders!B8980,Returns!B8980:B9779,0)),"No")</f>
        <v>No</v>
      </c>
      <c r="Y8980">
        <f t="shared" si="140"/>
        <v>5.76</v>
      </c>
    </row>
    <row r="8981" spans="1:25" x14ac:dyDescent="0.2">
      <c r="A8981" s="1">
        <v>8980</v>
      </c>
      <c r="B8981" t="s">
        <v>10440</v>
      </c>
      <c r="C8981" s="2">
        <v>43027</v>
      </c>
      <c r="D8981" s="8">
        <f>Table1[[#This Row],[Order Date]]</f>
        <v>43027</v>
      </c>
      <c r="E8981" s="2">
        <v>43032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">
        <v>1611</v>
      </c>
      <c r="P8981" s="1" t="s">
        <v>43</v>
      </c>
      <c r="Q8981" s="1" t="s">
        <v>70</v>
      </c>
      <c r="R8981" s="1" t="s">
        <v>1612</v>
      </c>
      <c r="S8981" s="1">
        <v>1.7199999999999995</v>
      </c>
      <c r="T8981" s="1">
        <v>1</v>
      </c>
      <c r="U8981" s="1">
        <v>0.8</v>
      </c>
      <c r="V8981" s="1">
        <v>-2.8380000000000001</v>
      </c>
      <c r="W8981" t="str">
        <f>INDEX(People!$A$2:$A$5,MATCH(Orders!N8981,People!$B$2:$B$5,0))</f>
        <v>Kelly Williams</v>
      </c>
      <c r="X8981" t="str">
        <f>IFERROR(INDEX(Returns!A8981:A9780,MATCH(Orders!B8981,Returns!B8981:B9780,0)),"No")</f>
        <v>No</v>
      </c>
      <c r="Y8981">
        <f t="shared" si="140"/>
        <v>3.0959999999999992</v>
      </c>
    </row>
    <row r="8982" spans="1:25" x14ac:dyDescent="0.2">
      <c r="A8982" s="1">
        <v>8981</v>
      </c>
      <c r="B8982" t="s">
        <v>10441</v>
      </c>
      <c r="C8982" s="2">
        <v>42406</v>
      </c>
      <c r="D8982" s="8">
        <f>Table1[[#This Row],[Order Date]]</f>
        <v>42406</v>
      </c>
      <c r="E8982" s="2">
        <v>42410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">
        <v>4509</v>
      </c>
      <c r="P8982" s="1" t="s">
        <v>43</v>
      </c>
      <c r="Q8982" s="1" t="s">
        <v>70</v>
      </c>
      <c r="R8982" s="1" t="s">
        <v>4510</v>
      </c>
      <c r="S8982" s="1">
        <v>8.9519999999999982</v>
      </c>
      <c r="T8982" s="1">
        <v>2</v>
      </c>
      <c r="U8982" s="1">
        <v>0.8</v>
      </c>
      <c r="V8982" s="1">
        <v>-14.770800000000001</v>
      </c>
      <c r="W8982" t="str">
        <f>INDEX(People!$A$2:$A$5,MATCH(Orders!N8982,People!$B$2:$B$5,0))</f>
        <v>Kelly Williams</v>
      </c>
      <c r="X8982" t="str">
        <f>IFERROR(INDEX(Returns!A8982:A9781,MATCH(Orders!B8982,Returns!B8982:B9781,0)),"No")</f>
        <v>No</v>
      </c>
      <c r="Y8982">
        <f t="shared" si="140"/>
        <v>16.113599999999998</v>
      </c>
    </row>
    <row r="8983" spans="1:25" x14ac:dyDescent="0.2">
      <c r="A8983" s="1">
        <v>8982</v>
      </c>
      <c r="B8983" t="s">
        <v>10442</v>
      </c>
      <c r="C8983" s="2">
        <v>43165</v>
      </c>
      <c r="D8983" s="8">
        <f>Table1[[#This Row],[Order Date]]</f>
        <v>43165</v>
      </c>
      <c r="E8983" s="2">
        <v>43171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">
        <v>3359</v>
      </c>
      <c r="P8983" s="1" t="s">
        <v>43</v>
      </c>
      <c r="Q8983" s="1" t="s">
        <v>73</v>
      </c>
      <c r="R8983" s="1" t="s">
        <v>3360</v>
      </c>
      <c r="S8983" s="1">
        <v>2.3339999999999996</v>
      </c>
      <c r="T8983" s="1">
        <v>3</v>
      </c>
      <c r="U8983" s="1">
        <v>0.8</v>
      </c>
      <c r="V8983" s="1">
        <v>-6.3018000000000001</v>
      </c>
      <c r="W8983" t="str">
        <f>INDEX(People!$A$2:$A$5,MATCH(Orders!N8983,People!$B$2:$B$5,0))</f>
        <v>Kelly Williams</v>
      </c>
      <c r="X8983" t="str">
        <f>IFERROR(INDEX(Returns!A8983:A9782,MATCH(Orders!B8983,Returns!B8983:B9782,0)),"No")</f>
        <v>No</v>
      </c>
      <c r="Y8983">
        <f t="shared" si="140"/>
        <v>4.2011999999999992</v>
      </c>
    </row>
    <row r="8984" spans="1:25" x14ac:dyDescent="0.2">
      <c r="A8984" s="1">
        <v>8983</v>
      </c>
      <c r="B8984" t="s">
        <v>10442</v>
      </c>
      <c r="C8984" s="2">
        <v>43165</v>
      </c>
      <c r="D8984" s="8">
        <f>Table1[[#This Row],[Order Date]]</f>
        <v>43165</v>
      </c>
      <c r="E8984" s="2">
        <v>43171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">
        <v>2832</v>
      </c>
      <c r="P8984" s="1" t="s">
        <v>43</v>
      </c>
      <c r="Q8984" s="1" t="s">
        <v>70</v>
      </c>
      <c r="R8984" s="1" t="s">
        <v>2833</v>
      </c>
      <c r="S8984" s="1">
        <v>1.7279999999999998</v>
      </c>
      <c r="T8984" s="1">
        <v>4</v>
      </c>
      <c r="U8984" s="1">
        <v>0.8</v>
      </c>
      <c r="V8984" s="1">
        <v>-2.764800000000001</v>
      </c>
      <c r="W8984" t="str">
        <f>INDEX(People!$A$2:$A$5,MATCH(Orders!N8984,People!$B$2:$B$5,0))</f>
        <v>Kelly Williams</v>
      </c>
      <c r="X8984" t="str">
        <f>IFERROR(INDEX(Returns!A8984:A9783,MATCH(Orders!B8984,Returns!B8984:B9783,0)),"No")</f>
        <v>No</v>
      </c>
      <c r="Y8984">
        <f t="shared" si="140"/>
        <v>3.1103999999999998</v>
      </c>
    </row>
    <row r="8985" spans="1:25" x14ac:dyDescent="0.2">
      <c r="A8985" s="1">
        <v>8984</v>
      </c>
      <c r="B8985" t="s">
        <v>10442</v>
      </c>
      <c r="C8985" s="2">
        <v>43165</v>
      </c>
      <c r="D8985" s="8">
        <f>Table1[[#This Row],[Order Date]]</f>
        <v>43165</v>
      </c>
      <c r="E8985" s="2">
        <v>43171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">
        <v>488</v>
      </c>
      <c r="P8985" s="1" t="s">
        <v>30</v>
      </c>
      <c r="Q8985" s="1" t="s">
        <v>60</v>
      </c>
      <c r="R8985" s="1" t="s">
        <v>489</v>
      </c>
      <c r="S8985" s="1">
        <v>159.04</v>
      </c>
      <c r="T8985" s="1">
        <v>5</v>
      </c>
      <c r="U8985" s="1">
        <v>0.6</v>
      </c>
      <c r="V8985" s="1">
        <v>-194.82400000000001</v>
      </c>
      <c r="W8985" t="str">
        <f>INDEX(People!$A$2:$A$5,MATCH(Orders!N8985,People!$B$2:$B$5,0))</f>
        <v>Kelly Williams</v>
      </c>
      <c r="X8985" t="str">
        <f>IFERROR(INDEX(Returns!A8985:A9784,MATCH(Orders!B8985,Returns!B8985:B9784,0)),"No")</f>
        <v>No</v>
      </c>
      <c r="Y8985">
        <f t="shared" si="140"/>
        <v>254.464</v>
      </c>
    </row>
    <row r="8986" spans="1:25" x14ac:dyDescent="0.2">
      <c r="A8986" s="1">
        <v>8985</v>
      </c>
      <c r="B8986" t="s">
        <v>10442</v>
      </c>
      <c r="C8986" s="2">
        <v>43165</v>
      </c>
      <c r="D8986" s="8">
        <f>Table1[[#This Row],[Order Date]]</f>
        <v>43165</v>
      </c>
      <c r="E8986" s="2">
        <v>43171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">
        <v>4311</v>
      </c>
      <c r="P8986" s="1" t="s">
        <v>30</v>
      </c>
      <c r="Q8986" s="1" t="s">
        <v>52</v>
      </c>
      <c r="R8986" s="1" t="s">
        <v>4312</v>
      </c>
      <c r="S8986" s="1">
        <v>145.97999999999999</v>
      </c>
      <c r="T8986" s="1">
        <v>2</v>
      </c>
      <c r="U8986" s="1">
        <v>0.5</v>
      </c>
      <c r="V8986" s="1">
        <v>-99.266399999999976</v>
      </c>
      <c r="W8986" t="str">
        <f>INDEX(People!$A$2:$A$5,MATCH(Orders!N8986,People!$B$2:$B$5,0))</f>
        <v>Kelly Williams</v>
      </c>
      <c r="X8986" t="str">
        <f>IFERROR(INDEX(Returns!A8986:A9785,MATCH(Orders!B8986,Returns!B8986:B9785,0)),"No")</f>
        <v>No</v>
      </c>
      <c r="Y8986">
        <f t="shared" si="140"/>
        <v>218.96999999999997</v>
      </c>
    </row>
    <row r="8987" spans="1:25" x14ac:dyDescent="0.2">
      <c r="A8987" s="1">
        <v>8986</v>
      </c>
      <c r="B8987" t="s">
        <v>10443</v>
      </c>
      <c r="C8987" s="2">
        <v>43072</v>
      </c>
      <c r="D8987" s="8">
        <f>Table1[[#This Row],[Order Date]]</f>
        <v>43072</v>
      </c>
      <c r="E8987" s="2">
        <v>43076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">
        <v>1991</v>
      </c>
      <c r="P8987" s="1" t="s">
        <v>30</v>
      </c>
      <c r="Q8987" s="1" t="s">
        <v>60</v>
      </c>
      <c r="R8987" s="1" t="s">
        <v>1992</v>
      </c>
      <c r="S8987" s="1">
        <v>77.951999999999998</v>
      </c>
      <c r="T8987" s="1">
        <v>3</v>
      </c>
      <c r="U8987" s="1">
        <v>0.2</v>
      </c>
      <c r="V8987" s="1">
        <v>12.667199999999994</v>
      </c>
      <c r="W8987" t="str">
        <f>INDEX(People!$A$2:$A$5,MATCH(Orders!N8987,People!$B$2:$B$5,0))</f>
        <v>Cassandra Brandow</v>
      </c>
      <c r="X8987" t="str">
        <f>IFERROR(INDEX(Returns!A8987:A9786,MATCH(Orders!B8987,Returns!B8987:B9786,0)),"No")</f>
        <v>No</v>
      </c>
      <c r="Y8987">
        <f t="shared" si="140"/>
        <v>93.542400000000001</v>
      </c>
    </row>
    <row r="8988" spans="1:25" x14ac:dyDescent="0.2">
      <c r="A8988" s="1">
        <v>8987</v>
      </c>
      <c r="B8988" t="s">
        <v>10443</v>
      </c>
      <c r="C8988" s="2">
        <v>43072</v>
      </c>
      <c r="D8988" s="8">
        <f>Table1[[#This Row],[Order Date]]</f>
        <v>43072</v>
      </c>
      <c r="E8988" s="2">
        <v>43076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">
        <v>3982</v>
      </c>
      <c r="P8988" s="1" t="s">
        <v>43</v>
      </c>
      <c r="Q8988" s="1" t="s">
        <v>70</v>
      </c>
      <c r="R8988" s="1" t="s">
        <v>3983</v>
      </c>
      <c r="S8988" s="1">
        <v>95.970000000000013</v>
      </c>
      <c r="T8988" s="1">
        <v>5</v>
      </c>
      <c r="U8988" s="1">
        <v>0.7</v>
      </c>
      <c r="V8988" s="1">
        <v>-73.57699999999997</v>
      </c>
      <c r="W8988" t="str">
        <f>INDEX(People!$A$2:$A$5,MATCH(Orders!N8988,People!$B$2:$B$5,0))</f>
        <v>Cassandra Brandow</v>
      </c>
      <c r="X8988" t="str">
        <f>IFERROR(INDEX(Returns!A8988:A9787,MATCH(Orders!B8988,Returns!B8988:B9787,0)),"No")</f>
        <v>No</v>
      </c>
      <c r="Y8988">
        <f t="shared" si="140"/>
        <v>163.14900000000003</v>
      </c>
    </row>
    <row r="8989" spans="1:25" x14ac:dyDescent="0.2">
      <c r="A8989" s="1">
        <v>8988</v>
      </c>
      <c r="B8989" t="s">
        <v>10443</v>
      </c>
      <c r="C8989" s="2">
        <v>43072</v>
      </c>
      <c r="D8989" s="8">
        <f>Table1[[#This Row],[Order Date]]</f>
        <v>43072</v>
      </c>
      <c r="E8989" s="2">
        <v>43076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">
        <v>733</v>
      </c>
      <c r="P8989" s="1" t="s">
        <v>66</v>
      </c>
      <c r="Q8989" s="1" t="s">
        <v>67</v>
      </c>
      <c r="R8989" s="1" t="s">
        <v>734</v>
      </c>
      <c r="S8989" s="1">
        <v>105.584</v>
      </c>
      <c r="T8989" s="1">
        <v>2</v>
      </c>
      <c r="U8989" s="1">
        <v>0.2</v>
      </c>
      <c r="V8989" s="1">
        <v>9.2386000000000053</v>
      </c>
      <c r="W8989" t="str">
        <f>INDEX(People!$A$2:$A$5,MATCH(Orders!N8989,People!$B$2:$B$5,0))</f>
        <v>Cassandra Brandow</v>
      </c>
      <c r="X8989" t="str">
        <f>IFERROR(INDEX(Returns!A8989:A9788,MATCH(Orders!B8989,Returns!B8989:B9788,0)),"No")</f>
        <v>No</v>
      </c>
      <c r="Y8989">
        <f t="shared" si="140"/>
        <v>126.7008</v>
      </c>
    </row>
    <row r="8990" spans="1:25" x14ac:dyDescent="0.2">
      <c r="A8990" s="1">
        <v>8989</v>
      </c>
      <c r="B8990" t="s">
        <v>10443</v>
      </c>
      <c r="C8990" s="2">
        <v>43072</v>
      </c>
      <c r="D8990" s="8">
        <f>Table1[[#This Row],[Order Date]]</f>
        <v>43072</v>
      </c>
      <c r="E8990" s="2">
        <v>43076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">
        <v>1714</v>
      </c>
      <c r="P8990" s="1" t="s">
        <v>43</v>
      </c>
      <c r="Q8990" s="1" t="s">
        <v>63</v>
      </c>
      <c r="R8990" s="1" t="s">
        <v>1715</v>
      </c>
      <c r="S8990" s="1">
        <v>9.3439999999999994</v>
      </c>
      <c r="T8990" s="1">
        <v>2</v>
      </c>
      <c r="U8990" s="1">
        <v>0.2</v>
      </c>
      <c r="V8990" s="1">
        <v>1.1679999999999997</v>
      </c>
      <c r="W8990" t="str">
        <f>INDEX(People!$A$2:$A$5,MATCH(Orders!N8990,People!$B$2:$B$5,0))</f>
        <v>Cassandra Brandow</v>
      </c>
      <c r="X8990" t="str">
        <f>IFERROR(INDEX(Returns!A8990:A9789,MATCH(Orders!B8990,Returns!B8990:B9789,0)),"No")</f>
        <v>No</v>
      </c>
      <c r="Y8990">
        <f t="shared" si="140"/>
        <v>11.2128</v>
      </c>
    </row>
    <row r="8991" spans="1:25" x14ac:dyDescent="0.2">
      <c r="A8991" s="1">
        <v>8990</v>
      </c>
      <c r="B8991" t="s">
        <v>10444</v>
      </c>
      <c r="C8991" s="2">
        <v>43093</v>
      </c>
      <c r="D8991" s="8">
        <f>Table1[[#This Row],[Order Date]]</f>
        <v>43093</v>
      </c>
      <c r="E8991" s="2">
        <v>43099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">
        <v>5038</v>
      </c>
      <c r="P8991" s="1" t="s">
        <v>30</v>
      </c>
      <c r="Q8991" s="1" t="s">
        <v>60</v>
      </c>
      <c r="R8991" s="1" t="s">
        <v>5039</v>
      </c>
      <c r="S8991" s="1">
        <v>9.68</v>
      </c>
      <c r="T8991" s="1">
        <v>2</v>
      </c>
      <c r="U8991" s="1">
        <v>0</v>
      </c>
      <c r="V8991" s="1">
        <v>3.7751999999999999</v>
      </c>
      <c r="W8991" t="str">
        <f>INDEX(People!$A$2:$A$5,MATCH(Orders!N8991,People!$B$2:$B$5,0))</f>
        <v>Kelly Williams</v>
      </c>
      <c r="X8991" t="str">
        <f>IFERROR(INDEX(Returns!A8991:A9790,MATCH(Orders!B8991,Returns!B8991:B9790,0)),"No")</f>
        <v>No</v>
      </c>
      <c r="Y8991">
        <f t="shared" si="140"/>
        <v>9.68</v>
      </c>
    </row>
    <row r="8992" spans="1:25" x14ac:dyDescent="0.2">
      <c r="A8992" s="1">
        <v>8991</v>
      </c>
      <c r="B8992" t="s">
        <v>10444</v>
      </c>
      <c r="C8992" s="2">
        <v>43093</v>
      </c>
      <c r="D8992" s="8">
        <f>Table1[[#This Row],[Order Date]]</f>
        <v>43093</v>
      </c>
      <c r="E8992" s="2">
        <v>43099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">
        <v>4163</v>
      </c>
      <c r="P8992" s="1" t="s">
        <v>66</v>
      </c>
      <c r="Q8992" s="1" t="s">
        <v>1065</v>
      </c>
      <c r="R8992" s="1" t="s">
        <v>4164</v>
      </c>
      <c r="S8992" s="1">
        <v>4899.93</v>
      </c>
      <c r="T8992" s="1">
        <v>7</v>
      </c>
      <c r="U8992" s="1">
        <v>0</v>
      </c>
      <c r="V8992" s="1">
        <v>2302.9670999999998</v>
      </c>
      <c r="W8992" t="str">
        <f>INDEX(People!$A$2:$A$5,MATCH(Orders!N8992,People!$B$2:$B$5,0))</f>
        <v>Kelly Williams</v>
      </c>
      <c r="X8992" t="str">
        <f>IFERROR(INDEX(Returns!A8992:A9791,MATCH(Orders!B8992,Returns!B8992:B9791,0)),"No")</f>
        <v>No</v>
      </c>
      <c r="Y8992">
        <f t="shared" si="140"/>
        <v>4899.93</v>
      </c>
    </row>
    <row r="8993" spans="1:25" x14ac:dyDescent="0.2">
      <c r="A8993" s="1">
        <v>8992</v>
      </c>
      <c r="B8993" t="s">
        <v>10445</v>
      </c>
      <c r="C8993" s="2">
        <v>43739</v>
      </c>
      <c r="D8993" s="8">
        <f>Table1[[#This Row],[Order Date]]</f>
        <v>43739</v>
      </c>
      <c r="E8993" s="2">
        <v>43744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">
        <v>1177</v>
      </c>
      <c r="P8993" s="1" t="s">
        <v>66</v>
      </c>
      <c r="Q8993" s="1" t="s">
        <v>146</v>
      </c>
      <c r="R8993" s="1" t="s">
        <v>1178</v>
      </c>
      <c r="S8993" s="1">
        <v>104.75</v>
      </c>
      <c r="T8993" s="1">
        <v>5</v>
      </c>
      <c r="U8993" s="1">
        <v>0</v>
      </c>
      <c r="V8993" s="1">
        <v>21.997499999999999</v>
      </c>
      <c r="W8993" t="str">
        <f>INDEX(People!$A$2:$A$5,MATCH(Orders!N8993,People!$B$2:$B$5,0))</f>
        <v>Anna Andreadi</v>
      </c>
      <c r="X8993" t="str">
        <f>IFERROR(INDEX(Returns!A8993:A9792,MATCH(Orders!B8993,Returns!B8993:B9792,0)),"No")</f>
        <v>No</v>
      </c>
      <c r="Y8993">
        <f t="shared" si="140"/>
        <v>104.75</v>
      </c>
    </row>
    <row r="8994" spans="1:25" x14ac:dyDescent="0.2">
      <c r="A8994" s="1">
        <v>8993</v>
      </c>
      <c r="B8994" t="s">
        <v>10446</v>
      </c>
      <c r="C8994" s="2">
        <v>43754</v>
      </c>
      <c r="D8994" s="8">
        <f>Table1[[#This Row],[Order Date]]</f>
        <v>43754</v>
      </c>
      <c r="E8994" s="2">
        <v>43759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">
        <v>414</v>
      </c>
      <c r="P8994" s="1" t="s">
        <v>66</v>
      </c>
      <c r="Q8994" s="1" t="s">
        <v>146</v>
      </c>
      <c r="R8994" s="1" t="s">
        <v>415</v>
      </c>
      <c r="S8994" s="1">
        <v>18.528000000000002</v>
      </c>
      <c r="T8994" s="1">
        <v>2</v>
      </c>
      <c r="U8994" s="1">
        <v>0.2</v>
      </c>
      <c r="V8994" s="1">
        <v>4.4004000000000003</v>
      </c>
      <c r="W8994" t="str">
        <f>INDEX(People!$A$2:$A$5,MATCH(Orders!N8994,People!$B$2:$B$5,0))</f>
        <v>Cassandra Brandow</v>
      </c>
      <c r="X8994" t="str">
        <f>IFERROR(INDEX(Returns!A8994:A9793,MATCH(Orders!B8994,Returns!B8994:B9793,0)),"No")</f>
        <v>No</v>
      </c>
      <c r="Y8994">
        <f t="shared" si="140"/>
        <v>22.233600000000003</v>
      </c>
    </row>
    <row r="8995" spans="1:25" x14ac:dyDescent="0.2">
      <c r="A8995" s="1">
        <v>8994</v>
      </c>
      <c r="B8995" t="s">
        <v>10446</v>
      </c>
      <c r="C8995" s="2">
        <v>43754</v>
      </c>
      <c r="D8995" s="8">
        <f>Table1[[#This Row],[Order Date]]</f>
        <v>43754</v>
      </c>
      <c r="E8995" s="2">
        <v>43759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">
        <v>4182</v>
      </c>
      <c r="P8995" s="1" t="s">
        <v>30</v>
      </c>
      <c r="Q8995" s="1" t="s">
        <v>52</v>
      </c>
      <c r="R8995" s="1" t="s">
        <v>4183</v>
      </c>
      <c r="S8995" s="1">
        <v>1875.258</v>
      </c>
      <c r="T8995" s="1">
        <v>7</v>
      </c>
      <c r="U8995" s="1">
        <v>0.4</v>
      </c>
      <c r="V8995" s="1">
        <v>-968.88329999999996</v>
      </c>
      <c r="W8995" t="str">
        <f>INDEX(People!$A$2:$A$5,MATCH(Orders!N8995,People!$B$2:$B$5,0))</f>
        <v>Cassandra Brandow</v>
      </c>
      <c r="X8995" t="str">
        <f>IFERROR(INDEX(Returns!A8995:A9794,MATCH(Orders!B8995,Returns!B8995:B9794,0)),"No")</f>
        <v>No</v>
      </c>
      <c r="Y8995">
        <f t="shared" si="140"/>
        <v>2625.3611999999998</v>
      </c>
    </row>
    <row r="8996" spans="1:25" x14ac:dyDescent="0.2">
      <c r="A8996" s="1">
        <v>8995</v>
      </c>
      <c r="B8996" t="s">
        <v>10447</v>
      </c>
      <c r="C8996" s="2">
        <v>42597</v>
      </c>
      <c r="D8996" s="8">
        <f>Table1[[#This Row],[Order Date]]</f>
        <v>42597</v>
      </c>
      <c r="E8996" s="2">
        <v>42599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">
        <v>5861</v>
      </c>
      <c r="P8996" s="1" t="s">
        <v>43</v>
      </c>
      <c r="Q8996" s="1" t="s">
        <v>84</v>
      </c>
      <c r="R8996" s="1" t="s">
        <v>5862</v>
      </c>
      <c r="S8996" s="1">
        <v>91.360000000000014</v>
      </c>
      <c r="T8996" s="1">
        <v>5</v>
      </c>
      <c r="U8996" s="1">
        <v>0.2</v>
      </c>
      <c r="V8996" s="1">
        <v>29.691999999999993</v>
      </c>
      <c r="W8996" t="str">
        <f>INDEX(People!$A$2:$A$5,MATCH(Orders!N8996,People!$B$2:$B$5,0))</f>
        <v>Cassandra Brandow</v>
      </c>
      <c r="X8996" t="str">
        <f>IFERROR(INDEX(Returns!A8996:A9795,MATCH(Orders!B8996,Returns!B8996:B9795,0)),"No")</f>
        <v>No</v>
      </c>
      <c r="Y8996">
        <f t="shared" si="140"/>
        <v>109.63200000000002</v>
      </c>
    </row>
    <row r="8997" spans="1:25" x14ac:dyDescent="0.2">
      <c r="A8997" s="1">
        <v>8996</v>
      </c>
      <c r="B8997" t="s">
        <v>10447</v>
      </c>
      <c r="C8997" s="2">
        <v>42597</v>
      </c>
      <c r="D8997" s="8">
        <f>Table1[[#This Row],[Order Date]]</f>
        <v>42597</v>
      </c>
      <c r="E8997" s="2">
        <v>42599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">
        <v>1718</v>
      </c>
      <c r="P8997" s="1" t="s">
        <v>43</v>
      </c>
      <c r="Q8997" s="1" t="s">
        <v>73</v>
      </c>
      <c r="R8997" s="1" t="s">
        <v>1719</v>
      </c>
      <c r="S8997" s="1">
        <v>152.24</v>
      </c>
      <c r="T8997" s="1">
        <v>5</v>
      </c>
      <c r="U8997" s="1">
        <v>0.2</v>
      </c>
      <c r="V8997" s="1">
        <v>17.126999999999988</v>
      </c>
      <c r="W8997" t="str">
        <f>INDEX(People!$A$2:$A$5,MATCH(Orders!N8997,People!$B$2:$B$5,0))</f>
        <v>Cassandra Brandow</v>
      </c>
      <c r="X8997" t="str">
        <f>IFERROR(INDEX(Returns!A8997:A9796,MATCH(Orders!B8997,Returns!B8997:B9796,0)),"No")</f>
        <v>No</v>
      </c>
      <c r="Y8997">
        <f t="shared" si="140"/>
        <v>182.68800000000002</v>
      </c>
    </row>
    <row r="8998" spans="1:25" x14ac:dyDescent="0.2">
      <c r="A8998" s="1">
        <v>8997</v>
      </c>
      <c r="B8998" t="s">
        <v>10448</v>
      </c>
      <c r="C8998" s="2">
        <v>43780</v>
      </c>
      <c r="D8998" s="8">
        <f>Table1[[#This Row],[Order Date]]</f>
        <v>43780</v>
      </c>
      <c r="E8998" s="2">
        <v>43782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">
        <v>2383</v>
      </c>
      <c r="P8998" s="1" t="s">
        <v>66</v>
      </c>
      <c r="Q8998" s="1" t="s">
        <v>67</v>
      </c>
      <c r="R8998" s="1" t="s">
        <v>2384</v>
      </c>
      <c r="S8998" s="1">
        <v>35.183999999999997</v>
      </c>
      <c r="T8998" s="1">
        <v>2</v>
      </c>
      <c r="U8998" s="1">
        <v>0.2</v>
      </c>
      <c r="V8998" s="1">
        <v>12.314399999999999</v>
      </c>
      <c r="W8998" t="str">
        <f>INDEX(People!$A$2:$A$5,MATCH(Orders!N8998,People!$B$2:$B$5,0))</f>
        <v>Kelly Williams</v>
      </c>
      <c r="X8998" t="str">
        <f>IFERROR(INDEX(Returns!A8998:A9797,MATCH(Orders!B8998,Returns!B8998:B9797,0)),"No")</f>
        <v>No</v>
      </c>
      <c r="Y8998">
        <f t="shared" si="140"/>
        <v>42.220799999999997</v>
      </c>
    </row>
    <row r="8999" spans="1:25" x14ac:dyDescent="0.2">
      <c r="A8999" s="1">
        <v>8998</v>
      </c>
      <c r="B8999" t="s">
        <v>10449</v>
      </c>
      <c r="C8999" s="2">
        <v>43544</v>
      </c>
      <c r="D8999" s="8">
        <f>Table1[[#This Row],[Order Date]]</f>
        <v>43544</v>
      </c>
      <c r="E8999" s="2">
        <v>43544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">
        <v>923</v>
      </c>
      <c r="P8999" s="1" t="s">
        <v>43</v>
      </c>
      <c r="Q8999" s="1" t="s">
        <v>84</v>
      </c>
      <c r="R8999" s="1" t="s">
        <v>169</v>
      </c>
      <c r="S8999" s="1">
        <v>56.704000000000001</v>
      </c>
      <c r="T8999" s="1">
        <v>2</v>
      </c>
      <c r="U8999" s="1">
        <v>0.2</v>
      </c>
      <c r="V8999" s="1">
        <v>19.137599999999992</v>
      </c>
      <c r="W8999" t="str">
        <f>INDEX(People!$A$2:$A$5,MATCH(Orders!N8999,People!$B$2:$B$5,0))</f>
        <v>Kelly Williams</v>
      </c>
      <c r="X8999" t="str">
        <f>IFERROR(INDEX(Returns!A8999:A9798,MATCH(Orders!B8999,Returns!B8999:B9798,0)),"No")</f>
        <v>No</v>
      </c>
      <c r="Y8999">
        <f t="shared" si="140"/>
        <v>68.044799999999995</v>
      </c>
    </row>
    <row r="9000" spans="1:25" x14ac:dyDescent="0.2">
      <c r="A9000" s="1">
        <v>8999</v>
      </c>
      <c r="B9000" t="s">
        <v>10449</v>
      </c>
      <c r="C9000" s="2">
        <v>43544</v>
      </c>
      <c r="D9000" s="8">
        <f>Table1[[#This Row],[Order Date]]</f>
        <v>43544</v>
      </c>
      <c r="E9000" s="2">
        <v>43544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">
        <v>494</v>
      </c>
      <c r="P9000" s="1" t="s">
        <v>43</v>
      </c>
      <c r="Q9000" s="1" t="s">
        <v>84</v>
      </c>
      <c r="R9000" s="1" t="s">
        <v>495</v>
      </c>
      <c r="S9000" s="1">
        <v>274.06400000000002</v>
      </c>
      <c r="T9000" s="1">
        <v>7</v>
      </c>
      <c r="U9000" s="1">
        <v>0.2</v>
      </c>
      <c r="V9000" s="1">
        <v>102.77399999999999</v>
      </c>
      <c r="W9000" t="str">
        <f>INDEX(People!$A$2:$A$5,MATCH(Orders!N9000,People!$B$2:$B$5,0))</f>
        <v>Kelly Williams</v>
      </c>
      <c r="X9000" t="str">
        <f>IFERROR(INDEX(Returns!A9000:A9799,MATCH(Orders!B9000,Returns!B9000:B9799,0)),"No")</f>
        <v>No</v>
      </c>
      <c r="Y9000">
        <f t="shared" si="140"/>
        <v>328.8768</v>
      </c>
    </row>
    <row r="9001" spans="1:25" x14ac:dyDescent="0.2">
      <c r="A9001" s="1">
        <v>9000</v>
      </c>
      <c r="B9001" t="s">
        <v>10450</v>
      </c>
      <c r="C9001" s="2">
        <v>43598</v>
      </c>
      <c r="D9001" s="8">
        <f>Table1[[#This Row],[Order Date]]</f>
        <v>43598</v>
      </c>
      <c r="E9001" s="2">
        <v>43602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">
        <v>1805</v>
      </c>
      <c r="P9001" s="1" t="s">
        <v>30</v>
      </c>
      <c r="Q9001" s="1" t="s">
        <v>34</v>
      </c>
      <c r="R9001" s="1" t="s">
        <v>1806</v>
      </c>
      <c r="S9001" s="1">
        <v>458.42999999999995</v>
      </c>
      <c r="T9001" s="1">
        <v>5</v>
      </c>
      <c r="U9001" s="1">
        <v>0.3</v>
      </c>
      <c r="V9001" s="1">
        <v>-124.431</v>
      </c>
      <c r="W9001" t="str">
        <f>INDEX(People!$A$2:$A$5,MATCH(Orders!N9001,People!$B$2:$B$5,0))</f>
        <v>Chuck Magee</v>
      </c>
      <c r="X9001" t="str">
        <f>IFERROR(INDEX(Returns!A9001:A9800,MATCH(Orders!B9001,Returns!B9001:B9800,0)),"No")</f>
        <v>No</v>
      </c>
      <c r="Y9001">
        <f t="shared" si="140"/>
        <v>595.95899999999995</v>
      </c>
    </row>
    <row r="9002" spans="1:25" x14ac:dyDescent="0.2">
      <c r="A9002" s="1">
        <v>9001</v>
      </c>
      <c r="B9002" t="s">
        <v>10451</v>
      </c>
      <c r="C9002" s="2">
        <v>42543</v>
      </c>
      <c r="D9002" s="8">
        <f>Table1[[#This Row],[Order Date]]</f>
        <v>42543</v>
      </c>
      <c r="E9002" s="2">
        <v>42543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">
        <v>4236</v>
      </c>
      <c r="P9002" s="1" t="s">
        <v>43</v>
      </c>
      <c r="Q9002" s="1" t="s">
        <v>70</v>
      </c>
      <c r="R9002" s="1" t="s">
        <v>4237</v>
      </c>
      <c r="S9002" s="1">
        <v>8.2260000000000009</v>
      </c>
      <c r="T9002" s="1">
        <v>3</v>
      </c>
      <c r="U9002" s="1">
        <v>0.7</v>
      </c>
      <c r="V9002" s="1">
        <v>-6.0323999999999991</v>
      </c>
      <c r="W9002" t="str">
        <f>INDEX(People!$A$2:$A$5,MATCH(Orders!N9002,People!$B$2:$B$5,0))</f>
        <v>Anna Andreadi</v>
      </c>
      <c r="X9002" t="str">
        <f>IFERROR(INDEX(Returns!A9002:A9801,MATCH(Orders!B9002,Returns!B9002:B9801,0)),"No")</f>
        <v>No</v>
      </c>
      <c r="Y9002">
        <f t="shared" si="140"/>
        <v>13.984200000000001</v>
      </c>
    </row>
    <row r="9003" spans="1:25" x14ac:dyDescent="0.2">
      <c r="A9003" s="1">
        <v>9002</v>
      </c>
      <c r="B9003" t="s">
        <v>10452</v>
      </c>
      <c r="C9003" s="2">
        <v>42706</v>
      </c>
      <c r="D9003" s="8">
        <f>Table1[[#This Row],[Order Date]]</f>
        <v>42706</v>
      </c>
      <c r="E9003" s="2">
        <v>42713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">
        <v>5199</v>
      </c>
      <c r="P9003" s="1" t="s">
        <v>66</v>
      </c>
      <c r="Q9003" s="1" t="s">
        <v>146</v>
      </c>
      <c r="R9003" s="1" t="s">
        <v>5200</v>
      </c>
      <c r="S9003" s="1">
        <v>5.95</v>
      </c>
      <c r="T9003" s="1">
        <v>1</v>
      </c>
      <c r="U9003" s="1">
        <v>0</v>
      </c>
      <c r="V9003" s="1">
        <v>0.83300000000000018</v>
      </c>
      <c r="W9003" t="str">
        <f>INDEX(People!$A$2:$A$5,MATCH(Orders!N9003,People!$B$2:$B$5,0))</f>
        <v>Cassandra Brandow</v>
      </c>
      <c r="X9003" t="str">
        <f>IFERROR(INDEX(Returns!A9003:A9802,MATCH(Orders!B9003,Returns!B9003:B9802,0)),"No")</f>
        <v>No</v>
      </c>
      <c r="Y9003">
        <f t="shared" si="140"/>
        <v>5.95</v>
      </c>
    </row>
    <row r="9004" spans="1:25" x14ac:dyDescent="0.2">
      <c r="A9004" s="1">
        <v>9003</v>
      </c>
      <c r="B9004" t="s">
        <v>10452</v>
      </c>
      <c r="C9004" s="2">
        <v>42706</v>
      </c>
      <c r="D9004" s="8">
        <f>Table1[[#This Row],[Order Date]]</f>
        <v>42706</v>
      </c>
      <c r="E9004" s="2">
        <v>42713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">
        <v>2402</v>
      </c>
      <c r="P9004" s="1" t="s">
        <v>43</v>
      </c>
      <c r="Q9004" s="1" t="s">
        <v>84</v>
      </c>
      <c r="R9004" s="1" t="s">
        <v>2403</v>
      </c>
      <c r="S9004" s="1">
        <v>15.24</v>
      </c>
      <c r="T9004" s="1">
        <v>3</v>
      </c>
      <c r="U9004" s="1">
        <v>0</v>
      </c>
      <c r="V9004" s="1">
        <v>7.1627999999999998</v>
      </c>
      <c r="W9004" t="str">
        <f>INDEX(People!$A$2:$A$5,MATCH(Orders!N9004,People!$B$2:$B$5,0))</f>
        <v>Cassandra Brandow</v>
      </c>
      <c r="X9004" t="str">
        <f>IFERROR(INDEX(Returns!A9004:A9803,MATCH(Orders!B9004,Returns!B9004:B9803,0)),"No")</f>
        <v>No</v>
      </c>
      <c r="Y9004">
        <f t="shared" si="140"/>
        <v>15.24</v>
      </c>
    </row>
    <row r="9005" spans="1:25" x14ac:dyDescent="0.2">
      <c r="A9005" s="1">
        <v>9004</v>
      </c>
      <c r="B9005" t="s">
        <v>10453</v>
      </c>
      <c r="C9005" s="2">
        <v>42830</v>
      </c>
      <c r="D9005" s="8">
        <f>Table1[[#This Row],[Order Date]]</f>
        <v>42830</v>
      </c>
      <c r="E9005" s="2">
        <v>42831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">
        <v>393</v>
      </c>
      <c r="P9005" s="1" t="s">
        <v>66</v>
      </c>
      <c r="Q9005" s="1" t="s">
        <v>146</v>
      </c>
      <c r="R9005" s="1" t="s">
        <v>394</v>
      </c>
      <c r="S9005" s="1">
        <v>239.94</v>
      </c>
      <c r="T9005" s="1">
        <v>6</v>
      </c>
      <c r="U9005" s="1">
        <v>0</v>
      </c>
      <c r="V9005" s="1">
        <v>26.393399999999986</v>
      </c>
      <c r="W9005" t="str">
        <f>INDEX(People!$A$2:$A$5,MATCH(Orders!N9005,People!$B$2:$B$5,0))</f>
        <v>Anna Andreadi</v>
      </c>
      <c r="X9005" t="str">
        <f>IFERROR(INDEX(Returns!A9005:A9804,MATCH(Orders!B9005,Returns!B9005:B9804,0)),"No")</f>
        <v>No</v>
      </c>
      <c r="Y9005">
        <f t="shared" si="140"/>
        <v>239.94</v>
      </c>
    </row>
    <row r="9006" spans="1:25" x14ac:dyDescent="0.2">
      <c r="A9006" s="1">
        <v>9005</v>
      </c>
      <c r="B9006" t="s">
        <v>10453</v>
      </c>
      <c r="C9006" s="2">
        <v>42830</v>
      </c>
      <c r="D9006" s="8">
        <f>Table1[[#This Row],[Order Date]]</f>
        <v>42830</v>
      </c>
      <c r="E9006" s="2">
        <v>42831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">
        <v>5414</v>
      </c>
      <c r="P9006" s="1" t="s">
        <v>43</v>
      </c>
      <c r="Q9006" s="1" t="s">
        <v>63</v>
      </c>
      <c r="R9006" s="1" t="s">
        <v>5415</v>
      </c>
      <c r="S9006" s="1">
        <v>23.84</v>
      </c>
      <c r="T9006" s="1">
        <v>8</v>
      </c>
      <c r="U9006" s="1">
        <v>0</v>
      </c>
      <c r="V9006" s="1">
        <v>6.4368000000000016</v>
      </c>
      <c r="W9006" t="str">
        <f>INDEX(People!$A$2:$A$5,MATCH(Orders!N9006,People!$B$2:$B$5,0))</f>
        <v>Anna Andreadi</v>
      </c>
      <c r="X9006" t="str">
        <f>IFERROR(INDEX(Returns!A9006:A9805,MATCH(Orders!B9006,Returns!B9006:B9805,0)),"No")</f>
        <v>No</v>
      </c>
      <c r="Y9006">
        <f t="shared" si="140"/>
        <v>23.84</v>
      </c>
    </row>
    <row r="9007" spans="1:25" x14ac:dyDescent="0.2">
      <c r="A9007" s="1">
        <v>9006</v>
      </c>
      <c r="B9007" t="s">
        <v>6100</v>
      </c>
      <c r="C9007" s="2">
        <v>43787</v>
      </c>
      <c r="D9007" s="8">
        <f>Table1[[#This Row],[Order Date]]</f>
        <v>43787</v>
      </c>
      <c r="E9007" s="2">
        <v>43787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">
        <v>1421</v>
      </c>
      <c r="P9007" s="1" t="s">
        <v>43</v>
      </c>
      <c r="Q9007" s="1" t="s">
        <v>55</v>
      </c>
      <c r="R9007" s="1" t="s">
        <v>1422</v>
      </c>
      <c r="S9007" s="1">
        <v>92.52</v>
      </c>
      <c r="T9007" s="1">
        <v>6</v>
      </c>
      <c r="U9007" s="1">
        <v>0</v>
      </c>
      <c r="V9007" s="1">
        <v>24.980400000000007</v>
      </c>
      <c r="W9007" t="str">
        <f>INDEX(People!$A$2:$A$5,MATCH(Orders!N9007,People!$B$2:$B$5,0))</f>
        <v>Kelly Williams</v>
      </c>
      <c r="X9007" t="str">
        <f>IFERROR(INDEX(Returns!A9007:A9806,MATCH(Orders!B9007,Returns!B9007:B9806,0)),"No")</f>
        <v>No</v>
      </c>
      <c r="Y9007">
        <f t="shared" si="140"/>
        <v>92.52</v>
      </c>
    </row>
    <row r="9008" spans="1:25" x14ac:dyDescent="0.2">
      <c r="A9008" s="1">
        <v>9007</v>
      </c>
      <c r="B9008" t="s">
        <v>6100</v>
      </c>
      <c r="C9008" s="2">
        <v>43787</v>
      </c>
      <c r="D9008" s="8">
        <f>Table1[[#This Row],[Order Date]]</f>
        <v>43787</v>
      </c>
      <c r="E9008" s="2">
        <v>43787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">
        <v>463</v>
      </c>
      <c r="P9008" s="1" t="s">
        <v>43</v>
      </c>
      <c r="Q9008" s="1" t="s">
        <v>55</v>
      </c>
      <c r="R9008" s="1" t="s">
        <v>464</v>
      </c>
      <c r="S9008" s="1">
        <v>37.76</v>
      </c>
      <c r="T9008" s="1">
        <v>1</v>
      </c>
      <c r="U9008" s="1">
        <v>0</v>
      </c>
      <c r="V9008" s="1">
        <v>10.572800000000001</v>
      </c>
      <c r="W9008" t="str">
        <f>INDEX(People!$A$2:$A$5,MATCH(Orders!N9008,People!$B$2:$B$5,0))</f>
        <v>Kelly Williams</v>
      </c>
      <c r="X9008" t="str">
        <f>IFERROR(INDEX(Returns!A9008:A9807,MATCH(Orders!B9008,Returns!B9008:B9807,0)),"No")</f>
        <v>No</v>
      </c>
      <c r="Y9008">
        <f t="shared" si="140"/>
        <v>37.76</v>
      </c>
    </row>
    <row r="9009" spans="1:25" x14ac:dyDescent="0.2">
      <c r="A9009" s="1">
        <v>9008</v>
      </c>
      <c r="B9009" t="s">
        <v>6100</v>
      </c>
      <c r="C9009" s="2">
        <v>43787</v>
      </c>
      <c r="D9009" s="8">
        <f>Table1[[#This Row],[Order Date]]</f>
        <v>43787</v>
      </c>
      <c r="E9009" s="2">
        <v>43787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">
        <v>5261</v>
      </c>
      <c r="P9009" s="1" t="s">
        <v>43</v>
      </c>
      <c r="Q9009" s="1" t="s">
        <v>44</v>
      </c>
      <c r="R9009" s="1" t="s">
        <v>5262</v>
      </c>
      <c r="S9009" s="1">
        <v>7.38</v>
      </c>
      <c r="T9009" s="1">
        <v>2</v>
      </c>
      <c r="U9009" s="1">
        <v>0</v>
      </c>
      <c r="V9009" s="1">
        <v>3.4685999999999999</v>
      </c>
      <c r="W9009" t="str">
        <f>INDEX(People!$A$2:$A$5,MATCH(Orders!N9009,People!$B$2:$B$5,0))</f>
        <v>Kelly Williams</v>
      </c>
      <c r="X9009" t="str">
        <f>IFERROR(INDEX(Returns!A9009:A9808,MATCH(Orders!B9009,Returns!B9009:B9808,0)),"No")</f>
        <v>No</v>
      </c>
      <c r="Y9009">
        <f t="shared" si="140"/>
        <v>7.38</v>
      </c>
    </row>
    <row r="9010" spans="1:25" x14ac:dyDescent="0.2">
      <c r="A9010" s="1">
        <v>9009</v>
      </c>
      <c r="B9010" t="s">
        <v>6100</v>
      </c>
      <c r="C9010" s="2">
        <v>43787</v>
      </c>
      <c r="D9010" s="8">
        <f>Table1[[#This Row],[Order Date]]</f>
        <v>43787</v>
      </c>
      <c r="E9010" s="2">
        <v>43787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">
        <v>1353</v>
      </c>
      <c r="P9010" s="1" t="s">
        <v>30</v>
      </c>
      <c r="Q9010" s="1" t="s">
        <v>60</v>
      </c>
      <c r="R9010" s="1" t="s">
        <v>1354</v>
      </c>
      <c r="S9010" s="1">
        <v>5.82</v>
      </c>
      <c r="T9010" s="1">
        <v>2</v>
      </c>
      <c r="U9010" s="1">
        <v>0</v>
      </c>
      <c r="V9010" s="1">
        <v>2.7353999999999998</v>
      </c>
      <c r="W9010" t="str">
        <f>INDEX(People!$A$2:$A$5,MATCH(Orders!N9010,People!$B$2:$B$5,0))</f>
        <v>Kelly Williams</v>
      </c>
      <c r="X9010" t="str">
        <f>IFERROR(INDEX(Returns!A9010:A9809,MATCH(Orders!B9010,Returns!B9010:B9809,0)),"No")</f>
        <v>No</v>
      </c>
      <c r="Y9010">
        <f t="shared" si="140"/>
        <v>5.82</v>
      </c>
    </row>
    <row r="9011" spans="1:25" x14ac:dyDescent="0.2">
      <c r="A9011" s="1">
        <v>9010</v>
      </c>
      <c r="B9011" t="s">
        <v>10454</v>
      </c>
      <c r="C9011" s="2">
        <v>43658</v>
      </c>
      <c r="D9011" s="8">
        <f>Table1[[#This Row],[Order Date]]</f>
        <v>43658</v>
      </c>
      <c r="E9011" s="2">
        <v>43664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">
        <v>4647</v>
      </c>
      <c r="P9011" s="1" t="s">
        <v>43</v>
      </c>
      <c r="Q9011" s="1" t="s">
        <v>84</v>
      </c>
      <c r="R9011" s="1" t="s">
        <v>4648</v>
      </c>
      <c r="S9011" s="1">
        <v>3.8159999999999998</v>
      </c>
      <c r="T9011" s="1">
        <v>1</v>
      </c>
      <c r="U9011" s="1">
        <v>0.2</v>
      </c>
      <c r="V9011" s="1">
        <v>1.1924999999999997</v>
      </c>
      <c r="W9011" t="str">
        <f>INDEX(People!$A$2:$A$5,MATCH(Orders!N9011,People!$B$2:$B$5,0))</f>
        <v>Chuck Magee</v>
      </c>
      <c r="X9011" t="str">
        <f>IFERROR(INDEX(Returns!A9011:A9810,MATCH(Orders!B9011,Returns!B9011:B9810,0)),"No")</f>
        <v>No</v>
      </c>
      <c r="Y9011">
        <f t="shared" si="140"/>
        <v>4.5791999999999993</v>
      </c>
    </row>
    <row r="9012" spans="1:25" x14ac:dyDescent="0.2">
      <c r="A9012" s="1">
        <v>9011</v>
      </c>
      <c r="B9012" t="s">
        <v>10455</v>
      </c>
      <c r="C9012" s="2">
        <v>43604</v>
      </c>
      <c r="D9012" s="8">
        <f>Table1[[#This Row],[Order Date]]</f>
        <v>43604</v>
      </c>
      <c r="E9012" s="2">
        <v>43608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">
        <v>4826</v>
      </c>
      <c r="P9012" s="1" t="s">
        <v>43</v>
      </c>
      <c r="Q9012" s="1" t="s">
        <v>70</v>
      </c>
      <c r="R9012" s="1" t="s">
        <v>4827</v>
      </c>
      <c r="S9012" s="1">
        <v>26.16</v>
      </c>
      <c r="T9012" s="1">
        <v>4</v>
      </c>
      <c r="U9012" s="1">
        <v>0</v>
      </c>
      <c r="V9012" s="1">
        <v>12.8184</v>
      </c>
      <c r="W9012" t="str">
        <f>INDEX(People!$A$2:$A$5,MATCH(Orders!N9012,People!$B$2:$B$5,0))</f>
        <v>Cassandra Brandow</v>
      </c>
      <c r="X9012" t="str">
        <f>IFERROR(INDEX(Returns!A9012:A9811,MATCH(Orders!B9012,Returns!B9012:B9811,0)),"No")</f>
        <v>No</v>
      </c>
      <c r="Y9012">
        <f t="shared" si="140"/>
        <v>26.16</v>
      </c>
    </row>
    <row r="9013" spans="1:25" x14ac:dyDescent="0.2">
      <c r="A9013" s="1">
        <v>9012</v>
      </c>
      <c r="B9013" t="s">
        <v>10456</v>
      </c>
      <c r="C9013" s="2">
        <v>43089</v>
      </c>
      <c r="D9013" s="8">
        <f>Table1[[#This Row],[Order Date]]</f>
        <v>43089</v>
      </c>
      <c r="E9013" s="2">
        <v>43090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">
        <v>2393</v>
      </c>
      <c r="P9013" s="1" t="s">
        <v>66</v>
      </c>
      <c r="Q9013" s="1" t="s">
        <v>146</v>
      </c>
      <c r="R9013" s="1" t="s">
        <v>2394</v>
      </c>
      <c r="S9013" s="1">
        <v>100.80000000000001</v>
      </c>
      <c r="T9013" s="1">
        <v>2</v>
      </c>
      <c r="U9013" s="1">
        <v>0.2</v>
      </c>
      <c r="V9013" s="1">
        <v>21.42</v>
      </c>
      <c r="W9013" t="str">
        <f>INDEX(People!$A$2:$A$5,MATCH(Orders!N9013,People!$B$2:$B$5,0))</f>
        <v>Kelly Williams</v>
      </c>
      <c r="X9013" t="str">
        <f>IFERROR(INDEX(Returns!A9013:A9812,MATCH(Orders!B9013,Returns!B9013:B9812,0)),"No")</f>
        <v>No</v>
      </c>
      <c r="Y9013">
        <f t="shared" si="140"/>
        <v>120.96000000000001</v>
      </c>
    </row>
    <row r="9014" spans="1:25" x14ac:dyDescent="0.2">
      <c r="A9014" s="1">
        <v>9013</v>
      </c>
      <c r="B9014" t="s">
        <v>10457</v>
      </c>
      <c r="C9014" s="2">
        <v>43152</v>
      </c>
      <c r="D9014" s="8">
        <f>Table1[[#This Row],[Order Date]]</f>
        <v>43152</v>
      </c>
      <c r="E9014" s="2">
        <v>43153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">
        <v>965</v>
      </c>
      <c r="P9014" s="1" t="s">
        <v>30</v>
      </c>
      <c r="Q9014" s="1" t="s">
        <v>60</v>
      </c>
      <c r="R9014" s="1" t="s">
        <v>966</v>
      </c>
      <c r="S9014" s="1">
        <v>135.79999999999998</v>
      </c>
      <c r="T9014" s="1">
        <v>7</v>
      </c>
      <c r="U9014" s="1">
        <v>0</v>
      </c>
      <c r="V9014" s="1">
        <v>66.541999999999987</v>
      </c>
      <c r="W9014" t="str">
        <f>INDEX(People!$A$2:$A$5,MATCH(Orders!N9014,People!$B$2:$B$5,0))</f>
        <v>Chuck Magee</v>
      </c>
      <c r="X9014" t="str">
        <f>IFERROR(INDEX(Returns!A9014:A9813,MATCH(Orders!B9014,Returns!B9014:B9813,0)),"No")</f>
        <v>No</v>
      </c>
      <c r="Y9014">
        <f t="shared" si="140"/>
        <v>135.79999999999998</v>
      </c>
    </row>
    <row r="9015" spans="1:25" x14ac:dyDescent="0.2">
      <c r="A9015" s="1">
        <v>9014</v>
      </c>
      <c r="B9015" t="s">
        <v>6153</v>
      </c>
      <c r="C9015" s="2">
        <v>43542</v>
      </c>
      <c r="D9015" s="8">
        <f>Table1[[#This Row],[Order Date]]</f>
        <v>43542</v>
      </c>
      <c r="E9015" s="2">
        <v>43546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">
        <v>5184</v>
      </c>
      <c r="P9015" s="1" t="s">
        <v>43</v>
      </c>
      <c r="Q9015" s="1" t="s">
        <v>63</v>
      </c>
      <c r="R9015" s="1" t="s">
        <v>3452</v>
      </c>
      <c r="S9015" s="1">
        <v>13.899999999999999</v>
      </c>
      <c r="T9015" s="1">
        <v>5</v>
      </c>
      <c r="U9015" s="1">
        <v>0</v>
      </c>
      <c r="V9015" s="1">
        <v>3.7529999999999997</v>
      </c>
      <c r="W9015" t="str">
        <f>INDEX(People!$A$2:$A$5,MATCH(Orders!N9015,People!$B$2:$B$5,0))</f>
        <v>Anna Andreadi</v>
      </c>
      <c r="X9015" t="str">
        <f>IFERROR(INDEX(Returns!A9015:A9814,MATCH(Orders!B9015,Returns!B9015:B9814,0)),"No")</f>
        <v>No</v>
      </c>
      <c r="Y9015">
        <f t="shared" si="140"/>
        <v>13.899999999999999</v>
      </c>
    </row>
    <row r="9016" spans="1:25" x14ac:dyDescent="0.2">
      <c r="A9016" s="1">
        <v>9015</v>
      </c>
      <c r="B9016" t="s">
        <v>6153</v>
      </c>
      <c r="C9016" s="2">
        <v>43542</v>
      </c>
      <c r="D9016" s="8">
        <f>Table1[[#This Row],[Order Date]]</f>
        <v>43542</v>
      </c>
      <c r="E9016" s="2">
        <v>43546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">
        <v>2555</v>
      </c>
      <c r="P9016" s="1" t="s">
        <v>43</v>
      </c>
      <c r="Q9016" s="1" t="s">
        <v>157</v>
      </c>
      <c r="R9016" s="1" t="s">
        <v>2556</v>
      </c>
      <c r="S9016" s="1">
        <v>19.399999999999999</v>
      </c>
      <c r="T9016" s="1">
        <v>5</v>
      </c>
      <c r="U9016" s="1">
        <v>0</v>
      </c>
      <c r="V9016" s="1">
        <v>9.3120000000000012</v>
      </c>
      <c r="W9016" t="str">
        <f>INDEX(People!$A$2:$A$5,MATCH(Orders!N9016,People!$B$2:$B$5,0))</f>
        <v>Anna Andreadi</v>
      </c>
      <c r="X9016" t="str">
        <f>IFERROR(INDEX(Returns!A9016:A9815,MATCH(Orders!B9016,Returns!B9016:B9815,0)),"No")</f>
        <v>No</v>
      </c>
      <c r="Y9016">
        <f t="shared" si="140"/>
        <v>19.399999999999999</v>
      </c>
    </row>
    <row r="9017" spans="1:25" x14ac:dyDescent="0.2">
      <c r="A9017" s="1">
        <v>9016</v>
      </c>
      <c r="B9017" t="s">
        <v>10458</v>
      </c>
      <c r="C9017" s="2">
        <v>43451</v>
      </c>
      <c r="D9017" s="8">
        <f>Table1[[#This Row],[Order Date]]</f>
        <v>43451</v>
      </c>
      <c r="E9017" s="2">
        <v>43457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">
        <v>2227</v>
      </c>
      <c r="P9017" s="1" t="s">
        <v>43</v>
      </c>
      <c r="Q9017" s="1" t="s">
        <v>70</v>
      </c>
      <c r="R9017" s="1" t="s">
        <v>2228</v>
      </c>
      <c r="S9017" s="1">
        <v>13.488</v>
      </c>
      <c r="T9017" s="1">
        <v>2</v>
      </c>
      <c r="U9017" s="1">
        <v>0.2</v>
      </c>
      <c r="V9017" s="1">
        <v>4.3835999999999995</v>
      </c>
      <c r="W9017" t="str">
        <f>INDEX(People!$A$2:$A$5,MATCH(Orders!N9017,People!$B$2:$B$5,0))</f>
        <v>Anna Andreadi</v>
      </c>
      <c r="X9017" t="str">
        <f>IFERROR(INDEX(Returns!A9017:A9816,MATCH(Orders!B9017,Returns!B9017:B9816,0)),"No")</f>
        <v>No</v>
      </c>
      <c r="Y9017">
        <f t="shared" si="140"/>
        <v>16.185599999999997</v>
      </c>
    </row>
    <row r="9018" spans="1:25" x14ac:dyDescent="0.2">
      <c r="A9018" s="1">
        <v>9017</v>
      </c>
      <c r="B9018" t="s">
        <v>10458</v>
      </c>
      <c r="C9018" s="2">
        <v>43451</v>
      </c>
      <c r="D9018" s="8">
        <f>Table1[[#This Row],[Order Date]]</f>
        <v>43451</v>
      </c>
      <c r="E9018" s="2">
        <v>43457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">
        <v>4481</v>
      </c>
      <c r="P9018" s="1" t="s">
        <v>43</v>
      </c>
      <c r="Q9018" s="1" t="s">
        <v>70</v>
      </c>
      <c r="R9018" s="1" t="s">
        <v>4482</v>
      </c>
      <c r="S9018" s="1">
        <v>11.416</v>
      </c>
      <c r="T9018" s="1">
        <v>1</v>
      </c>
      <c r="U9018" s="1">
        <v>0.2</v>
      </c>
      <c r="V9018" s="1">
        <v>3.8528999999999991</v>
      </c>
      <c r="W9018" t="str">
        <f>INDEX(People!$A$2:$A$5,MATCH(Orders!N9018,People!$B$2:$B$5,0))</f>
        <v>Anna Andreadi</v>
      </c>
      <c r="X9018" t="str">
        <f>IFERROR(INDEX(Returns!A9018:A9817,MATCH(Orders!B9018,Returns!B9018:B9817,0)),"No")</f>
        <v>No</v>
      </c>
      <c r="Y9018">
        <f t="shared" si="140"/>
        <v>13.699199999999999</v>
      </c>
    </row>
    <row r="9019" spans="1:25" x14ac:dyDescent="0.2">
      <c r="A9019" s="1">
        <v>9018</v>
      </c>
      <c r="B9019" t="s">
        <v>10459</v>
      </c>
      <c r="C9019" s="2">
        <v>43185</v>
      </c>
      <c r="D9019" s="8">
        <f>Table1[[#This Row],[Order Date]]</f>
        <v>43185</v>
      </c>
      <c r="E9019" s="2">
        <v>43187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">
        <v>3298</v>
      </c>
      <c r="P9019" s="1" t="s">
        <v>43</v>
      </c>
      <c r="Q9019" s="1" t="s">
        <v>84</v>
      </c>
      <c r="R9019" s="1" t="s">
        <v>3299</v>
      </c>
      <c r="S9019" s="1">
        <v>17.64</v>
      </c>
      <c r="T9019" s="1">
        <v>3</v>
      </c>
      <c r="U9019" s="1">
        <v>0</v>
      </c>
      <c r="V9019" s="1">
        <v>8.6435999999999993</v>
      </c>
      <c r="W9019" t="str">
        <f>INDEX(People!$A$2:$A$5,MATCH(Orders!N9019,People!$B$2:$B$5,0))</f>
        <v>Anna Andreadi</v>
      </c>
      <c r="X9019" t="str">
        <f>IFERROR(INDEX(Returns!A9019:A9818,MATCH(Orders!B9019,Returns!B9019:B9818,0)),"No")</f>
        <v>No</v>
      </c>
      <c r="Y9019">
        <f t="shared" si="140"/>
        <v>17.64</v>
      </c>
    </row>
    <row r="9020" spans="1:25" x14ac:dyDescent="0.2">
      <c r="A9020" s="1">
        <v>9019</v>
      </c>
      <c r="B9020" t="s">
        <v>10459</v>
      </c>
      <c r="C9020" s="2">
        <v>43185</v>
      </c>
      <c r="D9020" s="8">
        <f>Table1[[#This Row],[Order Date]]</f>
        <v>43185</v>
      </c>
      <c r="E9020" s="2">
        <v>43187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">
        <v>121</v>
      </c>
      <c r="P9020" s="1" t="s">
        <v>43</v>
      </c>
      <c r="Q9020" s="1" t="s">
        <v>70</v>
      </c>
      <c r="R9020" s="1" t="s">
        <v>122</v>
      </c>
      <c r="S9020" s="1">
        <v>17.04</v>
      </c>
      <c r="T9020" s="1">
        <v>3</v>
      </c>
      <c r="U9020" s="1">
        <v>0.2</v>
      </c>
      <c r="V9020" s="1">
        <v>5.5379999999999985</v>
      </c>
      <c r="W9020" t="str">
        <f>INDEX(People!$A$2:$A$5,MATCH(Orders!N9020,People!$B$2:$B$5,0))</f>
        <v>Anna Andreadi</v>
      </c>
      <c r="X9020" t="str">
        <f>IFERROR(INDEX(Returns!A9020:A9819,MATCH(Orders!B9020,Returns!B9020:B9819,0)),"No")</f>
        <v>No</v>
      </c>
      <c r="Y9020">
        <f t="shared" si="140"/>
        <v>20.447999999999997</v>
      </c>
    </row>
    <row r="9021" spans="1:25" x14ac:dyDescent="0.2">
      <c r="A9021" s="1">
        <v>9020</v>
      </c>
      <c r="B9021" t="s">
        <v>10460</v>
      </c>
      <c r="C9021" s="2">
        <v>42720</v>
      </c>
      <c r="D9021" s="8">
        <f>Table1[[#This Row],[Order Date]]</f>
        <v>42720</v>
      </c>
      <c r="E9021" s="2">
        <v>42722</v>
      </c>
      <c r="F9021" s="1" t="s">
        <v>21</v>
      </c>
      <c r="G9021" s="1" t="s">
        <v>723</v>
      </c>
      <c r="H9021" s="1" t="s">
        <v>724</v>
      </c>
      <c r="I9021" s="1" t="s">
        <v>24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">
        <v>3113</v>
      </c>
      <c r="P9021" s="1" t="s">
        <v>66</v>
      </c>
      <c r="Q9021" s="1" t="s">
        <v>146</v>
      </c>
      <c r="R9021" s="1" t="s">
        <v>3114</v>
      </c>
      <c r="S9021" s="1">
        <v>99.98</v>
      </c>
      <c r="T9021" s="1">
        <v>2</v>
      </c>
      <c r="U9021" s="1">
        <v>0</v>
      </c>
      <c r="V9021" s="1">
        <v>7.9983999999999895</v>
      </c>
      <c r="W9021" t="str">
        <f>INDEX(People!$A$2:$A$5,MATCH(Orders!N9021,People!$B$2:$B$5,0))</f>
        <v>Cassandra Brandow</v>
      </c>
      <c r="X9021" t="str">
        <f>IFERROR(INDEX(Returns!A9021:A9820,MATCH(Orders!B9021,Returns!B9021:B9820,0)),"No")</f>
        <v>No</v>
      </c>
      <c r="Y9021">
        <f t="shared" si="140"/>
        <v>99.98</v>
      </c>
    </row>
    <row r="9022" spans="1:25" x14ac:dyDescent="0.2">
      <c r="A9022" s="1">
        <v>9021</v>
      </c>
      <c r="B9022" t="s">
        <v>10460</v>
      </c>
      <c r="C9022" s="2">
        <v>42720</v>
      </c>
      <c r="D9022" s="8">
        <f>Table1[[#This Row],[Order Date]]</f>
        <v>42720</v>
      </c>
      <c r="E9022" s="2">
        <v>42722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">
        <v>2845</v>
      </c>
      <c r="P9022" s="1" t="s">
        <v>30</v>
      </c>
      <c r="Q9022" s="1" t="s">
        <v>60</v>
      </c>
      <c r="R9022" s="1" t="s">
        <v>2846</v>
      </c>
      <c r="S9022" s="1">
        <v>29.46</v>
      </c>
      <c r="T9022" s="1">
        <v>6</v>
      </c>
      <c r="U9022" s="1">
        <v>0</v>
      </c>
      <c r="V9022" s="1">
        <v>9.7217999999999982</v>
      </c>
      <c r="W9022" t="str">
        <f>INDEX(People!$A$2:$A$5,MATCH(Orders!N9022,People!$B$2:$B$5,0))</f>
        <v>Cassandra Brandow</v>
      </c>
      <c r="X9022" t="str">
        <f>IFERROR(INDEX(Returns!A9022:A9821,MATCH(Orders!B9022,Returns!B9022:B9821,0)),"No")</f>
        <v>No</v>
      </c>
      <c r="Y9022">
        <f t="shared" si="140"/>
        <v>29.46</v>
      </c>
    </row>
    <row r="9023" spans="1:25" x14ac:dyDescent="0.2">
      <c r="A9023" s="1">
        <v>9022</v>
      </c>
      <c r="B9023" t="s">
        <v>10461</v>
      </c>
      <c r="C9023" s="2">
        <v>43054</v>
      </c>
      <c r="D9023" s="8">
        <f>Table1[[#This Row],[Order Date]]</f>
        <v>43054</v>
      </c>
      <c r="E9023" s="2">
        <v>43059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">
        <v>3747</v>
      </c>
      <c r="P9023" s="1" t="s">
        <v>43</v>
      </c>
      <c r="Q9023" s="1" t="s">
        <v>70</v>
      </c>
      <c r="R9023" s="1" t="s">
        <v>3748</v>
      </c>
      <c r="S9023" s="1">
        <v>166.92000000000002</v>
      </c>
      <c r="T9023" s="1">
        <v>13</v>
      </c>
      <c r="U9023" s="1">
        <v>0.7</v>
      </c>
      <c r="V9023" s="1">
        <v>-116.84399999999999</v>
      </c>
      <c r="W9023" t="str">
        <f>INDEX(People!$A$2:$A$5,MATCH(Orders!N9023,People!$B$2:$B$5,0))</f>
        <v>Chuck Magee</v>
      </c>
      <c r="X9023" t="str">
        <f>IFERROR(INDEX(Returns!A9023:A9822,MATCH(Orders!B9023,Returns!B9023:B9822,0)),"No")</f>
        <v>No</v>
      </c>
      <c r="Y9023">
        <f t="shared" si="140"/>
        <v>283.76400000000001</v>
      </c>
    </row>
    <row r="9024" spans="1:25" x14ac:dyDescent="0.2">
      <c r="A9024" s="1">
        <v>9023</v>
      </c>
      <c r="B9024" t="s">
        <v>10462</v>
      </c>
      <c r="C9024" s="2">
        <v>43334</v>
      </c>
      <c r="D9024" s="8">
        <f>Table1[[#This Row],[Order Date]]</f>
        <v>43334</v>
      </c>
      <c r="E9024" s="2">
        <v>43335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">
        <v>1720</v>
      </c>
      <c r="P9024" s="1" t="s">
        <v>30</v>
      </c>
      <c r="Q9024" s="1" t="s">
        <v>60</v>
      </c>
      <c r="R9024" s="1" t="s">
        <v>1721</v>
      </c>
      <c r="S9024" s="1">
        <v>98.328000000000003</v>
      </c>
      <c r="T9024" s="1">
        <v>3</v>
      </c>
      <c r="U9024" s="1">
        <v>0.2</v>
      </c>
      <c r="V9024" s="1">
        <v>9.832800000000006</v>
      </c>
      <c r="W9024" t="str">
        <f>INDEX(People!$A$2:$A$5,MATCH(Orders!N9024,People!$B$2:$B$5,0))</f>
        <v>Anna Andreadi</v>
      </c>
      <c r="X9024" t="str">
        <f>IFERROR(INDEX(Returns!A9024:A9823,MATCH(Orders!B9024,Returns!B9024:B9823,0)),"No")</f>
        <v>No</v>
      </c>
      <c r="Y9024">
        <f t="shared" si="140"/>
        <v>117.9936</v>
      </c>
    </row>
    <row r="9025" spans="1:25" x14ac:dyDescent="0.2">
      <c r="A9025" s="1">
        <v>9024</v>
      </c>
      <c r="B9025" t="s">
        <v>10463</v>
      </c>
      <c r="C9025" s="2">
        <v>42915</v>
      </c>
      <c r="D9025" s="8">
        <f>Table1[[#This Row],[Order Date]]</f>
        <v>42915</v>
      </c>
      <c r="E9025" s="2">
        <v>42918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">
        <v>1805</v>
      </c>
      <c r="P9025" s="1" t="s">
        <v>30</v>
      </c>
      <c r="Q9025" s="1" t="s">
        <v>34</v>
      </c>
      <c r="R9025" s="1" t="s">
        <v>1806</v>
      </c>
      <c r="S9025" s="1">
        <v>117.88199999999999</v>
      </c>
      <c r="T9025" s="1">
        <v>1</v>
      </c>
      <c r="U9025" s="1">
        <v>0.1</v>
      </c>
      <c r="V9025" s="1">
        <v>1.3097999999999956</v>
      </c>
      <c r="W9025" t="str">
        <f>INDEX(People!$A$2:$A$5,MATCH(Orders!N9025,People!$B$2:$B$5,0))</f>
        <v>Chuck Magee</v>
      </c>
      <c r="X9025" t="str">
        <f>IFERROR(INDEX(Returns!A9025:A9824,MATCH(Orders!B9025,Returns!B9025:B9824,0)),"No")</f>
        <v>No</v>
      </c>
      <c r="Y9025">
        <f t="shared" si="140"/>
        <v>129.67019999999999</v>
      </c>
    </row>
    <row r="9026" spans="1:25" x14ac:dyDescent="0.2">
      <c r="A9026" s="1">
        <v>9025</v>
      </c>
      <c r="B9026" t="s">
        <v>10464</v>
      </c>
      <c r="C9026" s="2">
        <v>43277</v>
      </c>
      <c r="D9026" s="8">
        <f>Table1[[#This Row],[Order Date]]</f>
        <v>43277</v>
      </c>
      <c r="E9026" s="2">
        <v>43283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">
        <v>5395</v>
      </c>
      <c r="P9026" s="1" t="s">
        <v>66</v>
      </c>
      <c r="Q9026" s="1" t="s">
        <v>146</v>
      </c>
      <c r="R9026" s="1" t="s">
        <v>5396</v>
      </c>
      <c r="S9026" s="1">
        <v>20.97</v>
      </c>
      <c r="T9026" s="1">
        <v>3</v>
      </c>
      <c r="U9026" s="1">
        <v>0</v>
      </c>
      <c r="V9026" s="1">
        <v>9.017100000000001</v>
      </c>
      <c r="W9026" t="str">
        <f>INDEX(People!$A$2:$A$5,MATCH(Orders!N9026,People!$B$2:$B$5,0))</f>
        <v>Chuck Magee</v>
      </c>
      <c r="X9026" t="str">
        <f>IFERROR(INDEX(Returns!A9026:A9825,MATCH(Orders!B9026,Returns!B9026:B9825,0)),"No")</f>
        <v>No</v>
      </c>
      <c r="Y9026">
        <f t="shared" si="140"/>
        <v>20.97</v>
      </c>
    </row>
    <row r="9027" spans="1:25" x14ac:dyDescent="0.2">
      <c r="A9027" s="1">
        <v>9026</v>
      </c>
      <c r="B9027" t="s">
        <v>10464</v>
      </c>
      <c r="C9027" s="2">
        <v>43277</v>
      </c>
      <c r="D9027" s="8">
        <f>Table1[[#This Row],[Order Date]]</f>
        <v>43277</v>
      </c>
      <c r="E9027" s="2">
        <v>43283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">
        <v>4759</v>
      </c>
      <c r="P9027" s="1" t="s">
        <v>66</v>
      </c>
      <c r="Q9027" s="1" t="s">
        <v>146</v>
      </c>
      <c r="R9027" s="1" t="s">
        <v>4760</v>
      </c>
      <c r="S9027" s="1">
        <v>139.96</v>
      </c>
      <c r="T9027" s="1">
        <v>4</v>
      </c>
      <c r="U9027" s="1">
        <v>0</v>
      </c>
      <c r="V9027" s="1">
        <v>9.7972000000000037</v>
      </c>
      <c r="W9027" t="str">
        <f>INDEX(People!$A$2:$A$5,MATCH(Orders!N9027,People!$B$2:$B$5,0))</f>
        <v>Chuck Magee</v>
      </c>
      <c r="X9027" t="str">
        <f>IFERROR(INDEX(Returns!A9027:A9826,MATCH(Orders!B9027,Returns!B9027:B9826,0)),"No")</f>
        <v>No</v>
      </c>
      <c r="Y9027">
        <f t="shared" ref="Y9027:Y9090" si="141">S9027*(1+U9027)</f>
        <v>139.96</v>
      </c>
    </row>
    <row r="9028" spans="1:25" x14ac:dyDescent="0.2">
      <c r="A9028" s="1">
        <v>9027</v>
      </c>
      <c r="B9028" t="s">
        <v>10464</v>
      </c>
      <c r="C9028" s="2">
        <v>43277</v>
      </c>
      <c r="D9028" s="8">
        <f>Table1[[#This Row],[Order Date]]</f>
        <v>43277</v>
      </c>
      <c r="E9028" s="2">
        <v>43283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">
        <v>3177</v>
      </c>
      <c r="P9028" s="1" t="s">
        <v>30</v>
      </c>
      <c r="Q9028" s="1" t="s">
        <v>60</v>
      </c>
      <c r="R9028" s="1" t="s">
        <v>3178</v>
      </c>
      <c r="S9028" s="1">
        <v>37.74</v>
      </c>
      <c r="T9028" s="1">
        <v>3</v>
      </c>
      <c r="U9028" s="1">
        <v>0</v>
      </c>
      <c r="V9028" s="1">
        <v>12.831599999999996</v>
      </c>
      <c r="W9028" t="str">
        <f>INDEX(People!$A$2:$A$5,MATCH(Orders!N9028,People!$B$2:$B$5,0))</f>
        <v>Chuck Magee</v>
      </c>
      <c r="X9028" t="str">
        <f>IFERROR(INDEX(Returns!A9028:A9827,MATCH(Orders!B9028,Returns!B9028:B9827,0)),"No")</f>
        <v>No</v>
      </c>
      <c r="Y9028">
        <f t="shared" si="141"/>
        <v>37.74</v>
      </c>
    </row>
    <row r="9029" spans="1:25" x14ac:dyDescent="0.2">
      <c r="A9029" s="1">
        <v>9028</v>
      </c>
      <c r="B9029" t="s">
        <v>10465</v>
      </c>
      <c r="C9029" s="2">
        <v>43360</v>
      </c>
      <c r="D9029" s="8">
        <f>Table1[[#This Row],[Order Date]]</f>
        <v>43360</v>
      </c>
      <c r="E9029" s="2">
        <v>43365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">
        <v>2091</v>
      </c>
      <c r="P9029" s="1" t="s">
        <v>30</v>
      </c>
      <c r="Q9029" s="1" t="s">
        <v>60</v>
      </c>
      <c r="R9029" s="1" t="s">
        <v>2092</v>
      </c>
      <c r="S9029" s="1">
        <v>14.82</v>
      </c>
      <c r="T9029" s="1">
        <v>3</v>
      </c>
      <c r="U9029" s="1">
        <v>0</v>
      </c>
      <c r="V9029" s="1">
        <v>6.224400000000001</v>
      </c>
      <c r="W9029" t="str">
        <f>INDEX(People!$A$2:$A$5,MATCH(Orders!N9029,People!$B$2:$B$5,0))</f>
        <v>Chuck Magee</v>
      </c>
      <c r="X9029" t="str">
        <f>IFERROR(INDEX(Returns!A9029:A9828,MATCH(Orders!B9029,Returns!B9029:B9828,0)),"No")</f>
        <v>No</v>
      </c>
      <c r="Y9029">
        <f t="shared" si="141"/>
        <v>14.82</v>
      </c>
    </row>
    <row r="9030" spans="1:25" x14ac:dyDescent="0.2">
      <c r="A9030" s="1">
        <v>9029</v>
      </c>
      <c r="B9030" t="s">
        <v>10465</v>
      </c>
      <c r="C9030" s="2">
        <v>43360</v>
      </c>
      <c r="D9030" s="8">
        <f>Table1[[#This Row],[Order Date]]</f>
        <v>43360</v>
      </c>
      <c r="E9030" s="2">
        <v>43365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">
        <v>1487</v>
      </c>
      <c r="P9030" s="1" t="s">
        <v>30</v>
      </c>
      <c r="Q9030" s="1" t="s">
        <v>60</v>
      </c>
      <c r="R9030" s="1" t="s">
        <v>1488</v>
      </c>
      <c r="S9030" s="1">
        <v>191.82</v>
      </c>
      <c r="T9030" s="1">
        <v>3</v>
      </c>
      <c r="U9030" s="1">
        <v>0</v>
      </c>
      <c r="V9030" s="1">
        <v>61.382399999999997</v>
      </c>
      <c r="W9030" t="str">
        <f>INDEX(People!$A$2:$A$5,MATCH(Orders!N9030,People!$B$2:$B$5,0))</f>
        <v>Chuck Magee</v>
      </c>
      <c r="X9030" t="str">
        <f>IFERROR(INDEX(Returns!A9030:A9829,MATCH(Orders!B9030,Returns!B9030:B9829,0)),"No")</f>
        <v>No</v>
      </c>
      <c r="Y9030">
        <f t="shared" si="141"/>
        <v>191.82</v>
      </c>
    </row>
    <row r="9031" spans="1:25" x14ac:dyDescent="0.2">
      <c r="A9031" s="1">
        <v>9030</v>
      </c>
      <c r="B9031" t="s">
        <v>10466</v>
      </c>
      <c r="C9031" s="2">
        <v>42569</v>
      </c>
      <c r="D9031" s="8">
        <f>Table1[[#This Row],[Order Date]]</f>
        <v>42569</v>
      </c>
      <c r="E9031" s="2">
        <v>42574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">
        <v>1771</v>
      </c>
      <c r="P9031" s="1" t="s">
        <v>43</v>
      </c>
      <c r="Q9031" s="1" t="s">
        <v>70</v>
      </c>
      <c r="R9031" s="1" t="s">
        <v>1772</v>
      </c>
      <c r="S9031" s="1">
        <v>13.904</v>
      </c>
      <c r="T9031" s="1">
        <v>2</v>
      </c>
      <c r="U9031" s="1">
        <v>0.2</v>
      </c>
      <c r="V9031" s="1">
        <v>4.5187999999999997</v>
      </c>
      <c r="W9031" t="str">
        <f>INDEX(People!$A$2:$A$5,MATCH(Orders!N9031,People!$B$2:$B$5,0))</f>
        <v>Chuck Magee</v>
      </c>
      <c r="X9031" t="str">
        <f>IFERROR(INDEX(Returns!A9031:A9830,MATCH(Orders!B9031,Returns!B9031:B9830,0)),"No")</f>
        <v>No</v>
      </c>
      <c r="Y9031">
        <f t="shared" si="141"/>
        <v>16.684799999999999</v>
      </c>
    </row>
    <row r="9032" spans="1:25" x14ac:dyDescent="0.2">
      <c r="A9032" s="1">
        <v>9031</v>
      </c>
      <c r="B9032" t="s">
        <v>10467</v>
      </c>
      <c r="C9032" s="2">
        <v>43709</v>
      </c>
      <c r="D9032" s="8">
        <f>Table1[[#This Row],[Order Date]]</f>
        <v>43709</v>
      </c>
      <c r="E9032" s="2">
        <v>43709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">
        <v>3726</v>
      </c>
      <c r="P9032" s="1" t="s">
        <v>43</v>
      </c>
      <c r="Q9032" s="1" t="s">
        <v>73</v>
      </c>
      <c r="R9032" s="1" t="s">
        <v>3727</v>
      </c>
      <c r="S9032" s="1">
        <v>314.60000000000002</v>
      </c>
      <c r="T9032" s="1">
        <v>4</v>
      </c>
      <c r="U9032" s="1">
        <v>0</v>
      </c>
      <c r="V9032" s="1">
        <v>103.81799999999998</v>
      </c>
      <c r="W9032" t="str">
        <f>INDEX(People!$A$2:$A$5,MATCH(Orders!N9032,People!$B$2:$B$5,0))</f>
        <v>Anna Andreadi</v>
      </c>
      <c r="X9032" t="str">
        <f>IFERROR(INDEX(Returns!A9032:A9831,MATCH(Orders!B9032,Returns!B9032:B9831,0)),"No")</f>
        <v>No</v>
      </c>
      <c r="Y9032">
        <f t="shared" si="141"/>
        <v>314.60000000000002</v>
      </c>
    </row>
    <row r="9033" spans="1:25" x14ac:dyDescent="0.2">
      <c r="A9033" s="1">
        <v>9032</v>
      </c>
      <c r="B9033" t="s">
        <v>10467</v>
      </c>
      <c r="C9033" s="2">
        <v>43709</v>
      </c>
      <c r="D9033" s="8">
        <f>Table1[[#This Row],[Order Date]]</f>
        <v>43709</v>
      </c>
      <c r="E9033" s="2">
        <v>43709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">
        <v>814</v>
      </c>
      <c r="P9033" s="1" t="s">
        <v>30</v>
      </c>
      <c r="Q9033" s="1" t="s">
        <v>52</v>
      </c>
      <c r="R9033" s="1" t="s">
        <v>815</v>
      </c>
      <c r="S9033" s="1">
        <v>283.56</v>
      </c>
      <c r="T9033" s="1">
        <v>4</v>
      </c>
      <c r="U9033" s="1">
        <v>0</v>
      </c>
      <c r="V9033" s="1">
        <v>45.36960000000002</v>
      </c>
      <c r="W9033" t="str">
        <f>INDEX(People!$A$2:$A$5,MATCH(Orders!N9033,People!$B$2:$B$5,0))</f>
        <v>Anna Andreadi</v>
      </c>
      <c r="X9033" t="str">
        <f>IFERROR(INDEX(Returns!A9033:A9832,MATCH(Orders!B9033,Returns!B9033:B9832,0)),"No")</f>
        <v>No</v>
      </c>
      <c r="Y9033">
        <f t="shared" si="141"/>
        <v>283.56</v>
      </c>
    </row>
    <row r="9034" spans="1:25" x14ac:dyDescent="0.2">
      <c r="A9034" s="1">
        <v>9033</v>
      </c>
      <c r="B9034" t="s">
        <v>10468</v>
      </c>
      <c r="C9034" s="2">
        <v>43638</v>
      </c>
      <c r="D9034" s="8">
        <f>Table1[[#This Row],[Order Date]]</f>
        <v>43638</v>
      </c>
      <c r="E9034" s="2">
        <v>43642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">
        <v>33</v>
      </c>
      <c r="P9034" s="1" t="s">
        <v>30</v>
      </c>
      <c r="Q9034" s="1" t="s">
        <v>34</v>
      </c>
      <c r="R9034" s="1" t="s">
        <v>35</v>
      </c>
      <c r="S9034" s="1">
        <v>487.96</v>
      </c>
      <c r="T9034" s="1">
        <v>2</v>
      </c>
      <c r="U9034" s="1">
        <v>0</v>
      </c>
      <c r="V9034" s="1">
        <v>146.38799999999998</v>
      </c>
      <c r="W9034" t="str">
        <f>INDEX(People!$A$2:$A$5,MATCH(Orders!N9034,People!$B$2:$B$5,0))</f>
        <v>Kelly Williams</v>
      </c>
      <c r="X9034" t="str">
        <f>IFERROR(INDEX(Returns!A9034:A9833,MATCH(Orders!B9034,Returns!B9034:B9833,0)),"No")</f>
        <v>No</v>
      </c>
      <c r="Y9034">
        <f t="shared" si="141"/>
        <v>487.96</v>
      </c>
    </row>
    <row r="9035" spans="1:25" x14ac:dyDescent="0.2">
      <c r="A9035" s="1">
        <v>9034</v>
      </c>
      <c r="B9035" t="s">
        <v>10469</v>
      </c>
      <c r="C9035" s="2">
        <v>42615</v>
      </c>
      <c r="D9035" s="8">
        <f>Table1[[#This Row],[Order Date]]</f>
        <v>42615</v>
      </c>
      <c r="E9035" s="2">
        <v>42620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">
        <v>3796</v>
      </c>
      <c r="P9035" s="1" t="s">
        <v>43</v>
      </c>
      <c r="Q9035" s="1" t="s">
        <v>70</v>
      </c>
      <c r="R9035" s="1" t="s">
        <v>3797</v>
      </c>
      <c r="S9035" s="1">
        <v>1793.98</v>
      </c>
      <c r="T9035" s="1">
        <v>2</v>
      </c>
      <c r="U9035" s="1">
        <v>0</v>
      </c>
      <c r="V9035" s="1">
        <v>843.17059999999992</v>
      </c>
      <c r="W9035" t="str">
        <f>INDEX(People!$A$2:$A$5,MATCH(Orders!N9035,People!$B$2:$B$5,0))</f>
        <v>Cassandra Brandow</v>
      </c>
      <c r="X9035" t="str">
        <f>IFERROR(INDEX(Returns!A9035:A9834,MATCH(Orders!B9035,Returns!B9035:B9834,0)),"No")</f>
        <v>No</v>
      </c>
      <c r="Y9035">
        <f t="shared" si="141"/>
        <v>1793.98</v>
      </c>
    </row>
    <row r="9036" spans="1:25" x14ac:dyDescent="0.2">
      <c r="A9036" s="1">
        <v>9035</v>
      </c>
      <c r="B9036" t="s">
        <v>6014</v>
      </c>
      <c r="C9036" s="2">
        <v>43009</v>
      </c>
      <c r="D9036" s="8">
        <f>Table1[[#This Row],[Order Date]]</f>
        <v>43009</v>
      </c>
      <c r="E9036" s="2">
        <v>43013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">
        <v>4463</v>
      </c>
      <c r="P9036" s="1" t="s">
        <v>43</v>
      </c>
      <c r="Q9036" s="1" t="s">
        <v>70</v>
      </c>
      <c r="R9036" s="1" t="s">
        <v>4464</v>
      </c>
      <c r="S9036" s="1">
        <v>2.9919999999999995</v>
      </c>
      <c r="T9036" s="1">
        <v>4</v>
      </c>
      <c r="U9036" s="1">
        <v>0.8</v>
      </c>
      <c r="V9036" s="1">
        <v>-4.4880000000000013</v>
      </c>
      <c r="W9036" t="str">
        <f>INDEX(People!$A$2:$A$5,MATCH(Orders!N9036,People!$B$2:$B$5,0))</f>
        <v>Kelly Williams</v>
      </c>
      <c r="X9036" t="str">
        <f>IFERROR(INDEX(Returns!A9036:A9835,MATCH(Orders!B9036,Returns!B9036:B9835,0)),"No")</f>
        <v>No</v>
      </c>
      <c r="Y9036">
        <f t="shared" si="141"/>
        <v>5.3855999999999993</v>
      </c>
    </row>
    <row r="9037" spans="1:25" x14ac:dyDescent="0.2">
      <c r="A9037" s="1">
        <v>9036</v>
      </c>
      <c r="B9037" t="s">
        <v>6014</v>
      </c>
      <c r="C9037" s="2">
        <v>43009</v>
      </c>
      <c r="D9037" s="8">
        <f>Table1[[#This Row],[Order Date]]</f>
        <v>43009</v>
      </c>
      <c r="E9037" s="2">
        <v>43013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">
        <v>583</v>
      </c>
      <c r="P9037" s="1" t="s">
        <v>66</v>
      </c>
      <c r="Q9037" s="1" t="s">
        <v>146</v>
      </c>
      <c r="R9037" s="1" t="s">
        <v>584</v>
      </c>
      <c r="S9037" s="1">
        <v>108.76800000000001</v>
      </c>
      <c r="T9037" s="1">
        <v>4</v>
      </c>
      <c r="U9037" s="1">
        <v>0.2</v>
      </c>
      <c r="V9037" s="1">
        <v>2.7191999999999901</v>
      </c>
      <c r="W9037" t="str">
        <f>INDEX(People!$A$2:$A$5,MATCH(Orders!N9037,People!$B$2:$B$5,0))</f>
        <v>Kelly Williams</v>
      </c>
      <c r="X9037" t="str">
        <f>IFERROR(INDEX(Returns!A9037:A9836,MATCH(Orders!B9037,Returns!B9037:B9836,0)),"No")</f>
        <v>No</v>
      </c>
      <c r="Y9037">
        <f t="shared" si="141"/>
        <v>130.52160000000001</v>
      </c>
    </row>
    <row r="9038" spans="1:25" x14ac:dyDescent="0.2">
      <c r="A9038" s="1">
        <v>9037</v>
      </c>
      <c r="B9038" t="s">
        <v>10470</v>
      </c>
      <c r="C9038" s="2">
        <v>42832</v>
      </c>
      <c r="D9038" s="8">
        <f>Table1[[#This Row],[Order Date]]</f>
        <v>42832</v>
      </c>
      <c r="E9038" s="2">
        <v>42835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">
        <v>3275</v>
      </c>
      <c r="P9038" s="1" t="s">
        <v>43</v>
      </c>
      <c r="Q9038" s="1" t="s">
        <v>84</v>
      </c>
      <c r="R9038" s="1" t="s">
        <v>3276</v>
      </c>
      <c r="S9038" s="1">
        <v>25.92</v>
      </c>
      <c r="T9038" s="1">
        <v>4</v>
      </c>
      <c r="U9038" s="1">
        <v>0</v>
      </c>
      <c r="V9038" s="1">
        <v>12.441600000000001</v>
      </c>
      <c r="W9038" t="str">
        <f>INDEX(People!$A$2:$A$5,MATCH(Orders!N9038,People!$B$2:$B$5,0))</f>
        <v>Chuck Magee</v>
      </c>
      <c r="X9038" t="str">
        <f>IFERROR(INDEX(Returns!A9038:A9837,MATCH(Orders!B9038,Returns!B9038:B9837,0)),"No")</f>
        <v>No</v>
      </c>
      <c r="Y9038">
        <f t="shared" si="141"/>
        <v>25.92</v>
      </c>
    </row>
    <row r="9039" spans="1:25" x14ac:dyDescent="0.2">
      <c r="A9039" s="1">
        <v>9038</v>
      </c>
      <c r="B9039" t="s">
        <v>10470</v>
      </c>
      <c r="C9039" s="2">
        <v>42832</v>
      </c>
      <c r="D9039" s="8">
        <f>Table1[[#This Row],[Order Date]]</f>
        <v>42832</v>
      </c>
      <c r="E9039" s="2">
        <v>42835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">
        <v>3279</v>
      </c>
      <c r="P9039" s="1" t="s">
        <v>43</v>
      </c>
      <c r="Q9039" s="1" t="s">
        <v>55</v>
      </c>
      <c r="R9039" s="1" t="s">
        <v>3280</v>
      </c>
      <c r="S9039" s="1">
        <v>22.58</v>
      </c>
      <c r="T9039" s="1">
        <v>2</v>
      </c>
      <c r="U9039" s="1">
        <v>0</v>
      </c>
      <c r="V9039" s="1">
        <v>5.8707999999999991</v>
      </c>
      <c r="W9039" t="str">
        <f>INDEX(People!$A$2:$A$5,MATCH(Orders!N9039,People!$B$2:$B$5,0))</f>
        <v>Chuck Magee</v>
      </c>
      <c r="X9039" t="str">
        <f>IFERROR(INDEX(Returns!A9039:A9838,MATCH(Orders!B9039,Returns!B9039:B9838,0)),"No")</f>
        <v>No</v>
      </c>
      <c r="Y9039">
        <f t="shared" si="141"/>
        <v>22.58</v>
      </c>
    </row>
    <row r="9040" spans="1:25" x14ac:dyDescent="0.2">
      <c r="A9040" s="1">
        <v>9039</v>
      </c>
      <c r="B9040" t="s">
        <v>10471</v>
      </c>
      <c r="C9040" s="2">
        <v>43790</v>
      </c>
      <c r="D9040" s="8">
        <f>Table1[[#This Row],[Order Date]]</f>
        <v>43790</v>
      </c>
      <c r="E9040" s="2">
        <v>43790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">
        <v>1545</v>
      </c>
      <c r="P9040" s="1" t="s">
        <v>66</v>
      </c>
      <c r="Q9040" s="1" t="s">
        <v>67</v>
      </c>
      <c r="R9040" s="1" t="s">
        <v>1546</v>
      </c>
      <c r="S9040" s="1">
        <v>55.176000000000002</v>
      </c>
      <c r="T9040" s="1">
        <v>3</v>
      </c>
      <c r="U9040" s="1">
        <v>0.2</v>
      </c>
      <c r="V9040" s="1">
        <v>-12.414599999999997</v>
      </c>
      <c r="W9040" t="str">
        <f>INDEX(People!$A$2:$A$5,MATCH(Orders!N9040,People!$B$2:$B$5,0))</f>
        <v>Kelly Williams</v>
      </c>
      <c r="X9040" t="str">
        <f>IFERROR(INDEX(Returns!A9040:A9839,MATCH(Orders!B9040,Returns!B9040:B9839,0)),"No")</f>
        <v>No</v>
      </c>
      <c r="Y9040">
        <f t="shared" si="141"/>
        <v>66.211200000000005</v>
      </c>
    </row>
    <row r="9041" spans="1:25" x14ac:dyDescent="0.2">
      <c r="A9041" s="1">
        <v>9040</v>
      </c>
      <c r="B9041" t="s">
        <v>10472</v>
      </c>
      <c r="C9041" s="2">
        <v>43451</v>
      </c>
      <c r="D9041" s="8">
        <f>Table1[[#This Row],[Order Date]]</f>
        <v>43451</v>
      </c>
      <c r="E9041" s="2">
        <v>43455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">
        <v>2289</v>
      </c>
      <c r="P9041" s="1" t="s">
        <v>43</v>
      </c>
      <c r="Q9041" s="1" t="s">
        <v>70</v>
      </c>
      <c r="R9041" s="1" t="s">
        <v>2290</v>
      </c>
      <c r="S9041" s="1">
        <v>9892.74</v>
      </c>
      <c r="T9041" s="1">
        <v>13</v>
      </c>
      <c r="U9041" s="1">
        <v>0</v>
      </c>
      <c r="V9041" s="1">
        <v>4946.37</v>
      </c>
      <c r="W9041" t="str">
        <f>INDEX(People!$A$2:$A$5,MATCH(Orders!N9041,People!$B$2:$B$5,0))</f>
        <v>Kelly Williams</v>
      </c>
      <c r="X9041" t="str">
        <f>IFERROR(INDEX(Returns!A9041:A9840,MATCH(Orders!B9041,Returns!B9041:B9840,0)),"No")</f>
        <v>No</v>
      </c>
      <c r="Y9041">
        <f t="shared" si="141"/>
        <v>9892.74</v>
      </c>
    </row>
    <row r="9042" spans="1:25" x14ac:dyDescent="0.2">
      <c r="A9042" s="1">
        <v>9041</v>
      </c>
      <c r="B9042" t="s">
        <v>10473</v>
      </c>
      <c r="C9042" s="2">
        <v>42632</v>
      </c>
      <c r="D9042" s="8">
        <f>Table1[[#This Row],[Order Date]]</f>
        <v>42632</v>
      </c>
      <c r="E9042" s="2">
        <v>42637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">
        <v>3614</v>
      </c>
      <c r="P9042" s="1" t="s">
        <v>30</v>
      </c>
      <c r="Q9042" s="1" t="s">
        <v>52</v>
      </c>
      <c r="R9042" s="1" t="s">
        <v>3615</v>
      </c>
      <c r="S9042" s="1">
        <v>73.915000000000006</v>
      </c>
      <c r="T9042" s="1">
        <v>1</v>
      </c>
      <c r="U9042" s="1">
        <v>0.5</v>
      </c>
      <c r="V9042" s="1">
        <v>-45.827300000000008</v>
      </c>
      <c r="W9042" t="str">
        <f>INDEX(People!$A$2:$A$5,MATCH(Orders!N9042,People!$B$2:$B$5,0))</f>
        <v>Anna Andreadi</v>
      </c>
      <c r="X9042" t="str">
        <f>IFERROR(INDEX(Returns!A9042:A9841,MATCH(Orders!B9042,Returns!B9042:B9841,0)),"No")</f>
        <v>No</v>
      </c>
      <c r="Y9042">
        <f t="shared" si="141"/>
        <v>110.8725</v>
      </c>
    </row>
    <row r="9043" spans="1:25" x14ac:dyDescent="0.2">
      <c r="A9043" s="1">
        <v>9042</v>
      </c>
      <c r="B9043" t="s">
        <v>10474</v>
      </c>
      <c r="C9043" s="2">
        <v>42641</v>
      </c>
      <c r="D9043" s="8">
        <f>Table1[[#This Row],[Order Date]]</f>
        <v>42641</v>
      </c>
      <c r="E9043" s="2">
        <v>42646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">
        <v>5750</v>
      </c>
      <c r="P9043" s="1" t="s">
        <v>30</v>
      </c>
      <c r="Q9043" s="1" t="s">
        <v>60</v>
      </c>
      <c r="R9043" s="1" t="s">
        <v>5751</v>
      </c>
      <c r="S9043" s="1">
        <v>337.08800000000002</v>
      </c>
      <c r="T9043" s="1">
        <v>4</v>
      </c>
      <c r="U9043" s="1">
        <v>0.2</v>
      </c>
      <c r="V9043" s="1">
        <v>16.854399999999984</v>
      </c>
      <c r="W9043" t="str">
        <f>INDEX(People!$A$2:$A$5,MATCH(Orders!N9043,People!$B$2:$B$5,0))</f>
        <v>Cassandra Brandow</v>
      </c>
      <c r="X9043" t="str">
        <f>IFERROR(INDEX(Returns!A9043:A9842,MATCH(Orders!B9043,Returns!B9043:B9842,0)),"No")</f>
        <v>No</v>
      </c>
      <c r="Y9043">
        <f t="shared" si="141"/>
        <v>404.50560000000002</v>
      </c>
    </row>
    <row r="9044" spans="1:25" x14ac:dyDescent="0.2">
      <c r="A9044" s="1">
        <v>9043</v>
      </c>
      <c r="B9044" t="s">
        <v>10475</v>
      </c>
      <c r="C9044" s="2">
        <v>43000</v>
      </c>
      <c r="D9044" s="8">
        <f>Table1[[#This Row],[Order Date]]</f>
        <v>43000</v>
      </c>
      <c r="E9044" s="2">
        <v>43004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">
        <v>1884</v>
      </c>
      <c r="P9044" s="1" t="s">
        <v>43</v>
      </c>
      <c r="Q9044" s="1" t="s">
        <v>73</v>
      </c>
      <c r="R9044" s="1" t="s">
        <v>1885</v>
      </c>
      <c r="S9044" s="1">
        <v>61.44</v>
      </c>
      <c r="T9044" s="1">
        <v>3</v>
      </c>
      <c r="U9044" s="1">
        <v>0</v>
      </c>
      <c r="V9044" s="1">
        <v>16.588799999999999</v>
      </c>
      <c r="W9044" t="str">
        <f>INDEX(People!$A$2:$A$5,MATCH(Orders!N9044,People!$B$2:$B$5,0))</f>
        <v>Anna Andreadi</v>
      </c>
      <c r="X9044" t="str">
        <f>IFERROR(INDEX(Returns!A9044:A9843,MATCH(Orders!B9044,Returns!B9044:B9843,0)),"No")</f>
        <v>No</v>
      </c>
      <c r="Y9044">
        <f t="shared" si="141"/>
        <v>61.44</v>
      </c>
    </row>
    <row r="9045" spans="1:25" x14ac:dyDescent="0.2">
      <c r="A9045" s="1">
        <v>9044</v>
      </c>
      <c r="B9045" t="s">
        <v>10476</v>
      </c>
      <c r="C9045" s="2">
        <v>43411</v>
      </c>
      <c r="D9045" s="8">
        <f>Table1[[#This Row],[Order Date]]</f>
        <v>43411</v>
      </c>
      <c r="E9045" s="2">
        <v>43417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">
        <v>1146</v>
      </c>
      <c r="P9045" s="1" t="s">
        <v>66</v>
      </c>
      <c r="Q9045" s="1" t="s">
        <v>146</v>
      </c>
      <c r="R9045" s="1" t="s">
        <v>1147</v>
      </c>
      <c r="S9045" s="1">
        <v>479.97</v>
      </c>
      <c r="T9045" s="1">
        <v>3</v>
      </c>
      <c r="U9045" s="1">
        <v>0</v>
      </c>
      <c r="V9045" s="1">
        <v>163.18979999999999</v>
      </c>
      <c r="W9045" t="str">
        <f>INDEX(People!$A$2:$A$5,MATCH(Orders!N9045,People!$B$2:$B$5,0))</f>
        <v>Anna Andreadi</v>
      </c>
      <c r="X9045" t="str">
        <f>IFERROR(INDEX(Returns!A9045:A9844,MATCH(Orders!B9045,Returns!B9045:B9844,0)),"No")</f>
        <v>No</v>
      </c>
      <c r="Y9045">
        <f t="shared" si="141"/>
        <v>479.97</v>
      </c>
    </row>
    <row r="9046" spans="1:25" x14ac:dyDescent="0.2">
      <c r="A9046" s="1">
        <v>9045</v>
      </c>
      <c r="B9046" t="s">
        <v>10477</v>
      </c>
      <c r="C9046" s="2">
        <v>43815</v>
      </c>
      <c r="D9046" s="8">
        <f>Table1[[#This Row],[Order Date]]</f>
        <v>43815</v>
      </c>
      <c r="E9046" s="2">
        <v>43819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">
        <v>4463</v>
      </c>
      <c r="P9046" s="1" t="s">
        <v>43</v>
      </c>
      <c r="Q9046" s="1" t="s">
        <v>70</v>
      </c>
      <c r="R9046" s="1" t="s">
        <v>4464</v>
      </c>
      <c r="S9046" s="1">
        <v>5.9840000000000009</v>
      </c>
      <c r="T9046" s="1">
        <v>2</v>
      </c>
      <c r="U9046" s="1">
        <v>0.2</v>
      </c>
      <c r="V9046" s="1">
        <v>2.2439999999999998</v>
      </c>
      <c r="W9046" t="str">
        <f>INDEX(People!$A$2:$A$5,MATCH(Orders!N9046,People!$B$2:$B$5,0))</f>
        <v>Anna Andreadi</v>
      </c>
      <c r="X9046" t="str">
        <f>IFERROR(INDEX(Returns!A9046:A9845,MATCH(Orders!B9046,Returns!B9046:B9845,0)),"No")</f>
        <v>No</v>
      </c>
      <c r="Y9046">
        <f t="shared" si="141"/>
        <v>7.1808000000000005</v>
      </c>
    </row>
    <row r="9047" spans="1:25" x14ac:dyDescent="0.2">
      <c r="A9047" s="1">
        <v>9046</v>
      </c>
      <c r="B9047" t="s">
        <v>10477</v>
      </c>
      <c r="C9047" s="2">
        <v>43815</v>
      </c>
      <c r="D9047" s="8">
        <f>Table1[[#This Row],[Order Date]]</f>
        <v>43815</v>
      </c>
      <c r="E9047" s="2">
        <v>43819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">
        <v>4197</v>
      </c>
      <c r="P9047" s="1" t="s">
        <v>66</v>
      </c>
      <c r="Q9047" s="1" t="s">
        <v>146</v>
      </c>
      <c r="R9047" s="1" t="s">
        <v>4198</v>
      </c>
      <c r="S9047" s="1">
        <v>189.95000000000002</v>
      </c>
      <c r="T9047" s="1">
        <v>5</v>
      </c>
      <c r="U9047" s="1">
        <v>0</v>
      </c>
      <c r="V9047" s="1">
        <v>45.587999999999994</v>
      </c>
      <c r="W9047" t="str">
        <f>INDEX(People!$A$2:$A$5,MATCH(Orders!N9047,People!$B$2:$B$5,0))</f>
        <v>Anna Andreadi</v>
      </c>
      <c r="X9047" t="str">
        <f>IFERROR(INDEX(Returns!A9047:A9846,MATCH(Orders!B9047,Returns!B9047:B9846,0)),"No")</f>
        <v>No</v>
      </c>
      <c r="Y9047">
        <f t="shared" si="141"/>
        <v>189.95000000000002</v>
      </c>
    </row>
    <row r="9048" spans="1:25" x14ac:dyDescent="0.2">
      <c r="A9048" s="1">
        <v>9047</v>
      </c>
      <c r="B9048" t="s">
        <v>10477</v>
      </c>
      <c r="C9048" s="2">
        <v>43815</v>
      </c>
      <c r="D9048" s="8">
        <f>Table1[[#This Row],[Order Date]]</f>
        <v>43815</v>
      </c>
      <c r="E9048" s="2">
        <v>43819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">
        <v>2105</v>
      </c>
      <c r="P9048" s="1" t="s">
        <v>66</v>
      </c>
      <c r="Q9048" s="1" t="s">
        <v>146</v>
      </c>
      <c r="R9048" s="1" t="s">
        <v>2106</v>
      </c>
      <c r="S9048" s="1">
        <v>149.94999999999999</v>
      </c>
      <c r="T9048" s="1">
        <v>5</v>
      </c>
      <c r="U9048" s="1">
        <v>0</v>
      </c>
      <c r="V9048" s="1">
        <v>31.489499999999992</v>
      </c>
      <c r="W9048" t="str">
        <f>INDEX(People!$A$2:$A$5,MATCH(Orders!N9048,People!$B$2:$B$5,0))</f>
        <v>Anna Andreadi</v>
      </c>
      <c r="X9048" t="str">
        <f>IFERROR(INDEX(Returns!A9048:A9847,MATCH(Orders!B9048,Returns!B9048:B9847,0)),"No")</f>
        <v>No</v>
      </c>
      <c r="Y9048">
        <f t="shared" si="141"/>
        <v>149.94999999999999</v>
      </c>
    </row>
    <row r="9049" spans="1:25" x14ac:dyDescent="0.2">
      <c r="A9049" s="1">
        <v>9048</v>
      </c>
      <c r="B9049" t="s">
        <v>10477</v>
      </c>
      <c r="C9049" s="2">
        <v>43815</v>
      </c>
      <c r="D9049" s="8">
        <f>Table1[[#This Row],[Order Date]]</f>
        <v>43815</v>
      </c>
      <c r="E9049" s="2">
        <v>43819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">
        <v>2498</v>
      </c>
      <c r="P9049" s="1" t="s">
        <v>43</v>
      </c>
      <c r="Q9049" s="1" t="s">
        <v>63</v>
      </c>
      <c r="R9049" s="1" t="s">
        <v>2499</v>
      </c>
      <c r="S9049" s="1">
        <v>29.950000000000003</v>
      </c>
      <c r="T9049" s="1">
        <v>5</v>
      </c>
      <c r="U9049" s="1">
        <v>0</v>
      </c>
      <c r="V9049" s="1">
        <v>8.6854999999999993</v>
      </c>
      <c r="W9049" t="str">
        <f>INDEX(People!$A$2:$A$5,MATCH(Orders!N9049,People!$B$2:$B$5,0))</f>
        <v>Anna Andreadi</v>
      </c>
      <c r="X9049" t="str">
        <f>IFERROR(INDEX(Returns!A9049:A9848,MATCH(Orders!B9049,Returns!B9049:B9848,0)),"No")</f>
        <v>No</v>
      </c>
      <c r="Y9049">
        <f t="shared" si="141"/>
        <v>29.950000000000003</v>
      </c>
    </row>
    <row r="9050" spans="1:25" x14ac:dyDescent="0.2">
      <c r="A9050" s="1">
        <v>9049</v>
      </c>
      <c r="B9050" t="s">
        <v>10477</v>
      </c>
      <c r="C9050" s="2">
        <v>43815</v>
      </c>
      <c r="D9050" s="8">
        <f>Table1[[#This Row],[Order Date]]</f>
        <v>43815</v>
      </c>
      <c r="E9050" s="2">
        <v>43819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">
        <v>5597</v>
      </c>
      <c r="P9050" s="1" t="s">
        <v>43</v>
      </c>
      <c r="Q9050" s="1" t="s">
        <v>44</v>
      </c>
      <c r="R9050" s="1" t="s">
        <v>5598</v>
      </c>
      <c r="S9050" s="1">
        <v>44.400000000000006</v>
      </c>
      <c r="T9050" s="1">
        <v>3</v>
      </c>
      <c r="U9050" s="1">
        <v>0</v>
      </c>
      <c r="V9050" s="1">
        <v>22.200000000000003</v>
      </c>
      <c r="W9050" t="str">
        <f>INDEX(People!$A$2:$A$5,MATCH(Orders!N9050,People!$B$2:$B$5,0))</f>
        <v>Anna Andreadi</v>
      </c>
      <c r="X9050" t="str">
        <f>IFERROR(INDEX(Returns!A9050:A9849,MATCH(Orders!B9050,Returns!B9050:B9849,0)),"No")</f>
        <v>No</v>
      </c>
      <c r="Y9050">
        <f t="shared" si="141"/>
        <v>44.400000000000006</v>
      </c>
    </row>
    <row r="9051" spans="1:25" x14ac:dyDescent="0.2">
      <c r="A9051" s="1">
        <v>9050</v>
      </c>
      <c r="B9051" t="s">
        <v>10478</v>
      </c>
      <c r="C9051" s="2">
        <v>42634</v>
      </c>
      <c r="D9051" s="8">
        <f>Table1[[#This Row],[Order Date]]</f>
        <v>42634</v>
      </c>
      <c r="E9051" s="2">
        <v>42638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">
        <v>2205</v>
      </c>
      <c r="P9051" s="1" t="s">
        <v>43</v>
      </c>
      <c r="Q9051" s="1" t="s">
        <v>63</v>
      </c>
      <c r="R9051" s="1" t="s">
        <v>2206</v>
      </c>
      <c r="S9051" s="1">
        <v>66.03</v>
      </c>
      <c r="T9051" s="1">
        <v>3</v>
      </c>
      <c r="U9051" s="1">
        <v>0</v>
      </c>
      <c r="V9051" s="1">
        <v>17.1678</v>
      </c>
      <c r="W9051" t="str">
        <f>INDEX(People!$A$2:$A$5,MATCH(Orders!N9051,People!$B$2:$B$5,0))</f>
        <v>Chuck Magee</v>
      </c>
      <c r="X9051" t="str">
        <f>IFERROR(INDEX(Returns!A9051:A9850,MATCH(Orders!B9051,Returns!B9051:B9850,0)),"No")</f>
        <v>No</v>
      </c>
      <c r="Y9051">
        <f t="shared" si="141"/>
        <v>66.03</v>
      </c>
    </row>
    <row r="9052" spans="1:25" x14ac:dyDescent="0.2">
      <c r="A9052" s="1">
        <v>9051</v>
      </c>
      <c r="B9052" t="s">
        <v>10479</v>
      </c>
      <c r="C9052" s="2">
        <v>42873</v>
      </c>
      <c r="D9052" s="8">
        <f>Table1[[#This Row],[Order Date]]</f>
        <v>42873</v>
      </c>
      <c r="E9052" s="2">
        <v>42877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">
        <v>1251</v>
      </c>
      <c r="P9052" s="1" t="s">
        <v>43</v>
      </c>
      <c r="Q9052" s="1" t="s">
        <v>84</v>
      </c>
      <c r="R9052" s="1" t="s">
        <v>1252</v>
      </c>
      <c r="S9052" s="1">
        <v>10.86</v>
      </c>
      <c r="T9052" s="1">
        <v>2</v>
      </c>
      <c r="U9052" s="1">
        <v>0</v>
      </c>
      <c r="V9052" s="1">
        <v>5.3213999999999997</v>
      </c>
      <c r="W9052" t="str">
        <f>INDEX(People!$A$2:$A$5,MATCH(Orders!N9052,People!$B$2:$B$5,0))</f>
        <v>Anna Andreadi</v>
      </c>
      <c r="X9052" t="str">
        <f>IFERROR(INDEX(Returns!A9052:A9851,MATCH(Orders!B9052,Returns!B9052:B9851,0)),"No")</f>
        <v>No</v>
      </c>
      <c r="Y9052">
        <f t="shared" si="141"/>
        <v>10.86</v>
      </c>
    </row>
    <row r="9053" spans="1:25" x14ac:dyDescent="0.2">
      <c r="A9053" s="1">
        <v>9052</v>
      </c>
      <c r="B9053" t="s">
        <v>10480</v>
      </c>
      <c r="C9053" s="2">
        <v>42455</v>
      </c>
      <c r="D9053" s="8">
        <f>Table1[[#This Row],[Order Date]]</f>
        <v>42455</v>
      </c>
      <c r="E9053" s="2">
        <v>42460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">
        <v>3994</v>
      </c>
      <c r="P9053" s="1" t="s">
        <v>43</v>
      </c>
      <c r="Q9053" s="1" t="s">
        <v>63</v>
      </c>
      <c r="R9053" s="1" t="s">
        <v>3995</v>
      </c>
      <c r="S9053" s="1">
        <v>3.36</v>
      </c>
      <c r="T9053" s="1">
        <v>2</v>
      </c>
      <c r="U9053" s="1">
        <v>0</v>
      </c>
      <c r="V9053" s="1">
        <v>0.83999999999999986</v>
      </c>
      <c r="W9053" t="str">
        <f>INDEX(People!$A$2:$A$5,MATCH(Orders!N9053,People!$B$2:$B$5,0))</f>
        <v>Anna Andreadi</v>
      </c>
      <c r="X9053" t="str">
        <f>IFERROR(INDEX(Returns!A9053:A9852,MATCH(Orders!B9053,Returns!B9053:B9852,0)),"No")</f>
        <v>No</v>
      </c>
      <c r="Y9053">
        <f t="shared" si="141"/>
        <v>3.36</v>
      </c>
    </row>
    <row r="9054" spans="1:25" x14ac:dyDescent="0.2">
      <c r="A9054" s="1">
        <v>9053</v>
      </c>
      <c r="B9054" t="s">
        <v>10480</v>
      </c>
      <c r="C9054" s="2">
        <v>42455</v>
      </c>
      <c r="D9054" s="8">
        <f>Table1[[#This Row],[Order Date]]</f>
        <v>42455</v>
      </c>
      <c r="E9054" s="2">
        <v>42460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">
        <v>209</v>
      </c>
      <c r="P9054" s="1" t="s">
        <v>43</v>
      </c>
      <c r="Q9054" s="1" t="s">
        <v>70</v>
      </c>
      <c r="R9054" s="1" t="s">
        <v>210</v>
      </c>
      <c r="S9054" s="1">
        <v>27.936000000000003</v>
      </c>
      <c r="T9054" s="1">
        <v>4</v>
      </c>
      <c r="U9054" s="1">
        <v>0.2</v>
      </c>
      <c r="V9054" s="1">
        <v>9.4283999999999963</v>
      </c>
      <c r="W9054" t="str">
        <f>INDEX(People!$A$2:$A$5,MATCH(Orders!N9054,People!$B$2:$B$5,0))</f>
        <v>Anna Andreadi</v>
      </c>
      <c r="X9054" t="str">
        <f>IFERROR(INDEX(Returns!A9054:A9853,MATCH(Orders!B9054,Returns!B9054:B9853,0)),"No")</f>
        <v>No</v>
      </c>
      <c r="Y9054">
        <f t="shared" si="141"/>
        <v>33.523200000000003</v>
      </c>
    </row>
    <row r="9055" spans="1:25" x14ac:dyDescent="0.2">
      <c r="A9055" s="1">
        <v>9054</v>
      </c>
      <c r="B9055" t="s">
        <v>10480</v>
      </c>
      <c r="C9055" s="2">
        <v>42455</v>
      </c>
      <c r="D9055" s="8">
        <f>Table1[[#This Row],[Order Date]]</f>
        <v>42455</v>
      </c>
      <c r="E9055" s="2">
        <v>42460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">
        <v>5613</v>
      </c>
      <c r="P9055" s="1" t="s">
        <v>66</v>
      </c>
      <c r="Q9055" s="1" t="s">
        <v>67</v>
      </c>
      <c r="R9055" s="1" t="s">
        <v>5614</v>
      </c>
      <c r="S9055" s="1">
        <v>28.783999999999999</v>
      </c>
      <c r="T9055" s="1">
        <v>2</v>
      </c>
      <c r="U9055" s="1">
        <v>0.2</v>
      </c>
      <c r="V9055" s="1">
        <v>2.878400000000001</v>
      </c>
      <c r="W9055" t="str">
        <f>INDEX(People!$A$2:$A$5,MATCH(Orders!N9055,People!$B$2:$B$5,0))</f>
        <v>Anna Andreadi</v>
      </c>
      <c r="X9055" t="str">
        <f>IFERROR(INDEX(Returns!A9055:A9854,MATCH(Orders!B9055,Returns!B9055:B9854,0)),"No")</f>
        <v>No</v>
      </c>
      <c r="Y9055">
        <f t="shared" si="141"/>
        <v>34.540799999999997</v>
      </c>
    </row>
    <row r="9056" spans="1:25" x14ac:dyDescent="0.2">
      <c r="A9056" s="1">
        <v>9055</v>
      </c>
      <c r="B9056" t="s">
        <v>10481</v>
      </c>
      <c r="C9056" s="2">
        <v>43730</v>
      </c>
      <c r="D9056" s="8">
        <f>Table1[[#This Row],[Order Date]]</f>
        <v>43730</v>
      </c>
      <c r="E9056" s="2">
        <v>43736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">
        <v>511</v>
      </c>
      <c r="P9056" s="1" t="s">
        <v>43</v>
      </c>
      <c r="Q9056" s="1" t="s">
        <v>512</v>
      </c>
      <c r="R9056" s="1" t="s">
        <v>513</v>
      </c>
      <c r="S9056" s="1">
        <v>21.96</v>
      </c>
      <c r="T9056" s="1">
        <v>2</v>
      </c>
      <c r="U9056" s="1">
        <v>0</v>
      </c>
      <c r="V9056" s="1">
        <v>6.1488000000000014</v>
      </c>
      <c r="W9056" t="str">
        <f>INDEX(People!$A$2:$A$5,MATCH(Orders!N9056,People!$B$2:$B$5,0))</f>
        <v>Anna Andreadi</v>
      </c>
      <c r="X9056" t="str">
        <f>IFERROR(INDEX(Returns!A9056:A9855,MATCH(Orders!B9056,Returns!B9056:B9855,0)),"No")</f>
        <v>No</v>
      </c>
      <c r="Y9056">
        <f t="shared" si="141"/>
        <v>21.96</v>
      </c>
    </row>
    <row r="9057" spans="1:25" x14ac:dyDescent="0.2">
      <c r="A9057" s="1">
        <v>9056</v>
      </c>
      <c r="B9057" t="s">
        <v>10482</v>
      </c>
      <c r="C9057" s="2">
        <v>42990</v>
      </c>
      <c r="D9057" s="8">
        <f>Table1[[#This Row],[Order Date]]</f>
        <v>42990</v>
      </c>
      <c r="E9057" s="2">
        <v>42995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">
        <v>2963</v>
      </c>
      <c r="P9057" s="1" t="s">
        <v>66</v>
      </c>
      <c r="Q9057" s="1" t="s">
        <v>146</v>
      </c>
      <c r="R9057" s="1" t="s">
        <v>2964</v>
      </c>
      <c r="S9057" s="1">
        <v>21.98</v>
      </c>
      <c r="T9057" s="1">
        <v>2</v>
      </c>
      <c r="U9057" s="1">
        <v>0</v>
      </c>
      <c r="V9057" s="1">
        <v>8.5722000000000005</v>
      </c>
      <c r="W9057" t="str">
        <f>INDEX(People!$A$2:$A$5,MATCH(Orders!N9057,People!$B$2:$B$5,0))</f>
        <v>Anna Andreadi</v>
      </c>
      <c r="X9057" t="str">
        <f>IFERROR(INDEX(Returns!A9057:A9856,MATCH(Orders!B9057,Returns!B9057:B9856,0)),"No")</f>
        <v>No</v>
      </c>
      <c r="Y9057">
        <f t="shared" si="141"/>
        <v>21.98</v>
      </c>
    </row>
    <row r="9058" spans="1:25" x14ac:dyDescent="0.2">
      <c r="A9058" s="1">
        <v>9057</v>
      </c>
      <c r="B9058" t="s">
        <v>10483</v>
      </c>
      <c r="C9058" s="2">
        <v>43041</v>
      </c>
      <c r="D9058" s="8">
        <f>Table1[[#This Row],[Order Date]]</f>
        <v>43041</v>
      </c>
      <c r="E9058" s="2">
        <v>43043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">
        <v>5741</v>
      </c>
      <c r="P9058" s="1" t="s">
        <v>30</v>
      </c>
      <c r="Q9058" s="1" t="s">
        <v>34</v>
      </c>
      <c r="R9058" s="1" t="s">
        <v>5742</v>
      </c>
      <c r="S9058" s="1">
        <v>2621.3220000000001</v>
      </c>
      <c r="T9058" s="1">
        <v>11</v>
      </c>
      <c r="U9058" s="1">
        <v>0.1</v>
      </c>
      <c r="V9058" s="1">
        <v>553.39019999999982</v>
      </c>
      <c r="W9058" t="str">
        <f>INDEX(People!$A$2:$A$5,MATCH(Orders!N9058,People!$B$2:$B$5,0))</f>
        <v>Chuck Magee</v>
      </c>
      <c r="X9058" t="str">
        <f>IFERROR(INDEX(Returns!A9058:A9857,MATCH(Orders!B9058,Returns!B9058:B9857,0)),"No")</f>
        <v>No</v>
      </c>
      <c r="Y9058">
        <f t="shared" si="141"/>
        <v>2883.4542000000006</v>
      </c>
    </row>
    <row r="9059" spans="1:25" x14ac:dyDescent="0.2">
      <c r="A9059" s="1">
        <v>9058</v>
      </c>
      <c r="B9059" t="s">
        <v>10484</v>
      </c>
      <c r="C9059" s="2">
        <v>43028</v>
      </c>
      <c r="D9059" s="8">
        <f>Table1[[#This Row],[Order Date]]</f>
        <v>43028</v>
      </c>
      <c r="E9059" s="2">
        <v>43032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">
        <v>5355</v>
      </c>
      <c r="P9059" s="1" t="s">
        <v>30</v>
      </c>
      <c r="Q9059" s="1" t="s">
        <v>60</v>
      </c>
      <c r="R9059" s="1" t="s">
        <v>5356</v>
      </c>
      <c r="S9059" s="1">
        <v>74.759999999999991</v>
      </c>
      <c r="T9059" s="1">
        <v>7</v>
      </c>
      <c r="U9059" s="1">
        <v>0</v>
      </c>
      <c r="V9059" s="1">
        <v>23.923199999999994</v>
      </c>
      <c r="W9059" t="str">
        <f>INDEX(People!$A$2:$A$5,MATCH(Orders!N9059,People!$B$2:$B$5,0))</f>
        <v>Anna Andreadi</v>
      </c>
      <c r="X9059" t="str">
        <f>IFERROR(INDEX(Returns!A9059:A9858,MATCH(Orders!B9059,Returns!B9059:B9858,0)),"No")</f>
        <v>No</v>
      </c>
      <c r="Y9059">
        <f t="shared" si="141"/>
        <v>74.759999999999991</v>
      </c>
    </row>
    <row r="9060" spans="1:25" x14ac:dyDescent="0.2">
      <c r="A9060" s="1">
        <v>9059</v>
      </c>
      <c r="B9060" t="s">
        <v>10484</v>
      </c>
      <c r="C9060" s="2">
        <v>43028</v>
      </c>
      <c r="D9060" s="8">
        <f>Table1[[#This Row],[Order Date]]</f>
        <v>43028</v>
      </c>
      <c r="E9060" s="2">
        <v>43032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">
        <v>5559</v>
      </c>
      <c r="P9060" s="1" t="s">
        <v>30</v>
      </c>
      <c r="Q9060" s="1" t="s">
        <v>52</v>
      </c>
      <c r="R9060" s="1" t="s">
        <v>5560</v>
      </c>
      <c r="S9060" s="1">
        <v>364.77600000000007</v>
      </c>
      <c r="T9060" s="1">
        <v>3</v>
      </c>
      <c r="U9060" s="1">
        <v>0.2</v>
      </c>
      <c r="V9060" s="1">
        <v>27.358200000000011</v>
      </c>
      <c r="W9060" t="str">
        <f>INDEX(People!$A$2:$A$5,MATCH(Orders!N9060,People!$B$2:$B$5,0))</f>
        <v>Anna Andreadi</v>
      </c>
      <c r="X9060" t="str">
        <f>IFERROR(INDEX(Returns!A9060:A9859,MATCH(Orders!B9060,Returns!B9060:B9859,0)),"No")</f>
        <v>No</v>
      </c>
      <c r="Y9060">
        <f t="shared" si="141"/>
        <v>437.73120000000006</v>
      </c>
    </row>
    <row r="9061" spans="1:25" x14ac:dyDescent="0.2">
      <c r="A9061" s="1">
        <v>9060</v>
      </c>
      <c r="B9061" t="s">
        <v>10485</v>
      </c>
      <c r="C9061" s="2">
        <v>43265</v>
      </c>
      <c r="D9061" s="8">
        <f>Table1[[#This Row],[Order Date]]</f>
        <v>43265</v>
      </c>
      <c r="E9061" s="2">
        <v>43269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">
        <v>2912</v>
      </c>
      <c r="P9061" s="1" t="s">
        <v>30</v>
      </c>
      <c r="Q9061" s="1" t="s">
        <v>52</v>
      </c>
      <c r="R9061" s="1" t="s">
        <v>2913</v>
      </c>
      <c r="S9061" s="1">
        <v>1115.17</v>
      </c>
      <c r="T9061" s="1">
        <v>7</v>
      </c>
      <c r="U9061" s="1">
        <v>0</v>
      </c>
      <c r="V9061" s="1">
        <v>334.55099999999993</v>
      </c>
      <c r="W9061" t="str">
        <f>INDEX(People!$A$2:$A$5,MATCH(Orders!N9061,People!$B$2:$B$5,0))</f>
        <v>Anna Andreadi</v>
      </c>
      <c r="X9061" t="str">
        <f>IFERROR(INDEX(Returns!A9061:A9860,MATCH(Orders!B9061,Returns!B9061:B9860,0)),"No")</f>
        <v>No</v>
      </c>
      <c r="Y9061">
        <f t="shared" si="141"/>
        <v>1115.17</v>
      </c>
    </row>
    <row r="9062" spans="1:25" x14ac:dyDescent="0.2">
      <c r="A9062" s="1">
        <v>9061</v>
      </c>
      <c r="B9062" t="s">
        <v>10486</v>
      </c>
      <c r="C9062" s="2">
        <v>43059</v>
      </c>
      <c r="D9062" s="8">
        <f>Table1[[#This Row],[Order Date]]</f>
        <v>43059</v>
      </c>
      <c r="E9062" s="2">
        <v>43060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">
        <v>2952</v>
      </c>
      <c r="P9062" s="1" t="s">
        <v>43</v>
      </c>
      <c r="Q9062" s="1" t="s">
        <v>70</v>
      </c>
      <c r="R9062" s="1" t="s">
        <v>2953</v>
      </c>
      <c r="S9062" s="1">
        <v>89.696000000000012</v>
      </c>
      <c r="T9062" s="1">
        <v>4</v>
      </c>
      <c r="U9062" s="1">
        <v>0.2</v>
      </c>
      <c r="V9062" s="1">
        <v>33.635999999999996</v>
      </c>
      <c r="W9062" t="str">
        <f>INDEX(People!$A$2:$A$5,MATCH(Orders!N9062,People!$B$2:$B$5,0))</f>
        <v>Anna Andreadi</v>
      </c>
      <c r="X9062" t="str">
        <f>IFERROR(INDEX(Returns!A9062:A9861,MATCH(Orders!B9062,Returns!B9062:B9861,0)),"No")</f>
        <v>No</v>
      </c>
      <c r="Y9062">
        <f t="shared" si="141"/>
        <v>107.63520000000001</v>
      </c>
    </row>
    <row r="9063" spans="1:25" x14ac:dyDescent="0.2">
      <c r="A9063" s="1">
        <v>9062</v>
      </c>
      <c r="B9063" t="s">
        <v>10486</v>
      </c>
      <c r="C9063" s="2">
        <v>43059</v>
      </c>
      <c r="D9063" s="8">
        <f>Table1[[#This Row],[Order Date]]</f>
        <v>43059</v>
      </c>
      <c r="E9063" s="2">
        <v>43060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">
        <v>231</v>
      </c>
      <c r="P9063" s="1" t="s">
        <v>43</v>
      </c>
      <c r="Q9063" s="1" t="s">
        <v>44</v>
      </c>
      <c r="R9063" s="1" t="s">
        <v>232</v>
      </c>
      <c r="S9063" s="1">
        <v>50.12</v>
      </c>
      <c r="T9063" s="1">
        <v>4</v>
      </c>
      <c r="U9063" s="1">
        <v>0</v>
      </c>
      <c r="V9063" s="1">
        <v>23.556399999999996</v>
      </c>
      <c r="W9063" t="str">
        <f>INDEX(People!$A$2:$A$5,MATCH(Orders!N9063,People!$B$2:$B$5,0))</f>
        <v>Anna Andreadi</v>
      </c>
      <c r="X9063" t="str">
        <f>IFERROR(INDEX(Returns!A9063:A9862,MATCH(Orders!B9063,Returns!B9063:B9862,0)),"No")</f>
        <v>No</v>
      </c>
      <c r="Y9063">
        <f t="shared" si="141"/>
        <v>50.12</v>
      </c>
    </row>
    <row r="9064" spans="1:25" x14ac:dyDescent="0.2">
      <c r="A9064" s="1">
        <v>9063</v>
      </c>
      <c r="B9064" t="s">
        <v>10487</v>
      </c>
      <c r="C9064" s="2">
        <v>43159</v>
      </c>
      <c r="D9064" s="8">
        <f>Table1[[#This Row],[Order Date]]</f>
        <v>43159</v>
      </c>
      <c r="E9064" s="2">
        <v>43165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">
        <v>2717</v>
      </c>
      <c r="P9064" s="1" t="s">
        <v>43</v>
      </c>
      <c r="Q9064" s="1" t="s">
        <v>242</v>
      </c>
      <c r="R9064" s="1" t="s">
        <v>497</v>
      </c>
      <c r="S9064" s="1">
        <v>36.480000000000004</v>
      </c>
      <c r="T9064" s="1">
        <v>6</v>
      </c>
      <c r="U9064" s="1">
        <v>0</v>
      </c>
      <c r="V9064" s="1">
        <v>18.240000000000002</v>
      </c>
      <c r="W9064" t="str">
        <f>INDEX(People!$A$2:$A$5,MATCH(Orders!N9064,People!$B$2:$B$5,0))</f>
        <v>Chuck Magee</v>
      </c>
      <c r="X9064" t="str">
        <f>IFERROR(INDEX(Returns!A9064:A9863,MATCH(Orders!B9064,Returns!B9064:B9863,0)),"No")</f>
        <v>No</v>
      </c>
      <c r="Y9064">
        <f t="shared" si="141"/>
        <v>36.480000000000004</v>
      </c>
    </row>
    <row r="9065" spans="1:25" x14ac:dyDescent="0.2">
      <c r="A9065" s="1">
        <v>9064</v>
      </c>
      <c r="B9065" t="s">
        <v>10488</v>
      </c>
      <c r="C9065" s="2">
        <v>42657</v>
      </c>
      <c r="D9065" s="8">
        <f>Table1[[#This Row],[Order Date]]</f>
        <v>42657</v>
      </c>
      <c r="E9065" s="2">
        <v>42663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">
        <v>4252</v>
      </c>
      <c r="P9065" s="1" t="s">
        <v>43</v>
      </c>
      <c r="Q9065" s="1" t="s">
        <v>84</v>
      </c>
      <c r="R9065" s="1" t="s">
        <v>4253</v>
      </c>
      <c r="S9065" s="1">
        <v>322.19200000000001</v>
      </c>
      <c r="T9065" s="1">
        <v>13</v>
      </c>
      <c r="U9065" s="1">
        <v>0.2</v>
      </c>
      <c r="V9065" s="1">
        <v>100.68499999999997</v>
      </c>
      <c r="W9065" t="str">
        <f>INDEX(People!$A$2:$A$5,MATCH(Orders!N9065,People!$B$2:$B$5,0))</f>
        <v>Kelly Williams</v>
      </c>
      <c r="X9065" t="str">
        <f>IFERROR(INDEX(Returns!A9065:A9864,MATCH(Orders!B9065,Returns!B9065:B9864,0)),"No")</f>
        <v>No</v>
      </c>
      <c r="Y9065">
        <f t="shared" si="141"/>
        <v>386.63040000000001</v>
      </c>
    </row>
    <row r="9066" spans="1:25" x14ac:dyDescent="0.2">
      <c r="A9066" s="1">
        <v>9065</v>
      </c>
      <c r="B9066" t="s">
        <v>10488</v>
      </c>
      <c r="C9066" s="2">
        <v>42657</v>
      </c>
      <c r="D9066" s="8">
        <f>Table1[[#This Row],[Order Date]]</f>
        <v>42657</v>
      </c>
      <c r="E9066" s="2">
        <v>42663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">
        <v>698</v>
      </c>
      <c r="P9066" s="1" t="s">
        <v>43</v>
      </c>
      <c r="Q9066" s="1" t="s">
        <v>70</v>
      </c>
      <c r="R9066" s="1" t="s">
        <v>699</v>
      </c>
      <c r="S9066" s="1">
        <v>2.9459999999999993</v>
      </c>
      <c r="T9066" s="1">
        <v>3</v>
      </c>
      <c r="U9066" s="1">
        <v>0.8</v>
      </c>
      <c r="V9066" s="1">
        <v>-4.8609000000000009</v>
      </c>
      <c r="W9066" t="str">
        <f>INDEX(People!$A$2:$A$5,MATCH(Orders!N9066,People!$B$2:$B$5,0))</f>
        <v>Kelly Williams</v>
      </c>
      <c r="X9066" t="str">
        <f>IFERROR(INDEX(Returns!A9066:A9865,MATCH(Orders!B9066,Returns!B9066:B9865,0)),"No")</f>
        <v>No</v>
      </c>
      <c r="Y9066">
        <f t="shared" si="141"/>
        <v>5.3027999999999986</v>
      </c>
    </row>
    <row r="9067" spans="1:25" x14ac:dyDescent="0.2">
      <c r="A9067" s="1">
        <v>9066</v>
      </c>
      <c r="B9067" t="s">
        <v>10488</v>
      </c>
      <c r="C9067" s="2">
        <v>42657</v>
      </c>
      <c r="D9067" s="8">
        <f>Table1[[#This Row],[Order Date]]</f>
        <v>42657</v>
      </c>
      <c r="E9067" s="2">
        <v>42663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">
        <v>4271</v>
      </c>
      <c r="P9067" s="1" t="s">
        <v>43</v>
      </c>
      <c r="Q9067" s="1" t="s">
        <v>84</v>
      </c>
      <c r="R9067" s="1" t="s">
        <v>4272</v>
      </c>
      <c r="S9067" s="1">
        <v>19.136000000000003</v>
      </c>
      <c r="T9067" s="1">
        <v>4</v>
      </c>
      <c r="U9067" s="1">
        <v>0.2</v>
      </c>
      <c r="V9067" s="1">
        <v>6.9367999999999999</v>
      </c>
      <c r="W9067" t="str">
        <f>INDEX(People!$A$2:$A$5,MATCH(Orders!N9067,People!$B$2:$B$5,0))</f>
        <v>Kelly Williams</v>
      </c>
      <c r="X9067" t="str">
        <f>IFERROR(INDEX(Returns!A9067:A9866,MATCH(Orders!B9067,Returns!B9067:B9866,0)),"No")</f>
        <v>No</v>
      </c>
      <c r="Y9067">
        <f t="shared" si="141"/>
        <v>22.963200000000004</v>
      </c>
    </row>
    <row r="9068" spans="1:25" x14ac:dyDescent="0.2">
      <c r="A9068" s="1">
        <v>9067</v>
      </c>
      <c r="B9068" t="s">
        <v>10489</v>
      </c>
      <c r="C9068" s="2">
        <v>43611</v>
      </c>
      <c r="D9068" s="8">
        <f>Table1[[#This Row],[Order Date]]</f>
        <v>43611</v>
      </c>
      <c r="E9068" s="2">
        <v>43615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">
        <v>5044</v>
      </c>
      <c r="P9068" s="1" t="s">
        <v>66</v>
      </c>
      <c r="Q9068" s="1" t="s">
        <v>146</v>
      </c>
      <c r="R9068" s="1" t="s">
        <v>5045</v>
      </c>
      <c r="S9068" s="1">
        <v>23.08</v>
      </c>
      <c r="T9068" s="1">
        <v>2</v>
      </c>
      <c r="U9068" s="1">
        <v>0</v>
      </c>
      <c r="V9068" s="1">
        <v>6.9239999999999995</v>
      </c>
      <c r="W9068" t="str">
        <f>INDEX(People!$A$2:$A$5,MATCH(Orders!N9068,People!$B$2:$B$5,0))</f>
        <v>Cassandra Brandow</v>
      </c>
      <c r="X9068" t="str">
        <f>IFERROR(INDEX(Returns!A9068:A9867,MATCH(Orders!B9068,Returns!B9068:B9867,0)),"No")</f>
        <v>No</v>
      </c>
      <c r="Y9068">
        <f t="shared" si="141"/>
        <v>23.08</v>
      </c>
    </row>
    <row r="9069" spans="1:25" x14ac:dyDescent="0.2">
      <c r="A9069" s="1">
        <v>9068</v>
      </c>
      <c r="B9069" t="s">
        <v>6078</v>
      </c>
      <c r="C9069" s="2">
        <v>43135</v>
      </c>
      <c r="D9069" s="8">
        <f>Table1[[#This Row],[Order Date]]</f>
        <v>43135</v>
      </c>
      <c r="E9069" s="2">
        <v>43141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">
        <v>4522</v>
      </c>
      <c r="P9069" s="1" t="s">
        <v>66</v>
      </c>
      <c r="Q9069" s="1" t="s">
        <v>67</v>
      </c>
      <c r="R9069" s="1" t="s">
        <v>4523</v>
      </c>
      <c r="S9069" s="1">
        <v>90.48</v>
      </c>
      <c r="T9069" s="1">
        <v>2</v>
      </c>
      <c r="U9069" s="1">
        <v>0</v>
      </c>
      <c r="V9069" s="1">
        <v>23.524799999999999</v>
      </c>
      <c r="W9069" t="str">
        <f>INDEX(People!$A$2:$A$5,MATCH(Orders!N9069,People!$B$2:$B$5,0))</f>
        <v>Chuck Magee</v>
      </c>
      <c r="X9069" t="str">
        <f>IFERROR(INDEX(Returns!A9069:A9868,MATCH(Orders!B9069,Returns!B9069:B9868,0)),"No")</f>
        <v>No</v>
      </c>
      <c r="Y9069">
        <f t="shared" si="141"/>
        <v>90.48</v>
      </c>
    </row>
    <row r="9070" spans="1:25" x14ac:dyDescent="0.2">
      <c r="A9070" s="1">
        <v>9069</v>
      </c>
      <c r="B9070" t="s">
        <v>10490</v>
      </c>
      <c r="C9070" s="2">
        <v>43345</v>
      </c>
      <c r="D9070" s="8">
        <f>Table1[[#This Row],[Order Date]]</f>
        <v>43345</v>
      </c>
      <c r="E9070" s="2">
        <v>43348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">
        <v>235</v>
      </c>
      <c r="P9070" s="1" t="s">
        <v>30</v>
      </c>
      <c r="Q9070" s="1" t="s">
        <v>34</v>
      </c>
      <c r="R9070" s="1" t="s">
        <v>236</v>
      </c>
      <c r="S9070" s="1">
        <v>215.976</v>
      </c>
      <c r="T9070" s="1">
        <v>3</v>
      </c>
      <c r="U9070" s="1">
        <v>0.2</v>
      </c>
      <c r="V9070" s="1">
        <v>-2.6997000000000355</v>
      </c>
      <c r="W9070" t="str">
        <f>INDEX(People!$A$2:$A$5,MATCH(Orders!N9070,People!$B$2:$B$5,0))</f>
        <v>Anna Andreadi</v>
      </c>
      <c r="X9070" t="str">
        <f>IFERROR(INDEX(Returns!A9070:A9869,MATCH(Orders!B9070,Returns!B9070:B9869,0)),"No")</f>
        <v>No</v>
      </c>
      <c r="Y9070">
        <f t="shared" si="141"/>
        <v>259.1712</v>
      </c>
    </row>
    <row r="9071" spans="1:25" x14ac:dyDescent="0.2">
      <c r="A9071" s="1">
        <v>9070</v>
      </c>
      <c r="B9071" t="s">
        <v>10490</v>
      </c>
      <c r="C9071" s="2">
        <v>43345</v>
      </c>
      <c r="D9071" s="8">
        <f>Table1[[#This Row],[Order Date]]</f>
        <v>43345</v>
      </c>
      <c r="E9071" s="2">
        <v>43348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">
        <v>5310</v>
      </c>
      <c r="P9071" s="1" t="s">
        <v>43</v>
      </c>
      <c r="Q9071" s="1" t="s">
        <v>157</v>
      </c>
      <c r="R9071" s="1" t="s">
        <v>5311</v>
      </c>
      <c r="S9071" s="1">
        <v>65.94</v>
      </c>
      <c r="T9071" s="1">
        <v>3</v>
      </c>
      <c r="U9071" s="1">
        <v>0</v>
      </c>
      <c r="V9071" s="1">
        <v>30.991800000000001</v>
      </c>
      <c r="W9071" t="str">
        <f>INDEX(People!$A$2:$A$5,MATCH(Orders!N9071,People!$B$2:$B$5,0))</f>
        <v>Anna Andreadi</v>
      </c>
      <c r="X9071" t="str">
        <f>IFERROR(INDEX(Returns!A9071:A9870,MATCH(Orders!B9071,Returns!B9071:B9870,0)),"No")</f>
        <v>No</v>
      </c>
      <c r="Y9071">
        <f t="shared" si="141"/>
        <v>65.94</v>
      </c>
    </row>
    <row r="9072" spans="1:25" x14ac:dyDescent="0.2">
      <c r="A9072" s="1">
        <v>9071</v>
      </c>
      <c r="B9072" t="s">
        <v>10491</v>
      </c>
      <c r="C9072" s="2">
        <v>43803</v>
      </c>
      <c r="D9072" s="8">
        <f>Table1[[#This Row],[Order Date]]</f>
        <v>43803</v>
      </c>
      <c r="E9072" s="2">
        <v>43804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">
        <v>993</v>
      </c>
      <c r="P9072" s="1" t="s">
        <v>30</v>
      </c>
      <c r="Q9072" s="1" t="s">
        <v>60</v>
      </c>
      <c r="R9072" s="1" t="s">
        <v>994</v>
      </c>
      <c r="S9072" s="1">
        <v>11.352000000000002</v>
      </c>
      <c r="T9072" s="1">
        <v>3</v>
      </c>
      <c r="U9072" s="1">
        <v>0.2</v>
      </c>
      <c r="V9072" s="1">
        <v>2.6961000000000008</v>
      </c>
      <c r="W9072" t="str">
        <f>INDEX(People!$A$2:$A$5,MATCH(Orders!N9072,People!$B$2:$B$5,0))</f>
        <v>Chuck Magee</v>
      </c>
      <c r="X9072" t="str">
        <f>IFERROR(INDEX(Returns!A9072:A9871,MATCH(Orders!B9072,Returns!B9072:B9871,0)),"No")</f>
        <v>No</v>
      </c>
      <c r="Y9072">
        <f t="shared" si="141"/>
        <v>13.622400000000003</v>
      </c>
    </row>
    <row r="9073" spans="1:25" x14ac:dyDescent="0.2">
      <c r="A9073" s="1">
        <v>9072</v>
      </c>
      <c r="B9073" t="s">
        <v>10492</v>
      </c>
      <c r="C9073" s="2">
        <v>42898</v>
      </c>
      <c r="D9073" s="8">
        <f>Table1[[#This Row],[Order Date]]</f>
        <v>42898</v>
      </c>
      <c r="E9073" s="2">
        <v>42902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">
        <v>1923</v>
      </c>
      <c r="P9073" s="1" t="s">
        <v>43</v>
      </c>
      <c r="Q9073" s="1" t="s">
        <v>55</v>
      </c>
      <c r="R9073" s="1" t="s">
        <v>1924</v>
      </c>
      <c r="S9073" s="1">
        <v>24.56</v>
      </c>
      <c r="T9073" s="1">
        <v>2</v>
      </c>
      <c r="U9073" s="1">
        <v>0</v>
      </c>
      <c r="V9073" s="1">
        <v>6.8767999999999994</v>
      </c>
      <c r="W9073" t="str">
        <f>INDEX(People!$A$2:$A$5,MATCH(Orders!N9073,People!$B$2:$B$5,0))</f>
        <v>Kelly Williams</v>
      </c>
      <c r="X9073" t="str">
        <f>IFERROR(INDEX(Returns!A9073:A9872,MATCH(Orders!B9073,Returns!B9073:B9872,0)),"No")</f>
        <v>No</v>
      </c>
      <c r="Y9073">
        <f t="shared" si="141"/>
        <v>24.56</v>
      </c>
    </row>
    <row r="9074" spans="1:25" x14ac:dyDescent="0.2">
      <c r="A9074" s="1">
        <v>9073</v>
      </c>
      <c r="B9074" t="s">
        <v>10493</v>
      </c>
      <c r="C9074" s="2">
        <v>43347</v>
      </c>
      <c r="D9074" s="8">
        <f>Table1[[#This Row],[Order Date]]</f>
        <v>43347</v>
      </c>
      <c r="E9074" s="2">
        <v>43351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">
        <v>4662</v>
      </c>
      <c r="P9074" s="1" t="s">
        <v>43</v>
      </c>
      <c r="Q9074" s="1" t="s">
        <v>157</v>
      </c>
      <c r="R9074" s="1" t="s">
        <v>590</v>
      </c>
      <c r="S9074" s="1">
        <v>16.559999999999999</v>
      </c>
      <c r="T9074" s="1">
        <v>2</v>
      </c>
      <c r="U9074" s="1">
        <v>0</v>
      </c>
      <c r="V9074" s="1">
        <v>7.783199999999999</v>
      </c>
      <c r="W9074" t="str">
        <f>INDEX(People!$A$2:$A$5,MATCH(Orders!N9074,People!$B$2:$B$5,0))</f>
        <v>Kelly Williams</v>
      </c>
      <c r="X9074" t="str">
        <f>IFERROR(INDEX(Returns!A9074:A9873,MATCH(Orders!B9074,Returns!B9074:B9873,0)),"No")</f>
        <v>No</v>
      </c>
      <c r="Y9074">
        <f t="shared" si="141"/>
        <v>16.559999999999999</v>
      </c>
    </row>
    <row r="9075" spans="1:25" x14ac:dyDescent="0.2">
      <c r="A9075" s="1">
        <v>9074</v>
      </c>
      <c r="B9075" t="s">
        <v>10493</v>
      </c>
      <c r="C9075" s="2">
        <v>43347</v>
      </c>
      <c r="D9075" s="8">
        <f>Table1[[#This Row],[Order Date]]</f>
        <v>43347</v>
      </c>
      <c r="E9075" s="2">
        <v>43351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">
        <v>752</v>
      </c>
      <c r="P9075" s="1" t="s">
        <v>66</v>
      </c>
      <c r="Q9075" s="1" t="s">
        <v>146</v>
      </c>
      <c r="R9075" s="1" t="s">
        <v>753</v>
      </c>
      <c r="S9075" s="1">
        <v>279.95</v>
      </c>
      <c r="T9075" s="1">
        <v>5</v>
      </c>
      <c r="U9075" s="1">
        <v>0</v>
      </c>
      <c r="V9075" s="1">
        <v>67.188000000000017</v>
      </c>
      <c r="W9075" t="str">
        <f>INDEX(People!$A$2:$A$5,MATCH(Orders!N9075,People!$B$2:$B$5,0))</f>
        <v>Kelly Williams</v>
      </c>
      <c r="X9075" t="str">
        <f>IFERROR(INDEX(Returns!A9075:A9874,MATCH(Orders!B9075,Returns!B9075:B9874,0)),"No")</f>
        <v>No</v>
      </c>
      <c r="Y9075">
        <f t="shared" si="141"/>
        <v>279.95</v>
      </c>
    </row>
    <row r="9076" spans="1:25" x14ac:dyDescent="0.2">
      <c r="A9076" s="1">
        <v>9075</v>
      </c>
      <c r="B9076" t="s">
        <v>10494</v>
      </c>
      <c r="C9076" s="2">
        <v>42481</v>
      </c>
      <c r="D9076" s="8">
        <f>Table1[[#This Row],[Order Date]]</f>
        <v>42481</v>
      </c>
      <c r="E9076" s="2">
        <v>42486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">
        <v>3060</v>
      </c>
      <c r="P9076" s="1" t="s">
        <v>43</v>
      </c>
      <c r="Q9076" s="1" t="s">
        <v>55</v>
      </c>
      <c r="R9076" s="1" t="s">
        <v>3061</v>
      </c>
      <c r="S9076" s="1">
        <v>828.83999999999992</v>
      </c>
      <c r="T9076" s="1">
        <v>6</v>
      </c>
      <c r="U9076" s="1">
        <v>0</v>
      </c>
      <c r="V9076" s="1">
        <v>0</v>
      </c>
      <c r="W9076" t="str">
        <f>INDEX(People!$A$2:$A$5,MATCH(Orders!N9076,People!$B$2:$B$5,0))</f>
        <v>Cassandra Brandow</v>
      </c>
      <c r="X9076" t="str">
        <f>IFERROR(INDEX(Returns!A9076:A9875,MATCH(Orders!B9076,Returns!B9076:B9875,0)),"No")</f>
        <v>No</v>
      </c>
      <c r="Y9076">
        <f t="shared" si="141"/>
        <v>828.83999999999992</v>
      </c>
    </row>
    <row r="9077" spans="1:25" x14ac:dyDescent="0.2">
      <c r="A9077" s="1">
        <v>9076</v>
      </c>
      <c r="B9077" t="s">
        <v>10495</v>
      </c>
      <c r="C9077" s="2">
        <v>43044</v>
      </c>
      <c r="D9077" s="8">
        <f>Table1[[#This Row],[Order Date]]</f>
        <v>43044</v>
      </c>
      <c r="E9077" s="2">
        <v>43047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">
        <v>1325</v>
      </c>
      <c r="P9077" s="1" t="s">
        <v>43</v>
      </c>
      <c r="Q9077" s="1" t="s">
        <v>70</v>
      </c>
      <c r="R9077" s="1" t="s">
        <v>1326</v>
      </c>
      <c r="S9077" s="1">
        <v>7.218</v>
      </c>
      <c r="T9077" s="1">
        <v>3</v>
      </c>
      <c r="U9077" s="1">
        <v>0.7</v>
      </c>
      <c r="V9077" s="1">
        <v>-5.5338000000000012</v>
      </c>
      <c r="W9077" t="str">
        <f>INDEX(People!$A$2:$A$5,MATCH(Orders!N9077,People!$B$2:$B$5,0))</f>
        <v>Chuck Magee</v>
      </c>
      <c r="X9077" t="str">
        <f>IFERROR(INDEX(Returns!A9077:A9876,MATCH(Orders!B9077,Returns!B9077:B9876,0)),"No")</f>
        <v>No</v>
      </c>
      <c r="Y9077">
        <f t="shared" si="141"/>
        <v>12.2706</v>
      </c>
    </row>
    <row r="9078" spans="1:25" x14ac:dyDescent="0.2">
      <c r="A9078" s="1">
        <v>9077</v>
      </c>
      <c r="B9078" t="s">
        <v>10495</v>
      </c>
      <c r="C9078" s="2">
        <v>43044</v>
      </c>
      <c r="D9078" s="8">
        <f>Table1[[#This Row],[Order Date]]</f>
        <v>43044</v>
      </c>
      <c r="E9078" s="2">
        <v>43047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">
        <v>5629</v>
      </c>
      <c r="P9078" s="1" t="s">
        <v>43</v>
      </c>
      <c r="Q9078" s="1" t="s">
        <v>512</v>
      </c>
      <c r="R9078" s="1" t="s">
        <v>5630</v>
      </c>
      <c r="S9078" s="1">
        <v>27.200000000000003</v>
      </c>
      <c r="T9078" s="1">
        <v>4</v>
      </c>
      <c r="U9078" s="1">
        <v>0.2</v>
      </c>
      <c r="V9078" s="1">
        <v>2.0399999999999991</v>
      </c>
      <c r="W9078" t="str">
        <f>INDEX(People!$A$2:$A$5,MATCH(Orders!N9078,People!$B$2:$B$5,0))</f>
        <v>Chuck Magee</v>
      </c>
      <c r="X9078" t="str">
        <f>IFERROR(INDEX(Returns!A9078:A9877,MATCH(Orders!B9078,Returns!B9078:B9877,0)),"No")</f>
        <v>No</v>
      </c>
      <c r="Y9078">
        <f t="shared" si="141"/>
        <v>32.64</v>
      </c>
    </row>
    <row r="9079" spans="1:25" x14ac:dyDescent="0.2">
      <c r="A9079" s="1">
        <v>9078</v>
      </c>
      <c r="B9079" t="s">
        <v>10496</v>
      </c>
      <c r="C9079" s="2">
        <v>42677</v>
      </c>
      <c r="D9079" s="8">
        <f>Table1[[#This Row],[Order Date]]</f>
        <v>42677</v>
      </c>
      <c r="E9079" s="2">
        <v>42681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">
        <v>3410</v>
      </c>
      <c r="P9079" s="1" t="s">
        <v>66</v>
      </c>
      <c r="Q9079" s="1" t="s">
        <v>146</v>
      </c>
      <c r="R9079" s="1" t="s">
        <v>3411</v>
      </c>
      <c r="S9079" s="1">
        <v>89.97</v>
      </c>
      <c r="T9079" s="1">
        <v>3</v>
      </c>
      <c r="U9079" s="1">
        <v>0</v>
      </c>
      <c r="V9079" s="1">
        <v>18.893699999999995</v>
      </c>
      <c r="W9079" t="str">
        <f>INDEX(People!$A$2:$A$5,MATCH(Orders!N9079,People!$B$2:$B$5,0))</f>
        <v>Kelly Williams</v>
      </c>
      <c r="X9079" t="str">
        <f>IFERROR(INDEX(Returns!A9079:A9878,MATCH(Orders!B9079,Returns!B9079:B9878,0)),"No")</f>
        <v>No</v>
      </c>
      <c r="Y9079">
        <f t="shared" si="141"/>
        <v>89.97</v>
      </c>
    </row>
    <row r="9080" spans="1:25" x14ac:dyDescent="0.2">
      <c r="A9080" s="1">
        <v>9079</v>
      </c>
      <c r="B9080" t="s">
        <v>10497</v>
      </c>
      <c r="C9080" s="2">
        <v>43147</v>
      </c>
      <c r="D9080" s="8">
        <f>Table1[[#This Row],[Order Date]]</f>
        <v>43147</v>
      </c>
      <c r="E9080" s="2">
        <v>43154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">
        <v>488</v>
      </c>
      <c r="P9080" s="1" t="s">
        <v>30</v>
      </c>
      <c r="Q9080" s="1" t="s">
        <v>60</v>
      </c>
      <c r="R9080" s="1" t="s">
        <v>489</v>
      </c>
      <c r="S9080" s="1">
        <v>318.08</v>
      </c>
      <c r="T9080" s="1">
        <v>4</v>
      </c>
      <c r="U9080" s="1">
        <v>0</v>
      </c>
      <c r="V9080" s="1">
        <v>34.988799999999969</v>
      </c>
      <c r="W9080" t="str">
        <f>INDEX(People!$A$2:$A$5,MATCH(Orders!N9080,People!$B$2:$B$5,0))</f>
        <v>Cassandra Brandow</v>
      </c>
      <c r="X9080" t="str">
        <f>IFERROR(INDEX(Returns!A9080:A9879,MATCH(Orders!B9080,Returns!B9080:B9879,0)),"No")</f>
        <v>No</v>
      </c>
      <c r="Y9080">
        <f t="shared" si="141"/>
        <v>318.08</v>
      </c>
    </row>
    <row r="9081" spans="1:25" x14ac:dyDescent="0.2">
      <c r="A9081" s="1">
        <v>9080</v>
      </c>
      <c r="B9081" t="s">
        <v>10497</v>
      </c>
      <c r="C9081" s="2">
        <v>43147</v>
      </c>
      <c r="D9081" s="8">
        <f>Table1[[#This Row],[Order Date]]</f>
        <v>43147</v>
      </c>
      <c r="E9081" s="2">
        <v>43154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">
        <v>1130</v>
      </c>
      <c r="P9081" s="1" t="s">
        <v>43</v>
      </c>
      <c r="Q9081" s="1" t="s">
        <v>70</v>
      </c>
      <c r="R9081" s="1" t="s">
        <v>1131</v>
      </c>
      <c r="S9081" s="1">
        <v>5.8</v>
      </c>
      <c r="T9081" s="1">
        <v>1</v>
      </c>
      <c r="U9081" s="1">
        <v>0</v>
      </c>
      <c r="V9081" s="1">
        <v>2.61</v>
      </c>
      <c r="W9081" t="str">
        <f>INDEX(People!$A$2:$A$5,MATCH(Orders!N9081,People!$B$2:$B$5,0))</f>
        <v>Cassandra Brandow</v>
      </c>
      <c r="X9081" t="str">
        <f>IFERROR(INDEX(Returns!A9081:A9880,MATCH(Orders!B9081,Returns!B9081:B9880,0)),"No")</f>
        <v>No</v>
      </c>
      <c r="Y9081">
        <f t="shared" si="141"/>
        <v>5.8</v>
      </c>
    </row>
    <row r="9082" spans="1:25" x14ac:dyDescent="0.2">
      <c r="A9082" s="1">
        <v>9081</v>
      </c>
      <c r="B9082" t="s">
        <v>6179</v>
      </c>
      <c r="C9082" s="2">
        <v>43719</v>
      </c>
      <c r="D9082" s="8">
        <f>Table1[[#This Row],[Order Date]]</f>
        <v>43719</v>
      </c>
      <c r="E9082" s="2">
        <v>43721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">
        <v>3217</v>
      </c>
      <c r="P9082" s="1" t="s">
        <v>66</v>
      </c>
      <c r="Q9082" s="1" t="s">
        <v>67</v>
      </c>
      <c r="R9082" s="1" t="s">
        <v>3218</v>
      </c>
      <c r="S9082" s="1">
        <v>143.952</v>
      </c>
      <c r="T9082" s="1">
        <v>6</v>
      </c>
      <c r="U9082" s="1">
        <v>0.2</v>
      </c>
      <c r="V9082" s="1">
        <v>17.993999999999978</v>
      </c>
      <c r="W9082" t="str">
        <f>INDEX(People!$A$2:$A$5,MATCH(Orders!N9082,People!$B$2:$B$5,0))</f>
        <v>Anna Andreadi</v>
      </c>
      <c r="X9082" t="str">
        <f>IFERROR(INDEX(Returns!A9082:A9881,MATCH(Orders!B9082,Returns!B9082:B9881,0)),"No")</f>
        <v>No</v>
      </c>
      <c r="Y9082">
        <f t="shared" si="141"/>
        <v>172.7424</v>
      </c>
    </row>
    <row r="9083" spans="1:25" x14ac:dyDescent="0.2">
      <c r="A9083" s="1">
        <v>9082</v>
      </c>
      <c r="B9083" t="s">
        <v>6179</v>
      </c>
      <c r="C9083" s="2">
        <v>43719</v>
      </c>
      <c r="D9083" s="8">
        <f>Table1[[#This Row],[Order Date]]</f>
        <v>43719</v>
      </c>
      <c r="E9083" s="2">
        <v>43721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">
        <v>3275</v>
      </c>
      <c r="P9083" s="1" t="s">
        <v>43</v>
      </c>
      <c r="Q9083" s="1" t="s">
        <v>84</v>
      </c>
      <c r="R9083" s="1" t="s">
        <v>3276</v>
      </c>
      <c r="S9083" s="1">
        <v>19.440000000000001</v>
      </c>
      <c r="T9083" s="1">
        <v>3</v>
      </c>
      <c r="U9083" s="1">
        <v>0</v>
      </c>
      <c r="V9083" s="1">
        <v>9.3312000000000008</v>
      </c>
      <c r="W9083" t="str">
        <f>INDEX(People!$A$2:$A$5,MATCH(Orders!N9083,People!$B$2:$B$5,0))</f>
        <v>Anna Andreadi</v>
      </c>
      <c r="X9083" t="str">
        <f>IFERROR(INDEX(Returns!A9083:A9882,MATCH(Orders!B9083,Returns!B9083:B9882,0)),"No")</f>
        <v>No</v>
      </c>
      <c r="Y9083">
        <f t="shared" si="141"/>
        <v>19.440000000000001</v>
      </c>
    </row>
    <row r="9084" spans="1:25" x14ac:dyDescent="0.2">
      <c r="A9084" s="1">
        <v>9083</v>
      </c>
      <c r="B9084" t="s">
        <v>10498</v>
      </c>
      <c r="C9084" s="2">
        <v>43771</v>
      </c>
      <c r="D9084" s="8">
        <f>Table1[[#This Row],[Order Date]]</f>
        <v>43771</v>
      </c>
      <c r="E9084" s="2">
        <v>43775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">
        <v>127</v>
      </c>
      <c r="P9084" s="1" t="s">
        <v>43</v>
      </c>
      <c r="Q9084" s="1" t="s">
        <v>63</v>
      </c>
      <c r="R9084" s="1" t="s">
        <v>128</v>
      </c>
      <c r="S9084" s="1">
        <v>5.56</v>
      </c>
      <c r="T9084" s="1">
        <v>2</v>
      </c>
      <c r="U9084" s="1">
        <v>0</v>
      </c>
      <c r="V9084" s="1">
        <v>1.4455999999999998</v>
      </c>
      <c r="W9084" t="str">
        <f>INDEX(People!$A$2:$A$5,MATCH(Orders!N9084,People!$B$2:$B$5,0))</f>
        <v>Cassandra Brandow</v>
      </c>
      <c r="X9084" t="str">
        <f>IFERROR(INDEX(Returns!A9084:A9883,MATCH(Orders!B9084,Returns!B9084:B9883,0)),"No")</f>
        <v>No</v>
      </c>
      <c r="Y9084">
        <f t="shared" si="141"/>
        <v>5.56</v>
      </c>
    </row>
    <row r="9085" spans="1:25" x14ac:dyDescent="0.2">
      <c r="A9085" s="1">
        <v>9084</v>
      </c>
      <c r="B9085" t="s">
        <v>10499</v>
      </c>
      <c r="C9085" s="2">
        <v>42772</v>
      </c>
      <c r="D9085" s="8">
        <f>Table1[[#This Row],[Order Date]]</f>
        <v>42772</v>
      </c>
      <c r="E9085" s="2">
        <v>42774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">
        <v>3761</v>
      </c>
      <c r="P9085" s="1" t="s">
        <v>43</v>
      </c>
      <c r="Q9085" s="1" t="s">
        <v>55</v>
      </c>
      <c r="R9085" s="1" t="s">
        <v>3762</v>
      </c>
      <c r="S9085" s="1">
        <v>146.72999999999999</v>
      </c>
      <c r="T9085" s="1">
        <v>3</v>
      </c>
      <c r="U9085" s="1">
        <v>0</v>
      </c>
      <c r="V9085" s="1">
        <v>2.9346000000000032</v>
      </c>
      <c r="W9085" t="str">
        <f>INDEX(People!$A$2:$A$5,MATCH(Orders!N9085,People!$B$2:$B$5,0))</f>
        <v>Cassandra Brandow</v>
      </c>
      <c r="X9085" t="str">
        <f>IFERROR(INDEX(Returns!A9085:A9884,MATCH(Orders!B9085,Returns!B9085:B9884,0)),"No")</f>
        <v>No</v>
      </c>
      <c r="Y9085">
        <f t="shared" si="141"/>
        <v>146.72999999999999</v>
      </c>
    </row>
    <row r="9086" spans="1:25" x14ac:dyDescent="0.2">
      <c r="A9086" s="1">
        <v>9085</v>
      </c>
      <c r="B9086" t="s">
        <v>10499</v>
      </c>
      <c r="C9086" s="2">
        <v>42772</v>
      </c>
      <c r="D9086" s="8">
        <f>Table1[[#This Row],[Order Date]]</f>
        <v>42772</v>
      </c>
      <c r="E9086" s="2">
        <v>42774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">
        <v>579</v>
      </c>
      <c r="P9086" s="1" t="s">
        <v>43</v>
      </c>
      <c r="Q9086" s="1" t="s">
        <v>84</v>
      </c>
      <c r="R9086" s="1" t="s">
        <v>580</v>
      </c>
      <c r="S9086" s="1">
        <v>29.900000000000002</v>
      </c>
      <c r="T9086" s="1">
        <v>5</v>
      </c>
      <c r="U9086" s="1">
        <v>0</v>
      </c>
      <c r="V9086" s="1">
        <v>13.454999999999998</v>
      </c>
      <c r="W9086" t="str">
        <f>INDEX(People!$A$2:$A$5,MATCH(Orders!N9086,People!$B$2:$B$5,0))</f>
        <v>Cassandra Brandow</v>
      </c>
      <c r="X9086" t="str">
        <f>IFERROR(INDEX(Returns!A9086:A9885,MATCH(Orders!B9086,Returns!B9086:B9885,0)),"No")</f>
        <v>No</v>
      </c>
      <c r="Y9086">
        <f t="shared" si="141"/>
        <v>29.900000000000002</v>
      </c>
    </row>
    <row r="9087" spans="1:25" x14ac:dyDescent="0.2">
      <c r="A9087" s="1">
        <v>9086</v>
      </c>
      <c r="B9087" t="s">
        <v>10500</v>
      </c>
      <c r="C9087" s="2">
        <v>43353</v>
      </c>
      <c r="D9087" s="8">
        <f>Table1[[#This Row],[Order Date]]</f>
        <v>43353</v>
      </c>
      <c r="E9087" s="2">
        <v>43355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">
        <v>5095</v>
      </c>
      <c r="P9087" s="1" t="s">
        <v>43</v>
      </c>
      <c r="Q9087" s="1" t="s">
        <v>70</v>
      </c>
      <c r="R9087" s="1" t="s">
        <v>5096</v>
      </c>
      <c r="S9087" s="1">
        <v>276.78400000000005</v>
      </c>
      <c r="T9087" s="1">
        <v>2</v>
      </c>
      <c r="U9087" s="1">
        <v>0.2</v>
      </c>
      <c r="V9087" s="1">
        <v>89.954799999999992</v>
      </c>
      <c r="W9087" t="str">
        <f>INDEX(People!$A$2:$A$5,MATCH(Orders!N9087,People!$B$2:$B$5,0))</f>
        <v>Anna Andreadi</v>
      </c>
      <c r="X9087" t="str">
        <f>IFERROR(INDEX(Returns!A9087:A9886,MATCH(Orders!B9087,Returns!B9087:B9886,0)),"No")</f>
        <v>No</v>
      </c>
      <c r="Y9087">
        <f t="shared" si="141"/>
        <v>332.14080000000007</v>
      </c>
    </row>
    <row r="9088" spans="1:25" x14ac:dyDescent="0.2">
      <c r="A9088" s="1">
        <v>9087</v>
      </c>
      <c r="B9088" t="s">
        <v>10501</v>
      </c>
      <c r="C9088" s="2">
        <v>43369</v>
      </c>
      <c r="D9088" s="8">
        <f>Table1[[#This Row],[Order Date]]</f>
        <v>43369</v>
      </c>
      <c r="E9088" s="2">
        <v>43373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">
        <v>5669</v>
      </c>
      <c r="P9088" s="1" t="s">
        <v>43</v>
      </c>
      <c r="Q9088" s="1" t="s">
        <v>73</v>
      </c>
      <c r="R9088" s="1" t="s">
        <v>5670</v>
      </c>
      <c r="S9088" s="1">
        <v>93.031999999999982</v>
      </c>
      <c r="T9088" s="1">
        <v>2</v>
      </c>
      <c r="U9088" s="1">
        <v>0.8</v>
      </c>
      <c r="V9088" s="1">
        <v>-251.18640000000005</v>
      </c>
      <c r="W9088" t="str">
        <f>INDEX(People!$A$2:$A$5,MATCH(Orders!N9088,People!$B$2:$B$5,0))</f>
        <v>Kelly Williams</v>
      </c>
      <c r="X9088" t="str">
        <f>IFERROR(INDEX(Returns!A9088:A9887,MATCH(Orders!B9088,Returns!B9088:B9887,0)),"No")</f>
        <v>No</v>
      </c>
      <c r="Y9088">
        <f t="shared" si="141"/>
        <v>167.45759999999999</v>
      </c>
    </row>
    <row r="9089" spans="1:25" x14ac:dyDescent="0.2">
      <c r="A9089" s="1">
        <v>9088</v>
      </c>
      <c r="B9089" t="s">
        <v>10501</v>
      </c>
      <c r="C9089" s="2">
        <v>43369</v>
      </c>
      <c r="D9089" s="8">
        <f>Table1[[#This Row],[Order Date]]</f>
        <v>43369</v>
      </c>
      <c r="E9089" s="2">
        <v>43373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">
        <v>301</v>
      </c>
      <c r="P9089" s="1" t="s">
        <v>30</v>
      </c>
      <c r="Q9089" s="1" t="s">
        <v>34</v>
      </c>
      <c r="R9089" s="1" t="s">
        <v>302</v>
      </c>
      <c r="S9089" s="1">
        <v>454.96499999999997</v>
      </c>
      <c r="T9089" s="1">
        <v>5</v>
      </c>
      <c r="U9089" s="1">
        <v>0.3</v>
      </c>
      <c r="V9089" s="1">
        <v>-136.48950000000002</v>
      </c>
      <c r="W9089" t="str">
        <f>INDEX(People!$A$2:$A$5,MATCH(Orders!N9089,People!$B$2:$B$5,0))</f>
        <v>Kelly Williams</v>
      </c>
      <c r="X9089" t="str">
        <f>IFERROR(INDEX(Returns!A9089:A9888,MATCH(Orders!B9089,Returns!B9089:B9888,0)),"No")</f>
        <v>No</v>
      </c>
      <c r="Y9089">
        <f t="shared" si="141"/>
        <v>591.45449999999994</v>
      </c>
    </row>
    <row r="9090" spans="1:25" x14ac:dyDescent="0.2">
      <c r="A9090" s="1">
        <v>9089</v>
      </c>
      <c r="B9090" t="s">
        <v>10502</v>
      </c>
      <c r="C9090" s="2">
        <v>43084</v>
      </c>
      <c r="D9090" s="8">
        <f>Table1[[#This Row],[Order Date]]</f>
        <v>43084</v>
      </c>
      <c r="E9090" s="2">
        <v>43089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">
        <v>866</v>
      </c>
      <c r="P9090" s="1" t="s">
        <v>66</v>
      </c>
      <c r="Q9090" s="1" t="s">
        <v>67</v>
      </c>
      <c r="R9090" s="1" t="s">
        <v>867</v>
      </c>
      <c r="S9090" s="1">
        <v>246.16800000000001</v>
      </c>
      <c r="T9090" s="1">
        <v>3</v>
      </c>
      <c r="U9090" s="1">
        <v>0.2</v>
      </c>
      <c r="V9090" s="1">
        <v>21.539699999999996</v>
      </c>
      <c r="W9090" t="str">
        <f>INDEX(People!$A$2:$A$5,MATCH(Orders!N9090,People!$B$2:$B$5,0))</f>
        <v>Cassandra Brandow</v>
      </c>
      <c r="X9090" t="str">
        <f>IFERROR(INDEX(Returns!A9090:A9889,MATCH(Orders!B9090,Returns!B9090:B9889,0)),"No")</f>
        <v>No</v>
      </c>
      <c r="Y9090">
        <f t="shared" si="141"/>
        <v>295.40159999999997</v>
      </c>
    </row>
    <row r="9091" spans="1:25" x14ac:dyDescent="0.2">
      <c r="A9091" s="1">
        <v>9090</v>
      </c>
      <c r="B9091" t="s">
        <v>10503</v>
      </c>
      <c r="C9091" s="2">
        <v>43360</v>
      </c>
      <c r="D9091" s="8">
        <f>Table1[[#This Row],[Order Date]]</f>
        <v>43360</v>
      </c>
      <c r="E9091" s="2">
        <v>43363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">
        <v>852</v>
      </c>
      <c r="P9091" s="1" t="s">
        <v>43</v>
      </c>
      <c r="Q9091" s="1" t="s">
        <v>55</v>
      </c>
      <c r="R9091" s="1" t="s">
        <v>853</v>
      </c>
      <c r="S9091" s="1">
        <v>295.39999999999998</v>
      </c>
      <c r="T9091" s="1">
        <v>5</v>
      </c>
      <c r="U9091" s="1">
        <v>0.2</v>
      </c>
      <c r="V9091" s="1">
        <v>-62.772499999999965</v>
      </c>
      <c r="W9091" t="str">
        <f>INDEX(People!$A$2:$A$5,MATCH(Orders!N9091,People!$B$2:$B$5,0))</f>
        <v>Chuck Magee</v>
      </c>
      <c r="X9091" t="str">
        <f>IFERROR(INDEX(Returns!A9091:A9890,MATCH(Orders!B9091,Returns!B9091:B9890,0)),"No")</f>
        <v>No</v>
      </c>
      <c r="Y9091">
        <f t="shared" ref="Y9091:Y9154" si="142">S9091*(1+U9091)</f>
        <v>354.47999999999996</v>
      </c>
    </row>
    <row r="9092" spans="1:25" x14ac:dyDescent="0.2">
      <c r="A9092" s="1">
        <v>9091</v>
      </c>
      <c r="B9092" t="s">
        <v>10504</v>
      </c>
      <c r="C9092" s="2">
        <v>43751</v>
      </c>
      <c r="D9092" s="8">
        <f>Table1[[#This Row],[Order Date]]</f>
        <v>43751</v>
      </c>
      <c r="E9092" s="2">
        <v>43753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">
        <v>483</v>
      </c>
      <c r="P9092" s="1" t="s">
        <v>43</v>
      </c>
      <c r="Q9092" s="1" t="s">
        <v>55</v>
      </c>
      <c r="R9092" s="1" t="s">
        <v>484</v>
      </c>
      <c r="S9092" s="1">
        <v>348.56</v>
      </c>
      <c r="T9092" s="1">
        <v>8</v>
      </c>
      <c r="U9092" s="1">
        <v>0</v>
      </c>
      <c r="V9092" s="1">
        <v>104.56799999999998</v>
      </c>
      <c r="W9092" t="str">
        <f>INDEX(People!$A$2:$A$5,MATCH(Orders!N9092,People!$B$2:$B$5,0))</f>
        <v>Cassandra Brandow</v>
      </c>
      <c r="X9092" t="str">
        <f>IFERROR(INDEX(Returns!A9092:A9891,MATCH(Orders!B9092,Returns!B9092:B9891,0)),"No")</f>
        <v>No</v>
      </c>
      <c r="Y9092">
        <f t="shared" si="142"/>
        <v>348.56</v>
      </c>
    </row>
    <row r="9093" spans="1:25" x14ac:dyDescent="0.2">
      <c r="A9093" s="1">
        <v>9092</v>
      </c>
      <c r="B9093" t="s">
        <v>10505</v>
      </c>
      <c r="C9093" s="2">
        <v>42914</v>
      </c>
      <c r="D9093" s="8">
        <f>Table1[[#This Row],[Order Date]]</f>
        <v>42914</v>
      </c>
      <c r="E9093" s="2">
        <v>42919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">
        <v>364</v>
      </c>
      <c r="P9093" s="1" t="s">
        <v>43</v>
      </c>
      <c r="Q9093" s="1" t="s">
        <v>84</v>
      </c>
      <c r="R9093" s="1" t="s">
        <v>365</v>
      </c>
      <c r="S9093" s="1">
        <v>15.552000000000003</v>
      </c>
      <c r="T9093" s="1">
        <v>3</v>
      </c>
      <c r="U9093" s="1">
        <v>0.2</v>
      </c>
      <c r="V9093" s="1">
        <v>5.4432</v>
      </c>
      <c r="W9093" t="str">
        <f>INDEX(People!$A$2:$A$5,MATCH(Orders!N9093,People!$B$2:$B$5,0))</f>
        <v>Chuck Magee</v>
      </c>
      <c r="X9093" t="str">
        <f>IFERROR(INDEX(Returns!A9093:A9892,MATCH(Orders!B9093,Returns!B9093:B9892,0)),"No")</f>
        <v>No</v>
      </c>
      <c r="Y9093">
        <f t="shared" si="142"/>
        <v>18.662400000000002</v>
      </c>
    </row>
    <row r="9094" spans="1:25" x14ac:dyDescent="0.2">
      <c r="A9094" s="1">
        <v>9093</v>
      </c>
      <c r="B9094" t="s">
        <v>10505</v>
      </c>
      <c r="C9094" s="2">
        <v>42914</v>
      </c>
      <c r="D9094" s="8">
        <f>Table1[[#This Row],[Order Date]]</f>
        <v>42914</v>
      </c>
      <c r="E9094" s="2">
        <v>42919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">
        <v>3751</v>
      </c>
      <c r="P9094" s="1" t="s">
        <v>30</v>
      </c>
      <c r="Q9094" s="1" t="s">
        <v>31</v>
      </c>
      <c r="R9094" s="1" t="s">
        <v>3752</v>
      </c>
      <c r="S9094" s="1">
        <v>482.93999999999994</v>
      </c>
      <c r="T9094" s="1">
        <v>6</v>
      </c>
      <c r="U9094" s="1">
        <v>0.5</v>
      </c>
      <c r="V9094" s="1">
        <v>-376.69319999999999</v>
      </c>
      <c r="W9094" t="str">
        <f>INDEX(People!$A$2:$A$5,MATCH(Orders!N9094,People!$B$2:$B$5,0))</f>
        <v>Chuck Magee</v>
      </c>
      <c r="X9094" t="str">
        <f>IFERROR(INDEX(Returns!A9094:A9893,MATCH(Orders!B9094,Returns!B9094:B9893,0)),"No")</f>
        <v>No</v>
      </c>
      <c r="Y9094">
        <f t="shared" si="142"/>
        <v>724.40999999999985</v>
      </c>
    </row>
    <row r="9095" spans="1:25" x14ac:dyDescent="0.2">
      <c r="A9095" s="1">
        <v>9094</v>
      </c>
      <c r="B9095" t="s">
        <v>10506</v>
      </c>
      <c r="C9095" s="2">
        <v>42887</v>
      </c>
      <c r="D9095" s="8">
        <f>Table1[[#This Row],[Order Date]]</f>
        <v>42887</v>
      </c>
      <c r="E9095" s="2">
        <v>42891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">
        <v>4820</v>
      </c>
      <c r="P9095" s="1" t="s">
        <v>66</v>
      </c>
      <c r="Q9095" s="1" t="s">
        <v>67</v>
      </c>
      <c r="R9095" s="1" t="s">
        <v>4821</v>
      </c>
      <c r="S9095" s="1">
        <v>299.98</v>
      </c>
      <c r="T9095" s="1">
        <v>2</v>
      </c>
      <c r="U9095" s="1">
        <v>0</v>
      </c>
      <c r="V9095" s="1">
        <v>83.994400000000013</v>
      </c>
      <c r="W9095" t="str">
        <f>INDEX(People!$A$2:$A$5,MATCH(Orders!N9095,People!$B$2:$B$5,0))</f>
        <v>Kelly Williams</v>
      </c>
      <c r="X9095" t="str">
        <f>IFERROR(INDEX(Returns!A9095:A9894,MATCH(Orders!B9095,Returns!B9095:B9894,0)),"No")</f>
        <v>No</v>
      </c>
      <c r="Y9095">
        <f t="shared" si="142"/>
        <v>299.98</v>
      </c>
    </row>
    <row r="9096" spans="1:25" x14ac:dyDescent="0.2">
      <c r="A9096" s="1">
        <v>9095</v>
      </c>
      <c r="B9096" t="s">
        <v>10506</v>
      </c>
      <c r="C9096" s="2">
        <v>42887</v>
      </c>
      <c r="D9096" s="8">
        <f>Table1[[#This Row],[Order Date]]</f>
        <v>42887</v>
      </c>
      <c r="E9096" s="2">
        <v>42891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">
        <v>3508</v>
      </c>
      <c r="P9096" s="1" t="s">
        <v>43</v>
      </c>
      <c r="Q9096" s="1" t="s">
        <v>70</v>
      </c>
      <c r="R9096" s="1" t="s">
        <v>3509</v>
      </c>
      <c r="S9096" s="1">
        <v>403.68</v>
      </c>
      <c r="T9096" s="1">
        <v>6</v>
      </c>
      <c r="U9096" s="1">
        <v>0</v>
      </c>
      <c r="V9096" s="1">
        <v>181.65599999999998</v>
      </c>
      <c r="W9096" t="str">
        <f>INDEX(People!$A$2:$A$5,MATCH(Orders!N9096,People!$B$2:$B$5,0))</f>
        <v>Kelly Williams</v>
      </c>
      <c r="X9096" t="str">
        <f>IFERROR(INDEX(Returns!A9096:A9895,MATCH(Orders!B9096,Returns!B9096:B9895,0)),"No")</f>
        <v>No</v>
      </c>
      <c r="Y9096">
        <f t="shared" si="142"/>
        <v>403.68</v>
      </c>
    </row>
    <row r="9097" spans="1:25" x14ac:dyDescent="0.2">
      <c r="A9097" s="1">
        <v>9096</v>
      </c>
      <c r="B9097" t="s">
        <v>10506</v>
      </c>
      <c r="C9097" s="2">
        <v>42887</v>
      </c>
      <c r="D9097" s="8">
        <f>Table1[[#This Row],[Order Date]]</f>
        <v>42887</v>
      </c>
      <c r="E9097" s="2">
        <v>42891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">
        <v>3309</v>
      </c>
      <c r="P9097" s="1" t="s">
        <v>66</v>
      </c>
      <c r="Q9097" s="1" t="s">
        <v>67</v>
      </c>
      <c r="R9097" s="1" t="s">
        <v>3310</v>
      </c>
      <c r="S9097" s="1">
        <v>41.9</v>
      </c>
      <c r="T9097" s="1">
        <v>2</v>
      </c>
      <c r="U9097" s="1">
        <v>0</v>
      </c>
      <c r="V9097" s="1">
        <v>11.731999999999999</v>
      </c>
      <c r="W9097" t="str">
        <f>INDEX(People!$A$2:$A$5,MATCH(Orders!N9097,People!$B$2:$B$5,0))</f>
        <v>Kelly Williams</v>
      </c>
      <c r="X9097" t="str">
        <f>IFERROR(INDEX(Returns!A9097:A9896,MATCH(Orders!B9097,Returns!B9097:B9896,0)),"No")</f>
        <v>No</v>
      </c>
      <c r="Y9097">
        <f t="shared" si="142"/>
        <v>41.9</v>
      </c>
    </row>
    <row r="9098" spans="1:25" x14ac:dyDescent="0.2">
      <c r="A9098" s="1">
        <v>9097</v>
      </c>
      <c r="B9098" t="s">
        <v>10506</v>
      </c>
      <c r="C9098" s="2">
        <v>42887</v>
      </c>
      <c r="D9098" s="8">
        <f>Table1[[#This Row],[Order Date]]</f>
        <v>42887</v>
      </c>
      <c r="E9098" s="2">
        <v>42891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">
        <v>5480</v>
      </c>
      <c r="P9098" s="1" t="s">
        <v>43</v>
      </c>
      <c r="Q9098" s="1" t="s">
        <v>44</v>
      </c>
      <c r="R9098" s="1" t="s">
        <v>5481</v>
      </c>
      <c r="S9098" s="1">
        <v>28.91</v>
      </c>
      <c r="T9098" s="1">
        <v>7</v>
      </c>
      <c r="U9098" s="1">
        <v>0</v>
      </c>
      <c r="V9098" s="1">
        <v>13.2986</v>
      </c>
      <c r="W9098" t="str">
        <f>INDEX(People!$A$2:$A$5,MATCH(Orders!N9098,People!$B$2:$B$5,0))</f>
        <v>Kelly Williams</v>
      </c>
      <c r="X9098" t="str">
        <f>IFERROR(INDEX(Returns!A9098:A9897,MATCH(Orders!B9098,Returns!B9098:B9897,0)),"No")</f>
        <v>No</v>
      </c>
      <c r="Y9098">
        <f t="shared" si="142"/>
        <v>28.91</v>
      </c>
    </row>
    <row r="9099" spans="1:25" x14ac:dyDescent="0.2">
      <c r="A9099" s="1">
        <v>9098</v>
      </c>
      <c r="B9099" t="s">
        <v>10507</v>
      </c>
      <c r="C9099" s="2">
        <v>42472</v>
      </c>
      <c r="D9099" s="8">
        <f>Table1[[#This Row],[Order Date]]</f>
        <v>42472</v>
      </c>
      <c r="E9099" s="2">
        <v>42477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">
        <v>2414</v>
      </c>
      <c r="P9099" s="1" t="s">
        <v>43</v>
      </c>
      <c r="Q9099" s="1" t="s">
        <v>84</v>
      </c>
      <c r="R9099" s="1" t="s">
        <v>2415</v>
      </c>
      <c r="S9099" s="1">
        <v>32.400000000000006</v>
      </c>
      <c r="T9099" s="1">
        <v>5</v>
      </c>
      <c r="U9099" s="1">
        <v>0</v>
      </c>
      <c r="V9099" s="1">
        <v>15.552000000000001</v>
      </c>
      <c r="W9099" t="str">
        <f>INDEX(People!$A$2:$A$5,MATCH(Orders!N9099,People!$B$2:$B$5,0))</f>
        <v>Kelly Williams</v>
      </c>
      <c r="X9099" t="str">
        <f>IFERROR(INDEX(Returns!A9099:A9898,MATCH(Orders!B9099,Returns!B9099:B9898,0)),"No")</f>
        <v>No</v>
      </c>
      <c r="Y9099">
        <f t="shared" si="142"/>
        <v>32.400000000000006</v>
      </c>
    </row>
    <row r="9100" spans="1:25" x14ac:dyDescent="0.2">
      <c r="A9100" s="1">
        <v>9099</v>
      </c>
      <c r="B9100" t="s">
        <v>10508</v>
      </c>
      <c r="C9100" s="2">
        <v>43750</v>
      </c>
      <c r="D9100" s="8">
        <f>Table1[[#This Row],[Order Date]]</f>
        <v>43750</v>
      </c>
      <c r="E9100" s="2">
        <v>43754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">
        <v>2203</v>
      </c>
      <c r="P9100" s="1" t="s">
        <v>66</v>
      </c>
      <c r="Q9100" s="1" t="s">
        <v>67</v>
      </c>
      <c r="R9100" s="1" t="s">
        <v>2204</v>
      </c>
      <c r="S9100" s="1">
        <v>369.54399999999998</v>
      </c>
      <c r="T9100" s="1">
        <v>7</v>
      </c>
      <c r="U9100" s="1">
        <v>0.2</v>
      </c>
      <c r="V9100" s="1">
        <v>27.71580000000003</v>
      </c>
      <c r="W9100" t="str">
        <f>INDEX(People!$A$2:$A$5,MATCH(Orders!N9100,People!$B$2:$B$5,0))</f>
        <v>Kelly Williams</v>
      </c>
      <c r="X9100" t="str">
        <f>IFERROR(INDEX(Returns!A9100:A9899,MATCH(Orders!B9100,Returns!B9100:B9899,0)),"No")</f>
        <v>No</v>
      </c>
      <c r="Y9100">
        <f t="shared" si="142"/>
        <v>443.45279999999997</v>
      </c>
    </row>
    <row r="9101" spans="1:25" x14ac:dyDescent="0.2">
      <c r="A9101" s="1">
        <v>9100</v>
      </c>
      <c r="B9101" t="s">
        <v>10508</v>
      </c>
      <c r="C9101" s="2">
        <v>43750</v>
      </c>
      <c r="D9101" s="8">
        <f>Table1[[#This Row],[Order Date]]</f>
        <v>43750</v>
      </c>
      <c r="E9101" s="2">
        <v>43754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">
        <v>1831</v>
      </c>
      <c r="P9101" s="1" t="s">
        <v>43</v>
      </c>
      <c r="Q9101" s="1" t="s">
        <v>84</v>
      </c>
      <c r="R9101" s="1" t="s">
        <v>1832</v>
      </c>
      <c r="S9101" s="1">
        <v>10.368000000000002</v>
      </c>
      <c r="T9101" s="1">
        <v>2</v>
      </c>
      <c r="U9101" s="1">
        <v>0.2</v>
      </c>
      <c r="V9101" s="1">
        <v>3.7584</v>
      </c>
      <c r="W9101" t="str">
        <f>INDEX(People!$A$2:$A$5,MATCH(Orders!N9101,People!$B$2:$B$5,0))</f>
        <v>Kelly Williams</v>
      </c>
      <c r="X9101" t="str">
        <f>IFERROR(INDEX(Returns!A9101:A9900,MATCH(Orders!B9101,Returns!B9101:B9900,0)),"No")</f>
        <v>No</v>
      </c>
      <c r="Y9101">
        <f t="shared" si="142"/>
        <v>12.441600000000003</v>
      </c>
    </row>
    <row r="9102" spans="1:25" x14ac:dyDescent="0.2">
      <c r="A9102" s="1">
        <v>9101</v>
      </c>
      <c r="B9102" t="s">
        <v>10508</v>
      </c>
      <c r="C9102" s="2">
        <v>43750</v>
      </c>
      <c r="D9102" s="8">
        <f>Table1[[#This Row],[Order Date]]</f>
        <v>43750</v>
      </c>
      <c r="E9102" s="2">
        <v>43754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">
        <v>2518</v>
      </c>
      <c r="P9102" s="1" t="s">
        <v>66</v>
      </c>
      <c r="Q9102" s="1" t="s">
        <v>146</v>
      </c>
      <c r="R9102" s="1" t="s">
        <v>2519</v>
      </c>
      <c r="S9102" s="1">
        <v>791.87999999999988</v>
      </c>
      <c r="T9102" s="1">
        <v>3</v>
      </c>
      <c r="U9102" s="1">
        <v>0.2</v>
      </c>
      <c r="V9102" s="1">
        <v>128.68049999999994</v>
      </c>
      <c r="W9102" t="str">
        <f>INDEX(People!$A$2:$A$5,MATCH(Orders!N9102,People!$B$2:$B$5,0))</f>
        <v>Kelly Williams</v>
      </c>
      <c r="X9102" t="str">
        <f>IFERROR(INDEX(Returns!A9102:A9901,MATCH(Orders!B9102,Returns!B9102:B9901,0)),"No")</f>
        <v>No</v>
      </c>
      <c r="Y9102">
        <f t="shared" si="142"/>
        <v>950.25599999999986</v>
      </c>
    </row>
    <row r="9103" spans="1:25" x14ac:dyDescent="0.2">
      <c r="A9103" s="1">
        <v>9102</v>
      </c>
      <c r="B9103" t="s">
        <v>10509</v>
      </c>
      <c r="C9103" s="2">
        <v>43046</v>
      </c>
      <c r="D9103" s="8">
        <f>Table1[[#This Row],[Order Date]]</f>
        <v>43046</v>
      </c>
      <c r="E9103" s="2">
        <v>43051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">
        <v>163</v>
      </c>
      <c r="P9103" s="1" t="s">
        <v>43</v>
      </c>
      <c r="Q9103" s="1" t="s">
        <v>63</v>
      </c>
      <c r="R9103" s="1" t="s">
        <v>164</v>
      </c>
      <c r="S9103" s="1">
        <v>23.64</v>
      </c>
      <c r="T9103" s="1">
        <v>3</v>
      </c>
      <c r="U9103" s="1">
        <v>0.2</v>
      </c>
      <c r="V9103" s="1">
        <v>5.3190000000000008</v>
      </c>
      <c r="W9103" t="str">
        <f>INDEX(People!$A$2:$A$5,MATCH(Orders!N9103,People!$B$2:$B$5,0))</f>
        <v>Kelly Williams</v>
      </c>
      <c r="X9103" t="str">
        <f>IFERROR(INDEX(Returns!A9103:A9902,MATCH(Orders!B9103,Returns!B9103:B9902,0)),"No")</f>
        <v>No</v>
      </c>
      <c r="Y9103">
        <f t="shared" si="142"/>
        <v>28.367999999999999</v>
      </c>
    </row>
    <row r="9104" spans="1:25" x14ac:dyDescent="0.2">
      <c r="A9104" s="1">
        <v>9103</v>
      </c>
      <c r="B9104" t="s">
        <v>10509</v>
      </c>
      <c r="C9104" s="2">
        <v>43046</v>
      </c>
      <c r="D9104" s="8">
        <f>Table1[[#This Row],[Order Date]]</f>
        <v>43046</v>
      </c>
      <c r="E9104" s="2">
        <v>43051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">
        <v>215</v>
      </c>
      <c r="P9104" s="1" t="s">
        <v>43</v>
      </c>
      <c r="Q9104" s="1" t="s">
        <v>55</v>
      </c>
      <c r="R9104" s="1" t="s">
        <v>216</v>
      </c>
      <c r="S9104" s="1">
        <v>84.784000000000006</v>
      </c>
      <c r="T9104" s="1">
        <v>2</v>
      </c>
      <c r="U9104" s="1">
        <v>0.2</v>
      </c>
      <c r="V9104" s="1">
        <v>-16.956800000000005</v>
      </c>
      <c r="W9104" t="str">
        <f>INDEX(People!$A$2:$A$5,MATCH(Orders!N9104,People!$B$2:$B$5,0))</f>
        <v>Kelly Williams</v>
      </c>
      <c r="X9104" t="str">
        <f>IFERROR(INDEX(Returns!A9104:A9903,MATCH(Orders!B9104,Returns!B9104:B9903,0)),"No")</f>
        <v>No</v>
      </c>
      <c r="Y9104">
        <f t="shared" si="142"/>
        <v>101.74080000000001</v>
      </c>
    </row>
    <row r="9105" spans="1:25" x14ac:dyDescent="0.2">
      <c r="A9105" s="1">
        <v>9104</v>
      </c>
      <c r="B9105" t="s">
        <v>10509</v>
      </c>
      <c r="C9105" s="2">
        <v>43046</v>
      </c>
      <c r="D9105" s="8">
        <f>Table1[[#This Row],[Order Date]]</f>
        <v>43046</v>
      </c>
      <c r="E9105" s="2">
        <v>43051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">
        <v>4897</v>
      </c>
      <c r="P9105" s="1" t="s">
        <v>30</v>
      </c>
      <c r="Q9105" s="1" t="s">
        <v>60</v>
      </c>
      <c r="R9105" s="1" t="s">
        <v>4898</v>
      </c>
      <c r="S9105" s="1">
        <v>64.959999999999994</v>
      </c>
      <c r="T9105" s="1">
        <v>5</v>
      </c>
      <c r="U9105" s="1">
        <v>0.6</v>
      </c>
      <c r="V9105" s="1">
        <v>-84.447999999999993</v>
      </c>
      <c r="W9105" t="str">
        <f>INDEX(People!$A$2:$A$5,MATCH(Orders!N9105,People!$B$2:$B$5,0))</f>
        <v>Kelly Williams</v>
      </c>
      <c r="X9105" t="str">
        <f>IFERROR(INDEX(Returns!A9105:A9904,MATCH(Orders!B9105,Returns!B9105:B9904,0)),"No")</f>
        <v>No</v>
      </c>
      <c r="Y9105">
        <f t="shared" si="142"/>
        <v>103.93599999999999</v>
      </c>
    </row>
    <row r="9106" spans="1:25" x14ac:dyDescent="0.2">
      <c r="A9106" s="1">
        <v>9105</v>
      </c>
      <c r="B9106" t="s">
        <v>10509</v>
      </c>
      <c r="C9106" s="2">
        <v>43046</v>
      </c>
      <c r="D9106" s="8">
        <f>Table1[[#This Row],[Order Date]]</f>
        <v>43046</v>
      </c>
      <c r="E9106" s="2">
        <v>43051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">
        <v>152</v>
      </c>
      <c r="P9106" s="1" t="s">
        <v>43</v>
      </c>
      <c r="Q9106" s="1" t="s">
        <v>70</v>
      </c>
      <c r="R9106" s="1" t="s">
        <v>153</v>
      </c>
      <c r="S9106" s="1">
        <v>32.059999999999995</v>
      </c>
      <c r="T9106" s="1">
        <v>10</v>
      </c>
      <c r="U9106" s="1">
        <v>0.8</v>
      </c>
      <c r="V9106" s="1">
        <v>-51.296000000000006</v>
      </c>
      <c r="W9106" t="str">
        <f>INDEX(People!$A$2:$A$5,MATCH(Orders!N9106,People!$B$2:$B$5,0))</f>
        <v>Kelly Williams</v>
      </c>
      <c r="X9106" t="str">
        <f>IFERROR(INDEX(Returns!A9106:A9905,MATCH(Orders!B9106,Returns!B9106:B9905,0)),"No")</f>
        <v>No</v>
      </c>
      <c r="Y9106">
        <f t="shared" si="142"/>
        <v>57.707999999999991</v>
      </c>
    </row>
    <row r="9107" spans="1:25" x14ac:dyDescent="0.2">
      <c r="A9107" s="1">
        <v>9106</v>
      </c>
      <c r="B9107" t="s">
        <v>10509</v>
      </c>
      <c r="C9107" s="2">
        <v>43046</v>
      </c>
      <c r="D9107" s="8">
        <f>Table1[[#This Row],[Order Date]]</f>
        <v>43046</v>
      </c>
      <c r="E9107" s="2">
        <v>43051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">
        <v>5318</v>
      </c>
      <c r="P9107" s="1" t="s">
        <v>43</v>
      </c>
      <c r="Q9107" s="1" t="s">
        <v>55</v>
      </c>
      <c r="R9107" s="1" t="s">
        <v>5319</v>
      </c>
      <c r="S9107" s="1">
        <v>177.64800000000002</v>
      </c>
      <c r="T9107" s="1">
        <v>2</v>
      </c>
      <c r="U9107" s="1">
        <v>0.2</v>
      </c>
      <c r="V9107" s="1">
        <v>-28.867800000000017</v>
      </c>
      <c r="W9107" t="str">
        <f>INDEX(People!$A$2:$A$5,MATCH(Orders!N9107,People!$B$2:$B$5,0))</f>
        <v>Kelly Williams</v>
      </c>
      <c r="X9107" t="str">
        <f>IFERROR(INDEX(Returns!A9107:A9906,MATCH(Orders!B9107,Returns!B9107:B9906,0)),"No")</f>
        <v>No</v>
      </c>
      <c r="Y9107">
        <f t="shared" si="142"/>
        <v>213.17760000000001</v>
      </c>
    </row>
    <row r="9108" spans="1:25" x14ac:dyDescent="0.2">
      <c r="A9108" s="1">
        <v>9107</v>
      </c>
      <c r="B9108" t="s">
        <v>10509</v>
      </c>
      <c r="C9108" s="2">
        <v>43046</v>
      </c>
      <c r="D9108" s="8">
        <f>Table1[[#This Row],[Order Date]]</f>
        <v>43046</v>
      </c>
      <c r="E9108" s="2">
        <v>43051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">
        <v>5165</v>
      </c>
      <c r="P9108" s="1" t="s">
        <v>66</v>
      </c>
      <c r="Q9108" s="1" t="s">
        <v>601</v>
      </c>
      <c r="R9108" s="1" t="s">
        <v>5166</v>
      </c>
      <c r="S9108" s="1">
        <v>287.90999999999997</v>
      </c>
      <c r="T9108" s="1">
        <v>3</v>
      </c>
      <c r="U9108" s="1">
        <v>0.4</v>
      </c>
      <c r="V9108" s="1">
        <v>33.589499999999987</v>
      </c>
      <c r="W9108" t="str">
        <f>INDEX(People!$A$2:$A$5,MATCH(Orders!N9108,People!$B$2:$B$5,0))</f>
        <v>Kelly Williams</v>
      </c>
      <c r="X9108" t="str">
        <f>IFERROR(INDEX(Returns!A9108:A9907,MATCH(Orders!B9108,Returns!B9108:B9907,0)),"No")</f>
        <v>No</v>
      </c>
      <c r="Y9108">
        <f t="shared" si="142"/>
        <v>403.07399999999996</v>
      </c>
    </row>
    <row r="9109" spans="1:25" x14ac:dyDescent="0.2">
      <c r="A9109" s="1">
        <v>9108</v>
      </c>
      <c r="B9109" t="s">
        <v>5998</v>
      </c>
      <c r="C9109" s="2">
        <v>42880</v>
      </c>
      <c r="D9109" s="8">
        <f>Table1[[#This Row],[Order Date]]</f>
        <v>42880</v>
      </c>
      <c r="E9109" s="2">
        <v>42883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">
        <v>4341</v>
      </c>
      <c r="P9109" s="1" t="s">
        <v>43</v>
      </c>
      <c r="Q9109" s="1" t="s">
        <v>512</v>
      </c>
      <c r="R9109" s="1" t="s">
        <v>4342</v>
      </c>
      <c r="S9109" s="1">
        <v>22.368000000000002</v>
      </c>
      <c r="T9109" s="1">
        <v>2</v>
      </c>
      <c r="U9109" s="1">
        <v>0.2</v>
      </c>
      <c r="V9109" s="1">
        <v>1.6776</v>
      </c>
      <c r="W9109" t="str">
        <f>INDEX(People!$A$2:$A$5,MATCH(Orders!N9109,People!$B$2:$B$5,0))</f>
        <v>Kelly Williams</v>
      </c>
      <c r="X9109" t="str">
        <f>IFERROR(INDEX(Returns!A9109:A9908,MATCH(Orders!B9109,Returns!B9109:B9908,0)),"No")</f>
        <v>No</v>
      </c>
      <c r="Y9109">
        <f t="shared" si="142"/>
        <v>26.841600000000003</v>
      </c>
    </row>
    <row r="9110" spans="1:25" x14ac:dyDescent="0.2">
      <c r="A9110" s="1">
        <v>9109</v>
      </c>
      <c r="B9110" t="s">
        <v>5998</v>
      </c>
      <c r="C9110" s="2">
        <v>42880</v>
      </c>
      <c r="D9110" s="8">
        <f>Table1[[#This Row],[Order Date]]</f>
        <v>42880</v>
      </c>
      <c r="E9110" s="2">
        <v>42883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">
        <v>3895</v>
      </c>
      <c r="P9110" s="1" t="s">
        <v>43</v>
      </c>
      <c r="Q9110" s="1" t="s">
        <v>84</v>
      </c>
      <c r="R9110" s="1" t="s">
        <v>3896</v>
      </c>
      <c r="S9110" s="1">
        <v>32.368000000000002</v>
      </c>
      <c r="T9110" s="1">
        <v>7</v>
      </c>
      <c r="U9110" s="1">
        <v>0.2</v>
      </c>
      <c r="V9110" s="1">
        <v>11.733400000000001</v>
      </c>
      <c r="W9110" t="str">
        <f>INDEX(People!$A$2:$A$5,MATCH(Orders!N9110,People!$B$2:$B$5,0))</f>
        <v>Kelly Williams</v>
      </c>
      <c r="X9110" t="str">
        <f>IFERROR(INDEX(Returns!A9110:A9909,MATCH(Orders!B9110,Returns!B9110:B9909,0)),"No")</f>
        <v>No</v>
      </c>
      <c r="Y9110">
        <f t="shared" si="142"/>
        <v>38.8416</v>
      </c>
    </row>
    <row r="9111" spans="1:25" x14ac:dyDescent="0.2">
      <c r="A9111" s="1">
        <v>9110</v>
      </c>
      <c r="B9111" t="s">
        <v>5998</v>
      </c>
      <c r="C9111" s="2">
        <v>42880</v>
      </c>
      <c r="D9111" s="8">
        <f>Table1[[#This Row],[Order Date]]</f>
        <v>42880</v>
      </c>
      <c r="E9111" s="2">
        <v>42883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">
        <v>4195</v>
      </c>
      <c r="P9111" s="1" t="s">
        <v>66</v>
      </c>
      <c r="Q9111" s="1" t="s">
        <v>146</v>
      </c>
      <c r="R9111" s="1" t="s">
        <v>4196</v>
      </c>
      <c r="S9111" s="1">
        <v>207.98400000000004</v>
      </c>
      <c r="T9111" s="1">
        <v>2</v>
      </c>
      <c r="U9111" s="1">
        <v>0.2</v>
      </c>
      <c r="V9111" s="1">
        <v>36.397199999999998</v>
      </c>
      <c r="W9111" t="str">
        <f>INDEX(People!$A$2:$A$5,MATCH(Orders!N9111,People!$B$2:$B$5,0))</f>
        <v>Kelly Williams</v>
      </c>
      <c r="X9111" t="str">
        <f>IFERROR(INDEX(Returns!A9111:A9910,MATCH(Orders!B9111,Returns!B9111:B9910,0)),"No")</f>
        <v>No</v>
      </c>
      <c r="Y9111">
        <f t="shared" si="142"/>
        <v>249.58080000000004</v>
      </c>
    </row>
    <row r="9112" spans="1:25" x14ac:dyDescent="0.2">
      <c r="A9112" s="1">
        <v>9111</v>
      </c>
      <c r="B9112" t="s">
        <v>10510</v>
      </c>
      <c r="C9112" s="2">
        <v>42656</v>
      </c>
      <c r="D9112" s="8">
        <f>Table1[[#This Row],[Order Date]]</f>
        <v>42656</v>
      </c>
      <c r="E9112" s="2">
        <v>42658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">
        <v>3408</v>
      </c>
      <c r="P9112" s="1" t="s">
        <v>43</v>
      </c>
      <c r="Q9112" s="1" t="s">
        <v>157</v>
      </c>
      <c r="R9112" s="1" t="s">
        <v>3409</v>
      </c>
      <c r="S9112" s="1">
        <v>36.4</v>
      </c>
      <c r="T9112" s="1">
        <v>5</v>
      </c>
      <c r="U9112" s="1">
        <v>0</v>
      </c>
      <c r="V9112" s="1">
        <v>17.472000000000001</v>
      </c>
      <c r="W9112" t="str">
        <f>INDEX(People!$A$2:$A$5,MATCH(Orders!N9112,People!$B$2:$B$5,0))</f>
        <v>Cassandra Brandow</v>
      </c>
      <c r="X9112" t="str">
        <f>IFERROR(INDEX(Returns!A9112:A9911,MATCH(Orders!B9112,Returns!B9112:B9911,0)),"No")</f>
        <v>No</v>
      </c>
      <c r="Y9112">
        <f t="shared" si="142"/>
        <v>36.4</v>
      </c>
    </row>
    <row r="9113" spans="1:25" x14ac:dyDescent="0.2">
      <c r="A9113" s="1">
        <v>9112</v>
      </c>
      <c r="B9113" t="s">
        <v>10510</v>
      </c>
      <c r="C9113" s="2">
        <v>42656</v>
      </c>
      <c r="D9113" s="8">
        <f>Table1[[#This Row],[Order Date]]</f>
        <v>42656</v>
      </c>
      <c r="E9113" s="2">
        <v>42658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">
        <v>5380</v>
      </c>
      <c r="P9113" s="1" t="s">
        <v>66</v>
      </c>
      <c r="Q9113" s="1" t="s">
        <v>146</v>
      </c>
      <c r="R9113" s="1" t="s">
        <v>5381</v>
      </c>
      <c r="S9113" s="1">
        <v>22.96</v>
      </c>
      <c r="T9113" s="1">
        <v>2</v>
      </c>
      <c r="U9113" s="1">
        <v>0</v>
      </c>
      <c r="V9113" s="1">
        <v>4.3623999999999974</v>
      </c>
      <c r="W9113" t="str">
        <f>INDEX(People!$A$2:$A$5,MATCH(Orders!N9113,People!$B$2:$B$5,0))</f>
        <v>Cassandra Brandow</v>
      </c>
      <c r="X9113" t="str">
        <f>IFERROR(INDEX(Returns!A9113:A9912,MATCH(Orders!B9113,Returns!B9113:B9912,0)),"No")</f>
        <v>No</v>
      </c>
      <c r="Y9113">
        <f t="shared" si="142"/>
        <v>22.96</v>
      </c>
    </row>
    <row r="9114" spans="1:25" x14ac:dyDescent="0.2">
      <c r="A9114" s="1">
        <v>9113</v>
      </c>
      <c r="B9114" t="s">
        <v>10510</v>
      </c>
      <c r="C9114" s="2">
        <v>42656</v>
      </c>
      <c r="D9114" s="8">
        <f>Table1[[#This Row],[Order Date]]</f>
        <v>42656</v>
      </c>
      <c r="E9114" s="2">
        <v>42658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">
        <v>5787</v>
      </c>
      <c r="P9114" s="1" t="s">
        <v>43</v>
      </c>
      <c r="Q9114" s="1" t="s">
        <v>55</v>
      </c>
      <c r="R9114" s="1" t="s">
        <v>5788</v>
      </c>
      <c r="S9114" s="1">
        <v>315.2</v>
      </c>
      <c r="T9114" s="1">
        <v>4</v>
      </c>
      <c r="U9114" s="1">
        <v>0</v>
      </c>
      <c r="V9114" s="1">
        <v>6.3040000000000305</v>
      </c>
      <c r="W9114" t="str">
        <f>INDEX(People!$A$2:$A$5,MATCH(Orders!N9114,People!$B$2:$B$5,0))</f>
        <v>Cassandra Brandow</v>
      </c>
      <c r="X9114" t="str">
        <f>IFERROR(INDEX(Returns!A9114:A9913,MATCH(Orders!B9114,Returns!B9114:B9913,0)),"No")</f>
        <v>No</v>
      </c>
      <c r="Y9114">
        <f t="shared" si="142"/>
        <v>315.2</v>
      </c>
    </row>
    <row r="9115" spans="1:25" x14ac:dyDescent="0.2">
      <c r="A9115" s="1">
        <v>9114</v>
      </c>
      <c r="B9115" t="s">
        <v>10510</v>
      </c>
      <c r="C9115" s="2">
        <v>42656</v>
      </c>
      <c r="D9115" s="8">
        <f>Table1[[#This Row],[Order Date]]</f>
        <v>42656</v>
      </c>
      <c r="E9115" s="2">
        <v>42658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">
        <v>2863</v>
      </c>
      <c r="P9115" s="1" t="s">
        <v>43</v>
      </c>
      <c r="Q9115" s="1" t="s">
        <v>70</v>
      </c>
      <c r="R9115" s="1" t="s">
        <v>2864</v>
      </c>
      <c r="S9115" s="1">
        <v>15.18</v>
      </c>
      <c r="T9115" s="1">
        <v>3</v>
      </c>
      <c r="U9115" s="1">
        <v>0</v>
      </c>
      <c r="V9115" s="1">
        <v>7.1345999999999989</v>
      </c>
      <c r="W9115" t="str">
        <f>INDEX(People!$A$2:$A$5,MATCH(Orders!N9115,People!$B$2:$B$5,0))</f>
        <v>Cassandra Brandow</v>
      </c>
      <c r="X9115" t="str">
        <f>IFERROR(INDEX(Returns!A9115:A9914,MATCH(Orders!B9115,Returns!B9115:B9914,0)),"No")</f>
        <v>No</v>
      </c>
      <c r="Y9115">
        <f t="shared" si="142"/>
        <v>15.18</v>
      </c>
    </row>
    <row r="9116" spans="1:25" x14ac:dyDescent="0.2">
      <c r="A9116" s="1">
        <v>9115</v>
      </c>
      <c r="B9116" t="s">
        <v>10511</v>
      </c>
      <c r="C9116" s="2">
        <v>43138</v>
      </c>
      <c r="D9116" s="8">
        <f>Table1[[#This Row],[Order Date]]</f>
        <v>43138</v>
      </c>
      <c r="E9116" s="2">
        <v>43141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">
        <v>5754</v>
      </c>
      <c r="P9116" s="1" t="s">
        <v>66</v>
      </c>
      <c r="Q9116" s="1" t="s">
        <v>67</v>
      </c>
      <c r="R9116" s="1" t="s">
        <v>5755</v>
      </c>
      <c r="S9116" s="1">
        <v>623.96</v>
      </c>
      <c r="T9116" s="1">
        <v>5</v>
      </c>
      <c r="U9116" s="1">
        <v>0.2</v>
      </c>
      <c r="V9116" s="1">
        <v>38.997500000000002</v>
      </c>
      <c r="W9116" t="str">
        <f>INDEX(People!$A$2:$A$5,MATCH(Orders!N9116,People!$B$2:$B$5,0))</f>
        <v>Anna Andreadi</v>
      </c>
      <c r="X9116" t="str">
        <f>IFERROR(INDEX(Returns!A9116:A9915,MATCH(Orders!B9116,Returns!B9116:B9915,0)),"No")</f>
        <v>No</v>
      </c>
      <c r="Y9116">
        <f t="shared" si="142"/>
        <v>748.75200000000007</v>
      </c>
    </row>
    <row r="9117" spans="1:25" x14ac:dyDescent="0.2">
      <c r="A9117" s="1">
        <v>9116</v>
      </c>
      <c r="B9117" t="s">
        <v>10512</v>
      </c>
      <c r="C9117" s="2">
        <v>43484</v>
      </c>
      <c r="D9117" s="8">
        <f>Table1[[#This Row],[Order Date]]</f>
        <v>43484</v>
      </c>
      <c r="E9117" s="2">
        <v>43489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">
        <v>3620</v>
      </c>
      <c r="P9117" s="1" t="s">
        <v>66</v>
      </c>
      <c r="Q9117" s="1" t="s">
        <v>67</v>
      </c>
      <c r="R9117" s="1" t="s">
        <v>3621</v>
      </c>
      <c r="S9117" s="1">
        <v>429.59999999999997</v>
      </c>
      <c r="T9117" s="1">
        <v>2</v>
      </c>
      <c r="U9117" s="1">
        <v>0.4</v>
      </c>
      <c r="V9117" s="1">
        <v>-93.079999999999984</v>
      </c>
      <c r="W9117" t="str">
        <f>INDEX(People!$A$2:$A$5,MATCH(Orders!N9117,People!$B$2:$B$5,0))</f>
        <v>Chuck Magee</v>
      </c>
      <c r="X9117" t="str">
        <f>IFERROR(INDEX(Returns!A9117:A9916,MATCH(Orders!B9117,Returns!B9117:B9916,0)),"No")</f>
        <v>No</v>
      </c>
      <c r="Y9117">
        <f t="shared" si="142"/>
        <v>601.43999999999994</v>
      </c>
    </row>
    <row r="9118" spans="1:25" x14ac:dyDescent="0.2">
      <c r="A9118" s="1">
        <v>9117</v>
      </c>
      <c r="B9118" t="s">
        <v>10512</v>
      </c>
      <c r="C9118" s="2">
        <v>43484</v>
      </c>
      <c r="D9118" s="8">
        <f>Table1[[#This Row],[Order Date]]</f>
        <v>43484</v>
      </c>
      <c r="E9118" s="2">
        <v>43489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">
        <v>1875</v>
      </c>
      <c r="P9118" s="1" t="s">
        <v>30</v>
      </c>
      <c r="Q9118" s="1" t="s">
        <v>60</v>
      </c>
      <c r="R9118" s="1" t="s">
        <v>1876</v>
      </c>
      <c r="S9118" s="1">
        <v>31.968000000000004</v>
      </c>
      <c r="T9118" s="1">
        <v>2</v>
      </c>
      <c r="U9118" s="1">
        <v>0.2</v>
      </c>
      <c r="V9118" s="1">
        <v>6.3935999999999993</v>
      </c>
      <c r="W9118" t="str">
        <f>INDEX(People!$A$2:$A$5,MATCH(Orders!N9118,People!$B$2:$B$5,0))</f>
        <v>Chuck Magee</v>
      </c>
      <c r="X9118" t="str">
        <f>IFERROR(INDEX(Returns!A9118:A9917,MATCH(Orders!B9118,Returns!B9118:B9917,0)),"No")</f>
        <v>No</v>
      </c>
      <c r="Y9118">
        <f t="shared" si="142"/>
        <v>38.361600000000003</v>
      </c>
    </row>
    <row r="9119" spans="1:25" x14ac:dyDescent="0.2">
      <c r="A9119" s="1">
        <v>9118</v>
      </c>
      <c r="B9119" t="s">
        <v>10512</v>
      </c>
      <c r="C9119" s="2">
        <v>43484</v>
      </c>
      <c r="D9119" s="8">
        <f>Table1[[#This Row],[Order Date]]</f>
        <v>43484</v>
      </c>
      <c r="E9119" s="2">
        <v>43489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">
        <v>2551</v>
      </c>
      <c r="P9119" s="1" t="s">
        <v>30</v>
      </c>
      <c r="Q9119" s="1" t="s">
        <v>34</v>
      </c>
      <c r="R9119" s="1" t="s">
        <v>2552</v>
      </c>
      <c r="S9119" s="1">
        <v>887.27099999999984</v>
      </c>
      <c r="T9119" s="1">
        <v>3</v>
      </c>
      <c r="U9119" s="1">
        <v>0.3</v>
      </c>
      <c r="V9119" s="1">
        <v>-63.376499999999965</v>
      </c>
      <c r="W9119" t="str">
        <f>INDEX(People!$A$2:$A$5,MATCH(Orders!N9119,People!$B$2:$B$5,0))</f>
        <v>Chuck Magee</v>
      </c>
      <c r="X9119" t="str">
        <f>IFERROR(INDEX(Returns!A9119:A9918,MATCH(Orders!B9119,Returns!B9119:B9918,0)),"No")</f>
        <v>No</v>
      </c>
      <c r="Y9119">
        <f t="shared" si="142"/>
        <v>1153.4522999999999</v>
      </c>
    </row>
    <row r="9120" spans="1:25" x14ac:dyDescent="0.2">
      <c r="A9120" s="1">
        <v>9119</v>
      </c>
      <c r="B9120" t="s">
        <v>10512</v>
      </c>
      <c r="C9120" s="2">
        <v>43484</v>
      </c>
      <c r="D9120" s="8">
        <f>Table1[[#This Row],[Order Date]]</f>
        <v>43484</v>
      </c>
      <c r="E9120" s="2">
        <v>43489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">
        <v>3197</v>
      </c>
      <c r="P9120" s="1" t="s">
        <v>43</v>
      </c>
      <c r="Q9120" s="1" t="s">
        <v>84</v>
      </c>
      <c r="R9120" s="1" t="s">
        <v>3198</v>
      </c>
      <c r="S9120" s="1">
        <v>21.696000000000002</v>
      </c>
      <c r="T9120" s="1">
        <v>4</v>
      </c>
      <c r="U9120" s="1">
        <v>0.2</v>
      </c>
      <c r="V9120" s="1">
        <v>7.0511999999999988</v>
      </c>
      <c r="W9120" t="str">
        <f>INDEX(People!$A$2:$A$5,MATCH(Orders!N9120,People!$B$2:$B$5,0))</f>
        <v>Chuck Magee</v>
      </c>
      <c r="X9120" t="str">
        <f>IFERROR(INDEX(Returns!A9120:A9919,MATCH(Orders!B9120,Returns!B9120:B9919,0)),"No")</f>
        <v>No</v>
      </c>
      <c r="Y9120">
        <f t="shared" si="142"/>
        <v>26.0352</v>
      </c>
    </row>
    <row r="9121" spans="1:25" x14ac:dyDescent="0.2">
      <c r="A9121" s="1">
        <v>9120</v>
      </c>
      <c r="B9121" t="s">
        <v>10513</v>
      </c>
      <c r="C9121" s="2">
        <v>43257</v>
      </c>
      <c r="D9121" s="8">
        <f>Table1[[#This Row],[Order Date]]</f>
        <v>43257</v>
      </c>
      <c r="E9121" s="2">
        <v>43263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">
        <v>2682</v>
      </c>
      <c r="P9121" s="1" t="s">
        <v>43</v>
      </c>
      <c r="Q9121" s="1" t="s">
        <v>44</v>
      </c>
      <c r="R9121" s="1" t="s">
        <v>2683</v>
      </c>
      <c r="S9121" s="1">
        <v>22.05</v>
      </c>
      <c r="T9121" s="1">
        <v>7</v>
      </c>
      <c r="U9121" s="1">
        <v>0</v>
      </c>
      <c r="V9121" s="1">
        <v>10.584</v>
      </c>
      <c r="W9121" t="str">
        <f>INDEX(People!$A$2:$A$5,MATCH(Orders!N9121,People!$B$2:$B$5,0))</f>
        <v>Anna Andreadi</v>
      </c>
      <c r="X9121" t="str">
        <f>IFERROR(INDEX(Returns!A9121:A9920,MATCH(Orders!B9121,Returns!B9121:B9920,0)),"No")</f>
        <v>No</v>
      </c>
      <c r="Y9121">
        <f t="shared" si="142"/>
        <v>22.05</v>
      </c>
    </row>
    <row r="9122" spans="1:25" x14ac:dyDescent="0.2">
      <c r="A9122" s="1">
        <v>9121</v>
      </c>
      <c r="B9122" t="s">
        <v>10513</v>
      </c>
      <c r="C9122" s="2">
        <v>43257</v>
      </c>
      <c r="D9122" s="8">
        <f>Table1[[#This Row],[Order Date]]</f>
        <v>43257</v>
      </c>
      <c r="E9122" s="2">
        <v>43263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">
        <v>5882</v>
      </c>
      <c r="P9122" s="1" t="s">
        <v>43</v>
      </c>
      <c r="Q9122" s="1" t="s">
        <v>84</v>
      </c>
      <c r="R9122" s="1" t="s">
        <v>5883</v>
      </c>
      <c r="S9122" s="1">
        <v>99.9</v>
      </c>
      <c r="T9122" s="1">
        <v>5</v>
      </c>
      <c r="U9122" s="1">
        <v>0</v>
      </c>
      <c r="V9122" s="1">
        <v>46.952999999999996</v>
      </c>
      <c r="W9122" t="str">
        <f>INDEX(People!$A$2:$A$5,MATCH(Orders!N9122,People!$B$2:$B$5,0))</f>
        <v>Anna Andreadi</v>
      </c>
      <c r="X9122" t="str">
        <f>IFERROR(INDEX(Returns!A9122:A9921,MATCH(Orders!B9122,Returns!B9122:B9921,0)),"No")</f>
        <v>No</v>
      </c>
      <c r="Y9122">
        <f t="shared" si="142"/>
        <v>99.9</v>
      </c>
    </row>
    <row r="9123" spans="1:25" x14ac:dyDescent="0.2">
      <c r="A9123" s="1">
        <v>9122</v>
      </c>
      <c r="B9123" t="s">
        <v>6119</v>
      </c>
      <c r="C9123" s="2">
        <v>43542</v>
      </c>
      <c r="D9123" s="8">
        <f>Table1[[#This Row],[Order Date]]</f>
        <v>43542</v>
      </c>
      <c r="E9123" s="2">
        <v>43544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">
        <v>387</v>
      </c>
      <c r="P9123" s="1" t="s">
        <v>43</v>
      </c>
      <c r="Q9123" s="1" t="s">
        <v>73</v>
      </c>
      <c r="R9123" s="1" t="s">
        <v>388</v>
      </c>
      <c r="S9123" s="1">
        <v>90.86</v>
      </c>
      <c r="T9123" s="1">
        <v>7</v>
      </c>
      <c r="U9123" s="1">
        <v>0</v>
      </c>
      <c r="V9123" s="1">
        <v>26.349399999999992</v>
      </c>
      <c r="W9123" t="str">
        <f>INDEX(People!$A$2:$A$5,MATCH(Orders!N9123,People!$B$2:$B$5,0))</f>
        <v>Anna Andreadi</v>
      </c>
      <c r="X9123" t="str">
        <f>IFERROR(INDEX(Returns!A9123:A9922,MATCH(Orders!B9123,Returns!B9123:B9922,0)),"No")</f>
        <v>No</v>
      </c>
      <c r="Y9123">
        <f t="shared" si="142"/>
        <v>90.86</v>
      </c>
    </row>
    <row r="9124" spans="1:25" x14ac:dyDescent="0.2">
      <c r="A9124" s="1">
        <v>9123</v>
      </c>
      <c r="B9124" t="s">
        <v>10514</v>
      </c>
      <c r="C9124" s="2">
        <v>43793</v>
      </c>
      <c r="D9124" s="8">
        <f>Table1[[#This Row],[Order Date]]</f>
        <v>43793</v>
      </c>
      <c r="E9124" s="2">
        <v>43793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">
        <v>1886</v>
      </c>
      <c r="P9124" s="1" t="s">
        <v>43</v>
      </c>
      <c r="Q9124" s="1" t="s">
        <v>84</v>
      </c>
      <c r="R9124" s="1" t="s">
        <v>1887</v>
      </c>
      <c r="S9124" s="1">
        <v>7.78</v>
      </c>
      <c r="T9124" s="1">
        <v>1</v>
      </c>
      <c r="U9124" s="1">
        <v>0</v>
      </c>
      <c r="V9124" s="1">
        <v>3.5009999999999994</v>
      </c>
      <c r="W9124" t="str">
        <f>INDEX(People!$A$2:$A$5,MATCH(Orders!N9124,People!$B$2:$B$5,0))</f>
        <v>Anna Andreadi</v>
      </c>
      <c r="X9124" t="str">
        <f>IFERROR(INDEX(Returns!A9124:A9923,MATCH(Orders!B9124,Returns!B9124:B9923,0)),"No")</f>
        <v>No</v>
      </c>
      <c r="Y9124">
        <f t="shared" si="142"/>
        <v>7.78</v>
      </c>
    </row>
    <row r="9125" spans="1:25" x14ac:dyDescent="0.2">
      <c r="A9125" s="1">
        <v>9124</v>
      </c>
      <c r="B9125" t="s">
        <v>10515</v>
      </c>
      <c r="C9125" s="2">
        <v>43430</v>
      </c>
      <c r="D9125" s="8">
        <f>Table1[[#This Row],[Order Date]]</f>
        <v>43430</v>
      </c>
      <c r="E9125" s="2">
        <v>43432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">
        <v>2331</v>
      </c>
      <c r="P9125" s="1" t="s">
        <v>43</v>
      </c>
      <c r="Q9125" s="1" t="s">
        <v>70</v>
      </c>
      <c r="R9125" s="1" t="s">
        <v>2332</v>
      </c>
      <c r="S9125" s="1">
        <v>78.759000000000015</v>
      </c>
      <c r="T9125" s="1">
        <v>9</v>
      </c>
      <c r="U9125" s="1">
        <v>0.7</v>
      </c>
      <c r="V9125" s="1">
        <v>-57.75660000000002</v>
      </c>
      <c r="W9125" t="str">
        <f>INDEX(People!$A$2:$A$5,MATCH(Orders!N9125,People!$B$2:$B$5,0))</f>
        <v>Chuck Magee</v>
      </c>
      <c r="X9125" t="str">
        <f>IFERROR(INDEX(Returns!A9125:A9924,MATCH(Orders!B9125,Returns!B9125:B9924,0)),"No")</f>
        <v>No</v>
      </c>
      <c r="Y9125">
        <f t="shared" si="142"/>
        <v>133.89030000000002</v>
      </c>
    </row>
    <row r="9126" spans="1:25" x14ac:dyDescent="0.2">
      <c r="A9126" s="1">
        <v>9125</v>
      </c>
      <c r="B9126" t="s">
        <v>10516</v>
      </c>
      <c r="C9126" s="2">
        <v>43330</v>
      </c>
      <c r="D9126" s="8">
        <f>Table1[[#This Row],[Order Date]]</f>
        <v>43330</v>
      </c>
      <c r="E9126" s="2">
        <v>43332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">
        <v>2439</v>
      </c>
      <c r="P9126" s="1" t="s">
        <v>30</v>
      </c>
      <c r="Q9126" s="1" t="s">
        <v>60</v>
      </c>
      <c r="R9126" s="1" t="s">
        <v>811</v>
      </c>
      <c r="S9126" s="1">
        <v>9.5519999999999996</v>
      </c>
      <c r="T9126" s="1">
        <v>3</v>
      </c>
      <c r="U9126" s="1">
        <v>0.6</v>
      </c>
      <c r="V9126" s="1">
        <v>-3.8207999999999984</v>
      </c>
      <c r="W9126" t="str">
        <f>INDEX(People!$A$2:$A$5,MATCH(Orders!N9126,People!$B$2:$B$5,0))</f>
        <v>Kelly Williams</v>
      </c>
      <c r="X9126" t="str">
        <f>IFERROR(INDEX(Returns!A9126:A9925,MATCH(Orders!B9126,Returns!B9126:B9925,0)),"No")</f>
        <v>No</v>
      </c>
      <c r="Y9126">
        <f t="shared" si="142"/>
        <v>15.283200000000001</v>
      </c>
    </row>
    <row r="9127" spans="1:25" x14ac:dyDescent="0.2">
      <c r="A9127" s="1">
        <v>9126</v>
      </c>
      <c r="B9127" t="s">
        <v>10516</v>
      </c>
      <c r="C9127" s="2">
        <v>43330</v>
      </c>
      <c r="D9127" s="8">
        <f>Table1[[#This Row],[Order Date]]</f>
        <v>43330</v>
      </c>
      <c r="E9127" s="2">
        <v>43332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">
        <v>4921</v>
      </c>
      <c r="P9127" s="1" t="s">
        <v>30</v>
      </c>
      <c r="Q9127" s="1" t="s">
        <v>60</v>
      </c>
      <c r="R9127" s="1" t="s">
        <v>4922</v>
      </c>
      <c r="S9127" s="1">
        <v>5.3440000000000003</v>
      </c>
      <c r="T9127" s="1">
        <v>4</v>
      </c>
      <c r="U9127" s="1">
        <v>0.6</v>
      </c>
      <c r="V9127" s="1">
        <v>-2.1375999999999991</v>
      </c>
      <c r="W9127" t="str">
        <f>INDEX(People!$A$2:$A$5,MATCH(Orders!N9127,People!$B$2:$B$5,0))</f>
        <v>Kelly Williams</v>
      </c>
      <c r="X9127" t="str">
        <f>IFERROR(INDEX(Returns!A9127:A9926,MATCH(Orders!B9127,Returns!B9127:B9926,0)),"No")</f>
        <v>No</v>
      </c>
      <c r="Y9127">
        <f t="shared" si="142"/>
        <v>8.5504000000000016</v>
      </c>
    </row>
    <row r="9128" spans="1:25" x14ac:dyDescent="0.2">
      <c r="A9128" s="1">
        <v>9127</v>
      </c>
      <c r="B9128" t="s">
        <v>10517</v>
      </c>
      <c r="C9128" s="2">
        <v>43067</v>
      </c>
      <c r="D9128" s="8">
        <f>Table1[[#This Row],[Order Date]]</f>
        <v>43067</v>
      </c>
      <c r="E9128" s="2">
        <v>43072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">
        <v>598</v>
      </c>
      <c r="P9128" s="1" t="s">
        <v>43</v>
      </c>
      <c r="Q9128" s="1" t="s">
        <v>63</v>
      </c>
      <c r="R9128" s="1" t="s">
        <v>599</v>
      </c>
      <c r="S9128" s="1">
        <v>8.2799999999999994</v>
      </c>
      <c r="T9128" s="1">
        <v>2</v>
      </c>
      <c r="U9128" s="1">
        <v>0</v>
      </c>
      <c r="V9128" s="1">
        <v>3.4775999999999998</v>
      </c>
      <c r="W9128" t="str">
        <f>INDEX(People!$A$2:$A$5,MATCH(Orders!N9128,People!$B$2:$B$5,0))</f>
        <v>Anna Andreadi</v>
      </c>
      <c r="X9128" t="str">
        <f>IFERROR(INDEX(Returns!A9128:A9927,MATCH(Orders!B9128,Returns!B9128:B9927,0)),"No")</f>
        <v>No</v>
      </c>
      <c r="Y9128">
        <f t="shared" si="142"/>
        <v>8.2799999999999994</v>
      </c>
    </row>
    <row r="9129" spans="1:25" x14ac:dyDescent="0.2">
      <c r="A9129" s="1">
        <v>9128</v>
      </c>
      <c r="B9129" t="s">
        <v>10518</v>
      </c>
      <c r="C9129" s="2">
        <v>43610</v>
      </c>
      <c r="D9129" s="8">
        <f>Table1[[#This Row],[Order Date]]</f>
        <v>43610</v>
      </c>
      <c r="E9129" s="2">
        <v>43617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">
        <v>5570</v>
      </c>
      <c r="P9129" s="1" t="s">
        <v>43</v>
      </c>
      <c r="Q9129" s="1" t="s">
        <v>55</v>
      </c>
      <c r="R9129" s="1" t="s">
        <v>5571</v>
      </c>
      <c r="S9129" s="1">
        <v>50.135999999999996</v>
      </c>
      <c r="T9129" s="1">
        <v>3</v>
      </c>
      <c r="U9129" s="1">
        <v>0.2</v>
      </c>
      <c r="V9129" s="1">
        <v>-11.2806</v>
      </c>
      <c r="W9129" t="str">
        <f>INDEX(People!$A$2:$A$5,MATCH(Orders!N9129,People!$B$2:$B$5,0))</f>
        <v>Kelly Williams</v>
      </c>
      <c r="X9129" t="str">
        <f>IFERROR(INDEX(Returns!A9129:A9928,MATCH(Orders!B9129,Returns!B9129:B9928,0)),"No")</f>
        <v>No</v>
      </c>
      <c r="Y9129">
        <f t="shared" si="142"/>
        <v>60.163199999999989</v>
      </c>
    </row>
    <row r="9130" spans="1:25" x14ac:dyDescent="0.2">
      <c r="A9130" s="1">
        <v>9129</v>
      </c>
      <c r="B9130" t="s">
        <v>10519</v>
      </c>
      <c r="C9130" s="2">
        <v>43712</v>
      </c>
      <c r="D9130" s="8">
        <f>Table1[[#This Row],[Order Date]]</f>
        <v>43712</v>
      </c>
      <c r="E9130" s="2">
        <v>43713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">
        <v>2427</v>
      </c>
      <c r="P9130" s="1" t="s">
        <v>43</v>
      </c>
      <c r="Q9130" s="1" t="s">
        <v>70</v>
      </c>
      <c r="R9130" s="1" t="s">
        <v>2428</v>
      </c>
      <c r="S9130" s="1">
        <v>88.074000000000012</v>
      </c>
      <c r="T9130" s="1">
        <v>7</v>
      </c>
      <c r="U9130" s="1">
        <v>0.7</v>
      </c>
      <c r="V9130" s="1">
        <v>-58.71599999999998</v>
      </c>
      <c r="W9130" t="str">
        <f>INDEX(People!$A$2:$A$5,MATCH(Orders!N9130,People!$B$2:$B$5,0))</f>
        <v>Anna Andreadi</v>
      </c>
      <c r="X9130" t="str">
        <f>IFERROR(INDEX(Returns!A9130:A9929,MATCH(Orders!B9130,Returns!B9130:B9929,0)),"No")</f>
        <v>No</v>
      </c>
      <c r="Y9130">
        <f t="shared" si="142"/>
        <v>149.72580000000002</v>
      </c>
    </row>
    <row r="9131" spans="1:25" x14ac:dyDescent="0.2">
      <c r="A9131" s="1">
        <v>9130</v>
      </c>
      <c r="B9131" t="s">
        <v>10520</v>
      </c>
      <c r="C9131" s="2">
        <v>43183</v>
      </c>
      <c r="D9131" s="8">
        <f>Table1[[#This Row],[Order Date]]</f>
        <v>43183</v>
      </c>
      <c r="E9131" s="2">
        <v>43185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">
        <v>4406</v>
      </c>
      <c r="P9131" s="1" t="s">
        <v>30</v>
      </c>
      <c r="Q9131" s="1" t="s">
        <v>31</v>
      </c>
      <c r="R9131" s="1" t="s">
        <v>4407</v>
      </c>
      <c r="S9131" s="1">
        <v>301.46999999999997</v>
      </c>
      <c r="T9131" s="1">
        <v>3</v>
      </c>
      <c r="U9131" s="1">
        <v>0.5</v>
      </c>
      <c r="V9131" s="1">
        <v>-241.17600000000002</v>
      </c>
      <c r="W9131" t="str">
        <f>INDEX(People!$A$2:$A$5,MATCH(Orders!N9131,People!$B$2:$B$5,0))</f>
        <v>Chuck Magee</v>
      </c>
      <c r="X9131" t="str">
        <f>IFERROR(INDEX(Returns!A9131:A9930,MATCH(Orders!B9131,Returns!B9131:B9930,0)),"No")</f>
        <v>No</v>
      </c>
      <c r="Y9131">
        <f t="shared" si="142"/>
        <v>452.20499999999993</v>
      </c>
    </row>
    <row r="9132" spans="1:25" x14ac:dyDescent="0.2">
      <c r="A9132" s="1">
        <v>9131</v>
      </c>
      <c r="B9132" t="s">
        <v>10520</v>
      </c>
      <c r="C9132" s="2">
        <v>43183</v>
      </c>
      <c r="D9132" s="8">
        <f>Table1[[#This Row],[Order Date]]</f>
        <v>43183</v>
      </c>
      <c r="E9132" s="2">
        <v>43185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">
        <v>3661</v>
      </c>
      <c r="P9132" s="1" t="s">
        <v>43</v>
      </c>
      <c r="Q9132" s="1" t="s">
        <v>63</v>
      </c>
      <c r="R9132" s="1" t="s">
        <v>3662</v>
      </c>
      <c r="S9132" s="1">
        <v>18.656000000000002</v>
      </c>
      <c r="T9132" s="1">
        <v>2</v>
      </c>
      <c r="U9132" s="1">
        <v>0.2</v>
      </c>
      <c r="V9132" s="1">
        <v>1.6324000000000014</v>
      </c>
      <c r="W9132" t="str">
        <f>INDEX(People!$A$2:$A$5,MATCH(Orders!N9132,People!$B$2:$B$5,0))</f>
        <v>Chuck Magee</v>
      </c>
      <c r="X9132" t="str">
        <f>IFERROR(INDEX(Returns!A9132:A9931,MATCH(Orders!B9132,Returns!B9132:B9931,0)),"No")</f>
        <v>No</v>
      </c>
      <c r="Y9132">
        <f t="shared" si="142"/>
        <v>22.387200000000004</v>
      </c>
    </row>
    <row r="9133" spans="1:25" x14ac:dyDescent="0.2">
      <c r="A9133" s="1">
        <v>9132</v>
      </c>
      <c r="B9133" t="s">
        <v>10521</v>
      </c>
      <c r="C9133" s="2">
        <v>43613</v>
      </c>
      <c r="D9133" s="8">
        <f>Table1[[#This Row],[Order Date]]</f>
        <v>43613</v>
      </c>
      <c r="E9133" s="2">
        <v>43617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">
        <v>3244</v>
      </c>
      <c r="P9133" s="1" t="s">
        <v>30</v>
      </c>
      <c r="Q9133" s="1" t="s">
        <v>60</v>
      </c>
      <c r="R9133" s="1" t="s">
        <v>3245</v>
      </c>
      <c r="S9133" s="1">
        <v>27.46</v>
      </c>
      <c r="T9133" s="1">
        <v>2</v>
      </c>
      <c r="U9133" s="1">
        <v>0</v>
      </c>
      <c r="V9133" s="1">
        <v>9.8856000000000002</v>
      </c>
      <c r="W9133" t="str">
        <f>INDEX(People!$A$2:$A$5,MATCH(Orders!N9133,People!$B$2:$B$5,0))</f>
        <v>Chuck Magee</v>
      </c>
      <c r="X9133" t="str">
        <f>IFERROR(INDEX(Returns!A9133:A9932,MATCH(Orders!B9133,Returns!B9133:B9932,0)),"No")</f>
        <v>No</v>
      </c>
      <c r="Y9133">
        <f t="shared" si="142"/>
        <v>27.46</v>
      </c>
    </row>
    <row r="9134" spans="1:25" x14ac:dyDescent="0.2">
      <c r="A9134" s="1">
        <v>9133</v>
      </c>
      <c r="B9134" t="s">
        <v>10521</v>
      </c>
      <c r="C9134" s="2">
        <v>43613</v>
      </c>
      <c r="D9134" s="8">
        <f>Table1[[#This Row],[Order Date]]</f>
        <v>43613</v>
      </c>
      <c r="E9134" s="2">
        <v>43617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">
        <v>1953</v>
      </c>
      <c r="P9134" s="1" t="s">
        <v>43</v>
      </c>
      <c r="Q9134" s="1" t="s">
        <v>73</v>
      </c>
      <c r="R9134" s="1" t="s">
        <v>1954</v>
      </c>
      <c r="S9134" s="1">
        <v>125.13</v>
      </c>
      <c r="T9134" s="1">
        <v>3</v>
      </c>
      <c r="U9134" s="1">
        <v>0</v>
      </c>
      <c r="V9134" s="1">
        <v>36.287699999999987</v>
      </c>
      <c r="W9134" t="str">
        <f>INDEX(People!$A$2:$A$5,MATCH(Orders!N9134,People!$B$2:$B$5,0))</f>
        <v>Chuck Magee</v>
      </c>
      <c r="X9134" t="str">
        <f>IFERROR(INDEX(Returns!A9134:A9933,MATCH(Orders!B9134,Returns!B9134:B9933,0)),"No")</f>
        <v>No</v>
      </c>
      <c r="Y9134">
        <f t="shared" si="142"/>
        <v>125.13</v>
      </c>
    </row>
    <row r="9135" spans="1:25" x14ac:dyDescent="0.2">
      <c r="A9135" s="1">
        <v>9134</v>
      </c>
      <c r="B9135" t="s">
        <v>10522</v>
      </c>
      <c r="C9135" s="2">
        <v>42978</v>
      </c>
      <c r="D9135" s="8">
        <f>Table1[[#This Row],[Order Date]]</f>
        <v>42978</v>
      </c>
      <c r="E9135" s="2">
        <v>42982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">
        <v>2838</v>
      </c>
      <c r="P9135" s="1" t="s">
        <v>66</v>
      </c>
      <c r="Q9135" s="1" t="s">
        <v>67</v>
      </c>
      <c r="R9135" s="1" t="s">
        <v>2839</v>
      </c>
      <c r="S9135" s="1">
        <v>555.96</v>
      </c>
      <c r="T9135" s="1">
        <v>5</v>
      </c>
      <c r="U9135" s="1">
        <v>0.2</v>
      </c>
      <c r="V9135" s="1">
        <v>41.697000000000003</v>
      </c>
      <c r="W9135" t="str">
        <f>INDEX(People!$A$2:$A$5,MATCH(Orders!N9135,People!$B$2:$B$5,0))</f>
        <v>Anna Andreadi</v>
      </c>
      <c r="X9135" t="str">
        <f>IFERROR(INDEX(Returns!A9135:A9934,MATCH(Orders!B9135,Returns!B9135:B9934,0)),"No")</f>
        <v>No</v>
      </c>
      <c r="Y9135">
        <f t="shared" si="142"/>
        <v>667.15200000000004</v>
      </c>
    </row>
    <row r="9136" spans="1:25" x14ac:dyDescent="0.2">
      <c r="A9136" s="1">
        <v>9135</v>
      </c>
      <c r="B9136" t="s">
        <v>10523</v>
      </c>
      <c r="C9136" s="2">
        <v>43202</v>
      </c>
      <c r="D9136" s="8">
        <f>Table1[[#This Row],[Order Date]]</f>
        <v>43202</v>
      </c>
      <c r="E9136" s="2">
        <v>43207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">
        <v>1360</v>
      </c>
      <c r="P9136" s="1" t="s">
        <v>43</v>
      </c>
      <c r="Q9136" s="1" t="s">
        <v>55</v>
      </c>
      <c r="R9136" s="1" t="s">
        <v>1361</v>
      </c>
      <c r="S9136" s="1">
        <v>129.55199999999999</v>
      </c>
      <c r="T9136" s="1">
        <v>3</v>
      </c>
      <c r="U9136" s="1">
        <v>0.2</v>
      </c>
      <c r="V9136" s="1">
        <v>-22.671600000000005</v>
      </c>
      <c r="W9136" t="str">
        <f>INDEX(People!$A$2:$A$5,MATCH(Orders!N9136,People!$B$2:$B$5,0))</f>
        <v>Cassandra Brandow</v>
      </c>
      <c r="X9136" t="str">
        <f>IFERROR(INDEX(Returns!A9136:A9935,MATCH(Orders!B9136,Returns!B9136:B9935,0)),"No")</f>
        <v>No</v>
      </c>
      <c r="Y9136">
        <f t="shared" si="142"/>
        <v>155.46239999999997</v>
      </c>
    </row>
    <row r="9137" spans="1:25" x14ac:dyDescent="0.2">
      <c r="A9137" s="1">
        <v>9136</v>
      </c>
      <c r="B9137" t="s">
        <v>10523</v>
      </c>
      <c r="C9137" s="2">
        <v>43202</v>
      </c>
      <c r="D9137" s="8">
        <f>Table1[[#This Row],[Order Date]]</f>
        <v>43202</v>
      </c>
      <c r="E9137" s="2">
        <v>43207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">
        <v>1341</v>
      </c>
      <c r="P9137" s="1" t="s">
        <v>43</v>
      </c>
      <c r="Q9137" s="1" t="s">
        <v>55</v>
      </c>
      <c r="R9137" s="1" t="s">
        <v>1342</v>
      </c>
      <c r="S9137" s="1">
        <v>51.984000000000009</v>
      </c>
      <c r="T9137" s="1">
        <v>1</v>
      </c>
      <c r="U9137" s="1">
        <v>0.2</v>
      </c>
      <c r="V9137" s="1">
        <v>-5.1983999999999995</v>
      </c>
      <c r="W9137" t="str">
        <f>INDEX(People!$A$2:$A$5,MATCH(Orders!N9137,People!$B$2:$B$5,0))</f>
        <v>Cassandra Brandow</v>
      </c>
      <c r="X9137" t="str">
        <f>IFERROR(INDEX(Returns!A9137:A9936,MATCH(Orders!B9137,Returns!B9137:B9936,0)),"No")</f>
        <v>No</v>
      </c>
      <c r="Y9137">
        <f t="shared" si="142"/>
        <v>62.380800000000008</v>
      </c>
    </row>
    <row r="9138" spans="1:25" x14ac:dyDescent="0.2">
      <c r="A9138" s="1">
        <v>9137</v>
      </c>
      <c r="B9138" t="s">
        <v>10523</v>
      </c>
      <c r="C9138" s="2">
        <v>43202</v>
      </c>
      <c r="D9138" s="8">
        <f>Table1[[#This Row],[Order Date]]</f>
        <v>43202</v>
      </c>
      <c r="E9138" s="2">
        <v>43207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">
        <v>5331</v>
      </c>
      <c r="P9138" s="1" t="s">
        <v>43</v>
      </c>
      <c r="Q9138" s="1" t="s">
        <v>84</v>
      </c>
      <c r="R9138" s="1" t="s">
        <v>5332</v>
      </c>
      <c r="S9138" s="1">
        <v>10.272000000000002</v>
      </c>
      <c r="T9138" s="1">
        <v>3</v>
      </c>
      <c r="U9138" s="1">
        <v>0.2</v>
      </c>
      <c r="V9138" s="1">
        <v>3.4668000000000001</v>
      </c>
      <c r="W9138" t="str">
        <f>INDEX(People!$A$2:$A$5,MATCH(Orders!N9138,People!$B$2:$B$5,0))</f>
        <v>Cassandra Brandow</v>
      </c>
      <c r="X9138" t="str">
        <f>IFERROR(INDEX(Returns!A9138:A9937,MATCH(Orders!B9138,Returns!B9138:B9937,0)),"No")</f>
        <v>No</v>
      </c>
      <c r="Y9138">
        <f t="shared" si="142"/>
        <v>12.326400000000001</v>
      </c>
    </row>
    <row r="9139" spans="1:25" x14ac:dyDescent="0.2">
      <c r="A9139" s="1">
        <v>9138</v>
      </c>
      <c r="B9139" t="s">
        <v>10524</v>
      </c>
      <c r="C9139" s="2">
        <v>42402</v>
      </c>
      <c r="D9139" s="8">
        <f>Table1[[#This Row],[Order Date]]</f>
        <v>42402</v>
      </c>
      <c r="E9139" s="2">
        <v>42409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">
        <v>3230</v>
      </c>
      <c r="P9139" s="1" t="s">
        <v>43</v>
      </c>
      <c r="Q9139" s="1" t="s">
        <v>70</v>
      </c>
      <c r="R9139" s="1" t="s">
        <v>3231</v>
      </c>
      <c r="S9139" s="1">
        <v>18.336000000000002</v>
      </c>
      <c r="T9139" s="1">
        <v>2</v>
      </c>
      <c r="U9139" s="1">
        <v>0.7</v>
      </c>
      <c r="V9139" s="1">
        <v>-12.224</v>
      </c>
      <c r="W9139" t="str">
        <f>INDEX(People!$A$2:$A$5,MATCH(Orders!N9139,People!$B$2:$B$5,0))</f>
        <v>Cassandra Brandow</v>
      </c>
      <c r="X9139" t="str">
        <f>IFERROR(INDEX(Returns!A9139:A9938,MATCH(Orders!B9139,Returns!B9139:B9938,0)),"No")</f>
        <v>No</v>
      </c>
      <c r="Y9139">
        <f t="shared" si="142"/>
        <v>31.171200000000002</v>
      </c>
    </row>
    <row r="9140" spans="1:25" x14ac:dyDescent="0.2">
      <c r="A9140" s="1">
        <v>9139</v>
      </c>
      <c r="B9140" t="s">
        <v>10524</v>
      </c>
      <c r="C9140" s="2">
        <v>42402</v>
      </c>
      <c r="D9140" s="8">
        <f>Table1[[#This Row],[Order Date]]</f>
        <v>42402</v>
      </c>
      <c r="E9140" s="2">
        <v>42409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">
        <v>4522</v>
      </c>
      <c r="P9140" s="1" t="s">
        <v>66</v>
      </c>
      <c r="Q9140" s="1" t="s">
        <v>67</v>
      </c>
      <c r="R9140" s="1" t="s">
        <v>4523</v>
      </c>
      <c r="S9140" s="1">
        <v>180.96</v>
      </c>
      <c r="T9140" s="1">
        <v>5</v>
      </c>
      <c r="U9140" s="1">
        <v>0.2</v>
      </c>
      <c r="V9140" s="1">
        <v>13.571999999999996</v>
      </c>
      <c r="W9140" t="str">
        <f>INDEX(People!$A$2:$A$5,MATCH(Orders!N9140,People!$B$2:$B$5,0))</f>
        <v>Cassandra Brandow</v>
      </c>
      <c r="X9140" t="str">
        <f>IFERROR(INDEX(Returns!A9140:A9939,MATCH(Orders!B9140,Returns!B9140:B9939,0)),"No")</f>
        <v>No</v>
      </c>
      <c r="Y9140">
        <f t="shared" si="142"/>
        <v>217.15200000000002</v>
      </c>
    </row>
    <row r="9141" spans="1:25" x14ac:dyDescent="0.2">
      <c r="A9141" s="1">
        <v>9140</v>
      </c>
      <c r="B9141" t="s">
        <v>10525</v>
      </c>
      <c r="C9141" s="2">
        <v>42615</v>
      </c>
      <c r="D9141" s="8">
        <f>Table1[[#This Row],[Order Date]]</f>
        <v>42615</v>
      </c>
      <c r="E9141" s="2">
        <v>42621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">
        <v>423</v>
      </c>
      <c r="P9141" s="1" t="s">
        <v>66</v>
      </c>
      <c r="Q9141" s="1" t="s">
        <v>146</v>
      </c>
      <c r="R9141" s="1" t="s">
        <v>424</v>
      </c>
      <c r="S9141" s="1">
        <v>475.94400000000002</v>
      </c>
      <c r="T9141" s="1">
        <v>7</v>
      </c>
      <c r="U9141" s="1">
        <v>0.2</v>
      </c>
      <c r="V9141" s="1">
        <v>95.188799999999972</v>
      </c>
      <c r="W9141" t="str">
        <f>INDEX(People!$A$2:$A$5,MATCH(Orders!N9141,People!$B$2:$B$5,0))</f>
        <v>Kelly Williams</v>
      </c>
      <c r="X9141" t="str">
        <f>IFERROR(INDEX(Returns!A9141:A9940,MATCH(Orders!B9141,Returns!B9141:B9940,0)),"No")</f>
        <v>No</v>
      </c>
      <c r="Y9141">
        <f t="shared" si="142"/>
        <v>571.13279999999997</v>
      </c>
    </row>
    <row r="9142" spans="1:25" x14ac:dyDescent="0.2">
      <c r="A9142" s="1">
        <v>9141</v>
      </c>
      <c r="B9142" t="s">
        <v>10526</v>
      </c>
      <c r="C9142" s="2">
        <v>43738</v>
      </c>
      <c r="D9142" s="8">
        <f>Table1[[#This Row],[Order Date]]</f>
        <v>43738</v>
      </c>
      <c r="E9142" s="2">
        <v>43740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">
        <v>2184</v>
      </c>
      <c r="P9142" s="1" t="s">
        <v>66</v>
      </c>
      <c r="Q9142" s="1" t="s">
        <v>146</v>
      </c>
      <c r="R9142" s="1" t="s">
        <v>2185</v>
      </c>
      <c r="S9142" s="1">
        <v>159.97999999999999</v>
      </c>
      <c r="T9142" s="1">
        <v>2</v>
      </c>
      <c r="U9142" s="1">
        <v>0</v>
      </c>
      <c r="V9142" s="1">
        <v>47.993999999999986</v>
      </c>
      <c r="W9142" t="str">
        <f>INDEX(People!$A$2:$A$5,MATCH(Orders!N9142,People!$B$2:$B$5,0))</f>
        <v>Anna Andreadi</v>
      </c>
      <c r="X9142" t="str">
        <f>IFERROR(INDEX(Returns!A9142:A9941,MATCH(Orders!B9142,Returns!B9142:B9941,0)),"No")</f>
        <v>No</v>
      </c>
      <c r="Y9142">
        <f t="shared" si="142"/>
        <v>159.97999999999999</v>
      </c>
    </row>
    <row r="9143" spans="1:25" x14ac:dyDescent="0.2">
      <c r="A9143" s="1">
        <v>9142</v>
      </c>
      <c r="B9143" t="s">
        <v>10527</v>
      </c>
      <c r="C9143" s="2">
        <v>43348</v>
      </c>
      <c r="D9143" s="8">
        <f>Table1[[#This Row],[Order Date]]</f>
        <v>43348</v>
      </c>
      <c r="E9143" s="2">
        <v>43350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">
        <v>223</v>
      </c>
      <c r="P9143" s="1" t="s">
        <v>66</v>
      </c>
      <c r="Q9143" s="1" t="s">
        <v>67</v>
      </c>
      <c r="R9143" s="1" t="s">
        <v>224</v>
      </c>
      <c r="S9143" s="1">
        <v>43.6</v>
      </c>
      <c r="T9143" s="1">
        <v>4</v>
      </c>
      <c r="U9143" s="1">
        <v>0</v>
      </c>
      <c r="V9143" s="1">
        <v>12.208000000000002</v>
      </c>
      <c r="W9143" t="str">
        <f>INDEX(People!$A$2:$A$5,MATCH(Orders!N9143,People!$B$2:$B$5,0))</f>
        <v>Chuck Magee</v>
      </c>
      <c r="X9143" t="str">
        <f>IFERROR(INDEX(Returns!A9143:A9942,MATCH(Orders!B9143,Returns!B9143:B9942,0)),"No")</f>
        <v>No</v>
      </c>
      <c r="Y9143">
        <f t="shared" si="142"/>
        <v>43.6</v>
      </c>
    </row>
    <row r="9144" spans="1:25" x14ac:dyDescent="0.2">
      <c r="A9144" s="1">
        <v>9143</v>
      </c>
      <c r="B9144" t="s">
        <v>10528</v>
      </c>
      <c r="C9144" s="2">
        <v>43605</v>
      </c>
      <c r="D9144" s="8">
        <f>Table1[[#This Row],[Order Date]]</f>
        <v>43605</v>
      </c>
      <c r="E9144" s="2">
        <v>43611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">
        <v>4816</v>
      </c>
      <c r="P9144" s="1" t="s">
        <v>43</v>
      </c>
      <c r="Q9144" s="1" t="s">
        <v>70</v>
      </c>
      <c r="R9144" s="1" t="s">
        <v>4817</v>
      </c>
      <c r="S9144" s="1">
        <v>8.2880000000000003</v>
      </c>
      <c r="T9144" s="1">
        <v>2</v>
      </c>
      <c r="U9144" s="1">
        <v>0.2</v>
      </c>
      <c r="V9144" s="1">
        <v>3.0043999999999995</v>
      </c>
      <c r="W9144" t="str">
        <f>INDEX(People!$A$2:$A$5,MATCH(Orders!N9144,People!$B$2:$B$5,0))</f>
        <v>Anna Andreadi</v>
      </c>
      <c r="X9144" t="str">
        <f>IFERROR(INDEX(Returns!A9144:A9943,MATCH(Orders!B9144,Returns!B9144:B9943,0)),"No")</f>
        <v>No</v>
      </c>
      <c r="Y9144">
        <f t="shared" si="142"/>
        <v>9.9456000000000007</v>
      </c>
    </row>
    <row r="9145" spans="1:25" x14ac:dyDescent="0.2">
      <c r="A9145" s="1">
        <v>9144</v>
      </c>
      <c r="B9145" t="s">
        <v>10528</v>
      </c>
      <c r="C9145" s="2">
        <v>43605</v>
      </c>
      <c r="D9145" s="8">
        <f>Table1[[#This Row],[Order Date]]</f>
        <v>43605</v>
      </c>
      <c r="E9145" s="2">
        <v>43611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">
        <v>5754</v>
      </c>
      <c r="P9145" s="1" t="s">
        <v>66</v>
      </c>
      <c r="Q9145" s="1" t="s">
        <v>67</v>
      </c>
      <c r="R9145" s="1" t="s">
        <v>5755</v>
      </c>
      <c r="S9145" s="1">
        <v>1123.1280000000002</v>
      </c>
      <c r="T9145" s="1">
        <v>9</v>
      </c>
      <c r="U9145" s="1">
        <v>0.2</v>
      </c>
      <c r="V9145" s="1">
        <v>70.195499999999981</v>
      </c>
      <c r="W9145" t="str">
        <f>INDEX(People!$A$2:$A$5,MATCH(Orders!N9145,People!$B$2:$B$5,0))</f>
        <v>Anna Andreadi</v>
      </c>
      <c r="X9145" t="str">
        <f>IFERROR(INDEX(Returns!A9145:A9944,MATCH(Orders!B9145,Returns!B9145:B9944,0)),"No")</f>
        <v>No</v>
      </c>
      <c r="Y9145">
        <f t="shared" si="142"/>
        <v>1347.7536000000002</v>
      </c>
    </row>
    <row r="9146" spans="1:25" x14ac:dyDescent="0.2">
      <c r="A9146" s="1">
        <v>9145</v>
      </c>
      <c r="B9146" t="s">
        <v>10528</v>
      </c>
      <c r="C9146" s="2">
        <v>43605</v>
      </c>
      <c r="D9146" s="8">
        <f>Table1[[#This Row],[Order Date]]</f>
        <v>43605</v>
      </c>
      <c r="E9146" s="2">
        <v>43611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">
        <v>387</v>
      </c>
      <c r="P9146" s="1" t="s">
        <v>43</v>
      </c>
      <c r="Q9146" s="1" t="s">
        <v>73</v>
      </c>
      <c r="R9146" s="1" t="s">
        <v>388</v>
      </c>
      <c r="S9146" s="1">
        <v>64.900000000000006</v>
      </c>
      <c r="T9146" s="1">
        <v>5</v>
      </c>
      <c r="U9146" s="1">
        <v>0</v>
      </c>
      <c r="V9146" s="1">
        <v>18.820999999999994</v>
      </c>
      <c r="W9146" t="str">
        <f>INDEX(People!$A$2:$A$5,MATCH(Orders!N9146,People!$B$2:$B$5,0))</f>
        <v>Anna Andreadi</v>
      </c>
      <c r="X9146" t="str">
        <f>IFERROR(INDEX(Returns!A9146:A9945,MATCH(Orders!B9146,Returns!B9146:B9945,0)),"No")</f>
        <v>No</v>
      </c>
      <c r="Y9146">
        <f t="shared" si="142"/>
        <v>64.900000000000006</v>
      </c>
    </row>
    <row r="9147" spans="1:25" x14ac:dyDescent="0.2">
      <c r="A9147" s="1">
        <v>9146</v>
      </c>
      <c r="B9147" t="s">
        <v>10529</v>
      </c>
      <c r="C9147" s="2">
        <v>42998</v>
      </c>
      <c r="D9147" s="8">
        <f>Table1[[#This Row],[Order Date]]</f>
        <v>42998</v>
      </c>
      <c r="E9147" s="2">
        <v>43002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">
        <v>2019</v>
      </c>
      <c r="P9147" s="1" t="s">
        <v>43</v>
      </c>
      <c r="Q9147" s="1" t="s">
        <v>70</v>
      </c>
      <c r="R9147" s="1" t="s">
        <v>2020</v>
      </c>
      <c r="S9147" s="1">
        <v>2.8079999999999989</v>
      </c>
      <c r="T9147" s="1">
        <v>3</v>
      </c>
      <c r="U9147" s="1">
        <v>0.8</v>
      </c>
      <c r="V9147" s="1">
        <v>-4.492799999999999</v>
      </c>
      <c r="W9147" t="str">
        <f>INDEX(People!$A$2:$A$5,MATCH(Orders!N9147,People!$B$2:$B$5,0))</f>
        <v>Kelly Williams</v>
      </c>
      <c r="X9147" t="str">
        <f>IFERROR(INDEX(Returns!A9147:A9946,MATCH(Orders!B9147,Returns!B9147:B9946,0)),"No")</f>
        <v>No</v>
      </c>
      <c r="Y9147">
        <f t="shared" si="142"/>
        <v>5.0543999999999984</v>
      </c>
    </row>
    <row r="9148" spans="1:25" x14ac:dyDescent="0.2">
      <c r="A9148" s="1">
        <v>9147</v>
      </c>
      <c r="B9148" t="s">
        <v>10530</v>
      </c>
      <c r="C9148" s="2">
        <v>43123</v>
      </c>
      <c r="D9148" s="8">
        <f>Table1[[#This Row],[Order Date]]</f>
        <v>43123</v>
      </c>
      <c r="E9148" s="2">
        <v>43127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">
        <v>3675</v>
      </c>
      <c r="P9148" s="1" t="s">
        <v>66</v>
      </c>
      <c r="Q9148" s="1" t="s">
        <v>146</v>
      </c>
      <c r="R9148" s="1" t="s">
        <v>3676</v>
      </c>
      <c r="S9148" s="1">
        <v>99.98</v>
      </c>
      <c r="T9148" s="1">
        <v>2</v>
      </c>
      <c r="U9148" s="1">
        <v>0</v>
      </c>
      <c r="V9148" s="1">
        <v>42.991400000000006</v>
      </c>
      <c r="W9148" t="str">
        <f>INDEX(People!$A$2:$A$5,MATCH(Orders!N9148,People!$B$2:$B$5,0))</f>
        <v>Chuck Magee</v>
      </c>
      <c r="X9148" t="str">
        <f>IFERROR(INDEX(Returns!A9148:A9947,MATCH(Orders!B9148,Returns!B9148:B9947,0)),"No")</f>
        <v>No</v>
      </c>
      <c r="Y9148">
        <f t="shared" si="142"/>
        <v>99.98</v>
      </c>
    </row>
    <row r="9149" spans="1:25" x14ac:dyDescent="0.2">
      <c r="A9149" s="1">
        <v>9148</v>
      </c>
      <c r="B9149" t="s">
        <v>10530</v>
      </c>
      <c r="C9149" s="2">
        <v>43123</v>
      </c>
      <c r="D9149" s="8">
        <f>Table1[[#This Row],[Order Date]]</f>
        <v>43123</v>
      </c>
      <c r="E9149" s="2">
        <v>43127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">
        <v>5885</v>
      </c>
      <c r="P9149" s="1" t="s">
        <v>43</v>
      </c>
      <c r="Q9149" s="1" t="s">
        <v>63</v>
      </c>
      <c r="R9149" s="1" t="s">
        <v>5886</v>
      </c>
      <c r="S9149" s="1">
        <v>8.0400000000000009</v>
      </c>
      <c r="T9149" s="1">
        <v>6</v>
      </c>
      <c r="U9149" s="1">
        <v>0</v>
      </c>
      <c r="V9149" s="1">
        <v>2.7336</v>
      </c>
      <c r="W9149" t="str">
        <f>INDEX(People!$A$2:$A$5,MATCH(Orders!N9149,People!$B$2:$B$5,0))</f>
        <v>Chuck Magee</v>
      </c>
      <c r="X9149" t="str">
        <f>IFERROR(INDEX(Returns!A9149:A9948,MATCH(Orders!B9149,Returns!B9149:B9948,0)),"No")</f>
        <v>No</v>
      </c>
      <c r="Y9149">
        <f t="shared" si="142"/>
        <v>8.0400000000000009</v>
      </c>
    </row>
    <row r="9150" spans="1:25" x14ac:dyDescent="0.2">
      <c r="A9150" s="1">
        <v>9149</v>
      </c>
      <c r="B9150" t="s">
        <v>10530</v>
      </c>
      <c r="C9150" s="2">
        <v>43123</v>
      </c>
      <c r="D9150" s="8">
        <f>Table1[[#This Row],[Order Date]]</f>
        <v>43123</v>
      </c>
      <c r="E9150" s="2">
        <v>43127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">
        <v>2546</v>
      </c>
      <c r="P9150" s="1" t="s">
        <v>43</v>
      </c>
      <c r="Q9150" s="1" t="s">
        <v>55</v>
      </c>
      <c r="R9150" s="1" t="s">
        <v>2547</v>
      </c>
      <c r="S9150" s="1">
        <v>1564.29</v>
      </c>
      <c r="T9150" s="1">
        <v>13</v>
      </c>
      <c r="U9150" s="1">
        <v>0</v>
      </c>
      <c r="V9150" s="1">
        <v>406.71539999999993</v>
      </c>
      <c r="W9150" t="str">
        <f>INDEX(People!$A$2:$A$5,MATCH(Orders!N9150,People!$B$2:$B$5,0))</f>
        <v>Chuck Magee</v>
      </c>
      <c r="X9150" t="str">
        <f>IFERROR(INDEX(Returns!A9150:A9949,MATCH(Orders!B9150,Returns!B9150:B9949,0)),"No")</f>
        <v>No</v>
      </c>
      <c r="Y9150">
        <f t="shared" si="142"/>
        <v>1564.29</v>
      </c>
    </row>
    <row r="9151" spans="1:25" x14ac:dyDescent="0.2">
      <c r="A9151" s="1">
        <v>9150</v>
      </c>
      <c r="B9151" t="s">
        <v>10531</v>
      </c>
      <c r="C9151" s="2">
        <v>42522</v>
      </c>
      <c r="D9151" s="8">
        <f>Table1[[#This Row],[Order Date]]</f>
        <v>42522</v>
      </c>
      <c r="E9151" s="2">
        <v>42527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">
        <v>3246</v>
      </c>
      <c r="P9151" s="1" t="s">
        <v>43</v>
      </c>
      <c r="Q9151" s="1" t="s">
        <v>70</v>
      </c>
      <c r="R9151" s="1" t="s">
        <v>3247</v>
      </c>
      <c r="S9151" s="1">
        <v>138.56</v>
      </c>
      <c r="T9151" s="1">
        <v>4</v>
      </c>
      <c r="U9151" s="1">
        <v>0</v>
      </c>
      <c r="V9151" s="1">
        <v>66.508799999999994</v>
      </c>
      <c r="W9151" t="str">
        <f>INDEX(People!$A$2:$A$5,MATCH(Orders!N9151,People!$B$2:$B$5,0))</f>
        <v>Kelly Williams</v>
      </c>
      <c r="X9151" t="str">
        <f>IFERROR(INDEX(Returns!A9151:A9950,MATCH(Orders!B9151,Returns!B9151:B9950,0)),"No")</f>
        <v>No</v>
      </c>
      <c r="Y9151">
        <f t="shared" si="142"/>
        <v>138.56</v>
      </c>
    </row>
    <row r="9152" spans="1:25" x14ac:dyDescent="0.2">
      <c r="A9152" s="1">
        <v>9151</v>
      </c>
      <c r="B9152" t="s">
        <v>10531</v>
      </c>
      <c r="C9152" s="2">
        <v>42522</v>
      </c>
      <c r="D9152" s="8">
        <f>Table1[[#This Row],[Order Date]]</f>
        <v>42522</v>
      </c>
      <c r="E9152" s="2">
        <v>42527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">
        <v>3033</v>
      </c>
      <c r="P9152" s="1" t="s">
        <v>43</v>
      </c>
      <c r="Q9152" s="1" t="s">
        <v>73</v>
      </c>
      <c r="R9152" s="1" t="s">
        <v>3034</v>
      </c>
      <c r="S9152" s="1">
        <v>65.52000000000001</v>
      </c>
      <c r="T9152" s="1">
        <v>5</v>
      </c>
      <c r="U9152" s="1">
        <v>0.1</v>
      </c>
      <c r="V9152" s="1">
        <v>12.376000000000001</v>
      </c>
      <c r="W9152" t="str">
        <f>INDEX(People!$A$2:$A$5,MATCH(Orders!N9152,People!$B$2:$B$5,0))</f>
        <v>Kelly Williams</v>
      </c>
      <c r="X9152" t="str">
        <f>IFERROR(INDEX(Returns!A9152:A9951,MATCH(Orders!B9152,Returns!B9152:B9951,0)),"No")</f>
        <v>No</v>
      </c>
      <c r="Y9152">
        <f t="shared" si="142"/>
        <v>72.072000000000017</v>
      </c>
    </row>
    <row r="9153" spans="1:25" x14ac:dyDescent="0.2">
      <c r="A9153" s="1">
        <v>9152</v>
      </c>
      <c r="B9153" t="s">
        <v>10532</v>
      </c>
      <c r="C9153" s="2">
        <v>43002</v>
      </c>
      <c r="D9153" s="8">
        <f>Table1[[#This Row],[Order Date]]</f>
        <v>43002</v>
      </c>
      <c r="E9153" s="2">
        <v>43007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">
        <v>5072</v>
      </c>
      <c r="P9153" s="1" t="s">
        <v>43</v>
      </c>
      <c r="Q9153" s="1" t="s">
        <v>63</v>
      </c>
      <c r="R9153" s="1" t="s">
        <v>5073</v>
      </c>
      <c r="S9153" s="1">
        <v>14.576000000000001</v>
      </c>
      <c r="T9153" s="1">
        <v>2</v>
      </c>
      <c r="U9153" s="1">
        <v>0.2</v>
      </c>
      <c r="V9153" s="1">
        <v>2.3685999999999989</v>
      </c>
      <c r="W9153" t="str">
        <f>INDEX(People!$A$2:$A$5,MATCH(Orders!N9153,People!$B$2:$B$5,0))</f>
        <v>Anna Andreadi</v>
      </c>
      <c r="X9153" t="str">
        <f>IFERROR(INDEX(Returns!A9153:A9952,MATCH(Orders!B9153,Returns!B9153:B9952,0)),"No")</f>
        <v>No</v>
      </c>
      <c r="Y9153">
        <f t="shared" si="142"/>
        <v>17.491199999999999</v>
      </c>
    </row>
    <row r="9154" spans="1:25" x14ac:dyDescent="0.2">
      <c r="A9154" s="1">
        <v>9153</v>
      </c>
      <c r="B9154" t="s">
        <v>10532</v>
      </c>
      <c r="C9154" s="2">
        <v>43002</v>
      </c>
      <c r="D9154" s="8">
        <f>Table1[[#This Row],[Order Date]]</f>
        <v>43002</v>
      </c>
      <c r="E9154" s="2">
        <v>43007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">
        <v>653</v>
      </c>
      <c r="P9154" s="1" t="s">
        <v>66</v>
      </c>
      <c r="Q9154" s="1" t="s">
        <v>146</v>
      </c>
      <c r="R9154" s="1" t="s">
        <v>654</v>
      </c>
      <c r="S9154" s="1">
        <v>23.200000000000003</v>
      </c>
      <c r="T9154" s="1">
        <v>2</v>
      </c>
      <c r="U9154" s="1">
        <v>0.2</v>
      </c>
      <c r="V9154" s="1">
        <v>1.4499999999999993</v>
      </c>
      <c r="W9154" t="str">
        <f>INDEX(People!$A$2:$A$5,MATCH(Orders!N9154,People!$B$2:$B$5,0))</f>
        <v>Anna Andreadi</v>
      </c>
      <c r="X9154" t="str">
        <f>IFERROR(INDEX(Returns!A9154:A9953,MATCH(Orders!B9154,Returns!B9154:B9953,0)),"No")</f>
        <v>No</v>
      </c>
      <c r="Y9154">
        <f t="shared" si="142"/>
        <v>27.840000000000003</v>
      </c>
    </row>
    <row r="9155" spans="1:25" x14ac:dyDescent="0.2">
      <c r="A9155" s="1">
        <v>9154</v>
      </c>
      <c r="B9155" t="s">
        <v>10532</v>
      </c>
      <c r="C9155" s="2">
        <v>43002</v>
      </c>
      <c r="D9155" s="8">
        <f>Table1[[#This Row],[Order Date]]</f>
        <v>43002</v>
      </c>
      <c r="E9155" s="2">
        <v>43007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">
        <v>1525</v>
      </c>
      <c r="P9155" s="1" t="s">
        <v>43</v>
      </c>
      <c r="Q9155" s="1" t="s">
        <v>63</v>
      </c>
      <c r="R9155" s="1" t="s">
        <v>1526</v>
      </c>
      <c r="S9155" s="1">
        <v>16.463999999999999</v>
      </c>
      <c r="T9155" s="1">
        <v>7</v>
      </c>
      <c r="U9155" s="1">
        <v>0.2</v>
      </c>
      <c r="V9155" s="1">
        <v>1.852199999999999</v>
      </c>
      <c r="W9155" t="str">
        <f>INDEX(People!$A$2:$A$5,MATCH(Orders!N9155,People!$B$2:$B$5,0))</f>
        <v>Anna Andreadi</v>
      </c>
      <c r="X9155" t="str">
        <f>IFERROR(INDEX(Returns!A9155:A9954,MATCH(Orders!B9155,Returns!B9155:B9954,0)),"No")</f>
        <v>No</v>
      </c>
      <c r="Y9155">
        <f t="shared" ref="Y9155:Y9218" si="143">S9155*(1+U9155)</f>
        <v>19.756799999999998</v>
      </c>
    </row>
    <row r="9156" spans="1:25" x14ac:dyDescent="0.2">
      <c r="A9156" s="1">
        <v>9155</v>
      </c>
      <c r="B9156" t="s">
        <v>10533</v>
      </c>
      <c r="C9156" s="2">
        <v>43313</v>
      </c>
      <c r="D9156" s="8">
        <f>Table1[[#This Row],[Order Date]]</f>
        <v>43313</v>
      </c>
      <c r="E9156" s="2">
        <v>43315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">
        <v>1487</v>
      </c>
      <c r="P9156" s="1" t="s">
        <v>30</v>
      </c>
      <c r="Q9156" s="1" t="s">
        <v>60</v>
      </c>
      <c r="R9156" s="1" t="s">
        <v>5506</v>
      </c>
      <c r="S9156" s="1">
        <v>19.312000000000001</v>
      </c>
      <c r="T9156" s="1">
        <v>2</v>
      </c>
      <c r="U9156" s="1">
        <v>0.2</v>
      </c>
      <c r="V9156" s="1">
        <v>3.1382000000000003</v>
      </c>
      <c r="W9156" t="str">
        <f>INDEX(People!$A$2:$A$5,MATCH(Orders!N9156,People!$B$2:$B$5,0))</f>
        <v>Chuck Magee</v>
      </c>
      <c r="X9156" t="str">
        <f>IFERROR(INDEX(Returns!A9156:A9955,MATCH(Orders!B9156,Returns!B9156:B9955,0)),"No")</f>
        <v>No</v>
      </c>
      <c r="Y9156">
        <f t="shared" si="143"/>
        <v>23.174400000000002</v>
      </c>
    </row>
    <row r="9157" spans="1:25" x14ac:dyDescent="0.2">
      <c r="A9157" s="1">
        <v>9156</v>
      </c>
      <c r="B9157" t="s">
        <v>10534</v>
      </c>
      <c r="C9157" s="2">
        <v>42392</v>
      </c>
      <c r="D9157" s="8">
        <f>Table1[[#This Row],[Order Date]]</f>
        <v>42392</v>
      </c>
      <c r="E9157" s="2">
        <v>42397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">
        <v>501</v>
      </c>
      <c r="P9157" s="1" t="s">
        <v>43</v>
      </c>
      <c r="Q9157" s="1" t="s">
        <v>84</v>
      </c>
      <c r="R9157" s="1" t="s">
        <v>502</v>
      </c>
      <c r="S9157" s="1">
        <v>40.08</v>
      </c>
      <c r="T9157" s="1">
        <v>6</v>
      </c>
      <c r="U9157" s="1">
        <v>0</v>
      </c>
      <c r="V9157" s="1">
        <v>19.238399999999999</v>
      </c>
      <c r="W9157" t="str">
        <f>INDEX(People!$A$2:$A$5,MATCH(Orders!N9157,People!$B$2:$B$5,0))</f>
        <v>Anna Andreadi</v>
      </c>
      <c r="X9157" t="str">
        <f>IFERROR(INDEX(Returns!A9157:A9956,MATCH(Orders!B9157,Returns!B9157:B9956,0)),"No")</f>
        <v>No</v>
      </c>
      <c r="Y9157">
        <f t="shared" si="143"/>
        <v>40.08</v>
      </c>
    </row>
    <row r="9158" spans="1:25" x14ac:dyDescent="0.2">
      <c r="A9158" s="1">
        <v>9157</v>
      </c>
      <c r="B9158" t="s">
        <v>10535</v>
      </c>
      <c r="C9158" s="2">
        <v>42586</v>
      </c>
      <c r="D9158" s="8">
        <f>Table1[[#This Row],[Order Date]]</f>
        <v>42586</v>
      </c>
      <c r="E9158" s="2">
        <v>42590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">
        <v>1590</v>
      </c>
      <c r="P9158" s="1" t="s">
        <v>43</v>
      </c>
      <c r="Q9158" s="1" t="s">
        <v>73</v>
      </c>
      <c r="R9158" s="1" t="s">
        <v>1591</v>
      </c>
      <c r="S9158" s="1">
        <v>101.96</v>
      </c>
      <c r="T9158" s="1">
        <v>2</v>
      </c>
      <c r="U9158" s="1">
        <v>0</v>
      </c>
      <c r="V9158" s="1">
        <v>27.529200000000003</v>
      </c>
      <c r="W9158" t="str">
        <f>INDEX(People!$A$2:$A$5,MATCH(Orders!N9158,People!$B$2:$B$5,0))</f>
        <v>Chuck Magee</v>
      </c>
      <c r="X9158" t="str">
        <f>IFERROR(INDEX(Returns!A9158:A9957,MATCH(Orders!B9158,Returns!B9158:B9957,0)),"No")</f>
        <v>No</v>
      </c>
      <c r="Y9158">
        <f t="shared" si="143"/>
        <v>101.96</v>
      </c>
    </row>
    <row r="9159" spans="1:25" x14ac:dyDescent="0.2">
      <c r="A9159" s="1">
        <v>9158</v>
      </c>
      <c r="B9159" t="s">
        <v>10535</v>
      </c>
      <c r="C9159" s="2">
        <v>42586</v>
      </c>
      <c r="D9159" s="8">
        <f>Table1[[#This Row],[Order Date]]</f>
        <v>42586</v>
      </c>
      <c r="E9159" s="2">
        <v>42590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">
        <v>5336</v>
      </c>
      <c r="P9159" s="1" t="s">
        <v>43</v>
      </c>
      <c r="Q9159" s="1" t="s">
        <v>84</v>
      </c>
      <c r="R9159" s="1" t="s">
        <v>5337</v>
      </c>
      <c r="S9159" s="1">
        <v>259.74</v>
      </c>
      <c r="T9159" s="1">
        <v>13</v>
      </c>
      <c r="U9159" s="1">
        <v>0</v>
      </c>
      <c r="V9159" s="1">
        <v>124.6752</v>
      </c>
      <c r="W9159" t="str">
        <f>INDEX(People!$A$2:$A$5,MATCH(Orders!N9159,People!$B$2:$B$5,0))</f>
        <v>Chuck Magee</v>
      </c>
      <c r="X9159" t="str">
        <f>IFERROR(INDEX(Returns!A9159:A9958,MATCH(Orders!B9159,Returns!B9159:B9958,0)),"No")</f>
        <v>No</v>
      </c>
      <c r="Y9159">
        <f t="shared" si="143"/>
        <v>259.74</v>
      </c>
    </row>
    <row r="9160" spans="1:25" x14ac:dyDescent="0.2">
      <c r="A9160" s="1">
        <v>9159</v>
      </c>
      <c r="B9160" t="s">
        <v>10535</v>
      </c>
      <c r="C9160" s="2">
        <v>42586</v>
      </c>
      <c r="D9160" s="8">
        <f>Table1[[#This Row],[Order Date]]</f>
        <v>42586</v>
      </c>
      <c r="E9160" s="2">
        <v>42590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">
        <v>2381</v>
      </c>
      <c r="P9160" s="1" t="s">
        <v>66</v>
      </c>
      <c r="Q9160" s="1" t="s">
        <v>146</v>
      </c>
      <c r="R9160" s="1" t="s">
        <v>2382</v>
      </c>
      <c r="S9160" s="1">
        <v>255.42</v>
      </c>
      <c r="T9160" s="1">
        <v>9</v>
      </c>
      <c r="U9160" s="1">
        <v>0</v>
      </c>
      <c r="V9160" s="1">
        <v>104.7222</v>
      </c>
      <c r="W9160" t="str">
        <f>INDEX(People!$A$2:$A$5,MATCH(Orders!N9160,People!$B$2:$B$5,0))</f>
        <v>Chuck Magee</v>
      </c>
      <c r="X9160" t="str">
        <f>IFERROR(INDEX(Returns!A9160:A9959,MATCH(Orders!B9160,Returns!B9160:B9959,0)),"No")</f>
        <v>No</v>
      </c>
      <c r="Y9160">
        <f t="shared" si="143"/>
        <v>255.42</v>
      </c>
    </row>
    <row r="9161" spans="1:25" x14ac:dyDescent="0.2">
      <c r="A9161" s="1">
        <v>9160</v>
      </c>
      <c r="B9161" t="s">
        <v>10536</v>
      </c>
      <c r="C9161" s="2">
        <v>43321</v>
      </c>
      <c r="D9161" s="8">
        <f>Table1[[#This Row],[Order Date]]</f>
        <v>43321</v>
      </c>
      <c r="E9161" s="2">
        <v>43326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">
        <v>1071</v>
      </c>
      <c r="P9161" s="1" t="s">
        <v>43</v>
      </c>
      <c r="Q9161" s="1" t="s">
        <v>70</v>
      </c>
      <c r="R9161" s="1" t="s">
        <v>1072</v>
      </c>
      <c r="S9161" s="1">
        <v>4.338000000000001</v>
      </c>
      <c r="T9161" s="1">
        <v>3</v>
      </c>
      <c r="U9161" s="1">
        <v>0.7</v>
      </c>
      <c r="V9161" s="1">
        <v>-3.0366</v>
      </c>
      <c r="W9161" t="str">
        <f>INDEX(People!$A$2:$A$5,MATCH(Orders!N9161,People!$B$2:$B$5,0))</f>
        <v>Cassandra Brandow</v>
      </c>
      <c r="X9161" t="str">
        <f>IFERROR(INDEX(Returns!A9161:A9960,MATCH(Orders!B9161,Returns!B9161:B9960,0)),"No")</f>
        <v>No</v>
      </c>
      <c r="Y9161">
        <f t="shared" si="143"/>
        <v>7.3746000000000018</v>
      </c>
    </row>
    <row r="9162" spans="1:25" x14ac:dyDescent="0.2">
      <c r="A9162" s="1">
        <v>9161</v>
      </c>
      <c r="B9162" t="s">
        <v>10536</v>
      </c>
      <c r="C9162" s="2">
        <v>43321</v>
      </c>
      <c r="D9162" s="8">
        <f>Table1[[#This Row],[Order Date]]</f>
        <v>43321</v>
      </c>
      <c r="E9162" s="2">
        <v>43326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">
        <v>2447</v>
      </c>
      <c r="P9162" s="1" t="s">
        <v>43</v>
      </c>
      <c r="Q9162" s="1" t="s">
        <v>70</v>
      </c>
      <c r="R9162" s="1" t="s">
        <v>2448</v>
      </c>
      <c r="S9162" s="1">
        <v>11.880000000000003</v>
      </c>
      <c r="T9162" s="1">
        <v>5</v>
      </c>
      <c r="U9162" s="1">
        <v>0.7</v>
      </c>
      <c r="V9162" s="1">
        <v>-7.9199999999999982</v>
      </c>
      <c r="W9162" t="str">
        <f>INDEX(People!$A$2:$A$5,MATCH(Orders!N9162,People!$B$2:$B$5,0))</f>
        <v>Cassandra Brandow</v>
      </c>
      <c r="X9162" t="str">
        <f>IFERROR(INDEX(Returns!A9162:A9961,MATCH(Orders!B9162,Returns!B9162:B9961,0)),"No")</f>
        <v>No</v>
      </c>
      <c r="Y9162">
        <f t="shared" si="143"/>
        <v>20.196000000000005</v>
      </c>
    </row>
    <row r="9163" spans="1:25" x14ac:dyDescent="0.2">
      <c r="A9163" s="1">
        <v>9162</v>
      </c>
      <c r="B9163" t="s">
        <v>10537</v>
      </c>
      <c r="C9163" s="2">
        <v>43442</v>
      </c>
      <c r="D9163" s="8">
        <f>Table1[[#This Row],[Order Date]]</f>
        <v>43442</v>
      </c>
      <c r="E9163" s="2">
        <v>43446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">
        <v>4395</v>
      </c>
      <c r="P9163" s="1" t="s">
        <v>30</v>
      </c>
      <c r="Q9163" s="1" t="s">
        <v>31</v>
      </c>
      <c r="R9163" s="1" t="s">
        <v>4396</v>
      </c>
      <c r="S9163" s="1">
        <v>405.85999999999996</v>
      </c>
      <c r="T9163" s="1">
        <v>7</v>
      </c>
      <c r="U9163" s="1">
        <v>0</v>
      </c>
      <c r="V9163" s="1">
        <v>32.46879999999998</v>
      </c>
      <c r="W9163" t="str">
        <f>INDEX(People!$A$2:$A$5,MATCH(Orders!N9163,People!$B$2:$B$5,0))</f>
        <v>Kelly Williams</v>
      </c>
      <c r="X9163" t="str">
        <f>IFERROR(INDEX(Returns!A9163:A9962,MATCH(Orders!B9163,Returns!B9163:B9962,0)),"No")</f>
        <v>No</v>
      </c>
      <c r="Y9163">
        <f t="shared" si="143"/>
        <v>405.85999999999996</v>
      </c>
    </row>
    <row r="9164" spans="1:25" x14ac:dyDescent="0.2">
      <c r="A9164" s="1">
        <v>9163</v>
      </c>
      <c r="B9164" t="s">
        <v>10537</v>
      </c>
      <c r="C9164" s="2">
        <v>43442</v>
      </c>
      <c r="D9164" s="8">
        <f>Table1[[#This Row],[Order Date]]</f>
        <v>43442</v>
      </c>
      <c r="E9164" s="2">
        <v>43446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">
        <v>2097</v>
      </c>
      <c r="P9164" s="1" t="s">
        <v>30</v>
      </c>
      <c r="Q9164" s="1" t="s">
        <v>34</v>
      </c>
      <c r="R9164" s="1" t="s">
        <v>2098</v>
      </c>
      <c r="S9164" s="1">
        <v>680.01</v>
      </c>
      <c r="T9164" s="1">
        <v>3</v>
      </c>
      <c r="U9164" s="1">
        <v>0</v>
      </c>
      <c r="V9164" s="1">
        <v>176.80260000000001</v>
      </c>
      <c r="W9164" t="str">
        <f>INDEX(People!$A$2:$A$5,MATCH(Orders!N9164,People!$B$2:$B$5,0))</f>
        <v>Kelly Williams</v>
      </c>
      <c r="X9164" t="str">
        <f>IFERROR(INDEX(Returns!A9164:A9963,MATCH(Orders!B9164,Returns!B9164:B9963,0)),"No")</f>
        <v>No</v>
      </c>
      <c r="Y9164">
        <f t="shared" si="143"/>
        <v>680.01</v>
      </c>
    </row>
    <row r="9165" spans="1:25" x14ac:dyDescent="0.2">
      <c r="A9165" s="1">
        <v>9164</v>
      </c>
      <c r="B9165" t="s">
        <v>10538</v>
      </c>
      <c r="C9165" s="2">
        <v>42894</v>
      </c>
      <c r="D9165" s="8">
        <f>Table1[[#This Row],[Order Date]]</f>
        <v>42894</v>
      </c>
      <c r="E9165" s="2">
        <v>42898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">
        <v>4592</v>
      </c>
      <c r="P9165" s="1" t="s">
        <v>66</v>
      </c>
      <c r="Q9165" s="1" t="s">
        <v>146</v>
      </c>
      <c r="R9165" s="1" t="s">
        <v>4593</v>
      </c>
      <c r="S9165" s="1">
        <v>2.3760000000000003</v>
      </c>
      <c r="T9165" s="1">
        <v>3</v>
      </c>
      <c r="U9165" s="1">
        <v>0.2</v>
      </c>
      <c r="V9165" s="1">
        <v>0.74249999999999994</v>
      </c>
      <c r="W9165" t="str">
        <f>INDEX(People!$A$2:$A$5,MATCH(Orders!N9165,People!$B$2:$B$5,0))</f>
        <v>Kelly Williams</v>
      </c>
      <c r="X9165" t="str">
        <f>IFERROR(INDEX(Returns!A9165:A9964,MATCH(Orders!B9165,Returns!B9165:B9964,0)),"No")</f>
        <v>No</v>
      </c>
      <c r="Y9165">
        <f t="shared" si="143"/>
        <v>2.8512000000000004</v>
      </c>
    </row>
    <row r="9166" spans="1:25" x14ac:dyDescent="0.2">
      <c r="A9166" s="1">
        <v>9165</v>
      </c>
      <c r="B9166" t="s">
        <v>10538</v>
      </c>
      <c r="C9166" s="2">
        <v>42894</v>
      </c>
      <c r="D9166" s="8">
        <f>Table1[[#This Row],[Order Date]]</f>
        <v>42894</v>
      </c>
      <c r="E9166" s="2">
        <v>42898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">
        <v>2766</v>
      </c>
      <c r="P9166" s="1" t="s">
        <v>43</v>
      </c>
      <c r="Q9166" s="1" t="s">
        <v>73</v>
      </c>
      <c r="R9166" s="1" t="s">
        <v>2767</v>
      </c>
      <c r="S9166" s="1">
        <v>143.12799999999996</v>
      </c>
      <c r="T9166" s="1">
        <v>2</v>
      </c>
      <c r="U9166" s="1">
        <v>0.8</v>
      </c>
      <c r="V9166" s="1">
        <v>-393.60200000000009</v>
      </c>
      <c r="W9166" t="str">
        <f>INDEX(People!$A$2:$A$5,MATCH(Orders!N9166,People!$B$2:$B$5,0))</f>
        <v>Kelly Williams</v>
      </c>
      <c r="X9166" t="str">
        <f>IFERROR(INDEX(Returns!A9166:A9965,MATCH(Orders!B9166,Returns!B9166:B9965,0)),"No")</f>
        <v>No</v>
      </c>
      <c r="Y9166">
        <f t="shared" si="143"/>
        <v>257.63039999999995</v>
      </c>
    </row>
    <row r="9167" spans="1:25" x14ac:dyDescent="0.2">
      <c r="A9167" s="1">
        <v>9166</v>
      </c>
      <c r="B9167" t="s">
        <v>10539</v>
      </c>
      <c r="C9167" s="2">
        <v>43275</v>
      </c>
      <c r="D9167" s="8">
        <f>Table1[[#This Row],[Order Date]]</f>
        <v>43275</v>
      </c>
      <c r="E9167" s="2">
        <v>43277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">
        <v>5826</v>
      </c>
      <c r="P9167" s="1" t="s">
        <v>66</v>
      </c>
      <c r="Q9167" s="1" t="s">
        <v>601</v>
      </c>
      <c r="R9167" s="1" t="s">
        <v>5827</v>
      </c>
      <c r="S9167" s="1">
        <v>4476.8</v>
      </c>
      <c r="T9167" s="1">
        <v>4</v>
      </c>
      <c r="U9167" s="1">
        <v>0.2</v>
      </c>
      <c r="V9167" s="1">
        <v>503.63999999999965</v>
      </c>
      <c r="W9167" t="str">
        <f>INDEX(People!$A$2:$A$5,MATCH(Orders!N9167,People!$B$2:$B$5,0))</f>
        <v>Anna Andreadi</v>
      </c>
      <c r="X9167" t="str">
        <f>IFERROR(INDEX(Returns!A9167:A9966,MATCH(Orders!B9167,Returns!B9167:B9966,0)),"No")</f>
        <v>No</v>
      </c>
      <c r="Y9167">
        <f t="shared" si="143"/>
        <v>5372.16</v>
      </c>
    </row>
    <row r="9168" spans="1:25" x14ac:dyDescent="0.2">
      <c r="A9168" s="1">
        <v>9167</v>
      </c>
      <c r="B9168" t="s">
        <v>10539</v>
      </c>
      <c r="C9168" s="2">
        <v>43275</v>
      </c>
      <c r="D9168" s="8">
        <f>Table1[[#This Row],[Order Date]]</f>
        <v>43275</v>
      </c>
      <c r="E9168" s="2">
        <v>43277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">
        <v>3164</v>
      </c>
      <c r="P9168" s="1" t="s">
        <v>43</v>
      </c>
      <c r="Q9168" s="1" t="s">
        <v>84</v>
      </c>
      <c r="R9168" s="1" t="s">
        <v>3165</v>
      </c>
      <c r="S9168" s="1">
        <v>104.85</v>
      </c>
      <c r="T9168" s="1">
        <v>1</v>
      </c>
      <c r="U9168" s="1">
        <v>0</v>
      </c>
      <c r="V9168" s="1">
        <v>50.327999999999996</v>
      </c>
      <c r="W9168" t="str">
        <f>INDEX(People!$A$2:$A$5,MATCH(Orders!N9168,People!$B$2:$B$5,0))</f>
        <v>Anna Andreadi</v>
      </c>
      <c r="X9168" t="str">
        <f>IFERROR(INDEX(Returns!A9168:A9967,MATCH(Orders!B9168,Returns!B9168:B9967,0)),"No")</f>
        <v>No</v>
      </c>
      <c r="Y9168">
        <f t="shared" si="143"/>
        <v>104.85</v>
      </c>
    </row>
    <row r="9169" spans="1:25" x14ac:dyDescent="0.2">
      <c r="A9169" s="1">
        <v>9168</v>
      </c>
      <c r="B9169" t="s">
        <v>10539</v>
      </c>
      <c r="C9169" s="2">
        <v>43275</v>
      </c>
      <c r="D9169" s="8">
        <f>Table1[[#This Row],[Order Date]]</f>
        <v>43275</v>
      </c>
      <c r="E9169" s="2">
        <v>43277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">
        <v>4587</v>
      </c>
      <c r="P9169" s="1" t="s">
        <v>43</v>
      </c>
      <c r="Q9169" s="1" t="s">
        <v>73</v>
      </c>
      <c r="R9169" s="1" t="s">
        <v>4588</v>
      </c>
      <c r="S9169" s="1">
        <v>241.44</v>
      </c>
      <c r="T9169" s="1">
        <v>3</v>
      </c>
      <c r="U9169" s="1">
        <v>0</v>
      </c>
      <c r="V9169" s="1">
        <v>72.431999999999988</v>
      </c>
      <c r="W9169" t="str">
        <f>INDEX(People!$A$2:$A$5,MATCH(Orders!N9169,People!$B$2:$B$5,0))</f>
        <v>Anna Andreadi</v>
      </c>
      <c r="X9169" t="str">
        <f>IFERROR(INDEX(Returns!A9169:A9968,MATCH(Orders!B9169,Returns!B9169:B9968,0)),"No")</f>
        <v>No</v>
      </c>
      <c r="Y9169">
        <f t="shared" si="143"/>
        <v>241.44</v>
      </c>
    </row>
    <row r="9170" spans="1:25" x14ac:dyDescent="0.2">
      <c r="A9170" s="1">
        <v>9169</v>
      </c>
      <c r="B9170" t="s">
        <v>10540</v>
      </c>
      <c r="C9170" s="2">
        <v>43174</v>
      </c>
      <c r="D9170" s="8">
        <f>Table1[[#This Row],[Order Date]]</f>
        <v>43174</v>
      </c>
      <c r="E9170" s="2">
        <v>43178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">
        <v>2007</v>
      </c>
      <c r="P9170" s="1" t="s">
        <v>43</v>
      </c>
      <c r="Q9170" s="1" t="s">
        <v>84</v>
      </c>
      <c r="R9170" s="1" t="s">
        <v>2008</v>
      </c>
      <c r="S9170" s="1">
        <v>319.76</v>
      </c>
      <c r="T9170" s="1">
        <v>14</v>
      </c>
      <c r="U9170" s="1">
        <v>0</v>
      </c>
      <c r="V9170" s="1">
        <v>147.08959999999999</v>
      </c>
      <c r="W9170" t="str">
        <f>INDEX(People!$A$2:$A$5,MATCH(Orders!N9170,People!$B$2:$B$5,0))</f>
        <v>Cassandra Brandow</v>
      </c>
      <c r="X9170" t="str">
        <f>IFERROR(INDEX(Returns!A9170:A9969,MATCH(Orders!B9170,Returns!B9170:B9969,0)),"No")</f>
        <v>No</v>
      </c>
      <c r="Y9170">
        <f t="shared" si="143"/>
        <v>319.76</v>
      </c>
    </row>
    <row r="9171" spans="1:25" x14ac:dyDescent="0.2">
      <c r="A9171" s="1">
        <v>9170</v>
      </c>
      <c r="B9171" t="s">
        <v>10540</v>
      </c>
      <c r="C9171" s="2">
        <v>43174</v>
      </c>
      <c r="D9171" s="8">
        <f>Table1[[#This Row],[Order Date]]</f>
        <v>43174</v>
      </c>
      <c r="E9171" s="2">
        <v>43178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">
        <v>2007</v>
      </c>
      <c r="P9171" s="1" t="s">
        <v>43</v>
      </c>
      <c r="Q9171" s="1" t="s">
        <v>84</v>
      </c>
      <c r="R9171" s="1" t="s">
        <v>2008</v>
      </c>
      <c r="S9171" s="1">
        <v>45.68</v>
      </c>
      <c r="T9171" s="1">
        <v>2</v>
      </c>
      <c r="U9171" s="1">
        <v>0</v>
      </c>
      <c r="V9171" s="1">
        <v>21.012799999999999</v>
      </c>
      <c r="W9171" t="str">
        <f>INDEX(People!$A$2:$A$5,MATCH(Orders!N9171,People!$B$2:$B$5,0))</f>
        <v>Cassandra Brandow</v>
      </c>
      <c r="X9171" t="str">
        <f>IFERROR(INDEX(Returns!A9171:A9970,MATCH(Orders!B9171,Returns!B9171:B9970,0)),"No")</f>
        <v>No</v>
      </c>
      <c r="Y9171">
        <f t="shared" si="143"/>
        <v>45.68</v>
      </c>
    </row>
    <row r="9172" spans="1:25" x14ac:dyDescent="0.2">
      <c r="A9172" s="1">
        <v>9171</v>
      </c>
      <c r="B9172" t="s">
        <v>10541</v>
      </c>
      <c r="C9172" s="2">
        <v>43435</v>
      </c>
      <c r="D9172" s="8">
        <f>Table1[[#This Row],[Order Date]]</f>
        <v>43435</v>
      </c>
      <c r="E9172" s="2">
        <v>43435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">
        <v>1570</v>
      </c>
      <c r="P9172" s="1" t="s">
        <v>30</v>
      </c>
      <c r="Q9172" s="1" t="s">
        <v>60</v>
      </c>
      <c r="R9172" s="1" t="s">
        <v>1571</v>
      </c>
      <c r="S9172" s="1">
        <v>31.96</v>
      </c>
      <c r="T9172" s="1">
        <v>2</v>
      </c>
      <c r="U9172" s="1">
        <v>0</v>
      </c>
      <c r="V9172" s="1">
        <v>1.597999999999999</v>
      </c>
      <c r="W9172" t="str">
        <f>INDEX(People!$A$2:$A$5,MATCH(Orders!N9172,People!$B$2:$B$5,0))</f>
        <v>Anna Andreadi</v>
      </c>
      <c r="X9172" t="str">
        <f>IFERROR(INDEX(Returns!A9172:A9971,MATCH(Orders!B9172,Returns!B9172:B9971,0)),"No")</f>
        <v>No</v>
      </c>
      <c r="Y9172">
        <f t="shared" si="143"/>
        <v>31.96</v>
      </c>
    </row>
    <row r="9173" spans="1:25" x14ac:dyDescent="0.2">
      <c r="A9173" s="1">
        <v>9172</v>
      </c>
      <c r="B9173" t="s">
        <v>10541</v>
      </c>
      <c r="C9173" s="2">
        <v>43435</v>
      </c>
      <c r="D9173" s="8">
        <f>Table1[[#This Row],[Order Date]]</f>
        <v>43435</v>
      </c>
      <c r="E9173" s="2">
        <v>43435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">
        <v>3423</v>
      </c>
      <c r="P9173" s="1" t="s">
        <v>43</v>
      </c>
      <c r="Q9173" s="1" t="s">
        <v>84</v>
      </c>
      <c r="R9173" s="1" t="s">
        <v>3424</v>
      </c>
      <c r="S9173" s="1">
        <v>47.9</v>
      </c>
      <c r="T9173" s="1">
        <v>1</v>
      </c>
      <c r="U9173" s="1">
        <v>0</v>
      </c>
      <c r="V9173" s="1">
        <v>22.991999999999997</v>
      </c>
      <c r="W9173" t="str">
        <f>INDEX(People!$A$2:$A$5,MATCH(Orders!N9173,People!$B$2:$B$5,0))</f>
        <v>Anna Andreadi</v>
      </c>
      <c r="X9173" t="str">
        <f>IFERROR(INDEX(Returns!A9173:A9972,MATCH(Orders!B9173,Returns!B9173:B9972,0)),"No")</f>
        <v>No</v>
      </c>
      <c r="Y9173">
        <f t="shared" si="143"/>
        <v>47.9</v>
      </c>
    </row>
    <row r="9174" spans="1:25" x14ac:dyDescent="0.2">
      <c r="A9174" s="1">
        <v>9173</v>
      </c>
      <c r="B9174" t="s">
        <v>10541</v>
      </c>
      <c r="C9174" s="2">
        <v>43435</v>
      </c>
      <c r="D9174" s="8">
        <f>Table1[[#This Row],[Order Date]]</f>
        <v>43435</v>
      </c>
      <c r="E9174" s="2">
        <v>43435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">
        <v>2851</v>
      </c>
      <c r="P9174" s="1" t="s">
        <v>43</v>
      </c>
      <c r="Q9174" s="1" t="s">
        <v>55</v>
      </c>
      <c r="R9174" s="1" t="s">
        <v>2852</v>
      </c>
      <c r="S9174" s="1">
        <v>1112.94</v>
      </c>
      <c r="T9174" s="1">
        <v>3</v>
      </c>
      <c r="U9174" s="1">
        <v>0</v>
      </c>
      <c r="V9174" s="1">
        <v>222.58799999999991</v>
      </c>
      <c r="W9174" t="str">
        <f>INDEX(People!$A$2:$A$5,MATCH(Orders!N9174,People!$B$2:$B$5,0))</f>
        <v>Anna Andreadi</v>
      </c>
      <c r="X9174" t="str">
        <f>IFERROR(INDEX(Returns!A9174:A9973,MATCH(Orders!B9174,Returns!B9174:B9973,0)),"No")</f>
        <v>No</v>
      </c>
      <c r="Y9174">
        <f t="shared" si="143"/>
        <v>1112.94</v>
      </c>
    </row>
    <row r="9175" spans="1:25" x14ac:dyDescent="0.2">
      <c r="A9175" s="1">
        <v>9174</v>
      </c>
      <c r="B9175" t="s">
        <v>10541</v>
      </c>
      <c r="C9175" s="2">
        <v>43435</v>
      </c>
      <c r="D9175" s="8">
        <f>Table1[[#This Row],[Order Date]]</f>
        <v>43435</v>
      </c>
      <c r="E9175" s="2">
        <v>43435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">
        <v>1964</v>
      </c>
      <c r="P9175" s="1" t="s">
        <v>43</v>
      </c>
      <c r="Q9175" s="1" t="s">
        <v>157</v>
      </c>
      <c r="R9175" s="1" t="s">
        <v>1965</v>
      </c>
      <c r="S9175" s="1">
        <v>22.919999999999998</v>
      </c>
      <c r="T9175" s="1">
        <v>3</v>
      </c>
      <c r="U9175" s="1">
        <v>0</v>
      </c>
      <c r="V9175" s="1">
        <v>11.230799999999999</v>
      </c>
      <c r="W9175" t="str">
        <f>INDEX(People!$A$2:$A$5,MATCH(Orders!N9175,People!$B$2:$B$5,0))</f>
        <v>Anna Andreadi</v>
      </c>
      <c r="X9175" t="str">
        <f>IFERROR(INDEX(Returns!A9175:A9974,MATCH(Orders!B9175,Returns!B9175:B9974,0)),"No")</f>
        <v>No</v>
      </c>
      <c r="Y9175">
        <f t="shared" si="143"/>
        <v>22.919999999999998</v>
      </c>
    </row>
    <row r="9176" spans="1:25" x14ac:dyDescent="0.2">
      <c r="A9176" s="1">
        <v>9175</v>
      </c>
      <c r="B9176" t="s">
        <v>10542</v>
      </c>
      <c r="C9176" s="2">
        <v>43628</v>
      </c>
      <c r="D9176" s="8">
        <f>Table1[[#This Row],[Order Date]]</f>
        <v>43628</v>
      </c>
      <c r="E9176" s="2">
        <v>43630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">
        <v>3217</v>
      </c>
      <c r="P9176" s="1" t="s">
        <v>66</v>
      </c>
      <c r="Q9176" s="1" t="s">
        <v>67</v>
      </c>
      <c r="R9176" s="1" t="s">
        <v>3218</v>
      </c>
      <c r="S9176" s="1">
        <v>71.975999999999999</v>
      </c>
      <c r="T9176" s="1">
        <v>3</v>
      </c>
      <c r="U9176" s="1">
        <v>0.2</v>
      </c>
      <c r="V9176" s="1">
        <v>8.9969999999999892</v>
      </c>
      <c r="W9176" t="str">
        <f>INDEX(People!$A$2:$A$5,MATCH(Orders!N9176,People!$B$2:$B$5,0))</f>
        <v>Anna Andreadi</v>
      </c>
      <c r="X9176" t="str">
        <f>IFERROR(INDEX(Returns!A9176:A9975,MATCH(Orders!B9176,Returns!B9176:B9975,0)),"No")</f>
        <v>No</v>
      </c>
      <c r="Y9176">
        <f t="shared" si="143"/>
        <v>86.371200000000002</v>
      </c>
    </row>
    <row r="9177" spans="1:25" x14ac:dyDescent="0.2">
      <c r="A9177" s="1">
        <v>9176</v>
      </c>
      <c r="B9177" t="s">
        <v>10542</v>
      </c>
      <c r="C9177" s="2">
        <v>43628</v>
      </c>
      <c r="D9177" s="8">
        <f>Table1[[#This Row],[Order Date]]</f>
        <v>43628</v>
      </c>
      <c r="E9177" s="2">
        <v>43630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">
        <v>3202</v>
      </c>
      <c r="P9177" s="1" t="s">
        <v>43</v>
      </c>
      <c r="Q9177" s="1" t="s">
        <v>84</v>
      </c>
      <c r="R9177" s="1" t="s">
        <v>3203</v>
      </c>
      <c r="S9177" s="1">
        <v>19.440000000000001</v>
      </c>
      <c r="T9177" s="1">
        <v>3</v>
      </c>
      <c r="U9177" s="1">
        <v>0</v>
      </c>
      <c r="V9177" s="1">
        <v>9.3312000000000008</v>
      </c>
      <c r="W9177" t="str">
        <f>INDEX(People!$A$2:$A$5,MATCH(Orders!N9177,People!$B$2:$B$5,0))</f>
        <v>Anna Andreadi</v>
      </c>
      <c r="X9177" t="str">
        <f>IFERROR(INDEX(Returns!A9177:A9976,MATCH(Orders!B9177,Returns!B9177:B9976,0)),"No")</f>
        <v>No</v>
      </c>
      <c r="Y9177">
        <f t="shared" si="143"/>
        <v>19.440000000000001</v>
      </c>
    </row>
    <row r="9178" spans="1:25" x14ac:dyDescent="0.2">
      <c r="A9178" s="1">
        <v>9177</v>
      </c>
      <c r="B9178" t="s">
        <v>10543</v>
      </c>
      <c r="C9178" s="2">
        <v>43178</v>
      </c>
      <c r="D9178" s="8">
        <f>Table1[[#This Row],[Order Date]]</f>
        <v>43178</v>
      </c>
      <c r="E9178" s="2">
        <v>43183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">
        <v>1056</v>
      </c>
      <c r="P9178" s="1" t="s">
        <v>43</v>
      </c>
      <c r="Q9178" s="1" t="s">
        <v>70</v>
      </c>
      <c r="R9178" s="1" t="s">
        <v>1057</v>
      </c>
      <c r="S9178" s="1">
        <v>31.086000000000006</v>
      </c>
      <c r="T9178" s="1">
        <v>3</v>
      </c>
      <c r="U9178" s="1">
        <v>0.7</v>
      </c>
      <c r="V9178" s="1">
        <v>-20.72399999999999</v>
      </c>
      <c r="W9178" t="str">
        <f>INDEX(People!$A$2:$A$5,MATCH(Orders!N9178,People!$B$2:$B$5,0))</f>
        <v>Cassandra Brandow</v>
      </c>
      <c r="X9178" t="str">
        <f>IFERROR(INDEX(Returns!A9178:A9977,MATCH(Orders!B9178,Returns!B9178:B9977,0)),"No")</f>
        <v>No</v>
      </c>
      <c r="Y9178">
        <f t="shared" si="143"/>
        <v>52.84620000000001</v>
      </c>
    </row>
    <row r="9179" spans="1:25" x14ac:dyDescent="0.2">
      <c r="A9179" s="1">
        <v>9178</v>
      </c>
      <c r="B9179" t="s">
        <v>10544</v>
      </c>
      <c r="C9179" s="2">
        <v>43418</v>
      </c>
      <c r="D9179" s="8">
        <f>Table1[[#This Row],[Order Date]]</f>
        <v>43418</v>
      </c>
      <c r="E9179" s="2">
        <v>43422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">
        <v>5444</v>
      </c>
      <c r="P9179" s="1" t="s">
        <v>66</v>
      </c>
      <c r="Q9179" s="1" t="s">
        <v>67</v>
      </c>
      <c r="R9179" s="1" t="s">
        <v>5445</v>
      </c>
      <c r="S9179" s="1">
        <v>13.98</v>
      </c>
      <c r="T9179" s="1">
        <v>2</v>
      </c>
      <c r="U9179" s="1">
        <v>0</v>
      </c>
      <c r="V9179" s="1">
        <v>3.9144000000000005</v>
      </c>
      <c r="W9179" t="str">
        <f>INDEX(People!$A$2:$A$5,MATCH(Orders!N9179,People!$B$2:$B$5,0))</f>
        <v>Chuck Magee</v>
      </c>
      <c r="X9179" t="str">
        <f>IFERROR(INDEX(Returns!A9179:A9978,MATCH(Orders!B9179,Returns!B9179:B9978,0)),"No")</f>
        <v>No</v>
      </c>
      <c r="Y9179">
        <f t="shared" si="143"/>
        <v>13.98</v>
      </c>
    </row>
    <row r="9180" spans="1:25" x14ac:dyDescent="0.2">
      <c r="A9180" s="1">
        <v>9179</v>
      </c>
      <c r="B9180" t="s">
        <v>10544</v>
      </c>
      <c r="C9180" s="2">
        <v>43418</v>
      </c>
      <c r="D9180" s="8">
        <f>Table1[[#This Row],[Order Date]]</f>
        <v>43418</v>
      </c>
      <c r="E9180" s="2">
        <v>43422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">
        <v>5007</v>
      </c>
      <c r="P9180" s="1" t="s">
        <v>43</v>
      </c>
      <c r="Q9180" s="1" t="s">
        <v>63</v>
      </c>
      <c r="R9180" s="1" t="s">
        <v>5008</v>
      </c>
      <c r="S9180" s="1">
        <v>23.65</v>
      </c>
      <c r="T9180" s="1">
        <v>1</v>
      </c>
      <c r="U9180" s="1">
        <v>0</v>
      </c>
      <c r="V9180" s="1">
        <v>6.1490000000000009</v>
      </c>
      <c r="W9180" t="str">
        <f>INDEX(People!$A$2:$A$5,MATCH(Orders!N9180,People!$B$2:$B$5,0))</f>
        <v>Chuck Magee</v>
      </c>
      <c r="X9180" t="str">
        <f>IFERROR(INDEX(Returns!A9180:A9979,MATCH(Orders!B9180,Returns!B9180:B9979,0)),"No")</f>
        <v>No</v>
      </c>
      <c r="Y9180">
        <f t="shared" si="143"/>
        <v>23.65</v>
      </c>
    </row>
    <row r="9181" spans="1:25" x14ac:dyDescent="0.2">
      <c r="A9181" s="1">
        <v>9180</v>
      </c>
      <c r="B9181" t="s">
        <v>10545</v>
      </c>
      <c r="C9181" s="2">
        <v>43684</v>
      </c>
      <c r="D9181" s="8">
        <f>Table1[[#This Row],[Order Date]]</f>
        <v>43684</v>
      </c>
      <c r="E9181" s="2">
        <v>43688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">
        <v>4939</v>
      </c>
      <c r="P9181" s="1" t="s">
        <v>66</v>
      </c>
      <c r="Q9181" s="1" t="s">
        <v>67</v>
      </c>
      <c r="R9181" s="1" t="s">
        <v>4940</v>
      </c>
      <c r="S9181" s="1">
        <v>707.88</v>
      </c>
      <c r="T9181" s="1">
        <v>3</v>
      </c>
      <c r="U9181" s="1">
        <v>0.2</v>
      </c>
      <c r="V9181" s="1">
        <v>44.242500000000035</v>
      </c>
      <c r="W9181" t="str">
        <f>INDEX(People!$A$2:$A$5,MATCH(Orders!N9181,People!$B$2:$B$5,0))</f>
        <v>Anna Andreadi</v>
      </c>
      <c r="X9181" t="str">
        <f>IFERROR(INDEX(Returns!A9181:A9980,MATCH(Orders!B9181,Returns!B9181:B9980,0)),"No")</f>
        <v>No</v>
      </c>
      <c r="Y9181">
        <f t="shared" si="143"/>
        <v>849.45600000000002</v>
      </c>
    </row>
    <row r="9182" spans="1:25" x14ac:dyDescent="0.2">
      <c r="A9182" s="1">
        <v>9181</v>
      </c>
      <c r="B9182" t="s">
        <v>10545</v>
      </c>
      <c r="C9182" s="2">
        <v>43684</v>
      </c>
      <c r="D9182" s="8">
        <f>Table1[[#This Row],[Order Date]]</f>
        <v>43684</v>
      </c>
      <c r="E9182" s="2">
        <v>43688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">
        <v>1973</v>
      </c>
      <c r="P9182" s="1" t="s">
        <v>43</v>
      </c>
      <c r="Q9182" s="1" t="s">
        <v>70</v>
      </c>
      <c r="R9182" s="1" t="s">
        <v>1974</v>
      </c>
      <c r="S9182" s="1">
        <v>11.952000000000002</v>
      </c>
      <c r="T9182" s="1">
        <v>3</v>
      </c>
      <c r="U9182" s="1">
        <v>0.2</v>
      </c>
      <c r="V9182" s="1">
        <v>4.1832000000000003</v>
      </c>
      <c r="W9182" t="str">
        <f>INDEX(People!$A$2:$A$5,MATCH(Orders!N9182,People!$B$2:$B$5,0))</f>
        <v>Anna Andreadi</v>
      </c>
      <c r="X9182" t="str">
        <f>IFERROR(INDEX(Returns!A9182:A9981,MATCH(Orders!B9182,Returns!B9182:B9981,0)),"No")</f>
        <v>No</v>
      </c>
      <c r="Y9182">
        <f t="shared" si="143"/>
        <v>14.342400000000001</v>
      </c>
    </row>
    <row r="9183" spans="1:25" x14ac:dyDescent="0.2">
      <c r="A9183" s="1">
        <v>9182</v>
      </c>
      <c r="B9183" t="s">
        <v>10545</v>
      </c>
      <c r="C9183" s="2">
        <v>43684</v>
      </c>
      <c r="D9183" s="8">
        <f>Table1[[#This Row],[Order Date]]</f>
        <v>43684</v>
      </c>
      <c r="E9183" s="2">
        <v>43688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">
        <v>5255</v>
      </c>
      <c r="P9183" s="1" t="s">
        <v>43</v>
      </c>
      <c r="Q9183" s="1" t="s">
        <v>70</v>
      </c>
      <c r="R9183" s="1" t="s">
        <v>5256</v>
      </c>
      <c r="S9183" s="1">
        <v>31.128000000000004</v>
      </c>
      <c r="T9183" s="1">
        <v>3</v>
      </c>
      <c r="U9183" s="1">
        <v>0.2</v>
      </c>
      <c r="V9183" s="1">
        <v>11.673000000000002</v>
      </c>
      <c r="W9183" t="str">
        <f>INDEX(People!$A$2:$A$5,MATCH(Orders!N9183,People!$B$2:$B$5,0))</f>
        <v>Anna Andreadi</v>
      </c>
      <c r="X9183" t="str">
        <f>IFERROR(INDEX(Returns!A9183:A9982,MATCH(Orders!B9183,Returns!B9183:B9982,0)),"No")</f>
        <v>No</v>
      </c>
      <c r="Y9183">
        <f t="shared" si="143"/>
        <v>37.3536</v>
      </c>
    </row>
    <row r="9184" spans="1:25" x14ac:dyDescent="0.2">
      <c r="A9184" s="1">
        <v>9183</v>
      </c>
      <c r="B9184" t="s">
        <v>10545</v>
      </c>
      <c r="C9184" s="2">
        <v>43684</v>
      </c>
      <c r="D9184" s="8">
        <f>Table1[[#This Row],[Order Date]]</f>
        <v>43684</v>
      </c>
      <c r="E9184" s="2">
        <v>43688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">
        <v>5657</v>
      </c>
      <c r="P9184" s="1" t="s">
        <v>66</v>
      </c>
      <c r="Q9184" s="1" t="s">
        <v>146</v>
      </c>
      <c r="R9184" s="1" t="s">
        <v>5658</v>
      </c>
      <c r="S9184" s="1">
        <v>55.76</v>
      </c>
      <c r="T9184" s="1">
        <v>4</v>
      </c>
      <c r="U9184" s="1">
        <v>0</v>
      </c>
      <c r="V9184" s="1">
        <v>7.8064000000000036</v>
      </c>
      <c r="W9184" t="str">
        <f>INDEX(People!$A$2:$A$5,MATCH(Orders!N9184,People!$B$2:$B$5,0))</f>
        <v>Anna Andreadi</v>
      </c>
      <c r="X9184" t="str">
        <f>IFERROR(INDEX(Returns!A9184:A9983,MATCH(Orders!B9184,Returns!B9184:B9983,0)),"No")</f>
        <v>No</v>
      </c>
      <c r="Y9184">
        <f t="shared" si="143"/>
        <v>55.76</v>
      </c>
    </row>
    <row r="9185" spans="1:25" x14ac:dyDescent="0.2">
      <c r="A9185" s="1">
        <v>9184</v>
      </c>
      <c r="B9185" t="s">
        <v>10545</v>
      </c>
      <c r="C9185" s="2">
        <v>43684</v>
      </c>
      <c r="D9185" s="8">
        <f>Table1[[#This Row],[Order Date]]</f>
        <v>43684</v>
      </c>
      <c r="E9185" s="2">
        <v>43688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">
        <v>1093</v>
      </c>
      <c r="P9185" s="1" t="s">
        <v>43</v>
      </c>
      <c r="Q9185" s="1" t="s">
        <v>84</v>
      </c>
      <c r="R9185" s="1" t="s">
        <v>1094</v>
      </c>
      <c r="S9185" s="1">
        <v>24.56</v>
      </c>
      <c r="T9185" s="1">
        <v>2</v>
      </c>
      <c r="U9185" s="1">
        <v>0</v>
      </c>
      <c r="V9185" s="1">
        <v>11.543199999999999</v>
      </c>
      <c r="W9185" t="str">
        <f>INDEX(People!$A$2:$A$5,MATCH(Orders!N9185,People!$B$2:$B$5,0))</f>
        <v>Anna Andreadi</v>
      </c>
      <c r="X9185" t="str">
        <f>IFERROR(INDEX(Returns!A9185:A9984,MATCH(Orders!B9185,Returns!B9185:B9984,0)),"No")</f>
        <v>No</v>
      </c>
      <c r="Y9185">
        <f t="shared" si="143"/>
        <v>24.56</v>
      </c>
    </row>
    <row r="9186" spans="1:25" x14ac:dyDescent="0.2">
      <c r="A9186" s="1">
        <v>9185</v>
      </c>
      <c r="B9186" t="s">
        <v>10545</v>
      </c>
      <c r="C9186" s="2">
        <v>43684</v>
      </c>
      <c r="D9186" s="8">
        <f>Table1[[#This Row],[Order Date]]</f>
        <v>43684</v>
      </c>
      <c r="E9186" s="2">
        <v>43688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">
        <v>154</v>
      </c>
      <c r="P9186" s="1" t="s">
        <v>30</v>
      </c>
      <c r="Q9186" s="1" t="s">
        <v>60</v>
      </c>
      <c r="R9186" s="1" t="s">
        <v>155</v>
      </c>
      <c r="S9186" s="1">
        <v>51.75</v>
      </c>
      <c r="T9186" s="1">
        <v>1</v>
      </c>
      <c r="U9186" s="1">
        <v>0</v>
      </c>
      <c r="V9186" s="1">
        <v>15.524999999999999</v>
      </c>
      <c r="W9186" t="str">
        <f>INDEX(People!$A$2:$A$5,MATCH(Orders!N9186,People!$B$2:$B$5,0))</f>
        <v>Anna Andreadi</v>
      </c>
      <c r="X9186" t="str">
        <f>IFERROR(INDEX(Returns!A9186:A9985,MATCH(Orders!B9186,Returns!B9186:B9985,0)),"No")</f>
        <v>No</v>
      </c>
      <c r="Y9186">
        <f t="shared" si="143"/>
        <v>51.75</v>
      </c>
    </row>
    <row r="9187" spans="1:25" x14ac:dyDescent="0.2">
      <c r="A9187" s="1">
        <v>9186</v>
      </c>
      <c r="B9187" t="s">
        <v>10545</v>
      </c>
      <c r="C9187" s="2">
        <v>43684</v>
      </c>
      <c r="D9187" s="8">
        <f>Table1[[#This Row],[Order Date]]</f>
        <v>43684</v>
      </c>
      <c r="E9187" s="2">
        <v>43688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">
        <v>5887</v>
      </c>
      <c r="P9187" s="1" t="s">
        <v>30</v>
      </c>
      <c r="Q9187" s="1" t="s">
        <v>34</v>
      </c>
      <c r="R9187" s="1" t="s">
        <v>5888</v>
      </c>
      <c r="S9187" s="1">
        <v>207.18400000000003</v>
      </c>
      <c r="T9187" s="1">
        <v>1</v>
      </c>
      <c r="U9187" s="1">
        <v>0.2</v>
      </c>
      <c r="V9187" s="1">
        <v>25.897999999999982</v>
      </c>
      <c r="W9187" t="str">
        <f>INDEX(People!$A$2:$A$5,MATCH(Orders!N9187,People!$B$2:$B$5,0))</f>
        <v>Anna Andreadi</v>
      </c>
      <c r="X9187" t="str">
        <f>IFERROR(INDEX(Returns!A9187:A9986,MATCH(Orders!B9187,Returns!B9187:B9986,0)),"No")</f>
        <v>No</v>
      </c>
      <c r="Y9187">
        <f t="shared" si="143"/>
        <v>248.62080000000003</v>
      </c>
    </row>
    <row r="9188" spans="1:25" x14ac:dyDescent="0.2">
      <c r="A9188" s="1">
        <v>9187</v>
      </c>
      <c r="B9188" t="s">
        <v>10545</v>
      </c>
      <c r="C9188" s="2">
        <v>43684</v>
      </c>
      <c r="D9188" s="8">
        <f>Table1[[#This Row],[Order Date]]</f>
        <v>43684</v>
      </c>
      <c r="E9188" s="2">
        <v>43688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">
        <v>3903</v>
      </c>
      <c r="P9188" s="1" t="s">
        <v>43</v>
      </c>
      <c r="Q9188" s="1" t="s">
        <v>73</v>
      </c>
      <c r="R9188" s="1" t="s">
        <v>3904</v>
      </c>
      <c r="S9188" s="1">
        <v>1473.1</v>
      </c>
      <c r="T9188" s="1">
        <v>5</v>
      </c>
      <c r="U9188" s="1">
        <v>0</v>
      </c>
      <c r="V9188" s="1">
        <v>412.46800000000007</v>
      </c>
      <c r="W9188" t="str">
        <f>INDEX(People!$A$2:$A$5,MATCH(Orders!N9188,People!$B$2:$B$5,0))</f>
        <v>Anna Andreadi</v>
      </c>
      <c r="X9188" t="str">
        <f>IFERROR(INDEX(Returns!A9188:A9987,MATCH(Orders!B9188,Returns!B9188:B9987,0)),"No")</f>
        <v>No</v>
      </c>
      <c r="Y9188">
        <f t="shared" si="143"/>
        <v>1473.1</v>
      </c>
    </row>
    <row r="9189" spans="1:25" x14ac:dyDescent="0.2">
      <c r="A9189" s="1">
        <v>9188</v>
      </c>
      <c r="B9189" t="s">
        <v>10546</v>
      </c>
      <c r="C9189" s="2">
        <v>42968</v>
      </c>
      <c r="D9189" s="8">
        <f>Table1[[#This Row],[Order Date]]</f>
        <v>42968</v>
      </c>
      <c r="E9189" s="2">
        <v>42972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">
        <v>1615</v>
      </c>
      <c r="P9189" s="1" t="s">
        <v>43</v>
      </c>
      <c r="Q9189" s="1" t="s">
        <v>512</v>
      </c>
      <c r="R9189" s="1" t="s">
        <v>1133</v>
      </c>
      <c r="S9189" s="1">
        <v>3.4880000000000004</v>
      </c>
      <c r="T9189" s="1">
        <v>2</v>
      </c>
      <c r="U9189" s="1">
        <v>0.2</v>
      </c>
      <c r="V9189" s="1">
        <v>-0.69760000000000066</v>
      </c>
      <c r="W9189" t="str">
        <f>INDEX(People!$A$2:$A$5,MATCH(Orders!N9189,People!$B$2:$B$5,0))</f>
        <v>Chuck Magee</v>
      </c>
      <c r="X9189" t="str">
        <f>IFERROR(INDEX(Returns!A9189:A9988,MATCH(Orders!B9189,Returns!B9189:B9988,0)),"No")</f>
        <v>No</v>
      </c>
      <c r="Y9189">
        <f t="shared" si="143"/>
        <v>4.1856</v>
      </c>
    </row>
    <row r="9190" spans="1:25" x14ac:dyDescent="0.2">
      <c r="A9190" s="1">
        <v>9189</v>
      </c>
      <c r="B9190" t="s">
        <v>10546</v>
      </c>
      <c r="C9190" s="2">
        <v>42968</v>
      </c>
      <c r="D9190" s="8">
        <f>Table1[[#This Row],[Order Date]]</f>
        <v>42968</v>
      </c>
      <c r="E9190" s="2">
        <v>42972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">
        <v>850</v>
      </c>
      <c r="P9190" s="1" t="s">
        <v>66</v>
      </c>
      <c r="Q9190" s="1" t="s">
        <v>146</v>
      </c>
      <c r="R9190" s="1" t="s">
        <v>851</v>
      </c>
      <c r="S9190" s="1">
        <v>21.728000000000002</v>
      </c>
      <c r="T9190" s="1">
        <v>4</v>
      </c>
      <c r="U9190" s="1">
        <v>0.2</v>
      </c>
      <c r="V9190" s="1">
        <v>3.8024000000000004</v>
      </c>
      <c r="W9190" t="str">
        <f>INDEX(People!$A$2:$A$5,MATCH(Orders!N9190,People!$B$2:$B$5,0))</f>
        <v>Chuck Magee</v>
      </c>
      <c r="X9190" t="str">
        <f>IFERROR(INDEX(Returns!A9190:A9989,MATCH(Orders!B9190,Returns!B9190:B9989,0)),"No")</f>
        <v>No</v>
      </c>
      <c r="Y9190">
        <f t="shared" si="143"/>
        <v>26.073600000000003</v>
      </c>
    </row>
    <row r="9191" spans="1:25" x14ac:dyDescent="0.2">
      <c r="A9191" s="1">
        <v>9190</v>
      </c>
      <c r="B9191" t="s">
        <v>10546</v>
      </c>
      <c r="C9191" s="2">
        <v>42968</v>
      </c>
      <c r="D9191" s="8">
        <f>Table1[[#This Row],[Order Date]]</f>
        <v>42968</v>
      </c>
      <c r="E9191" s="2">
        <v>42972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">
        <v>3060</v>
      </c>
      <c r="P9191" s="1" t="s">
        <v>43</v>
      </c>
      <c r="Q9191" s="1" t="s">
        <v>55</v>
      </c>
      <c r="R9191" s="1" t="s">
        <v>3061</v>
      </c>
      <c r="S9191" s="1">
        <v>663.072</v>
      </c>
      <c r="T9191" s="1">
        <v>6</v>
      </c>
      <c r="U9191" s="1">
        <v>0.2</v>
      </c>
      <c r="V9191" s="1">
        <v>-165.768</v>
      </c>
      <c r="W9191" t="str">
        <f>INDEX(People!$A$2:$A$5,MATCH(Orders!N9191,People!$B$2:$B$5,0))</f>
        <v>Chuck Magee</v>
      </c>
      <c r="X9191" t="str">
        <f>IFERROR(INDEX(Returns!A9191:A9990,MATCH(Orders!B9191,Returns!B9191:B9990,0)),"No")</f>
        <v>No</v>
      </c>
      <c r="Y9191">
        <f t="shared" si="143"/>
        <v>795.68639999999994</v>
      </c>
    </row>
    <row r="9192" spans="1:25" x14ac:dyDescent="0.2">
      <c r="A9192" s="1">
        <v>9191</v>
      </c>
      <c r="B9192" t="s">
        <v>10546</v>
      </c>
      <c r="C9192" s="2">
        <v>42968</v>
      </c>
      <c r="D9192" s="8">
        <f>Table1[[#This Row],[Order Date]]</f>
        <v>42968</v>
      </c>
      <c r="E9192" s="2">
        <v>42972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">
        <v>2902</v>
      </c>
      <c r="P9192" s="1" t="s">
        <v>43</v>
      </c>
      <c r="Q9192" s="1" t="s">
        <v>70</v>
      </c>
      <c r="R9192" s="1" t="s">
        <v>2903</v>
      </c>
      <c r="S9192" s="1">
        <v>99.588000000000008</v>
      </c>
      <c r="T9192" s="1">
        <v>2</v>
      </c>
      <c r="U9192" s="1">
        <v>0.7</v>
      </c>
      <c r="V9192" s="1">
        <v>-82.989999999999981</v>
      </c>
      <c r="W9192" t="str">
        <f>INDEX(People!$A$2:$A$5,MATCH(Orders!N9192,People!$B$2:$B$5,0))</f>
        <v>Chuck Magee</v>
      </c>
      <c r="X9192" t="str">
        <f>IFERROR(INDEX(Returns!A9192:A9991,MATCH(Orders!B9192,Returns!B9192:B9991,0)),"No")</f>
        <v>No</v>
      </c>
      <c r="Y9192">
        <f t="shared" si="143"/>
        <v>169.2996</v>
      </c>
    </row>
    <row r="9193" spans="1:25" x14ac:dyDescent="0.2">
      <c r="A9193" s="1">
        <v>9192</v>
      </c>
      <c r="B9193" t="s">
        <v>10546</v>
      </c>
      <c r="C9193" s="2">
        <v>42968</v>
      </c>
      <c r="D9193" s="8">
        <f>Table1[[#This Row],[Order Date]]</f>
        <v>42968</v>
      </c>
      <c r="E9193" s="2">
        <v>42972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">
        <v>2502</v>
      </c>
      <c r="P9193" s="1" t="s">
        <v>43</v>
      </c>
      <c r="Q9193" s="1" t="s">
        <v>84</v>
      </c>
      <c r="R9193" s="1" t="s">
        <v>2503</v>
      </c>
      <c r="S9193" s="1">
        <v>49.568000000000005</v>
      </c>
      <c r="T9193" s="1">
        <v>2</v>
      </c>
      <c r="U9193" s="1">
        <v>0.2</v>
      </c>
      <c r="V9193" s="1">
        <v>15.489999999999997</v>
      </c>
      <c r="W9193" t="str">
        <f>INDEX(People!$A$2:$A$5,MATCH(Orders!N9193,People!$B$2:$B$5,0))</f>
        <v>Chuck Magee</v>
      </c>
      <c r="X9193" t="str">
        <f>IFERROR(INDEX(Returns!A9193:A9992,MATCH(Orders!B9193,Returns!B9193:B9992,0)),"No")</f>
        <v>No</v>
      </c>
      <c r="Y9193">
        <f t="shared" si="143"/>
        <v>59.4816</v>
      </c>
    </row>
    <row r="9194" spans="1:25" x14ac:dyDescent="0.2">
      <c r="A9194" s="1">
        <v>9193</v>
      </c>
      <c r="B9194" t="s">
        <v>10547</v>
      </c>
      <c r="C9194" s="2">
        <v>43041</v>
      </c>
      <c r="D9194" s="8">
        <f>Table1[[#This Row],[Order Date]]</f>
        <v>43041</v>
      </c>
      <c r="E9194" s="2">
        <v>43046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">
        <v>1050</v>
      </c>
      <c r="P9194" s="1" t="s">
        <v>43</v>
      </c>
      <c r="Q9194" s="1" t="s">
        <v>70</v>
      </c>
      <c r="R9194" s="1" t="s">
        <v>1051</v>
      </c>
      <c r="S9194" s="1">
        <v>29.371999999999993</v>
      </c>
      <c r="T9194" s="1">
        <v>7</v>
      </c>
      <c r="U9194" s="1">
        <v>0.8</v>
      </c>
      <c r="V9194" s="1">
        <v>-46.995200000000025</v>
      </c>
      <c r="W9194" t="str">
        <f>INDEX(People!$A$2:$A$5,MATCH(Orders!N9194,People!$B$2:$B$5,0))</f>
        <v>Kelly Williams</v>
      </c>
      <c r="X9194" t="str">
        <f>IFERROR(INDEX(Returns!A9194:A9993,MATCH(Orders!B9194,Returns!B9194:B9993,0)),"No")</f>
        <v>No</v>
      </c>
      <c r="Y9194">
        <f t="shared" si="143"/>
        <v>52.869599999999991</v>
      </c>
    </row>
    <row r="9195" spans="1:25" x14ac:dyDescent="0.2">
      <c r="A9195" s="1">
        <v>9194</v>
      </c>
      <c r="B9195" t="s">
        <v>10547</v>
      </c>
      <c r="C9195" s="2">
        <v>43041</v>
      </c>
      <c r="D9195" s="8">
        <f>Table1[[#This Row],[Order Date]]</f>
        <v>43041</v>
      </c>
      <c r="E9195" s="2">
        <v>43046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">
        <v>2867</v>
      </c>
      <c r="P9195" s="1" t="s">
        <v>66</v>
      </c>
      <c r="Q9195" s="1" t="s">
        <v>67</v>
      </c>
      <c r="R9195" s="1" t="s">
        <v>4794</v>
      </c>
      <c r="S9195" s="1">
        <v>344.70400000000001</v>
      </c>
      <c r="T9195" s="1">
        <v>2</v>
      </c>
      <c r="U9195" s="1">
        <v>0.2</v>
      </c>
      <c r="V9195" s="1">
        <v>38.779199999999989</v>
      </c>
      <c r="W9195" t="str">
        <f>INDEX(People!$A$2:$A$5,MATCH(Orders!N9195,People!$B$2:$B$5,0))</f>
        <v>Kelly Williams</v>
      </c>
      <c r="X9195" t="str">
        <f>IFERROR(INDEX(Returns!A9195:A9994,MATCH(Orders!B9195,Returns!B9195:B9994,0)),"No")</f>
        <v>No</v>
      </c>
      <c r="Y9195">
        <f t="shared" si="143"/>
        <v>413.64479999999998</v>
      </c>
    </row>
    <row r="9196" spans="1:25" x14ac:dyDescent="0.2">
      <c r="A9196" s="1">
        <v>9195</v>
      </c>
      <c r="B9196" t="s">
        <v>10548</v>
      </c>
      <c r="C9196" s="2">
        <v>42704</v>
      </c>
      <c r="D9196" s="8">
        <f>Table1[[#This Row],[Order Date]]</f>
        <v>42704</v>
      </c>
      <c r="E9196" s="2">
        <v>42710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">
        <v>4031</v>
      </c>
      <c r="P9196" s="1" t="s">
        <v>43</v>
      </c>
      <c r="Q9196" s="1" t="s">
        <v>512</v>
      </c>
      <c r="R9196" s="1" t="s">
        <v>4032</v>
      </c>
      <c r="S9196" s="1">
        <v>47.992000000000004</v>
      </c>
      <c r="T9196" s="1">
        <v>7</v>
      </c>
      <c r="U9196" s="1">
        <v>0.2</v>
      </c>
      <c r="V9196" s="1">
        <v>3.5993999999999993</v>
      </c>
      <c r="W9196" t="str">
        <f>INDEX(People!$A$2:$A$5,MATCH(Orders!N9196,People!$B$2:$B$5,0))</f>
        <v>Anna Andreadi</v>
      </c>
      <c r="X9196" t="str">
        <f>IFERROR(INDEX(Returns!A9196:A9995,MATCH(Orders!B9196,Returns!B9196:B9995,0)),"No")</f>
        <v>No</v>
      </c>
      <c r="Y9196">
        <f t="shared" si="143"/>
        <v>57.590400000000002</v>
      </c>
    </row>
    <row r="9197" spans="1:25" x14ac:dyDescent="0.2">
      <c r="A9197" s="1">
        <v>9196</v>
      </c>
      <c r="B9197" t="s">
        <v>10548</v>
      </c>
      <c r="C9197" s="2">
        <v>42704</v>
      </c>
      <c r="D9197" s="8">
        <f>Table1[[#This Row],[Order Date]]</f>
        <v>42704</v>
      </c>
      <c r="E9197" s="2">
        <v>42710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">
        <v>4383</v>
      </c>
      <c r="P9197" s="1" t="s">
        <v>66</v>
      </c>
      <c r="Q9197" s="1" t="s">
        <v>146</v>
      </c>
      <c r="R9197" s="1" t="s">
        <v>5006</v>
      </c>
      <c r="S9197" s="1">
        <v>102.24000000000001</v>
      </c>
      <c r="T9197" s="1">
        <v>4</v>
      </c>
      <c r="U9197" s="1">
        <v>0.2</v>
      </c>
      <c r="V9197" s="1">
        <v>-16.614000000000004</v>
      </c>
      <c r="W9197" t="str">
        <f>INDEX(People!$A$2:$A$5,MATCH(Orders!N9197,People!$B$2:$B$5,0))</f>
        <v>Anna Andreadi</v>
      </c>
      <c r="X9197" t="str">
        <f>IFERROR(INDEX(Returns!A9197:A9996,MATCH(Orders!B9197,Returns!B9197:B9996,0)),"No")</f>
        <v>No</v>
      </c>
      <c r="Y9197">
        <f t="shared" si="143"/>
        <v>122.688</v>
      </c>
    </row>
    <row r="9198" spans="1:25" x14ac:dyDescent="0.2">
      <c r="A9198" s="1">
        <v>9197</v>
      </c>
      <c r="B9198" t="s">
        <v>10549</v>
      </c>
      <c r="C9198" s="2">
        <v>42500</v>
      </c>
      <c r="D9198" s="8">
        <f>Table1[[#This Row],[Order Date]]</f>
        <v>42500</v>
      </c>
      <c r="E9198" s="2">
        <v>42505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">
        <v>5336</v>
      </c>
      <c r="P9198" s="1" t="s">
        <v>43</v>
      </c>
      <c r="Q9198" s="1" t="s">
        <v>84</v>
      </c>
      <c r="R9198" s="1" t="s">
        <v>5337</v>
      </c>
      <c r="S9198" s="1">
        <v>39.96</v>
      </c>
      <c r="T9198" s="1">
        <v>2</v>
      </c>
      <c r="U9198" s="1">
        <v>0</v>
      </c>
      <c r="V9198" s="1">
        <v>19.180800000000001</v>
      </c>
      <c r="W9198" t="str">
        <f>INDEX(People!$A$2:$A$5,MATCH(Orders!N9198,People!$B$2:$B$5,0))</f>
        <v>Anna Andreadi</v>
      </c>
      <c r="X9198" t="str">
        <f>IFERROR(INDEX(Returns!A9198:A9997,MATCH(Orders!B9198,Returns!B9198:B9997,0)),"No")</f>
        <v>No</v>
      </c>
      <c r="Y9198">
        <f t="shared" si="143"/>
        <v>39.96</v>
      </c>
    </row>
    <row r="9199" spans="1:25" x14ac:dyDescent="0.2">
      <c r="A9199" s="1">
        <v>9198</v>
      </c>
      <c r="B9199" t="s">
        <v>10549</v>
      </c>
      <c r="C9199" s="2">
        <v>42500</v>
      </c>
      <c r="D9199" s="8">
        <f>Table1[[#This Row],[Order Date]]</f>
        <v>42500</v>
      </c>
      <c r="E9199" s="2">
        <v>42505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">
        <v>3620</v>
      </c>
      <c r="P9199" s="1" t="s">
        <v>66</v>
      </c>
      <c r="Q9199" s="1" t="s">
        <v>67</v>
      </c>
      <c r="R9199" s="1" t="s">
        <v>3621</v>
      </c>
      <c r="S9199" s="1">
        <v>1432.0000000000002</v>
      </c>
      <c r="T9199" s="1">
        <v>5</v>
      </c>
      <c r="U9199" s="1">
        <v>0.2</v>
      </c>
      <c r="V9199" s="1">
        <v>125.30000000000007</v>
      </c>
      <c r="W9199" t="str">
        <f>INDEX(People!$A$2:$A$5,MATCH(Orders!N9199,People!$B$2:$B$5,0))</f>
        <v>Anna Andreadi</v>
      </c>
      <c r="X9199" t="str">
        <f>IFERROR(INDEX(Returns!A9199:A9998,MATCH(Orders!B9199,Returns!B9199:B9998,0)),"No")</f>
        <v>No</v>
      </c>
      <c r="Y9199">
        <f t="shared" si="143"/>
        <v>1718.4000000000003</v>
      </c>
    </row>
    <row r="9200" spans="1:25" x14ac:dyDescent="0.2">
      <c r="A9200" s="1">
        <v>9199</v>
      </c>
      <c r="B9200" t="s">
        <v>10549</v>
      </c>
      <c r="C9200" s="2">
        <v>42500</v>
      </c>
      <c r="D9200" s="8">
        <f>Table1[[#This Row],[Order Date]]</f>
        <v>42500</v>
      </c>
      <c r="E9200" s="2">
        <v>42505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">
        <v>5492</v>
      </c>
      <c r="P9200" s="1" t="s">
        <v>43</v>
      </c>
      <c r="Q9200" s="1" t="s">
        <v>512</v>
      </c>
      <c r="R9200" s="1" t="s">
        <v>5493</v>
      </c>
      <c r="S9200" s="1">
        <v>41.04</v>
      </c>
      <c r="T9200" s="1">
        <v>6</v>
      </c>
      <c r="U9200" s="1">
        <v>0</v>
      </c>
      <c r="V9200" s="1">
        <v>11.0808</v>
      </c>
      <c r="W9200" t="str">
        <f>INDEX(People!$A$2:$A$5,MATCH(Orders!N9200,People!$B$2:$B$5,0))</f>
        <v>Anna Andreadi</v>
      </c>
      <c r="X9200" t="str">
        <f>IFERROR(INDEX(Returns!A9200:A9999,MATCH(Orders!B9200,Returns!B9200:B9999,0)),"No")</f>
        <v>No</v>
      </c>
      <c r="Y9200">
        <f t="shared" si="143"/>
        <v>41.04</v>
      </c>
    </row>
    <row r="9201" spans="1:25" x14ac:dyDescent="0.2">
      <c r="A9201" s="1">
        <v>9200</v>
      </c>
      <c r="B9201" t="s">
        <v>10549</v>
      </c>
      <c r="C9201" s="2">
        <v>42500</v>
      </c>
      <c r="D9201" s="8">
        <f>Table1[[#This Row],[Order Date]]</f>
        <v>42500</v>
      </c>
      <c r="E9201" s="2">
        <v>42505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">
        <v>4741</v>
      </c>
      <c r="P9201" s="1" t="s">
        <v>30</v>
      </c>
      <c r="Q9201" s="1" t="s">
        <v>34</v>
      </c>
      <c r="R9201" s="1" t="s">
        <v>4742</v>
      </c>
      <c r="S9201" s="1">
        <v>256.78400000000005</v>
      </c>
      <c r="T9201" s="1">
        <v>1</v>
      </c>
      <c r="U9201" s="1">
        <v>0.2</v>
      </c>
      <c r="V9201" s="1">
        <v>32.097999999999971</v>
      </c>
      <c r="W9201" t="str">
        <f>INDEX(People!$A$2:$A$5,MATCH(Orders!N9201,People!$B$2:$B$5,0))</f>
        <v>Anna Andreadi</v>
      </c>
      <c r="X9201" t="str">
        <f>IFERROR(INDEX(Returns!A9201:A10000,MATCH(Orders!B9201,Returns!B9201:B10000,0)),"No")</f>
        <v>No</v>
      </c>
      <c r="Y9201">
        <f t="shared" si="143"/>
        <v>308.14080000000007</v>
      </c>
    </row>
    <row r="9202" spans="1:25" x14ac:dyDescent="0.2">
      <c r="A9202" s="1">
        <v>9201</v>
      </c>
      <c r="B9202" t="s">
        <v>10550</v>
      </c>
      <c r="C9202" s="2">
        <v>43390</v>
      </c>
      <c r="D9202" s="8">
        <f>Table1[[#This Row],[Order Date]]</f>
        <v>43390</v>
      </c>
      <c r="E9202" s="2">
        <v>43393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">
        <v>1449</v>
      </c>
      <c r="P9202" s="1" t="s">
        <v>30</v>
      </c>
      <c r="Q9202" s="1" t="s">
        <v>31</v>
      </c>
      <c r="R9202" s="1" t="s">
        <v>1450</v>
      </c>
      <c r="S9202" s="1">
        <v>120.98</v>
      </c>
      <c r="T9202" s="1">
        <v>1</v>
      </c>
      <c r="U9202" s="1">
        <v>0</v>
      </c>
      <c r="V9202" s="1">
        <v>12.097999999999999</v>
      </c>
      <c r="W9202" t="str">
        <f>INDEX(People!$A$2:$A$5,MATCH(Orders!N9202,People!$B$2:$B$5,0))</f>
        <v>Chuck Magee</v>
      </c>
      <c r="X9202" t="str">
        <f>IFERROR(INDEX(Returns!A9202:A10001,MATCH(Orders!B9202,Returns!B9202:B10001,0)),"No")</f>
        <v>No</v>
      </c>
      <c r="Y9202">
        <f t="shared" si="143"/>
        <v>120.98</v>
      </c>
    </row>
    <row r="9203" spans="1:25" x14ac:dyDescent="0.2">
      <c r="A9203" s="1">
        <v>9202</v>
      </c>
      <c r="B9203" t="s">
        <v>10550</v>
      </c>
      <c r="C9203" s="2">
        <v>43390</v>
      </c>
      <c r="D9203" s="8">
        <f>Table1[[#This Row],[Order Date]]</f>
        <v>43390</v>
      </c>
      <c r="E9203" s="2">
        <v>43393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">
        <v>1316</v>
      </c>
      <c r="P9203" s="1" t="s">
        <v>43</v>
      </c>
      <c r="Q9203" s="1" t="s">
        <v>70</v>
      </c>
      <c r="R9203" s="1" t="s">
        <v>1317</v>
      </c>
      <c r="S9203" s="1">
        <v>315.98</v>
      </c>
      <c r="T9203" s="1">
        <v>1</v>
      </c>
      <c r="U9203" s="1">
        <v>0</v>
      </c>
      <c r="V9203" s="1">
        <v>148.51060000000001</v>
      </c>
      <c r="W9203" t="str">
        <f>INDEX(People!$A$2:$A$5,MATCH(Orders!N9203,People!$B$2:$B$5,0))</f>
        <v>Chuck Magee</v>
      </c>
      <c r="X9203" t="str">
        <f>IFERROR(INDEX(Returns!A9203:A10002,MATCH(Orders!B9203,Returns!B9203:B10002,0)),"No")</f>
        <v>No</v>
      </c>
      <c r="Y9203">
        <f t="shared" si="143"/>
        <v>315.98</v>
      </c>
    </row>
    <row r="9204" spans="1:25" x14ac:dyDescent="0.2">
      <c r="A9204" s="1">
        <v>9203</v>
      </c>
      <c r="B9204" t="s">
        <v>10551</v>
      </c>
      <c r="C9204" s="2">
        <v>43403</v>
      </c>
      <c r="D9204" s="8">
        <f>Table1[[#This Row],[Order Date]]</f>
        <v>43403</v>
      </c>
      <c r="E9204" s="2">
        <v>43407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">
        <v>3931</v>
      </c>
      <c r="P9204" s="1" t="s">
        <v>43</v>
      </c>
      <c r="Q9204" s="1" t="s">
        <v>70</v>
      </c>
      <c r="R9204" s="1" t="s">
        <v>3932</v>
      </c>
      <c r="S9204" s="1">
        <v>28.752000000000002</v>
      </c>
      <c r="T9204" s="1">
        <v>3</v>
      </c>
      <c r="U9204" s="1">
        <v>0.2</v>
      </c>
      <c r="V9204" s="1">
        <v>10.0632</v>
      </c>
      <c r="W9204" t="str">
        <f>INDEX(People!$A$2:$A$5,MATCH(Orders!N9204,People!$B$2:$B$5,0))</f>
        <v>Chuck Magee</v>
      </c>
      <c r="X9204" t="str">
        <f>IFERROR(INDEX(Returns!A9204:A10003,MATCH(Orders!B9204,Returns!B9204:B10003,0)),"No")</f>
        <v>No</v>
      </c>
      <c r="Y9204">
        <f t="shared" si="143"/>
        <v>34.502400000000002</v>
      </c>
    </row>
    <row r="9205" spans="1:25" x14ac:dyDescent="0.2">
      <c r="A9205" s="1">
        <v>9204</v>
      </c>
      <c r="B9205" t="s">
        <v>10551</v>
      </c>
      <c r="C9205" s="2">
        <v>43403</v>
      </c>
      <c r="D9205" s="8">
        <f>Table1[[#This Row],[Order Date]]</f>
        <v>43403</v>
      </c>
      <c r="E9205" s="2">
        <v>43407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">
        <v>3984</v>
      </c>
      <c r="P9205" s="1" t="s">
        <v>43</v>
      </c>
      <c r="Q9205" s="1" t="s">
        <v>63</v>
      </c>
      <c r="R9205" s="1" t="s">
        <v>3985</v>
      </c>
      <c r="S9205" s="1">
        <v>114.94999999999999</v>
      </c>
      <c r="T9205" s="1">
        <v>5</v>
      </c>
      <c r="U9205" s="1">
        <v>0</v>
      </c>
      <c r="V9205" s="1">
        <v>32.186000000000007</v>
      </c>
      <c r="W9205" t="str">
        <f>INDEX(People!$A$2:$A$5,MATCH(Orders!N9205,People!$B$2:$B$5,0))</f>
        <v>Chuck Magee</v>
      </c>
      <c r="X9205" t="str">
        <f>IFERROR(INDEX(Returns!A9205:A10004,MATCH(Orders!B9205,Returns!B9205:B10004,0)),"No")</f>
        <v>No</v>
      </c>
      <c r="Y9205">
        <f t="shared" si="143"/>
        <v>114.94999999999999</v>
      </c>
    </row>
    <row r="9206" spans="1:25" x14ac:dyDescent="0.2">
      <c r="A9206" s="1">
        <v>9205</v>
      </c>
      <c r="B9206" t="s">
        <v>6033</v>
      </c>
      <c r="C9206" s="2">
        <v>43435</v>
      </c>
      <c r="D9206" s="8">
        <f>Table1[[#This Row],[Order Date]]</f>
        <v>43435</v>
      </c>
      <c r="E9206" s="2">
        <v>43439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">
        <v>505</v>
      </c>
      <c r="P9206" s="1" t="s">
        <v>43</v>
      </c>
      <c r="Q9206" s="1" t="s">
        <v>63</v>
      </c>
      <c r="R9206" s="1" t="s">
        <v>506</v>
      </c>
      <c r="S9206" s="1">
        <v>23.04</v>
      </c>
      <c r="T9206" s="1">
        <v>8</v>
      </c>
      <c r="U9206" s="1">
        <v>0</v>
      </c>
      <c r="V9206" s="1">
        <v>6.911999999999999</v>
      </c>
      <c r="W9206" t="str">
        <f>INDEX(People!$A$2:$A$5,MATCH(Orders!N9206,People!$B$2:$B$5,0))</f>
        <v>Anna Andreadi</v>
      </c>
      <c r="X9206" t="str">
        <f>IFERROR(INDEX(Returns!A9206:A10005,MATCH(Orders!B9206,Returns!B9206:B10005,0)),"No")</f>
        <v>No</v>
      </c>
      <c r="Y9206">
        <f t="shared" si="143"/>
        <v>23.04</v>
      </c>
    </row>
    <row r="9207" spans="1:25" x14ac:dyDescent="0.2">
      <c r="A9207" s="1">
        <v>9206</v>
      </c>
      <c r="B9207" t="s">
        <v>10552</v>
      </c>
      <c r="C9207" s="2">
        <v>43211</v>
      </c>
      <c r="D9207" s="8">
        <f>Table1[[#This Row],[Order Date]]</f>
        <v>43211</v>
      </c>
      <c r="E9207" s="2">
        <v>43211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">
        <v>2981</v>
      </c>
      <c r="P9207" s="1" t="s">
        <v>43</v>
      </c>
      <c r="Q9207" s="1" t="s">
        <v>63</v>
      </c>
      <c r="R9207" s="1" t="s">
        <v>2982</v>
      </c>
      <c r="S9207" s="1">
        <v>15.48</v>
      </c>
      <c r="T9207" s="1">
        <v>3</v>
      </c>
      <c r="U9207" s="1">
        <v>0</v>
      </c>
      <c r="V9207" s="1">
        <v>4.4891999999999985</v>
      </c>
      <c r="W9207" t="str">
        <f>INDEX(People!$A$2:$A$5,MATCH(Orders!N9207,People!$B$2:$B$5,0))</f>
        <v>Chuck Magee</v>
      </c>
      <c r="X9207" t="str">
        <f>IFERROR(INDEX(Returns!A9207:A10006,MATCH(Orders!B9207,Returns!B9207:B10006,0)),"No")</f>
        <v>No</v>
      </c>
      <c r="Y9207">
        <f t="shared" si="143"/>
        <v>15.48</v>
      </c>
    </row>
    <row r="9208" spans="1:25" x14ac:dyDescent="0.2">
      <c r="A9208" s="1">
        <v>9207</v>
      </c>
      <c r="B9208" t="s">
        <v>10552</v>
      </c>
      <c r="C9208" s="2">
        <v>43211</v>
      </c>
      <c r="D9208" s="8">
        <f>Table1[[#This Row],[Order Date]]</f>
        <v>43211</v>
      </c>
      <c r="E9208" s="2">
        <v>43211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">
        <v>5482</v>
      </c>
      <c r="P9208" s="1" t="s">
        <v>43</v>
      </c>
      <c r="Q9208" s="1" t="s">
        <v>84</v>
      </c>
      <c r="R9208" s="1" t="s">
        <v>5483</v>
      </c>
      <c r="S9208" s="1">
        <v>51.84</v>
      </c>
      <c r="T9208" s="1">
        <v>8</v>
      </c>
      <c r="U9208" s="1">
        <v>0</v>
      </c>
      <c r="V9208" s="1">
        <v>24.883200000000002</v>
      </c>
      <c r="W9208" t="str">
        <f>INDEX(People!$A$2:$A$5,MATCH(Orders!N9208,People!$B$2:$B$5,0))</f>
        <v>Chuck Magee</v>
      </c>
      <c r="X9208" t="str">
        <f>IFERROR(INDEX(Returns!A9208:A10007,MATCH(Orders!B9208,Returns!B9208:B10007,0)),"No")</f>
        <v>No</v>
      </c>
      <c r="Y9208">
        <f t="shared" si="143"/>
        <v>51.84</v>
      </c>
    </row>
    <row r="9209" spans="1:25" x14ac:dyDescent="0.2">
      <c r="A9209" s="1">
        <v>9208</v>
      </c>
      <c r="B9209" t="s">
        <v>10553</v>
      </c>
      <c r="C9209" s="2">
        <v>43680</v>
      </c>
      <c r="D9209" s="8">
        <f>Table1[[#This Row],[Order Date]]</f>
        <v>43680</v>
      </c>
      <c r="E9209" s="2">
        <v>43684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">
        <v>4335</v>
      </c>
      <c r="P9209" s="1" t="s">
        <v>66</v>
      </c>
      <c r="Q9209" s="1" t="s">
        <v>146</v>
      </c>
      <c r="R9209" s="1" t="s">
        <v>4336</v>
      </c>
      <c r="S9209" s="1">
        <v>39.816000000000003</v>
      </c>
      <c r="T9209" s="1">
        <v>3</v>
      </c>
      <c r="U9209" s="1">
        <v>0.2</v>
      </c>
      <c r="V9209" s="1">
        <v>7.4654999999999987</v>
      </c>
      <c r="W9209" t="str">
        <f>INDEX(People!$A$2:$A$5,MATCH(Orders!N9209,People!$B$2:$B$5,0))</f>
        <v>Kelly Williams</v>
      </c>
      <c r="X9209" t="str">
        <f>IFERROR(INDEX(Returns!A9209:A10008,MATCH(Orders!B9209,Returns!B9209:B10008,0)),"No")</f>
        <v>No</v>
      </c>
      <c r="Y9209">
        <f t="shared" si="143"/>
        <v>47.779200000000003</v>
      </c>
    </row>
    <row r="9210" spans="1:25" x14ac:dyDescent="0.2">
      <c r="A9210" s="1">
        <v>9209</v>
      </c>
      <c r="B9210" t="s">
        <v>10554</v>
      </c>
      <c r="C9210" s="2">
        <v>43680</v>
      </c>
      <c r="D9210" s="8">
        <f>Table1[[#This Row],[Order Date]]</f>
        <v>43680</v>
      </c>
      <c r="E9210" s="2">
        <v>43685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">
        <v>3943</v>
      </c>
      <c r="P9210" s="1" t="s">
        <v>43</v>
      </c>
      <c r="Q9210" s="1" t="s">
        <v>55</v>
      </c>
      <c r="R9210" s="1" t="s">
        <v>3944</v>
      </c>
      <c r="S9210" s="1">
        <v>16.059999999999999</v>
      </c>
      <c r="T9210" s="1">
        <v>1</v>
      </c>
      <c r="U9210" s="1">
        <v>0</v>
      </c>
      <c r="V9210" s="1">
        <v>4.1755999999999993</v>
      </c>
      <c r="W9210" t="str">
        <f>INDEX(People!$A$2:$A$5,MATCH(Orders!N9210,People!$B$2:$B$5,0))</f>
        <v>Anna Andreadi</v>
      </c>
      <c r="X9210" t="str">
        <f>IFERROR(INDEX(Returns!A9210:A10009,MATCH(Orders!B9210,Returns!B9210:B10009,0)),"No")</f>
        <v>No</v>
      </c>
      <c r="Y9210">
        <f t="shared" si="143"/>
        <v>16.059999999999999</v>
      </c>
    </row>
    <row r="9211" spans="1:25" x14ac:dyDescent="0.2">
      <c r="A9211" s="1">
        <v>9210</v>
      </c>
      <c r="B9211" t="s">
        <v>10555</v>
      </c>
      <c r="C9211" s="2">
        <v>43810</v>
      </c>
      <c r="D9211" s="8">
        <f>Table1[[#This Row],[Order Date]]</f>
        <v>43810</v>
      </c>
      <c r="E9211" s="2">
        <v>43813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">
        <v>3408</v>
      </c>
      <c r="P9211" s="1" t="s">
        <v>43</v>
      </c>
      <c r="Q9211" s="1" t="s">
        <v>157</v>
      </c>
      <c r="R9211" s="1" t="s">
        <v>3409</v>
      </c>
      <c r="S9211" s="1">
        <v>7.28</v>
      </c>
      <c r="T9211" s="1">
        <v>1</v>
      </c>
      <c r="U9211" s="1">
        <v>0</v>
      </c>
      <c r="V9211" s="1">
        <v>3.4944000000000002</v>
      </c>
      <c r="W9211" t="str">
        <f>INDEX(People!$A$2:$A$5,MATCH(Orders!N9211,People!$B$2:$B$5,0))</f>
        <v>Kelly Williams</v>
      </c>
      <c r="X9211" t="str">
        <f>IFERROR(INDEX(Returns!A9211:A10010,MATCH(Orders!B9211,Returns!B9211:B10010,0)),"No")</f>
        <v>No</v>
      </c>
      <c r="Y9211">
        <f t="shared" si="143"/>
        <v>7.28</v>
      </c>
    </row>
    <row r="9212" spans="1:25" x14ac:dyDescent="0.2">
      <c r="A9212" s="1">
        <v>9211</v>
      </c>
      <c r="B9212" t="s">
        <v>10555</v>
      </c>
      <c r="C9212" s="2">
        <v>43810</v>
      </c>
      <c r="D9212" s="8">
        <f>Table1[[#This Row],[Order Date]]</f>
        <v>43810</v>
      </c>
      <c r="E9212" s="2">
        <v>43813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">
        <v>2476</v>
      </c>
      <c r="P9212" s="1" t="s">
        <v>43</v>
      </c>
      <c r="Q9212" s="1" t="s">
        <v>70</v>
      </c>
      <c r="R9212" s="1" t="s">
        <v>2477</v>
      </c>
      <c r="S9212" s="1">
        <v>5.4</v>
      </c>
      <c r="T9212" s="1">
        <v>3</v>
      </c>
      <c r="U9212" s="1">
        <v>0</v>
      </c>
      <c r="V9212" s="1">
        <v>2.5920000000000001</v>
      </c>
      <c r="W9212" t="str">
        <f>INDEX(People!$A$2:$A$5,MATCH(Orders!N9212,People!$B$2:$B$5,0))</f>
        <v>Kelly Williams</v>
      </c>
      <c r="X9212" t="str">
        <f>IFERROR(INDEX(Returns!A9212:A10011,MATCH(Orders!B9212,Returns!B9212:B10011,0)),"No")</f>
        <v>No</v>
      </c>
      <c r="Y9212">
        <f t="shared" si="143"/>
        <v>5.4</v>
      </c>
    </row>
    <row r="9213" spans="1:25" x14ac:dyDescent="0.2">
      <c r="A9213" s="1">
        <v>9212</v>
      </c>
      <c r="B9213" t="s">
        <v>10556</v>
      </c>
      <c r="C9213" s="2">
        <v>42808</v>
      </c>
      <c r="D9213" s="8">
        <f>Table1[[#This Row],[Order Date]]</f>
        <v>42808</v>
      </c>
      <c r="E9213" s="2">
        <v>42813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">
        <v>959</v>
      </c>
      <c r="P9213" s="1" t="s">
        <v>43</v>
      </c>
      <c r="Q9213" s="1" t="s">
        <v>84</v>
      </c>
      <c r="R9213" s="1" t="s">
        <v>960</v>
      </c>
      <c r="S9213" s="1">
        <v>19.440000000000001</v>
      </c>
      <c r="T9213" s="1">
        <v>3</v>
      </c>
      <c r="U9213" s="1">
        <v>0</v>
      </c>
      <c r="V9213" s="1">
        <v>9.3312000000000008</v>
      </c>
      <c r="W9213" t="str">
        <f>INDEX(People!$A$2:$A$5,MATCH(Orders!N9213,People!$B$2:$B$5,0))</f>
        <v>Anna Andreadi</v>
      </c>
      <c r="X9213" t="str">
        <f>IFERROR(INDEX(Returns!A9213:A10012,MATCH(Orders!B9213,Returns!B9213:B10012,0)),"No")</f>
        <v>No</v>
      </c>
      <c r="Y9213">
        <f t="shared" si="143"/>
        <v>19.440000000000001</v>
      </c>
    </row>
    <row r="9214" spans="1:25" x14ac:dyDescent="0.2">
      <c r="A9214" s="1">
        <v>9213</v>
      </c>
      <c r="B9214" t="s">
        <v>10557</v>
      </c>
      <c r="C9214" s="2">
        <v>42712</v>
      </c>
      <c r="D9214" s="8">
        <f>Table1[[#This Row],[Order Date]]</f>
        <v>42712</v>
      </c>
      <c r="E9214" s="2">
        <v>42719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">
        <v>269</v>
      </c>
      <c r="P9214" s="1" t="s">
        <v>30</v>
      </c>
      <c r="Q9214" s="1" t="s">
        <v>60</v>
      </c>
      <c r="R9214" s="1" t="s">
        <v>270</v>
      </c>
      <c r="S9214" s="1">
        <v>39.880000000000003</v>
      </c>
      <c r="T9214" s="1">
        <v>2</v>
      </c>
      <c r="U9214" s="1">
        <v>0</v>
      </c>
      <c r="V9214" s="1">
        <v>11.166400000000003</v>
      </c>
      <c r="W9214" t="str">
        <f>INDEX(People!$A$2:$A$5,MATCH(Orders!N9214,People!$B$2:$B$5,0))</f>
        <v>Anna Andreadi</v>
      </c>
      <c r="X9214" t="str">
        <f>IFERROR(INDEX(Returns!A9214:A10013,MATCH(Orders!B9214,Returns!B9214:B10013,0)),"No")</f>
        <v>No</v>
      </c>
      <c r="Y9214">
        <f t="shared" si="143"/>
        <v>39.880000000000003</v>
      </c>
    </row>
    <row r="9215" spans="1:25" x14ac:dyDescent="0.2">
      <c r="A9215" s="1">
        <v>9214</v>
      </c>
      <c r="B9215" t="s">
        <v>10557</v>
      </c>
      <c r="C9215" s="2">
        <v>42712</v>
      </c>
      <c r="D9215" s="8">
        <f>Table1[[#This Row],[Order Date]]</f>
        <v>42712</v>
      </c>
      <c r="E9215" s="2">
        <v>42719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">
        <v>3550</v>
      </c>
      <c r="P9215" s="1" t="s">
        <v>30</v>
      </c>
      <c r="Q9215" s="1" t="s">
        <v>60</v>
      </c>
      <c r="R9215" s="1" t="s">
        <v>3551</v>
      </c>
      <c r="S9215" s="1">
        <v>79.44</v>
      </c>
      <c r="T9215" s="1">
        <v>3</v>
      </c>
      <c r="U9215" s="1">
        <v>0</v>
      </c>
      <c r="V9215" s="1">
        <v>28.598399999999994</v>
      </c>
      <c r="W9215" t="str">
        <f>INDEX(People!$A$2:$A$5,MATCH(Orders!N9215,People!$B$2:$B$5,0))</f>
        <v>Anna Andreadi</v>
      </c>
      <c r="X9215" t="str">
        <f>IFERROR(INDEX(Returns!A9215:A10014,MATCH(Orders!B9215,Returns!B9215:B10014,0)),"No")</f>
        <v>No</v>
      </c>
      <c r="Y9215">
        <f t="shared" si="143"/>
        <v>79.44</v>
      </c>
    </row>
    <row r="9216" spans="1:25" x14ac:dyDescent="0.2">
      <c r="A9216" s="1">
        <v>9215</v>
      </c>
      <c r="B9216" t="s">
        <v>10558</v>
      </c>
      <c r="C9216" s="2">
        <v>43738</v>
      </c>
      <c r="D9216" s="8">
        <f>Table1[[#This Row],[Order Date]]</f>
        <v>43738</v>
      </c>
      <c r="E9216" s="2">
        <v>43740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">
        <v>5891</v>
      </c>
      <c r="P9216" s="1" t="s">
        <v>43</v>
      </c>
      <c r="Q9216" s="1" t="s">
        <v>44</v>
      </c>
      <c r="R9216" s="1" t="s">
        <v>5892</v>
      </c>
      <c r="S9216" s="1">
        <v>20.664000000000001</v>
      </c>
      <c r="T9216" s="1">
        <v>7</v>
      </c>
      <c r="U9216" s="1">
        <v>0.2</v>
      </c>
      <c r="V9216" s="1">
        <v>6.9741</v>
      </c>
      <c r="W9216" t="str">
        <f>INDEX(People!$A$2:$A$5,MATCH(Orders!N9216,People!$B$2:$B$5,0))</f>
        <v>Chuck Magee</v>
      </c>
      <c r="X9216" t="str">
        <f>IFERROR(INDEX(Returns!A9216:A10015,MATCH(Orders!B9216,Returns!B9216:B10015,0)),"No")</f>
        <v>No</v>
      </c>
      <c r="Y9216">
        <f t="shared" si="143"/>
        <v>24.796800000000001</v>
      </c>
    </row>
    <row r="9217" spans="1:25" x14ac:dyDescent="0.2">
      <c r="A9217" s="1">
        <v>9216</v>
      </c>
      <c r="B9217" t="s">
        <v>10559</v>
      </c>
      <c r="C9217" s="2">
        <v>43425</v>
      </c>
      <c r="D9217" s="8">
        <f>Table1[[#This Row],[Order Date]]</f>
        <v>43425</v>
      </c>
      <c r="E9217" s="2">
        <v>43430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">
        <v>1665</v>
      </c>
      <c r="P9217" s="1" t="s">
        <v>43</v>
      </c>
      <c r="Q9217" s="1" t="s">
        <v>84</v>
      </c>
      <c r="R9217" s="1" t="s">
        <v>1666</v>
      </c>
      <c r="S9217" s="1">
        <v>32.400000000000006</v>
      </c>
      <c r="T9217" s="1">
        <v>5</v>
      </c>
      <c r="U9217" s="1">
        <v>0</v>
      </c>
      <c r="V9217" s="1">
        <v>15.552000000000001</v>
      </c>
      <c r="W9217" t="str">
        <f>INDEX(People!$A$2:$A$5,MATCH(Orders!N9217,People!$B$2:$B$5,0))</f>
        <v>Anna Andreadi</v>
      </c>
      <c r="X9217" t="str">
        <f>IFERROR(INDEX(Returns!A9217:A10016,MATCH(Orders!B9217,Returns!B9217:B10016,0)),"No")</f>
        <v>No</v>
      </c>
      <c r="Y9217">
        <f t="shared" si="143"/>
        <v>32.400000000000006</v>
      </c>
    </row>
    <row r="9218" spans="1:25" x14ac:dyDescent="0.2">
      <c r="A9218" s="1">
        <v>9217</v>
      </c>
      <c r="B9218" t="s">
        <v>10560</v>
      </c>
      <c r="C9218" s="2">
        <v>43793</v>
      </c>
      <c r="D9218" s="8">
        <f>Table1[[#This Row],[Order Date]]</f>
        <v>43793</v>
      </c>
      <c r="E9218" s="2">
        <v>43799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">
        <v>98</v>
      </c>
      <c r="P9218" s="1" t="s">
        <v>43</v>
      </c>
      <c r="Q9218" s="1" t="s">
        <v>73</v>
      </c>
      <c r="R9218" s="1" t="s">
        <v>99</v>
      </c>
      <c r="S9218" s="1">
        <v>13.761999999999997</v>
      </c>
      <c r="T9218" s="1">
        <v>1</v>
      </c>
      <c r="U9218" s="1">
        <v>0.8</v>
      </c>
      <c r="V9218" s="1">
        <v>-24.771599999999999</v>
      </c>
      <c r="W9218" t="str">
        <f>INDEX(People!$A$2:$A$5,MATCH(Orders!N9218,People!$B$2:$B$5,0))</f>
        <v>Kelly Williams</v>
      </c>
      <c r="X9218" t="str">
        <f>IFERROR(INDEX(Returns!A9218:A10017,MATCH(Orders!B9218,Returns!B9218:B10017,0)),"No")</f>
        <v>No</v>
      </c>
      <c r="Y9218">
        <f t="shared" si="143"/>
        <v>24.771599999999996</v>
      </c>
    </row>
    <row r="9219" spans="1:25" x14ac:dyDescent="0.2">
      <c r="A9219" s="1">
        <v>9218</v>
      </c>
      <c r="B9219" t="s">
        <v>10561</v>
      </c>
      <c r="C9219" s="2">
        <v>43783</v>
      </c>
      <c r="D9219" s="8">
        <f>Table1[[#This Row],[Order Date]]</f>
        <v>43783</v>
      </c>
      <c r="E9219" s="2">
        <v>43786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">
        <v>2194</v>
      </c>
      <c r="P9219" s="1" t="s">
        <v>43</v>
      </c>
      <c r="Q9219" s="1" t="s">
        <v>157</v>
      </c>
      <c r="R9219" s="1" t="s">
        <v>2195</v>
      </c>
      <c r="S9219" s="1">
        <v>15.28</v>
      </c>
      <c r="T9219" s="1">
        <v>2</v>
      </c>
      <c r="U9219" s="1">
        <v>0</v>
      </c>
      <c r="V9219" s="1">
        <v>7.4871999999999996</v>
      </c>
      <c r="W9219" t="str">
        <f>INDEX(People!$A$2:$A$5,MATCH(Orders!N9219,People!$B$2:$B$5,0))</f>
        <v>Kelly Williams</v>
      </c>
      <c r="X9219" t="str">
        <f>IFERROR(INDEX(Returns!A9219:A10018,MATCH(Orders!B9219,Returns!B9219:B10018,0)),"No")</f>
        <v>No</v>
      </c>
      <c r="Y9219">
        <f t="shared" ref="Y9219:Y9282" si="144">S9219*(1+U9219)</f>
        <v>15.28</v>
      </c>
    </row>
    <row r="9220" spans="1:25" x14ac:dyDescent="0.2">
      <c r="A9220" s="1">
        <v>9219</v>
      </c>
      <c r="B9220" t="s">
        <v>10562</v>
      </c>
      <c r="C9220" s="2">
        <v>42963</v>
      </c>
      <c r="D9220" s="8">
        <f>Table1[[#This Row],[Order Date]]</f>
        <v>42963</v>
      </c>
      <c r="E9220" s="2">
        <v>42967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">
        <v>2806</v>
      </c>
      <c r="P9220" s="1" t="s">
        <v>43</v>
      </c>
      <c r="Q9220" s="1" t="s">
        <v>55</v>
      </c>
      <c r="R9220" s="1" t="s">
        <v>2807</v>
      </c>
      <c r="S9220" s="1">
        <v>44.688000000000002</v>
      </c>
      <c r="T9220" s="1">
        <v>7</v>
      </c>
      <c r="U9220" s="1">
        <v>0.2</v>
      </c>
      <c r="V9220" s="1">
        <v>3.3515999999999977</v>
      </c>
      <c r="W9220" t="str">
        <f>INDEX(People!$A$2:$A$5,MATCH(Orders!N9220,People!$B$2:$B$5,0))</f>
        <v>Chuck Magee</v>
      </c>
      <c r="X9220" t="str">
        <f>IFERROR(INDEX(Returns!A9220:A10019,MATCH(Orders!B9220,Returns!B9220:B10019,0)),"No")</f>
        <v>No</v>
      </c>
      <c r="Y9220">
        <f t="shared" si="144"/>
        <v>53.625599999999999</v>
      </c>
    </row>
    <row r="9221" spans="1:25" x14ac:dyDescent="0.2">
      <c r="A9221" s="1">
        <v>9220</v>
      </c>
      <c r="B9221" t="s">
        <v>10562</v>
      </c>
      <c r="C9221" s="2">
        <v>42963</v>
      </c>
      <c r="D9221" s="8">
        <f>Table1[[#This Row],[Order Date]]</f>
        <v>42963</v>
      </c>
      <c r="E9221" s="2">
        <v>42967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">
        <v>4276</v>
      </c>
      <c r="P9221" s="1" t="s">
        <v>30</v>
      </c>
      <c r="Q9221" s="1" t="s">
        <v>31</v>
      </c>
      <c r="R9221" s="1" t="s">
        <v>4277</v>
      </c>
      <c r="S9221" s="1">
        <v>301.46999999999997</v>
      </c>
      <c r="T9221" s="1">
        <v>3</v>
      </c>
      <c r="U9221" s="1">
        <v>0.5</v>
      </c>
      <c r="V9221" s="1">
        <v>-204.99959999999996</v>
      </c>
      <c r="W9221" t="str">
        <f>INDEX(People!$A$2:$A$5,MATCH(Orders!N9221,People!$B$2:$B$5,0))</f>
        <v>Chuck Magee</v>
      </c>
      <c r="X9221" t="str">
        <f>IFERROR(INDEX(Returns!A9221:A10020,MATCH(Orders!B9221,Returns!B9221:B10020,0)),"No")</f>
        <v>No</v>
      </c>
      <c r="Y9221">
        <f t="shared" si="144"/>
        <v>452.20499999999993</v>
      </c>
    </row>
    <row r="9222" spans="1:25" x14ac:dyDescent="0.2">
      <c r="A9222" s="1">
        <v>9221</v>
      </c>
      <c r="B9222" t="s">
        <v>10563</v>
      </c>
      <c r="C9222" s="2">
        <v>43751</v>
      </c>
      <c r="D9222" s="8">
        <f>Table1[[#This Row],[Order Date]]</f>
        <v>43751</v>
      </c>
      <c r="E9222" s="2">
        <v>43752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">
        <v>3970</v>
      </c>
      <c r="P9222" s="1" t="s">
        <v>43</v>
      </c>
      <c r="Q9222" s="1" t="s">
        <v>44</v>
      </c>
      <c r="R9222" s="1" t="s">
        <v>3971</v>
      </c>
      <c r="S9222" s="1">
        <v>11.07</v>
      </c>
      <c r="T9222" s="1">
        <v>3</v>
      </c>
      <c r="U9222" s="1">
        <v>0</v>
      </c>
      <c r="V9222" s="1">
        <v>5.2028999999999996</v>
      </c>
      <c r="W9222" t="str">
        <f>INDEX(People!$A$2:$A$5,MATCH(Orders!N9222,People!$B$2:$B$5,0))</f>
        <v>Cassandra Brandow</v>
      </c>
      <c r="X9222" t="str">
        <f>IFERROR(INDEX(Returns!A9222:A10021,MATCH(Orders!B9222,Returns!B9222:B10021,0)),"No")</f>
        <v>No</v>
      </c>
      <c r="Y9222">
        <f t="shared" si="144"/>
        <v>11.07</v>
      </c>
    </row>
    <row r="9223" spans="1:25" x14ac:dyDescent="0.2">
      <c r="A9223" s="1">
        <v>9222</v>
      </c>
      <c r="B9223" t="s">
        <v>10563</v>
      </c>
      <c r="C9223" s="2">
        <v>43751</v>
      </c>
      <c r="D9223" s="8">
        <f>Table1[[#This Row],[Order Date]]</f>
        <v>43751</v>
      </c>
      <c r="E9223" s="2">
        <v>43752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">
        <v>793</v>
      </c>
      <c r="P9223" s="1" t="s">
        <v>30</v>
      </c>
      <c r="Q9223" s="1" t="s">
        <v>52</v>
      </c>
      <c r="R9223" s="1" t="s">
        <v>794</v>
      </c>
      <c r="S9223" s="1">
        <v>1504.52</v>
      </c>
      <c r="T9223" s="1">
        <v>4</v>
      </c>
      <c r="U9223" s="1">
        <v>0</v>
      </c>
      <c r="V9223" s="1">
        <v>346.03960000000006</v>
      </c>
      <c r="W9223" t="str">
        <f>INDEX(People!$A$2:$A$5,MATCH(Orders!N9223,People!$B$2:$B$5,0))</f>
        <v>Cassandra Brandow</v>
      </c>
      <c r="X9223" t="str">
        <f>IFERROR(INDEX(Returns!A9223:A10022,MATCH(Orders!B9223,Returns!B9223:B10022,0)),"No")</f>
        <v>No</v>
      </c>
      <c r="Y9223">
        <f t="shared" si="144"/>
        <v>1504.52</v>
      </c>
    </row>
    <row r="9224" spans="1:25" x14ac:dyDescent="0.2">
      <c r="A9224" s="1">
        <v>9223</v>
      </c>
      <c r="B9224" t="s">
        <v>10563</v>
      </c>
      <c r="C9224" s="2">
        <v>43751</v>
      </c>
      <c r="D9224" s="8">
        <f>Table1[[#This Row],[Order Date]]</f>
        <v>43751</v>
      </c>
      <c r="E9224" s="2">
        <v>43752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">
        <v>3609</v>
      </c>
      <c r="P9224" s="1" t="s">
        <v>43</v>
      </c>
      <c r="Q9224" s="1" t="s">
        <v>84</v>
      </c>
      <c r="R9224" s="1" t="s">
        <v>3610</v>
      </c>
      <c r="S9224" s="1">
        <v>25.92</v>
      </c>
      <c r="T9224" s="1">
        <v>4</v>
      </c>
      <c r="U9224" s="1">
        <v>0</v>
      </c>
      <c r="V9224" s="1">
        <v>12.441600000000001</v>
      </c>
      <c r="W9224" t="str">
        <f>INDEX(People!$A$2:$A$5,MATCH(Orders!N9224,People!$B$2:$B$5,0))</f>
        <v>Cassandra Brandow</v>
      </c>
      <c r="X9224" t="str">
        <f>IFERROR(INDEX(Returns!A9224:A10023,MATCH(Orders!B9224,Returns!B9224:B10023,0)),"No")</f>
        <v>No</v>
      </c>
      <c r="Y9224">
        <f t="shared" si="144"/>
        <v>25.92</v>
      </c>
    </row>
    <row r="9225" spans="1:25" x14ac:dyDescent="0.2">
      <c r="A9225" s="1">
        <v>9224</v>
      </c>
      <c r="B9225" t="s">
        <v>10564</v>
      </c>
      <c r="C9225" s="2">
        <v>43773</v>
      </c>
      <c r="D9225" s="8">
        <f>Table1[[#This Row],[Order Date]]</f>
        <v>43773</v>
      </c>
      <c r="E9225" s="2">
        <v>43773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">
        <v>4414</v>
      </c>
      <c r="P9225" s="1" t="s">
        <v>43</v>
      </c>
      <c r="Q9225" s="1" t="s">
        <v>70</v>
      </c>
      <c r="R9225" s="1" t="s">
        <v>4415</v>
      </c>
      <c r="S9225" s="1">
        <v>7.5359999999999987</v>
      </c>
      <c r="T9225" s="1">
        <v>6</v>
      </c>
      <c r="U9225" s="1">
        <v>0.8</v>
      </c>
      <c r="V9225" s="1">
        <v>-13.188000000000009</v>
      </c>
      <c r="W9225" t="str">
        <f>INDEX(People!$A$2:$A$5,MATCH(Orders!N9225,People!$B$2:$B$5,0))</f>
        <v>Kelly Williams</v>
      </c>
      <c r="X9225" t="str">
        <f>IFERROR(INDEX(Returns!A9225:A10024,MATCH(Orders!B9225,Returns!B9225:B10024,0)),"No")</f>
        <v>No</v>
      </c>
      <c r="Y9225">
        <f t="shared" si="144"/>
        <v>13.564799999999998</v>
      </c>
    </row>
    <row r="9226" spans="1:25" x14ac:dyDescent="0.2">
      <c r="A9226" s="1">
        <v>9225</v>
      </c>
      <c r="B9226" t="s">
        <v>10564</v>
      </c>
      <c r="C9226" s="2">
        <v>43773</v>
      </c>
      <c r="D9226" s="8">
        <f>Table1[[#This Row],[Order Date]]</f>
        <v>43773</v>
      </c>
      <c r="E9226" s="2">
        <v>43773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">
        <v>2174</v>
      </c>
      <c r="P9226" s="1" t="s">
        <v>43</v>
      </c>
      <c r="Q9226" s="1" t="s">
        <v>70</v>
      </c>
      <c r="R9226" s="1" t="s">
        <v>2175</v>
      </c>
      <c r="S9226" s="1">
        <v>1.4079999999999997</v>
      </c>
      <c r="T9226" s="1">
        <v>2</v>
      </c>
      <c r="U9226" s="1">
        <v>0.8</v>
      </c>
      <c r="V9226" s="1">
        <v>-2.3232000000000008</v>
      </c>
      <c r="W9226" t="str">
        <f>INDEX(People!$A$2:$A$5,MATCH(Orders!N9226,People!$B$2:$B$5,0))</f>
        <v>Kelly Williams</v>
      </c>
      <c r="X9226" t="str">
        <f>IFERROR(INDEX(Returns!A9226:A10025,MATCH(Orders!B9226,Returns!B9226:B10025,0)),"No")</f>
        <v>No</v>
      </c>
      <c r="Y9226">
        <f t="shared" si="144"/>
        <v>2.5343999999999993</v>
      </c>
    </row>
    <row r="9227" spans="1:25" x14ac:dyDescent="0.2">
      <c r="A9227" s="1">
        <v>9226</v>
      </c>
      <c r="B9227" t="s">
        <v>10564</v>
      </c>
      <c r="C9227" s="2">
        <v>43773</v>
      </c>
      <c r="D9227" s="8">
        <f>Table1[[#This Row],[Order Date]]</f>
        <v>43773</v>
      </c>
      <c r="E9227" s="2">
        <v>43773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">
        <v>4816</v>
      </c>
      <c r="P9227" s="1" t="s">
        <v>43</v>
      </c>
      <c r="Q9227" s="1" t="s">
        <v>70</v>
      </c>
      <c r="R9227" s="1" t="s">
        <v>4817</v>
      </c>
      <c r="S9227" s="1">
        <v>4.1439999999999992</v>
      </c>
      <c r="T9227" s="1">
        <v>4</v>
      </c>
      <c r="U9227" s="1">
        <v>0.8</v>
      </c>
      <c r="V9227" s="1">
        <v>-6.4232000000000014</v>
      </c>
      <c r="W9227" t="str">
        <f>INDEX(People!$A$2:$A$5,MATCH(Orders!N9227,People!$B$2:$B$5,0))</f>
        <v>Kelly Williams</v>
      </c>
      <c r="X9227" t="str">
        <f>IFERROR(INDEX(Returns!A9227:A10026,MATCH(Orders!B9227,Returns!B9227:B10026,0)),"No")</f>
        <v>No</v>
      </c>
      <c r="Y9227">
        <f t="shared" si="144"/>
        <v>7.4591999999999992</v>
      </c>
    </row>
    <row r="9228" spans="1:25" x14ac:dyDescent="0.2">
      <c r="A9228" s="1">
        <v>9227</v>
      </c>
      <c r="B9228" t="s">
        <v>10564</v>
      </c>
      <c r="C9228" s="2">
        <v>43773</v>
      </c>
      <c r="D9228" s="8">
        <f>Table1[[#This Row],[Order Date]]</f>
        <v>43773</v>
      </c>
      <c r="E9228" s="2">
        <v>43773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">
        <v>778</v>
      </c>
      <c r="P9228" s="1" t="s">
        <v>43</v>
      </c>
      <c r="Q9228" s="1" t="s">
        <v>55</v>
      </c>
      <c r="R9228" s="1" t="s">
        <v>779</v>
      </c>
      <c r="S9228" s="1">
        <v>52.751999999999995</v>
      </c>
      <c r="T9228" s="1">
        <v>3</v>
      </c>
      <c r="U9228" s="1">
        <v>0.2</v>
      </c>
      <c r="V9228" s="1">
        <v>-12.528600000000001</v>
      </c>
      <c r="W9228" t="str">
        <f>INDEX(People!$A$2:$A$5,MATCH(Orders!N9228,People!$B$2:$B$5,0))</f>
        <v>Kelly Williams</v>
      </c>
      <c r="X9228" t="str">
        <f>IFERROR(INDEX(Returns!A9228:A10027,MATCH(Orders!B9228,Returns!B9228:B10027,0)),"No")</f>
        <v>No</v>
      </c>
      <c r="Y9228">
        <f t="shared" si="144"/>
        <v>63.302399999999992</v>
      </c>
    </row>
    <row r="9229" spans="1:25" x14ac:dyDescent="0.2">
      <c r="A9229" s="1">
        <v>9228</v>
      </c>
      <c r="B9229" t="s">
        <v>10565</v>
      </c>
      <c r="C9229" s="2">
        <v>43543</v>
      </c>
      <c r="D9229" s="8">
        <f>Table1[[#This Row],[Order Date]]</f>
        <v>43543</v>
      </c>
      <c r="E9229" s="2">
        <v>43548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">
        <v>4219</v>
      </c>
      <c r="P9229" s="1" t="s">
        <v>43</v>
      </c>
      <c r="Q9229" s="1" t="s">
        <v>73</v>
      </c>
      <c r="R9229" s="1" t="s">
        <v>4220</v>
      </c>
      <c r="S9229" s="1">
        <v>381.35999999999996</v>
      </c>
      <c r="T9229" s="1">
        <v>7</v>
      </c>
      <c r="U9229" s="1">
        <v>0</v>
      </c>
      <c r="V9229" s="1">
        <v>106.78080000000003</v>
      </c>
      <c r="W9229" t="str">
        <f>INDEX(People!$A$2:$A$5,MATCH(Orders!N9229,People!$B$2:$B$5,0))</f>
        <v>Anna Andreadi</v>
      </c>
      <c r="X9229" t="str">
        <f>IFERROR(INDEX(Returns!A9229:A10028,MATCH(Orders!B9229,Returns!B9229:B10028,0)),"No")</f>
        <v>No</v>
      </c>
      <c r="Y9229">
        <f t="shared" si="144"/>
        <v>381.35999999999996</v>
      </c>
    </row>
    <row r="9230" spans="1:25" x14ac:dyDescent="0.2">
      <c r="A9230" s="1">
        <v>9229</v>
      </c>
      <c r="B9230" t="s">
        <v>10566</v>
      </c>
      <c r="C9230" s="2">
        <v>42677</v>
      </c>
      <c r="D9230" s="8">
        <f>Table1[[#This Row],[Order Date]]</f>
        <v>42677</v>
      </c>
      <c r="E9230" s="2">
        <v>42677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">
        <v>259</v>
      </c>
      <c r="P9230" s="1" t="s">
        <v>43</v>
      </c>
      <c r="Q9230" s="1" t="s">
        <v>63</v>
      </c>
      <c r="R9230" s="1" t="s">
        <v>260</v>
      </c>
      <c r="S9230" s="1">
        <v>6.72</v>
      </c>
      <c r="T9230" s="1">
        <v>4</v>
      </c>
      <c r="U9230" s="1">
        <v>0</v>
      </c>
      <c r="V9230" s="1">
        <v>3.36</v>
      </c>
      <c r="W9230" t="str">
        <f>INDEX(People!$A$2:$A$5,MATCH(Orders!N9230,People!$B$2:$B$5,0))</f>
        <v>Anna Andreadi</v>
      </c>
      <c r="X9230" t="str">
        <f>IFERROR(INDEX(Returns!A9230:A10029,MATCH(Orders!B9230,Returns!B9230:B10029,0)),"No")</f>
        <v>No</v>
      </c>
      <c r="Y9230">
        <f t="shared" si="144"/>
        <v>6.72</v>
      </c>
    </row>
    <row r="9231" spans="1:25" x14ac:dyDescent="0.2">
      <c r="A9231" s="1">
        <v>9230</v>
      </c>
      <c r="B9231" t="s">
        <v>10567</v>
      </c>
      <c r="C9231" s="2">
        <v>43669</v>
      </c>
      <c r="D9231" s="8">
        <f>Table1[[#This Row],[Order Date]]</f>
        <v>43669</v>
      </c>
      <c r="E9231" s="2">
        <v>43672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">
        <v>2798</v>
      </c>
      <c r="P9231" s="1" t="s">
        <v>43</v>
      </c>
      <c r="Q9231" s="1" t="s">
        <v>70</v>
      </c>
      <c r="R9231" s="1" t="s">
        <v>2799</v>
      </c>
      <c r="S9231" s="1">
        <v>15.192</v>
      </c>
      <c r="T9231" s="1">
        <v>3</v>
      </c>
      <c r="U9231" s="1">
        <v>0.2</v>
      </c>
      <c r="V9231" s="1">
        <v>5.5070999999999994</v>
      </c>
      <c r="W9231" t="str">
        <f>INDEX(People!$A$2:$A$5,MATCH(Orders!N9231,People!$B$2:$B$5,0))</f>
        <v>Anna Andreadi</v>
      </c>
      <c r="X9231" t="str">
        <f>IFERROR(INDEX(Returns!A9231:A10030,MATCH(Orders!B9231,Returns!B9231:B10030,0)),"No")</f>
        <v>No</v>
      </c>
      <c r="Y9231">
        <f t="shared" si="144"/>
        <v>18.230399999999999</v>
      </c>
    </row>
    <row r="9232" spans="1:25" x14ac:dyDescent="0.2">
      <c r="A9232" s="1">
        <v>9231</v>
      </c>
      <c r="B9232" t="s">
        <v>10567</v>
      </c>
      <c r="C9232" s="2">
        <v>43669</v>
      </c>
      <c r="D9232" s="8">
        <f>Table1[[#This Row],[Order Date]]</f>
        <v>43669</v>
      </c>
      <c r="E9232" s="2">
        <v>43672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">
        <v>3497</v>
      </c>
      <c r="P9232" s="1" t="s">
        <v>43</v>
      </c>
      <c r="Q9232" s="1" t="s">
        <v>84</v>
      </c>
      <c r="R9232" s="1" t="s">
        <v>3498</v>
      </c>
      <c r="S9232" s="1">
        <v>58.320000000000007</v>
      </c>
      <c r="T9232" s="1">
        <v>9</v>
      </c>
      <c r="U9232" s="1">
        <v>0</v>
      </c>
      <c r="V9232" s="1">
        <v>27.993600000000001</v>
      </c>
      <c r="W9232" t="str">
        <f>INDEX(People!$A$2:$A$5,MATCH(Orders!N9232,People!$B$2:$B$5,0))</f>
        <v>Anna Andreadi</v>
      </c>
      <c r="X9232" t="str">
        <f>IFERROR(INDEX(Returns!A9232:A10031,MATCH(Orders!B9232,Returns!B9232:B10031,0)),"No")</f>
        <v>No</v>
      </c>
      <c r="Y9232">
        <f t="shared" si="144"/>
        <v>58.320000000000007</v>
      </c>
    </row>
    <row r="9233" spans="1:25" x14ac:dyDescent="0.2">
      <c r="A9233" s="1">
        <v>9232</v>
      </c>
      <c r="B9233" t="s">
        <v>10568</v>
      </c>
      <c r="C9233" s="2">
        <v>42731</v>
      </c>
      <c r="D9233" s="8">
        <f>Table1[[#This Row],[Order Date]]</f>
        <v>42731</v>
      </c>
      <c r="E9233" s="2">
        <v>42735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">
        <v>456</v>
      </c>
      <c r="P9233" s="1" t="s">
        <v>43</v>
      </c>
      <c r="Q9233" s="1" t="s">
        <v>70</v>
      </c>
      <c r="R9233" s="1" t="s">
        <v>457</v>
      </c>
      <c r="S9233" s="1">
        <v>946.76400000000024</v>
      </c>
      <c r="T9233" s="1">
        <v>6</v>
      </c>
      <c r="U9233" s="1">
        <v>0.7</v>
      </c>
      <c r="V9233" s="1">
        <v>-694.29359999999997</v>
      </c>
      <c r="W9233" t="str">
        <f>INDEX(People!$A$2:$A$5,MATCH(Orders!N9233,People!$B$2:$B$5,0))</f>
        <v>Anna Andreadi</v>
      </c>
      <c r="X9233" t="str">
        <f>IFERROR(INDEX(Returns!A9233:A10032,MATCH(Orders!B9233,Returns!B9233:B10032,0)),"No")</f>
        <v>No</v>
      </c>
      <c r="Y9233">
        <f t="shared" si="144"/>
        <v>1609.4988000000003</v>
      </c>
    </row>
    <row r="9234" spans="1:25" x14ac:dyDescent="0.2">
      <c r="A9234" s="1">
        <v>9233</v>
      </c>
      <c r="B9234" t="s">
        <v>6056</v>
      </c>
      <c r="C9234" s="2">
        <v>43345</v>
      </c>
      <c r="D9234" s="8">
        <f>Table1[[#This Row],[Order Date]]</f>
        <v>43345</v>
      </c>
      <c r="E9234" s="2">
        <v>43349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">
        <v>3780</v>
      </c>
      <c r="P9234" s="1" t="s">
        <v>30</v>
      </c>
      <c r="Q9234" s="1" t="s">
        <v>60</v>
      </c>
      <c r="R9234" s="1" t="s">
        <v>3781</v>
      </c>
      <c r="S9234" s="1">
        <v>94.679999999999993</v>
      </c>
      <c r="T9234" s="1">
        <v>9</v>
      </c>
      <c r="U9234" s="1">
        <v>0</v>
      </c>
      <c r="V9234" s="1">
        <v>31.244399999999995</v>
      </c>
      <c r="W9234" t="str">
        <f>INDEX(People!$A$2:$A$5,MATCH(Orders!N9234,People!$B$2:$B$5,0))</f>
        <v>Anna Andreadi</v>
      </c>
      <c r="X9234" t="str">
        <f>IFERROR(INDEX(Returns!A9234:A10033,MATCH(Orders!B9234,Returns!B9234:B10033,0)),"No")</f>
        <v>No</v>
      </c>
      <c r="Y9234">
        <f t="shared" si="144"/>
        <v>94.679999999999993</v>
      </c>
    </row>
    <row r="9235" spans="1:25" x14ac:dyDescent="0.2">
      <c r="A9235" s="1">
        <v>9234</v>
      </c>
      <c r="B9235" t="s">
        <v>6056</v>
      </c>
      <c r="C9235" s="2">
        <v>43345</v>
      </c>
      <c r="D9235" s="8">
        <f>Table1[[#This Row],[Order Date]]</f>
        <v>43345</v>
      </c>
      <c r="E9235" s="2">
        <v>43349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">
        <v>4991</v>
      </c>
      <c r="P9235" s="1" t="s">
        <v>43</v>
      </c>
      <c r="Q9235" s="1" t="s">
        <v>55</v>
      </c>
      <c r="R9235" s="1" t="s">
        <v>4992</v>
      </c>
      <c r="S9235" s="1">
        <v>23.669999999999998</v>
      </c>
      <c r="T9235" s="1">
        <v>3</v>
      </c>
      <c r="U9235" s="1">
        <v>0</v>
      </c>
      <c r="V9235" s="1">
        <v>0.94679999999999698</v>
      </c>
      <c r="W9235" t="str">
        <f>INDEX(People!$A$2:$A$5,MATCH(Orders!N9235,People!$B$2:$B$5,0))</f>
        <v>Anna Andreadi</v>
      </c>
      <c r="X9235" t="str">
        <f>IFERROR(INDEX(Returns!A9235:A10034,MATCH(Orders!B9235,Returns!B9235:B10034,0)),"No")</f>
        <v>No</v>
      </c>
      <c r="Y9235">
        <f t="shared" si="144"/>
        <v>23.669999999999998</v>
      </c>
    </row>
    <row r="9236" spans="1:25" x14ac:dyDescent="0.2">
      <c r="A9236" s="1">
        <v>9235</v>
      </c>
      <c r="B9236" t="s">
        <v>6056</v>
      </c>
      <c r="C9236" s="2">
        <v>43345</v>
      </c>
      <c r="D9236" s="8">
        <f>Table1[[#This Row],[Order Date]]</f>
        <v>43345</v>
      </c>
      <c r="E9236" s="2">
        <v>43349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">
        <v>2123</v>
      </c>
      <c r="P9236" s="1" t="s">
        <v>66</v>
      </c>
      <c r="Q9236" s="1" t="s">
        <v>67</v>
      </c>
      <c r="R9236" s="1" t="s">
        <v>2124</v>
      </c>
      <c r="S9236" s="1">
        <v>1091.1680000000001</v>
      </c>
      <c r="T9236" s="1">
        <v>4</v>
      </c>
      <c r="U9236" s="1">
        <v>0.2</v>
      </c>
      <c r="V9236" s="1">
        <v>68.197999999999979</v>
      </c>
      <c r="W9236" t="str">
        <f>INDEX(People!$A$2:$A$5,MATCH(Orders!N9236,People!$B$2:$B$5,0))</f>
        <v>Anna Andreadi</v>
      </c>
      <c r="X9236" t="str">
        <f>IFERROR(INDEX(Returns!A9236:A10035,MATCH(Orders!B9236,Returns!B9236:B10035,0)),"No")</f>
        <v>No</v>
      </c>
      <c r="Y9236">
        <f t="shared" si="144"/>
        <v>1309.4016000000001</v>
      </c>
    </row>
    <row r="9237" spans="1:25" x14ac:dyDescent="0.2">
      <c r="A9237" s="1">
        <v>9236</v>
      </c>
      <c r="B9237" t="s">
        <v>6056</v>
      </c>
      <c r="C9237" s="2">
        <v>43345</v>
      </c>
      <c r="D9237" s="8">
        <f>Table1[[#This Row],[Order Date]]</f>
        <v>43345</v>
      </c>
      <c r="E9237" s="2">
        <v>43349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">
        <v>3644</v>
      </c>
      <c r="P9237" s="1" t="s">
        <v>43</v>
      </c>
      <c r="Q9237" s="1" t="s">
        <v>63</v>
      </c>
      <c r="R9237" s="1" t="s">
        <v>3645</v>
      </c>
      <c r="S9237" s="1">
        <v>18.689999999999998</v>
      </c>
      <c r="T9237" s="1">
        <v>7</v>
      </c>
      <c r="U9237" s="1">
        <v>0</v>
      </c>
      <c r="V9237" s="1">
        <v>5.2332000000000001</v>
      </c>
      <c r="W9237" t="str">
        <f>INDEX(People!$A$2:$A$5,MATCH(Orders!N9237,People!$B$2:$B$5,0))</f>
        <v>Anna Andreadi</v>
      </c>
      <c r="X9237" t="str">
        <f>IFERROR(INDEX(Returns!A9237:A10036,MATCH(Orders!B9237,Returns!B9237:B10036,0)),"No")</f>
        <v>No</v>
      </c>
      <c r="Y9237">
        <f t="shared" si="144"/>
        <v>18.689999999999998</v>
      </c>
    </row>
    <row r="9238" spans="1:25" x14ac:dyDescent="0.2">
      <c r="A9238" s="1">
        <v>9237</v>
      </c>
      <c r="B9238" t="s">
        <v>6056</v>
      </c>
      <c r="C9238" s="2">
        <v>43345</v>
      </c>
      <c r="D9238" s="8">
        <f>Table1[[#This Row],[Order Date]]</f>
        <v>43345</v>
      </c>
      <c r="E9238" s="2">
        <v>43349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">
        <v>75</v>
      </c>
      <c r="P9238" s="1" t="s">
        <v>30</v>
      </c>
      <c r="Q9238" s="1" t="s">
        <v>52</v>
      </c>
      <c r="R9238" s="1" t="s">
        <v>76</v>
      </c>
      <c r="S9238" s="1">
        <v>568.72800000000007</v>
      </c>
      <c r="T9238" s="1">
        <v>3</v>
      </c>
      <c r="U9238" s="1">
        <v>0.2</v>
      </c>
      <c r="V9238" s="1">
        <v>28.436399999999935</v>
      </c>
      <c r="W9238" t="str">
        <f>INDEX(People!$A$2:$A$5,MATCH(Orders!N9238,People!$B$2:$B$5,0))</f>
        <v>Anna Andreadi</v>
      </c>
      <c r="X9238" t="str">
        <f>IFERROR(INDEX(Returns!A9238:A10037,MATCH(Orders!B9238,Returns!B9238:B10037,0)),"No")</f>
        <v>No</v>
      </c>
      <c r="Y9238">
        <f t="shared" si="144"/>
        <v>682.47360000000003</v>
      </c>
    </row>
    <row r="9239" spans="1:25" x14ac:dyDescent="0.2">
      <c r="A9239" s="1">
        <v>9238</v>
      </c>
      <c r="B9239" t="s">
        <v>6056</v>
      </c>
      <c r="C9239" s="2">
        <v>43345</v>
      </c>
      <c r="D9239" s="8">
        <f>Table1[[#This Row],[Order Date]]</f>
        <v>43345</v>
      </c>
      <c r="E9239" s="2">
        <v>43349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">
        <v>4236</v>
      </c>
      <c r="P9239" s="1" t="s">
        <v>43</v>
      </c>
      <c r="Q9239" s="1" t="s">
        <v>70</v>
      </c>
      <c r="R9239" s="1" t="s">
        <v>4237</v>
      </c>
      <c r="S9239" s="1">
        <v>7.3120000000000012</v>
      </c>
      <c r="T9239" s="1">
        <v>1</v>
      </c>
      <c r="U9239" s="1">
        <v>0.2</v>
      </c>
      <c r="V9239" s="1">
        <v>2.5591999999999997</v>
      </c>
      <c r="W9239" t="str">
        <f>INDEX(People!$A$2:$A$5,MATCH(Orders!N9239,People!$B$2:$B$5,0))</f>
        <v>Anna Andreadi</v>
      </c>
      <c r="X9239" t="str">
        <f>IFERROR(INDEX(Returns!A9239:A10038,MATCH(Orders!B9239,Returns!B9239:B10038,0)),"No")</f>
        <v>No</v>
      </c>
      <c r="Y9239">
        <f t="shared" si="144"/>
        <v>8.7744000000000018</v>
      </c>
    </row>
    <row r="9240" spans="1:25" x14ac:dyDescent="0.2">
      <c r="A9240" s="1">
        <v>9239</v>
      </c>
      <c r="B9240" t="s">
        <v>10569</v>
      </c>
      <c r="C9240" s="2">
        <v>43507</v>
      </c>
      <c r="D9240" s="8">
        <f>Table1[[#This Row],[Order Date]]</f>
        <v>43507</v>
      </c>
      <c r="E9240" s="2">
        <v>43510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">
        <v>2431</v>
      </c>
      <c r="P9240" s="1" t="s">
        <v>30</v>
      </c>
      <c r="Q9240" s="1" t="s">
        <v>60</v>
      </c>
      <c r="R9240" s="1" t="s">
        <v>2432</v>
      </c>
      <c r="S9240" s="1">
        <v>147.56800000000001</v>
      </c>
      <c r="T9240" s="1">
        <v>2</v>
      </c>
      <c r="U9240" s="1">
        <v>0.2</v>
      </c>
      <c r="V9240" s="1">
        <v>-3.6892000000000067</v>
      </c>
      <c r="W9240" t="str">
        <f>INDEX(People!$A$2:$A$5,MATCH(Orders!N9240,People!$B$2:$B$5,0))</f>
        <v>Chuck Magee</v>
      </c>
      <c r="X9240" t="str">
        <f>IFERROR(INDEX(Returns!A9240:A10039,MATCH(Orders!B9240,Returns!B9240:B10039,0)),"No")</f>
        <v>No</v>
      </c>
      <c r="Y9240">
        <f t="shared" si="144"/>
        <v>177.08160000000001</v>
      </c>
    </row>
    <row r="9241" spans="1:25" x14ac:dyDescent="0.2">
      <c r="A9241" s="1">
        <v>9240</v>
      </c>
      <c r="B9241" t="s">
        <v>10570</v>
      </c>
      <c r="C9241" s="2">
        <v>43765</v>
      </c>
      <c r="D9241" s="8">
        <f>Table1[[#This Row],[Order Date]]</f>
        <v>43765</v>
      </c>
      <c r="E9241" s="2">
        <v>43771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">
        <v>2873</v>
      </c>
      <c r="P9241" s="1" t="s">
        <v>43</v>
      </c>
      <c r="Q9241" s="1" t="s">
        <v>84</v>
      </c>
      <c r="R9241" s="1" t="s">
        <v>169</v>
      </c>
      <c r="S9241" s="1">
        <v>56.783999999999999</v>
      </c>
      <c r="T9241" s="1">
        <v>7</v>
      </c>
      <c r="U9241" s="1">
        <v>0.2</v>
      </c>
      <c r="V9241" s="1">
        <v>20.584200000000003</v>
      </c>
      <c r="W9241" t="str">
        <f>INDEX(People!$A$2:$A$5,MATCH(Orders!N9241,People!$B$2:$B$5,0))</f>
        <v>Cassandra Brandow</v>
      </c>
      <c r="X9241" t="str">
        <f>IFERROR(INDEX(Returns!A9241:A10040,MATCH(Orders!B9241,Returns!B9241:B10040,0)),"No")</f>
        <v>No</v>
      </c>
      <c r="Y9241">
        <f t="shared" si="144"/>
        <v>68.140799999999999</v>
      </c>
    </row>
    <row r="9242" spans="1:25" x14ac:dyDescent="0.2">
      <c r="A9242" s="1">
        <v>9241</v>
      </c>
      <c r="B9242" t="s">
        <v>10570</v>
      </c>
      <c r="C9242" s="2">
        <v>43765</v>
      </c>
      <c r="D9242" s="8">
        <f>Table1[[#This Row],[Order Date]]</f>
        <v>43765</v>
      </c>
      <c r="E9242" s="2">
        <v>43771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">
        <v>2623</v>
      </c>
      <c r="P9242" s="1" t="s">
        <v>43</v>
      </c>
      <c r="Q9242" s="1" t="s">
        <v>70</v>
      </c>
      <c r="R9242" s="1" t="s">
        <v>2624</v>
      </c>
      <c r="S9242" s="1">
        <v>5.6070000000000011</v>
      </c>
      <c r="T9242" s="1">
        <v>3</v>
      </c>
      <c r="U9242" s="1">
        <v>0.7</v>
      </c>
      <c r="V9242" s="1">
        <v>-3.9248999999999974</v>
      </c>
      <c r="W9242" t="str">
        <f>INDEX(People!$A$2:$A$5,MATCH(Orders!N9242,People!$B$2:$B$5,0))</f>
        <v>Cassandra Brandow</v>
      </c>
      <c r="X9242" t="str">
        <f>IFERROR(INDEX(Returns!A9242:A10041,MATCH(Orders!B9242,Returns!B9242:B10041,0)),"No")</f>
        <v>No</v>
      </c>
      <c r="Y9242">
        <f t="shared" si="144"/>
        <v>9.531900000000002</v>
      </c>
    </row>
    <row r="9243" spans="1:25" x14ac:dyDescent="0.2">
      <c r="A9243" s="1">
        <v>9242</v>
      </c>
      <c r="B9243" t="s">
        <v>10570</v>
      </c>
      <c r="C9243" s="2">
        <v>43765</v>
      </c>
      <c r="D9243" s="8">
        <f>Table1[[#This Row],[Order Date]]</f>
        <v>43765</v>
      </c>
      <c r="E9243" s="2">
        <v>43771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">
        <v>1507</v>
      </c>
      <c r="P9243" s="1" t="s">
        <v>43</v>
      </c>
      <c r="Q9243" s="1" t="s">
        <v>63</v>
      </c>
      <c r="R9243" s="1" t="s">
        <v>1508</v>
      </c>
      <c r="S9243" s="1">
        <v>6.5760000000000005</v>
      </c>
      <c r="T9243" s="1">
        <v>3</v>
      </c>
      <c r="U9243" s="1">
        <v>0.2</v>
      </c>
      <c r="V9243" s="1">
        <v>0.57540000000000058</v>
      </c>
      <c r="W9243" t="str">
        <f>INDEX(People!$A$2:$A$5,MATCH(Orders!N9243,People!$B$2:$B$5,0))</f>
        <v>Cassandra Brandow</v>
      </c>
      <c r="X9243" t="str">
        <f>IFERROR(INDEX(Returns!A9243:A10042,MATCH(Orders!B9243,Returns!B9243:B10042,0)),"No")</f>
        <v>No</v>
      </c>
      <c r="Y9243">
        <f t="shared" si="144"/>
        <v>7.8912000000000004</v>
      </c>
    </row>
    <row r="9244" spans="1:25" x14ac:dyDescent="0.2">
      <c r="A9244" s="1">
        <v>9243</v>
      </c>
      <c r="B9244" t="s">
        <v>10571</v>
      </c>
      <c r="C9244" s="2">
        <v>42560</v>
      </c>
      <c r="D9244" s="8">
        <f>Table1[[#This Row],[Order Date]]</f>
        <v>42560</v>
      </c>
      <c r="E9244" s="2">
        <v>42565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">
        <v>395</v>
      </c>
      <c r="P9244" s="1" t="s">
        <v>43</v>
      </c>
      <c r="Q9244" s="1" t="s">
        <v>70</v>
      </c>
      <c r="R9244" s="1" t="s">
        <v>396</v>
      </c>
      <c r="S9244" s="1">
        <v>14.303999999999998</v>
      </c>
      <c r="T9244" s="1">
        <v>6</v>
      </c>
      <c r="U9244" s="1">
        <v>0.2</v>
      </c>
      <c r="V9244" s="1">
        <v>4.6487999999999987</v>
      </c>
      <c r="W9244" t="str">
        <f>INDEX(People!$A$2:$A$5,MATCH(Orders!N9244,People!$B$2:$B$5,0))</f>
        <v>Anna Andreadi</v>
      </c>
      <c r="X9244" t="str">
        <f>IFERROR(INDEX(Returns!A9244:A10043,MATCH(Orders!B9244,Returns!B9244:B10043,0)),"No")</f>
        <v>No</v>
      </c>
      <c r="Y9244">
        <f t="shared" si="144"/>
        <v>17.164799999999996</v>
      </c>
    </row>
    <row r="9245" spans="1:25" x14ac:dyDescent="0.2">
      <c r="A9245" s="1">
        <v>9244</v>
      </c>
      <c r="B9245" t="s">
        <v>10571</v>
      </c>
      <c r="C9245" s="2">
        <v>42560</v>
      </c>
      <c r="D9245" s="8">
        <f>Table1[[#This Row],[Order Date]]</f>
        <v>42560</v>
      </c>
      <c r="E9245" s="2">
        <v>42565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">
        <v>5126</v>
      </c>
      <c r="P9245" s="1" t="s">
        <v>30</v>
      </c>
      <c r="Q9245" s="1" t="s">
        <v>31</v>
      </c>
      <c r="R9245" s="1" t="s">
        <v>5127</v>
      </c>
      <c r="S9245" s="1">
        <v>119.83299999999998</v>
      </c>
      <c r="T9245" s="1">
        <v>1</v>
      </c>
      <c r="U9245" s="1">
        <v>0.15</v>
      </c>
      <c r="V9245" s="1">
        <v>7.0489999999999995</v>
      </c>
      <c r="W9245" t="str">
        <f>INDEX(People!$A$2:$A$5,MATCH(Orders!N9245,People!$B$2:$B$5,0))</f>
        <v>Anna Andreadi</v>
      </c>
      <c r="X9245" t="str">
        <f>IFERROR(INDEX(Returns!A9245:A10044,MATCH(Orders!B9245,Returns!B9245:B10044,0)),"No")</f>
        <v>No</v>
      </c>
      <c r="Y9245">
        <f t="shared" si="144"/>
        <v>137.80794999999998</v>
      </c>
    </row>
    <row r="9246" spans="1:25" x14ac:dyDescent="0.2">
      <c r="A9246" s="1">
        <v>9245</v>
      </c>
      <c r="B9246" t="s">
        <v>10571</v>
      </c>
      <c r="C9246" s="2">
        <v>42560</v>
      </c>
      <c r="D9246" s="8">
        <f>Table1[[#This Row],[Order Date]]</f>
        <v>42560</v>
      </c>
      <c r="E9246" s="2">
        <v>42565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">
        <v>3451</v>
      </c>
      <c r="P9246" s="1" t="s">
        <v>43</v>
      </c>
      <c r="Q9246" s="1" t="s">
        <v>63</v>
      </c>
      <c r="R9246" s="1" t="s">
        <v>3452</v>
      </c>
      <c r="S9246" s="1">
        <v>5.56</v>
      </c>
      <c r="T9246" s="1">
        <v>2</v>
      </c>
      <c r="U9246" s="1">
        <v>0</v>
      </c>
      <c r="V9246" s="1">
        <v>2.2239999999999998</v>
      </c>
      <c r="W9246" t="str">
        <f>INDEX(People!$A$2:$A$5,MATCH(Orders!N9246,People!$B$2:$B$5,0))</f>
        <v>Anna Andreadi</v>
      </c>
      <c r="X9246" t="str">
        <f>IFERROR(INDEX(Returns!A9246:A10045,MATCH(Orders!B9246,Returns!B9246:B10045,0)),"No")</f>
        <v>No</v>
      </c>
      <c r="Y9246">
        <f t="shared" si="144"/>
        <v>5.56</v>
      </c>
    </row>
    <row r="9247" spans="1:25" x14ac:dyDescent="0.2">
      <c r="A9247" s="1">
        <v>9246</v>
      </c>
      <c r="B9247" t="s">
        <v>10571</v>
      </c>
      <c r="C9247" s="2">
        <v>42560</v>
      </c>
      <c r="D9247" s="8">
        <f>Table1[[#This Row],[Order Date]]</f>
        <v>42560</v>
      </c>
      <c r="E9247" s="2">
        <v>42565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">
        <v>83</v>
      </c>
      <c r="P9247" s="1" t="s">
        <v>43</v>
      </c>
      <c r="Q9247" s="1" t="s">
        <v>84</v>
      </c>
      <c r="R9247" s="1" t="s">
        <v>85</v>
      </c>
      <c r="S9247" s="1">
        <v>32.400000000000006</v>
      </c>
      <c r="T9247" s="1">
        <v>5</v>
      </c>
      <c r="U9247" s="1">
        <v>0</v>
      </c>
      <c r="V9247" s="1">
        <v>15.552000000000001</v>
      </c>
      <c r="W9247" t="str">
        <f>INDEX(People!$A$2:$A$5,MATCH(Orders!N9247,People!$B$2:$B$5,0))</f>
        <v>Anna Andreadi</v>
      </c>
      <c r="X9247" t="str">
        <f>IFERROR(INDEX(Returns!A9247:A10046,MATCH(Orders!B9247,Returns!B9247:B10046,0)),"No")</f>
        <v>No</v>
      </c>
      <c r="Y9247">
        <f t="shared" si="144"/>
        <v>32.400000000000006</v>
      </c>
    </row>
    <row r="9248" spans="1:25" x14ac:dyDescent="0.2">
      <c r="A9248" s="1">
        <v>9247</v>
      </c>
      <c r="B9248" t="s">
        <v>10572</v>
      </c>
      <c r="C9248" s="2">
        <v>43607</v>
      </c>
      <c r="D9248" s="8">
        <f>Table1[[#This Row],[Order Date]]</f>
        <v>43607</v>
      </c>
      <c r="E9248" s="2">
        <v>43611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">
        <v>976</v>
      </c>
      <c r="P9248" s="1" t="s">
        <v>43</v>
      </c>
      <c r="Q9248" s="1" t="s">
        <v>63</v>
      </c>
      <c r="R9248" s="1" t="s">
        <v>977</v>
      </c>
      <c r="S9248" s="1">
        <v>9.84</v>
      </c>
      <c r="T9248" s="1">
        <v>3</v>
      </c>
      <c r="U9248" s="1">
        <v>0</v>
      </c>
      <c r="V9248" s="1">
        <v>2.8535999999999988</v>
      </c>
      <c r="W9248" t="str">
        <f>INDEX(People!$A$2:$A$5,MATCH(Orders!N9248,People!$B$2:$B$5,0))</f>
        <v>Anna Andreadi</v>
      </c>
      <c r="X9248" t="str">
        <f>IFERROR(INDEX(Returns!A9248:A10047,MATCH(Orders!B9248,Returns!B9248:B10047,0)),"No")</f>
        <v>No</v>
      </c>
      <c r="Y9248">
        <f t="shared" si="144"/>
        <v>9.84</v>
      </c>
    </row>
    <row r="9249" spans="1:25" x14ac:dyDescent="0.2">
      <c r="A9249" s="1">
        <v>9248</v>
      </c>
      <c r="B9249" t="s">
        <v>10572</v>
      </c>
      <c r="C9249" s="2">
        <v>43607</v>
      </c>
      <c r="D9249" s="8">
        <f>Table1[[#This Row],[Order Date]]</f>
        <v>43607</v>
      </c>
      <c r="E9249" s="2">
        <v>43611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">
        <v>1120</v>
      </c>
      <c r="P9249" s="1" t="s">
        <v>43</v>
      </c>
      <c r="Q9249" s="1" t="s">
        <v>63</v>
      </c>
      <c r="R9249" s="1" t="s">
        <v>1121</v>
      </c>
      <c r="S9249" s="1">
        <v>2.78</v>
      </c>
      <c r="T9249" s="1">
        <v>1</v>
      </c>
      <c r="U9249" s="1">
        <v>0</v>
      </c>
      <c r="V9249" s="1">
        <v>0.72279999999999989</v>
      </c>
      <c r="W9249" t="str">
        <f>INDEX(People!$A$2:$A$5,MATCH(Orders!N9249,People!$B$2:$B$5,0))</f>
        <v>Anna Andreadi</v>
      </c>
      <c r="X9249" t="str">
        <f>IFERROR(INDEX(Returns!A9249:A10048,MATCH(Orders!B9249,Returns!B9249:B10048,0)),"No")</f>
        <v>No</v>
      </c>
      <c r="Y9249">
        <f t="shared" si="144"/>
        <v>2.78</v>
      </c>
    </row>
    <row r="9250" spans="1:25" x14ac:dyDescent="0.2">
      <c r="A9250" s="1">
        <v>9249</v>
      </c>
      <c r="B9250" t="s">
        <v>10573</v>
      </c>
      <c r="C9250" s="2">
        <v>43414</v>
      </c>
      <c r="D9250" s="8">
        <f>Table1[[#This Row],[Order Date]]</f>
        <v>43414</v>
      </c>
      <c r="E9250" s="2">
        <v>43418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">
        <v>896</v>
      </c>
      <c r="P9250" s="1" t="s">
        <v>43</v>
      </c>
      <c r="Q9250" s="1" t="s">
        <v>70</v>
      </c>
      <c r="R9250" s="1" t="s">
        <v>897</v>
      </c>
      <c r="S9250" s="1">
        <v>3.64</v>
      </c>
      <c r="T9250" s="1">
        <v>1</v>
      </c>
      <c r="U9250" s="1">
        <v>0.2</v>
      </c>
      <c r="V9250" s="1">
        <v>1.3649999999999998</v>
      </c>
      <c r="W9250" t="str">
        <f>INDEX(People!$A$2:$A$5,MATCH(Orders!N9250,People!$B$2:$B$5,0))</f>
        <v>Chuck Magee</v>
      </c>
      <c r="X9250" t="str">
        <f>IFERROR(INDEX(Returns!A9250:A10049,MATCH(Orders!B9250,Returns!B9250:B10049,0)),"No")</f>
        <v>No</v>
      </c>
      <c r="Y9250">
        <f t="shared" si="144"/>
        <v>4.3680000000000003</v>
      </c>
    </row>
    <row r="9251" spans="1:25" x14ac:dyDescent="0.2">
      <c r="A9251" s="1">
        <v>9250</v>
      </c>
      <c r="B9251" t="s">
        <v>10573</v>
      </c>
      <c r="C9251" s="2">
        <v>43414</v>
      </c>
      <c r="D9251" s="8">
        <f>Table1[[#This Row],[Order Date]]</f>
        <v>43414</v>
      </c>
      <c r="E9251" s="2">
        <v>43418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">
        <v>4552</v>
      </c>
      <c r="P9251" s="1" t="s">
        <v>66</v>
      </c>
      <c r="Q9251" s="1" t="s">
        <v>67</v>
      </c>
      <c r="R9251" s="1" t="s">
        <v>4553</v>
      </c>
      <c r="S9251" s="1">
        <v>881.93</v>
      </c>
      <c r="T9251" s="1">
        <v>7</v>
      </c>
      <c r="U9251" s="1">
        <v>0</v>
      </c>
      <c r="V9251" s="1">
        <v>220.48250000000002</v>
      </c>
      <c r="W9251" t="str">
        <f>INDEX(People!$A$2:$A$5,MATCH(Orders!N9251,People!$B$2:$B$5,0))</f>
        <v>Chuck Magee</v>
      </c>
      <c r="X9251" t="str">
        <f>IFERROR(INDEX(Returns!A9251:A10050,MATCH(Orders!B9251,Returns!B9251:B10050,0)),"No")</f>
        <v>No</v>
      </c>
      <c r="Y9251">
        <f t="shared" si="144"/>
        <v>881.93</v>
      </c>
    </row>
    <row r="9252" spans="1:25" x14ac:dyDescent="0.2">
      <c r="A9252" s="1">
        <v>9251</v>
      </c>
      <c r="B9252" t="s">
        <v>10574</v>
      </c>
      <c r="C9252" s="2">
        <v>43436</v>
      </c>
      <c r="D9252" s="8">
        <f>Table1[[#This Row],[Order Date]]</f>
        <v>43436</v>
      </c>
      <c r="E9252" s="2">
        <v>43440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">
        <v>1663</v>
      </c>
      <c r="P9252" s="1" t="s">
        <v>43</v>
      </c>
      <c r="Q9252" s="1" t="s">
        <v>70</v>
      </c>
      <c r="R9252" s="1" t="s">
        <v>1664</v>
      </c>
      <c r="S9252" s="1">
        <v>115.84</v>
      </c>
      <c r="T9252" s="1">
        <v>8</v>
      </c>
      <c r="U9252" s="1">
        <v>0</v>
      </c>
      <c r="V9252" s="1">
        <v>54.444800000000001</v>
      </c>
      <c r="W9252" t="str">
        <f>INDEX(People!$A$2:$A$5,MATCH(Orders!N9252,People!$B$2:$B$5,0))</f>
        <v>Kelly Williams</v>
      </c>
      <c r="X9252" t="str">
        <f>IFERROR(INDEX(Returns!A9252:A10051,MATCH(Orders!B9252,Returns!B9252:B10051,0)),"No")</f>
        <v>No</v>
      </c>
      <c r="Y9252">
        <f t="shared" si="144"/>
        <v>115.84</v>
      </c>
    </row>
    <row r="9253" spans="1:25" x14ac:dyDescent="0.2">
      <c r="A9253" s="1">
        <v>9252</v>
      </c>
      <c r="B9253" t="s">
        <v>6165</v>
      </c>
      <c r="C9253" s="2">
        <v>43526</v>
      </c>
      <c r="D9253" s="8">
        <f>Table1[[#This Row],[Order Date]]</f>
        <v>43526</v>
      </c>
      <c r="E9253" s="2">
        <v>43532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">
        <v>3508</v>
      </c>
      <c r="P9253" s="1" t="s">
        <v>43</v>
      </c>
      <c r="Q9253" s="1" t="s">
        <v>70</v>
      </c>
      <c r="R9253" s="1" t="s">
        <v>3509</v>
      </c>
      <c r="S9253" s="1">
        <v>107.64800000000001</v>
      </c>
      <c r="T9253" s="1">
        <v>2</v>
      </c>
      <c r="U9253" s="1">
        <v>0.2</v>
      </c>
      <c r="V9253" s="1">
        <v>33.639999999999986</v>
      </c>
      <c r="W9253" t="str">
        <f>INDEX(People!$A$2:$A$5,MATCH(Orders!N9253,People!$B$2:$B$5,0))</f>
        <v>Anna Andreadi</v>
      </c>
      <c r="X9253" t="str">
        <f>IFERROR(INDEX(Returns!A9253:A10052,MATCH(Orders!B9253,Returns!B9253:B10052,0)),"No")</f>
        <v>No</v>
      </c>
      <c r="Y9253">
        <f t="shared" si="144"/>
        <v>129.17760000000001</v>
      </c>
    </row>
    <row r="9254" spans="1:25" x14ac:dyDescent="0.2">
      <c r="A9254" s="1">
        <v>9253</v>
      </c>
      <c r="B9254" t="s">
        <v>10575</v>
      </c>
      <c r="C9254" s="2">
        <v>43731</v>
      </c>
      <c r="D9254" s="8">
        <f>Table1[[#This Row],[Order Date]]</f>
        <v>43731</v>
      </c>
      <c r="E9254" s="2">
        <v>43733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">
        <v>3940</v>
      </c>
      <c r="P9254" s="1" t="s">
        <v>66</v>
      </c>
      <c r="Q9254" s="1" t="s">
        <v>146</v>
      </c>
      <c r="R9254" s="1" t="s">
        <v>3941</v>
      </c>
      <c r="S9254" s="1">
        <v>199.95000000000002</v>
      </c>
      <c r="T9254" s="1">
        <v>5</v>
      </c>
      <c r="U9254" s="1">
        <v>0</v>
      </c>
      <c r="V9254" s="1">
        <v>63.983999999999988</v>
      </c>
      <c r="W9254" t="str">
        <f>INDEX(People!$A$2:$A$5,MATCH(Orders!N9254,People!$B$2:$B$5,0))</f>
        <v>Cassandra Brandow</v>
      </c>
      <c r="X9254" t="str">
        <f>IFERROR(INDEX(Returns!A9254:A10053,MATCH(Orders!B9254,Returns!B9254:B10053,0)),"No")</f>
        <v>No</v>
      </c>
      <c r="Y9254">
        <f t="shared" si="144"/>
        <v>199.95000000000002</v>
      </c>
    </row>
    <row r="9255" spans="1:25" x14ac:dyDescent="0.2">
      <c r="A9255" s="1">
        <v>9254</v>
      </c>
      <c r="B9255" t="s">
        <v>10575</v>
      </c>
      <c r="C9255" s="2">
        <v>43731</v>
      </c>
      <c r="D9255" s="8">
        <f>Table1[[#This Row],[Order Date]]</f>
        <v>43731</v>
      </c>
      <c r="E9255" s="2">
        <v>43733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">
        <v>1707</v>
      </c>
      <c r="P9255" s="1" t="s">
        <v>43</v>
      </c>
      <c r="Q9255" s="1" t="s">
        <v>84</v>
      </c>
      <c r="R9255" s="1" t="s">
        <v>1708</v>
      </c>
      <c r="S9255" s="1">
        <v>12.96</v>
      </c>
      <c r="T9255" s="1">
        <v>2</v>
      </c>
      <c r="U9255" s="1">
        <v>0</v>
      </c>
      <c r="V9255" s="1">
        <v>6.2208000000000006</v>
      </c>
      <c r="W9255" t="str">
        <f>INDEX(People!$A$2:$A$5,MATCH(Orders!N9255,People!$B$2:$B$5,0))</f>
        <v>Cassandra Brandow</v>
      </c>
      <c r="X9255" t="str">
        <f>IFERROR(INDEX(Returns!A9255:A10054,MATCH(Orders!B9255,Returns!B9255:B10054,0)),"No")</f>
        <v>No</v>
      </c>
      <c r="Y9255">
        <f t="shared" si="144"/>
        <v>12.96</v>
      </c>
    </row>
    <row r="9256" spans="1:25" x14ac:dyDescent="0.2">
      <c r="A9256" s="1">
        <v>9255</v>
      </c>
      <c r="B9256" t="s">
        <v>10576</v>
      </c>
      <c r="C9256" s="2">
        <v>42411</v>
      </c>
      <c r="D9256" s="8">
        <f>Table1[[#This Row],[Order Date]]</f>
        <v>42411</v>
      </c>
      <c r="E9256" s="2">
        <v>42415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">
        <v>274</v>
      </c>
      <c r="P9256" s="1" t="s">
        <v>30</v>
      </c>
      <c r="Q9256" s="1" t="s">
        <v>34</v>
      </c>
      <c r="R9256" s="1" t="s">
        <v>275</v>
      </c>
      <c r="S9256" s="1">
        <v>60.89</v>
      </c>
      <c r="T9256" s="1">
        <v>1</v>
      </c>
      <c r="U9256" s="1">
        <v>0</v>
      </c>
      <c r="V9256" s="1">
        <v>15.222499999999997</v>
      </c>
      <c r="W9256" t="str">
        <f>INDEX(People!$A$2:$A$5,MATCH(Orders!N9256,People!$B$2:$B$5,0))</f>
        <v>Kelly Williams</v>
      </c>
      <c r="X9256" t="str">
        <f>IFERROR(INDEX(Returns!A9256:A10055,MATCH(Orders!B9256,Returns!B9256:B10055,0)),"No")</f>
        <v>No</v>
      </c>
      <c r="Y9256">
        <f t="shared" si="144"/>
        <v>60.89</v>
      </c>
    </row>
    <row r="9257" spans="1:25" x14ac:dyDescent="0.2">
      <c r="A9257" s="1">
        <v>9256</v>
      </c>
      <c r="B9257" t="s">
        <v>10576</v>
      </c>
      <c r="C9257" s="2">
        <v>42411</v>
      </c>
      <c r="D9257" s="8">
        <f>Table1[[#This Row],[Order Date]]</f>
        <v>42411</v>
      </c>
      <c r="E9257" s="2">
        <v>42415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">
        <v>2281</v>
      </c>
      <c r="P9257" s="1" t="s">
        <v>43</v>
      </c>
      <c r="Q9257" s="1" t="s">
        <v>44</v>
      </c>
      <c r="R9257" s="1" t="s">
        <v>2282</v>
      </c>
      <c r="S9257" s="1">
        <v>14.940000000000001</v>
      </c>
      <c r="T9257" s="1">
        <v>3</v>
      </c>
      <c r="U9257" s="1">
        <v>0</v>
      </c>
      <c r="V9257" s="1">
        <v>6.8723999999999998</v>
      </c>
      <c r="W9257" t="str">
        <f>INDEX(People!$A$2:$A$5,MATCH(Orders!N9257,People!$B$2:$B$5,0))</f>
        <v>Kelly Williams</v>
      </c>
      <c r="X9257" t="str">
        <f>IFERROR(INDEX(Returns!A9257:A10056,MATCH(Orders!B9257,Returns!B9257:B10056,0)),"No")</f>
        <v>No</v>
      </c>
      <c r="Y9257">
        <f t="shared" si="144"/>
        <v>14.940000000000001</v>
      </c>
    </row>
    <row r="9258" spans="1:25" x14ac:dyDescent="0.2">
      <c r="A9258" s="1">
        <v>9257</v>
      </c>
      <c r="B9258" t="s">
        <v>10576</v>
      </c>
      <c r="C9258" s="2">
        <v>42411</v>
      </c>
      <c r="D9258" s="8">
        <f>Table1[[#This Row],[Order Date]]</f>
        <v>42411</v>
      </c>
      <c r="E9258" s="2">
        <v>42415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">
        <v>1814</v>
      </c>
      <c r="P9258" s="1" t="s">
        <v>43</v>
      </c>
      <c r="Q9258" s="1" t="s">
        <v>70</v>
      </c>
      <c r="R9258" s="1" t="s">
        <v>1815</v>
      </c>
      <c r="S9258" s="1">
        <v>9.64</v>
      </c>
      <c r="T9258" s="1">
        <v>2</v>
      </c>
      <c r="U9258" s="1">
        <v>0</v>
      </c>
      <c r="V9258" s="1">
        <v>4.4344000000000001</v>
      </c>
      <c r="W9258" t="str">
        <f>INDEX(People!$A$2:$A$5,MATCH(Orders!N9258,People!$B$2:$B$5,0))</f>
        <v>Kelly Williams</v>
      </c>
      <c r="X9258" t="str">
        <f>IFERROR(INDEX(Returns!A9258:A10057,MATCH(Orders!B9258,Returns!B9258:B10057,0)),"No")</f>
        <v>No</v>
      </c>
      <c r="Y9258">
        <f t="shared" si="144"/>
        <v>9.64</v>
      </c>
    </row>
    <row r="9259" spans="1:25" x14ac:dyDescent="0.2">
      <c r="A9259" s="1">
        <v>9258</v>
      </c>
      <c r="B9259" t="s">
        <v>10576</v>
      </c>
      <c r="C9259" s="2">
        <v>42411</v>
      </c>
      <c r="D9259" s="8">
        <f>Table1[[#This Row],[Order Date]]</f>
        <v>42411</v>
      </c>
      <c r="E9259" s="2">
        <v>42415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">
        <v>4243</v>
      </c>
      <c r="P9259" s="1" t="s">
        <v>30</v>
      </c>
      <c r="Q9259" s="1" t="s">
        <v>60</v>
      </c>
      <c r="R9259" s="1" t="s">
        <v>4244</v>
      </c>
      <c r="S9259" s="1">
        <v>332.94</v>
      </c>
      <c r="T9259" s="1">
        <v>3</v>
      </c>
      <c r="U9259" s="1">
        <v>0</v>
      </c>
      <c r="V9259" s="1">
        <v>53.270399999999995</v>
      </c>
      <c r="W9259" t="str">
        <f>INDEX(People!$A$2:$A$5,MATCH(Orders!N9259,People!$B$2:$B$5,0))</f>
        <v>Kelly Williams</v>
      </c>
      <c r="X9259" t="str">
        <f>IFERROR(INDEX(Returns!A9259:A10058,MATCH(Orders!B9259,Returns!B9259:B10058,0)),"No")</f>
        <v>No</v>
      </c>
      <c r="Y9259">
        <f t="shared" si="144"/>
        <v>332.94</v>
      </c>
    </row>
    <row r="9260" spans="1:25" x14ac:dyDescent="0.2">
      <c r="A9260" s="1">
        <v>9259</v>
      </c>
      <c r="B9260" t="s">
        <v>10576</v>
      </c>
      <c r="C9260" s="2">
        <v>42411</v>
      </c>
      <c r="D9260" s="8">
        <f>Table1[[#This Row],[Order Date]]</f>
        <v>42411</v>
      </c>
      <c r="E9260" s="2">
        <v>42415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">
        <v>292</v>
      </c>
      <c r="P9260" s="1" t="s">
        <v>43</v>
      </c>
      <c r="Q9260" s="1" t="s">
        <v>70</v>
      </c>
      <c r="R9260" s="1" t="s">
        <v>4708</v>
      </c>
      <c r="S9260" s="1">
        <v>51.900000000000006</v>
      </c>
      <c r="T9260" s="1">
        <v>3</v>
      </c>
      <c r="U9260" s="1">
        <v>0</v>
      </c>
      <c r="V9260" s="1">
        <v>24.393000000000001</v>
      </c>
      <c r="W9260" t="str">
        <f>INDEX(People!$A$2:$A$5,MATCH(Orders!N9260,People!$B$2:$B$5,0))</f>
        <v>Kelly Williams</v>
      </c>
      <c r="X9260" t="str">
        <f>IFERROR(INDEX(Returns!A9260:A10059,MATCH(Orders!B9260,Returns!B9260:B10059,0)),"No")</f>
        <v>No</v>
      </c>
      <c r="Y9260">
        <f t="shared" si="144"/>
        <v>51.900000000000006</v>
      </c>
    </row>
    <row r="9261" spans="1:25" x14ac:dyDescent="0.2">
      <c r="A9261" s="1">
        <v>9260</v>
      </c>
      <c r="B9261" t="s">
        <v>10576</v>
      </c>
      <c r="C9261" s="2">
        <v>42411</v>
      </c>
      <c r="D9261" s="8">
        <f>Table1[[#This Row],[Order Date]]</f>
        <v>42411</v>
      </c>
      <c r="E9261" s="2">
        <v>42415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">
        <v>1903</v>
      </c>
      <c r="P9261" s="1" t="s">
        <v>43</v>
      </c>
      <c r="Q9261" s="1" t="s">
        <v>55</v>
      </c>
      <c r="R9261" s="1" t="s">
        <v>1904</v>
      </c>
      <c r="S9261" s="1">
        <v>64.959999999999994</v>
      </c>
      <c r="T9261" s="1">
        <v>2</v>
      </c>
      <c r="U9261" s="1">
        <v>0</v>
      </c>
      <c r="V9261" s="1">
        <v>2.598399999999998</v>
      </c>
      <c r="W9261" t="str">
        <f>INDEX(People!$A$2:$A$5,MATCH(Orders!N9261,People!$B$2:$B$5,0))</f>
        <v>Kelly Williams</v>
      </c>
      <c r="X9261" t="str">
        <f>IFERROR(INDEX(Returns!A9261:A10060,MATCH(Orders!B9261,Returns!B9261:B10060,0)),"No")</f>
        <v>No</v>
      </c>
      <c r="Y9261">
        <f t="shared" si="144"/>
        <v>64.959999999999994</v>
      </c>
    </row>
    <row r="9262" spans="1:25" x14ac:dyDescent="0.2">
      <c r="A9262" s="1">
        <v>9261</v>
      </c>
      <c r="B9262" t="s">
        <v>10577</v>
      </c>
      <c r="C9262" s="2">
        <v>43780</v>
      </c>
      <c r="D9262" s="8">
        <f>Table1[[#This Row],[Order Date]]</f>
        <v>43780</v>
      </c>
      <c r="E9262" s="2">
        <v>43783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">
        <v>5629</v>
      </c>
      <c r="P9262" s="1" t="s">
        <v>43</v>
      </c>
      <c r="Q9262" s="1" t="s">
        <v>512</v>
      </c>
      <c r="R9262" s="1" t="s">
        <v>5630</v>
      </c>
      <c r="S9262" s="1">
        <v>25.5</v>
      </c>
      <c r="T9262" s="1">
        <v>3</v>
      </c>
      <c r="U9262" s="1">
        <v>0</v>
      </c>
      <c r="V9262" s="1">
        <v>6.63</v>
      </c>
      <c r="W9262" t="str">
        <f>INDEX(People!$A$2:$A$5,MATCH(Orders!N9262,People!$B$2:$B$5,0))</f>
        <v>Kelly Williams</v>
      </c>
      <c r="X9262" t="str">
        <f>IFERROR(INDEX(Returns!A9262:A10061,MATCH(Orders!B9262,Returns!B9262:B10061,0)),"No")</f>
        <v>No</v>
      </c>
      <c r="Y9262">
        <f t="shared" si="144"/>
        <v>25.5</v>
      </c>
    </row>
    <row r="9263" spans="1:25" x14ac:dyDescent="0.2">
      <c r="A9263" s="1">
        <v>9262</v>
      </c>
      <c r="B9263" t="s">
        <v>10578</v>
      </c>
      <c r="C9263" s="2">
        <v>43710</v>
      </c>
      <c r="D9263" s="8">
        <f>Table1[[#This Row],[Order Date]]</f>
        <v>43710</v>
      </c>
      <c r="E9263" s="2">
        <v>43710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">
        <v>235</v>
      </c>
      <c r="P9263" s="1" t="s">
        <v>30</v>
      </c>
      <c r="Q9263" s="1" t="s">
        <v>34</v>
      </c>
      <c r="R9263" s="1" t="s">
        <v>236</v>
      </c>
      <c r="S9263" s="1">
        <v>215.976</v>
      </c>
      <c r="T9263" s="1">
        <v>3</v>
      </c>
      <c r="U9263" s="1">
        <v>0.2</v>
      </c>
      <c r="V9263" s="1">
        <v>-2.6997000000000355</v>
      </c>
      <c r="W9263" t="str">
        <f>INDEX(People!$A$2:$A$5,MATCH(Orders!N9263,People!$B$2:$B$5,0))</f>
        <v>Anna Andreadi</v>
      </c>
      <c r="X9263" t="str">
        <f>IFERROR(INDEX(Returns!A9263:A10062,MATCH(Orders!B9263,Returns!B9263:B10062,0)),"No")</f>
        <v>No</v>
      </c>
      <c r="Y9263">
        <f t="shared" si="144"/>
        <v>259.1712</v>
      </c>
    </row>
    <row r="9264" spans="1:25" x14ac:dyDescent="0.2">
      <c r="A9264" s="1">
        <v>9263</v>
      </c>
      <c r="B9264" t="s">
        <v>10579</v>
      </c>
      <c r="C9264" s="2">
        <v>43017</v>
      </c>
      <c r="D9264" s="8">
        <f>Table1[[#This Row],[Order Date]]</f>
        <v>43017</v>
      </c>
      <c r="E9264" s="2">
        <v>43021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">
        <v>301</v>
      </c>
      <c r="P9264" s="1" t="s">
        <v>30</v>
      </c>
      <c r="Q9264" s="1" t="s">
        <v>34</v>
      </c>
      <c r="R9264" s="1" t="s">
        <v>302</v>
      </c>
      <c r="S9264" s="1">
        <v>389.97</v>
      </c>
      <c r="T9264" s="1">
        <v>3</v>
      </c>
      <c r="U9264" s="1">
        <v>0</v>
      </c>
      <c r="V9264" s="1">
        <v>35.097300000000004</v>
      </c>
      <c r="W9264" t="str">
        <f>INDEX(People!$A$2:$A$5,MATCH(Orders!N9264,People!$B$2:$B$5,0))</f>
        <v>Kelly Williams</v>
      </c>
      <c r="X9264" t="str">
        <f>IFERROR(INDEX(Returns!A9264:A10063,MATCH(Orders!B9264,Returns!B9264:B10063,0)),"No")</f>
        <v>No</v>
      </c>
      <c r="Y9264">
        <f t="shared" si="144"/>
        <v>389.97</v>
      </c>
    </row>
    <row r="9265" spans="1:25" x14ac:dyDescent="0.2">
      <c r="A9265" s="1">
        <v>9264</v>
      </c>
      <c r="B9265" t="s">
        <v>10579</v>
      </c>
      <c r="C9265" s="2">
        <v>43017</v>
      </c>
      <c r="D9265" s="8">
        <f>Table1[[#This Row],[Order Date]]</f>
        <v>43017</v>
      </c>
      <c r="E9265" s="2">
        <v>43021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">
        <v>2666</v>
      </c>
      <c r="P9265" s="1" t="s">
        <v>43</v>
      </c>
      <c r="Q9265" s="1" t="s">
        <v>73</v>
      </c>
      <c r="R9265" s="1" t="s">
        <v>2667</v>
      </c>
      <c r="S9265" s="1">
        <v>269.90999999999997</v>
      </c>
      <c r="T9265" s="1">
        <v>5</v>
      </c>
      <c r="U9265" s="1">
        <v>0.1</v>
      </c>
      <c r="V9265" s="1">
        <v>53.982000000000006</v>
      </c>
      <c r="W9265" t="str">
        <f>INDEX(People!$A$2:$A$5,MATCH(Orders!N9265,People!$B$2:$B$5,0))</f>
        <v>Kelly Williams</v>
      </c>
      <c r="X9265" t="str">
        <f>IFERROR(INDEX(Returns!A9265:A10064,MATCH(Orders!B9265,Returns!B9265:B10064,0)),"No")</f>
        <v>No</v>
      </c>
      <c r="Y9265">
        <f t="shared" si="144"/>
        <v>296.90100000000001</v>
      </c>
    </row>
    <row r="9266" spans="1:25" x14ac:dyDescent="0.2">
      <c r="A9266" s="1">
        <v>9265</v>
      </c>
      <c r="B9266" t="s">
        <v>10580</v>
      </c>
      <c r="C9266" s="2">
        <v>43793</v>
      </c>
      <c r="D9266" s="8">
        <f>Table1[[#This Row],[Order Date]]</f>
        <v>43793</v>
      </c>
      <c r="E9266" s="2">
        <v>43800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">
        <v>5255</v>
      </c>
      <c r="P9266" s="1" t="s">
        <v>43</v>
      </c>
      <c r="Q9266" s="1" t="s">
        <v>70</v>
      </c>
      <c r="R9266" s="1" t="s">
        <v>5256</v>
      </c>
      <c r="S9266" s="1">
        <v>11.673000000000002</v>
      </c>
      <c r="T9266" s="1">
        <v>3</v>
      </c>
      <c r="U9266" s="1">
        <v>0.7</v>
      </c>
      <c r="V9266" s="1">
        <v>-7.782</v>
      </c>
      <c r="W9266" t="str">
        <f>INDEX(People!$A$2:$A$5,MATCH(Orders!N9266,People!$B$2:$B$5,0))</f>
        <v>Cassandra Brandow</v>
      </c>
      <c r="X9266" t="str">
        <f>IFERROR(INDEX(Returns!A9266:A10065,MATCH(Orders!B9266,Returns!B9266:B10065,0)),"No")</f>
        <v>No</v>
      </c>
      <c r="Y9266">
        <f t="shared" si="144"/>
        <v>19.844100000000001</v>
      </c>
    </row>
    <row r="9267" spans="1:25" x14ac:dyDescent="0.2">
      <c r="A9267" s="1">
        <v>9266</v>
      </c>
      <c r="B9267" t="s">
        <v>10580</v>
      </c>
      <c r="C9267" s="2">
        <v>43793</v>
      </c>
      <c r="D9267" s="8">
        <f>Table1[[#This Row],[Order Date]]</f>
        <v>43793</v>
      </c>
      <c r="E9267" s="2">
        <v>43800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">
        <v>5488</v>
      </c>
      <c r="P9267" s="1" t="s">
        <v>43</v>
      </c>
      <c r="Q9267" s="1" t="s">
        <v>157</v>
      </c>
      <c r="R9267" s="1" t="s">
        <v>5489</v>
      </c>
      <c r="S9267" s="1">
        <v>64.848000000000013</v>
      </c>
      <c r="T9267" s="1">
        <v>7</v>
      </c>
      <c r="U9267" s="1">
        <v>0.2</v>
      </c>
      <c r="V9267" s="1">
        <v>24.317999999999998</v>
      </c>
      <c r="W9267" t="str">
        <f>INDEX(People!$A$2:$A$5,MATCH(Orders!N9267,People!$B$2:$B$5,0))</f>
        <v>Cassandra Brandow</v>
      </c>
      <c r="X9267" t="str">
        <f>IFERROR(INDEX(Returns!A9267:A10066,MATCH(Orders!B9267,Returns!B9267:B10066,0)),"No")</f>
        <v>No</v>
      </c>
      <c r="Y9267">
        <f t="shared" si="144"/>
        <v>77.817600000000013</v>
      </c>
    </row>
    <row r="9268" spans="1:25" x14ac:dyDescent="0.2">
      <c r="A9268" s="1">
        <v>9267</v>
      </c>
      <c r="B9268" t="s">
        <v>10581</v>
      </c>
      <c r="C9268" s="2">
        <v>42408</v>
      </c>
      <c r="D9268" s="8">
        <f>Table1[[#This Row],[Order Date]]</f>
        <v>42408</v>
      </c>
      <c r="E9268" s="2">
        <v>42409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">
        <v>5347</v>
      </c>
      <c r="P9268" s="1" t="s">
        <v>30</v>
      </c>
      <c r="Q9268" s="1" t="s">
        <v>60</v>
      </c>
      <c r="R9268" s="1" t="s">
        <v>5348</v>
      </c>
      <c r="S9268" s="1">
        <v>14.56</v>
      </c>
      <c r="T9268" s="1">
        <v>2</v>
      </c>
      <c r="U9268" s="1">
        <v>0</v>
      </c>
      <c r="V9268" s="1">
        <v>5.5327999999999999</v>
      </c>
      <c r="W9268" t="str">
        <f>INDEX(People!$A$2:$A$5,MATCH(Orders!N9268,People!$B$2:$B$5,0))</f>
        <v>Anna Andreadi</v>
      </c>
      <c r="X9268" t="str">
        <f>IFERROR(INDEX(Returns!A9268:A10067,MATCH(Orders!B9268,Returns!B9268:B10067,0)),"No")</f>
        <v>No</v>
      </c>
      <c r="Y9268">
        <f t="shared" si="144"/>
        <v>14.56</v>
      </c>
    </row>
    <row r="9269" spans="1:25" x14ac:dyDescent="0.2">
      <c r="A9269" s="1">
        <v>9268</v>
      </c>
      <c r="B9269" t="s">
        <v>10582</v>
      </c>
      <c r="C9269" s="2">
        <v>43003</v>
      </c>
      <c r="D9269" s="8">
        <f>Table1[[#This Row],[Order Date]]</f>
        <v>43003</v>
      </c>
      <c r="E9269" s="2">
        <v>43003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">
        <v>5584</v>
      </c>
      <c r="P9269" s="1" t="s">
        <v>30</v>
      </c>
      <c r="Q9269" s="1" t="s">
        <v>34</v>
      </c>
      <c r="R9269" s="1" t="s">
        <v>5585</v>
      </c>
      <c r="S9269" s="1">
        <v>102.58200000000001</v>
      </c>
      <c r="T9269" s="1">
        <v>1</v>
      </c>
      <c r="U9269" s="1">
        <v>0.1</v>
      </c>
      <c r="V9269" s="1">
        <v>6.8388000000000009</v>
      </c>
      <c r="W9269" t="str">
        <f>INDEX(People!$A$2:$A$5,MATCH(Orders!N9269,People!$B$2:$B$5,0))</f>
        <v>Chuck Magee</v>
      </c>
      <c r="X9269" t="str">
        <f>IFERROR(INDEX(Returns!A9269:A10068,MATCH(Orders!B9269,Returns!B9269:B10068,0)),"No")</f>
        <v>No</v>
      </c>
      <c r="Y9269">
        <f t="shared" si="144"/>
        <v>112.84020000000002</v>
      </c>
    </row>
    <row r="9270" spans="1:25" x14ac:dyDescent="0.2">
      <c r="A9270" s="1">
        <v>9269</v>
      </c>
      <c r="B9270" t="s">
        <v>10582</v>
      </c>
      <c r="C9270" s="2">
        <v>43003</v>
      </c>
      <c r="D9270" s="8">
        <f>Table1[[#This Row],[Order Date]]</f>
        <v>43003</v>
      </c>
      <c r="E9270" s="2">
        <v>43003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">
        <v>2351</v>
      </c>
      <c r="P9270" s="1" t="s">
        <v>43</v>
      </c>
      <c r="Q9270" s="1" t="s">
        <v>84</v>
      </c>
      <c r="R9270" s="1" t="s">
        <v>2352</v>
      </c>
      <c r="S9270" s="1">
        <v>20.04</v>
      </c>
      <c r="T9270" s="1">
        <v>3</v>
      </c>
      <c r="U9270" s="1">
        <v>0</v>
      </c>
      <c r="V9270" s="1">
        <v>9.6191999999999993</v>
      </c>
      <c r="W9270" t="str">
        <f>INDEX(People!$A$2:$A$5,MATCH(Orders!N9270,People!$B$2:$B$5,0))</f>
        <v>Chuck Magee</v>
      </c>
      <c r="X9270" t="str">
        <f>IFERROR(INDEX(Returns!A9270:A10069,MATCH(Orders!B9270,Returns!B9270:B10069,0)),"No")</f>
        <v>No</v>
      </c>
      <c r="Y9270">
        <f t="shared" si="144"/>
        <v>20.04</v>
      </c>
    </row>
    <row r="9271" spans="1:25" x14ac:dyDescent="0.2">
      <c r="A9271" s="1">
        <v>9270</v>
      </c>
      <c r="B9271" t="s">
        <v>10583</v>
      </c>
      <c r="C9271" s="2">
        <v>43698</v>
      </c>
      <c r="D9271" s="8">
        <f>Table1[[#This Row],[Order Date]]</f>
        <v>43698</v>
      </c>
      <c r="E9271" s="2">
        <v>43705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">
        <v>4972</v>
      </c>
      <c r="P9271" s="1" t="s">
        <v>43</v>
      </c>
      <c r="Q9271" s="1" t="s">
        <v>70</v>
      </c>
      <c r="R9271" s="1" t="s">
        <v>4973</v>
      </c>
      <c r="S9271" s="1">
        <v>32.088000000000001</v>
      </c>
      <c r="T9271" s="1">
        <v>7</v>
      </c>
      <c r="U9271" s="1">
        <v>0.2</v>
      </c>
      <c r="V9271" s="1">
        <v>11.2308</v>
      </c>
      <c r="W9271" t="str">
        <f>INDEX(People!$A$2:$A$5,MATCH(Orders!N9271,People!$B$2:$B$5,0))</f>
        <v>Chuck Magee</v>
      </c>
      <c r="X9271" t="str">
        <f>IFERROR(INDEX(Returns!A9271:A10070,MATCH(Orders!B9271,Returns!B9271:B10070,0)),"No")</f>
        <v>No</v>
      </c>
      <c r="Y9271">
        <f t="shared" si="144"/>
        <v>38.505600000000001</v>
      </c>
    </row>
    <row r="9272" spans="1:25" x14ac:dyDescent="0.2">
      <c r="A9272" s="1">
        <v>9271</v>
      </c>
      <c r="B9272" t="s">
        <v>10583</v>
      </c>
      <c r="C9272" s="2">
        <v>43698</v>
      </c>
      <c r="D9272" s="8">
        <f>Table1[[#This Row],[Order Date]]</f>
        <v>43698</v>
      </c>
      <c r="E9272" s="2">
        <v>43705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">
        <v>3796</v>
      </c>
      <c r="P9272" s="1" t="s">
        <v>43</v>
      </c>
      <c r="Q9272" s="1" t="s">
        <v>70</v>
      </c>
      <c r="R9272" s="1" t="s">
        <v>3797</v>
      </c>
      <c r="S9272" s="1">
        <v>4305.5520000000006</v>
      </c>
      <c r="T9272" s="1">
        <v>6</v>
      </c>
      <c r="U9272" s="1">
        <v>0.2</v>
      </c>
      <c r="V9272" s="1">
        <v>1453.1237999999996</v>
      </c>
      <c r="W9272" t="str">
        <f>INDEX(People!$A$2:$A$5,MATCH(Orders!N9272,People!$B$2:$B$5,0))</f>
        <v>Chuck Magee</v>
      </c>
      <c r="X9272" t="str">
        <f>IFERROR(INDEX(Returns!A9272:A10071,MATCH(Orders!B9272,Returns!B9272:B10071,0)),"No")</f>
        <v>No</v>
      </c>
      <c r="Y9272">
        <f t="shared" si="144"/>
        <v>5166.6624000000002</v>
      </c>
    </row>
    <row r="9273" spans="1:25" x14ac:dyDescent="0.2">
      <c r="A9273" s="1">
        <v>9272</v>
      </c>
      <c r="B9273" t="s">
        <v>10584</v>
      </c>
      <c r="C9273" s="2">
        <v>43232</v>
      </c>
      <c r="D9273" s="8">
        <f>Table1[[#This Row],[Order Date]]</f>
        <v>43232</v>
      </c>
      <c r="E9273" s="2">
        <v>43237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">
        <v>4921</v>
      </c>
      <c r="P9273" s="1" t="s">
        <v>30</v>
      </c>
      <c r="Q9273" s="1" t="s">
        <v>60</v>
      </c>
      <c r="R9273" s="1" t="s">
        <v>4922</v>
      </c>
      <c r="S9273" s="1">
        <v>10.02</v>
      </c>
      <c r="T9273" s="1">
        <v>3</v>
      </c>
      <c r="U9273" s="1">
        <v>0</v>
      </c>
      <c r="V9273" s="1">
        <v>4.4088000000000012</v>
      </c>
      <c r="W9273" t="str">
        <f>INDEX(People!$A$2:$A$5,MATCH(Orders!N9273,People!$B$2:$B$5,0))</f>
        <v>Chuck Magee</v>
      </c>
      <c r="X9273" t="str">
        <f>IFERROR(INDEX(Returns!A9273:A10072,MATCH(Orders!B9273,Returns!B9273:B10072,0)),"No")</f>
        <v>No</v>
      </c>
      <c r="Y9273">
        <f t="shared" si="144"/>
        <v>10.02</v>
      </c>
    </row>
    <row r="9274" spans="1:25" x14ac:dyDescent="0.2">
      <c r="A9274" s="1">
        <v>9273</v>
      </c>
      <c r="B9274" t="s">
        <v>10584</v>
      </c>
      <c r="C9274" s="2">
        <v>43232</v>
      </c>
      <c r="D9274" s="8">
        <f>Table1[[#This Row],[Order Date]]</f>
        <v>43232</v>
      </c>
      <c r="E9274" s="2">
        <v>43237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">
        <v>4351</v>
      </c>
      <c r="P9274" s="1" t="s">
        <v>66</v>
      </c>
      <c r="Q9274" s="1" t="s">
        <v>67</v>
      </c>
      <c r="R9274" s="1" t="s">
        <v>4352</v>
      </c>
      <c r="S9274" s="1">
        <v>631.96</v>
      </c>
      <c r="T9274" s="1">
        <v>4</v>
      </c>
      <c r="U9274" s="1">
        <v>0</v>
      </c>
      <c r="V9274" s="1">
        <v>303.3408</v>
      </c>
      <c r="W9274" t="str">
        <f>INDEX(People!$A$2:$A$5,MATCH(Orders!N9274,People!$B$2:$B$5,0))</f>
        <v>Chuck Magee</v>
      </c>
      <c r="X9274" t="str">
        <f>IFERROR(INDEX(Returns!A9274:A10073,MATCH(Orders!B9274,Returns!B9274:B10073,0)),"No")</f>
        <v>No</v>
      </c>
      <c r="Y9274">
        <f t="shared" si="144"/>
        <v>631.96</v>
      </c>
    </row>
    <row r="9275" spans="1:25" x14ac:dyDescent="0.2">
      <c r="A9275" s="1">
        <v>9274</v>
      </c>
      <c r="B9275" t="s">
        <v>10585</v>
      </c>
      <c r="C9275" s="2">
        <v>43710</v>
      </c>
      <c r="D9275" s="8">
        <f>Table1[[#This Row],[Order Date]]</f>
        <v>43710</v>
      </c>
      <c r="E9275" s="2">
        <v>43714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">
        <v>456</v>
      </c>
      <c r="P9275" s="1" t="s">
        <v>43</v>
      </c>
      <c r="Q9275" s="1" t="s">
        <v>70</v>
      </c>
      <c r="R9275" s="1" t="s">
        <v>457</v>
      </c>
      <c r="S9275" s="1">
        <v>1577.94</v>
      </c>
      <c r="T9275" s="1">
        <v>3</v>
      </c>
      <c r="U9275" s="1">
        <v>0</v>
      </c>
      <c r="V9275" s="1">
        <v>757.41120000000001</v>
      </c>
      <c r="W9275" t="str">
        <f>INDEX(People!$A$2:$A$5,MATCH(Orders!N9275,People!$B$2:$B$5,0))</f>
        <v>Cassandra Brandow</v>
      </c>
      <c r="X9275" t="str">
        <f>IFERROR(INDEX(Returns!A9275:A10074,MATCH(Orders!B9275,Returns!B9275:B10074,0)),"No")</f>
        <v>No</v>
      </c>
      <c r="Y9275">
        <f t="shared" si="144"/>
        <v>1577.94</v>
      </c>
    </row>
    <row r="9276" spans="1:25" x14ac:dyDescent="0.2">
      <c r="A9276" s="1">
        <v>9275</v>
      </c>
      <c r="B9276" t="s">
        <v>10586</v>
      </c>
      <c r="C9276" s="2">
        <v>42653</v>
      </c>
      <c r="D9276" s="8">
        <f>Table1[[#This Row],[Order Date]]</f>
        <v>42653</v>
      </c>
      <c r="E9276" s="2">
        <v>42653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">
        <v>5828</v>
      </c>
      <c r="P9276" s="1" t="s">
        <v>43</v>
      </c>
      <c r="Q9276" s="1" t="s">
        <v>63</v>
      </c>
      <c r="R9276" s="1" t="s">
        <v>5829</v>
      </c>
      <c r="S9276" s="1">
        <v>255.84999999999997</v>
      </c>
      <c r="T9276" s="1">
        <v>7</v>
      </c>
      <c r="U9276" s="1">
        <v>0</v>
      </c>
      <c r="V9276" s="1">
        <v>112.57400000000001</v>
      </c>
      <c r="W9276" t="str">
        <f>INDEX(People!$A$2:$A$5,MATCH(Orders!N9276,People!$B$2:$B$5,0))</f>
        <v>Anna Andreadi</v>
      </c>
      <c r="X9276" t="str">
        <f>IFERROR(INDEX(Returns!A9276:A10075,MATCH(Orders!B9276,Returns!B9276:B10075,0)),"No")</f>
        <v>No</v>
      </c>
      <c r="Y9276">
        <f t="shared" si="144"/>
        <v>255.84999999999997</v>
      </c>
    </row>
    <row r="9277" spans="1:25" x14ac:dyDescent="0.2">
      <c r="A9277" s="1">
        <v>9276</v>
      </c>
      <c r="B9277" t="s">
        <v>10587</v>
      </c>
      <c r="C9277" s="2">
        <v>43246</v>
      </c>
      <c r="D9277" s="8">
        <f>Table1[[#This Row],[Order Date]]</f>
        <v>43246</v>
      </c>
      <c r="E9277" s="2">
        <v>43249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">
        <v>4569</v>
      </c>
      <c r="P9277" s="1" t="s">
        <v>43</v>
      </c>
      <c r="Q9277" s="1" t="s">
        <v>55</v>
      </c>
      <c r="R9277" s="1" t="s">
        <v>4570</v>
      </c>
      <c r="S9277" s="1">
        <v>184.70400000000001</v>
      </c>
      <c r="T9277" s="1">
        <v>6</v>
      </c>
      <c r="U9277" s="1">
        <v>0.2</v>
      </c>
      <c r="V9277" s="1">
        <v>13.852799999999995</v>
      </c>
      <c r="W9277" t="str">
        <f>INDEX(People!$A$2:$A$5,MATCH(Orders!N9277,People!$B$2:$B$5,0))</f>
        <v>Cassandra Brandow</v>
      </c>
      <c r="X9277" t="str">
        <f>IFERROR(INDEX(Returns!A9277:A10076,MATCH(Orders!B9277,Returns!B9277:B10076,0)),"No")</f>
        <v>No</v>
      </c>
      <c r="Y9277">
        <f t="shared" si="144"/>
        <v>221.6448</v>
      </c>
    </row>
    <row r="9278" spans="1:25" x14ac:dyDescent="0.2">
      <c r="A9278" s="1">
        <v>9277</v>
      </c>
      <c r="B9278" t="s">
        <v>10587</v>
      </c>
      <c r="C9278" s="2">
        <v>43246</v>
      </c>
      <c r="D9278" s="8">
        <f>Table1[[#This Row],[Order Date]]</f>
        <v>43246</v>
      </c>
      <c r="E9278" s="2">
        <v>43249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">
        <v>1796</v>
      </c>
      <c r="P9278" s="1" t="s">
        <v>66</v>
      </c>
      <c r="Q9278" s="1" t="s">
        <v>146</v>
      </c>
      <c r="R9278" s="1" t="s">
        <v>1797</v>
      </c>
      <c r="S9278" s="1">
        <v>47.92</v>
      </c>
      <c r="T9278" s="1">
        <v>2</v>
      </c>
      <c r="U9278" s="1">
        <v>0.2</v>
      </c>
      <c r="V9278" s="1">
        <v>11.98</v>
      </c>
      <c r="W9278" t="str">
        <f>INDEX(People!$A$2:$A$5,MATCH(Orders!N9278,People!$B$2:$B$5,0))</f>
        <v>Cassandra Brandow</v>
      </c>
      <c r="X9278" t="str">
        <f>IFERROR(INDEX(Returns!A9278:A10077,MATCH(Orders!B9278,Returns!B9278:B10077,0)),"No")</f>
        <v>No</v>
      </c>
      <c r="Y9278">
        <f t="shared" si="144"/>
        <v>57.503999999999998</v>
      </c>
    </row>
    <row r="9279" spans="1:25" x14ac:dyDescent="0.2">
      <c r="A9279" s="1">
        <v>9278</v>
      </c>
      <c r="B9279" t="s">
        <v>10588</v>
      </c>
      <c r="C9279" s="2">
        <v>43800</v>
      </c>
      <c r="D9279" s="8">
        <f>Table1[[#This Row],[Order Date]]</f>
        <v>43800</v>
      </c>
      <c r="E9279" s="2">
        <v>43804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">
        <v>2281</v>
      </c>
      <c r="P9279" s="1" t="s">
        <v>43</v>
      </c>
      <c r="Q9279" s="1" t="s">
        <v>44</v>
      </c>
      <c r="R9279" s="1" t="s">
        <v>2282</v>
      </c>
      <c r="S9279" s="1">
        <v>15.936000000000002</v>
      </c>
      <c r="T9279" s="1">
        <v>4</v>
      </c>
      <c r="U9279" s="1">
        <v>0.2</v>
      </c>
      <c r="V9279" s="1">
        <v>5.1791999999999998</v>
      </c>
      <c r="W9279" t="str">
        <f>INDEX(People!$A$2:$A$5,MATCH(Orders!N9279,People!$B$2:$B$5,0))</f>
        <v>Chuck Magee</v>
      </c>
      <c r="X9279" t="str">
        <f>IFERROR(INDEX(Returns!A9279:A10078,MATCH(Orders!B9279,Returns!B9279:B10078,0)),"No")</f>
        <v>No</v>
      </c>
      <c r="Y9279">
        <f t="shared" si="144"/>
        <v>19.123200000000001</v>
      </c>
    </row>
    <row r="9280" spans="1:25" x14ac:dyDescent="0.2">
      <c r="A9280" s="1">
        <v>9279</v>
      </c>
      <c r="B9280" t="s">
        <v>10588</v>
      </c>
      <c r="C9280" s="2">
        <v>43800</v>
      </c>
      <c r="D9280" s="8">
        <f>Table1[[#This Row],[Order Date]]</f>
        <v>43800</v>
      </c>
      <c r="E9280" s="2">
        <v>43804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">
        <v>2423</v>
      </c>
      <c r="P9280" s="1" t="s">
        <v>43</v>
      </c>
      <c r="Q9280" s="1" t="s">
        <v>70</v>
      </c>
      <c r="R9280" s="1" t="s">
        <v>2424</v>
      </c>
      <c r="S9280" s="1">
        <v>8.0010000000000012</v>
      </c>
      <c r="T9280" s="1">
        <v>7</v>
      </c>
      <c r="U9280" s="1">
        <v>0.7</v>
      </c>
      <c r="V9280" s="1">
        <v>-5.6006999999999962</v>
      </c>
      <c r="W9280" t="str">
        <f>INDEX(People!$A$2:$A$5,MATCH(Orders!N9280,People!$B$2:$B$5,0))</f>
        <v>Chuck Magee</v>
      </c>
      <c r="X9280" t="str">
        <f>IFERROR(INDEX(Returns!A9280:A10079,MATCH(Orders!B9280,Returns!B9280:B10079,0)),"No")</f>
        <v>No</v>
      </c>
      <c r="Y9280">
        <f t="shared" si="144"/>
        <v>13.601700000000001</v>
      </c>
    </row>
    <row r="9281" spans="1:25" x14ac:dyDescent="0.2">
      <c r="A9281" s="1">
        <v>9280</v>
      </c>
      <c r="B9281" t="s">
        <v>10588</v>
      </c>
      <c r="C9281" s="2">
        <v>43800</v>
      </c>
      <c r="D9281" s="8">
        <f>Table1[[#This Row],[Order Date]]</f>
        <v>43800</v>
      </c>
      <c r="E9281" s="2">
        <v>43804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">
        <v>1554</v>
      </c>
      <c r="P9281" s="1" t="s">
        <v>30</v>
      </c>
      <c r="Q9281" s="1" t="s">
        <v>34</v>
      </c>
      <c r="R9281" s="1" t="s">
        <v>1555</v>
      </c>
      <c r="S9281" s="1">
        <v>398.97199999999998</v>
      </c>
      <c r="T9281" s="1">
        <v>2</v>
      </c>
      <c r="U9281" s="1">
        <v>0.3</v>
      </c>
      <c r="V9281" s="1">
        <v>-28.49799999999999</v>
      </c>
      <c r="W9281" t="str">
        <f>INDEX(People!$A$2:$A$5,MATCH(Orders!N9281,People!$B$2:$B$5,0))</f>
        <v>Chuck Magee</v>
      </c>
      <c r="X9281" t="str">
        <f>IFERROR(INDEX(Returns!A9281:A10080,MATCH(Orders!B9281,Returns!B9281:B10080,0)),"No")</f>
        <v>No</v>
      </c>
      <c r="Y9281">
        <f t="shared" si="144"/>
        <v>518.66359999999997</v>
      </c>
    </row>
    <row r="9282" spans="1:25" x14ac:dyDescent="0.2">
      <c r="A9282" s="1">
        <v>9281</v>
      </c>
      <c r="B9282" t="s">
        <v>10589</v>
      </c>
      <c r="C9282" s="2">
        <v>43363</v>
      </c>
      <c r="D9282" s="8">
        <f>Table1[[#This Row],[Order Date]]</f>
        <v>43363</v>
      </c>
      <c r="E9282" s="2">
        <v>43367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">
        <v>5218</v>
      </c>
      <c r="P9282" s="1" t="s">
        <v>30</v>
      </c>
      <c r="Q9282" s="1" t="s">
        <v>31</v>
      </c>
      <c r="R9282" s="1" t="s">
        <v>5219</v>
      </c>
      <c r="S9282" s="1">
        <v>163.88</v>
      </c>
      <c r="T9282" s="1">
        <v>2</v>
      </c>
      <c r="U9282" s="1">
        <v>0</v>
      </c>
      <c r="V9282" s="1">
        <v>40.97</v>
      </c>
      <c r="W9282" t="str">
        <f>INDEX(People!$A$2:$A$5,MATCH(Orders!N9282,People!$B$2:$B$5,0))</f>
        <v>Anna Andreadi</v>
      </c>
      <c r="X9282" t="str">
        <f>IFERROR(INDEX(Returns!A9282:A10081,MATCH(Orders!B9282,Returns!B9282:B10081,0)),"No")</f>
        <v>No</v>
      </c>
      <c r="Y9282">
        <f t="shared" si="144"/>
        <v>163.88</v>
      </c>
    </row>
    <row r="9283" spans="1:25" x14ac:dyDescent="0.2">
      <c r="A9283" s="1">
        <v>9282</v>
      </c>
      <c r="B9283" t="s">
        <v>10590</v>
      </c>
      <c r="C9283" s="2">
        <v>43719</v>
      </c>
      <c r="D9283" s="8">
        <f>Table1[[#This Row],[Order Date]]</f>
        <v>43719</v>
      </c>
      <c r="E9283" s="2">
        <v>43723</v>
      </c>
      <c r="F9283" s="1" t="s">
        <v>46</v>
      </c>
      <c r="G9283" s="1" t="s">
        <v>683</v>
      </c>
      <c r="H9283" s="1" t="s">
        <v>684</v>
      </c>
      <c r="I9283" s="1" t="s">
        <v>24</v>
      </c>
      <c r="J9283" s="1" t="s">
        <v>25</v>
      </c>
      <c r="K9283" s="1" t="s">
        <v>1277</v>
      </c>
      <c r="L9283" s="1" t="s">
        <v>287</v>
      </c>
      <c r="M9283" s="1">
        <v>23223</v>
      </c>
      <c r="N9283" s="1" t="s">
        <v>28</v>
      </c>
      <c r="O9283" s="1" t="s">
        <v>5804</v>
      </c>
      <c r="P9283" s="1" t="s">
        <v>43</v>
      </c>
      <c r="Q9283" s="1" t="s">
        <v>73</v>
      </c>
      <c r="R9283" s="1" t="s">
        <v>5805</v>
      </c>
      <c r="S9283" s="1">
        <v>67.900000000000006</v>
      </c>
      <c r="T9283" s="1">
        <v>5</v>
      </c>
      <c r="U9283" s="1">
        <v>0</v>
      </c>
      <c r="V9283" s="1">
        <v>20.369999999999997</v>
      </c>
      <c r="W9283" t="str">
        <f>INDEX(People!$A$2:$A$5,MATCH(Orders!N9283,People!$B$2:$B$5,0))</f>
        <v>Cassandra Brandow</v>
      </c>
      <c r="X9283" t="str">
        <f>IFERROR(INDEX(Returns!A9283:A10082,MATCH(Orders!B9283,Returns!B9283:B10082,0)),"No")</f>
        <v>No</v>
      </c>
      <c r="Y9283">
        <f t="shared" ref="Y9283:Y9346" si="145">S9283*(1+U9283)</f>
        <v>67.900000000000006</v>
      </c>
    </row>
    <row r="9284" spans="1:25" x14ac:dyDescent="0.2">
      <c r="A9284" s="1">
        <v>9283</v>
      </c>
      <c r="B9284" t="s">
        <v>10591</v>
      </c>
      <c r="C9284" s="2">
        <v>43464</v>
      </c>
      <c r="D9284" s="8">
        <f>Table1[[#This Row],[Order Date]]</f>
        <v>43464</v>
      </c>
      <c r="E9284" s="2">
        <v>43469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">
        <v>4616</v>
      </c>
      <c r="P9284" s="1" t="s">
        <v>43</v>
      </c>
      <c r="Q9284" s="1" t="s">
        <v>84</v>
      </c>
      <c r="R9284" s="1" t="s">
        <v>4617</v>
      </c>
      <c r="S9284" s="1">
        <v>72.224000000000004</v>
      </c>
      <c r="T9284" s="1">
        <v>4</v>
      </c>
      <c r="U9284" s="1">
        <v>0.2</v>
      </c>
      <c r="V9284" s="1">
        <v>25.278400000000001</v>
      </c>
      <c r="W9284" t="str">
        <f>INDEX(People!$A$2:$A$5,MATCH(Orders!N9284,People!$B$2:$B$5,0))</f>
        <v>Cassandra Brandow</v>
      </c>
      <c r="X9284" t="str">
        <f>IFERROR(INDEX(Returns!A9284:A10083,MATCH(Orders!B9284,Returns!B9284:B10083,0)),"No")</f>
        <v>No</v>
      </c>
      <c r="Y9284">
        <f t="shared" si="145"/>
        <v>86.668800000000005</v>
      </c>
    </row>
    <row r="9285" spans="1:25" x14ac:dyDescent="0.2">
      <c r="A9285" s="1">
        <v>9284</v>
      </c>
      <c r="B9285" t="s">
        <v>10592</v>
      </c>
      <c r="C9285" s="2">
        <v>43710</v>
      </c>
      <c r="D9285" s="8">
        <f>Table1[[#This Row],[Order Date]]</f>
        <v>43710</v>
      </c>
      <c r="E9285" s="2">
        <v>43712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">
        <v>573</v>
      </c>
      <c r="P9285" s="1" t="s">
        <v>43</v>
      </c>
      <c r="Q9285" s="1" t="s">
        <v>44</v>
      </c>
      <c r="R9285" s="1" t="s">
        <v>574</v>
      </c>
      <c r="S9285" s="1">
        <v>11.696</v>
      </c>
      <c r="T9285" s="1">
        <v>2</v>
      </c>
      <c r="U9285" s="1">
        <v>0.2</v>
      </c>
      <c r="V9285" s="1">
        <v>3.9473999999999996</v>
      </c>
      <c r="W9285" t="str">
        <f>INDEX(People!$A$2:$A$5,MATCH(Orders!N9285,People!$B$2:$B$5,0))</f>
        <v>Anna Andreadi</v>
      </c>
      <c r="X9285" t="str">
        <f>IFERROR(INDEX(Returns!A9285:A10084,MATCH(Orders!B9285,Returns!B9285:B10084,0)),"No")</f>
        <v>No</v>
      </c>
      <c r="Y9285">
        <f t="shared" si="145"/>
        <v>14.0352</v>
      </c>
    </row>
    <row r="9286" spans="1:25" x14ac:dyDescent="0.2">
      <c r="A9286" s="1">
        <v>9285</v>
      </c>
      <c r="B9286" t="s">
        <v>10593</v>
      </c>
      <c r="C9286" s="2">
        <v>42692</v>
      </c>
      <c r="D9286" s="8">
        <f>Table1[[#This Row],[Order Date]]</f>
        <v>42692</v>
      </c>
      <c r="E9286" s="2">
        <v>42697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">
        <v>1805</v>
      </c>
      <c r="P9286" s="1" t="s">
        <v>30</v>
      </c>
      <c r="Q9286" s="1" t="s">
        <v>34</v>
      </c>
      <c r="R9286" s="1" t="s">
        <v>1806</v>
      </c>
      <c r="S9286" s="1">
        <v>392.93999999999994</v>
      </c>
      <c r="T9286" s="1">
        <v>3</v>
      </c>
      <c r="U9286" s="1">
        <v>0</v>
      </c>
      <c r="V9286" s="1">
        <v>43.223399999999984</v>
      </c>
      <c r="W9286" t="str">
        <f>INDEX(People!$A$2:$A$5,MATCH(Orders!N9286,People!$B$2:$B$5,0))</f>
        <v>Kelly Williams</v>
      </c>
      <c r="X9286" t="str">
        <f>IFERROR(INDEX(Returns!A9286:A10085,MATCH(Orders!B9286,Returns!B9286:B10085,0)),"No")</f>
        <v>No</v>
      </c>
      <c r="Y9286">
        <f t="shared" si="145"/>
        <v>392.93999999999994</v>
      </c>
    </row>
    <row r="9287" spans="1:25" x14ac:dyDescent="0.2">
      <c r="A9287" s="1">
        <v>9286</v>
      </c>
      <c r="B9287" t="s">
        <v>10594</v>
      </c>
      <c r="C9287" s="2">
        <v>43060</v>
      </c>
      <c r="D9287" s="8">
        <f>Table1[[#This Row],[Order Date]]</f>
        <v>43060</v>
      </c>
      <c r="E9287" s="2">
        <v>43063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">
        <v>765</v>
      </c>
      <c r="P9287" s="1" t="s">
        <v>30</v>
      </c>
      <c r="Q9287" s="1" t="s">
        <v>60</v>
      </c>
      <c r="R9287" s="1" t="s">
        <v>766</v>
      </c>
      <c r="S9287" s="1">
        <v>18.175999999999998</v>
      </c>
      <c r="T9287" s="1">
        <v>1</v>
      </c>
      <c r="U9287" s="1">
        <v>0.2</v>
      </c>
      <c r="V9287" s="1">
        <v>4.7712000000000012</v>
      </c>
      <c r="W9287" t="str">
        <f>INDEX(People!$A$2:$A$5,MATCH(Orders!N9287,People!$B$2:$B$5,0))</f>
        <v>Cassandra Brandow</v>
      </c>
      <c r="X9287" t="str">
        <f>IFERROR(INDEX(Returns!A9287:A10086,MATCH(Orders!B9287,Returns!B9287:B10086,0)),"No")</f>
        <v>No</v>
      </c>
      <c r="Y9287">
        <f t="shared" si="145"/>
        <v>21.811199999999996</v>
      </c>
    </row>
    <row r="9288" spans="1:25" x14ac:dyDescent="0.2">
      <c r="A9288" s="1">
        <v>9287</v>
      </c>
      <c r="B9288" t="s">
        <v>10595</v>
      </c>
      <c r="C9288" s="2">
        <v>43635</v>
      </c>
      <c r="D9288" s="8">
        <f>Table1[[#This Row],[Order Date]]</f>
        <v>43635</v>
      </c>
      <c r="E9288" s="2">
        <v>43642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">
        <v>4579</v>
      </c>
      <c r="P9288" s="1" t="s">
        <v>43</v>
      </c>
      <c r="Q9288" s="1" t="s">
        <v>70</v>
      </c>
      <c r="R9288" s="1" t="s">
        <v>4580</v>
      </c>
      <c r="S9288" s="1">
        <v>6.8879999999999981</v>
      </c>
      <c r="T9288" s="1">
        <v>3</v>
      </c>
      <c r="U9288" s="1">
        <v>0.8</v>
      </c>
      <c r="V9288" s="1">
        <v>-11.020800000000005</v>
      </c>
      <c r="W9288" t="str">
        <f>INDEX(People!$A$2:$A$5,MATCH(Orders!N9288,People!$B$2:$B$5,0))</f>
        <v>Kelly Williams</v>
      </c>
      <c r="X9288" t="str">
        <f>IFERROR(INDEX(Returns!A9288:A10087,MATCH(Orders!B9288,Returns!B9288:B10087,0)),"No")</f>
        <v>No</v>
      </c>
      <c r="Y9288">
        <f t="shared" si="145"/>
        <v>12.398399999999997</v>
      </c>
    </row>
    <row r="9289" spans="1:25" x14ac:dyDescent="0.2">
      <c r="A9289" s="1">
        <v>9288</v>
      </c>
      <c r="B9289" t="s">
        <v>10595</v>
      </c>
      <c r="C9289" s="2">
        <v>43635</v>
      </c>
      <c r="D9289" s="8">
        <f>Table1[[#This Row],[Order Date]]</f>
        <v>43635</v>
      </c>
      <c r="E9289" s="2">
        <v>43642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">
        <v>1877</v>
      </c>
      <c r="P9289" s="1" t="s">
        <v>30</v>
      </c>
      <c r="Q9289" s="1" t="s">
        <v>52</v>
      </c>
      <c r="R9289" s="1" t="s">
        <v>1878</v>
      </c>
      <c r="S9289" s="1">
        <v>457.4849999999999</v>
      </c>
      <c r="T9289" s="1">
        <v>3</v>
      </c>
      <c r="U9289" s="1">
        <v>0.3</v>
      </c>
      <c r="V9289" s="1">
        <v>-84.961500000000029</v>
      </c>
      <c r="W9289" t="str">
        <f>INDEX(People!$A$2:$A$5,MATCH(Orders!N9289,People!$B$2:$B$5,0))</f>
        <v>Kelly Williams</v>
      </c>
      <c r="X9289" t="str">
        <f>IFERROR(INDEX(Returns!A9289:A10088,MATCH(Orders!B9289,Returns!B9289:B10088,0)),"No")</f>
        <v>No</v>
      </c>
      <c r="Y9289">
        <f t="shared" si="145"/>
        <v>594.73049999999989</v>
      </c>
    </row>
    <row r="9290" spans="1:25" x14ac:dyDescent="0.2">
      <c r="A9290" s="1">
        <v>9289</v>
      </c>
      <c r="B9290" t="s">
        <v>10596</v>
      </c>
      <c r="C9290" s="2">
        <v>43799</v>
      </c>
      <c r="D9290" s="8">
        <f>Table1[[#This Row],[Order Date]]</f>
        <v>43799</v>
      </c>
      <c r="E9290" s="2">
        <v>43802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">
        <v>3831</v>
      </c>
      <c r="P9290" s="1" t="s">
        <v>30</v>
      </c>
      <c r="Q9290" s="1" t="s">
        <v>34</v>
      </c>
      <c r="R9290" s="1" t="s">
        <v>3832</v>
      </c>
      <c r="S9290" s="1">
        <v>1079.316</v>
      </c>
      <c r="T9290" s="1">
        <v>6</v>
      </c>
      <c r="U9290" s="1">
        <v>0.3</v>
      </c>
      <c r="V9290" s="1">
        <v>-15.418800000000203</v>
      </c>
      <c r="W9290" t="str">
        <f>INDEX(People!$A$2:$A$5,MATCH(Orders!N9290,People!$B$2:$B$5,0))</f>
        <v>Chuck Magee</v>
      </c>
      <c r="X9290" t="str">
        <f>IFERROR(INDEX(Returns!A9290:A10089,MATCH(Orders!B9290,Returns!B9290:B10089,0)),"No")</f>
        <v>No</v>
      </c>
      <c r="Y9290">
        <f t="shared" si="145"/>
        <v>1403.1108000000002</v>
      </c>
    </row>
    <row r="9291" spans="1:25" x14ac:dyDescent="0.2">
      <c r="A9291" s="1">
        <v>9290</v>
      </c>
      <c r="B9291" t="s">
        <v>10597</v>
      </c>
      <c r="C9291" s="2">
        <v>42483</v>
      </c>
      <c r="D9291" s="8">
        <f>Table1[[#This Row],[Order Date]]</f>
        <v>42483</v>
      </c>
      <c r="E9291" s="2">
        <v>42486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">
        <v>3817</v>
      </c>
      <c r="P9291" s="1" t="s">
        <v>43</v>
      </c>
      <c r="Q9291" s="1" t="s">
        <v>84</v>
      </c>
      <c r="R9291" s="1" t="s">
        <v>3818</v>
      </c>
      <c r="S9291" s="1">
        <v>48.91</v>
      </c>
      <c r="T9291" s="1">
        <v>1</v>
      </c>
      <c r="U9291" s="1">
        <v>0</v>
      </c>
      <c r="V9291" s="1">
        <v>22.987699999999997</v>
      </c>
      <c r="W9291" t="str">
        <f>INDEX(People!$A$2:$A$5,MATCH(Orders!N9291,People!$B$2:$B$5,0))</f>
        <v>Anna Andreadi</v>
      </c>
      <c r="X9291" t="str">
        <f>IFERROR(INDEX(Returns!A9291:A10090,MATCH(Orders!B9291,Returns!B9291:B10090,0)),"No")</f>
        <v>No</v>
      </c>
      <c r="Y9291">
        <f t="shared" si="145"/>
        <v>48.91</v>
      </c>
    </row>
    <row r="9292" spans="1:25" x14ac:dyDescent="0.2">
      <c r="A9292" s="1">
        <v>9291</v>
      </c>
      <c r="B9292" t="s">
        <v>10598</v>
      </c>
      <c r="C9292" s="2">
        <v>42636</v>
      </c>
      <c r="D9292" s="8">
        <f>Table1[[#This Row],[Order Date]]</f>
        <v>42636</v>
      </c>
      <c r="E9292" s="2">
        <v>42638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">
        <v>2737</v>
      </c>
      <c r="P9292" s="1" t="s">
        <v>43</v>
      </c>
      <c r="Q9292" s="1" t="s">
        <v>63</v>
      </c>
      <c r="R9292" s="1" t="s">
        <v>2738</v>
      </c>
      <c r="S9292" s="1">
        <v>9.84</v>
      </c>
      <c r="T9292" s="1">
        <v>3</v>
      </c>
      <c r="U9292" s="1">
        <v>0</v>
      </c>
      <c r="V9292" s="1">
        <v>2.8535999999999988</v>
      </c>
      <c r="W9292" t="str">
        <f>INDEX(People!$A$2:$A$5,MATCH(Orders!N9292,People!$B$2:$B$5,0))</f>
        <v>Chuck Magee</v>
      </c>
      <c r="X9292" t="str">
        <f>IFERROR(INDEX(Returns!A9292:A10091,MATCH(Orders!B9292,Returns!B9292:B10091,0)),"No")</f>
        <v>No</v>
      </c>
      <c r="Y9292">
        <f t="shared" si="145"/>
        <v>9.84</v>
      </c>
    </row>
    <row r="9293" spans="1:25" x14ac:dyDescent="0.2">
      <c r="A9293" s="1">
        <v>9292</v>
      </c>
      <c r="B9293" t="s">
        <v>10598</v>
      </c>
      <c r="C9293" s="2">
        <v>42636</v>
      </c>
      <c r="D9293" s="8">
        <f>Table1[[#This Row],[Order Date]]</f>
        <v>42636</v>
      </c>
      <c r="E9293" s="2">
        <v>42638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">
        <v>3319</v>
      </c>
      <c r="P9293" s="1" t="s">
        <v>43</v>
      </c>
      <c r="Q9293" s="1" t="s">
        <v>70</v>
      </c>
      <c r="R9293" s="1" t="s">
        <v>3320</v>
      </c>
      <c r="S9293" s="1">
        <v>34.5</v>
      </c>
      <c r="T9293" s="1">
        <v>3</v>
      </c>
      <c r="U9293" s="1">
        <v>0</v>
      </c>
      <c r="V9293" s="1">
        <v>15.524999999999999</v>
      </c>
      <c r="W9293" t="str">
        <f>INDEX(People!$A$2:$A$5,MATCH(Orders!N9293,People!$B$2:$B$5,0))</f>
        <v>Chuck Magee</v>
      </c>
      <c r="X9293" t="str">
        <f>IFERROR(INDEX(Returns!A9293:A10092,MATCH(Orders!B9293,Returns!B9293:B10092,0)),"No")</f>
        <v>No</v>
      </c>
      <c r="Y9293">
        <f t="shared" si="145"/>
        <v>34.5</v>
      </c>
    </row>
    <row r="9294" spans="1:25" x14ac:dyDescent="0.2">
      <c r="A9294" s="1">
        <v>9293</v>
      </c>
      <c r="B9294" t="s">
        <v>10599</v>
      </c>
      <c r="C9294" s="2">
        <v>43526</v>
      </c>
      <c r="D9294" s="8">
        <f>Table1[[#This Row],[Order Date]]</f>
        <v>43526</v>
      </c>
      <c r="E9294" s="2">
        <v>43526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">
        <v>2496</v>
      </c>
      <c r="P9294" s="1" t="s">
        <v>43</v>
      </c>
      <c r="Q9294" s="1" t="s">
        <v>70</v>
      </c>
      <c r="R9294" s="1" t="s">
        <v>2497</v>
      </c>
      <c r="S9294" s="1">
        <v>0.55599999999999983</v>
      </c>
      <c r="T9294" s="1">
        <v>1</v>
      </c>
      <c r="U9294" s="1">
        <v>0.8</v>
      </c>
      <c r="V9294" s="1">
        <v>-0.94520000000000004</v>
      </c>
      <c r="W9294" t="str">
        <f>INDEX(People!$A$2:$A$5,MATCH(Orders!N9294,People!$B$2:$B$5,0))</f>
        <v>Kelly Williams</v>
      </c>
      <c r="X9294" t="str">
        <f>IFERROR(INDEX(Returns!A9294:A10093,MATCH(Orders!B9294,Returns!B9294:B10093,0)),"No")</f>
        <v>No</v>
      </c>
      <c r="Y9294">
        <f t="shared" si="145"/>
        <v>1.0007999999999997</v>
      </c>
    </row>
    <row r="9295" spans="1:25" x14ac:dyDescent="0.2">
      <c r="A9295" s="1">
        <v>9294</v>
      </c>
      <c r="B9295" t="s">
        <v>10600</v>
      </c>
      <c r="C9295" s="2">
        <v>43786</v>
      </c>
      <c r="D9295" s="8">
        <f>Table1[[#This Row],[Order Date]]</f>
        <v>43786</v>
      </c>
      <c r="E9295" s="2">
        <v>43790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">
        <v>1198</v>
      </c>
      <c r="P9295" s="1" t="s">
        <v>43</v>
      </c>
      <c r="Q9295" s="1" t="s">
        <v>70</v>
      </c>
      <c r="R9295" s="1" t="s">
        <v>1199</v>
      </c>
      <c r="S9295" s="1">
        <v>43.8</v>
      </c>
      <c r="T9295" s="1">
        <v>6</v>
      </c>
      <c r="U9295" s="1">
        <v>0</v>
      </c>
      <c r="V9295" s="1">
        <v>20.585999999999999</v>
      </c>
      <c r="W9295" t="str">
        <f>INDEX(People!$A$2:$A$5,MATCH(Orders!N9295,People!$B$2:$B$5,0))</f>
        <v>Chuck Magee</v>
      </c>
      <c r="X9295" t="str">
        <f>IFERROR(INDEX(Returns!A9295:A10094,MATCH(Orders!B9295,Returns!B9295:B10094,0)),"No")</f>
        <v>No</v>
      </c>
      <c r="Y9295">
        <f t="shared" si="145"/>
        <v>43.8</v>
      </c>
    </row>
    <row r="9296" spans="1:25" x14ac:dyDescent="0.2">
      <c r="A9296" s="1">
        <v>9295</v>
      </c>
      <c r="B9296" t="s">
        <v>10601</v>
      </c>
      <c r="C9296" s="2">
        <v>43613</v>
      </c>
      <c r="D9296" s="8">
        <f>Table1[[#This Row],[Order Date]]</f>
        <v>43613</v>
      </c>
      <c r="E9296" s="2">
        <v>43617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">
        <v>3277</v>
      </c>
      <c r="P9296" s="1" t="s">
        <v>43</v>
      </c>
      <c r="Q9296" s="1" t="s">
        <v>84</v>
      </c>
      <c r="R9296" s="1" t="s">
        <v>3278</v>
      </c>
      <c r="S9296" s="1">
        <v>13.872000000000002</v>
      </c>
      <c r="T9296" s="1">
        <v>3</v>
      </c>
      <c r="U9296" s="1">
        <v>0.2</v>
      </c>
      <c r="V9296" s="1">
        <v>5.0286000000000008</v>
      </c>
      <c r="W9296" t="str">
        <f>INDEX(People!$A$2:$A$5,MATCH(Orders!N9296,People!$B$2:$B$5,0))</f>
        <v>Chuck Magee</v>
      </c>
      <c r="X9296" t="str">
        <f>IFERROR(INDEX(Returns!A9296:A10095,MATCH(Orders!B9296,Returns!B9296:B10095,0)),"No")</f>
        <v>No</v>
      </c>
      <c r="Y9296">
        <f t="shared" si="145"/>
        <v>16.6464</v>
      </c>
    </row>
    <row r="9297" spans="1:25" x14ac:dyDescent="0.2">
      <c r="A9297" s="1">
        <v>9296</v>
      </c>
      <c r="B9297" t="s">
        <v>10601</v>
      </c>
      <c r="C9297" s="2">
        <v>43613</v>
      </c>
      <c r="D9297" s="8">
        <f>Table1[[#This Row],[Order Date]]</f>
        <v>43613</v>
      </c>
      <c r="E9297" s="2">
        <v>43617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">
        <v>943</v>
      </c>
      <c r="P9297" s="1" t="s">
        <v>30</v>
      </c>
      <c r="Q9297" s="1" t="s">
        <v>31</v>
      </c>
      <c r="R9297" s="1" t="s">
        <v>944</v>
      </c>
      <c r="S9297" s="1">
        <v>115.96</v>
      </c>
      <c r="T9297" s="1">
        <v>4</v>
      </c>
      <c r="U9297" s="1">
        <v>0.5</v>
      </c>
      <c r="V9297" s="1">
        <v>-64.937599999999989</v>
      </c>
      <c r="W9297" t="str">
        <f>INDEX(People!$A$2:$A$5,MATCH(Orders!N9297,People!$B$2:$B$5,0))</f>
        <v>Chuck Magee</v>
      </c>
      <c r="X9297" t="str">
        <f>IFERROR(INDEX(Returns!A9297:A10096,MATCH(Orders!B9297,Returns!B9297:B10096,0)),"No")</f>
        <v>No</v>
      </c>
      <c r="Y9297">
        <f t="shared" si="145"/>
        <v>173.94</v>
      </c>
    </row>
    <row r="9298" spans="1:25" x14ac:dyDescent="0.2">
      <c r="A9298" s="1">
        <v>9297</v>
      </c>
      <c r="B9298" t="s">
        <v>10602</v>
      </c>
      <c r="C9298" s="2">
        <v>42843</v>
      </c>
      <c r="D9298" s="8">
        <f>Table1[[#This Row],[Order Date]]</f>
        <v>42843</v>
      </c>
      <c r="E9298" s="2">
        <v>42847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">
        <v>3605</v>
      </c>
      <c r="P9298" s="1" t="s">
        <v>66</v>
      </c>
      <c r="Q9298" s="1" t="s">
        <v>146</v>
      </c>
      <c r="R9298" s="1" t="s">
        <v>3606</v>
      </c>
      <c r="S9298" s="1">
        <v>41.424000000000007</v>
      </c>
      <c r="T9298" s="1">
        <v>2</v>
      </c>
      <c r="U9298" s="1">
        <v>0.2</v>
      </c>
      <c r="V9298" s="1">
        <v>8.2847999999999971</v>
      </c>
      <c r="W9298" t="str">
        <f>INDEX(People!$A$2:$A$5,MATCH(Orders!N9298,People!$B$2:$B$5,0))</f>
        <v>Kelly Williams</v>
      </c>
      <c r="X9298" t="str">
        <f>IFERROR(INDEX(Returns!A9298:A10097,MATCH(Orders!B9298,Returns!B9298:B10097,0)),"No")</f>
        <v>No</v>
      </c>
      <c r="Y9298">
        <f t="shared" si="145"/>
        <v>49.708800000000004</v>
      </c>
    </row>
    <row r="9299" spans="1:25" x14ac:dyDescent="0.2">
      <c r="A9299" s="1">
        <v>9298</v>
      </c>
      <c r="B9299" t="s">
        <v>10602</v>
      </c>
      <c r="C9299" s="2">
        <v>42843</v>
      </c>
      <c r="D9299" s="8">
        <f>Table1[[#This Row],[Order Date]]</f>
        <v>42843</v>
      </c>
      <c r="E9299" s="2">
        <v>42847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">
        <v>3510</v>
      </c>
      <c r="P9299" s="1" t="s">
        <v>66</v>
      </c>
      <c r="Q9299" s="1" t="s">
        <v>67</v>
      </c>
      <c r="R9299" s="1" t="s">
        <v>3511</v>
      </c>
      <c r="S9299" s="1">
        <v>244.768</v>
      </c>
      <c r="T9299" s="1">
        <v>4</v>
      </c>
      <c r="U9299" s="1">
        <v>0.2</v>
      </c>
      <c r="V9299" s="1">
        <v>24.476800000000004</v>
      </c>
      <c r="W9299" t="str">
        <f>INDEX(People!$A$2:$A$5,MATCH(Orders!N9299,People!$B$2:$B$5,0))</f>
        <v>Kelly Williams</v>
      </c>
      <c r="X9299" t="str">
        <f>IFERROR(INDEX(Returns!A9299:A10098,MATCH(Orders!B9299,Returns!B9299:B10098,0)),"No")</f>
        <v>No</v>
      </c>
      <c r="Y9299">
        <f t="shared" si="145"/>
        <v>293.72159999999997</v>
      </c>
    </row>
    <row r="9300" spans="1:25" x14ac:dyDescent="0.2">
      <c r="A9300" s="1">
        <v>9299</v>
      </c>
      <c r="B9300" t="s">
        <v>10602</v>
      </c>
      <c r="C9300" s="2">
        <v>42843</v>
      </c>
      <c r="D9300" s="8">
        <f>Table1[[#This Row],[Order Date]]</f>
        <v>42843</v>
      </c>
      <c r="E9300" s="2">
        <v>42847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">
        <v>1015</v>
      </c>
      <c r="P9300" s="1" t="s">
        <v>43</v>
      </c>
      <c r="Q9300" s="1" t="s">
        <v>63</v>
      </c>
      <c r="R9300" s="1" t="s">
        <v>1016</v>
      </c>
      <c r="S9300" s="1">
        <v>74.352000000000004</v>
      </c>
      <c r="T9300" s="1">
        <v>3</v>
      </c>
      <c r="U9300" s="1">
        <v>0.2</v>
      </c>
      <c r="V9300" s="1">
        <v>6.5057999999999971</v>
      </c>
      <c r="W9300" t="str">
        <f>INDEX(People!$A$2:$A$5,MATCH(Orders!N9300,People!$B$2:$B$5,0))</f>
        <v>Kelly Williams</v>
      </c>
      <c r="X9300" t="str">
        <f>IFERROR(INDEX(Returns!A9300:A10099,MATCH(Orders!B9300,Returns!B9300:B10099,0)),"No")</f>
        <v>No</v>
      </c>
      <c r="Y9300">
        <f t="shared" si="145"/>
        <v>89.222400000000007</v>
      </c>
    </row>
    <row r="9301" spans="1:25" x14ac:dyDescent="0.2">
      <c r="A9301" s="1">
        <v>9300</v>
      </c>
      <c r="B9301" t="s">
        <v>10602</v>
      </c>
      <c r="C9301" s="2">
        <v>42843</v>
      </c>
      <c r="D9301" s="8">
        <f>Table1[[#This Row],[Order Date]]</f>
        <v>42843</v>
      </c>
      <c r="E9301" s="2">
        <v>42847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">
        <v>2715</v>
      </c>
      <c r="P9301" s="1" t="s">
        <v>43</v>
      </c>
      <c r="Q9301" s="1" t="s">
        <v>70</v>
      </c>
      <c r="R9301" s="1" t="s">
        <v>2716</v>
      </c>
      <c r="S9301" s="1">
        <v>4.3119999999999985</v>
      </c>
      <c r="T9301" s="1">
        <v>2</v>
      </c>
      <c r="U9301" s="1">
        <v>0.8</v>
      </c>
      <c r="V9301" s="1">
        <v>-6.8992000000000022</v>
      </c>
      <c r="W9301" t="str">
        <f>INDEX(People!$A$2:$A$5,MATCH(Orders!N9301,People!$B$2:$B$5,0))</f>
        <v>Kelly Williams</v>
      </c>
      <c r="X9301" t="str">
        <f>IFERROR(INDEX(Returns!A9301:A10100,MATCH(Orders!B9301,Returns!B9301:B10100,0)),"No")</f>
        <v>No</v>
      </c>
      <c r="Y9301">
        <f t="shared" si="145"/>
        <v>7.7615999999999978</v>
      </c>
    </row>
    <row r="9302" spans="1:25" x14ac:dyDescent="0.2">
      <c r="A9302" s="1">
        <v>9301</v>
      </c>
      <c r="B9302" t="s">
        <v>10602</v>
      </c>
      <c r="C9302" s="2">
        <v>42843</v>
      </c>
      <c r="D9302" s="8">
        <f>Table1[[#This Row],[Order Date]]</f>
        <v>42843</v>
      </c>
      <c r="E9302" s="2">
        <v>42847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">
        <v>1379</v>
      </c>
      <c r="P9302" s="1" t="s">
        <v>30</v>
      </c>
      <c r="Q9302" s="1" t="s">
        <v>34</v>
      </c>
      <c r="R9302" s="1" t="s">
        <v>1380</v>
      </c>
      <c r="S9302" s="1">
        <v>56.686</v>
      </c>
      <c r="T9302" s="1">
        <v>1</v>
      </c>
      <c r="U9302" s="1">
        <v>0.3</v>
      </c>
      <c r="V9302" s="1">
        <v>-20.245000000000008</v>
      </c>
      <c r="W9302" t="str">
        <f>INDEX(People!$A$2:$A$5,MATCH(Orders!N9302,People!$B$2:$B$5,0))</f>
        <v>Kelly Williams</v>
      </c>
      <c r="X9302" t="str">
        <f>IFERROR(INDEX(Returns!A9302:A10101,MATCH(Orders!B9302,Returns!B9302:B10101,0)),"No")</f>
        <v>No</v>
      </c>
      <c r="Y9302">
        <f t="shared" si="145"/>
        <v>73.691800000000001</v>
      </c>
    </row>
    <row r="9303" spans="1:25" x14ac:dyDescent="0.2">
      <c r="A9303" s="1">
        <v>9302</v>
      </c>
      <c r="B9303" t="s">
        <v>10602</v>
      </c>
      <c r="C9303" s="2">
        <v>42843</v>
      </c>
      <c r="D9303" s="8">
        <f>Table1[[#This Row],[Order Date]]</f>
        <v>42843</v>
      </c>
      <c r="E9303" s="2">
        <v>42847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">
        <v>5568</v>
      </c>
      <c r="P9303" s="1" t="s">
        <v>66</v>
      </c>
      <c r="Q9303" s="1" t="s">
        <v>67</v>
      </c>
      <c r="R9303" s="1" t="s">
        <v>5569</v>
      </c>
      <c r="S9303" s="1">
        <v>97.968000000000004</v>
      </c>
      <c r="T9303" s="1">
        <v>2</v>
      </c>
      <c r="U9303" s="1">
        <v>0.2</v>
      </c>
      <c r="V9303" s="1">
        <v>6.122999999999994</v>
      </c>
      <c r="W9303" t="str">
        <f>INDEX(People!$A$2:$A$5,MATCH(Orders!N9303,People!$B$2:$B$5,0))</f>
        <v>Kelly Williams</v>
      </c>
      <c r="X9303" t="str">
        <f>IFERROR(INDEX(Returns!A9303:A10102,MATCH(Orders!B9303,Returns!B9303:B10102,0)),"No")</f>
        <v>No</v>
      </c>
      <c r="Y9303">
        <f t="shared" si="145"/>
        <v>117.5616</v>
      </c>
    </row>
    <row r="9304" spans="1:25" x14ac:dyDescent="0.2">
      <c r="A9304" s="1">
        <v>9303</v>
      </c>
      <c r="B9304" t="s">
        <v>10602</v>
      </c>
      <c r="C9304" s="2">
        <v>42843</v>
      </c>
      <c r="D9304" s="8">
        <f>Table1[[#This Row],[Order Date]]</f>
        <v>42843</v>
      </c>
      <c r="E9304" s="2">
        <v>42847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">
        <v>5144</v>
      </c>
      <c r="P9304" s="1" t="s">
        <v>43</v>
      </c>
      <c r="Q9304" s="1" t="s">
        <v>63</v>
      </c>
      <c r="R9304" s="1" t="s">
        <v>5145</v>
      </c>
      <c r="S9304" s="1">
        <v>7.8719999999999999</v>
      </c>
      <c r="T9304" s="1">
        <v>3</v>
      </c>
      <c r="U9304" s="1">
        <v>0.2</v>
      </c>
      <c r="V9304" s="1">
        <v>0.88559999999999883</v>
      </c>
      <c r="W9304" t="str">
        <f>INDEX(People!$A$2:$A$5,MATCH(Orders!N9304,People!$B$2:$B$5,0))</f>
        <v>Kelly Williams</v>
      </c>
      <c r="X9304" t="str">
        <f>IFERROR(INDEX(Returns!A9304:A10103,MATCH(Orders!B9304,Returns!B9304:B10103,0)),"No")</f>
        <v>No</v>
      </c>
      <c r="Y9304">
        <f t="shared" si="145"/>
        <v>9.4463999999999988</v>
      </c>
    </row>
    <row r="9305" spans="1:25" x14ac:dyDescent="0.2">
      <c r="A9305" s="1">
        <v>9304</v>
      </c>
      <c r="B9305" t="s">
        <v>10602</v>
      </c>
      <c r="C9305" s="2">
        <v>42843</v>
      </c>
      <c r="D9305" s="8">
        <f>Table1[[#This Row],[Order Date]]</f>
        <v>42843</v>
      </c>
      <c r="E9305" s="2">
        <v>42847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">
        <v>4215</v>
      </c>
      <c r="P9305" s="1" t="s">
        <v>43</v>
      </c>
      <c r="Q9305" s="1" t="s">
        <v>84</v>
      </c>
      <c r="R9305" s="1" t="s">
        <v>4216</v>
      </c>
      <c r="S9305" s="1">
        <v>15.552000000000003</v>
      </c>
      <c r="T9305" s="1">
        <v>3</v>
      </c>
      <c r="U9305" s="1">
        <v>0.2</v>
      </c>
      <c r="V9305" s="1">
        <v>5.4432</v>
      </c>
      <c r="W9305" t="str">
        <f>INDEX(People!$A$2:$A$5,MATCH(Orders!N9305,People!$B$2:$B$5,0))</f>
        <v>Kelly Williams</v>
      </c>
      <c r="X9305" t="str">
        <f>IFERROR(INDEX(Returns!A9305:A10104,MATCH(Orders!B9305,Returns!B9305:B10104,0)),"No")</f>
        <v>No</v>
      </c>
      <c r="Y9305">
        <f t="shared" si="145"/>
        <v>18.662400000000002</v>
      </c>
    </row>
    <row r="9306" spans="1:25" x14ac:dyDescent="0.2">
      <c r="A9306" s="1">
        <v>9305</v>
      </c>
      <c r="B9306" t="s">
        <v>10602</v>
      </c>
      <c r="C9306" s="2">
        <v>42843</v>
      </c>
      <c r="D9306" s="8">
        <f>Table1[[#This Row],[Order Date]]</f>
        <v>42843</v>
      </c>
      <c r="E9306" s="2">
        <v>42847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">
        <v>2559</v>
      </c>
      <c r="P9306" s="1" t="s">
        <v>43</v>
      </c>
      <c r="Q9306" s="1" t="s">
        <v>70</v>
      </c>
      <c r="R9306" s="1" t="s">
        <v>2560</v>
      </c>
      <c r="S9306" s="1">
        <v>1.4759999999999998</v>
      </c>
      <c r="T9306" s="1">
        <v>1</v>
      </c>
      <c r="U9306" s="1">
        <v>0.8</v>
      </c>
      <c r="V9306" s="1">
        <v>-2.2877999999999998</v>
      </c>
      <c r="W9306" t="str">
        <f>INDEX(People!$A$2:$A$5,MATCH(Orders!N9306,People!$B$2:$B$5,0))</f>
        <v>Kelly Williams</v>
      </c>
      <c r="X9306" t="str">
        <f>IFERROR(INDEX(Returns!A9306:A10105,MATCH(Orders!B9306,Returns!B9306:B10105,0)),"No")</f>
        <v>No</v>
      </c>
      <c r="Y9306">
        <f t="shared" si="145"/>
        <v>2.6567999999999996</v>
      </c>
    </row>
    <row r="9307" spans="1:25" x14ac:dyDescent="0.2">
      <c r="A9307" s="1">
        <v>9306</v>
      </c>
      <c r="B9307" t="s">
        <v>10603</v>
      </c>
      <c r="C9307" s="2">
        <v>42997</v>
      </c>
      <c r="D9307" s="8">
        <f>Table1[[#This Row],[Order Date]]</f>
        <v>42997</v>
      </c>
      <c r="E9307" s="2">
        <v>43002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">
        <v>5248</v>
      </c>
      <c r="P9307" s="1" t="s">
        <v>43</v>
      </c>
      <c r="Q9307" s="1" t="s">
        <v>63</v>
      </c>
      <c r="R9307" s="1" t="s">
        <v>5249</v>
      </c>
      <c r="S9307" s="1">
        <v>8.4</v>
      </c>
      <c r="T9307" s="1">
        <v>5</v>
      </c>
      <c r="U9307" s="1">
        <v>0</v>
      </c>
      <c r="V9307" s="1">
        <v>2.1840000000000002</v>
      </c>
      <c r="W9307" t="str">
        <f>INDEX(People!$A$2:$A$5,MATCH(Orders!N9307,People!$B$2:$B$5,0))</f>
        <v>Anna Andreadi</v>
      </c>
      <c r="X9307" t="str">
        <f>IFERROR(INDEX(Returns!A9307:A10106,MATCH(Orders!B9307,Returns!B9307:B10106,0)),"No")</f>
        <v>No</v>
      </c>
      <c r="Y9307">
        <f t="shared" si="145"/>
        <v>8.4</v>
      </c>
    </row>
    <row r="9308" spans="1:25" x14ac:dyDescent="0.2">
      <c r="A9308" s="1">
        <v>9307</v>
      </c>
      <c r="B9308" t="s">
        <v>10604</v>
      </c>
      <c r="C9308" s="2">
        <v>42454</v>
      </c>
      <c r="D9308" s="8">
        <f>Table1[[#This Row],[Order Date]]</f>
        <v>42454</v>
      </c>
      <c r="E9308" s="2">
        <v>42459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">
        <v>3083</v>
      </c>
      <c r="P9308" s="1" t="s">
        <v>43</v>
      </c>
      <c r="Q9308" s="1" t="s">
        <v>63</v>
      </c>
      <c r="R9308" s="1" t="s">
        <v>3084</v>
      </c>
      <c r="S9308" s="1">
        <v>6.56</v>
      </c>
      <c r="T9308" s="1">
        <v>2</v>
      </c>
      <c r="U9308" s="1">
        <v>0</v>
      </c>
      <c r="V9308" s="1">
        <v>1.9023999999999992</v>
      </c>
      <c r="W9308" t="str">
        <f>INDEX(People!$A$2:$A$5,MATCH(Orders!N9308,People!$B$2:$B$5,0))</f>
        <v>Anna Andreadi</v>
      </c>
      <c r="X9308" t="str">
        <f>IFERROR(INDEX(Returns!A9308:A10107,MATCH(Orders!B9308,Returns!B9308:B10107,0)),"No")</f>
        <v>No</v>
      </c>
      <c r="Y9308">
        <f t="shared" si="145"/>
        <v>6.56</v>
      </c>
    </row>
    <row r="9309" spans="1:25" x14ac:dyDescent="0.2">
      <c r="A9309" s="1">
        <v>9308</v>
      </c>
      <c r="B9309" t="s">
        <v>10604</v>
      </c>
      <c r="C9309" s="2">
        <v>42454</v>
      </c>
      <c r="D9309" s="8">
        <f>Table1[[#This Row],[Order Date]]</f>
        <v>42454</v>
      </c>
      <c r="E9309" s="2">
        <v>42459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">
        <v>4666</v>
      </c>
      <c r="P9309" s="1" t="s">
        <v>43</v>
      </c>
      <c r="Q9309" s="1" t="s">
        <v>63</v>
      </c>
      <c r="R9309" s="1" t="s">
        <v>4667</v>
      </c>
      <c r="S9309" s="1">
        <v>14.88</v>
      </c>
      <c r="T9309" s="1">
        <v>2</v>
      </c>
      <c r="U9309" s="1">
        <v>0</v>
      </c>
      <c r="V9309" s="1">
        <v>3.7200000000000006</v>
      </c>
      <c r="W9309" t="str">
        <f>INDEX(People!$A$2:$A$5,MATCH(Orders!N9309,People!$B$2:$B$5,0))</f>
        <v>Anna Andreadi</v>
      </c>
      <c r="X9309" t="str">
        <f>IFERROR(INDEX(Returns!A9309:A10108,MATCH(Orders!B9309,Returns!B9309:B10108,0)),"No")</f>
        <v>No</v>
      </c>
      <c r="Y9309">
        <f t="shared" si="145"/>
        <v>14.88</v>
      </c>
    </row>
    <row r="9310" spans="1:25" x14ac:dyDescent="0.2">
      <c r="A9310" s="1">
        <v>9309</v>
      </c>
      <c r="B9310" t="s">
        <v>10604</v>
      </c>
      <c r="C9310" s="2">
        <v>42454</v>
      </c>
      <c r="D9310" s="8">
        <f>Table1[[#This Row],[Order Date]]</f>
        <v>42454</v>
      </c>
      <c r="E9310" s="2">
        <v>42459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">
        <v>5018</v>
      </c>
      <c r="P9310" s="1" t="s">
        <v>66</v>
      </c>
      <c r="Q9310" s="1" t="s">
        <v>146</v>
      </c>
      <c r="R9310" s="1" t="s">
        <v>5019</v>
      </c>
      <c r="S9310" s="1">
        <v>45.48</v>
      </c>
      <c r="T9310" s="1">
        <v>4</v>
      </c>
      <c r="U9310" s="1">
        <v>0</v>
      </c>
      <c r="V9310" s="1">
        <v>15.917999999999999</v>
      </c>
      <c r="W9310" t="str">
        <f>INDEX(People!$A$2:$A$5,MATCH(Orders!N9310,People!$B$2:$B$5,0))</f>
        <v>Anna Andreadi</v>
      </c>
      <c r="X9310" t="str">
        <f>IFERROR(INDEX(Returns!A9310:A10109,MATCH(Orders!B9310,Returns!B9310:B10109,0)),"No")</f>
        <v>No</v>
      </c>
      <c r="Y9310">
        <f t="shared" si="145"/>
        <v>45.48</v>
      </c>
    </row>
    <row r="9311" spans="1:25" x14ac:dyDescent="0.2">
      <c r="A9311" s="1">
        <v>9310</v>
      </c>
      <c r="B9311" t="s">
        <v>10604</v>
      </c>
      <c r="C9311" s="2">
        <v>42454</v>
      </c>
      <c r="D9311" s="8">
        <f>Table1[[#This Row],[Order Date]]</f>
        <v>42454</v>
      </c>
      <c r="E9311" s="2">
        <v>42459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">
        <v>2484</v>
      </c>
      <c r="P9311" s="1" t="s">
        <v>43</v>
      </c>
      <c r="Q9311" s="1" t="s">
        <v>63</v>
      </c>
      <c r="R9311" s="1" t="s">
        <v>2485</v>
      </c>
      <c r="S9311" s="1">
        <v>25.44</v>
      </c>
      <c r="T9311" s="1">
        <v>6</v>
      </c>
      <c r="U9311" s="1">
        <v>0</v>
      </c>
      <c r="V9311" s="1">
        <v>9.9215999999999998</v>
      </c>
      <c r="W9311" t="str">
        <f>INDEX(People!$A$2:$A$5,MATCH(Orders!N9311,People!$B$2:$B$5,0))</f>
        <v>Anna Andreadi</v>
      </c>
      <c r="X9311" t="str">
        <f>IFERROR(INDEX(Returns!A9311:A10110,MATCH(Orders!B9311,Returns!B9311:B10110,0)),"No")</f>
        <v>No</v>
      </c>
      <c r="Y9311">
        <f t="shared" si="145"/>
        <v>25.44</v>
      </c>
    </row>
    <row r="9312" spans="1:25" x14ac:dyDescent="0.2">
      <c r="A9312" s="1">
        <v>9311</v>
      </c>
      <c r="B9312" t="s">
        <v>10605</v>
      </c>
      <c r="C9312" s="2">
        <v>43338</v>
      </c>
      <c r="D9312" s="8">
        <f>Table1[[#This Row],[Order Date]]</f>
        <v>43338</v>
      </c>
      <c r="E9312" s="2">
        <v>43343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">
        <v>2349</v>
      </c>
      <c r="P9312" s="1" t="s">
        <v>43</v>
      </c>
      <c r="Q9312" s="1" t="s">
        <v>70</v>
      </c>
      <c r="R9312" s="1" t="s">
        <v>2350</v>
      </c>
      <c r="S9312" s="1">
        <v>146.68800000000002</v>
      </c>
      <c r="T9312" s="1">
        <v>8</v>
      </c>
      <c r="U9312" s="1">
        <v>0.2</v>
      </c>
      <c r="V9312" s="1">
        <v>45.839999999999996</v>
      </c>
      <c r="W9312" t="str">
        <f>INDEX(People!$A$2:$A$5,MATCH(Orders!N9312,People!$B$2:$B$5,0))</f>
        <v>Chuck Magee</v>
      </c>
      <c r="X9312" t="str">
        <f>IFERROR(INDEX(Returns!A9312:A10111,MATCH(Orders!B9312,Returns!B9312:B10111,0)),"No")</f>
        <v>No</v>
      </c>
      <c r="Y9312">
        <f t="shared" si="145"/>
        <v>176.02560000000003</v>
      </c>
    </row>
    <row r="9313" spans="1:25" x14ac:dyDescent="0.2">
      <c r="A9313" s="1">
        <v>9312</v>
      </c>
      <c r="B9313" t="s">
        <v>10606</v>
      </c>
      <c r="C9313" s="2">
        <v>43530</v>
      </c>
      <c r="D9313" s="8">
        <f>Table1[[#This Row],[Order Date]]</f>
        <v>43530</v>
      </c>
      <c r="E9313" s="2">
        <v>43536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">
        <v>349</v>
      </c>
      <c r="P9313" s="1" t="s">
        <v>43</v>
      </c>
      <c r="Q9313" s="1" t="s">
        <v>44</v>
      </c>
      <c r="R9313" s="1" t="s">
        <v>350</v>
      </c>
      <c r="S9313" s="1">
        <v>4.9280000000000008</v>
      </c>
      <c r="T9313" s="1">
        <v>2</v>
      </c>
      <c r="U9313" s="1">
        <v>0.2</v>
      </c>
      <c r="V9313" s="1">
        <v>1.7247999999999997</v>
      </c>
      <c r="W9313" t="str">
        <f>INDEX(People!$A$2:$A$5,MATCH(Orders!N9313,People!$B$2:$B$5,0))</f>
        <v>Kelly Williams</v>
      </c>
      <c r="X9313" t="str">
        <f>IFERROR(INDEX(Returns!A9313:A10112,MATCH(Orders!B9313,Returns!B9313:B10112,0)),"No")</f>
        <v>No</v>
      </c>
      <c r="Y9313">
        <f t="shared" si="145"/>
        <v>5.9136000000000006</v>
      </c>
    </row>
    <row r="9314" spans="1:25" x14ac:dyDescent="0.2">
      <c r="A9314" s="1">
        <v>9313</v>
      </c>
      <c r="B9314" t="s">
        <v>10606</v>
      </c>
      <c r="C9314" s="2">
        <v>43530</v>
      </c>
      <c r="D9314" s="8">
        <f>Table1[[#This Row],[Order Date]]</f>
        <v>43530</v>
      </c>
      <c r="E9314" s="2">
        <v>43536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">
        <v>1358</v>
      </c>
      <c r="P9314" s="1" t="s">
        <v>43</v>
      </c>
      <c r="Q9314" s="1" t="s">
        <v>63</v>
      </c>
      <c r="R9314" s="1" t="s">
        <v>1359</v>
      </c>
      <c r="S9314" s="1">
        <v>63.488</v>
      </c>
      <c r="T9314" s="1">
        <v>4</v>
      </c>
      <c r="U9314" s="1">
        <v>0.2</v>
      </c>
      <c r="V9314" s="1">
        <v>4.7616000000000014</v>
      </c>
      <c r="W9314" t="str">
        <f>INDEX(People!$A$2:$A$5,MATCH(Orders!N9314,People!$B$2:$B$5,0))</f>
        <v>Kelly Williams</v>
      </c>
      <c r="X9314" t="str">
        <f>IFERROR(INDEX(Returns!A9314:A10113,MATCH(Orders!B9314,Returns!B9314:B10113,0)),"No")</f>
        <v>No</v>
      </c>
      <c r="Y9314">
        <f t="shared" si="145"/>
        <v>76.185599999999994</v>
      </c>
    </row>
    <row r="9315" spans="1:25" x14ac:dyDescent="0.2">
      <c r="A9315" s="1">
        <v>9314</v>
      </c>
      <c r="B9315" t="s">
        <v>5986</v>
      </c>
      <c r="C9315" s="2">
        <v>43050</v>
      </c>
      <c r="D9315" s="8">
        <f>Table1[[#This Row],[Order Date]]</f>
        <v>43050</v>
      </c>
      <c r="E9315" s="2">
        <v>43050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">
        <v>201</v>
      </c>
      <c r="P9315" s="1" t="s">
        <v>43</v>
      </c>
      <c r="Q9315" s="1" t="s">
        <v>55</v>
      </c>
      <c r="R9315" s="1" t="s">
        <v>202</v>
      </c>
      <c r="S9315" s="1">
        <v>418.32</v>
      </c>
      <c r="T9315" s="1">
        <v>7</v>
      </c>
      <c r="U9315" s="1">
        <v>0</v>
      </c>
      <c r="V9315" s="1">
        <v>117.12960000000004</v>
      </c>
      <c r="W9315" t="str">
        <f>INDEX(People!$A$2:$A$5,MATCH(Orders!N9315,People!$B$2:$B$5,0))</f>
        <v>Kelly Williams</v>
      </c>
      <c r="X9315" t="str">
        <f>IFERROR(INDEX(Returns!A9315:A10114,MATCH(Orders!B9315,Returns!B9315:B10114,0)),"No")</f>
        <v>No</v>
      </c>
      <c r="Y9315">
        <f t="shared" si="145"/>
        <v>418.32</v>
      </c>
    </row>
    <row r="9316" spans="1:25" x14ac:dyDescent="0.2">
      <c r="A9316" s="1">
        <v>9315</v>
      </c>
      <c r="B9316" t="s">
        <v>5986</v>
      </c>
      <c r="C9316" s="2">
        <v>43050</v>
      </c>
      <c r="D9316" s="8">
        <f>Table1[[#This Row],[Order Date]]</f>
        <v>43050</v>
      </c>
      <c r="E9316" s="2">
        <v>43050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">
        <v>98</v>
      </c>
      <c r="P9316" s="1" t="s">
        <v>43</v>
      </c>
      <c r="Q9316" s="1" t="s">
        <v>73</v>
      </c>
      <c r="R9316" s="1" t="s">
        <v>99</v>
      </c>
      <c r="S9316" s="1">
        <v>123.858</v>
      </c>
      <c r="T9316" s="1">
        <v>2</v>
      </c>
      <c r="U9316" s="1">
        <v>0.1</v>
      </c>
      <c r="V9316" s="1">
        <v>46.790800000000004</v>
      </c>
      <c r="W9316" t="str">
        <f>INDEX(People!$A$2:$A$5,MATCH(Orders!N9316,People!$B$2:$B$5,0))</f>
        <v>Kelly Williams</v>
      </c>
      <c r="X9316" t="str">
        <f>IFERROR(INDEX(Returns!A9316:A10115,MATCH(Orders!B9316,Returns!B9316:B10115,0)),"No")</f>
        <v>No</v>
      </c>
      <c r="Y9316">
        <f t="shared" si="145"/>
        <v>136.24380000000002</v>
      </c>
    </row>
    <row r="9317" spans="1:25" x14ac:dyDescent="0.2">
      <c r="A9317" s="1">
        <v>9316</v>
      </c>
      <c r="B9317" t="s">
        <v>10607</v>
      </c>
      <c r="C9317" s="2">
        <v>43195</v>
      </c>
      <c r="D9317" s="8">
        <f>Table1[[#This Row],[Order Date]]</f>
        <v>43195</v>
      </c>
      <c r="E9317" s="2">
        <v>43199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">
        <v>4260</v>
      </c>
      <c r="P9317" s="1" t="s">
        <v>66</v>
      </c>
      <c r="Q9317" s="1" t="s">
        <v>67</v>
      </c>
      <c r="R9317" s="1" t="s">
        <v>4261</v>
      </c>
      <c r="S9317" s="1">
        <v>118.78199999999998</v>
      </c>
      <c r="T9317" s="1">
        <v>3</v>
      </c>
      <c r="U9317" s="1">
        <v>0.4</v>
      </c>
      <c r="V9317" s="1">
        <v>-27.715799999999994</v>
      </c>
      <c r="W9317" t="str">
        <f>INDEX(People!$A$2:$A$5,MATCH(Orders!N9317,People!$B$2:$B$5,0))</f>
        <v>Chuck Magee</v>
      </c>
      <c r="X9317" t="str">
        <f>IFERROR(INDEX(Returns!A9317:A10116,MATCH(Orders!B9317,Returns!B9317:B10116,0)),"No")</f>
        <v>No</v>
      </c>
      <c r="Y9317">
        <f t="shared" si="145"/>
        <v>166.29479999999995</v>
      </c>
    </row>
    <row r="9318" spans="1:25" x14ac:dyDescent="0.2">
      <c r="A9318" s="1">
        <v>9317</v>
      </c>
      <c r="B9318" t="s">
        <v>10607</v>
      </c>
      <c r="C9318" s="2">
        <v>43195</v>
      </c>
      <c r="D9318" s="8">
        <f>Table1[[#This Row],[Order Date]]</f>
        <v>43195</v>
      </c>
      <c r="E9318" s="2">
        <v>43199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">
        <v>933</v>
      </c>
      <c r="P9318" s="1" t="s">
        <v>43</v>
      </c>
      <c r="Q9318" s="1" t="s">
        <v>512</v>
      </c>
      <c r="R9318" s="1" t="s">
        <v>934</v>
      </c>
      <c r="S9318" s="1">
        <v>769.18400000000008</v>
      </c>
      <c r="T9318" s="1">
        <v>4</v>
      </c>
      <c r="U9318" s="1">
        <v>0.2</v>
      </c>
      <c r="V9318" s="1">
        <v>-163.45159999999996</v>
      </c>
      <c r="W9318" t="str">
        <f>INDEX(People!$A$2:$A$5,MATCH(Orders!N9318,People!$B$2:$B$5,0))</f>
        <v>Chuck Magee</v>
      </c>
      <c r="X9318" t="str">
        <f>IFERROR(INDEX(Returns!A9318:A10117,MATCH(Orders!B9318,Returns!B9318:B10117,0)),"No")</f>
        <v>No</v>
      </c>
      <c r="Y9318">
        <f t="shared" si="145"/>
        <v>923.02080000000001</v>
      </c>
    </row>
    <row r="9319" spans="1:25" x14ac:dyDescent="0.2">
      <c r="A9319" s="1">
        <v>9318</v>
      </c>
      <c r="B9319" t="s">
        <v>10608</v>
      </c>
      <c r="C9319" s="2">
        <v>43517</v>
      </c>
      <c r="D9319" s="8">
        <f>Table1[[#This Row],[Order Date]]</f>
        <v>43517</v>
      </c>
      <c r="E9319" s="2">
        <v>43522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">
        <v>1150</v>
      </c>
      <c r="P9319" s="1" t="s">
        <v>66</v>
      </c>
      <c r="Q9319" s="1" t="s">
        <v>146</v>
      </c>
      <c r="R9319" s="1" t="s">
        <v>1151</v>
      </c>
      <c r="S9319" s="1">
        <v>47.904000000000003</v>
      </c>
      <c r="T9319" s="1">
        <v>1</v>
      </c>
      <c r="U9319" s="1">
        <v>0.2</v>
      </c>
      <c r="V9319" s="1">
        <v>-2.9940000000000015</v>
      </c>
      <c r="W9319" t="str">
        <f>INDEX(People!$A$2:$A$5,MATCH(Orders!N9319,People!$B$2:$B$5,0))</f>
        <v>Kelly Williams</v>
      </c>
      <c r="X9319" t="str">
        <f>IFERROR(INDEX(Returns!A9319:A10118,MATCH(Orders!B9319,Returns!B9319:B10118,0)),"No")</f>
        <v>No</v>
      </c>
      <c r="Y9319">
        <f t="shared" si="145"/>
        <v>57.4848</v>
      </c>
    </row>
    <row r="9320" spans="1:25" x14ac:dyDescent="0.2">
      <c r="A9320" s="1">
        <v>9319</v>
      </c>
      <c r="B9320" t="s">
        <v>10609</v>
      </c>
      <c r="C9320" s="2">
        <v>43666</v>
      </c>
      <c r="D9320" s="8">
        <f>Table1[[#This Row],[Order Date]]</f>
        <v>43666</v>
      </c>
      <c r="E9320" s="2">
        <v>43671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">
        <v>1929</v>
      </c>
      <c r="P9320" s="1" t="s">
        <v>43</v>
      </c>
      <c r="Q9320" s="1" t="s">
        <v>84</v>
      </c>
      <c r="R9320" s="1" t="s">
        <v>1930</v>
      </c>
      <c r="S9320" s="1">
        <v>13.36</v>
      </c>
      <c r="T9320" s="1">
        <v>2</v>
      </c>
      <c r="U9320" s="1">
        <v>0</v>
      </c>
      <c r="V9320" s="1">
        <v>6.4127999999999998</v>
      </c>
      <c r="W9320" t="str">
        <f>INDEX(People!$A$2:$A$5,MATCH(Orders!N9320,People!$B$2:$B$5,0))</f>
        <v>Chuck Magee</v>
      </c>
      <c r="X9320" t="str">
        <f>IFERROR(INDEX(Returns!A9320:A10119,MATCH(Orders!B9320,Returns!B9320:B10119,0)),"No")</f>
        <v>No</v>
      </c>
      <c r="Y9320">
        <f t="shared" si="145"/>
        <v>13.36</v>
      </c>
    </row>
    <row r="9321" spans="1:25" x14ac:dyDescent="0.2">
      <c r="A9321" s="1">
        <v>9320</v>
      </c>
      <c r="B9321" t="s">
        <v>10609</v>
      </c>
      <c r="C9321" s="2">
        <v>43666</v>
      </c>
      <c r="D9321" s="8">
        <f>Table1[[#This Row],[Order Date]]</f>
        <v>43666</v>
      </c>
      <c r="E9321" s="2">
        <v>43671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">
        <v>5897</v>
      </c>
      <c r="P9321" s="1" t="s">
        <v>30</v>
      </c>
      <c r="Q9321" s="1" t="s">
        <v>34</v>
      </c>
      <c r="R9321" s="1" t="s">
        <v>5898</v>
      </c>
      <c r="S9321" s="1">
        <v>163.76400000000001</v>
      </c>
      <c r="T9321" s="1">
        <v>2</v>
      </c>
      <c r="U9321" s="1">
        <v>0.1</v>
      </c>
      <c r="V9321" s="1">
        <v>25.474399999999999</v>
      </c>
      <c r="W9321" t="str">
        <f>INDEX(People!$A$2:$A$5,MATCH(Orders!N9321,People!$B$2:$B$5,0))</f>
        <v>Chuck Magee</v>
      </c>
      <c r="X9321" t="str">
        <f>IFERROR(INDEX(Returns!A9321:A10120,MATCH(Orders!B9321,Returns!B9321:B10120,0)),"No")</f>
        <v>No</v>
      </c>
      <c r="Y9321">
        <f t="shared" si="145"/>
        <v>180.14040000000003</v>
      </c>
    </row>
    <row r="9322" spans="1:25" x14ac:dyDescent="0.2">
      <c r="A9322" s="1">
        <v>9321</v>
      </c>
      <c r="B9322" t="s">
        <v>10609</v>
      </c>
      <c r="C9322" s="2">
        <v>43666</v>
      </c>
      <c r="D9322" s="8">
        <f>Table1[[#This Row],[Order Date]]</f>
        <v>43666</v>
      </c>
      <c r="E9322" s="2">
        <v>43671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">
        <v>5608</v>
      </c>
      <c r="P9322" s="1" t="s">
        <v>30</v>
      </c>
      <c r="Q9322" s="1" t="s">
        <v>60</v>
      </c>
      <c r="R9322" s="1" t="s">
        <v>5609</v>
      </c>
      <c r="S9322" s="1">
        <v>183.92</v>
      </c>
      <c r="T9322" s="1">
        <v>4</v>
      </c>
      <c r="U9322" s="1">
        <v>0</v>
      </c>
      <c r="V9322" s="1">
        <v>31.266399999999976</v>
      </c>
      <c r="W9322" t="str">
        <f>INDEX(People!$A$2:$A$5,MATCH(Orders!N9322,People!$B$2:$B$5,0))</f>
        <v>Chuck Magee</v>
      </c>
      <c r="X9322" t="str">
        <f>IFERROR(INDEX(Returns!A9322:A10121,MATCH(Orders!B9322,Returns!B9322:B10121,0)),"No")</f>
        <v>No</v>
      </c>
      <c r="Y9322">
        <f t="shared" si="145"/>
        <v>183.92</v>
      </c>
    </row>
    <row r="9323" spans="1:25" x14ac:dyDescent="0.2">
      <c r="A9323" s="1">
        <v>9322</v>
      </c>
      <c r="B9323" t="s">
        <v>10610</v>
      </c>
      <c r="C9323" s="2">
        <v>43408</v>
      </c>
      <c r="D9323" s="8">
        <f>Table1[[#This Row],[Order Date]]</f>
        <v>43408</v>
      </c>
      <c r="E9323" s="2">
        <v>43412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">
        <v>4693</v>
      </c>
      <c r="P9323" s="1" t="s">
        <v>30</v>
      </c>
      <c r="Q9323" s="1" t="s">
        <v>60</v>
      </c>
      <c r="R9323" s="1" t="s">
        <v>4694</v>
      </c>
      <c r="S9323" s="1">
        <v>11.376000000000001</v>
      </c>
      <c r="T9323" s="1">
        <v>3</v>
      </c>
      <c r="U9323" s="1">
        <v>0.6</v>
      </c>
      <c r="V9323" s="1">
        <v>-5.6879999999999988</v>
      </c>
      <c r="W9323" t="str">
        <f>INDEX(People!$A$2:$A$5,MATCH(Orders!N9323,People!$B$2:$B$5,0))</f>
        <v>Kelly Williams</v>
      </c>
      <c r="X9323" t="str">
        <f>IFERROR(INDEX(Returns!A9323:A10122,MATCH(Orders!B9323,Returns!B9323:B10122,0)),"No")</f>
        <v>No</v>
      </c>
      <c r="Y9323">
        <f t="shared" si="145"/>
        <v>18.201600000000003</v>
      </c>
    </row>
    <row r="9324" spans="1:25" x14ac:dyDescent="0.2">
      <c r="A9324" s="1">
        <v>9323</v>
      </c>
      <c r="B9324" t="s">
        <v>10610</v>
      </c>
      <c r="C9324" s="2">
        <v>43408</v>
      </c>
      <c r="D9324" s="8">
        <f>Table1[[#This Row],[Order Date]]</f>
        <v>43408</v>
      </c>
      <c r="E9324" s="2">
        <v>43412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">
        <v>1607</v>
      </c>
      <c r="P9324" s="1" t="s">
        <v>30</v>
      </c>
      <c r="Q9324" s="1" t="s">
        <v>60</v>
      </c>
      <c r="R9324" s="1" t="s">
        <v>1608</v>
      </c>
      <c r="S9324" s="1">
        <v>66.112000000000009</v>
      </c>
      <c r="T9324" s="1">
        <v>4</v>
      </c>
      <c r="U9324" s="1">
        <v>0.6</v>
      </c>
      <c r="V9324" s="1">
        <v>-84.292799999999986</v>
      </c>
      <c r="W9324" t="str">
        <f>INDEX(People!$A$2:$A$5,MATCH(Orders!N9324,People!$B$2:$B$5,0))</f>
        <v>Kelly Williams</v>
      </c>
      <c r="X9324" t="str">
        <f>IFERROR(INDEX(Returns!A9324:A10123,MATCH(Orders!B9324,Returns!B9324:B10123,0)),"No")</f>
        <v>No</v>
      </c>
      <c r="Y9324">
        <f t="shared" si="145"/>
        <v>105.77920000000002</v>
      </c>
    </row>
    <row r="9325" spans="1:25" x14ac:dyDescent="0.2">
      <c r="A9325" s="1">
        <v>9324</v>
      </c>
      <c r="B9325" t="s">
        <v>6118</v>
      </c>
      <c r="C9325" s="2">
        <v>43731</v>
      </c>
      <c r="D9325" s="8">
        <f>Table1[[#This Row],[Order Date]]</f>
        <v>43731</v>
      </c>
      <c r="E9325" s="2">
        <v>43737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">
        <v>3095</v>
      </c>
      <c r="P9325" s="1" t="s">
        <v>43</v>
      </c>
      <c r="Q9325" s="1" t="s">
        <v>84</v>
      </c>
      <c r="R9325" s="1" t="s">
        <v>3096</v>
      </c>
      <c r="S9325" s="1">
        <v>211.04</v>
      </c>
      <c r="T9325" s="1">
        <v>8</v>
      </c>
      <c r="U9325" s="1">
        <v>0</v>
      </c>
      <c r="V9325" s="1">
        <v>97.078399999999988</v>
      </c>
      <c r="W9325" t="str">
        <f>INDEX(People!$A$2:$A$5,MATCH(Orders!N9325,People!$B$2:$B$5,0))</f>
        <v>Anna Andreadi</v>
      </c>
      <c r="X9325" t="str">
        <f>IFERROR(INDEX(Returns!A9325:A10124,MATCH(Orders!B9325,Returns!B9325:B10124,0)),"No")</f>
        <v>No</v>
      </c>
      <c r="Y9325">
        <f t="shared" si="145"/>
        <v>211.04</v>
      </c>
    </row>
    <row r="9326" spans="1:25" x14ac:dyDescent="0.2">
      <c r="A9326" s="1">
        <v>9325</v>
      </c>
      <c r="B9326" t="s">
        <v>6118</v>
      </c>
      <c r="C9326" s="2">
        <v>43731</v>
      </c>
      <c r="D9326" s="8">
        <f>Table1[[#This Row],[Order Date]]</f>
        <v>43731</v>
      </c>
      <c r="E9326" s="2">
        <v>43737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">
        <v>2840</v>
      </c>
      <c r="P9326" s="1" t="s">
        <v>30</v>
      </c>
      <c r="Q9326" s="1" t="s">
        <v>34</v>
      </c>
      <c r="R9326" s="1" t="s">
        <v>2841</v>
      </c>
      <c r="S9326" s="1">
        <v>594.81600000000003</v>
      </c>
      <c r="T9326" s="1">
        <v>2</v>
      </c>
      <c r="U9326" s="1">
        <v>0.2</v>
      </c>
      <c r="V9326" s="1">
        <v>59.481600000000014</v>
      </c>
      <c r="W9326" t="str">
        <f>INDEX(People!$A$2:$A$5,MATCH(Orders!N9326,People!$B$2:$B$5,0))</f>
        <v>Anna Andreadi</v>
      </c>
      <c r="X9326" t="str">
        <f>IFERROR(INDEX(Returns!A9326:A10125,MATCH(Orders!B9326,Returns!B9326:B10125,0)),"No")</f>
        <v>No</v>
      </c>
      <c r="Y9326">
        <f t="shared" si="145"/>
        <v>713.77920000000006</v>
      </c>
    </row>
    <row r="9327" spans="1:25" x14ac:dyDescent="0.2">
      <c r="A9327" s="1">
        <v>9326</v>
      </c>
      <c r="B9327" t="s">
        <v>6118</v>
      </c>
      <c r="C9327" s="2">
        <v>43731</v>
      </c>
      <c r="D9327" s="8">
        <f>Table1[[#This Row],[Order Date]]</f>
        <v>43731</v>
      </c>
      <c r="E9327" s="2">
        <v>43737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">
        <v>3236</v>
      </c>
      <c r="P9327" s="1" t="s">
        <v>43</v>
      </c>
      <c r="Q9327" s="1" t="s">
        <v>70</v>
      </c>
      <c r="R9327" s="1" t="s">
        <v>3237</v>
      </c>
      <c r="S9327" s="1">
        <v>72.960000000000008</v>
      </c>
      <c r="T9327" s="1">
        <v>3</v>
      </c>
      <c r="U9327" s="1">
        <v>0.2</v>
      </c>
      <c r="V9327" s="1">
        <v>23.711999999999996</v>
      </c>
      <c r="W9327" t="str">
        <f>INDEX(People!$A$2:$A$5,MATCH(Orders!N9327,People!$B$2:$B$5,0))</f>
        <v>Anna Andreadi</v>
      </c>
      <c r="X9327" t="str">
        <f>IFERROR(INDEX(Returns!A9327:A10126,MATCH(Orders!B9327,Returns!B9327:B10126,0)),"No")</f>
        <v>No</v>
      </c>
      <c r="Y9327">
        <f t="shared" si="145"/>
        <v>87.552000000000007</v>
      </c>
    </row>
    <row r="9328" spans="1:25" x14ac:dyDescent="0.2">
      <c r="A9328" s="1">
        <v>9327</v>
      </c>
      <c r="B9328" t="s">
        <v>10611</v>
      </c>
      <c r="C9328" s="2">
        <v>43715</v>
      </c>
      <c r="D9328" s="8">
        <f>Table1[[#This Row],[Order Date]]</f>
        <v>43715</v>
      </c>
      <c r="E9328" s="2">
        <v>43718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">
        <v>5281</v>
      </c>
      <c r="P9328" s="1" t="s">
        <v>30</v>
      </c>
      <c r="Q9328" s="1" t="s">
        <v>60</v>
      </c>
      <c r="R9328" s="1" t="s">
        <v>5282</v>
      </c>
      <c r="S9328" s="1">
        <v>80.959999999999994</v>
      </c>
      <c r="T9328" s="1">
        <v>4</v>
      </c>
      <c r="U9328" s="1">
        <v>0</v>
      </c>
      <c r="V9328" s="1">
        <v>34.812800000000003</v>
      </c>
      <c r="W9328" t="str">
        <f>INDEX(People!$A$2:$A$5,MATCH(Orders!N9328,People!$B$2:$B$5,0))</f>
        <v>Anna Andreadi</v>
      </c>
      <c r="X9328" t="str">
        <f>IFERROR(INDEX(Returns!A9328:A10127,MATCH(Orders!B9328,Returns!B9328:B10127,0)),"No")</f>
        <v>No</v>
      </c>
      <c r="Y9328">
        <f t="shared" si="145"/>
        <v>80.959999999999994</v>
      </c>
    </row>
    <row r="9329" spans="1:25" x14ac:dyDescent="0.2">
      <c r="A9329" s="1">
        <v>9328</v>
      </c>
      <c r="B9329" t="s">
        <v>10611</v>
      </c>
      <c r="C9329" s="2">
        <v>43715</v>
      </c>
      <c r="D9329" s="8">
        <f>Table1[[#This Row],[Order Date]]</f>
        <v>43715</v>
      </c>
      <c r="E9329" s="2">
        <v>43718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">
        <v>77</v>
      </c>
      <c r="P9329" s="1" t="s">
        <v>66</v>
      </c>
      <c r="Q9329" s="1" t="s">
        <v>67</v>
      </c>
      <c r="R9329" s="1" t="s">
        <v>78</v>
      </c>
      <c r="S9329" s="1">
        <v>455.71199999999999</v>
      </c>
      <c r="T9329" s="1">
        <v>2</v>
      </c>
      <c r="U9329" s="1">
        <v>0.2</v>
      </c>
      <c r="V9329" s="1">
        <v>34.178400000000011</v>
      </c>
      <c r="W9329" t="str">
        <f>INDEX(People!$A$2:$A$5,MATCH(Orders!N9329,People!$B$2:$B$5,0))</f>
        <v>Anna Andreadi</v>
      </c>
      <c r="X9329" t="str">
        <f>IFERROR(INDEX(Returns!A9329:A10128,MATCH(Orders!B9329,Returns!B9329:B10128,0)),"No")</f>
        <v>No</v>
      </c>
      <c r="Y9329">
        <f t="shared" si="145"/>
        <v>546.85439999999994</v>
      </c>
    </row>
    <row r="9330" spans="1:25" x14ac:dyDescent="0.2">
      <c r="A9330" s="1">
        <v>9329</v>
      </c>
      <c r="B9330" t="s">
        <v>10611</v>
      </c>
      <c r="C9330" s="2">
        <v>43715</v>
      </c>
      <c r="D9330" s="8">
        <f>Table1[[#This Row],[Order Date]]</f>
        <v>43715</v>
      </c>
      <c r="E9330" s="2">
        <v>43718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">
        <v>4822</v>
      </c>
      <c r="P9330" s="1" t="s">
        <v>43</v>
      </c>
      <c r="Q9330" s="1" t="s">
        <v>63</v>
      </c>
      <c r="R9330" s="1" t="s">
        <v>4823</v>
      </c>
      <c r="S9330" s="1">
        <v>25.98</v>
      </c>
      <c r="T9330" s="1">
        <v>1</v>
      </c>
      <c r="U9330" s="1">
        <v>0</v>
      </c>
      <c r="V9330" s="1">
        <v>7.2744</v>
      </c>
      <c r="W9330" t="str">
        <f>INDEX(People!$A$2:$A$5,MATCH(Orders!N9330,People!$B$2:$B$5,0))</f>
        <v>Anna Andreadi</v>
      </c>
      <c r="X9330" t="str">
        <f>IFERROR(INDEX(Returns!A9330:A10129,MATCH(Orders!B9330,Returns!B9330:B10129,0)),"No")</f>
        <v>No</v>
      </c>
      <c r="Y9330">
        <f t="shared" si="145"/>
        <v>25.98</v>
      </c>
    </row>
    <row r="9331" spans="1:25" x14ac:dyDescent="0.2">
      <c r="A9331" s="1">
        <v>9330</v>
      </c>
      <c r="B9331" t="s">
        <v>10612</v>
      </c>
      <c r="C9331" s="2">
        <v>43067</v>
      </c>
      <c r="D9331" s="8">
        <f>Table1[[#This Row],[Order Date]]</f>
        <v>43067</v>
      </c>
      <c r="E9331" s="2">
        <v>43069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">
        <v>5193</v>
      </c>
      <c r="P9331" s="1" t="s">
        <v>43</v>
      </c>
      <c r="Q9331" s="1" t="s">
        <v>73</v>
      </c>
      <c r="R9331" s="1" t="s">
        <v>5194</v>
      </c>
      <c r="S9331" s="1">
        <v>45.28</v>
      </c>
      <c r="T9331" s="1">
        <v>4</v>
      </c>
      <c r="U9331" s="1">
        <v>0</v>
      </c>
      <c r="V9331" s="1">
        <v>15.395199999999999</v>
      </c>
      <c r="W9331" t="str">
        <f>INDEX(People!$A$2:$A$5,MATCH(Orders!N9331,People!$B$2:$B$5,0))</f>
        <v>Anna Andreadi</v>
      </c>
      <c r="X9331" t="str">
        <f>IFERROR(INDEX(Returns!A9331:A10130,MATCH(Orders!B9331,Returns!B9331:B10130,0)),"No")</f>
        <v>No</v>
      </c>
      <c r="Y9331">
        <f t="shared" si="145"/>
        <v>45.28</v>
      </c>
    </row>
    <row r="9332" spans="1:25" x14ac:dyDescent="0.2">
      <c r="A9332" s="1">
        <v>9331</v>
      </c>
      <c r="B9332" t="s">
        <v>10613</v>
      </c>
      <c r="C9332" s="2">
        <v>43051</v>
      </c>
      <c r="D9332" s="8">
        <f>Table1[[#This Row],[Order Date]]</f>
        <v>43051</v>
      </c>
      <c r="E9332" s="2">
        <v>43057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">
        <v>2739</v>
      </c>
      <c r="P9332" s="1" t="s">
        <v>43</v>
      </c>
      <c r="Q9332" s="1" t="s">
        <v>157</v>
      </c>
      <c r="R9332" s="1" t="s">
        <v>590</v>
      </c>
      <c r="S9332" s="1">
        <v>15.56</v>
      </c>
      <c r="T9332" s="1">
        <v>2</v>
      </c>
      <c r="U9332" s="1">
        <v>0</v>
      </c>
      <c r="V9332" s="1">
        <v>7.3132000000000001</v>
      </c>
      <c r="W9332" t="str">
        <f>INDEX(People!$A$2:$A$5,MATCH(Orders!N9332,People!$B$2:$B$5,0))</f>
        <v>Chuck Magee</v>
      </c>
      <c r="X9332" t="str">
        <f>IFERROR(INDEX(Returns!A9332:A10131,MATCH(Orders!B9332,Returns!B9332:B10131,0)),"No")</f>
        <v>No</v>
      </c>
      <c r="Y9332">
        <f t="shared" si="145"/>
        <v>15.56</v>
      </c>
    </row>
    <row r="9333" spans="1:25" x14ac:dyDescent="0.2">
      <c r="A9333" s="1">
        <v>9332</v>
      </c>
      <c r="B9333" t="s">
        <v>10614</v>
      </c>
      <c r="C9333" s="2">
        <v>43372</v>
      </c>
      <c r="D9333" s="8">
        <f>Table1[[#This Row],[Order Date]]</f>
        <v>43372</v>
      </c>
      <c r="E9333" s="2">
        <v>43376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">
        <v>3620</v>
      </c>
      <c r="P9333" s="1" t="s">
        <v>66</v>
      </c>
      <c r="Q9333" s="1" t="s">
        <v>67</v>
      </c>
      <c r="R9333" s="1" t="s">
        <v>3621</v>
      </c>
      <c r="S9333" s="1">
        <v>859.2</v>
      </c>
      <c r="T9333" s="1">
        <v>3</v>
      </c>
      <c r="U9333" s="1">
        <v>0.2</v>
      </c>
      <c r="V9333" s="1">
        <v>75.180000000000064</v>
      </c>
      <c r="W9333" t="str">
        <f>INDEX(People!$A$2:$A$5,MATCH(Orders!N9333,People!$B$2:$B$5,0))</f>
        <v>Anna Andreadi</v>
      </c>
      <c r="X9333" t="str">
        <f>IFERROR(INDEX(Returns!A9333:A10132,MATCH(Orders!B9333,Returns!B9333:B10132,0)),"No")</f>
        <v>No</v>
      </c>
      <c r="Y9333">
        <f t="shared" si="145"/>
        <v>1031.04</v>
      </c>
    </row>
    <row r="9334" spans="1:25" x14ac:dyDescent="0.2">
      <c r="A9334" s="1">
        <v>9333</v>
      </c>
      <c r="B9334" t="s">
        <v>10615</v>
      </c>
      <c r="C9334" s="2">
        <v>43719</v>
      </c>
      <c r="D9334" s="8">
        <f>Table1[[#This Row],[Order Date]]</f>
        <v>43719</v>
      </c>
      <c r="E9334" s="2">
        <v>43721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">
        <v>1398</v>
      </c>
      <c r="P9334" s="1" t="s">
        <v>43</v>
      </c>
      <c r="Q9334" s="1" t="s">
        <v>73</v>
      </c>
      <c r="R9334" s="1" t="s">
        <v>1399</v>
      </c>
      <c r="S9334" s="1">
        <v>195.68</v>
      </c>
      <c r="T9334" s="1">
        <v>4</v>
      </c>
      <c r="U9334" s="1">
        <v>0</v>
      </c>
      <c r="V9334" s="1">
        <v>50.876800000000003</v>
      </c>
      <c r="W9334" t="str">
        <f>INDEX(People!$A$2:$A$5,MATCH(Orders!N9334,People!$B$2:$B$5,0))</f>
        <v>Cassandra Brandow</v>
      </c>
      <c r="X9334" t="str">
        <f>IFERROR(INDEX(Returns!A9334:A10133,MATCH(Orders!B9334,Returns!B9334:B10133,0)),"No")</f>
        <v>No</v>
      </c>
      <c r="Y9334">
        <f t="shared" si="145"/>
        <v>195.68</v>
      </c>
    </row>
    <row r="9335" spans="1:25" x14ac:dyDescent="0.2">
      <c r="A9335" s="1">
        <v>9334</v>
      </c>
      <c r="B9335" t="s">
        <v>10615</v>
      </c>
      <c r="C9335" s="2">
        <v>43719</v>
      </c>
      <c r="D9335" s="8">
        <f>Table1[[#This Row],[Order Date]]</f>
        <v>43719</v>
      </c>
      <c r="E9335" s="2">
        <v>43721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">
        <v>3425</v>
      </c>
      <c r="P9335" s="1" t="s">
        <v>43</v>
      </c>
      <c r="Q9335" s="1" t="s">
        <v>242</v>
      </c>
      <c r="R9335" s="1" t="s">
        <v>3426</v>
      </c>
      <c r="S9335" s="1">
        <v>14.2</v>
      </c>
      <c r="T9335" s="1">
        <v>4</v>
      </c>
      <c r="U9335" s="1">
        <v>0</v>
      </c>
      <c r="V9335" s="1">
        <v>6.6739999999999995</v>
      </c>
      <c r="W9335" t="str">
        <f>INDEX(People!$A$2:$A$5,MATCH(Orders!N9335,People!$B$2:$B$5,0))</f>
        <v>Cassandra Brandow</v>
      </c>
      <c r="X9335" t="str">
        <f>IFERROR(INDEX(Returns!A9335:A10134,MATCH(Orders!B9335,Returns!B9335:B10134,0)),"No")</f>
        <v>No</v>
      </c>
      <c r="Y9335">
        <f t="shared" si="145"/>
        <v>14.2</v>
      </c>
    </row>
    <row r="9336" spans="1:25" x14ac:dyDescent="0.2">
      <c r="A9336" s="1">
        <v>9335</v>
      </c>
      <c r="B9336" t="s">
        <v>10616</v>
      </c>
      <c r="C9336" s="2">
        <v>43586</v>
      </c>
      <c r="D9336" s="8">
        <f>Table1[[#This Row],[Order Date]]</f>
        <v>43586</v>
      </c>
      <c r="E9336" s="2">
        <v>43587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 s="1">
        <v>314.35199999999998</v>
      </c>
      <c r="T9336" s="1">
        <v>3</v>
      </c>
      <c r="U9336" s="1">
        <v>0.2</v>
      </c>
      <c r="V9336" s="1">
        <v>-15.71759999999999</v>
      </c>
      <c r="W9336" t="str">
        <f>INDEX(People!$A$2:$A$5,MATCH(Orders!N9336,People!$B$2:$B$5,0))</f>
        <v>Cassandra Brandow</v>
      </c>
      <c r="X9336" t="str">
        <f>IFERROR(INDEX(Returns!A9336:A10135,MATCH(Orders!B9336,Returns!B9336:B10135,0)),"No")</f>
        <v>No</v>
      </c>
      <c r="Y9336">
        <f t="shared" si="145"/>
        <v>377.22239999999994</v>
      </c>
    </row>
    <row r="9337" spans="1:25" x14ac:dyDescent="0.2">
      <c r="A9337" s="1">
        <v>9336</v>
      </c>
      <c r="B9337" t="s">
        <v>10616</v>
      </c>
      <c r="C9337" s="2">
        <v>43586</v>
      </c>
      <c r="D9337" s="8">
        <f>Table1[[#This Row],[Order Date]]</f>
        <v>43586</v>
      </c>
      <c r="E9337" s="2">
        <v>43587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">
        <v>5027</v>
      </c>
      <c r="P9337" s="1" t="s">
        <v>43</v>
      </c>
      <c r="Q9337" s="1" t="s">
        <v>44</v>
      </c>
      <c r="R9337" s="1" t="s">
        <v>5028</v>
      </c>
      <c r="S9337" s="1">
        <v>4.6079999999999997</v>
      </c>
      <c r="T9337" s="1">
        <v>2</v>
      </c>
      <c r="U9337" s="1">
        <v>0.2</v>
      </c>
      <c r="V9337" s="1">
        <v>1.4975999999999996</v>
      </c>
      <c r="W9337" t="str">
        <f>INDEX(People!$A$2:$A$5,MATCH(Orders!N9337,People!$B$2:$B$5,0))</f>
        <v>Cassandra Brandow</v>
      </c>
      <c r="X9337" t="str">
        <f>IFERROR(INDEX(Returns!A9337:A10136,MATCH(Orders!B9337,Returns!B9337:B10136,0)),"No")</f>
        <v>No</v>
      </c>
      <c r="Y9337">
        <f t="shared" si="145"/>
        <v>5.5295999999999994</v>
      </c>
    </row>
    <row r="9338" spans="1:25" x14ac:dyDescent="0.2">
      <c r="A9338" s="1">
        <v>9337</v>
      </c>
      <c r="B9338" t="s">
        <v>10617</v>
      </c>
      <c r="C9338" s="2">
        <v>43724</v>
      </c>
      <c r="D9338" s="8">
        <f>Table1[[#This Row],[Order Date]]</f>
        <v>43724</v>
      </c>
      <c r="E9338" s="2">
        <v>43728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">
        <v>441</v>
      </c>
      <c r="P9338" s="1" t="s">
        <v>43</v>
      </c>
      <c r="Q9338" s="1" t="s">
        <v>242</v>
      </c>
      <c r="R9338" s="1" t="s">
        <v>442</v>
      </c>
      <c r="S9338" s="1">
        <v>17.899999999999999</v>
      </c>
      <c r="T9338" s="1">
        <v>5</v>
      </c>
      <c r="U9338" s="1">
        <v>0</v>
      </c>
      <c r="V9338" s="1">
        <v>8.7710000000000008</v>
      </c>
      <c r="W9338" t="str">
        <f>INDEX(People!$A$2:$A$5,MATCH(Orders!N9338,People!$B$2:$B$5,0))</f>
        <v>Anna Andreadi</v>
      </c>
      <c r="X9338" t="str">
        <f>IFERROR(INDEX(Returns!A9338:A10137,MATCH(Orders!B9338,Returns!B9338:B10137,0)),"No")</f>
        <v>No</v>
      </c>
      <c r="Y9338">
        <f t="shared" si="145"/>
        <v>17.899999999999999</v>
      </c>
    </row>
    <row r="9339" spans="1:25" x14ac:dyDescent="0.2">
      <c r="A9339" s="1">
        <v>9338</v>
      </c>
      <c r="B9339" t="s">
        <v>10618</v>
      </c>
      <c r="C9339" s="2">
        <v>42662</v>
      </c>
      <c r="D9339" s="8">
        <f>Table1[[#This Row],[Order Date]]</f>
        <v>42662</v>
      </c>
      <c r="E9339" s="2">
        <v>42665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">
        <v>4463</v>
      </c>
      <c r="P9339" s="1" t="s">
        <v>43</v>
      </c>
      <c r="Q9339" s="1" t="s">
        <v>70</v>
      </c>
      <c r="R9339" s="1" t="s">
        <v>4464</v>
      </c>
      <c r="S9339" s="1">
        <v>2.9920000000000004</v>
      </c>
      <c r="T9339" s="1">
        <v>1</v>
      </c>
      <c r="U9339" s="1">
        <v>0.2</v>
      </c>
      <c r="V9339" s="1">
        <v>1.1219999999999999</v>
      </c>
      <c r="W9339" t="str">
        <f>INDEX(People!$A$2:$A$5,MATCH(Orders!N9339,People!$B$2:$B$5,0))</f>
        <v>Anna Andreadi</v>
      </c>
      <c r="X9339" t="str">
        <f>IFERROR(INDEX(Returns!A9339:A10138,MATCH(Orders!B9339,Returns!B9339:B10138,0)),"No")</f>
        <v>No</v>
      </c>
      <c r="Y9339">
        <f t="shared" si="145"/>
        <v>3.5904000000000003</v>
      </c>
    </row>
    <row r="9340" spans="1:25" x14ac:dyDescent="0.2">
      <c r="A9340" s="1">
        <v>9339</v>
      </c>
      <c r="B9340" t="s">
        <v>10618</v>
      </c>
      <c r="C9340" s="2">
        <v>42662</v>
      </c>
      <c r="D9340" s="8">
        <f>Table1[[#This Row],[Order Date]]</f>
        <v>42662</v>
      </c>
      <c r="E9340" s="2">
        <v>42665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">
        <v>2656</v>
      </c>
      <c r="P9340" s="1" t="s">
        <v>43</v>
      </c>
      <c r="Q9340" s="1" t="s">
        <v>70</v>
      </c>
      <c r="R9340" s="1" t="s">
        <v>2657</v>
      </c>
      <c r="S9340" s="1">
        <v>20.064</v>
      </c>
      <c r="T9340" s="1">
        <v>6</v>
      </c>
      <c r="U9340" s="1">
        <v>0.2</v>
      </c>
      <c r="V9340" s="1">
        <v>7.0223999999999993</v>
      </c>
      <c r="W9340" t="str">
        <f>INDEX(People!$A$2:$A$5,MATCH(Orders!N9340,People!$B$2:$B$5,0))</f>
        <v>Anna Andreadi</v>
      </c>
      <c r="X9340" t="str">
        <f>IFERROR(INDEX(Returns!A9340:A10139,MATCH(Orders!B9340,Returns!B9340:B10139,0)),"No")</f>
        <v>No</v>
      </c>
      <c r="Y9340">
        <f t="shared" si="145"/>
        <v>24.076799999999999</v>
      </c>
    </row>
    <row r="9341" spans="1:25" x14ac:dyDescent="0.2">
      <c r="A9341" s="1">
        <v>9340</v>
      </c>
      <c r="B9341" t="s">
        <v>10618</v>
      </c>
      <c r="C9341" s="2">
        <v>42662</v>
      </c>
      <c r="D9341" s="8">
        <f>Table1[[#This Row],[Order Date]]</f>
        <v>42662</v>
      </c>
      <c r="E9341" s="2">
        <v>42665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">
        <v>5378</v>
      </c>
      <c r="P9341" s="1" t="s">
        <v>43</v>
      </c>
      <c r="Q9341" s="1" t="s">
        <v>84</v>
      </c>
      <c r="R9341" s="1" t="s">
        <v>5379</v>
      </c>
      <c r="S9341" s="1">
        <v>146.72999999999999</v>
      </c>
      <c r="T9341" s="1">
        <v>3</v>
      </c>
      <c r="U9341" s="1">
        <v>0</v>
      </c>
      <c r="V9341" s="1">
        <v>68.963099999999997</v>
      </c>
      <c r="W9341" t="str">
        <f>INDEX(People!$A$2:$A$5,MATCH(Orders!N9341,People!$B$2:$B$5,0))</f>
        <v>Anna Andreadi</v>
      </c>
      <c r="X9341" t="str">
        <f>IFERROR(INDEX(Returns!A9341:A10140,MATCH(Orders!B9341,Returns!B9341:B10140,0)),"No")</f>
        <v>No</v>
      </c>
      <c r="Y9341">
        <f t="shared" si="145"/>
        <v>146.72999999999999</v>
      </c>
    </row>
    <row r="9342" spans="1:25" x14ac:dyDescent="0.2">
      <c r="A9342" s="1">
        <v>9341</v>
      </c>
      <c r="B9342" t="s">
        <v>10618</v>
      </c>
      <c r="C9342" s="2">
        <v>42662</v>
      </c>
      <c r="D9342" s="8">
        <f>Table1[[#This Row],[Order Date]]</f>
        <v>42662</v>
      </c>
      <c r="E9342" s="2">
        <v>42665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">
        <v>1825</v>
      </c>
      <c r="P9342" s="1" t="s">
        <v>43</v>
      </c>
      <c r="Q9342" s="1" t="s">
        <v>44</v>
      </c>
      <c r="R9342" s="1" t="s">
        <v>1826</v>
      </c>
      <c r="S9342" s="1">
        <v>18.75</v>
      </c>
      <c r="T9342" s="1">
        <v>5</v>
      </c>
      <c r="U9342" s="1">
        <v>0</v>
      </c>
      <c r="V9342" s="1">
        <v>9</v>
      </c>
      <c r="W9342" t="str">
        <f>INDEX(People!$A$2:$A$5,MATCH(Orders!N9342,People!$B$2:$B$5,0))</f>
        <v>Anna Andreadi</v>
      </c>
      <c r="X9342" t="str">
        <f>IFERROR(INDEX(Returns!A9342:A10141,MATCH(Orders!B9342,Returns!B9342:B10141,0)),"No")</f>
        <v>No</v>
      </c>
      <c r="Y9342">
        <f t="shared" si="145"/>
        <v>18.75</v>
      </c>
    </row>
    <row r="9343" spans="1:25" x14ac:dyDescent="0.2">
      <c r="A9343" s="1">
        <v>9342</v>
      </c>
      <c r="B9343" t="s">
        <v>10618</v>
      </c>
      <c r="C9343" s="2">
        <v>42662</v>
      </c>
      <c r="D9343" s="8">
        <f>Table1[[#This Row],[Order Date]]</f>
        <v>42662</v>
      </c>
      <c r="E9343" s="2">
        <v>42665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">
        <v>5385</v>
      </c>
      <c r="P9343" s="1" t="s">
        <v>66</v>
      </c>
      <c r="Q9343" s="1" t="s">
        <v>67</v>
      </c>
      <c r="R9343" s="1" t="s">
        <v>5386</v>
      </c>
      <c r="S9343" s="1">
        <v>117.57600000000002</v>
      </c>
      <c r="T9343" s="1">
        <v>3</v>
      </c>
      <c r="U9343" s="1">
        <v>0.2</v>
      </c>
      <c r="V9343" s="1">
        <v>11.757600000000011</v>
      </c>
      <c r="W9343" t="str">
        <f>INDEX(People!$A$2:$A$5,MATCH(Orders!N9343,People!$B$2:$B$5,0))</f>
        <v>Anna Andreadi</v>
      </c>
      <c r="X9343" t="str">
        <f>IFERROR(INDEX(Returns!A9343:A10142,MATCH(Orders!B9343,Returns!B9343:B10142,0)),"No")</f>
        <v>No</v>
      </c>
      <c r="Y9343">
        <f t="shared" si="145"/>
        <v>141.09120000000001</v>
      </c>
    </row>
    <row r="9344" spans="1:25" x14ac:dyDescent="0.2">
      <c r="A9344" s="1">
        <v>9343</v>
      </c>
      <c r="B9344" t="s">
        <v>10619</v>
      </c>
      <c r="C9344" s="2">
        <v>43172</v>
      </c>
      <c r="D9344" s="8">
        <f>Table1[[#This Row],[Order Date]]</f>
        <v>43172</v>
      </c>
      <c r="E9344" s="2">
        <v>43177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">
        <v>2085</v>
      </c>
      <c r="P9344" s="1" t="s">
        <v>43</v>
      </c>
      <c r="Q9344" s="1" t="s">
        <v>70</v>
      </c>
      <c r="R9344" s="1" t="s">
        <v>2086</v>
      </c>
      <c r="S9344" s="1">
        <v>51.184000000000012</v>
      </c>
      <c r="T9344" s="1">
        <v>7</v>
      </c>
      <c r="U9344" s="1">
        <v>0.2</v>
      </c>
      <c r="V9344" s="1">
        <v>19.193999999999999</v>
      </c>
      <c r="W9344" t="str">
        <f>INDEX(People!$A$2:$A$5,MATCH(Orders!N9344,People!$B$2:$B$5,0))</f>
        <v>Anna Andreadi</v>
      </c>
      <c r="X9344" t="str">
        <f>IFERROR(INDEX(Returns!A9344:A10143,MATCH(Orders!B9344,Returns!B9344:B10143,0)),"No")</f>
        <v>No</v>
      </c>
      <c r="Y9344">
        <f t="shared" si="145"/>
        <v>61.420800000000014</v>
      </c>
    </row>
    <row r="9345" spans="1:25" x14ac:dyDescent="0.2">
      <c r="A9345" s="1">
        <v>9344</v>
      </c>
      <c r="B9345" t="s">
        <v>6103</v>
      </c>
      <c r="C9345" s="2">
        <v>43513</v>
      </c>
      <c r="D9345" s="8">
        <f>Table1[[#This Row],[Order Date]]</f>
        <v>43513</v>
      </c>
      <c r="E9345" s="2">
        <v>43516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">
        <v>5559</v>
      </c>
      <c r="P9345" s="1" t="s">
        <v>30</v>
      </c>
      <c r="Q9345" s="1" t="s">
        <v>52</v>
      </c>
      <c r="R9345" s="1" t="s">
        <v>5560</v>
      </c>
      <c r="S9345" s="1">
        <v>455.97</v>
      </c>
      <c r="T9345" s="1">
        <v>5</v>
      </c>
      <c r="U9345" s="1">
        <v>0.4</v>
      </c>
      <c r="V9345" s="1">
        <v>-106.39299999999997</v>
      </c>
      <c r="W9345" t="str">
        <f>INDEX(People!$A$2:$A$5,MATCH(Orders!N9345,People!$B$2:$B$5,0))</f>
        <v>Chuck Magee</v>
      </c>
      <c r="X9345" t="str">
        <f>IFERROR(INDEX(Returns!A9345:A10144,MATCH(Orders!B9345,Returns!B9345:B10144,0)),"No")</f>
        <v>No</v>
      </c>
      <c r="Y9345">
        <f t="shared" si="145"/>
        <v>638.35799999999995</v>
      </c>
    </row>
    <row r="9346" spans="1:25" x14ac:dyDescent="0.2">
      <c r="A9346" s="1">
        <v>9345</v>
      </c>
      <c r="B9346" t="s">
        <v>6103</v>
      </c>
      <c r="C9346" s="2">
        <v>43513</v>
      </c>
      <c r="D9346" s="8">
        <f>Table1[[#This Row],[Order Date]]</f>
        <v>43513</v>
      </c>
      <c r="E9346" s="2">
        <v>43516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">
        <v>161</v>
      </c>
      <c r="P9346" s="1" t="s">
        <v>43</v>
      </c>
      <c r="Q9346" s="1" t="s">
        <v>70</v>
      </c>
      <c r="R9346" s="1" t="s">
        <v>162</v>
      </c>
      <c r="S9346" s="1">
        <v>5.7150000000000016</v>
      </c>
      <c r="T9346" s="1">
        <v>5</v>
      </c>
      <c r="U9346" s="1">
        <v>0.7</v>
      </c>
      <c r="V9346" s="1">
        <v>-4.7625000000000011</v>
      </c>
      <c r="W9346" t="str">
        <f>INDEX(People!$A$2:$A$5,MATCH(Orders!N9346,People!$B$2:$B$5,0))</f>
        <v>Chuck Magee</v>
      </c>
      <c r="X9346" t="str">
        <f>IFERROR(INDEX(Returns!A9346:A10145,MATCH(Orders!B9346,Returns!B9346:B10145,0)),"No")</f>
        <v>No</v>
      </c>
      <c r="Y9346">
        <f t="shared" si="145"/>
        <v>9.7155000000000022</v>
      </c>
    </row>
    <row r="9347" spans="1:25" x14ac:dyDescent="0.2">
      <c r="A9347" s="1">
        <v>9346</v>
      </c>
      <c r="B9347" t="s">
        <v>6103</v>
      </c>
      <c r="C9347" s="2">
        <v>43513</v>
      </c>
      <c r="D9347" s="8">
        <f>Table1[[#This Row],[Order Date]]</f>
        <v>43513</v>
      </c>
      <c r="E9347" s="2">
        <v>43516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">
        <v>4771</v>
      </c>
      <c r="P9347" s="1" t="s">
        <v>66</v>
      </c>
      <c r="Q9347" s="1" t="s">
        <v>67</v>
      </c>
      <c r="R9347" s="1" t="s">
        <v>4772</v>
      </c>
      <c r="S9347" s="1">
        <v>57.593999999999994</v>
      </c>
      <c r="T9347" s="1">
        <v>1</v>
      </c>
      <c r="U9347" s="1">
        <v>0.4</v>
      </c>
      <c r="V9347" s="1">
        <v>-11.518799999999999</v>
      </c>
      <c r="W9347" t="str">
        <f>INDEX(People!$A$2:$A$5,MATCH(Orders!N9347,People!$B$2:$B$5,0))</f>
        <v>Chuck Magee</v>
      </c>
      <c r="X9347" t="str">
        <f>IFERROR(INDEX(Returns!A9347:A10146,MATCH(Orders!B9347,Returns!B9347:B10146,0)),"No")</f>
        <v>No</v>
      </c>
      <c r="Y9347">
        <f t="shared" ref="Y9347:Y9410" si="146">S9347*(1+U9347)</f>
        <v>80.631599999999992</v>
      </c>
    </row>
    <row r="9348" spans="1:25" x14ac:dyDescent="0.2">
      <c r="A9348" s="1">
        <v>9347</v>
      </c>
      <c r="B9348" t="s">
        <v>6103</v>
      </c>
      <c r="C9348" s="2">
        <v>43513</v>
      </c>
      <c r="D9348" s="8">
        <f>Table1[[#This Row],[Order Date]]</f>
        <v>43513</v>
      </c>
      <c r="E9348" s="2">
        <v>43516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">
        <v>3737</v>
      </c>
      <c r="P9348" s="1" t="s">
        <v>30</v>
      </c>
      <c r="Q9348" s="1" t="s">
        <v>60</v>
      </c>
      <c r="R9348" s="1" t="s">
        <v>3738</v>
      </c>
      <c r="S9348" s="1">
        <v>30.144000000000002</v>
      </c>
      <c r="T9348" s="1">
        <v>2</v>
      </c>
      <c r="U9348" s="1">
        <v>0.2</v>
      </c>
      <c r="V9348" s="1">
        <v>8.2896000000000001</v>
      </c>
      <c r="W9348" t="str">
        <f>INDEX(People!$A$2:$A$5,MATCH(Orders!N9348,People!$B$2:$B$5,0))</f>
        <v>Chuck Magee</v>
      </c>
      <c r="X9348" t="str">
        <f>IFERROR(INDEX(Returns!A9348:A10147,MATCH(Orders!B9348,Returns!B9348:B10147,0)),"No")</f>
        <v>No</v>
      </c>
      <c r="Y9348">
        <f t="shared" si="146"/>
        <v>36.172800000000002</v>
      </c>
    </row>
    <row r="9349" spans="1:25" x14ac:dyDescent="0.2">
      <c r="A9349" s="1">
        <v>9348</v>
      </c>
      <c r="B9349" t="s">
        <v>6103</v>
      </c>
      <c r="C9349" s="2">
        <v>43513</v>
      </c>
      <c r="D9349" s="8">
        <f>Table1[[#This Row],[Order Date]]</f>
        <v>43513</v>
      </c>
      <c r="E9349" s="2">
        <v>43516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">
        <v>3831</v>
      </c>
      <c r="P9349" s="1" t="s">
        <v>30</v>
      </c>
      <c r="Q9349" s="1" t="s">
        <v>34</v>
      </c>
      <c r="R9349" s="1" t="s">
        <v>3832</v>
      </c>
      <c r="S9349" s="1">
        <v>899.43</v>
      </c>
      <c r="T9349" s="1">
        <v>5</v>
      </c>
      <c r="U9349" s="1">
        <v>0.3</v>
      </c>
      <c r="V9349" s="1">
        <v>-12.84900000000016</v>
      </c>
      <c r="W9349" t="str">
        <f>INDEX(People!$A$2:$A$5,MATCH(Orders!N9349,People!$B$2:$B$5,0))</f>
        <v>Chuck Magee</v>
      </c>
      <c r="X9349" t="str">
        <f>IFERROR(INDEX(Returns!A9349:A10148,MATCH(Orders!B9349,Returns!B9349:B10148,0)),"No")</f>
        <v>No</v>
      </c>
      <c r="Y9349">
        <f t="shared" si="146"/>
        <v>1169.259</v>
      </c>
    </row>
    <row r="9350" spans="1:25" x14ac:dyDescent="0.2">
      <c r="A9350" s="1">
        <v>9349</v>
      </c>
      <c r="B9350" t="s">
        <v>10620</v>
      </c>
      <c r="C9350" s="2">
        <v>43456</v>
      </c>
      <c r="D9350" s="8">
        <f>Table1[[#This Row],[Order Date]]</f>
        <v>43456</v>
      </c>
      <c r="E9350" s="2">
        <v>43462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">
        <v>5750</v>
      </c>
      <c r="P9350" s="1" t="s">
        <v>30</v>
      </c>
      <c r="Q9350" s="1" t="s">
        <v>60</v>
      </c>
      <c r="R9350" s="1" t="s">
        <v>5751</v>
      </c>
      <c r="S9350" s="1">
        <v>842.72</v>
      </c>
      <c r="T9350" s="1">
        <v>8</v>
      </c>
      <c r="U9350" s="1">
        <v>0</v>
      </c>
      <c r="V9350" s="1">
        <v>202.25279999999998</v>
      </c>
      <c r="W9350" t="str">
        <f>INDEX(People!$A$2:$A$5,MATCH(Orders!N9350,People!$B$2:$B$5,0))</f>
        <v>Anna Andreadi</v>
      </c>
      <c r="X9350" t="str">
        <f>IFERROR(INDEX(Returns!A9350:A10149,MATCH(Orders!B9350,Returns!B9350:B10149,0)),"No")</f>
        <v>No</v>
      </c>
      <c r="Y9350">
        <f t="shared" si="146"/>
        <v>842.72</v>
      </c>
    </row>
    <row r="9351" spans="1:25" x14ac:dyDescent="0.2">
      <c r="A9351" s="1">
        <v>9350</v>
      </c>
      <c r="B9351" t="s">
        <v>10620</v>
      </c>
      <c r="C9351" s="2">
        <v>43456</v>
      </c>
      <c r="D9351" s="8">
        <f>Table1[[#This Row],[Order Date]]</f>
        <v>43456</v>
      </c>
      <c r="E9351" s="2">
        <v>43462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">
        <v>427</v>
      </c>
      <c r="P9351" s="1" t="s">
        <v>30</v>
      </c>
      <c r="Q9351" s="1" t="s">
        <v>60</v>
      </c>
      <c r="R9351" s="1" t="s">
        <v>428</v>
      </c>
      <c r="S9351" s="1">
        <v>41.96</v>
      </c>
      <c r="T9351" s="1">
        <v>2</v>
      </c>
      <c r="U9351" s="1">
        <v>0</v>
      </c>
      <c r="V9351" s="1">
        <v>10.909600000000001</v>
      </c>
      <c r="W9351" t="str">
        <f>INDEX(People!$A$2:$A$5,MATCH(Orders!N9351,People!$B$2:$B$5,0))</f>
        <v>Anna Andreadi</v>
      </c>
      <c r="X9351" t="str">
        <f>IFERROR(INDEX(Returns!A9351:A10150,MATCH(Orders!B9351,Returns!B9351:B10150,0)),"No")</f>
        <v>No</v>
      </c>
      <c r="Y9351">
        <f t="shared" si="146"/>
        <v>41.96</v>
      </c>
    </row>
    <row r="9352" spans="1:25" x14ac:dyDescent="0.2">
      <c r="A9352" s="1">
        <v>9351</v>
      </c>
      <c r="B9352" t="s">
        <v>10621</v>
      </c>
      <c r="C9352" s="2">
        <v>43366</v>
      </c>
      <c r="D9352" s="8">
        <f>Table1[[#This Row],[Order Date]]</f>
        <v>43366</v>
      </c>
      <c r="E9352" s="2">
        <v>43370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">
        <v>2987</v>
      </c>
      <c r="P9352" s="1" t="s">
        <v>43</v>
      </c>
      <c r="Q9352" s="1" t="s">
        <v>70</v>
      </c>
      <c r="R9352" s="1" t="s">
        <v>2988</v>
      </c>
      <c r="S9352" s="1">
        <v>13.216000000000001</v>
      </c>
      <c r="T9352" s="1">
        <v>4</v>
      </c>
      <c r="U9352" s="1">
        <v>0.2</v>
      </c>
      <c r="V9352" s="1">
        <v>4.4603999999999999</v>
      </c>
      <c r="W9352" t="str">
        <f>INDEX(People!$A$2:$A$5,MATCH(Orders!N9352,People!$B$2:$B$5,0))</f>
        <v>Anna Andreadi</v>
      </c>
      <c r="X9352" t="str">
        <f>IFERROR(INDEX(Returns!A9352:A10151,MATCH(Orders!B9352,Returns!B9352:B10151,0)),"No")</f>
        <v>No</v>
      </c>
      <c r="Y9352">
        <f t="shared" si="146"/>
        <v>15.859200000000001</v>
      </c>
    </row>
    <row r="9353" spans="1:25" x14ac:dyDescent="0.2">
      <c r="A9353" s="1">
        <v>9352</v>
      </c>
      <c r="B9353" t="s">
        <v>10621</v>
      </c>
      <c r="C9353" s="2">
        <v>43366</v>
      </c>
      <c r="D9353" s="8">
        <f>Table1[[#This Row],[Order Date]]</f>
        <v>43366</v>
      </c>
      <c r="E9353" s="2">
        <v>43370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">
        <v>1337</v>
      </c>
      <c r="P9353" s="1" t="s">
        <v>30</v>
      </c>
      <c r="Q9353" s="1" t="s">
        <v>34</v>
      </c>
      <c r="R9353" s="1" t="s">
        <v>1338</v>
      </c>
      <c r="S9353" s="1">
        <v>184.75200000000001</v>
      </c>
      <c r="T9353" s="1">
        <v>3</v>
      </c>
      <c r="U9353" s="1">
        <v>0.2</v>
      </c>
      <c r="V9353" s="1">
        <v>-20.784600000000012</v>
      </c>
      <c r="W9353" t="str">
        <f>INDEX(People!$A$2:$A$5,MATCH(Orders!N9353,People!$B$2:$B$5,0))</f>
        <v>Anna Andreadi</v>
      </c>
      <c r="X9353" t="str">
        <f>IFERROR(INDEX(Returns!A9353:A10152,MATCH(Orders!B9353,Returns!B9353:B10152,0)),"No")</f>
        <v>No</v>
      </c>
      <c r="Y9353">
        <f t="shared" si="146"/>
        <v>221.70240000000001</v>
      </c>
    </row>
    <row r="9354" spans="1:25" x14ac:dyDescent="0.2">
      <c r="A9354" s="1">
        <v>9353</v>
      </c>
      <c r="B9354" t="s">
        <v>10622</v>
      </c>
      <c r="C9354" s="2">
        <v>43732</v>
      </c>
      <c r="D9354" s="8">
        <f>Table1[[#This Row],[Order Date]]</f>
        <v>43732</v>
      </c>
      <c r="E9354" s="2">
        <v>43734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">
        <v>2840</v>
      </c>
      <c r="P9354" s="1" t="s">
        <v>30</v>
      </c>
      <c r="Q9354" s="1" t="s">
        <v>34</v>
      </c>
      <c r="R9354" s="1" t="s">
        <v>2841</v>
      </c>
      <c r="S9354" s="1">
        <v>520.46399999999994</v>
      </c>
      <c r="T9354" s="1">
        <v>2</v>
      </c>
      <c r="U9354" s="1">
        <v>0.3</v>
      </c>
      <c r="V9354" s="1">
        <v>-14.870399999999961</v>
      </c>
      <c r="W9354" t="str">
        <f>INDEX(People!$A$2:$A$5,MATCH(Orders!N9354,People!$B$2:$B$5,0))</f>
        <v>Kelly Williams</v>
      </c>
      <c r="X9354" t="str">
        <f>IFERROR(INDEX(Returns!A9354:A10153,MATCH(Orders!B9354,Returns!B9354:B10153,0)),"No")</f>
        <v>No</v>
      </c>
      <c r="Y9354">
        <f t="shared" si="146"/>
        <v>676.6031999999999</v>
      </c>
    </row>
    <row r="9355" spans="1:25" x14ac:dyDescent="0.2">
      <c r="A9355" s="1">
        <v>9354</v>
      </c>
      <c r="B9355" t="s">
        <v>10622</v>
      </c>
      <c r="C9355" s="2">
        <v>43732</v>
      </c>
      <c r="D9355" s="8">
        <f>Table1[[#This Row],[Order Date]]</f>
        <v>43732</v>
      </c>
      <c r="E9355" s="2">
        <v>43734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">
        <v>5704</v>
      </c>
      <c r="P9355" s="1" t="s">
        <v>43</v>
      </c>
      <c r="Q9355" s="1" t="s">
        <v>84</v>
      </c>
      <c r="R9355" s="1" t="s">
        <v>5705</v>
      </c>
      <c r="S9355" s="1">
        <v>11.423999999999999</v>
      </c>
      <c r="T9355" s="1">
        <v>3</v>
      </c>
      <c r="U9355" s="1">
        <v>0.2</v>
      </c>
      <c r="V9355" s="1">
        <v>3.7127999999999988</v>
      </c>
      <c r="W9355" t="str">
        <f>INDEX(People!$A$2:$A$5,MATCH(Orders!N9355,People!$B$2:$B$5,0))</f>
        <v>Kelly Williams</v>
      </c>
      <c r="X9355" t="str">
        <f>IFERROR(INDEX(Returns!A9355:A10154,MATCH(Orders!B9355,Returns!B9355:B10154,0)),"No")</f>
        <v>No</v>
      </c>
      <c r="Y9355">
        <f t="shared" si="146"/>
        <v>13.708799999999998</v>
      </c>
    </row>
    <row r="9356" spans="1:25" x14ac:dyDescent="0.2">
      <c r="A9356" s="1">
        <v>9355</v>
      </c>
      <c r="B9356" t="s">
        <v>10623</v>
      </c>
      <c r="C9356" s="2">
        <v>43070</v>
      </c>
      <c r="D9356" s="8">
        <f>Table1[[#This Row],[Order Date]]</f>
        <v>43070</v>
      </c>
      <c r="E9356" s="2">
        <v>43074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">
        <v>5632</v>
      </c>
      <c r="P9356" s="1" t="s">
        <v>43</v>
      </c>
      <c r="Q9356" s="1" t="s">
        <v>84</v>
      </c>
      <c r="R9356" s="1" t="s">
        <v>5633</v>
      </c>
      <c r="S9356" s="1">
        <v>19.440000000000001</v>
      </c>
      <c r="T9356" s="1">
        <v>3</v>
      </c>
      <c r="U9356" s="1">
        <v>0</v>
      </c>
      <c r="V9356" s="1">
        <v>9.3312000000000008</v>
      </c>
      <c r="W9356" t="str">
        <f>INDEX(People!$A$2:$A$5,MATCH(Orders!N9356,People!$B$2:$B$5,0))</f>
        <v>Kelly Williams</v>
      </c>
      <c r="X9356" t="str">
        <f>IFERROR(INDEX(Returns!A9356:A10155,MATCH(Orders!B9356,Returns!B9356:B10155,0)),"No")</f>
        <v>No</v>
      </c>
      <c r="Y9356">
        <f t="shared" si="146"/>
        <v>19.440000000000001</v>
      </c>
    </row>
    <row r="9357" spans="1:25" x14ac:dyDescent="0.2">
      <c r="A9357" s="1">
        <v>9356</v>
      </c>
      <c r="B9357" t="s">
        <v>10623</v>
      </c>
      <c r="C9357" s="2">
        <v>43070</v>
      </c>
      <c r="D9357" s="8">
        <f>Table1[[#This Row],[Order Date]]</f>
        <v>43070</v>
      </c>
      <c r="E9357" s="2">
        <v>43074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">
        <v>3455</v>
      </c>
      <c r="P9357" s="1" t="s">
        <v>43</v>
      </c>
      <c r="Q9357" s="1" t="s">
        <v>63</v>
      </c>
      <c r="R9357" s="1" t="s">
        <v>3456</v>
      </c>
      <c r="S9357" s="1">
        <v>3.64</v>
      </c>
      <c r="T9357" s="1">
        <v>2</v>
      </c>
      <c r="U9357" s="1">
        <v>0</v>
      </c>
      <c r="V9357" s="1">
        <v>1.0192000000000001</v>
      </c>
      <c r="W9357" t="str">
        <f>INDEX(People!$A$2:$A$5,MATCH(Orders!N9357,People!$B$2:$B$5,0))</f>
        <v>Kelly Williams</v>
      </c>
      <c r="X9357" t="str">
        <f>IFERROR(INDEX(Returns!A9357:A10156,MATCH(Orders!B9357,Returns!B9357:B10156,0)),"No")</f>
        <v>No</v>
      </c>
      <c r="Y9357">
        <f t="shared" si="146"/>
        <v>3.64</v>
      </c>
    </row>
    <row r="9358" spans="1:25" x14ac:dyDescent="0.2">
      <c r="A9358" s="1">
        <v>9357</v>
      </c>
      <c r="B9358" t="s">
        <v>10623</v>
      </c>
      <c r="C9358" s="2">
        <v>43070</v>
      </c>
      <c r="D9358" s="8">
        <f>Table1[[#This Row],[Order Date]]</f>
        <v>43070</v>
      </c>
      <c r="E9358" s="2">
        <v>43074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">
        <v>4139</v>
      </c>
      <c r="P9358" s="1" t="s">
        <v>43</v>
      </c>
      <c r="Q9358" s="1" t="s">
        <v>84</v>
      </c>
      <c r="R9358" s="1" t="s">
        <v>4140</v>
      </c>
      <c r="S9358" s="1">
        <v>18.54</v>
      </c>
      <c r="T9358" s="1">
        <v>2</v>
      </c>
      <c r="U9358" s="1">
        <v>0</v>
      </c>
      <c r="V9358" s="1">
        <v>8.7137999999999991</v>
      </c>
      <c r="W9358" t="str">
        <f>INDEX(People!$A$2:$A$5,MATCH(Orders!N9358,People!$B$2:$B$5,0))</f>
        <v>Kelly Williams</v>
      </c>
      <c r="X9358" t="str">
        <f>IFERROR(INDEX(Returns!A9358:A10157,MATCH(Orders!B9358,Returns!B9358:B10157,0)),"No")</f>
        <v>No</v>
      </c>
      <c r="Y9358">
        <f t="shared" si="146"/>
        <v>18.54</v>
      </c>
    </row>
    <row r="9359" spans="1:25" x14ac:dyDescent="0.2">
      <c r="A9359" s="1">
        <v>9358</v>
      </c>
      <c r="B9359" t="s">
        <v>10624</v>
      </c>
      <c r="C9359" s="2">
        <v>43125</v>
      </c>
      <c r="D9359" s="8">
        <f>Table1[[#This Row],[Order Date]]</f>
        <v>43125</v>
      </c>
      <c r="E9359" s="2">
        <v>43128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">
        <v>2715</v>
      </c>
      <c r="P9359" s="1" t="s">
        <v>43</v>
      </c>
      <c r="Q9359" s="1" t="s">
        <v>70</v>
      </c>
      <c r="R9359" s="1" t="s">
        <v>2716</v>
      </c>
      <c r="S9359" s="1">
        <v>43.120000000000005</v>
      </c>
      <c r="T9359" s="1">
        <v>5</v>
      </c>
      <c r="U9359" s="1">
        <v>0.2</v>
      </c>
      <c r="V9359" s="1">
        <v>15.091999999999995</v>
      </c>
      <c r="W9359" t="str">
        <f>INDEX(People!$A$2:$A$5,MATCH(Orders!N9359,People!$B$2:$B$5,0))</f>
        <v>Chuck Magee</v>
      </c>
      <c r="X9359" t="str">
        <f>IFERROR(INDEX(Returns!A9359:A10158,MATCH(Orders!B9359,Returns!B9359:B10158,0)),"No")</f>
        <v>No</v>
      </c>
      <c r="Y9359">
        <f t="shared" si="146"/>
        <v>51.744000000000007</v>
      </c>
    </row>
    <row r="9360" spans="1:25" x14ac:dyDescent="0.2">
      <c r="A9360" s="1">
        <v>9359</v>
      </c>
      <c r="B9360" t="s">
        <v>10624</v>
      </c>
      <c r="C9360" s="2">
        <v>43125</v>
      </c>
      <c r="D9360" s="8">
        <f>Table1[[#This Row],[Order Date]]</f>
        <v>43125</v>
      </c>
      <c r="E9360" s="2">
        <v>43128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">
        <v>2053</v>
      </c>
      <c r="P9360" s="1" t="s">
        <v>30</v>
      </c>
      <c r="Q9360" s="1" t="s">
        <v>52</v>
      </c>
      <c r="R9360" s="1" t="s">
        <v>2054</v>
      </c>
      <c r="S9360" s="1">
        <v>313.72199999999998</v>
      </c>
      <c r="T9360" s="1">
        <v>3</v>
      </c>
      <c r="U9360" s="1">
        <v>0.4</v>
      </c>
      <c r="V9360" s="1">
        <v>-99.34529999999998</v>
      </c>
      <c r="W9360" t="str">
        <f>INDEX(People!$A$2:$A$5,MATCH(Orders!N9360,People!$B$2:$B$5,0))</f>
        <v>Chuck Magee</v>
      </c>
      <c r="X9360" t="str">
        <f>IFERROR(INDEX(Returns!A9360:A10159,MATCH(Orders!B9360,Returns!B9360:B10159,0)),"No")</f>
        <v>No</v>
      </c>
      <c r="Y9360">
        <f t="shared" si="146"/>
        <v>439.21079999999995</v>
      </c>
    </row>
    <row r="9361" spans="1:25" x14ac:dyDescent="0.2">
      <c r="A9361" s="1">
        <v>9360</v>
      </c>
      <c r="B9361" t="s">
        <v>10624</v>
      </c>
      <c r="C9361" s="2">
        <v>43125</v>
      </c>
      <c r="D9361" s="8">
        <f>Table1[[#This Row],[Order Date]]</f>
        <v>43125</v>
      </c>
      <c r="E9361" s="2">
        <v>43128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">
        <v>5608</v>
      </c>
      <c r="P9361" s="1" t="s">
        <v>30</v>
      </c>
      <c r="Q9361" s="1" t="s">
        <v>60</v>
      </c>
      <c r="R9361" s="1" t="s">
        <v>5609</v>
      </c>
      <c r="S9361" s="1">
        <v>45.98</v>
      </c>
      <c r="T9361" s="1">
        <v>1</v>
      </c>
      <c r="U9361" s="1">
        <v>0</v>
      </c>
      <c r="V9361" s="1">
        <v>7.816599999999994</v>
      </c>
      <c r="W9361" t="str">
        <f>INDEX(People!$A$2:$A$5,MATCH(Orders!N9361,People!$B$2:$B$5,0))</f>
        <v>Chuck Magee</v>
      </c>
      <c r="X9361" t="str">
        <f>IFERROR(INDEX(Returns!A9361:A10160,MATCH(Orders!B9361,Returns!B9361:B10160,0)),"No")</f>
        <v>No</v>
      </c>
      <c r="Y9361">
        <f t="shared" si="146"/>
        <v>45.98</v>
      </c>
    </row>
    <row r="9362" spans="1:25" x14ac:dyDescent="0.2">
      <c r="A9362" s="1">
        <v>9361</v>
      </c>
      <c r="B9362" t="s">
        <v>10624</v>
      </c>
      <c r="C9362" s="2">
        <v>43125</v>
      </c>
      <c r="D9362" s="8">
        <f>Table1[[#This Row],[Order Date]]</f>
        <v>43125</v>
      </c>
      <c r="E9362" s="2">
        <v>43128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">
        <v>2782</v>
      </c>
      <c r="P9362" s="1" t="s">
        <v>43</v>
      </c>
      <c r="Q9362" s="1" t="s">
        <v>55</v>
      </c>
      <c r="R9362" s="1" t="s">
        <v>2783</v>
      </c>
      <c r="S9362" s="1">
        <v>428.68</v>
      </c>
      <c r="T9362" s="1">
        <v>7</v>
      </c>
      <c r="U9362" s="1">
        <v>0</v>
      </c>
      <c r="V9362" s="1">
        <v>0</v>
      </c>
      <c r="W9362" t="str">
        <f>INDEX(People!$A$2:$A$5,MATCH(Orders!N9362,People!$B$2:$B$5,0))</f>
        <v>Chuck Magee</v>
      </c>
      <c r="X9362" t="str">
        <f>IFERROR(INDEX(Returns!A9362:A10161,MATCH(Orders!B9362,Returns!B9362:B10161,0)),"No")</f>
        <v>No</v>
      </c>
      <c r="Y9362">
        <f t="shared" si="146"/>
        <v>428.68</v>
      </c>
    </row>
    <row r="9363" spans="1:25" x14ac:dyDescent="0.2">
      <c r="A9363" s="1">
        <v>9362</v>
      </c>
      <c r="B9363" t="s">
        <v>10625</v>
      </c>
      <c r="C9363" s="2">
        <v>43545</v>
      </c>
      <c r="D9363" s="8">
        <f>Table1[[#This Row],[Order Date]]</f>
        <v>43545</v>
      </c>
      <c r="E9363" s="2">
        <v>43549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">
        <v>229</v>
      </c>
      <c r="P9363" s="1" t="s">
        <v>43</v>
      </c>
      <c r="Q9363" s="1" t="s">
        <v>70</v>
      </c>
      <c r="R9363" s="1" t="s">
        <v>230</v>
      </c>
      <c r="S9363" s="1">
        <v>30.576000000000001</v>
      </c>
      <c r="T9363" s="1">
        <v>6</v>
      </c>
      <c r="U9363" s="1">
        <v>0.2</v>
      </c>
      <c r="V9363" s="1">
        <v>10.3194</v>
      </c>
      <c r="W9363" t="str">
        <f>INDEX(People!$A$2:$A$5,MATCH(Orders!N9363,People!$B$2:$B$5,0))</f>
        <v>Anna Andreadi</v>
      </c>
      <c r="X9363" t="str">
        <f>IFERROR(INDEX(Returns!A9363:A10162,MATCH(Orders!B9363,Returns!B9363:B10162,0)),"No")</f>
        <v>No</v>
      </c>
      <c r="Y9363">
        <f t="shared" si="146"/>
        <v>36.691200000000002</v>
      </c>
    </row>
    <row r="9364" spans="1:25" x14ac:dyDescent="0.2">
      <c r="A9364" s="1">
        <v>9363</v>
      </c>
      <c r="B9364" t="s">
        <v>10625</v>
      </c>
      <c r="C9364" s="2">
        <v>43545</v>
      </c>
      <c r="D9364" s="8">
        <f>Table1[[#This Row],[Order Date]]</f>
        <v>43545</v>
      </c>
      <c r="E9364" s="2">
        <v>43549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">
        <v>2633</v>
      </c>
      <c r="P9364" s="1" t="s">
        <v>43</v>
      </c>
      <c r="Q9364" s="1" t="s">
        <v>242</v>
      </c>
      <c r="R9364" s="1" t="s">
        <v>2634</v>
      </c>
      <c r="S9364" s="1">
        <v>13.020000000000001</v>
      </c>
      <c r="T9364" s="1">
        <v>7</v>
      </c>
      <c r="U9364" s="1">
        <v>0</v>
      </c>
      <c r="V9364" s="1">
        <v>0.3906000000000005</v>
      </c>
      <c r="W9364" t="str">
        <f>INDEX(People!$A$2:$A$5,MATCH(Orders!N9364,People!$B$2:$B$5,0))</f>
        <v>Anna Andreadi</v>
      </c>
      <c r="X9364" t="str">
        <f>IFERROR(INDEX(Returns!A9364:A10163,MATCH(Orders!B9364,Returns!B9364:B10163,0)),"No")</f>
        <v>No</v>
      </c>
      <c r="Y9364">
        <f t="shared" si="146"/>
        <v>13.020000000000001</v>
      </c>
    </row>
    <row r="9365" spans="1:25" x14ac:dyDescent="0.2">
      <c r="A9365" s="1">
        <v>9364</v>
      </c>
      <c r="B9365" t="s">
        <v>10625</v>
      </c>
      <c r="C9365" s="2">
        <v>43545</v>
      </c>
      <c r="D9365" s="8">
        <f>Table1[[#This Row],[Order Date]]</f>
        <v>43545</v>
      </c>
      <c r="E9365" s="2">
        <v>43549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">
        <v>4029</v>
      </c>
      <c r="P9365" s="1" t="s">
        <v>30</v>
      </c>
      <c r="Q9365" s="1" t="s">
        <v>60</v>
      </c>
      <c r="R9365" s="1" t="s">
        <v>4030</v>
      </c>
      <c r="S9365" s="1">
        <v>22.14</v>
      </c>
      <c r="T9365" s="1">
        <v>3</v>
      </c>
      <c r="U9365" s="1">
        <v>0</v>
      </c>
      <c r="V9365" s="1">
        <v>6.4205999999999976</v>
      </c>
      <c r="W9365" t="str">
        <f>INDEX(People!$A$2:$A$5,MATCH(Orders!N9365,People!$B$2:$B$5,0))</f>
        <v>Anna Andreadi</v>
      </c>
      <c r="X9365" t="str">
        <f>IFERROR(INDEX(Returns!A9365:A10164,MATCH(Orders!B9365,Returns!B9365:B10164,0)),"No")</f>
        <v>No</v>
      </c>
      <c r="Y9365">
        <f t="shared" si="146"/>
        <v>22.14</v>
      </c>
    </row>
    <row r="9366" spans="1:25" x14ac:dyDescent="0.2">
      <c r="A9366" s="1">
        <v>9365</v>
      </c>
      <c r="B9366" t="s">
        <v>10625</v>
      </c>
      <c r="C9366" s="2">
        <v>43545</v>
      </c>
      <c r="D9366" s="8">
        <f>Table1[[#This Row],[Order Date]]</f>
        <v>43545</v>
      </c>
      <c r="E9366" s="2">
        <v>43549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">
        <v>1466</v>
      </c>
      <c r="P9366" s="1" t="s">
        <v>43</v>
      </c>
      <c r="Q9366" s="1" t="s">
        <v>55</v>
      </c>
      <c r="R9366" s="1" t="s">
        <v>1467</v>
      </c>
      <c r="S9366" s="1">
        <v>359.32</v>
      </c>
      <c r="T9366" s="1">
        <v>4</v>
      </c>
      <c r="U9366" s="1">
        <v>0</v>
      </c>
      <c r="V9366" s="1">
        <v>7.1863999999999919</v>
      </c>
      <c r="W9366" t="str">
        <f>INDEX(People!$A$2:$A$5,MATCH(Orders!N9366,People!$B$2:$B$5,0))</f>
        <v>Anna Andreadi</v>
      </c>
      <c r="X9366" t="str">
        <f>IFERROR(INDEX(Returns!A9366:A10165,MATCH(Orders!B9366,Returns!B9366:B10165,0)),"No")</f>
        <v>No</v>
      </c>
      <c r="Y9366">
        <f t="shared" si="146"/>
        <v>359.32</v>
      </c>
    </row>
    <row r="9367" spans="1:25" x14ac:dyDescent="0.2">
      <c r="A9367" s="1">
        <v>9366</v>
      </c>
      <c r="B9367" t="s">
        <v>10626</v>
      </c>
      <c r="C9367" s="2">
        <v>42604</v>
      </c>
      <c r="D9367" s="8">
        <f>Table1[[#This Row],[Order Date]]</f>
        <v>42604</v>
      </c>
      <c r="E9367" s="2">
        <v>42607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">
        <v>5810</v>
      </c>
      <c r="P9367" s="1" t="s">
        <v>43</v>
      </c>
      <c r="Q9367" s="1" t="s">
        <v>84</v>
      </c>
      <c r="R9367" s="1" t="s">
        <v>5811</v>
      </c>
      <c r="S9367" s="1">
        <v>11.56</v>
      </c>
      <c r="T9367" s="1">
        <v>2</v>
      </c>
      <c r="U9367" s="1">
        <v>0</v>
      </c>
      <c r="V9367" s="1">
        <v>5.6644000000000005</v>
      </c>
      <c r="W9367" t="str">
        <f>INDEX(People!$A$2:$A$5,MATCH(Orders!N9367,People!$B$2:$B$5,0))</f>
        <v>Kelly Williams</v>
      </c>
      <c r="X9367" t="str">
        <f>IFERROR(INDEX(Returns!A9367:A10166,MATCH(Orders!B9367,Returns!B9367:B10166,0)),"No")</f>
        <v>No</v>
      </c>
      <c r="Y9367">
        <f t="shared" si="146"/>
        <v>11.56</v>
      </c>
    </row>
    <row r="9368" spans="1:25" x14ac:dyDescent="0.2">
      <c r="A9368" s="1">
        <v>9367</v>
      </c>
      <c r="B9368" t="s">
        <v>10627</v>
      </c>
      <c r="C9368" s="2">
        <v>42529</v>
      </c>
      <c r="D9368" s="8">
        <f>Table1[[#This Row],[Order Date]]</f>
        <v>42529</v>
      </c>
      <c r="E9368" s="2">
        <v>42534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">
        <v>5234</v>
      </c>
      <c r="P9368" s="1" t="s">
        <v>43</v>
      </c>
      <c r="Q9368" s="1" t="s">
        <v>70</v>
      </c>
      <c r="R9368" s="1" t="s">
        <v>5235</v>
      </c>
      <c r="S9368" s="1">
        <v>68.48</v>
      </c>
      <c r="T9368" s="1">
        <v>2</v>
      </c>
      <c r="U9368" s="1">
        <v>0.2</v>
      </c>
      <c r="V9368" s="1">
        <v>25.679999999999996</v>
      </c>
      <c r="W9368" t="str">
        <f>INDEX(People!$A$2:$A$5,MATCH(Orders!N9368,People!$B$2:$B$5,0))</f>
        <v>Chuck Magee</v>
      </c>
      <c r="X9368" t="str">
        <f>IFERROR(INDEX(Returns!A9368:A10167,MATCH(Orders!B9368,Returns!B9368:B10167,0)),"No")</f>
        <v>No</v>
      </c>
      <c r="Y9368">
        <f t="shared" si="146"/>
        <v>82.176000000000002</v>
      </c>
    </row>
    <row r="9369" spans="1:25" x14ac:dyDescent="0.2">
      <c r="A9369" s="1">
        <v>9368</v>
      </c>
      <c r="B9369" t="s">
        <v>10627</v>
      </c>
      <c r="C9369" s="2">
        <v>42529</v>
      </c>
      <c r="D9369" s="8">
        <f>Table1[[#This Row],[Order Date]]</f>
        <v>42529</v>
      </c>
      <c r="E9369" s="2">
        <v>42534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">
        <v>4373</v>
      </c>
      <c r="P9369" s="1" t="s">
        <v>43</v>
      </c>
      <c r="Q9369" s="1" t="s">
        <v>55</v>
      </c>
      <c r="R9369" s="1" t="s">
        <v>4374</v>
      </c>
      <c r="S9369" s="1">
        <v>1676.88</v>
      </c>
      <c r="T9369" s="1">
        <v>6</v>
      </c>
      <c r="U9369" s="1">
        <v>0</v>
      </c>
      <c r="V9369" s="1">
        <v>83.843999999999937</v>
      </c>
      <c r="W9369" t="str">
        <f>INDEX(People!$A$2:$A$5,MATCH(Orders!N9369,People!$B$2:$B$5,0))</f>
        <v>Chuck Magee</v>
      </c>
      <c r="X9369" t="str">
        <f>IFERROR(INDEX(Returns!A9369:A10168,MATCH(Orders!B9369,Returns!B9369:B10168,0)),"No")</f>
        <v>No</v>
      </c>
      <c r="Y9369">
        <f t="shared" si="146"/>
        <v>1676.88</v>
      </c>
    </row>
    <row r="9370" spans="1:25" x14ac:dyDescent="0.2">
      <c r="A9370" s="1">
        <v>9369</v>
      </c>
      <c r="B9370" t="s">
        <v>10628</v>
      </c>
      <c r="C9370" s="2">
        <v>43197</v>
      </c>
      <c r="D9370" s="8">
        <f>Table1[[#This Row],[Order Date]]</f>
        <v>43197</v>
      </c>
      <c r="E9370" s="2">
        <v>43199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">
        <v>963</v>
      </c>
      <c r="P9370" s="1" t="s">
        <v>43</v>
      </c>
      <c r="Q9370" s="1" t="s">
        <v>84</v>
      </c>
      <c r="R9370" s="1" t="s">
        <v>964</v>
      </c>
      <c r="S9370" s="1">
        <v>37.94</v>
      </c>
      <c r="T9370" s="1">
        <v>2</v>
      </c>
      <c r="U9370" s="1">
        <v>0</v>
      </c>
      <c r="V9370" s="1">
        <v>18.211199999999998</v>
      </c>
      <c r="W9370" t="str">
        <f>INDEX(People!$A$2:$A$5,MATCH(Orders!N9370,People!$B$2:$B$5,0))</f>
        <v>Chuck Magee</v>
      </c>
      <c r="X9370" t="str">
        <f>IFERROR(INDEX(Returns!A9370:A10169,MATCH(Orders!B9370,Returns!B9370:B10169,0)),"No")</f>
        <v>No</v>
      </c>
      <c r="Y9370">
        <f t="shared" si="146"/>
        <v>37.94</v>
      </c>
    </row>
    <row r="9371" spans="1:25" x14ac:dyDescent="0.2">
      <c r="A9371" s="1">
        <v>9370</v>
      </c>
      <c r="B9371" t="s">
        <v>10629</v>
      </c>
      <c r="C9371" s="2">
        <v>43776</v>
      </c>
      <c r="D9371" s="8">
        <f>Table1[[#This Row],[Order Date]]</f>
        <v>43776</v>
      </c>
      <c r="E9371" s="2">
        <v>43778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">
        <v>4673</v>
      </c>
      <c r="P9371" s="1" t="s">
        <v>30</v>
      </c>
      <c r="Q9371" s="1" t="s">
        <v>34</v>
      </c>
      <c r="R9371" s="1" t="s">
        <v>4674</v>
      </c>
      <c r="S9371" s="1">
        <v>272.96999999999997</v>
      </c>
      <c r="T9371" s="1">
        <v>3</v>
      </c>
      <c r="U9371" s="1">
        <v>0</v>
      </c>
      <c r="V9371" s="1">
        <v>43.675200000000018</v>
      </c>
      <c r="W9371" t="str">
        <f>INDEX(People!$A$2:$A$5,MATCH(Orders!N9371,People!$B$2:$B$5,0))</f>
        <v>Chuck Magee</v>
      </c>
      <c r="X9371" t="str">
        <f>IFERROR(INDEX(Returns!A9371:A10170,MATCH(Orders!B9371,Returns!B9371:B10170,0)),"No")</f>
        <v>No</v>
      </c>
      <c r="Y9371">
        <f t="shared" si="146"/>
        <v>272.96999999999997</v>
      </c>
    </row>
    <row r="9372" spans="1:25" x14ac:dyDescent="0.2">
      <c r="A9372" s="1">
        <v>9371</v>
      </c>
      <c r="B9372" t="s">
        <v>10630</v>
      </c>
      <c r="C9372" s="2">
        <v>42884</v>
      </c>
      <c r="D9372" s="8">
        <f>Table1[[#This Row],[Order Date]]</f>
        <v>42884</v>
      </c>
      <c r="E9372" s="2">
        <v>42886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">
        <v>5800</v>
      </c>
      <c r="P9372" s="1" t="s">
        <v>30</v>
      </c>
      <c r="Q9372" s="1" t="s">
        <v>60</v>
      </c>
      <c r="R9372" s="1" t="s">
        <v>5801</v>
      </c>
      <c r="S9372" s="1">
        <v>41.568000000000005</v>
      </c>
      <c r="T9372" s="1">
        <v>4</v>
      </c>
      <c r="U9372" s="1">
        <v>0.2</v>
      </c>
      <c r="V9372" s="1">
        <v>-4.1568000000000023</v>
      </c>
      <c r="W9372" t="str">
        <f>INDEX(People!$A$2:$A$5,MATCH(Orders!N9372,People!$B$2:$B$5,0))</f>
        <v>Chuck Magee</v>
      </c>
      <c r="X9372" t="str">
        <f>IFERROR(INDEX(Returns!A9372:A10171,MATCH(Orders!B9372,Returns!B9372:B10171,0)),"No")</f>
        <v>No</v>
      </c>
      <c r="Y9372">
        <f t="shared" si="146"/>
        <v>49.881600000000006</v>
      </c>
    </row>
    <row r="9373" spans="1:25" x14ac:dyDescent="0.2">
      <c r="A9373" s="1">
        <v>9372</v>
      </c>
      <c r="B9373" t="s">
        <v>10630</v>
      </c>
      <c r="C9373" s="2">
        <v>42884</v>
      </c>
      <c r="D9373" s="8">
        <f>Table1[[#This Row],[Order Date]]</f>
        <v>42884</v>
      </c>
      <c r="E9373" s="2">
        <v>42886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">
        <v>342</v>
      </c>
      <c r="P9373" s="1" t="s">
        <v>30</v>
      </c>
      <c r="Q9373" s="1" t="s">
        <v>34</v>
      </c>
      <c r="R9373" s="1" t="s">
        <v>343</v>
      </c>
      <c r="S9373" s="1">
        <v>317.05799999999999</v>
      </c>
      <c r="T9373" s="1">
        <v>3</v>
      </c>
      <c r="U9373" s="1">
        <v>0.3</v>
      </c>
      <c r="V9373" s="1">
        <v>-86.058600000000013</v>
      </c>
      <c r="W9373" t="str">
        <f>INDEX(People!$A$2:$A$5,MATCH(Orders!N9373,People!$B$2:$B$5,0))</f>
        <v>Chuck Magee</v>
      </c>
      <c r="X9373" t="str">
        <f>IFERROR(INDEX(Returns!A9373:A10172,MATCH(Orders!B9373,Returns!B9373:B10172,0)),"No")</f>
        <v>No</v>
      </c>
      <c r="Y9373">
        <f t="shared" si="146"/>
        <v>412.17540000000002</v>
      </c>
    </row>
    <row r="9374" spans="1:25" x14ac:dyDescent="0.2">
      <c r="A9374" s="1">
        <v>9373</v>
      </c>
      <c r="B9374" t="s">
        <v>10630</v>
      </c>
      <c r="C9374" s="2">
        <v>42884</v>
      </c>
      <c r="D9374" s="8">
        <f>Table1[[#This Row],[Order Date]]</f>
        <v>42884</v>
      </c>
      <c r="E9374" s="2">
        <v>42886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">
        <v>507</v>
      </c>
      <c r="P9374" s="1" t="s">
        <v>43</v>
      </c>
      <c r="Q9374" s="1" t="s">
        <v>242</v>
      </c>
      <c r="R9374" s="1" t="s">
        <v>508</v>
      </c>
      <c r="S9374" s="1">
        <v>8.0399999999999991</v>
      </c>
      <c r="T9374" s="1">
        <v>5</v>
      </c>
      <c r="U9374" s="1">
        <v>0.2</v>
      </c>
      <c r="V9374" s="1">
        <v>2.9144999999999994</v>
      </c>
      <c r="W9374" t="str">
        <f>INDEX(People!$A$2:$A$5,MATCH(Orders!N9374,People!$B$2:$B$5,0))</f>
        <v>Chuck Magee</v>
      </c>
      <c r="X9374" t="str">
        <f>IFERROR(INDEX(Returns!A9374:A10173,MATCH(Orders!B9374,Returns!B9374:B10173,0)),"No")</f>
        <v>No</v>
      </c>
      <c r="Y9374">
        <f t="shared" si="146"/>
        <v>9.6479999999999979</v>
      </c>
    </row>
    <row r="9375" spans="1:25" x14ac:dyDescent="0.2">
      <c r="A9375" s="1">
        <v>9374</v>
      </c>
      <c r="B9375" t="s">
        <v>10631</v>
      </c>
      <c r="C9375" s="2">
        <v>43592</v>
      </c>
      <c r="D9375" s="8">
        <f>Table1[[#This Row],[Order Date]]</f>
        <v>43592</v>
      </c>
      <c r="E9375" s="2">
        <v>43596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">
        <v>3007</v>
      </c>
      <c r="P9375" s="1" t="s">
        <v>66</v>
      </c>
      <c r="Q9375" s="1" t="s">
        <v>67</v>
      </c>
      <c r="R9375" s="1" t="s">
        <v>3008</v>
      </c>
      <c r="S9375" s="1">
        <v>419.94399999999996</v>
      </c>
      <c r="T9375" s="1">
        <v>7</v>
      </c>
      <c r="U9375" s="1">
        <v>0.2</v>
      </c>
      <c r="V9375" s="1">
        <v>52.492999999999967</v>
      </c>
      <c r="W9375" t="str">
        <f>INDEX(People!$A$2:$A$5,MATCH(Orders!N9375,People!$B$2:$B$5,0))</f>
        <v>Anna Andreadi</v>
      </c>
      <c r="X9375" t="str">
        <f>IFERROR(INDEX(Returns!A9375:A10174,MATCH(Orders!B9375,Returns!B9375:B10174,0)),"No")</f>
        <v>No</v>
      </c>
      <c r="Y9375">
        <f t="shared" si="146"/>
        <v>503.93279999999993</v>
      </c>
    </row>
    <row r="9376" spans="1:25" x14ac:dyDescent="0.2">
      <c r="A9376" s="1">
        <v>9375</v>
      </c>
      <c r="B9376" t="s">
        <v>10632</v>
      </c>
      <c r="C9376" s="2">
        <v>43256</v>
      </c>
      <c r="D9376" s="8">
        <f>Table1[[#This Row],[Order Date]]</f>
        <v>43256</v>
      </c>
      <c r="E9376" s="2">
        <v>43260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">
        <v>2256</v>
      </c>
      <c r="P9376" s="1" t="s">
        <v>43</v>
      </c>
      <c r="Q9376" s="1" t="s">
        <v>512</v>
      </c>
      <c r="R9376" s="1" t="s">
        <v>2257</v>
      </c>
      <c r="S9376" s="1">
        <v>61.38</v>
      </c>
      <c r="T9376" s="1">
        <v>6</v>
      </c>
      <c r="U9376" s="1">
        <v>0</v>
      </c>
      <c r="V9376" s="1">
        <v>15.958800000000004</v>
      </c>
      <c r="W9376" t="str">
        <f>INDEX(People!$A$2:$A$5,MATCH(Orders!N9376,People!$B$2:$B$5,0))</f>
        <v>Anna Andreadi</v>
      </c>
      <c r="X9376" t="str">
        <f>IFERROR(INDEX(Returns!A9376:A10175,MATCH(Orders!B9376,Returns!B9376:B10175,0)),"No")</f>
        <v>No</v>
      </c>
      <c r="Y9376">
        <f t="shared" si="146"/>
        <v>61.38</v>
      </c>
    </row>
    <row r="9377" spans="1:25" x14ac:dyDescent="0.2">
      <c r="A9377" s="1">
        <v>9376</v>
      </c>
      <c r="B9377" t="s">
        <v>10633</v>
      </c>
      <c r="C9377" s="2">
        <v>43083</v>
      </c>
      <c r="D9377" s="8">
        <f>Table1[[#This Row],[Order Date]]</f>
        <v>43083</v>
      </c>
      <c r="E9377" s="2">
        <v>43088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">
        <v>3478</v>
      </c>
      <c r="P9377" s="1" t="s">
        <v>66</v>
      </c>
      <c r="Q9377" s="1" t="s">
        <v>146</v>
      </c>
      <c r="R9377" s="1" t="s">
        <v>3479</v>
      </c>
      <c r="S9377" s="1">
        <v>50</v>
      </c>
      <c r="T9377" s="1">
        <v>2</v>
      </c>
      <c r="U9377" s="1">
        <v>0</v>
      </c>
      <c r="V9377" s="1">
        <v>10.5</v>
      </c>
      <c r="W9377" t="str">
        <f>INDEX(People!$A$2:$A$5,MATCH(Orders!N9377,People!$B$2:$B$5,0))</f>
        <v>Anna Andreadi</v>
      </c>
      <c r="X9377" t="str">
        <f>IFERROR(INDEX(Returns!A9377:A10176,MATCH(Orders!B9377,Returns!B9377:B10176,0)),"No")</f>
        <v>No</v>
      </c>
      <c r="Y9377">
        <f t="shared" si="146"/>
        <v>50</v>
      </c>
    </row>
    <row r="9378" spans="1:25" x14ac:dyDescent="0.2">
      <c r="A9378" s="1">
        <v>9377</v>
      </c>
      <c r="B9378" t="s">
        <v>10634</v>
      </c>
      <c r="C9378" s="2">
        <v>43824</v>
      </c>
      <c r="D9378" s="8">
        <f>Table1[[#This Row],[Order Date]]</f>
        <v>43824</v>
      </c>
      <c r="E9378" s="2">
        <v>43828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">
        <v>5275</v>
      </c>
      <c r="P9378" s="1" t="s">
        <v>66</v>
      </c>
      <c r="Q9378" s="1" t="s">
        <v>146</v>
      </c>
      <c r="R9378" s="1" t="s">
        <v>5276</v>
      </c>
      <c r="S9378" s="1">
        <v>31.799999999999997</v>
      </c>
      <c r="T9378" s="1">
        <v>3</v>
      </c>
      <c r="U9378" s="1">
        <v>0</v>
      </c>
      <c r="V9378" s="1">
        <v>13.674000000000003</v>
      </c>
      <c r="W9378" t="str">
        <f>INDEX(People!$A$2:$A$5,MATCH(Orders!N9378,People!$B$2:$B$5,0))</f>
        <v>Chuck Magee</v>
      </c>
      <c r="X9378" t="str">
        <f>IFERROR(INDEX(Returns!A9378:A10177,MATCH(Orders!B9378,Returns!B9378:B10177,0)),"No")</f>
        <v>No</v>
      </c>
      <c r="Y9378">
        <f t="shared" si="146"/>
        <v>31.799999999999997</v>
      </c>
    </row>
    <row r="9379" spans="1:25" x14ac:dyDescent="0.2">
      <c r="A9379" s="1">
        <v>9378</v>
      </c>
      <c r="B9379" t="s">
        <v>10635</v>
      </c>
      <c r="C9379" s="2">
        <v>43816</v>
      </c>
      <c r="D9379" s="8">
        <f>Table1[[#This Row],[Order Date]]</f>
        <v>43816</v>
      </c>
      <c r="E9379" s="2">
        <v>43820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">
        <v>5029</v>
      </c>
      <c r="P9379" s="1" t="s">
        <v>43</v>
      </c>
      <c r="Q9379" s="1" t="s">
        <v>55</v>
      </c>
      <c r="R9379" s="1" t="s">
        <v>5030</v>
      </c>
      <c r="S9379" s="1">
        <v>32.56</v>
      </c>
      <c r="T9379" s="1">
        <v>2</v>
      </c>
      <c r="U9379" s="1">
        <v>0</v>
      </c>
      <c r="V9379" s="1">
        <v>8.465600000000002</v>
      </c>
      <c r="W9379" t="str">
        <f>INDEX(People!$A$2:$A$5,MATCH(Orders!N9379,People!$B$2:$B$5,0))</f>
        <v>Kelly Williams</v>
      </c>
      <c r="X9379" t="str">
        <f>IFERROR(INDEX(Returns!A9379:A10178,MATCH(Orders!B9379,Returns!B9379:B10178,0)),"No")</f>
        <v>No</v>
      </c>
      <c r="Y9379">
        <f t="shared" si="146"/>
        <v>32.56</v>
      </c>
    </row>
    <row r="9380" spans="1:25" x14ac:dyDescent="0.2">
      <c r="A9380" s="1">
        <v>9379</v>
      </c>
      <c r="B9380" t="s">
        <v>10636</v>
      </c>
      <c r="C9380" s="2">
        <v>43230</v>
      </c>
      <c r="D9380" s="8">
        <f>Table1[[#This Row],[Order Date]]</f>
        <v>43230</v>
      </c>
      <c r="E9380" s="2">
        <v>43235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">
        <v>5900</v>
      </c>
      <c r="P9380" s="1" t="s">
        <v>43</v>
      </c>
      <c r="Q9380" s="1" t="s">
        <v>157</v>
      </c>
      <c r="R9380" s="1" t="s">
        <v>5901</v>
      </c>
      <c r="S9380" s="1">
        <v>7.0720000000000001</v>
      </c>
      <c r="T9380" s="1">
        <v>2</v>
      </c>
      <c r="U9380" s="1">
        <v>0.2</v>
      </c>
      <c r="V9380" s="1">
        <v>2.3868</v>
      </c>
      <c r="W9380" t="str">
        <f>INDEX(People!$A$2:$A$5,MATCH(Orders!N9380,People!$B$2:$B$5,0))</f>
        <v>Kelly Williams</v>
      </c>
      <c r="X9380" t="str">
        <f>IFERROR(INDEX(Returns!A9380:A10179,MATCH(Orders!B9380,Returns!B9380:B10179,0)),"No")</f>
        <v>No</v>
      </c>
      <c r="Y9380">
        <f t="shared" si="146"/>
        <v>8.4863999999999997</v>
      </c>
    </row>
    <row r="9381" spans="1:25" x14ac:dyDescent="0.2">
      <c r="A9381" s="1">
        <v>9380</v>
      </c>
      <c r="B9381" t="s">
        <v>10637</v>
      </c>
      <c r="C9381" s="2">
        <v>42727</v>
      </c>
      <c r="D9381" s="8">
        <f>Table1[[#This Row],[Order Date]]</f>
        <v>42727</v>
      </c>
      <c r="E9381" s="2">
        <v>42731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">
        <v>3968</v>
      </c>
      <c r="P9381" s="1" t="s">
        <v>43</v>
      </c>
      <c r="Q9381" s="1" t="s">
        <v>84</v>
      </c>
      <c r="R9381" s="1" t="s">
        <v>3969</v>
      </c>
      <c r="S9381" s="1">
        <v>45.527999999999999</v>
      </c>
      <c r="T9381" s="1">
        <v>3</v>
      </c>
      <c r="U9381" s="1">
        <v>0.2</v>
      </c>
      <c r="V9381" s="1">
        <v>15.934799999999997</v>
      </c>
      <c r="W9381" t="str">
        <f>INDEX(People!$A$2:$A$5,MATCH(Orders!N9381,People!$B$2:$B$5,0))</f>
        <v>Cassandra Brandow</v>
      </c>
      <c r="X9381" t="str">
        <f>IFERROR(INDEX(Returns!A9381:A10180,MATCH(Orders!B9381,Returns!B9381:B10180,0)),"No")</f>
        <v>No</v>
      </c>
      <c r="Y9381">
        <f t="shared" si="146"/>
        <v>54.633599999999994</v>
      </c>
    </row>
    <row r="9382" spans="1:25" x14ac:dyDescent="0.2">
      <c r="A9382" s="1">
        <v>9381</v>
      </c>
      <c r="B9382" t="s">
        <v>10637</v>
      </c>
      <c r="C9382" s="2">
        <v>42727</v>
      </c>
      <c r="D9382" s="8">
        <f>Table1[[#This Row],[Order Date]]</f>
        <v>42727</v>
      </c>
      <c r="E9382" s="2">
        <v>42731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">
        <v>631</v>
      </c>
      <c r="P9382" s="1" t="s">
        <v>30</v>
      </c>
      <c r="Q9382" s="1" t="s">
        <v>34</v>
      </c>
      <c r="R9382" s="1" t="s">
        <v>632</v>
      </c>
      <c r="S9382" s="1">
        <v>64.784000000000006</v>
      </c>
      <c r="T9382" s="1">
        <v>1</v>
      </c>
      <c r="U9382" s="1">
        <v>0.2</v>
      </c>
      <c r="V9382" s="1">
        <v>6.4784000000000042</v>
      </c>
      <c r="W9382" t="str">
        <f>INDEX(People!$A$2:$A$5,MATCH(Orders!N9382,People!$B$2:$B$5,0))</f>
        <v>Cassandra Brandow</v>
      </c>
      <c r="X9382" t="str">
        <f>IFERROR(INDEX(Returns!A9382:A10181,MATCH(Orders!B9382,Returns!B9382:B10181,0)),"No")</f>
        <v>No</v>
      </c>
      <c r="Y9382">
        <f t="shared" si="146"/>
        <v>77.740800000000007</v>
      </c>
    </row>
    <row r="9383" spans="1:25" x14ac:dyDescent="0.2">
      <c r="A9383" s="1">
        <v>9382</v>
      </c>
      <c r="B9383" t="s">
        <v>10637</v>
      </c>
      <c r="C9383" s="2">
        <v>42727</v>
      </c>
      <c r="D9383" s="8">
        <f>Table1[[#This Row],[Order Date]]</f>
        <v>42727</v>
      </c>
      <c r="E9383" s="2">
        <v>42731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">
        <v>3986</v>
      </c>
      <c r="P9383" s="1" t="s">
        <v>43</v>
      </c>
      <c r="Q9383" s="1" t="s">
        <v>55</v>
      </c>
      <c r="R9383" s="1" t="s">
        <v>3987</v>
      </c>
      <c r="S9383" s="1">
        <v>424.27200000000005</v>
      </c>
      <c r="T9383" s="1">
        <v>2</v>
      </c>
      <c r="U9383" s="1">
        <v>0.2</v>
      </c>
      <c r="V9383" s="1">
        <v>-10.60680000000005</v>
      </c>
      <c r="W9383" t="str">
        <f>INDEX(People!$A$2:$A$5,MATCH(Orders!N9383,People!$B$2:$B$5,0))</f>
        <v>Cassandra Brandow</v>
      </c>
      <c r="X9383" t="str">
        <f>IFERROR(INDEX(Returns!A9383:A10182,MATCH(Orders!B9383,Returns!B9383:B10182,0)),"No")</f>
        <v>No</v>
      </c>
      <c r="Y9383">
        <f t="shared" si="146"/>
        <v>509.12640000000005</v>
      </c>
    </row>
    <row r="9384" spans="1:25" x14ac:dyDescent="0.2">
      <c r="A9384" s="1">
        <v>9383</v>
      </c>
      <c r="B9384" t="s">
        <v>10637</v>
      </c>
      <c r="C9384" s="2">
        <v>42727</v>
      </c>
      <c r="D9384" s="8">
        <f>Table1[[#This Row],[Order Date]]</f>
        <v>42727</v>
      </c>
      <c r="E9384" s="2">
        <v>42731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">
        <v>259</v>
      </c>
      <c r="P9384" s="1" t="s">
        <v>43</v>
      </c>
      <c r="Q9384" s="1" t="s">
        <v>63</v>
      </c>
      <c r="R9384" s="1" t="s">
        <v>260</v>
      </c>
      <c r="S9384" s="1">
        <v>1.3440000000000001</v>
      </c>
      <c r="T9384" s="1">
        <v>1</v>
      </c>
      <c r="U9384" s="1">
        <v>0.2</v>
      </c>
      <c r="V9384" s="1">
        <v>0.504</v>
      </c>
      <c r="W9384" t="str">
        <f>INDEX(People!$A$2:$A$5,MATCH(Orders!N9384,People!$B$2:$B$5,0))</f>
        <v>Cassandra Brandow</v>
      </c>
      <c r="X9384" t="str">
        <f>IFERROR(INDEX(Returns!A9384:A10183,MATCH(Orders!B9384,Returns!B9384:B10183,0)),"No")</f>
        <v>No</v>
      </c>
      <c r="Y9384">
        <f t="shared" si="146"/>
        <v>1.6128</v>
      </c>
    </row>
    <row r="9385" spans="1:25" x14ac:dyDescent="0.2">
      <c r="A9385" s="1">
        <v>9384</v>
      </c>
      <c r="B9385" t="s">
        <v>10637</v>
      </c>
      <c r="C9385" s="2">
        <v>42727</v>
      </c>
      <c r="D9385" s="8">
        <f>Table1[[#This Row],[Order Date]]</f>
        <v>42727</v>
      </c>
      <c r="E9385" s="2">
        <v>42731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">
        <v>3305</v>
      </c>
      <c r="P9385" s="1" t="s">
        <v>43</v>
      </c>
      <c r="Q9385" s="1" t="s">
        <v>55</v>
      </c>
      <c r="R9385" s="1" t="s">
        <v>3306</v>
      </c>
      <c r="S9385" s="1">
        <v>83.920000000000016</v>
      </c>
      <c r="T9385" s="1">
        <v>5</v>
      </c>
      <c r="U9385" s="1">
        <v>0.2</v>
      </c>
      <c r="V9385" s="1">
        <v>-1.049000000000003</v>
      </c>
      <c r="W9385" t="str">
        <f>INDEX(People!$A$2:$A$5,MATCH(Orders!N9385,People!$B$2:$B$5,0))</f>
        <v>Cassandra Brandow</v>
      </c>
      <c r="X9385" t="str">
        <f>IFERROR(INDEX(Returns!A9385:A10184,MATCH(Orders!B9385,Returns!B9385:B10184,0)),"No")</f>
        <v>No</v>
      </c>
      <c r="Y9385">
        <f t="shared" si="146"/>
        <v>100.70400000000002</v>
      </c>
    </row>
    <row r="9386" spans="1:25" x14ac:dyDescent="0.2">
      <c r="A9386" s="1">
        <v>9385</v>
      </c>
      <c r="B9386" t="s">
        <v>10638</v>
      </c>
      <c r="C9386" s="2">
        <v>43688</v>
      </c>
      <c r="D9386" s="8">
        <f>Table1[[#This Row],[Order Date]]</f>
        <v>43688</v>
      </c>
      <c r="E9386" s="2">
        <v>43693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">
        <v>1639</v>
      </c>
      <c r="P9386" s="1" t="s">
        <v>43</v>
      </c>
      <c r="Q9386" s="1" t="s">
        <v>84</v>
      </c>
      <c r="R9386" s="1" t="s">
        <v>1640</v>
      </c>
      <c r="S9386" s="1">
        <v>25.92</v>
      </c>
      <c r="T9386" s="1">
        <v>4</v>
      </c>
      <c r="U9386" s="1">
        <v>0</v>
      </c>
      <c r="V9386" s="1">
        <v>12.441600000000001</v>
      </c>
      <c r="W9386" t="str">
        <f>INDEX(People!$A$2:$A$5,MATCH(Orders!N9386,People!$B$2:$B$5,0))</f>
        <v>Chuck Magee</v>
      </c>
      <c r="X9386" t="str">
        <f>IFERROR(INDEX(Returns!A9386:A10185,MATCH(Orders!B9386,Returns!B9386:B10185,0)),"No")</f>
        <v>No</v>
      </c>
      <c r="Y9386">
        <f t="shared" si="146"/>
        <v>25.92</v>
      </c>
    </row>
    <row r="9387" spans="1:25" x14ac:dyDescent="0.2">
      <c r="A9387" s="1">
        <v>9386</v>
      </c>
      <c r="B9387" t="s">
        <v>10639</v>
      </c>
      <c r="C9387" s="2">
        <v>43704</v>
      </c>
      <c r="D9387" s="8">
        <f>Table1[[#This Row],[Order Date]]</f>
        <v>43704</v>
      </c>
      <c r="E9387" s="2">
        <v>43708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">
        <v>3737</v>
      </c>
      <c r="P9387" s="1" t="s">
        <v>30</v>
      </c>
      <c r="Q9387" s="1" t="s">
        <v>60</v>
      </c>
      <c r="R9387" s="1" t="s">
        <v>3738</v>
      </c>
      <c r="S9387" s="1">
        <v>120.57600000000001</v>
      </c>
      <c r="T9387" s="1">
        <v>8</v>
      </c>
      <c r="U9387" s="1">
        <v>0.2</v>
      </c>
      <c r="V9387" s="1">
        <v>33.1584</v>
      </c>
      <c r="W9387" t="str">
        <f>INDEX(People!$A$2:$A$5,MATCH(Orders!N9387,People!$B$2:$B$5,0))</f>
        <v>Anna Andreadi</v>
      </c>
      <c r="X9387" t="str">
        <f>IFERROR(INDEX(Returns!A9387:A10186,MATCH(Orders!B9387,Returns!B9387:B10186,0)),"No")</f>
        <v>No</v>
      </c>
      <c r="Y9387">
        <f t="shared" si="146"/>
        <v>144.69120000000001</v>
      </c>
    </row>
    <row r="9388" spans="1:25" x14ac:dyDescent="0.2">
      <c r="A9388" s="1">
        <v>9387</v>
      </c>
      <c r="B9388" t="s">
        <v>10640</v>
      </c>
      <c r="C9388" s="2">
        <v>43484</v>
      </c>
      <c r="D9388" s="8">
        <f>Table1[[#This Row],[Order Date]]</f>
        <v>43484</v>
      </c>
      <c r="E9388" s="2">
        <v>43488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">
        <v>1266</v>
      </c>
      <c r="P9388" s="1" t="s">
        <v>43</v>
      </c>
      <c r="Q9388" s="1" t="s">
        <v>84</v>
      </c>
      <c r="R9388" s="1" t="s">
        <v>1267</v>
      </c>
      <c r="S9388" s="1">
        <v>79.92</v>
      </c>
      <c r="T9388" s="1">
        <v>4</v>
      </c>
      <c r="U9388" s="1">
        <v>0</v>
      </c>
      <c r="V9388" s="1">
        <v>37.562399999999997</v>
      </c>
      <c r="W9388" t="str">
        <f>INDEX(People!$A$2:$A$5,MATCH(Orders!N9388,People!$B$2:$B$5,0))</f>
        <v>Chuck Magee</v>
      </c>
      <c r="X9388" t="str">
        <f>IFERROR(INDEX(Returns!A9388:A10187,MATCH(Orders!B9388,Returns!B9388:B10187,0)),"No")</f>
        <v>No</v>
      </c>
      <c r="Y9388">
        <f t="shared" si="146"/>
        <v>79.92</v>
      </c>
    </row>
    <row r="9389" spans="1:25" x14ac:dyDescent="0.2">
      <c r="A9389" s="1">
        <v>9388</v>
      </c>
      <c r="B9389" t="s">
        <v>10640</v>
      </c>
      <c r="C9389" s="2">
        <v>43484</v>
      </c>
      <c r="D9389" s="8">
        <f>Table1[[#This Row],[Order Date]]</f>
        <v>43484</v>
      </c>
      <c r="E9389" s="2">
        <v>43488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">
        <v>1093</v>
      </c>
      <c r="P9389" s="1" t="s">
        <v>43</v>
      </c>
      <c r="Q9389" s="1" t="s">
        <v>84</v>
      </c>
      <c r="R9389" s="1" t="s">
        <v>1094</v>
      </c>
      <c r="S9389" s="1">
        <v>12.28</v>
      </c>
      <c r="T9389" s="1">
        <v>1</v>
      </c>
      <c r="U9389" s="1">
        <v>0</v>
      </c>
      <c r="V9389" s="1">
        <v>5.7715999999999994</v>
      </c>
      <c r="W9389" t="str">
        <f>INDEX(People!$A$2:$A$5,MATCH(Orders!N9389,People!$B$2:$B$5,0))</f>
        <v>Chuck Magee</v>
      </c>
      <c r="X9389" t="str">
        <f>IFERROR(INDEX(Returns!A9389:A10188,MATCH(Orders!B9389,Returns!B9389:B10188,0)),"No")</f>
        <v>No</v>
      </c>
      <c r="Y9389">
        <f t="shared" si="146"/>
        <v>12.28</v>
      </c>
    </row>
    <row r="9390" spans="1:25" x14ac:dyDescent="0.2">
      <c r="A9390" s="1">
        <v>9389</v>
      </c>
      <c r="B9390" t="s">
        <v>10640</v>
      </c>
      <c r="C9390" s="2">
        <v>43484</v>
      </c>
      <c r="D9390" s="8">
        <f>Table1[[#This Row],[Order Date]]</f>
        <v>43484</v>
      </c>
      <c r="E9390" s="2">
        <v>43488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">
        <v>3591</v>
      </c>
      <c r="P9390" s="1" t="s">
        <v>43</v>
      </c>
      <c r="Q9390" s="1" t="s">
        <v>73</v>
      </c>
      <c r="R9390" s="1" t="s">
        <v>3592</v>
      </c>
      <c r="S9390" s="1">
        <v>542.93999999999994</v>
      </c>
      <c r="T9390" s="1">
        <v>3</v>
      </c>
      <c r="U9390" s="1">
        <v>0</v>
      </c>
      <c r="V9390" s="1">
        <v>152.02319999999997</v>
      </c>
      <c r="W9390" t="str">
        <f>INDEX(People!$A$2:$A$5,MATCH(Orders!N9390,People!$B$2:$B$5,0))</f>
        <v>Chuck Magee</v>
      </c>
      <c r="X9390" t="str">
        <f>IFERROR(INDEX(Returns!A9390:A10189,MATCH(Orders!B9390,Returns!B9390:B10189,0)),"No")</f>
        <v>No</v>
      </c>
      <c r="Y9390">
        <f t="shared" si="146"/>
        <v>542.93999999999994</v>
      </c>
    </row>
    <row r="9391" spans="1:25" x14ac:dyDescent="0.2">
      <c r="A9391" s="1">
        <v>9390</v>
      </c>
      <c r="B9391" t="s">
        <v>10640</v>
      </c>
      <c r="C9391" s="2">
        <v>43484</v>
      </c>
      <c r="D9391" s="8">
        <f>Table1[[#This Row],[Order Date]]</f>
        <v>43484</v>
      </c>
      <c r="E9391" s="2">
        <v>43488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">
        <v>156</v>
      </c>
      <c r="P9391" s="1" t="s">
        <v>43</v>
      </c>
      <c r="Q9391" s="1" t="s">
        <v>157</v>
      </c>
      <c r="R9391" s="1" t="s">
        <v>158</v>
      </c>
      <c r="S9391" s="1">
        <v>2.04</v>
      </c>
      <c r="T9391" s="1">
        <v>1</v>
      </c>
      <c r="U9391" s="1">
        <v>0</v>
      </c>
      <c r="V9391" s="1">
        <v>0.95879999999999987</v>
      </c>
      <c r="W9391" t="str">
        <f>INDEX(People!$A$2:$A$5,MATCH(Orders!N9391,People!$B$2:$B$5,0))</f>
        <v>Chuck Magee</v>
      </c>
      <c r="X9391" t="str">
        <f>IFERROR(INDEX(Returns!A9391:A10190,MATCH(Orders!B9391,Returns!B9391:B10190,0)),"No")</f>
        <v>No</v>
      </c>
      <c r="Y9391">
        <f t="shared" si="146"/>
        <v>2.04</v>
      </c>
    </row>
    <row r="9392" spans="1:25" x14ac:dyDescent="0.2">
      <c r="A9392" s="1">
        <v>9391</v>
      </c>
      <c r="B9392" t="s">
        <v>10641</v>
      </c>
      <c r="C9392" s="2">
        <v>42905</v>
      </c>
      <c r="D9392" s="8">
        <f>Table1[[#This Row],[Order Date]]</f>
        <v>42905</v>
      </c>
      <c r="E9392" s="2">
        <v>42910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">
        <v>4111</v>
      </c>
      <c r="P9392" s="1" t="s">
        <v>43</v>
      </c>
      <c r="Q9392" s="1" t="s">
        <v>55</v>
      </c>
      <c r="R9392" s="1" t="s">
        <v>4112</v>
      </c>
      <c r="S9392" s="1">
        <v>228.92</v>
      </c>
      <c r="T9392" s="1">
        <v>5</v>
      </c>
      <c r="U9392" s="1">
        <v>0.2</v>
      </c>
      <c r="V9392" s="1">
        <v>14.307499999999997</v>
      </c>
      <c r="W9392" t="str">
        <f>INDEX(People!$A$2:$A$5,MATCH(Orders!N9392,People!$B$2:$B$5,0))</f>
        <v>Kelly Williams</v>
      </c>
      <c r="X9392" t="str">
        <f>IFERROR(INDEX(Returns!A9392:A10191,MATCH(Orders!B9392,Returns!B9392:B10191,0)),"No")</f>
        <v>No</v>
      </c>
      <c r="Y9392">
        <f t="shared" si="146"/>
        <v>274.70399999999995</v>
      </c>
    </row>
    <row r="9393" spans="1:25" x14ac:dyDescent="0.2">
      <c r="A9393" s="1">
        <v>9392</v>
      </c>
      <c r="B9393" t="s">
        <v>10642</v>
      </c>
      <c r="C9393" s="2">
        <v>43537</v>
      </c>
      <c r="D9393" s="8">
        <f>Table1[[#This Row],[Order Date]]</f>
        <v>43537</v>
      </c>
      <c r="E9393" s="2">
        <v>43540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">
        <v>2796</v>
      </c>
      <c r="P9393" s="1" t="s">
        <v>66</v>
      </c>
      <c r="Q9393" s="1" t="s">
        <v>67</v>
      </c>
      <c r="R9393" s="1" t="s">
        <v>2797</v>
      </c>
      <c r="S9393" s="1">
        <v>7.9920000000000009</v>
      </c>
      <c r="T9393" s="1">
        <v>1</v>
      </c>
      <c r="U9393" s="1">
        <v>0.2</v>
      </c>
      <c r="V9393" s="1">
        <v>2.5973999999999995</v>
      </c>
      <c r="W9393" t="str">
        <f>INDEX(People!$A$2:$A$5,MATCH(Orders!N9393,People!$B$2:$B$5,0))</f>
        <v>Kelly Williams</v>
      </c>
      <c r="X9393" t="str">
        <f>IFERROR(INDEX(Returns!A9393:A10192,MATCH(Orders!B9393,Returns!B9393:B10192,0)),"No")</f>
        <v>No</v>
      </c>
      <c r="Y9393">
        <f t="shared" si="146"/>
        <v>9.5904000000000007</v>
      </c>
    </row>
    <row r="9394" spans="1:25" x14ac:dyDescent="0.2">
      <c r="A9394" s="1">
        <v>9393</v>
      </c>
      <c r="B9394" t="s">
        <v>10643</v>
      </c>
      <c r="C9394" s="2">
        <v>43033</v>
      </c>
      <c r="D9394" s="8">
        <f>Table1[[#This Row],[Order Date]]</f>
        <v>43033</v>
      </c>
      <c r="E9394" s="2">
        <v>43033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">
        <v>4673</v>
      </c>
      <c r="P9394" s="1" t="s">
        <v>30</v>
      </c>
      <c r="Q9394" s="1" t="s">
        <v>34</v>
      </c>
      <c r="R9394" s="1" t="s">
        <v>4674</v>
      </c>
      <c r="S9394" s="1">
        <v>582.33600000000001</v>
      </c>
      <c r="T9394" s="1">
        <v>8</v>
      </c>
      <c r="U9394" s="1">
        <v>0.2</v>
      </c>
      <c r="V9394" s="1">
        <v>-29.116799999999955</v>
      </c>
      <c r="W9394" t="str">
        <f>INDEX(People!$A$2:$A$5,MATCH(Orders!N9394,People!$B$2:$B$5,0))</f>
        <v>Anna Andreadi</v>
      </c>
      <c r="X9394" t="str">
        <f>IFERROR(INDEX(Returns!A9394:A10193,MATCH(Orders!B9394,Returns!B9394:B10193,0)),"No")</f>
        <v>No</v>
      </c>
      <c r="Y9394">
        <f t="shared" si="146"/>
        <v>698.80319999999995</v>
      </c>
    </row>
    <row r="9395" spans="1:25" x14ac:dyDescent="0.2">
      <c r="A9395" s="1">
        <v>9394</v>
      </c>
      <c r="B9395" t="s">
        <v>10644</v>
      </c>
      <c r="C9395" s="2">
        <v>42633</v>
      </c>
      <c r="D9395" s="8">
        <f>Table1[[#This Row],[Order Date]]</f>
        <v>42633</v>
      </c>
      <c r="E9395" s="2">
        <v>42636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">
        <v>4980</v>
      </c>
      <c r="P9395" s="1" t="s">
        <v>66</v>
      </c>
      <c r="Q9395" s="1" t="s">
        <v>67</v>
      </c>
      <c r="R9395" s="1" t="s">
        <v>4981</v>
      </c>
      <c r="S9395" s="1">
        <v>629.94999999999993</v>
      </c>
      <c r="T9395" s="1">
        <v>5</v>
      </c>
      <c r="U9395" s="1">
        <v>0</v>
      </c>
      <c r="V9395" s="1">
        <v>157.48750000000001</v>
      </c>
      <c r="W9395" t="str">
        <f>INDEX(People!$A$2:$A$5,MATCH(Orders!N9395,People!$B$2:$B$5,0))</f>
        <v>Chuck Magee</v>
      </c>
      <c r="X9395" t="str">
        <f>IFERROR(INDEX(Returns!A9395:A10194,MATCH(Orders!B9395,Returns!B9395:B10194,0)),"No")</f>
        <v>No</v>
      </c>
      <c r="Y9395">
        <f t="shared" si="146"/>
        <v>629.94999999999993</v>
      </c>
    </row>
    <row r="9396" spans="1:25" x14ac:dyDescent="0.2">
      <c r="A9396" s="1">
        <v>9395</v>
      </c>
      <c r="B9396" t="s">
        <v>10644</v>
      </c>
      <c r="C9396" s="2">
        <v>42633</v>
      </c>
      <c r="D9396" s="8">
        <f>Table1[[#This Row],[Order Date]]</f>
        <v>42633</v>
      </c>
      <c r="E9396" s="2">
        <v>42636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">
        <v>2176</v>
      </c>
      <c r="P9396" s="1" t="s">
        <v>30</v>
      </c>
      <c r="Q9396" s="1" t="s">
        <v>34</v>
      </c>
      <c r="R9396" s="1" t="s">
        <v>2177</v>
      </c>
      <c r="S9396" s="1">
        <v>631.78200000000004</v>
      </c>
      <c r="T9396" s="1">
        <v>2</v>
      </c>
      <c r="U9396" s="1">
        <v>0.1</v>
      </c>
      <c r="V9396" s="1">
        <v>140.39599999999993</v>
      </c>
      <c r="W9396" t="str">
        <f>INDEX(People!$A$2:$A$5,MATCH(Orders!N9396,People!$B$2:$B$5,0))</f>
        <v>Chuck Magee</v>
      </c>
      <c r="X9396" t="str">
        <f>IFERROR(INDEX(Returns!A9396:A10195,MATCH(Orders!B9396,Returns!B9396:B10195,0)),"No")</f>
        <v>No</v>
      </c>
      <c r="Y9396">
        <f t="shared" si="146"/>
        <v>694.9602000000001</v>
      </c>
    </row>
    <row r="9397" spans="1:25" x14ac:dyDescent="0.2">
      <c r="A9397" s="1">
        <v>9396</v>
      </c>
      <c r="B9397" t="s">
        <v>10644</v>
      </c>
      <c r="C9397" s="2">
        <v>42633</v>
      </c>
      <c r="D9397" s="8">
        <f>Table1[[#This Row],[Order Date]]</f>
        <v>42633</v>
      </c>
      <c r="E9397" s="2">
        <v>42636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">
        <v>4000</v>
      </c>
      <c r="P9397" s="1" t="s">
        <v>30</v>
      </c>
      <c r="Q9397" s="1" t="s">
        <v>31</v>
      </c>
      <c r="R9397" s="1" t="s">
        <v>4001</v>
      </c>
      <c r="S9397" s="1">
        <v>801.5680000000001</v>
      </c>
      <c r="T9397" s="1">
        <v>2</v>
      </c>
      <c r="U9397" s="1">
        <v>0.2</v>
      </c>
      <c r="V9397" s="1">
        <v>-10.019600000000054</v>
      </c>
      <c r="W9397" t="str">
        <f>INDEX(People!$A$2:$A$5,MATCH(Orders!N9397,People!$B$2:$B$5,0))</f>
        <v>Chuck Magee</v>
      </c>
      <c r="X9397" t="str">
        <f>IFERROR(INDEX(Returns!A9397:A10196,MATCH(Orders!B9397,Returns!B9397:B10196,0)),"No")</f>
        <v>No</v>
      </c>
      <c r="Y9397">
        <f t="shared" si="146"/>
        <v>961.88160000000005</v>
      </c>
    </row>
    <row r="9398" spans="1:25" x14ac:dyDescent="0.2">
      <c r="A9398" s="1">
        <v>9397</v>
      </c>
      <c r="B9398" t="s">
        <v>10644</v>
      </c>
      <c r="C9398" s="2">
        <v>42633</v>
      </c>
      <c r="D9398" s="8">
        <f>Table1[[#This Row],[Order Date]]</f>
        <v>42633</v>
      </c>
      <c r="E9398" s="2">
        <v>42636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">
        <v>231</v>
      </c>
      <c r="P9398" s="1" t="s">
        <v>43</v>
      </c>
      <c r="Q9398" s="1" t="s">
        <v>44</v>
      </c>
      <c r="R9398" s="1" t="s">
        <v>232</v>
      </c>
      <c r="S9398" s="1">
        <v>75.179999999999993</v>
      </c>
      <c r="T9398" s="1">
        <v>6</v>
      </c>
      <c r="U9398" s="1">
        <v>0</v>
      </c>
      <c r="V9398" s="1">
        <v>35.334599999999995</v>
      </c>
      <c r="W9398" t="str">
        <f>INDEX(People!$A$2:$A$5,MATCH(Orders!N9398,People!$B$2:$B$5,0))</f>
        <v>Chuck Magee</v>
      </c>
      <c r="X9398" t="str">
        <f>IFERROR(INDEX(Returns!A9398:A10197,MATCH(Orders!B9398,Returns!B9398:B10197,0)),"No")</f>
        <v>No</v>
      </c>
      <c r="Y9398">
        <f t="shared" si="146"/>
        <v>75.179999999999993</v>
      </c>
    </row>
    <row r="9399" spans="1:25" x14ac:dyDescent="0.2">
      <c r="A9399" s="1">
        <v>9398</v>
      </c>
      <c r="B9399" t="s">
        <v>10644</v>
      </c>
      <c r="C9399" s="2">
        <v>42633</v>
      </c>
      <c r="D9399" s="8">
        <f>Table1[[#This Row],[Order Date]]</f>
        <v>42633</v>
      </c>
      <c r="E9399" s="2">
        <v>42636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">
        <v>4087</v>
      </c>
      <c r="P9399" s="1" t="s">
        <v>43</v>
      </c>
      <c r="Q9399" s="1" t="s">
        <v>73</v>
      </c>
      <c r="R9399" s="1" t="s">
        <v>4088</v>
      </c>
      <c r="S9399" s="1">
        <v>30.98</v>
      </c>
      <c r="T9399" s="1">
        <v>1</v>
      </c>
      <c r="U9399" s="1">
        <v>0</v>
      </c>
      <c r="V9399" s="1">
        <v>8.0548000000000002</v>
      </c>
      <c r="W9399" t="str">
        <f>INDEX(People!$A$2:$A$5,MATCH(Orders!N9399,People!$B$2:$B$5,0))</f>
        <v>Chuck Magee</v>
      </c>
      <c r="X9399" t="str">
        <f>IFERROR(INDEX(Returns!A9399:A10198,MATCH(Orders!B9399,Returns!B9399:B10198,0)),"No")</f>
        <v>No</v>
      </c>
      <c r="Y9399">
        <f t="shared" si="146"/>
        <v>30.98</v>
      </c>
    </row>
    <row r="9400" spans="1:25" x14ac:dyDescent="0.2">
      <c r="A9400" s="1">
        <v>9399</v>
      </c>
      <c r="B9400" t="s">
        <v>10644</v>
      </c>
      <c r="C9400" s="2">
        <v>42633</v>
      </c>
      <c r="D9400" s="8">
        <f>Table1[[#This Row],[Order Date]]</f>
        <v>42633</v>
      </c>
      <c r="E9400" s="2">
        <v>42636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">
        <v>4280</v>
      </c>
      <c r="P9400" s="1" t="s">
        <v>66</v>
      </c>
      <c r="Q9400" s="1" t="s">
        <v>67</v>
      </c>
      <c r="R9400" s="1" t="s">
        <v>4281</v>
      </c>
      <c r="S9400" s="1">
        <v>1349.91</v>
      </c>
      <c r="T9400" s="1">
        <v>9</v>
      </c>
      <c r="U9400" s="1">
        <v>0</v>
      </c>
      <c r="V9400" s="1">
        <v>661.45590000000004</v>
      </c>
      <c r="W9400" t="str">
        <f>INDEX(People!$A$2:$A$5,MATCH(Orders!N9400,People!$B$2:$B$5,0))</f>
        <v>Chuck Magee</v>
      </c>
      <c r="X9400" t="str">
        <f>IFERROR(INDEX(Returns!A9400:A10199,MATCH(Orders!B9400,Returns!B9400:B10199,0)),"No")</f>
        <v>No</v>
      </c>
      <c r="Y9400">
        <f t="shared" si="146"/>
        <v>1349.91</v>
      </c>
    </row>
    <row r="9401" spans="1:25" x14ac:dyDescent="0.2">
      <c r="A9401" s="1">
        <v>9400</v>
      </c>
      <c r="B9401" t="s">
        <v>10645</v>
      </c>
      <c r="C9401" s="2">
        <v>43415</v>
      </c>
      <c r="D9401" s="8">
        <f>Table1[[#This Row],[Order Date]]</f>
        <v>43415</v>
      </c>
      <c r="E9401" s="2">
        <v>43419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">
        <v>1676</v>
      </c>
      <c r="P9401" s="1" t="s">
        <v>43</v>
      </c>
      <c r="Q9401" s="1" t="s">
        <v>63</v>
      </c>
      <c r="R9401" s="1" t="s">
        <v>1677</v>
      </c>
      <c r="S9401" s="1">
        <v>14.111999999999998</v>
      </c>
      <c r="T9401" s="1">
        <v>6</v>
      </c>
      <c r="U9401" s="1">
        <v>0.2</v>
      </c>
      <c r="V9401" s="1">
        <v>1.2348000000000008</v>
      </c>
      <c r="W9401" t="str">
        <f>INDEX(People!$A$2:$A$5,MATCH(Orders!N9401,People!$B$2:$B$5,0))</f>
        <v>Kelly Williams</v>
      </c>
      <c r="X9401" t="str">
        <f>IFERROR(INDEX(Returns!A9401:A10200,MATCH(Orders!B9401,Returns!B9401:B10200,0)),"No")</f>
        <v>No</v>
      </c>
      <c r="Y9401">
        <f t="shared" si="146"/>
        <v>16.934399999999997</v>
      </c>
    </row>
    <row r="9402" spans="1:25" x14ac:dyDescent="0.2">
      <c r="A9402" s="1">
        <v>9401</v>
      </c>
      <c r="B9402" t="s">
        <v>10646</v>
      </c>
      <c r="C9402" s="2">
        <v>42994</v>
      </c>
      <c r="D9402" s="8">
        <f>Table1[[#This Row],[Order Date]]</f>
        <v>42994</v>
      </c>
      <c r="E9402" s="2">
        <v>42999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">
        <v>2739</v>
      </c>
      <c r="P9402" s="1" t="s">
        <v>43</v>
      </c>
      <c r="Q9402" s="1" t="s">
        <v>157</v>
      </c>
      <c r="R9402" s="1" t="s">
        <v>590</v>
      </c>
      <c r="S9402" s="1">
        <v>31.12</v>
      </c>
      <c r="T9402" s="1">
        <v>4</v>
      </c>
      <c r="U9402" s="1">
        <v>0</v>
      </c>
      <c r="V9402" s="1">
        <v>14.6264</v>
      </c>
      <c r="W9402" t="str">
        <f>INDEX(People!$A$2:$A$5,MATCH(Orders!N9402,People!$B$2:$B$5,0))</f>
        <v>Cassandra Brandow</v>
      </c>
      <c r="X9402" t="str">
        <f>IFERROR(INDEX(Returns!A9402:A10201,MATCH(Orders!B9402,Returns!B9402:B10201,0)),"No")</f>
        <v>No</v>
      </c>
      <c r="Y9402">
        <f t="shared" si="146"/>
        <v>31.12</v>
      </c>
    </row>
    <row r="9403" spans="1:25" x14ac:dyDescent="0.2">
      <c r="A9403" s="1">
        <v>9402</v>
      </c>
      <c r="B9403" t="s">
        <v>10647</v>
      </c>
      <c r="C9403" s="2">
        <v>42545</v>
      </c>
      <c r="D9403" s="8">
        <f>Table1[[#This Row],[Order Date]]</f>
        <v>42545</v>
      </c>
      <c r="E9403" s="2">
        <v>42549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">
        <v>5021</v>
      </c>
      <c r="P9403" s="1" t="s">
        <v>30</v>
      </c>
      <c r="Q9403" s="1" t="s">
        <v>60</v>
      </c>
      <c r="R9403" s="1" t="s">
        <v>5022</v>
      </c>
      <c r="S9403" s="1">
        <v>4.2720000000000002</v>
      </c>
      <c r="T9403" s="1">
        <v>2</v>
      </c>
      <c r="U9403" s="1">
        <v>0.2</v>
      </c>
      <c r="V9403" s="1">
        <v>0.96119999999999983</v>
      </c>
      <c r="W9403" t="str">
        <f>INDEX(People!$A$2:$A$5,MATCH(Orders!N9403,People!$B$2:$B$5,0))</f>
        <v>Anna Andreadi</v>
      </c>
      <c r="X9403" t="str">
        <f>IFERROR(INDEX(Returns!A9403:A10202,MATCH(Orders!B9403,Returns!B9403:B10202,0)),"No")</f>
        <v>No</v>
      </c>
      <c r="Y9403">
        <f t="shared" si="146"/>
        <v>5.1264000000000003</v>
      </c>
    </row>
    <row r="9404" spans="1:25" x14ac:dyDescent="0.2">
      <c r="A9404" s="1">
        <v>9403</v>
      </c>
      <c r="B9404" t="s">
        <v>10648</v>
      </c>
      <c r="C9404" s="2">
        <v>43324</v>
      </c>
      <c r="D9404" s="8">
        <f>Table1[[#This Row],[Order Date]]</f>
        <v>43324</v>
      </c>
      <c r="E9404" s="2">
        <v>43329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">
        <v>2053</v>
      </c>
      <c r="P9404" s="1" t="s">
        <v>30</v>
      </c>
      <c r="Q9404" s="1" t="s">
        <v>52</v>
      </c>
      <c r="R9404" s="1" t="s">
        <v>2054</v>
      </c>
      <c r="S9404" s="1">
        <v>209.148</v>
      </c>
      <c r="T9404" s="1">
        <v>2</v>
      </c>
      <c r="U9404" s="1">
        <v>0.4</v>
      </c>
      <c r="V9404" s="1">
        <v>-66.230199999999996</v>
      </c>
      <c r="W9404" t="str">
        <f>INDEX(People!$A$2:$A$5,MATCH(Orders!N9404,People!$B$2:$B$5,0))</f>
        <v>Chuck Magee</v>
      </c>
      <c r="X9404" t="str">
        <f>IFERROR(INDEX(Returns!A9404:A10203,MATCH(Orders!B9404,Returns!B9404:B10203,0)),"No")</f>
        <v>No</v>
      </c>
      <c r="Y9404">
        <f t="shared" si="146"/>
        <v>292.80719999999997</v>
      </c>
    </row>
    <row r="9405" spans="1:25" x14ac:dyDescent="0.2">
      <c r="A9405" s="1">
        <v>9404</v>
      </c>
      <c r="B9405" t="s">
        <v>10648</v>
      </c>
      <c r="C9405" s="2">
        <v>43324</v>
      </c>
      <c r="D9405" s="8">
        <f>Table1[[#This Row],[Order Date]]</f>
        <v>43324</v>
      </c>
      <c r="E9405" s="2">
        <v>43329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">
        <v>3986</v>
      </c>
      <c r="P9405" s="1" t="s">
        <v>43</v>
      </c>
      <c r="Q9405" s="1" t="s">
        <v>55</v>
      </c>
      <c r="R9405" s="1" t="s">
        <v>3987</v>
      </c>
      <c r="S9405" s="1">
        <v>1591.02</v>
      </c>
      <c r="T9405" s="1">
        <v>6</v>
      </c>
      <c r="U9405" s="1">
        <v>0</v>
      </c>
      <c r="V9405" s="1">
        <v>286.38359999999989</v>
      </c>
      <c r="W9405" t="str">
        <f>INDEX(People!$A$2:$A$5,MATCH(Orders!N9405,People!$B$2:$B$5,0))</f>
        <v>Chuck Magee</v>
      </c>
      <c r="X9405" t="str">
        <f>IFERROR(INDEX(Returns!A9405:A10204,MATCH(Orders!B9405,Returns!B9405:B10204,0)),"No")</f>
        <v>No</v>
      </c>
      <c r="Y9405">
        <f t="shared" si="146"/>
        <v>1591.02</v>
      </c>
    </row>
    <row r="9406" spans="1:25" x14ac:dyDescent="0.2">
      <c r="A9406" s="1">
        <v>9405</v>
      </c>
      <c r="B9406" t="s">
        <v>10649</v>
      </c>
      <c r="C9406" s="2">
        <v>43568</v>
      </c>
      <c r="D9406" s="8">
        <f>Table1[[#This Row],[Order Date]]</f>
        <v>43568</v>
      </c>
      <c r="E9406" s="2">
        <v>43572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">
        <v>3972</v>
      </c>
      <c r="P9406" s="1" t="s">
        <v>43</v>
      </c>
      <c r="Q9406" s="1" t="s">
        <v>242</v>
      </c>
      <c r="R9406" s="1" t="s">
        <v>3973</v>
      </c>
      <c r="S9406" s="1">
        <v>7.92</v>
      </c>
      <c r="T9406" s="1">
        <v>5</v>
      </c>
      <c r="U9406" s="1">
        <v>0.2</v>
      </c>
      <c r="V9406" s="1">
        <v>1.6829999999999994</v>
      </c>
      <c r="W9406" t="str">
        <f>INDEX(People!$A$2:$A$5,MATCH(Orders!N9406,People!$B$2:$B$5,0))</f>
        <v>Chuck Magee</v>
      </c>
      <c r="X9406" t="str">
        <f>IFERROR(INDEX(Returns!A9406:A10205,MATCH(Orders!B9406,Returns!B9406:B10205,0)),"No")</f>
        <v>No</v>
      </c>
      <c r="Y9406">
        <f t="shared" si="146"/>
        <v>9.5039999999999996</v>
      </c>
    </row>
    <row r="9407" spans="1:25" x14ac:dyDescent="0.2">
      <c r="A9407" s="1">
        <v>9406</v>
      </c>
      <c r="B9407" t="s">
        <v>10650</v>
      </c>
      <c r="C9407" s="2">
        <v>42443</v>
      </c>
      <c r="D9407" s="8">
        <f>Table1[[#This Row],[Order Date]]</f>
        <v>42443</v>
      </c>
      <c r="E9407" s="2">
        <v>42446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">
        <v>4526</v>
      </c>
      <c r="P9407" s="1" t="s">
        <v>66</v>
      </c>
      <c r="Q9407" s="1" t="s">
        <v>601</v>
      </c>
      <c r="R9407" s="1" t="s">
        <v>4527</v>
      </c>
      <c r="S9407" s="1">
        <v>574.91</v>
      </c>
      <c r="T9407" s="1">
        <v>2</v>
      </c>
      <c r="U9407" s="1">
        <v>0.3</v>
      </c>
      <c r="V9407" s="1">
        <v>156.04699999999997</v>
      </c>
      <c r="W9407" t="str">
        <f>INDEX(People!$A$2:$A$5,MATCH(Orders!N9407,People!$B$2:$B$5,0))</f>
        <v>Kelly Williams</v>
      </c>
      <c r="X9407" t="str">
        <f>IFERROR(INDEX(Returns!A9407:A10206,MATCH(Orders!B9407,Returns!B9407:B10206,0)),"No")</f>
        <v>No</v>
      </c>
      <c r="Y9407">
        <f t="shared" si="146"/>
        <v>747.38300000000004</v>
      </c>
    </row>
    <row r="9408" spans="1:25" x14ac:dyDescent="0.2">
      <c r="A9408" s="1">
        <v>9407</v>
      </c>
      <c r="B9408" t="s">
        <v>10650</v>
      </c>
      <c r="C9408" s="2">
        <v>42443</v>
      </c>
      <c r="D9408" s="8">
        <f>Table1[[#This Row],[Order Date]]</f>
        <v>42443</v>
      </c>
      <c r="E9408" s="2">
        <v>42446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">
        <v>5528</v>
      </c>
      <c r="P9408" s="1" t="s">
        <v>43</v>
      </c>
      <c r="Q9408" s="1" t="s">
        <v>84</v>
      </c>
      <c r="R9408" s="1" t="s">
        <v>5529</v>
      </c>
      <c r="S9408" s="1">
        <v>8.4480000000000004</v>
      </c>
      <c r="T9408" s="1">
        <v>2</v>
      </c>
      <c r="U9408" s="1">
        <v>0.2</v>
      </c>
      <c r="V9408" s="1">
        <v>2.6399999999999997</v>
      </c>
      <c r="W9408" t="str">
        <f>INDEX(People!$A$2:$A$5,MATCH(Orders!N9408,People!$B$2:$B$5,0))</f>
        <v>Kelly Williams</v>
      </c>
      <c r="X9408" t="str">
        <f>IFERROR(INDEX(Returns!A9408:A10207,MATCH(Orders!B9408,Returns!B9408:B10207,0)),"No")</f>
        <v>No</v>
      </c>
      <c r="Y9408">
        <f t="shared" si="146"/>
        <v>10.137600000000001</v>
      </c>
    </row>
    <row r="9409" spans="1:25" x14ac:dyDescent="0.2">
      <c r="A9409" s="1">
        <v>9408</v>
      </c>
      <c r="B9409" t="s">
        <v>10651</v>
      </c>
      <c r="C9409" s="2">
        <v>43730</v>
      </c>
      <c r="D9409" s="8">
        <f>Table1[[#This Row],[Order Date]]</f>
        <v>43730</v>
      </c>
      <c r="E9409" s="2">
        <v>43732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">
        <v>3860</v>
      </c>
      <c r="P9409" s="1" t="s">
        <v>66</v>
      </c>
      <c r="Q9409" s="1" t="s">
        <v>146</v>
      </c>
      <c r="R9409" s="1" t="s">
        <v>3861</v>
      </c>
      <c r="S9409" s="1">
        <v>1071</v>
      </c>
      <c r="T9409" s="1">
        <v>9</v>
      </c>
      <c r="U9409" s="1">
        <v>0</v>
      </c>
      <c r="V9409" s="1">
        <v>171.36000000000007</v>
      </c>
      <c r="W9409" t="str">
        <f>INDEX(People!$A$2:$A$5,MATCH(Orders!N9409,People!$B$2:$B$5,0))</f>
        <v>Chuck Magee</v>
      </c>
      <c r="X9409" t="str">
        <f>IFERROR(INDEX(Returns!A9409:A10208,MATCH(Orders!B9409,Returns!B9409:B10208,0)),"No")</f>
        <v>No</v>
      </c>
      <c r="Y9409">
        <f t="shared" si="146"/>
        <v>1071</v>
      </c>
    </row>
    <row r="9410" spans="1:25" x14ac:dyDescent="0.2">
      <c r="A9410" s="1">
        <v>9409</v>
      </c>
      <c r="B9410" t="s">
        <v>10651</v>
      </c>
      <c r="C9410" s="2">
        <v>43730</v>
      </c>
      <c r="D9410" s="8">
        <f>Table1[[#This Row],[Order Date]]</f>
        <v>43730</v>
      </c>
      <c r="E9410" s="2">
        <v>43732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">
        <v>1487</v>
      </c>
      <c r="P9410" s="1" t="s">
        <v>30</v>
      </c>
      <c r="Q9410" s="1" t="s">
        <v>60</v>
      </c>
      <c r="R9410" s="1" t="s">
        <v>5506</v>
      </c>
      <c r="S9410" s="1">
        <v>12.07</v>
      </c>
      <c r="T9410" s="1">
        <v>1</v>
      </c>
      <c r="U9410" s="1">
        <v>0</v>
      </c>
      <c r="V9410" s="1">
        <v>3.9831000000000003</v>
      </c>
      <c r="W9410" t="str">
        <f>INDEX(People!$A$2:$A$5,MATCH(Orders!N9410,People!$B$2:$B$5,0))</f>
        <v>Chuck Magee</v>
      </c>
      <c r="X9410" t="str">
        <f>IFERROR(INDEX(Returns!A9410:A10209,MATCH(Orders!B9410,Returns!B9410:B10209,0)),"No")</f>
        <v>No</v>
      </c>
      <c r="Y9410">
        <f t="shared" si="146"/>
        <v>12.07</v>
      </c>
    </row>
    <row r="9411" spans="1:25" x14ac:dyDescent="0.2">
      <c r="A9411" s="1">
        <v>9410</v>
      </c>
      <c r="B9411" t="s">
        <v>10652</v>
      </c>
      <c r="C9411" s="2">
        <v>43809</v>
      </c>
      <c r="D9411" s="8">
        <f>Table1[[#This Row],[Order Date]]</f>
        <v>43809</v>
      </c>
      <c r="E9411" s="2">
        <v>43812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">
        <v>2110</v>
      </c>
      <c r="P9411" s="1" t="s">
        <v>43</v>
      </c>
      <c r="Q9411" s="1" t="s">
        <v>70</v>
      </c>
      <c r="R9411" s="1" t="s">
        <v>2111</v>
      </c>
      <c r="S9411" s="1">
        <v>3.2730000000000006</v>
      </c>
      <c r="T9411" s="1">
        <v>1</v>
      </c>
      <c r="U9411" s="1">
        <v>0.7</v>
      </c>
      <c r="V9411" s="1">
        <v>-2.5092999999999996</v>
      </c>
      <c r="W9411" t="str">
        <f>INDEX(People!$A$2:$A$5,MATCH(Orders!N9411,People!$B$2:$B$5,0))</f>
        <v>Chuck Magee</v>
      </c>
      <c r="X9411" t="str">
        <f>IFERROR(INDEX(Returns!A9411:A10210,MATCH(Orders!B9411,Returns!B9411:B10210,0)),"No")</f>
        <v>No</v>
      </c>
      <c r="Y9411">
        <f t="shared" ref="Y9411:Y9474" si="147">S9411*(1+U9411)</f>
        <v>5.5641000000000007</v>
      </c>
    </row>
    <row r="9412" spans="1:25" x14ac:dyDescent="0.2">
      <c r="A9412" s="1">
        <v>9411</v>
      </c>
      <c r="B9412" t="s">
        <v>10652</v>
      </c>
      <c r="C9412" s="2">
        <v>43809</v>
      </c>
      <c r="D9412" s="8">
        <f>Table1[[#This Row],[Order Date]]</f>
        <v>43809</v>
      </c>
      <c r="E9412" s="2">
        <v>43812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">
        <v>1686</v>
      </c>
      <c r="P9412" s="1" t="s">
        <v>30</v>
      </c>
      <c r="Q9412" s="1" t="s">
        <v>60</v>
      </c>
      <c r="R9412" s="1" t="s">
        <v>1687</v>
      </c>
      <c r="S9412" s="1">
        <v>87.92</v>
      </c>
      <c r="T9412" s="1">
        <v>5</v>
      </c>
      <c r="U9412" s="1">
        <v>0.2</v>
      </c>
      <c r="V9412" s="1">
        <v>15.385999999999999</v>
      </c>
      <c r="W9412" t="str">
        <f>INDEX(People!$A$2:$A$5,MATCH(Orders!N9412,People!$B$2:$B$5,0))</f>
        <v>Chuck Magee</v>
      </c>
      <c r="X9412" t="str">
        <f>IFERROR(INDEX(Returns!A9412:A10211,MATCH(Orders!B9412,Returns!B9412:B10211,0)),"No")</f>
        <v>No</v>
      </c>
      <c r="Y9412">
        <f t="shared" si="147"/>
        <v>105.504</v>
      </c>
    </row>
    <row r="9413" spans="1:25" x14ac:dyDescent="0.2">
      <c r="A9413" s="1">
        <v>9412</v>
      </c>
      <c r="B9413" t="s">
        <v>10653</v>
      </c>
      <c r="C9413" s="2">
        <v>43169</v>
      </c>
      <c r="D9413" s="8">
        <f>Table1[[#This Row],[Order Date]]</f>
        <v>43169</v>
      </c>
      <c r="E9413" s="2">
        <v>43173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">
        <v>1780</v>
      </c>
      <c r="P9413" s="1" t="s">
        <v>43</v>
      </c>
      <c r="Q9413" s="1" t="s">
        <v>55</v>
      </c>
      <c r="R9413" s="1" t="s">
        <v>1781</v>
      </c>
      <c r="S9413" s="1">
        <v>104.69600000000001</v>
      </c>
      <c r="T9413" s="1">
        <v>1</v>
      </c>
      <c r="U9413" s="1">
        <v>0.2</v>
      </c>
      <c r="V9413" s="1">
        <v>6.5434999999999981</v>
      </c>
      <c r="W9413" t="str">
        <f>INDEX(People!$A$2:$A$5,MATCH(Orders!N9413,People!$B$2:$B$5,0))</f>
        <v>Anna Andreadi</v>
      </c>
      <c r="X9413" t="str">
        <f>IFERROR(INDEX(Returns!A9413:A10212,MATCH(Orders!B9413,Returns!B9413:B10212,0)),"No")</f>
        <v>No</v>
      </c>
      <c r="Y9413">
        <f t="shared" si="147"/>
        <v>125.63520000000001</v>
      </c>
    </row>
    <row r="9414" spans="1:25" x14ac:dyDescent="0.2">
      <c r="A9414" s="1">
        <v>9413</v>
      </c>
      <c r="B9414" t="s">
        <v>10654</v>
      </c>
      <c r="C9414" s="2">
        <v>42762</v>
      </c>
      <c r="D9414" s="8">
        <f>Table1[[#This Row],[Order Date]]</f>
        <v>42762</v>
      </c>
      <c r="E9414" s="2">
        <v>42764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">
        <v>1618</v>
      </c>
      <c r="P9414" s="1" t="s">
        <v>30</v>
      </c>
      <c r="Q9414" s="1" t="s">
        <v>34</v>
      </c>
      <c r="R9414" s="1" t="s">
        <v>1619</v>
      </c>
      <c r="S9414" s="1">
        <v>2803.92</v>
      </c>
      <c r="T9414" s="1">
        <v>5</v>
      </c>
      <c r="U9414" s="1">
        <v>0.2</v>
      </c>
      <c r="V9414" s="1">
        <v>0</v>
      </c>
      <c r="W9414" t="str">
        <f>INDEX(People!$A$2:$A$5,MATCH(Orders!N9414,People!$B$2:$B$5,0))</f>
        <v>Anna Andreadi</v>
      </c>
      <c r="X9414" t="str">
        <f>IFERROR(INDEX(Returns!A9414:A10213,MATCH(Orders!B9414,Returns!B9414:B10213,0)),"No")</f>
        <v>No</v>
      </c>
      <c r="Y9414">
        <f t="shared" si="147"/>
        <v>3364.7040000000002</v>
      </c>
    </row>
    <row r="9415" spans="1:25" x14ac:dyDescent="0.2">
      <c r="A9415" s="1">
        <v>9414</v>
      </c>
      <c r="B9415" t="s">
        <v>10655</v>
      </c>
      <c r="C9415" s="2">
        <v>43369</v>
      </c>
      <c r="D9415" s="8">
        <f>Table1[[#This Row],[Order Date]]</f>
        <v>43369</v>
      </c>
      <c r="E9415" s="2">
        <v>43370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">
        <v>2699</v>
      </c>
      <c r="P9415" s="1" t="s">
        <v>43</v>
      </c>
      <c r="Q9415" s="1" t="s">
        <v>70</v>
      </c>
      <c r="R9415" s="1" t="s">
        <v>2700</v>
      </c>
      <c r="S9415" s="1">
        <v>6.8159999999999981</v>
      </c>
      <c r="T9415" s="1">
        <v>2</v>
      </c>
      <c r="U9415" s="1">
        <v>0.8</v>
      </c>
      <c r="V9415" s="1">
        <v>-11.587200000000003</v>
      </c>
      <c r="W9415" t="str">
        <f>INDEX(People!$A$2:$A$5,MATCH(Orders!N9415,People!$B$2:$B$5,0))</f>
        <v>Kelly Williams</v>
      </c>
      <c r="X9415" t="str">
        <f>IFERROR(INDEX(Returns!A9415:A10214,MATCH(Orders!B9415,Returns!B9415:B10214,0)),"No")</f>
        <v>No</v>
      </c>
      <c r="Y9415">
        <f t="shared" si="147"/>
        <v>12.268799999999997</v>
      </c>
    </row>
    <row r="9416" spans="1:25" x14ac:dyDescent="0.2">
      <c r="A9416" s="1">
        <v>9415</v>
      </c>
      <c r="B9416" t="s">
        <v>10656</v>
      </c>
      <c r="C9416" s="2">
        <v>43026</v>
      </c>
      <c r="D9416" s="8">
        <f>Table1[[#This Row],[Order Date]]</f>
        <v>43026</v>
      </c>
      <c r="E9416" s="2">
        <v>43030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">
        <v>5754</v>
      </c>
      <c r="P9416" s="1" t="s">
        <v>66</v>
      </c>
      <c r="Q9416" s="1" t="s">
        <v>67</v>
      </c>
      <c r="R9416" s="1" t="s">
        <v>5755</v>
      </c>
      <c r="S9416" s="1">
        <v>249.58400000000003</v>
      </c>
      <c r="T9416" s="1">
        <v>2</v>
      </c>
      <c r="U9416" s="1">
        <v>0.2</v>
      </c>
      <c r="V9416" s="1">
        <v>15.598999999999997</v>
      </c>
      <c r="W9416" t="str">
        <f>INDEX(People!$A$2:$A$5,MATCH(Orders!N9416,People!$B$2:$B$5,0))</f>
        <v>Anna Andreadi</v>
      </c>
      <c r="X9416" t="str">
        <f>IFERROR(INDEX(Returns!A9416:A10215,MATCH(Orders!B9416,Returns!B9416:B10215,0)),"No")</f>
        <v>No</v>
      </c>
      <c r="Y9416">
        <f t="shared" si="147"/>
        <v>299.50080000000003</v>
      </c>
    </row>
    <row r="9417" spans="1:25" x14ac:dyDescent="0.2">
      <c r="A9417" s="1">
        <v>9416</v>
      </c>
      <c r="B9417" t="s">
        <v>10656</v>
      </c>
      <c r="C9417" s="2">
        <v>43026</v>
      </c>
      <c r="D9417" s="8">
        <f>Table1[[#This Row],[Order Date]]</f>
        <v>43026</v>
      </c>
      <c r="E9417" s="2">
        <v>43030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">
        <v>4271</v>
      </c>
      <c r="P9417" s="1" t="s">
        <v>43</v>
      </c>
      <c r="Q9417" s="1" t="s">
        <v>84</v>
      </c>
      <c r="R9417" s="1" t="s">
        <v>4272</v>
      </c>
      <c r="S9417" s="1">
        <v>17.940000000000001</v>
      </c>
      <c r="T9417" s="1">
        <v>3</v>
      </c>
      <c r="U9417" s="1">
        <v>0</v>
      </c>
      <c r="V9417" s="1">
        <v>8.7906000000000013</v>
      </c>
      <c r="W9417" t="str">
        <f>INDEX(People!$A$2:$A$5,MATCH(Orders!N9417,People!$B$2:$B$5,0))</f>
        <v>Anna Andreadi</v>
      </c>
      <c r="X9417" t="str">
        <f>IFERROR(INDEX(Returns!A9417:A10216,MATCH(Orders!B9417,Returns!B9417:B10216,0)),"No")</f>
        <v>No</v>
      </c>
      <c r="Y9417">
        <f t="shared" si="147"/>
        <v>17.940000000000001</v>
      </c>
    </row>
    <row r="9418" spans="1:25" x14ac:dyDescent="0.2">
      <c r="A9418" s="1">
        <v>9417</v>
      </c>
      <c r="B9418" t="s">
        <v>10656</v>
      </c>
      <c r="C9418" s="2">
        <v>43026</v>
      </c>
      <c r="D9418" s="8">
        <f>Table1[[#This Row],[Order Date]]</f>
        <v>43026</v>
      </c>
      <c r="E9418" s="2">
        <v>43030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">
        <v>816</v>
      </c>
      <c r="P9418" s="1" t="s">
        <v>30</v>
      </c>
      <c r="Q9418" s="1" t="s">
        <v>60</v>
      </c>
      <c r="R9418" s="1" t="s">
        <v>817</v>
      </c>
      <c r="S9418" s="1">
        <v>10.11</v>
      </c>
      <c r="T9418" s="1">
        <v>3</v>
      </c>
      <c r="U9418" s="1">
        <v>0</v>
      </c>
      <c r="V9418" s="1">
        <v>3.2351999999999994</v>
      </c>
      <c r="W9418" t="str">
        <f>INDEX(People!$A$2:$A$5,MATCH(Orders!N9418,People!$B$2:$B$5,0))</f>
        <v>Anna Andreadi</v>
      </c>
      <c r="X9418" t="str">
        <f>IFERROR(INDEX(Returns!A9418:A10217,MATCH(Orders!B9418,Returns!B9418:B10217,0)),"No")</f>
        <v>No</v>
      </c>
      <c r="Y9418">
        <f t="shared" si="147"/>
        <v>10.11</v>
      </c>
    </row>
    <row r="9419" spans="1:25" x14ac:dyDescent="0.2">
      <c r="A9419" s="1">
        <v>9418</v>
      </c>
      <c r="B9419" t="s">
        <v>10657</v>
      </c>
      <c r="C9419" s="2">
        <v>42670</v>
      </c>
      <c r="D9419" s="8">
        <f>Table1[[#This Row],[Order Date]]</f>
        <v>42670</v>
      </c>
      <c r="E9419" s="2">
        <v>42675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">
        <v>2563</v>
      </c>
      <c r="P9419" s="1" t="s">
        <v>43</v>
      </c>
      <c r="Q9419" s="1" t="s">
        <v>84</v>
      </c>
      <c r="R9419" s="1" t="s">
        <v>2564</v>
      </c>
      <c r="S9419" s="1">
        <v>10.368000000000002</v>
      </c>
      <c r="T9419" s="1">
        <v>2</v>
      </c>
      <c r="U9419" s="1">
        <v>0.2</v>
      </c>
      <c r="V9419" s="1">
        <v>3.6288</v>
      </c>
      <c r="W9419" t="str">
        <f>INDEX(People!$A$2:$A$5,MATCH(Orders!N9419,People!$B$2:$B$5,0))</f>
        <v>Cassandra Brandow</v>
      </c>
      <c r="X9419" t="str">
        <f>IFERROR(INDEX(Returns!A9419:A10218,MATCH(Orders!B9419,Returns!B9419:B10218,0)),"No")</f>
        <v>No</v>
      </c>
      <c r="Y9419">
        <f t="shared" si="147"/>
        <v>12.441600000000003</v>
      </c>
    </row>
    <row r="9420" spans="1:25" x14ac:dyDescent="0.2">
      <c r="A9420" s="1">
        <v>9419</v>
      </c>
      <c r="B9420" t="s">
        <v>10657</v>
      </c>
      <c r="C9420" s="2">
        <v>42670</v>
      </c>
      <c r="D9420" s="8">
        <f>Table1[[#This Row],[Order Date]]</f>
        <v>42670</v>
      </c>
      <c r="E9420" s="2">
        <v>42675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">
        <v>2670</v>
      </c>
      <c r="P9420" s="1" t="s">
        <v>43</v>
      </c>
      <c r="Q9420" s="1" t="s">
        <v>84</v>
      </c>
      <c r="R9420" s="1" t="s">
        <v>169</v>
      </c>
      <c r="S9420" s="1">
        <v>11.952000000000002</v>
      </c>
      <c r="T9420" s="1">
        <v>3</v>
      </c>
      <c r="U9420" s="1">
        <v>0.2</v>
      </c>
      <c r="V9420" s="1">
        <v>4.0338000000000003</v>
      </c>
      <c r="W9420" t="str">
        <f>INDEX(People!$A$2:$A$5,MATCH(Orders!N9420,People!$B$2:$B$5,0))</f>
        <v>Cassandra Brandow</v>
      </c>
      <c r="X9420" t="str">
        <f>IFERROR(INDEX(Returns!A9420:A10219,MATCH(Orders!B9420,Returns!B9420:B10219,0)),"No")</f>
        <v>No</v>
      </c>
      <c r="Y9420">
        <f t="shared" si="147"/>
        <v>14.342400000000001</v>
      </c>
    </row>
    <row r="9421" spans="1:25" x14ac:dyDescent="0.2">
      <c r="A9421" s="1">
        <v>9420</v>
      </c>
      <c r="B9421" t="s">
        <v>10658</v>
      </c>
      <c r="C9421" s="2">
        <v>43740</v>
      </c>
      <c r="D9421" s="8">
        <f>Table1[[#This Row],[Order Date]]</f>
        <v>43740</v>
      </c>
      <c r="E9421" s="2">
        <v>43742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">
        <v>1718</v>
      </c>
      <c r="P9421" s="1" t="s">
        <v>43</v>
      </c>
      <c r="Q9421" s="1" t="s">
        <v>73</v>
      </c>
      <c r="R9421" s="1" t="s">
        <v>1719</v>
      </c>
      <c r="S9421" s="1">
        <v>15.223999999999997</v>
      </c>
      <c r="T9421" s="1">
        <v>2</v>
      </c>
      <c r="U9421" s="1">
        <v>0.8</v>
      </c>
      <c r="V9421" s="1">
        <v>-38.821200000000012</v>
      </c>
      <c r="W9421" t="str">
        <f>INDEX(People!$A$2:$A$5,MATCH(Orders!N9421,People!$B$2:$B$5,0))</f>
        <v>Kelly Williams</v>
      </c>
      <c r="X9421" t="str">
        <f>IFERROR(INDEX(Returns!A9421:A10220,MATCH(Orders!B9421,Returns!B9421:B10220,0)),"No")</f>
        <v>No</v>
      </c>
      <c r="Y9421">
        <f t="shared" si="147"/>
        <v>27.403199999999995</v>
      </c>
    </row>
    <row r="9422" spans="1:25" x14ac:dyDescent="0.2">
      <c r="A9422" s="1">
        <v>9421</v>
      </c>
      <c r="B9422" t="s">
        <v>10658</v>
      </c>
      <c r="C9422" s="2">
        <v>43740</v>
      </c>
      <c r="D9422" s="8">
        <f>Table1[[#This Row],[Order Date]]</f>
        <v>43740</v>
      </c>
      <c r="E9422" s="2">
        <v>43742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">
        <v>4976</v>
      </c>
      <c r="P9422" s="1" t="s">
        <v>43</v>
      </c>
      <c r="Q9422" s="1" t="s">
        <v>73</v>
      </c>
      <c r="R9422" s="1" t="s">
        <v>4977</v>
      </c>
      <c r="S9422" s="1">
        <v>21.983999999999995</v>
      </c>
      <c r="T9422" s="1">
        <v>6</v>
      </c>
      <c r="U9422" s="1">
        <v>0.8</v>
      </c>
      <c r="V9422" s="1">
        <v>-56.059200000000011</v>
      </c>
      <c r="W9422" t="str">
        <f>INDEX(People!$A$2:$A$5,MATCH(Orders!N9422,People!$B$2:$B$5,0))</f>
        <v>Kelly Williams</v>
      </c>
      <c r="X9422" t="str">
        <f>IFERROR(INDEX(Returns!A9422:A10221,MATCH(Orders!B9422,Returns!B9422:B10221,0)),"No")</f>
        <v>No</v>
      </c>
      <c r="Y9422">
        <f t="shared" si="147"/>
        <v>39.57119999999999</v>
      </c>
    </row>
    <row r="9423" spans="1:25" x14ac:dyDescent="0.2">
      <c r="A9423" s="1">
        <v>9422</v>
      </c>
      <c r="B9423" t="s">
        <v>10659</v>
      </c>
      <c r="C9423" s="2">
        <v>42574</v>
      </c>
      <c r="D9423" s="8">
        <f>Table1[[#This Row],[Order Date]]</f>
        <v>42574</v>
      </c>
      <c r="E9423" s="2">
        <v>42578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">
        <v>3463</v>
      </c>
      <c r="P9423" s="1" t="s">
        <v>66</v>
      </c>
      <c r="Q9423" s="1" t="s">
        <v>67</v>
      </c>
      <c r="R9423" s="1" t="s">
        <v>3464</v>
      </c>
      <c r="S9423" s="1">
        <v>604.75199999999995</v>
      </c>
      <c r="T9423" s="1">
        <v>6</v>
      </c>
      <c r="U9423" s="1">
        <v>0.2</v>
      </c>
      <c r="V9423" s="1">
        <v>60.475200000000058</v>
      </c>
      <c r="W9423" t="str">
        <f>INDEX(People!$A$2:$A$5,MATCH(Orders!N9423,People!$B$2:$B$5,0))</f>
        <v>Anna Andreadi</v>
      </c>
      <c r="X9423" t="str">
        <f>IFERROR(INDEX(Returns!A9423:A10222,MATCH(Orders!B9423,Returns!B9423:B10222,0)),"No")</f>
        <v>No</v>
      </c>
      <c r="Y9423">
        <f t="shared" si="147"/>
        <v>725.7023999999999</v>
      </c>
    </row>
    <row r="9424" spans="1:25" x14ac:dyDescent="0.2">
      <c r="A9424" s="1">
        <v>9423</v>
      </c>
      <c r="B9424" t="s">
        <v>10659</v>
      </c>
      <c r="C9424" s="2">
        <v>42574</v>
      </c>
      <c r="D9424" s="8">
        <f>Table1[[#This Row],[Order Date]]</f>
        <v>42574</v>
      </c>
      <c r="E9424" s="2">
        <v>42578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">
        <v>1996</v>
      </c>
      <c r="P9424" s="1" t="s">
        <v>43</v>
      </c>
      <c r="Q9424" s="1" t="s">
        <v>512</v>
      </c>
      <c r="R9424" s="1" t="s">
        <v>1997</v>
      </c>
      <c r="S9424" s="1">
        <v>40.700000000000003</v>
      </c>
      <c r="T9424" s="1">
        <v>5</v>
      </c>
      <c r="U9424" s="1">
        <v>0</v>
      </c>
      <c r="V9424" s="1">
        <v>11.802999999999999</v>
      </c>
      <c r="W9424" t="str">
        <f>INDEX(People!$A$2:$A$5,MATCH(Orders!N9424,People!$B$2:$B$5,0))</f>
        <v>Anna Andreadi</v>
      </c>
      <c r="X9424" t="str">
        <f>IFERROR(INDEX(Returns!A9424:A10223,MATCH(Orders!B9424,Returns!B9424:B10223,0)),"No")</f>
        <v>No</v>
      </c>
      <c r="Y9424">
        <f t="shared" si="147"/>
        <v>40.700000000000003</v>
      </c>
    </row>
    <row r="9425" spans="1:25" x14ac:dyDescent="0.2">
      <c r="A9425" s="1">
        <v>9424</v>
      </c>
      <c r="B9425" t="s">
        <v>10659</v>
      </c>
      <c r="C9425" s="2">
        <v>42574</v>
      </c>
      <c r="D9425" s="8">
        <f>Table1[[#This Row],[Order Date]]</f>
        <v>42574</v>
      </c>
      <c r="E9425" s="2">
        <v>42578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">
        <v>2383</v>
      </c>
      <c r="P9425" s="1" t="s">
        <v>66</v>
      </c>
      <c r="Q9425" s="1" t="s">
        <v>67</v>
      </c>
      <c r="R9425" s="1" t="s">
        <v>4540</v>
      </c>
      <c r="S9425" s="1">
        <v>302.37599999999998</v>
      </c>
      <c r="T9425" s="1">
        <v>3</v>
      </c>
      <c r="U9425" s="1">
        <v>0.2</v>
      </c>
      <c r="V9425" s="1">
        <v>37.796999999999997</v>
      </c>
      <c r="W9425" t="str">
        <f>INDEX(People!$A$2:$A$5,MATCH(Orders!N9425,People!$B$2:$B$5,0))</f>
        <v>Anna Andreadi</v>
      </c>
      <c r="X9425" t="str">
        <f>IFERROR(INDEX(Returns!A9425:A10224,MATCH(Orders!B9425,Returns!B9425:B10224,0)),"No")</f>
        <v>No</v>
      </c>
      <c r="Y9425">
        <f t="shared" si="147"/>
        <v>362.85119999999995</v>
      </c>
    </row>
    <row r="9426" spans="1:25" x14ac:dyDescent="0.2">
      <c r="A9426" s="1">
        <v>9425</v>
      </c>
      <c r="B9426" t="s">
        <v>10659</v>
      </c>
      <c r="C9426" s="2">
        <v>42574</v>
      </c>
      <c r="D9426" s="8">
        <f>Table1[[#This Row],[Order Date]]</f>
        <v>42574</v>
      </c>
      <c r="E9426" s="2">
        <v>42578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">
        <v>221</v>
      </c>
      <c r="P9426" s="1" t="s">
        <v>66</v>
      </c>
      <c r="Q9426" s="1" t="s">
        <v>146</v>
      </c>
      <c r="R9426" s="1" t="s">
        <v>222</v>
      </c>
      <c r="S9426" s="1">
        <v>45</v>
      </c>
      <c r="T9426" s="1">
        <v>3</v>
      </c>
      <c r="U9426" s="1">
        <v>0</v>
      </c>
      <c r="V9426" s="1">
        <v>4.9500000000000011</v>
      </c>
      <c r="W9426" t="str">
        <f>INDEX(People!$A$2:$A$5,MATCH(Orders!N9426,People!$B$2:$B$5,0))</f>
        <v>Anna Andreadi</v>
      </c>
      <c r="X9426" t="str">
        <f>IFERROR(INDEX(Returns!A9426:A10225,MATCH(Orders!B9426,Returns!B9426:B10225,0)),"No")</f>
        <v>No</v>
      </c>
      <c r="Y9426">
        <f t="shared" si="147"/>
        <v>45</v>
      </c>
    </row>
    <row r="9427" spans="1:25" x14ac:dyDescent="0.2">
      <c r="A9427" s="1">
        <v>9426</v>
      </c>
      <c r="B9427" t="s">
        <v>10660</v>
      </c>
      <c r="C9427" s="2">
        <v>42625</v>
      </c>
      <c r="D9427" s="8">
        <f>Table1[[#This Row],[Order Date]]</f>
        <v>42625</v>
      </c>
      <c r="E9427" s="2">
        <v>42630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">
        <v>1618</v>
      </c>
      <c r="P9427" s="1" t="s">
        <v>30</v>
      </c>
      <c r="Q9427" s="1" t="s">
        <v>34</v>
      </c>
      <c r="R9427" s="1" t="s">
        <v>1619</v>
      </c>
      <c r="S9427" s="1">
        <v>3785.2920000000004</v>
      </c>
      <c r="T9427" s="1">
        <v>6</v>
      </c>
      <c r="U9427" s="1">
        <v>0.1</v>
      </c>
      <c r="V9427" s="1">
        <v>420.58800000000019</v>
      </c>
      <c r="W9427" t="str">
        <f>INDEX(People!$A$2:$A$5,MATCH(Orders!N9427,People!$B$2:$B$5,0))</f>
        <v>Chuck Magee</v>
      </c>
      <c r="X9427" t="str">
        <f>IFERROR(INDEX(Returns!A9427:A10226,MATCH(Orders!B9427,Returns!B9427:B10226,0)),"No")</f>
        <v>No</v>
      </c>
      <c r="Y9427">
        <f t="shared" si="147"/>
        <v>4163.8212000000003</v>
      </c>
    </row>
    <row r="9428" spans="1:25" x14ac:dyDescent="0.2">
      <c r="A9428" s="1">
        <v>9427</v>
      </c>
      <c r="B9428" t="s">
        <v>10661</v>
      </c>
      <c r="C9428" s="2">
        <v>43358</v>
      </c>
      <c r="D9428" s="8">
        <f>Table1[[#This Row],[Order Date]]</f>
        <v>43358</v>
      </c>
      <c r="E9428" s="2">
        <v>43363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">
        <v>5296</v>
      </c>
      <c r="P9428" s="1" t="s">
        <v>43</v>
      </c>
      <c r="Q9428" s="1" t="s">
        <v>63</v>
      </c>
      <c r="R9428" s="1" t="s">
        <v>5297</v>
      </c>
      <c r="S9428" s="1">
        <v>35.4</v>
      </c>
      <c r="T9428" s="1">
        <v>5</v>
      </c>
      <c r="U9428" s="1">
        <v>0</v>
      </c>
      <c r="V9428" s="1">
        <v>13.452000000000002</v>
      </c>
      <c r="W9428" t="str">
        <f>INDEX(People!$A$2:$A$5,MATCH(Orders!N9428,People!$B$2:$B$5,0))</f>
        <v>Anna Andreadi</v>
      </c>
      <c r="X9428" t="str">
        <f>IFERROR(INDEX(Returns!A9428:A10227,MATCH(Orders!B9428,Returns!B9428:B10227,0)),"No")</f>
        <v>No</v>
      </c>
      <c r="Y9428">
        <f t="shared" si="147"/>
        <v>35.4</v>
      </c>
    </row>
    <row r="9429" spans="1:25" x14ac:dyDescent="0.2">
      <c r="A9429" s="1">
        <v>9428</v>
      </c>
      <c r="B9429" t="s">
        <v>10662</v>
      </c>
      <c r="C9429" s="2">
        <v>42701</v>
      </c>
      <c r="D9429" s="8">
        <f>Table1[[#This Row],[Order Date]]</f>
        <v>42701</v>
      </c>
      <c r="E9429" s="2">
        <v>42705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">
        <v>2892</v>
      </c>
      <c r="P9429" s="1" t="s">
        <v>30</v>
      </c>
      <c r="Q9429" s="1" t="s">
        <v>60</v>
      </c>
      <c r="R9429" s="1" t="s">
        <v>2893</v>
      </c>
      <c r="S9429" s="1">
        <v>199.89999999999998</v>
      </c>
      <c r="T9429" s="1">
        <v>5</v>
      </c>
      <c r="U9429" s="1">
        <v>0</v>
      </c>
      <c r="V9429" s="1">
        <v>39.97999999999999</v>
      </c>
      <c r="W9429" t="str">
        <f>INDEX(People!$A$2:$A$5,MATCH(Orders!N9429,People!$B$2:$B$5,0))</f>
        <v>Chuck Magee</v>
      </c>
      <c r="X9429" t="str">
        <f>IFERROR(INDEX(Returns!A9429:A10228,MATCH(Orders!B9429,Returns!B9429:B10228,0)),"No")</f>
        <v>No</v>
      </c>
      <c r="Y9429">
        <f t="shared" si="147"/>
        <v>199.89999999999998</v>
      </c>
    </row>
    <row r="9430" spans="1:25" x14ac:dyDescent="0.2">
      <c r="A9430" s="1">
        <v>9429</v>
      </c>
      <c r="B9430" t="s">
        <v>10663</v>
      </c>
      <c r="C9430" s="2">
        <v>42501</v>
      </c>
      <c r="D9430" s="8">
        <f>Table1[[#This Row],[Order Date]]</f>
        <v>42501</v>
      </c>
      <c r="E9430" s="2">
        <v>42506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">
        <v>1297</v>
      </c>
      <c r="P9430" s="1" t="s">
        <v>30</v>
      </c>
      <c r="Q9430" s="1" t="s">
        <v>34</v>
      </c>
      <c r="R9430" s="1" t="s">
        <v>1298</v>
      </c>
      <c r="S9430" s="1">
        <v>1212.9599999999998</v>
      </c>
      <c r="T9430" s="1">
        <v>8</v>
      </c>
      <c r="U9430" s="1">
        <v>0.3</v>
      </c>
      <c r="V9430" s="1">
        <v>-69.311999999999898</v>
      </c>
      <c r="W9430" t="str">
        <f>INDEX(People!$A$2:$A$5,MATCH(Orders!N9430,People!$B$2:$B$5,0))</f>
        <v>Kelly Williams</v>
      </c>
      <c r="X9430" t="str">
        <f>IFERROR(INDEX(Returns!A9430:A10229,MATCH(Orders!B9430,Returns!B9430:B10229,0)),"No")</f>
        <v>No</v>
      </c>
      <c r="Y9430">
        <f t="shared" si="147"/>
        <v>1576.8479999999997</v>
      </c>
    </row>
    <row r="9431" spans="1:25" x14ac:dyDescent="0.2">
      <c r="A9431" s="1">
        <v>9430</v>
      </c>
      <c r="B9431" t="s">
        <v>10664</v>
      </c>
      <c r="C9431" s="2">
        <v>42975</v>
      </c>
      <c r="D9431" s="8">
        <f>Table1[[#This Row],[Order Date]]</f>
        <v>42975</v>
      </c>
      <c r="E9431" s="2">
        <v>42979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">
        <v>2921</v>
      </c>
      <c r="P9431" s="1" t="s">
        <v>66</v>
      </c>
      <c r="Q9431" s="1" t="s">
        <v>67</v>
      </c>
      <c r="R9431" s="1" t="s">
        <v>2922</v>
      </c>
      <c r="S9431" s="1">
        <v>1099.96</v>
      </c>
      <c r="T9431" s="1">
        <v>5</v>
      </c>
      <c r="U9431" s="1">
        <v>0.2</v>
      </c>
      <c r="V9431" s="1">
        <v>82.496999999999957</v>
      </c>
      <c r="W9431" t="str">
        <f>INDEX(People!$A$2:$A$5,MATCH(Orders!N9431,People!$B$2:$B$5,0))</f>
        <v>Kelly Williams</v>
      </c>
      <c r="X9431" t="str">
        <f>IFERROR(INDEX(Returns!A9431:A10230,MATCH(Orders!B9431,Returns!B9431:B10230,0)),"No")</f>
        <v>No</v>
      </c>
      <c r="Y9431">
        <f t="shared" si="147"/>
        <v>1319.952</v>
      </c>
    </row>
    <row r="9432" spans="1:25" x14ac:dyDescent="0.2">
      <c r="A9432" s="1">
        <v>9431</v>
      </c>
      <c r="B9432" t="s">
        <v>10664</v>
      </c>
      <c r="C9432" s="2">
        <v>42975</v>
      </c>
      <c r="D9432" s="8">
        <f>Table1[[#This Row],[Order Date]]</f>
        <v>42975</v>
      </c>
      <c r="E9432" s="2">
        <v>42979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">
        <v>3614</v>
      </c>
      <c r="P9432" s="1" t="s">
        <v>30</v>
      </c>
      <c r="Q9432" s="1" t="s">
        <v>52</v>
      </c>
      <c r="R9432" s="1" t="s">
        <v>3615</v>
      </c>
      <c r="S9432" s="1">
        <v>103.48100000000001</v>
      </c>
      <c r="T9432" s="1">
        <v>1</v>
      </c>
      <c r="U9432" s="1">
        <v>0.3</v>
      </c>
      <c r="V9432" s="1">
        <v>-16.261300000000006</v>
      </c>
      <c r="W9432" t="str">
        <f>INDEX(People!$A$2:$A$5,MATCH(Orders!N9432,People!$B$2:$B$5,0))</f>
        <v>Kelly Williams</v>
      </c>
      <c r="X9432" t="str">
        <f>IFERROR(INDEX(Returns!A9432:A10231,MATCH(Orders!B9432,Returns!B9432:B10231,0)),"No")</f>
        <v>No</v>
      </c>
      <c r="Y9432">
        <f t="shared" si="147"/>
        <v>134.52530000000002</v>
      </c>
    </row>
    <row r="9433" spans="1:25" x14ac:dyDescent="0.2">
      <c r="A9433" s="1">
        <v>9432</v>
      </c>
      <c r="B9433" t="s">
        <v>10665</v>
      </c>
      <c r="C9433" s="2">
        <v>42905</v>
      </c>
      <c r="D9433" s="8">
        <f>Table1[[#This Row],[Order Date]]</f>
        <v>42905</v>
      </c>
      <c r="E9433" s="2">
        <v>42905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">
        <v>5891</v>
      </c>
      <c r="P9433" s="1" t="s">
        <v>43</v>
      </c>
      <c r="Q9433" s="1" t="s">
        <v>44</v>
      </c>
      <c r="R9433" s="1" t="s">
        <v>5892</v>
      </c>
      <c r="S9433" s="1">
        <v>5.9039999999999999</v>
      </c>
      <c r="T9433" s="1">
        <v>2</v>
      </c>
      <c r="U9433" s="1">
        <v>0.2</v>
      </c>
      <c r="V9433" s="1">
        <v>1.9925999999999999</v>
      </c>
      <c r="W9433" t="str">
        <f>INDEX(People!$A$2:$A$5,MATCH(Orders!N9433,People!$B$2:$B$5,0))</f>
        <v>Chuck Magee</v>
      </c>
      <c r="X9433" t="str">
        <f>IFERROR(INDEX(Returns!A9433:A10232,MATCH(Orders!B9433,Returns!B9433:B10232,0)),"No")</f>
        <v>No</v>
      </c>
      <c r="Y9433">
        <f t="shared" si="147"/>
        <v>7.0847999999999995</v>
      </c>
    </row>
    <row r="9434" spans="1:25" x14ac:dyDescent="0.2">
      <c r="A9434" s="1">
        <v>9433</v>
      </c>
      <c r="B9434" t="s">
        <v>10666</v>
      </c>
      <c r="C9434" s="2">
        <v>42964</v>
      </c>
      <c r="D9434" s="8">
        <f>Table1[[#This Row],[Order Date]]</f>
        <v>42964</v>
      </c>
      <c r="E9434" s="2">
        <v>42970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">
        <v>3864</v>
      </c>
      <c r="P9434" s="1" t="s">
        <v>66</v>
      </c>
      <c r="Q9434" s="1" t="s">
        <v>146</v>
      </c>
      <c r="R9434" s="1" t="s">
        <v>3865</v>
      </c>
      <c r="S9434" s="1">
        <v>30.080000000000002</v>
      </c>
      <c r="T9434" s="1">
        <v>2</v>
      </c>
      <c r="U9434" s="1">
        <v>0.2</v>
      </c>
      <c r="V9434" s="1">
        <v>-5.2640000000000002</v>
      </c>
      <c r="W9434" t="str">
        <f>INDEX(People!$A$2:$A$5,MATCH(Orders!N9434,People!$B$2:$B$5,0))</f>
        <v>Anna Andreadi</v>
      </c>
      <c r="X9434" t="str">
        <f>IFERROR(INDEX(Returns!A9434:A10233,MATCH(Orders!B9434,Returns!B9434:B10233,0)),"No")</f>
        <v>No</v>
      </c>
      <c r="Y9434">
        <f t="shared" si="147"/>
        <v>36.096000000000004</v>
      </c>
    </row>
    <row r="9435" spans="1:25" x14ac:dyDescent="0.2">
      <c r="A9435" s="1">
        <v>9434</v>
      </c>
      <c r="B9435" t="s">
        <v>10666</v>
      </c>
      <c r="C9435" s="2">
        <v>42964</v>
      </c>
      <c r="D9435" s="8">
        <f>Table1[[#This Row],[Order Date]]</f>
        <v>42964</v>
      </c>
      <c r="E9435" s="2">
        <v>42970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">
        <v>1011</v>
      </c>
      <c r="P9435" s="1" t="s">
        <v>43</v>
      </c>
      <c r="Q9435" s="1" t="s">
        <v>84</v>
      </c>
      <c r="R9435" s="1" t="s">
        <v>1012</v>
      </c>
      <c r="S9435" s="1">
        <v>36.288000000000011</v>
      </c>
      <c r="T9435" s="1">
        <v>7</v>
      </c>
      <c r="U9435" s="1">
        <v>0.2</v>
      </c>
      <c r="V9435" s="1">
        <v>12.700800000000001</v>
      </c>
      <c r="W9435" t="str">
        <f>INDEX(People!$A$2:$A$5,MATCH(Orders!N9435,People!$B$2:$B$5,0))</f>
        <v>Anna Andreadi</v>
      </c>
      <c r="X9435" t="str">
        <f>IFERROR(INDEX(Returns!A9435:A10234,MATCH(Orders!B9435,Returns!B9435:B10234,0)),"No")</f>
        <v>No</v>
      </c>
      <c r="Y9435">
        <f t="shared" si="147"/>
        <v>43.545600000000015</v>
      </c>
    </row>
    <row r="9436" spans="1:25" x14ac:dyDescent="0.2">
      <c r="A9436" s="1">
        <v>9435</v>
      </c>
      <c r="B9436" t="s">
        <v>10666</v>
      </c>
      <c r="C9436" s="2">
        <v>42964</v>
      </c>
      <c r="D9436" s="8">
        <f>Table1[[#This Row],[Order Date]]</f>
        <v>42964</v>
      </c>
      <c r="E9436" s="2">
        <v>42970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">
        <v>2586</v>
      </c>
      <c r="P9436" s="1" t="s">
        <v>43</v>
      </c>
      <c r="Q9436" s="1" t="s">
        <v>63</v>
      </c>
      <c r="R9436" s="1" t="s">
        <v>2587</v>
      </c>
      <c r="S9436" s="1">
        <v>10.272000000000002</v>
      </c>
      <c r="T9436" s="1">
        <v>3</v>
      </c>
      <c r="U9436" s="1">
        <v>0.2</v>
      </c>
      <c r="V9436" s="1">
        <v>1.1555999999999984</v>
      </c>
      <c r="W9436" t="str">
        <f>INDEX(People!$A$2:$A$5,MATCH(Orders!N9436,People!$B$2:$B$5,0))</f>
        <v>Anna Andreadi</v>
      </c>
      <c r="X9436" t="str">
        <f>IFERROR(INDEX(Returns!A9436:A10235,MATCH(Orders!B9436,Returns!B9436:B10235,0)),"No")</f>
        <v>No</v>
      </c>
      <c r="Y9436">
        <f t="shared" si="147"/>
        <v>12.326400000000001</v>
      </c>
    </row>
    <row r="9437" spans="1:25" x14ac:dyDescent="0.2">
      <c r="A9437" s="1">
        <v>9436</v>
      </c>
      <c r="B9437" t="s">
        <v>10666</v>
      </c>
      <c r="C9437" s="2">
        <v>42964</v>
      </c>
      <c r="D9437" s="8">
        <f>Table1[[#This Row],[Order Date]]</f>
        <v>42964</v>
      </c>
      <c r="E9437" s="2">
        <v>42970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">
        <v>1844</v>
      </c>
      <c r="P9437" s="1" t="s">
        <v>66</v>
      </c>
      <c r="Q9437" s="1" t="s">
        <v>146</v>
      </c>
      <c r="R9437" s="1" t="s">
        <v>1845</v>
      </c>
      <c r="S9437" s="1">
        <v>252.8</v>
      </c>
      <c r="T9437" s="1">
        <v>4</v>
      </c>
      <c r="U9437" s="1">
        <v>0.2</v>
      </c>
      <c r="V9437" s="1">
        <v>-31.600000000000037</v>
      </c>
      <c r="W9437" t="str">
        <f>INDEX(People!$A$2:$A$5,MATCH(Orders!N9437,People!$B$2:$B$5,0))</f>
        <v>Anna Andreadi</v>
      </c>
      <c r="X9437" t="str">
        <f>IFERROR(INDEX(Returns!A9437:A10236,MATCH(Orders!B9437,Returns!B9437:B10236,0)),"No")</f>
        <v>No</v>
      </c>
      <c r="Y9437">
        <f t="shared" si="147"/>
        <v>303.36</v>
      </c>
    </row>
    <row r="9438" spans="1:25" x14ac:dyDescent="0.2">
      <c r="A9438" s="1">
        <v>9437</v>
      </c>
      <c r="B9438" t="s">
        <v>10667</v>
      </c>
      <c r="C9438" s="2">
        <v>43003</v>
      </c>
      <c r="D9438" s="8">
        <f>Table1[[#This Row],[Order Date]]</f>
        <v>43003</v>
      </c>
      <c r="E9438" s="2">
        <v>43003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">
        <v>2302</v>
      </c>
      <c r="P9438" s="1" t="s">
        <v>43</v>
      </c>
      <c r="Q9438" s="1" t="s">
        <v>70</v>
      </c>
      <c r="R9438" s="1" t="s">
        <v>2303</v>
      </c>
      <c r="S9438" s="1">
        <v>2.9460000000000006</v>
      </c>
      <c r="T9438" s="1">
        <v>2</v>
      </c>
      <c r="U9438" s="1">
        <v>0.7</v>
      </c>
      <c r="V9438" s="1">
        <v>-2.0621999999999998</v>
      </c>
      <c r="W9438" t="str">
        <f>INDEX(People!$A$2:$A$5,MATCH(Orders!N9438,People!$B$2:$B$5,0))</f>
        <v>Chuck Magee</v>
      </c>
      <c r="X9438" t="str">
        <f>IFERROR(INDEX(Returns!A9438:A10237,MATCH(Orders!B9438,Returns!B9438:B10237,0)),"No")</f>
        <v>No</v>
      </c>
      <c r="Y9438">
        <f t="shared" si="147"/>
        <v>5.0082000000000013</v>
      </c>
    </row>
    <row r="9439" spans="1:25" x14ac:dyDescent="0.2">
      <c r="A9439" s="1">
        <v>9438</v>
      </c>
      <c r="B9439" t="s">
        <v>10668</v>
      </c>
      <c r="C9439" s="2">
        <v>43611</v>
      </c>
      <c r="D9439" s="8">
        <f>Table1[[#This Row],[Order Date]]</f>
        <v>43611</v>
      </c>
      <c r="E9439" s="2">
        <v>43616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">
        <v>4624</v>
      </c>
      <c r="P9439" s="1" t="s">
        <v>43</v>
      </c>
      <c r="Q9439" s="1" t="s">
        <v>84</v>
      </c>
      <c r="R9439" s="1" t="s">
        <v>4625</v>
      </c>
      <c r="S9439" s="1">
        <v>12.96</v>
      </c>
      <c r="T9439" s="1">
        <v>2</v>
      </c>
      <c r="U9439" s="1">
        <v>0</v>
      </c>
      <c r="V9439" s="1">
        <v>6.2208000000000006</v>
      </c>
      <c r="W9439" t="str">
        <f>INDEX(People!$A$2:$A$5,MATCH(Orders!N9439,People!$B$2:$B$5,0))</f>
        <v>Anna Andreadi</v>
      </c>
      <c r="X9439" t="str">
        <f>IFERROR(INDEX(Returns!A9439:A10238,MATCH(Orders!B9439,Returns!B9439:B10238,0)),"No")</f>
        <v>No</v>
      </c>
      <c r="Y9439">
        <f t="shared" si="147"/>
        <v>12.96</v>
      </c>
    </row>
    <row r="9440" spans="1:25" x14ac:dyDescent="0.2">
      <c r="A9440" s="1">
        <v>9439</v>
      </c>
      <c r="B9440" t="s">
        <v>10669</v>
      </c>
      <c r="C9440" s="2">
        <v>43677</v>
      </c>
      <c r="D9440" s="8">
        <f>Table1[[#This Row],[Order Date]]</f>
        <v>43677</v>
      </c>
      <c r="E9440" s="2">
        <v>43682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">
        <v>4084</v>
      </c>
      <c r="P9440" s="1" t="s">
        <v>66</v>
      </c>
      <c r="Q9440" s="1" t="s">
        <v>67</v>
      </c>
      <c r="R9440" s="1" t="s">
        <v>4085</v>
      </c>
      <c r="S9440" s="1">
        <v>285.57599999999996</v>
      </c>
      <c r="T9440" s="1">
        <v>4</v>
      </c>
      <c r="U9440" s="1">
        <v>0.4</v>
      </c>
      <c r="V9440" s="1">
        <v>-57.115200000000016</v>
      </c>
      <c r="W9440" t="str">
        <f>INDEX(People!$A$2:$A$5,MATCH(Orders!N9440,People!$B$2:$B$5,0))</f>
        <v>Chuck Magee</v>
      </c>
      <c r="X9440" t="str">
        <f>IFERROR(INDEX(Returns!A9440:A10239,MATCH(Orders!B9440,Returns!B9440:B10239,0)),"No")</f>
        <v>No</v>
      </c>
      <c r="Y9440">
        <f t="shared" si="147"/>
        <v>399.80639999999994</v>
      </c>
    </row>
    <row r="9441" spans="1:25" x14ac:dyDescent="0.2">
      <c r="A9441" s="1">
        <v>9440</v>
      </c>
      <c r="B9441" t="s">
        <v>10670</v>
      </c>
      <c r="C9441" s="2">
        <v>42655</v>
      </c>
      <c r="D9441" s="8">
        <f>Table1[[#This Row],[Order Date]]</f>
        <v>42655</v>
      </c>
      <c r="E9441" s="2">
        <v>42660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">
        <v>3871</v>
      </c>
      <c r="P9441" s="1" t="s">
        <v>43</v>
      </c>
      <c r="Q9441" s="1" t="s">
        <v>512</v>
      </c>
      <c r="R9441" s="1" t="s">
        <v>3872</v>
      </c>
      <c r="S9441" s="1">
        <v>22.240000000000002</v>
      </c>
      <c r="T9441" s="1">
        <v>2</v>
      </c>
      <c r="U9441" s="1">
        <v>0.2</v>
      </c>
      <c r="V9441" s="1">
        <v>2.5019999999999971</v>
      </c>
      <c r="W9441" t="str">
        <f>INDEX(People!$A$2:$A$5,MATCH(Orders!N9441,People!$B$2:$B$5,0))</f>
        <v>Kelly Williams</v>
      </c>
      <c r="X9441" t="str">
        <f>IFERROR(INDEX(Returns!A9441:A10240,MATCH(Orders!B9441,Returns!B9441:B10240,0)),"No")</f>
        <v>No</v>
      </c>
      <c r="Y9441">
        <f t="shared" si="147"/>
        <v>26.688000000000002</v>
      </c>
    </row>
    <row r="9442" spans="1:25" x14ac:dyDescent="0.2">
      <c r="A9442" s="1">
        <v>9441</v>
      </c>
      <c r="B9442" t="s">
        <v>10671</v>
      </c>
      <c r="C9442" s="2">
        <v>42515</v>
      </c>
      <c r="D9442" s="8">
        <f>Table1[[#This Row],[Order Date]]</f>
        <v>42515</v>
      </c>
      <c r="E9442" s="2">
        <v>42519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">
        <v>4786</v>
      </c>
      <c r="P9442" s="1" t="s">
        <v>43</v>
      </c>
      <c r="Q9442" s="1" t="s">
        <v>84</v>
      </c>
      <c r="R9442" s="1" t="s">
        <v>4787</v>
      </c>
      <c r="S9442" s="1">
        <v>14.62</v>
      </c>
      <c r="T9442" s="1">
        <v>2</v>
      </c>
      <c r="U9442" s="1">
        <v>0</v>
      </c>
      <c r="V9442" s="1">
        <v>6.7251999999999992</v>
      </c>
      <c r="W9442" t="str">
        <f>INDEX(People!$A$2:$A$5,MATCH(Orders!N9442,People!$B$2:$B$5,0))</f>
        <v>Chuck Magee</v>
      </c>
      <c r="X9442" t="str">
        <f>IFERROR(INDEX(Returns!A9442:A10241,MATCH(Orders!B9442,Returns!B9442:B10241,0)),"No")</f>
        <v>No</v>
      </c>
      <c r="Y9442">
        <f t="shared" si="147"/>
        <v>14.62</v>
      </c>
    </row>
    <row r="9443" spans="1:25" x14ac:dyDescent="0.2">
      <c r="A9443" s="1">
        <v>9442</v>
      </c>
      <c r="B9443" t="s">
        <v>10672</v>
      </c>
      <c r="C9443" s="2">
        <v>42733</v>
      </c>
      <c r="D9443" s="8">
        <f>Table1[[#This Row],[Order Date]]</f>
        <v>42733</v>
      </c>
      <c r="E9443" s="2">
        <v>42735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">
        <v>3868</v>
      </c>
      <c r="P9443" s="1" t="s">
        <v>43</v>
      </c>
      <c r="Q9443" s="1" t="s">
        <v>73</v>
      </c>
      <c r="R9443" s="1" t="s">
        <v>3869</v>
      </c>
      <c r="S9443" s="1">
        <v>48.36</v>
      </c>
      <c r="T9443" s="1">
        <v>5</v>
      </c>
      <c r="U9443" s="1">
        <v>0.2</v>
      </c>
      <c r="V9443" s="1">
        <v>6.0449999999999946</v>
      </c>
      <c r="W9443" t="str">
        <f>INDEX(People!$A$2:$A$5,MATCH(Orders!N9443,People!$B$2:$B$5,0))</f>
        <v>Chuck Magee</v>
      </c>
      <c r="X9443" t="str">
        <f>IFERROR(INDEX(Returns!A9443:A10242,MATCH(Orders!B9443,Returns!B9443:B10242,0)),"No")</f>
        <v>No</v>
      </c>
      <c r="Y9443">
        <f t="shared" si="147"/>
        <v>58.031999999999996</v>
      </c>
    </row>
    <row r="9444" spans="1:25" x14ac:dyDescent="0.2">
      <c r="A9444" s="1">
        <v>9443</v>
      </c>
      <c r="B9444" t="s">
        <v>10673</v>
      </c>
      <c r="C9444" s="2">
        <v>43562</v>
      </c>
      <c r="D9444" s="8">
        <f>Table1[[#This Row],[Order Date]]</f>
        <v>43562</v>
      </c>
      <c r="E9444" s="2">
        <v>43566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">
        <v>1364</v>
      </c>
      <c r="P9444" s="1" t="s">
        <v>43</v>
      </c>
      <c r="Q9444" s="1" t="s">
        <v>63</v>
      </c>
      <c r="R9444" s="1" t="s">
        <v>1365</v>
      </c>
      <c r="S9444" s="1">
        <v>16.256</v>
      </c>
      <c r="T9444" s="1">
        <v>2</v>
      </c>
      <c r="U9444" s="1">
        <v>0.2</v>
      </c>
      <c r="V9444" s="1">
        <v>1.2192000000000007</v>
      </c>
      <c r="W9444" t="str">
        <f>INDEX(People!$A$2:$A$5,MATCH(Orders!N9444,People!$B$2:$B$5,0))</f>
        <v>Cassandra Brandow</v>
      </c>
      <c r="X9444" t="str">
        <f>IFERROR(INDEX(Returns!A9444:A10243,MATCH(Orders!B9444,Returns!B9444:B10243,0)),"No")</f>
        <v>No</v>
      </c>
      <c r="Y9444">
        <f t="shared" si="147"/>
        <v>19.507200000000001</v>
      </c>
    </row>
    <row r="9445" spans="1:25" x14ac:dyDescent="0.2">
      <c r="A9445" s="1">
        <v>9444</v>
      </c>
      <c r="B9445" t="s">
        <v>10673</v>
      </c>
      <c r="C9445" s="2">
        <v>43562</v>
      </c>
      <c r="D9445" s="8">
        <f>Table1[[#This Row],[Order Date]]</f>
        <v>43562</v>
      </c>
      <c r="E9445" s="2">
        <v>43566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">
        <v>2688</v>
      </c>
      <c r="P9445" s="1" t="s">
        <v>66</v>
      </c>
      <c r="Q9445" s="1" t="s">
        <v>67</v>
      </c>
      <c r="R9445" s="1" t="s">
        <v>2689</v>
      </c>
      <c r="S9445" s="1">
        <v>219.18400000000003</v>
      </c>
      <c r="T9445" s="1">
        <v>2</v>
      </c>
      <c r="U9445" s="1">
        <v>0.2</v>
      </c>
      <c r="V9445" s="1">
        <v>19.178600000000003</v>
      </c>
      <c r="W9445" t="str">
        <f>INDEX(People!$A$2:$A$5,MATCH(Orders!N9445,People!$B$2:$B$5,0))</f>
        <v>Cassandra Brandow</v>
      </c>
      <c r="X9445" t="str">
        <f>IFERROR(INDEX(Returns!A9445:A10244,MATCH(Orders!B9445,Returns!B9445:B10244,0)),"No")</f>
        <v>No</v>
      </c>
      <c r="Y9445">
        <f t="shared" si="147"/>
        <v>263.02080000000001</v>
      </c>
    </row>
    <row r="9446" spans="1:25" x14ac:dyDescent="0.2">
      <c r="A9446" s="1">
        <v>9445</v>
      </c>
      <c r="B9446" t="s">
        <v>10674</v>
      </c>
      <c r="C9446" s="2">
        <v>42795</v>
      </c>
      <c r="D9446" s="8">
        <f>Table1[[#This Row],[Order Date]]</f>
        <v>42795</v>
      </c>
      <c r="E9446" s="2">
        <v>42796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">
        <v>5178</v>
      </c>
      <c r="P9446" s="1" t="s">
        <v>66</v>
      </c>
      <c r="Q9446" s="1" t="s">
        <v>67</v>
      </c>
      <c r="R9446" s="1" t="s">
        <v>5179</v>
      </c>
      <c r="S9446" s="1">
        <v>95.84</v>
      </c>
      <c r="T9446" s="1">
        <v>4</v>
      </c>
      <c r="U9446" s="1">
        <v>0.2</v>
      </c>
      <c r="V9446" s="1">
        <v>34.741999999999997</v>
      </c>
      <c r="W9446" t="str">
        <f>INDEX(People!$A$2:$A$5,MATCH(Orders!N9446,People!$B$2:$B$5,0))</f>
        <v>Kelly Williams</v>
      </c>
      <c r="X9446" t="str">
        <f>IFERROR(INDEX(Returns!A9446:A10245,MATCH(Orders!B9446,Returns!B9446:B10245,0)),"No")</f>
        <v>No</v>
      </c>
      <c r="Y9446">
        <f t="shared" si="147"/>
        <v>115.008</v>
      </c>
    </row>
    <row r="9447" spans="1:25" x14ac:dyDescent="0.2">
      <c r="A9447" s="1">
        <v>9446</v>
      </c>
      <c r="B9447" t="s">
        <v>10675</v>
      </c>
      <c r="C9447" s="2">
        <v>42884</v>
      </c>
      <c r="D9447" s="8">
        <f>Table1[[#This Row],[Order Date]]</f>
        <v>42884</v>
      </c>
      <c r="E9447" s="2">
        <v>42889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">
        <v>2062</v>
      </c>
      <c r="P9447" s="1" t="s">
        <v>43</v>
      </c>
      <c r="Q9447" s="1" t="s">
        <v>44</v>
      </c>
      <c r="R9447" s="1" t="s">
        <v>2063</v>
      </c>
      <c r="S9447" s="1">
        <v>12.39</v>
      </c>
      <c r="T9447" s="1">
        <v>3</v>
      </c>
      <c r="U9447" s="1">
        <v>0</v>
      </c>
      <c r="V9447" s="1">
        <v>5.6993999999999998</v>
      </c>
      <c r="W9447" t="str">
        <f>INDEX(People!$A$2:$A$5,MATCH(Orders!N9447,People!$B$2:$B$5,0))</f>
        <v>Kelly Williams</v>
      </c>
      <c r="X9447" t="str">
        <f>IFERROR(INDEX(Returns!A9447:A10246,MATCH(Orders!B9447,Returns!B9447:B10246,0)),"No")</f>
        <v>No</v>
      </c>
      <c r="Y9447">
        <f t="shared" si="147"/>
        <v>12.39</v>
      </c>
    </row>
    <row r="9448" spans="1:25" x14ac:dyDescent="0.2">
      <c r="A9448" s="1">
        <v>9447</v>
      </c>
      <c r="B9448" t="s">
        <v>10676</v>
      </c>
      <c r="C9448" s="2">
        <v>43365</v>
      </c>
      <c r="D9448" s="8">
        <f>Table1[[#This Row],[Order Date]]</f>
        <v>43365</v>
      </c>
      <c r="E9448" s="2">
        <v>43371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">
        <v>4353</v>
      </c>
      <c r="P9448" s="1" t="s">
        <v>43</v>
      </c>
      <c r="Q9448" s="1" t="s">
        <v>84</v>
      </c>
      <c r="R9448" s="1" t="s">
        <v>4354</v>
      </c>
      <c r="S9448" s="1">
        <v>35.880000000000003</v>
      </c>
      <c r="T9448" s="1">
        <v>6</v>
      </c>
      <c r="U9448" s="1">
        <v>0</v>
      </c>
      <c r="V9448" s="1">
        <v>16.146000000000001</v>
      </c>
      <c r="W9448" t="str">
        <f>INDEX(People!$A$2:$A$5,MATCH(Orders!N9448,People!$B$2:$B$5,0))</f>
        <v>Kelly Williams</v>
      </c>
      <c r="X9448" t="str">
        <f>IFERROR(INDEX(Returns!A9448:A10247,MATCH(Orders!B9448,Returns!B9448:B10247,0)),"No")</f>
        <v>No</v>
      </c>
      <c r="Y9448">
        <f t="shared" si="147"/>
        <v>35.880000000000003</v>
      </c>
    </row>
    <row r="9449" spans="1:25" x14ac:dyDescent="0.2">
      <c r="A9449" s="1">
        <v>9448</v>
      </c>
      <c r="B9449" t="s">
        <v>10677</v>
      </c>
      <c r="C9449" s="2">
        <v>43612</v>
      </c>
      <c r="D9449" s="8">
        <f>Table1[[#This Row],[Order Date]]</f>
        <v>43612</v>
      </c>
      <c r="E9449" s="2">
        <v>43619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">
        <v>176</v>
      </c>
      <c r="P9449" s="1" t="s">
        <v>30</v>
      </c>
      <c r="Q9449" s="1" t="s">
        <v>60</v>
      </c>
      <c r="R9449" s="1" t="s">
        <v>177</v>
      </c>
      <c r="S9449" s="1">
        <v>477.29999999999995</v>
      </c>
      <c r="T9449" s="1">
        <v>5</v>
      </c>
      <c r="U9449" s="1">
        <v>0</v>
      </c>
      <c r="V9449" s="1">
        <v>138.41699999999997</v>
      </c>
      <c r="W9449" t="str">
        <f>INDEX(People!$A$2:$A$5,MATCH(Orders!N9449,People!$B$2:$B$5,0))</f>
        <v>Kelly Williams</v>
      </c>
      <c r="X9449" t="str">
        <f>IFERROR(INDEX(Returns!A9449:A10248,MATCH(Orders!B9449,Returns!B9449:B10248,0)),"No")</f>
        <v>No</v>
      </c>
      <c r="Y9449">
        <f t="shared" si="147"/>
        <v>477.29999999999995</v>
      </c>
    </row>
    <row r="9450" spans="1:25" x14ac:dyDescent="0.2">
      <c r="A9450" s="1">
        <v>9449</v>
      </c>
      <c r="B9450" t="s">
        <v>6212</v>
      </c>
      <c r="C9450" s="2">
        <v>43360</v>
      </c>
      <c r="D9450" s="8">
        <f>Table1[[#This Row],[Order Date]]</f>
        <v>43360</v>
      </c>
      <c r="E9450" s="2">
        <v>43366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">
        <v>3375</v>
      </c>
      <c r="P9450" s="1" t="s">
        <v>43</v>
      </c>
      <c r="Q9450" s="1" t="s">
        <v>44</v>
      </c>
      <c r="R9450" s="1" t="s">
        <v>3376</v>
      </c>
      <c r="S9450" s="1">
        <v>12.32</v>
      </c>
      <c r="T9450" s="1">
        <v>4</v>
      </c>
      <c r="U9450" s="1">
        <v>0</v>
      </c>
      <c r="V9450" s="1">
        <v>5.9135999999999997</v>
      </c>
      <c r="W9450" t="str">
        <f>INDEX(People!$A$2:$A$5,MATCH(Orders!N9450,People!$B$2:$B$5,0))</f>
        <v>Anna Andreadi</v>
      </c>
      <c r="X9450" t="str">
        <f>IFERROR(INDEX(Returns!A9450:A10249,MATCH(Orders!B9450,Returns!B9450:B10249,0)),"No")</f>
        <v>No</v>
      </c>
      <c r="Y9450">
        <f t="shared" si="147"/>
        <v>12.32</v>
      </c>
    </row>
    <row r="9451" spans="1:25" x14ac:dyDescent="0.2">
      <c r="A9451" s="1">
        <v>9450</v>
      </c>
      <c r="B9451" t="s">
        <v>10678</v>
      </c>
      <c r="C9451" s="2">
        <v>42621</v>
      </c>
      <c r="D9451" s="8">
        <f>Table1[[#This Row],[Order Date]]</f>
        <v>42621</v>
      </c>
      <c r="E9451" s="2">
        <v>42626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">
        <v>3156</v>
      </c>
      <c r="P9451" s="1" t="s">
        <v>43</v>
      </c>
      <c r="Q9451" s="1" t="s">
        <v>70</v>
      </c>
      <c r="R9451" s="1" t="s">
        <v>3157</v>
      </c>
      <c r="S9451" s="1">
        <v>8.6080000000000005</v>
      </c>
      <c r="T9451" s="1">
        <v>2</v>
      </c>
      <c r="U9451" s="1">
        <v>0.2</v>
      </c>
      <c r="V9451" s="1">
        <v>3.0127999999999995</v>
      </c>
      <c r="W9451" t="str">
        <f>INDEX(People!$A$2:$A$5,MATCH(Orders!N9451,People!$B$2:$B$5,0))</f>
        <v>Anna Andreadi</v>
      </c>
      <c r="X9451" t="str">
        <f>IFERROR(INDEX(Returns!A9451:A10250,MATCH(Orders!B9451,Returns!B9451:B10250,0)),"No")</f>
        <v>No</v>
      </c>
      <c r="Y9451">
        <f t="shared" si="147"/>
        <v>10.329600000000001</v>
      </c>
    </row>
    <row r="9452" spans="1:25" x14ac:dyDescent="0.2">
      <c r="A9452" s="1">
        <v>9451</v>
      </c>
      <c r="B9452" t="s">
        <v>10679</v>
      </c>
      <c r="C9452" s="2">
        <v>43619</v>
      </c>
      <c r="D9452" s="8">
        <f>Table1[[#This Row],[Order Date]]</f>
        <v>43619</v>
      </c>
      <c r="E9452" s="2">
        <v>43623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">
        <v>1558</v>
      </c>
      <c r="P9452" s="1" t="s">
        <v>43</v>
      </c>
      <c r="Q9452" s="1" t="s">
        <v>55</v>
      </c>
      <c r="R9452" s="1" t="s">
        <v>1559</v>
      </c>
      <c r="S9452" s="1">
        <v>136.26</v>
      </c>
      <c r="T9452" s="1">
        <v>9</v>
      </c>
      <c r="U9452" s="1">
        <v>0</v>
      </c>
      <c r="V9452" s="1">
        <v>5.4503999999999913</v>
      </c>
      <c r="W9452" t="str">
        <f>INDEX(People!$A$2:$A$5,MATCH(Orders!N9452,People!$B$2:$B$5,0))</f>
        <v>Anna Andreadi</v>
      </c>
      <c r="X9452" t="str">
        <f>IFERROR(INDEX(Returns!A9452:A10251,MATCH(Orders!B9452,Returns!B9452:B10251,0)),"No")</f>
        <v>No</v>
      </c>
      <c r="Y9452">
        <f t="shared" si="147"/>
        <v>136.26</v>
      </c>
    </row>
    <row r="9453" spans="1:25" x14ac:dyDescent="0.2">
      <c r="A9453" s="1">
        <v>9452</v>
      </c>
      <c r="B9453" t="s">
        <v>10680</v>
      </c>
      <c r="C9453" s="2">
        <v>43006</v>
      </c>
      <c r="D9453" s="8">
        <f>Table1[[#This Row],[Order Date]]</f>
        <v>43006</v>
      </c>
      <c r="E9453" s="2">
        <v>43013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">
        <v>3556</v>
      </c>
      <c r="P9453" s="1" t="s">
        <v>43</v>
      </c>
      <c r="Q9453" s="1" t="s">
        <v>73</v>
      </c>
      <c r="R9453" s="1" t="s">
        <v>3557</v>
      </c>
      <c r="S9453" s="1">
        <v>186.14999999999998</v>
      </c>
      <c r="T9453" s="1">
        <v>3</v>
      </c>
      <c r="U9453" s="1">
        <v>0</v>
      </c>
      <c r="V9453" s="1">
        <v>55.844999999999985</v>
      </c>
      <c r="W9453" t="str">
        <f>INDEX(People!$A$2:$A$5,MATCH(Orders!N9453,People!$B$2:$B$5,0))</f>
        <v>Anna Andreadi</v>
      </c>
      <c r="X9453" t="str">
        <f>IFERROR(INDEX(Returns!A9453:A10252,MATCH(Orders!B9453,Returns!B9453:B10252,0)),"No")</f>
        <v>No</v>
      </c>
      <c r="Y9453">
        <f t="shared" si="147"/>
        <v>186.14999999999998</v>
      </c>
    </row>
    <row r="9454" spans="1:25" x14ac:dyDescent="0.2">
      <c r="A9454" s="1">
        <v>9453</v>
      </c>
      <c r="B9454" t="s">
        <v>10680</v>
      </c>
      <c r="C9454" s="2">
        <v>43006</v>
      </c>
      <c r="D9454" s="8">
        <f>Table1[[#This Row],[Order Date]]</f>
        <v>43006</v>
      </c>
      <c r="E9454" s="2">
        <v>43013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">
        <v>2699</v>
      </c>
      <c r="P9454" s="1" t="s">
        <v>43</v>
      </c>
      <c r="Q9454" s="1" t="s">
        <v>70</v>
      </c>
      <c r="R9454" s="1" t="s">
        <v>2700</v>
      </c>
      <c r="S9454" s="1">
        <v>81.792000000000002</v>
      </c>
      <c r="T9454" s="1">
        <v>6</v>
      </c>
      <c r="U9454" s="1">
        <v>0.2</v>
      </c>
      <c r="V9454" s="1">
        <v>26.582399999999986</v>
      </c>
      <c r="W9454" t="str">
        <f>INDEX(People!$A$2:$A$5,MATCH(Orders!N9454,People!$B$2:$B$5,0))</f>
        <v>Anna Andreadi</v>
      </c>
      <c r="X9454" t="str">
        <f>IFERROR(INDEX(Returns!A9454:A10253,MATCH(Orders!B9454,Returns!B9454:B10253,0)),"No")</f>
        <v>No</v>
      </c>
      <c r="Y9454">
        <f t="shared" si="147"/>
        <v>98.150400000000005</v>
      </c>
    </row>
    <row r="9455" spans="1:25" x14ac:dyDescent="0.2">
      <c r="A9455" s="1">
        <v>9454</v>
      </c>
      <c r="B9455" t="s">
        <v>10680</v>
      </c>
      <c r="C9455" s="2">
        <v>43006</v>
      </c>
      <c r="D9455" s="8">
        <f>Table1[[#This Row],[Order Date]]</f>
        <v>43006</v>
      </c>
      <c r="E9455" s="2">
        <v>43013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">
        <v>5732</v>
      </c>
      <c r="P9455" s="1" t="s">
        <v>43</v>
      </c>
      <c r="Q9455" s="1" t="s">
        <v>512</v>
      </c>
      <c r="R9455" s="1" t="s">
        <v>5733</v>
      </c>
      <c r="S9455" s="1">
        <v>47.19</v>
      </c>
      <c r="T9455" s="1">
        <v>3</v>
      </c>
      <c r="U9455" s="1">
        <v>0</v>
      </c>
      <c r="V9455" s="1">
        <v>13.685099999999995</v>
      </c>
      <c r="W9455" t="str">
        <f>INDEX(People!$A$2:$A$5,MATCH(Orders!N9455,People!$B$2:$B$5,0))</f>
        <v>Anna Andreadi</v>
      </c>
      <c r="X9455" t="str">
        <f>IFERROR(INDEX(Returns!A9455:A10254,MATCH(Orders!B9455,Returns!B9455:B10254,0)),"No")</f>
        <v>No</v>
      </c>
      <c r="Y9455">
        <f t="shared" si="147"/>
        <v>47.19</v>
      </c>
    </row>
    <row r="9456" spans="1:25" x14ac:dyDescent="0.2">
      <c r="A9456" s="1">
        <v>9455</v>
      </c>
      <c r="B9456" t="s">
        <v>10680</v>
      </c>
      <c r="C9456" s="2">
        <v>43006</v>
      </c>
      <c r="D9456" s="8">
        <f>Table1[[#This Row],[Order Date]]</f>
        <v>43006</v>
      </c>
      <c r="E9456" s="2">
        <v>43013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">
        <v>1545</v>
      </c>
      <c r="P9456" s="1" t="s">
        <v>66</v>
      </c>
      <c r="Q9456" s="1" t="s">
        <v>67</v>
      </c>
      <c r="R9456" s="1" t="s">
        <v>1546</v>
      </c>
      <c r="S9456" s="1">
        <v>36.783999999999999</v>
      </c>
      <c r="T9456" s="1">
        <v>2</v>
      </c>
      <c r="U9456" s="1">
        <v>0.2</v>
      </c>
      <c r="V9456" s="1">
        <v>-8.2763999999999971</v>
      </c>
      <c r="W9456" t="str">
        <f>INDEX(People!$A$2:$A$5,MATCH(Orders!N9456,People!$B$2:$B$5,0))</f>
        <v>Anna Andreadi</v>
      </c>
      <c r="X9456" t="str">
        <f>IFERROR(INDEX(Returns!A9456:A10255,MATCH(Orders!B9456,Returns!B9456:B10255,0)),"No")</f>
        <v>No</v>
      </c>
      <c r="Y9456">
        <f t="shared" si="147"/>
        <v>44.140799999999999</v>
      </c>
    </row>
    <row r="9457" spans="1:25" x14ac:dyDescent="0.2">
      <c r="A9457" s="1">
        <v>9456</v>
      </c>
      <c r="B9457" t="s">
        <v>10681</v>
      </c>
      <c r="C9457" s="2">
        <v>43267</v>
      </c>
      <c r="D9457" s="8">
        <f>Table1[[#This Row],[Order Date]]</f>
        <v>43267</v>
      </c>
      <c r="E9457" s="2">
        <v>43270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">
        <v>5907</v>
      </c>
      <c r="P9457" s="1" t="s">
        <v>66</v>
      </c>
      <c r="Q9457" s="1" t="s">
        <v>601</v>
      </c>
      <c r="R9457" s="1" t="s">
        <v>5908</v>
      </c>
      <c r="S9457" s="1">
        <v>91.474999999999994</v>
      </c>
      <c r="T9457" s="1">
        <v>1</v>
      </c>
      <c r="U9457" s="1">
        <v>0.5</v>
      </c>
      <c r="V9457" s="1">
        <v>-1.8294999999999959</v>
      </c>
      <c r="W9457" t="str">
        <f>INDEX(People!$A$2:$A$5,MATCH(Orders!N9457,People!$B$2:$B$5,0))</f>
        <v>Cassandra Brandow</v>
      </c>
      <c r="X9457" t="str">
        <f>IFERROR(INDEX(Returns!A9457:A10256,MATCH(Orders!B9457,Returns!B9457:B10256,0)),"No")</f>
        <v>No</v>
      </c>
      <c r="Y9457">
        <f t="shared" si="147"/>
        <v>137.21249999999998</v>
      </c>
    </row>
    <row r="9458" spans="1:25" x14ac:dyDescent="0.2">
      <c r="A9458" s="1">
        <v>9457</v>
      </c>
      <c r="B9458" t="s">
        <v>10682</v>
      </c>
      <c r="C9458" s="2">
        <v>43612</v>
      </c>
      <c r="D9458" s="8">
        <f>Table1[[#This Row],[Order Date]]</f>
        <v>43612</v>
      </c>
      <c r="E9458" s="2">
        <v>43619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">
        <v>5909</v>
      </c>
      <c r="P9458" s="1" t="s">
        <v>66</v>
      </c>
      <c r="Q9458" s="1" t="s">
        <v>146</v>
      </c>
      <c r="R9458" s="1" t="s">
        <v>5910</v>
      </c>
      <c r="S9458" s="1">
        <v>27.192</v>
      </c>
      <c r="T9458" s="1">
        <v>3</v>
      </c>
      <c r="U9458" s="1">
        <v>0.2</v>
      </c>
      <c r="V9458" s="1">
        <v>0.33989999999999654</v>
      </c>
      <c r="W9458" t="str">
        <f>INDEX(People!$A$2:$A$5,MATCH(Orders!N9458,People!$B$2:$B$5,0))</f>
        <v>Cassandra Brandow</v>
      </c>
      <c r="X9458" t="str">
        <f>IFERROR(INDEX(Returns!A9458:A10257,MATCH(Orders!B9458,Returns!B9458:B10257,0)),"No")</f>
        <v>No</v>
      </c>
      <c r="Y9458">
        <f t="shared" si="147"/>
        <v>32.630400000000002</v>
      </c>
    </row>
    <row r="9459" spans="1:25" x14ac:dyDescent="0.2">
      <c r="A9459" s="1">
        <v>9458</v>
      </c>
      <c r="B9459" t="s">
        <v>10682</v>
      </c>
      <c r="C9459" s="2">
        <v>43612</v>
      </c>
      <c r="D9459" s="8">
        <f>Table1[[#This Row],[Order Date]]</f>
        <v>43612</v>
      </c>
      <c r="E9459" s="2">
        <v>43619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">
        <v>3949</v>
      </c>
      <c r="P9459" s="1" t="s">
        <v>43</v>
      </c>
      <c r="Q9459" s="1" t="s">
        <v>70</v>
      </c>
      <c r="R9459" s="1" t="s">
        <v>3950</v>
      </c>
      <c r="S9459" s="1">
        <v>12.059999999999999</v>
      </c>
      <c r="T9459" s="1">
        <v>5</v>
      </c>
      <c r="U9459" s="1">
        <v>0.7</v>
      </c>
      <c r="V9459" s="1">
        <v>-10.050000000000001</v>
      </c>
      <c r="W9459" t="str">
        <f>INDEX(People!$A$2:$A$5,MATCH(Orders!N9459,People!$B$2:$B$5,0))</f>
        <v>Cassandra Brandow</v>
      </c>
      <c r="X9459" t="str">
        <f>IFERROR(INDEX(Returns!A9459:A10258,MATCH(Orders!B9459,Returns!B9459:B10258,0)),"No")</f>
        <v>No</v>
      </c>
      <c r="Y9459">
        <f t="shared" si="147"/>
        <v>20.501999999999999</v>
      </c>
    </row>
    <row r="9460" spans="1:25" x14ac:dyDescent="0.2">
      <c r="A9460" s="1">
        <v>9459</v>
      </c>
      <c r="B9460" t="s">
        <v>10683</v>
      </c>
      <c r="C9460" s="2">
        <v>42652</v>
      </c>
      <c r="D9460" s="8">
        <f>Table1[[#This Row],[Order Date]]</f>
        <v>42652</v>
      </c>
      <c r="E9460" s="2">
        <v>42657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">
        <v>983</v>
      </c>
      <c r="P9460" s="1" t="s">
        <v>43</v>
      </c>
      <c r="Q9460" s="1" t="s">
        <v>63</v>
      </c>
      <c r="R9460" s="1" t="s">
        <v>984</v>
      </c>
      <c r="S9460" s="1">
        <v>144.60000000000002</v>
      </c>
      <c r="T9460" s="1">
        <v>3</v>
      </c>
      <c r="U9460" s="1">
        <v>0</v>
      </c>
      <c r="V9460" s="1">
        <v>41.933999999999983</v>
      </c>
      <c r="W9460" t="str">
        <f>INDEX(People!$A$2:$A$5,MATCH(Orders!N9460,People!$B$2:$B$5,0))</f>
        <v>Anna Andreadi</v>
      </c>
      <c r="X9460" t="str">
        <f>IFERROR(INDEX(Returns!A9460:A10259,MATCH(Orders!B9460,Returns!B9460:B10259,0)),"No")</f>
        <v>No</v>
      </c>
      <c r="Y9460">
        <f t="shared" si="147"/>
        <v>144.60000000000002</v>
      </c>
    </row>
    <row r="9461" spans="1:25" x14ac:dyDescent="0.2">
      <c r="A9461" s="1">
        <v>9460</v>
      </c>
      <c r="B9461" t="s">
        <v>10683</v>
      </c>
      <c r="C9461" s="2">
        <v>42652</v>
      </c>
      <c r="D9461" s="8">
        <f>Table1[[#This Row],[Order Date]]</f>
        <v>42652</v>
      </c>
      <c r="E9461" s="2">
        <v>42657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">
        <v>5502</v>
      </c>
      <c r="P9461" s="1" t="s">
        <v>66</v>
      </c>
      <c r="Q9461" s="1" t="s">
        <v>67</v>
      </c>
      <c r="R9461" s="1" t="s">
        <v>5503</v>
      </c>
      <c r="S9461" s="1">
        <v>15.991999999999999</v>
      </c>
      <c r="T9461" s="1">
        <v>1</v>
      </c>
      <c r="U9461" s="1">
        <v>0.2</v>
      </c>
      <c r="V9461" s="1">
        <v>-2.9985000000000022</v>
      </c>
      <c r="W9461" t="str">
        <f>INDEX(People!$A$2:$A$5,MATCH(Orders!N9461,People!$B$2:$B$5,0))</f>
        <v>Anna Andreadi</v>
      </c>
      <c r="X9461" t="str">
        <f>IFERROR(INDEX(Returns!A9461:A10260,MATCH(Orders!B9461,Returns!B9461:B10260,0)),"No")</f>
        <v>No</v>
      </c>
      <c r="Y9461">
        <f t="shared" si="147"/>
        <v>19.190399999999997</v>
      </c>
    </row>
    <row r="9462" spans="1:25" x14ac:dyDescent="0.2">
      <c r="A9462" s="1">
        <v>9461</v>
      </c>
      <c r="B9462" t="s">
        <v>10684</v>
      </c>
      <c r="C9462" s="2">
        <v>42691</v>
      </c>
      <c r="D9462" s="8">
        <f>Table1[[#This Row],[Order Date]]</f>
        <v>42691</v>
      </c>
      <c r="E9462" s="2">
        <v>42696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">
        <v>2292</v>
      </c>
      <c r="P9462" s="1" t="s">
        <v>43</v>
      </c>
      <c r="Q9462" s="1" t="s">
        <v>84</v>
      </c>
      <c r="R9462" s="1" t="s">
        <v>2293</v>
      </c>
      <c r="S9462" s="1">
        <v>34.44</v>
      </c>
      <c r="T9462" s="1">
        <v>3</v>
      </c>
      <c r="U9462" s="1">
        <v>0</v>
      </c>
      <c r="V9462" s="1">
        <v>17.22</v>
      </c>
      <c r="W9462" t="str">
        <f>INDEX(People!$A$2:$A$5,MATCH(Orders!N9462,People!$B$2:$B$5,0))</f>
        <v>Chuck Magee</v>
      </c>
      <c r="X9462" t="str">
        <f>IFERROR(INDEX(Returns!A9462:A10261,MATCH(Orders!B9462,Returns!B9462:B10261,0)),"No")</f>
        <v>No</v>
      </c>
      <c r="Y9462">
        <f t="shared" si="147"/>
        <v>34.44</v>
      </c>
    </row>
    <row r="9463" spans="1:25" x14ac:dyDescent="0.2">
      <c r="A9463" s="1">
        <v>9462</v>
      </c>
      <c r="B9463" t="s">
        <v>5934</v>
      </c>
      <c r="C9463" s="2">
        <v>42662</v>
      </c>
      <c r="D9463" s="8">
        <f>Table1[[#This Row],[Order Date]]</f>
        <v>42662</v>
      </c>
      <c r="E9463" s="2">
        <v>42667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">
        <v>3526</v>
      </c>
      <c r="P9463" s="1" t="s">
        <v>66</v>
      </c>
      <c r="Q9463" s="1" t="s">
        <v>67</v>
      </c>
      <c r="R9463" s="1" t="s">
        <v>3527</v>
      </c>
      <c r="S9463" s="1">
        <v>321.55200000000002</v>
      </c>
      <c r="T9463" s="1">
        <v>6</v>
      </c>
      <c r="U9463" s="1">
        <v>0.2</v>
      </c>
      <c r="V9463" s="1">
        <v>20.097000000000008</v>
      </c>
      <c r="W9463" t="str">
        <f>INDEX(People!$A$2:$A$5,MATCH(Orders!N9463,People!$B$2:$B$5,0))</f>
        <v>Anna Andreadi</v>
      </c>
      <c r="X9463" t="str">
        <f>IFERROR(INDEX(Returns!A9463:A10262,MATCH(Orders!B9463,Returns!B9463:B10262,0)),"No")</f>
        <v>No</v>
      </c>
      <c r="Y9463">
        <f t="shared" si="147"/>
        <v>385.86240000000004</v>
      </c>
    </row>
    <row r="9464" spans="1:25" x14ac:dyDescent="0.2">
      <c r="A9464" s="1">
        <v>9463</v>
      </c>
      <c r="B9464" t="s">
        <v>10685</v>
      </c>
      <c r="C9464" s="2">
        <v>43794</v>
      </c>
      <c r="D9464" s="8">
        <f>Table1[[#This Row],[Order Date]]</f>
        <v>43794</v>
      </c>
      <c r="E9464" s="2">
        <v>43799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">
        <v>3659</v>
      </c>
      <c r="P9464" s="1" t="s">
        <v>30</v>
      </c>
      <c r="Q9464" s="1" t="s">
        <v>34</v>
      </c>
      <c r="R9464" s="1" t="s">
        <v>3660</v>
      </c>
      <c r="S9464" s="1">
        <v>701.96</v>
      </c>
      <c r="T9464" s="1">
        <v>2</v>
      </c>
      <c r="U9464" s="1">
        <v>0</v>
      </c>
      <c r="V9464" s="1">
        <v>168.47040000000004</v>
      </c>
      <c r="W9464" t="str">
        <f>INDEX(People!$A$2:$A$5,MATCH(Orders!N9464,People!$B$2:$B$5,0))</f>
        <v>Cassandra Brandow</v>
      </c>
      <c r="X9464" t="str">
        <f>IFERROR(INDEX(Returns!A9464:A10263,MATCH(Orders!B9464,Returns!B9464:B10263,0)),"No")</f>
        <v>No</v>
      </c>
      <c r="Y9464">
        <f t="shared" si="147"/>
        <v>701.96</v>
      </c>
    </row>
    <row r="9465" spans="1:25" x14ac:dyDescent="0.2">
      <c r="A9465" s="1">
        <v>9464</v>
      </c>
      <c r="B9465" t="s">
        <v>10686</v>
      </c>
      <c r="C9465" s="2">
        <v>42427</v>
      </c>
      <c r="D9465" s="8">
        <f>Table1[[#This Row],[Order Date]]</f>
        <v>42427</v>
      </c>
      <c r="E9465" s="2">
        <v>42432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">
        <v>1631</v>
      </c>
      <c r="P9465" s="1" t="s">
        <v>43</v>
      </c>
      <c r="Q9465" s="1" t="s">
        <v>63</v>
      </c>
      <c r="R9465" s="1" t="s">
        <v>1632</v>
      </c>
      <c r="S9465" s="1">
        <v>19.456000000000003</v>
      </c>
      <c r="T9465" s="1">
        <v>4</v>
      </c>
      <c r="U9465" s="1">
        <v>0.2</v>
      </c>
      <c r="V9465" s="1">
        <v>3.4047999999999981</v>
      </c>
      <c r="W9465" t="str">
        <f>INDEX(People!$A$2:$A$5,MATCH(Orders!N9465,People!$B$2:$B$5,0))</f>
        <v>Chuck Magee</v>
      </c>
      <c r="X9465" t="str">
        <f>IFERROR(INDEX(Returns!A9465:A10264,MATCH(Orders!B9465,Returns!B9465:B10264,0)),"No")</f>
        <v>No</v>
      </c>
      <c r="Y9465">
        <f t="shared" si="147"/>
        <v>23.347200000000004</v>
      </c>
    </row>
    <row r="9466" spans="1:25" x14ac:dyDescent="0.2">
      <c r="A9466" s="1">
        <v>9465</v>
      </c>
      <c r="B9466" t="s">
        <v>10687</v>
      </c>
      <c r="C9466" s="2">
        <v>42725</v>
      </c>
      <c r="D9466" s="8">
        <f>Table1[[#This Row],[Order Date]]</f>
        <v>42725</v>
      </c>
      <c r="E9466" s="2">
        <v>42729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">
        <v>5027</v>
      </c>
      <c r="P9466" s="1" t="s">
        <v>43</v>
      </c>
      <c r="Q9466" s="1" t="s">
        <v>44</v>
      </c>
      <c r="R9466" s="1" t="s">
        <v>5028</v>
      </c>
      <c r="S9466" s="1">
        <v>17.28</v>
      </c>
      <c r="T9466" s="1">
        <v>6</v>
      </c>
      <c r="U9466" s="1">
        <v>0</v>
      </c>
      <c r="V9466" s="1">
        <v>7.9487999999999985</v>
      </c>
      <c r="W9466" t="str">
        <f>INDEX(People!$A$2:$A$5,MATCH(Orders!N9466,People!$B$2:$B$5,0))</f>
        <v>Chuck Magee</v>
      </c>
      <c r="X9466" t="str">
        <f>IFERROR(INDEX(Returns!A9466:A10265,MATCH(Orders!B9466,Returns!B9466:B10265,0)),"No")</f>
        <v>No</v>
      </c>
      <c r="Y9466">
        <f t="shared" si="147"/>
        <v>17.28</v>
      </c>
    </row>
    <row r="9467" spans="1:25" x14ac:dyDescent="0.2">
      <c r="A9467" s="1">
        <v>9466</v>
      </c>
      <c r="B9467" t="s">
        <v>10688</v>
      </c>
      <c r="C9467" s="2">
        <v>43423</v>
      </c>
      <c r="D9467" s="8">
        <f>Table1[[#This Row],[Order Date]]</f>
        <v>43423</v>
      </c>
      <c r="E9467" s="2">
        <v>43427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">
        <v>1570</v>
      </c>
      <c r="P9467" s="1" t="s">
        <v>30</v>
      </c>
      <c r="Q9467" s="1" t="s">
        <v>60</v>
      </c>
      <c r="R9467" s="1" t="s">
        <v>1571</v>
      </c>
      <c r="S9467" s="1">
        <v>31.96</v>
      </c>
      <c r="T9467" s="1">
        <v>2</v>
      </c>
      <c r="U9467" s="1">
        <v>0</v>
      </c>
      <c r="V9467" s="1">
        <v>1.597999999999999</v>
      </c>
      <c r="W9467" t="str">
        <f>INDEX(People!$A$2:$A$5,MATCH(Orders!N9467,People!$B$2:$B$5,0))</f>
        <v>Anna Andreadi</v>
      </c>
      <c r="X9467" t="str">
        <f>IFERROR(INDEX(Returns!A9467:A10266,MATCH(Orders!B9467,Returns!B9467:B10266,0)),"No")</f>
        <v>No</v>
      </c>
      <c r="Y9467">
        <f t="shared" si="147"/>
        <v>31.96</v>
      </c>
    </row>
    <row r="9468" spans="1:25" x14ac:dyDescent="0.2">
      <c r="A9468" s="1">
        <v>9467</v>
      </c>
      <c r="B9468" t="s">
        <v>10689</v>
      </c>
      <c r="C9468" s="2">
        <v>43774</v>
      </c>
      <c r="D9468" s="8">
        <f>Table1[[#This Row],[Order Date]]</f>
        <v>43774</v>
      </c>
      <c r="E9468" s="2">
        <v>43779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">
        <v>545</v>
      </c>
      <c r="P9468" s="1" t="s">
        <v>43</v>
      </c>
      <c r="Q9468" s="1" t="s">
        <v>70</v>
      </c>
      <c r="R9468" s="1" t="s">
        <v>546</v>
      </c>
      <c r="S9468" s="1">
        <v>164.68800000000002</v>
      </c>
      <c r="T9468" s="1">
        <v>6</v>
      </c>
      <c r="U9468" s="1">
        <v>0.2</v>
      </c>
      <c r="V9468" s="1">
        <v>55.582200000000007</v>
      </c>
      <c r="W9468" t="str">
        <f>INDEX(People!$A$2:$A$5,MATCH(Orders!N9468,People!$B$2:$B$5,0))</f>
        <v>Chuck Magee</v>
      </c>
      <c r="X9468" t="str">
        <f>IFERROR(INDEX(Returns!A9468:A10267,MATCH(Orders!B9468,Returns!B9468:B10267,0)),"No")</f>
        <v>No</v>
      </c>
      <c r="Y9468">
        <f t="shared" si="147"/>
        <v>197.62560000000002</v>
      </c>
    </row>
    <row r="9469" spans="1:25" x14ac:dyDescent="0.2">
      <c r="A9469" s="1">
        <v>9468</v>
      </c>
      <c r="B9469" t="s">
        <v>10689</v>
      </c>
      <c r="C9469" s="2">
        <v>43774</v>
      </c>
      <c r="D9469" s="8">
        <f>Table1[[#This Row],[Order Date]]</f>
        <v>43774</v>
      </c>
      <c r="E9469" s="2">
        <v>43779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">
        <v>5070</v>
      </c>
      <c r="P9469" s="1" t="s">
        <v>30</v>
      </c>
      <c r="Q9469" s="1" t="s">
        <v>52</v>
      </c>
      <c r="R9469" s="1" t="s">
        <v>5071</v>
      </c>
      <c r="S9469" s="1">
        <v>166.5</v>
      </c>
      <c r="T9469" s="1">
        <v>2</v>
      </c>
      <c r="U9469" s="1">
        <v>0.4</v>
      </c>
      <c r="V9469" s="1">
        <v>-66.599999999999994</v>
      </c>
      <c r="W9469" t="str">
        <f>INDEX(People!$A$2:$A$5,MATCH(Orders!N9469,People!$B$2:$B$5,0))</f>
        <v>Chuck Magee</v>
      </c>
      <c r="X9469" t="str">
        <f>IFERROR(INDEX(Returns!A9469:A10268,MATCH(Orders!B9469,Returns!B9469:B10268,0)),"No")</f>
        <v>No</v>
      </c>
      <c r="Y9469">
        <f t="shared" si="147"/>
        <v>233.1</v>
      </c>
    </row>
    <row r="9470" spans="1:25" x14ac:dyDescent="0.2">
      <c r="A9470" s="1">
        <v>9469</v>
      </c>
      <c r="B9470" t="s">
        <v>10689</v>
      </c>
      <c r="C9470" s="2">
        <v>43774</v>
      </c>
      <c r="D9470" s="8">
        <f>Table1[[#This Row],[Order Date]]</f>
        <v>43774</v>
      </c>
      <c r="E9470" s="2">
        <v>43779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">
        <v>2250</v>
      </c>
      <c r="P9470" s="1" t="s">
        <v>43</v>
      </c>
      <c r="Q9470" s="1" t="s">
        <v>84</v>
      </c>
      <c r="R9470" s="1" t="s">
        <v>2251</v>
      </c>
      <c r="S9470" s="1">
        <v>12.96</v>
      </c>
      <c r="T9470" s="1">
        <v>2</v>
      </c>
      <c r="U9470" s="1">
        <v>0</v>
      </c>
      <c r="V9470" s="1">
        <v>6.2208000000000006</v>
      </c>
      <c r="W9470" t="str">
        <f>INDEX(People!$A$2:$A$5,MATCH(Orders!N9470,People!$B$2:$B$5,0))</f>
        <v>Chuck Magee</v>
      </c>
      <c r="X9470" t="str">
        <f>IFERROR(INDEX(Returns!A9470:A10269,MATCH(Orders!B9470,Returns!B9470:B10269,0)),"No")</f>
        <v>No</v>
      </c>
      <c r="Y9470">
        <f t="shared" si="147"/>
        <v>12.96</v>
      </c>
    </row>
    <row r="9471" spans="1:25" x14ac:dyDescent="0.2">
      <c r="A9471" s="1">
        <v>9470</v>
      </c>
      <c r="B9471" t="s">
        <v>10689</v>
      </c>
      <c r="C9471" s="2">
        <v>43774</v>
      </c>
      <c r="D9471" s="8">
        <f>Table1[[#This Row],[Order Date]]</f>
        <v>43774</v>
      </c>
      <c r="E9471" s="2">
        <v>43779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">
        <v>1411</v>
      </c>
      <c r="P9471" s="1" t="s">
        <v>43</v>
      </c>
      <c r="Q9471" s="1" t="s">
        <v>84</v>
      </c>
      <c r="R9471" s="1" t="s">
        <v>1412</v>
      </c>
      <c r="S9471" s="1">
        <v>110.96</v>
      </c>
      <c r="T9471" s="1">
        <v>2</v>
      </c>
      <c r="U9471" s="1">
        <v>0</v>
      </c>
      <c r="V9471" s="1">
        <v>53.260799999999996</v>
      </c>
      <c r="W9471" t="str">
        <f>INDEX(People!$A$2:$A$5,MATCH(Orders!N9471,People!$B$2:$B$5,0))</f>
        <v>Chuck Magee</v>
      </c>
      <c r="X9471" t="str">
        <f>IFERROR(INDEX(Returns!A9471:A10270,MATCH(Orders!B9471,Returns!B9471:B10270,0)),"No")</f>
        <v>No</v>
      </c>
      <c r="Y9471">
        <f t="shared" si="147"/>
        <v>110.96</v>
      </c>
    </row>
    <row r="9472" spans="1:25" x14ac:dyDescent="0.2">
      <c r="A9472" s="1">
        <v>9471</v>
      </c>
      <c r="B9472" t="s">
        <v>10689</v>
      </c>
      <c r="C9472" s="2">
        <v>43774</v>
      </c>
      <c r="D9472" s="8">
        <f>Table1[[#This Row],[Order Date]]</f>
        <v>43774</v>
      </c>
      <c r="E9472" s="2">
        <v>43779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">
        <v>543</v>
      </c>
      <c r="P9472" s="1" t="s">
        <v>66</v>
      </c>
      <c r="Q9472" s="1" t="s">
        <v>67</v>
      </c>
      <c r="R9472" s="1" t="s">
        <v>544</v>
      </c>
      <c r="S9472" s="1">
        <v>99.98</v>
      </c>
      <c r="T9472" s="1">
        <v>2</v>
      </c>
      <c r="U9472" s="1">
        <v>0</v>
      </c>
      <c r="V9472" s="1">
        <v>3.9991999999999877</v>
      </c>
      <c r="W9472" t="str">
        <f>INDEX(People!$A$2:$A$5,MATCH(Orders!N9472,People!$B$2:$B$5,0))</f>
        <v>Chuck Magee</v>
      </c>
      <c r="X9472" t="str">
        <f>IFERROR(INDEX(Returns!A9472:A10271,MATCH(Orders!B9472,Returns!B9472:B10271,0)),"No")</f>
        <v>No</v>
      </c>
      <c r="Y9472">
        <f t="shared" si="147"/>
        <v>99.98</v>
      </c>
    </row>
    <row r="9473" spans="1:25" x14ac:dyDescent="0.2">
      <c r="A9473" s="1">
        <v>9472</v>
      </c>
      <c r="B9473" t="s">
        <v>10689</v>
      </c>
      <c r="C9473" s="2">
        <v>43774</v>
      </c>
      <c r="D9473" s="8">
        <f>Table1[[#This Row],[Order Date]]</f>
        <v>43774</v>
      </c>
      <c r="E9473" s="2">
        <v>43779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">
        <v>967</v>
      </c>
      <c r="P9473" s="1" t="s">
        <v>43</v>
      </c>
      <c r="Q9473" s="1" t="s">
        <v>70</v>
      </c>
      <c r="R9473" s="1" t="s">
        <v>968</v>
      </c>
      <c r="S9473" s="1">
        <v>11.423999999999999</v>
      </c>
      <c r="T9473" s="1">
        <v>1</v>
      </c>
      <c r="U9473" s="1">
        <v>0.2</v>
      </c>
      <c r="V9473" s="1">
        <v>3.7127999999999997</v>
      </c>
      <c r="W9473" t="str">
        <f>INDEX(People!$A$2:$A$5,MATCH(Orders!N9473,People!$B$2:$B$5,0))</f>
        <v>Chuck Magee</v>
      </c>
      <c r="X9473" t="str">
        <f>IFERROR(INDEX(Returns!A9473:A10272,MATCH(Orders!B9473,Returns!B9473:B10272,0)),"No")</f>
        <v>No</v>
      </c>
      <c r="Y9473">
        <f t="shared" si="147"/>
        <v>13.708799999999998</v>
      </c>
    </row>
    <row r="9474" spans="1:25" x14ac:dyDescent="0.2">
      <c r="A9474" s="1">
        <v>9473</v>
      </c>
      <c r="B9474" t="s">
        <v>10689</v>
      </c>
      <c r="C9474" s="2">
        <v>43774</v>
      </c>
      <c r="D9474" s="8">
        <f>Table1[[#This Row],[Order Date]]</f>
        <v>43774</v>
      </c>
      <c r="E9474" s="2">
        <v>43779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">
        <v>4683</v>
      </c>
      <c r="P9474" s="1" t="s">
        <v>30</v>
      </c>
      <c r="Q9474" s="1" t="s">
        <v>34</v>
      </c>
      <c r="R9474" s="1" t="s">
        <v>4684</v>
      </c>
      <c r="S9474" s="1">
        <v>128.12400000000002</v>
      </c>
      <c r="T9474" s="1">
        <v>2</v>
      </c>
      <c r="U9474" s="1">
        <v>0.1</v>
      </c>
      <c r="V9474" s="1">
        <v>24.2012</v>
      </c>
      <c r="W9474" t="str">
        <f>INDEX(People!$A$2:$A$5,MATCH(Orders!N9474,People!$B$2:$B$5,0))</f>
        <v>Chuck Magee</v>
      </c>
      <c r="X9474" t="str">
        <f>IFERROR(INDEX(Returns!A9474:A10273,MATCH(Orders!B9474,Returns!B9474:B10273,0)),"No")</f>
        <v>No</v>
      </c>
      <c r="Y9474">
        <f t="shared" si="147"/>
        <v>140.93640000000005</v>
      </c>
    </row>
    <row r="9475" spans="1:25" x14ac:dyDescent="0.2">
      <c r="A9475" s="1">
        <v>9474</v>
      </c>
      <c r="B9475" t="s">
        <v>10689</v>
      </c>
      <c r="C9475" s="2">
        <v>43774</v>
      </c>
      <c r="D9475" s="8">
        <f>Table1[[#This Row],[Order Date]]</f>
        <v>43774</v>
      </c>
      <c r="E9475" s="2">
        <v>43779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">
        <v>5588</v>
      </c>
      <c r="P9475" s="1" t="s">
        <v>30</v>
      </c>
      <c r="Q9475" s="1" t="s">
        <v>60</v>
      </c>
      <c r="R9475" s="1" t="s">
        <v>5589</v>
      </c>
      <c r="S9475" s="1">
        <v>101.4</v>
      </c>
      <c r="T9475" s="1">
        <v>5</v>
      </c>
      <c r="U9475" s="1">
        <v>0</v>
      </c>
      <c r="V9475" s="1">
        <v>38.532000000000004</v>
      </c>
      <c r="W9475" t="str">
        <f>INDEX(People!$A$2:$A$5,MATCH(Orders!N9475,People!$B$2:$B$5,0))</f>
        <v>Chuck Magee</v>
      </c>
      <c r="X9475" t="str">
        <f>IFERROR(INDEX(Returns!A9475:A10274,MATCH(Orders!B9475,Returns!B9475:B10274,0)),"No")</f>
        <v>No</v>
      </c>
      <c r="Y9475">
        <f t="shared" ref="Y9475:Y9538" si="148">S9475*(1+U9475)</f>
        <v>101.4</v>
      </c>
    </row>
    <row r="9476" spans="1:25" x14ac:dyDescent="0.2">
      <c r="A9476" s="1">
        <v>9475</v>
      </c>
      <c r="B9476" t="s">
        <v>10690</v>
      </c>
      <c r="C9476" s="2">
        <v>42886</v>
      </c>
      <c r="D9476" s="8">
        <f>Table1[[#This Row],[Order Date]]</f>
        <v>42886</v>
      </c>
      <c r="E9476" s="2">
        <v>42891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">
        <v>3688</v>
      </c>
      <c r="P9476" s="1" t="s">
        <v>43</v>
      </c>
      <c r="Q9476" s="1" t="s">
        <v>44</v>
      </c>
      <c r="R9476" s="1" t="s">
        <v>3689</v>
      </c>
      <c r="S9476" s="1">
        <v>5.9039999999999999</v>
      </c>
      <c r="T9476" s="1">
        <v>2</v>
      </c>
      <c r="U9476" s="1">
        <v>0.2</v>
      </c>
      <c r="V9476" s="1">
        <v>1.9925999999999999</v>
      </c>
      <c r="W9476" t="str">
        <f>INDEX(People!$A$2:$A$5,MATCH(Orders!N9476,People!$B$2:$B$5,0))</f>
        <v>Kelly Williams</v>
      </c>
      <c r="X9476" t="str">
        <f>IFERROR(INDEX(Returns!A9476:A10275,MATCH(Orders!B9476,Returns!B9476:B10275,0)),"No")</f>
        <v>No</v>
      </c>
      <c r="Y9476">
        <f t="shared" si="148"/>
        <v>7.0847999999999995</v>
      </c>
    </row>
    <row r="9477" spans="1:25" x14ac:dyDescent="0.2">
      <c r="A9477" s="1">
        <v>9476</v>
      </c>
      <c r="B9477" t="s">
        <v>10690</v>
      </c>
      <c r="C9477" s="2">
        <v>42886</v>
      </c>
      <c r="D9477" s="8">
        <f>Table1[[#This Row],[Order Date]]</f>
        <v>42886</v>
      </c>
      <c r="E9477" s="2">
        <v>42891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">
        <v>3344</v>
      </c>
      <c r="P9477" s="1" t="s">
        <v>43</v>
      </c>
      <c r="Q9477" s="1" t="s">
        <v>84</v>
      </c>
      <c r="R9477" s="1" t="s">
        <v>3345</v>
      </c>
      <c r="S9477" s="1">
        <v>173.48800000000003</v>
      </c>
      <c r="T9477" s="1">
        <v>7</v>
      </c>
      <c r="U9477" s="1">
        <v>0.2</v>
      </c>
      <c r="V9477" s="1">
        <v>54.214999999999982</v>
      </c>
      <c r="W9477" t="str">
        <f>INDEX(People!$A$2:$A$5,MATCH(Orders!N9477,People!$B$2:$B$5,0))</f>
        <v>Kelly Williams</v>
      </c>
      <c r="X9477" t="str">
        <f>IFERROR(INDEX(Returns!A9477:A10276,MATCH(Orders!B9477,Returns!B9477:B10276,0)),"No")</f>
        <v>No</v>
      </c>
      <c r="Y9477">
        <f t="shared" si="148"/>
        <v>208.18560000000002</v>
      </c>
    </row>
    <row r="9478" spans="1:25" x14ac:dyDescent="0.2">
      <c r="A9478" s="1">
        <v>9477</v>
      </c>
      <c r="B9478" t="s">
        <v>10690</v>
      </c>
      <c r="C9478" s="2">
        <v>42886</v>
      </c>
      <c r="D9478" s="8">
        <f>Table1[[#This Row],[Order Date]]</f>
        <v>42886</v>
      </c>
      <c r="E9478" s="2">
        <v>42891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">
        <v>4933</v>
      </c>
      <c r="P9478" s="1" t="s">
        <v>30</v>
      </c>
      <c r="Q9478" s="1" t="s">
        <v>60</v>
      </c>
      <c r="R9478" s="1" t="s">
        <v>4934</v>
      </c>
      <c r="S9478" s="1">
        <v>51.56</v>
      </c>
      <c r="T9478" s="1">
        <v>2</v>
      </c>
      <c r="U9478" s="1">
        <v>0.6</v>
      </c>
      <c r="V9478" s="1">
        <v>-61.872</v>
      </c>
      <c r="W9478" t="str">
        <f>INDEX(People!$A$2:$A$5,MATCH(Orders!N9478,People!$B$2:$B$5,0))</f>
        <v>Kelly Williams</v>
      </c>
      <c r="X9478" t="str">
        <f>IFERROR(INDEX(Returns!A9478:A10277,MATCH(Orders!B9478,Returns!B9478:B10277,0)),"No")</f>
        <v>No</v>
      </c>
      <c r="Y9478">
        <f t="shared" si="148"/>
        <v>82.496000000000009</v>
      </c>
    </row>
    <row r="9479" spans="1:25" x14ac:dyDescent="0.2">
      <c r="A9479" s="1">
        <v>9478</v>
      </c>
      <c r="B9479" t="s">
        <v>10690</v>
      </c>
      <c r="C9479" s="2">
        <v>42886</v>
      </c>
      <c r="D9479" s="8">
        <f>Table1[[#This Row],[Order Date]]</f>
        <v>42886</v>
      </c>
      <c r="E9479" s="2">
        <v>42891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">
        <v>3206</v>
      </c>
      <c r="P9479" s="1" t="s">
        <v>43</v>
      </c>
      <c r="Q9479" s="1" t="s">
        <v>70</v>
      </c>
      <c r="R9479" s="1" t="s">
        <v>1063</v>
      </c>
      <c r="S9479" s="1">
        <v>3.5639999999999992</v>
      </c>
      <c r="T9479" s="1">
        <v>3</v>
      </c>
      <c r="U9479" s="1">
        <v>0.8</v>
      </c>
      <c r="V9479" s="1">
        <v>-6.2370000000000019</v>
      </c>
      <c r="W9479" t="str">
        <f>INDEX(People!$A$2:$A$5,MATCH(Orders!N9479,People!$B$2:$B$5,0))</f>
        <v>Kelly Williams</v>
      </c>
      <c r="X9479" t="str">
        <f>IFERROR(INDEX(Returns!A9479:A10278,MATCH(Orders!B9479,Returns!B9479:B10278,0)),"No")</f>
        <v>No</v>
      </c>
      <c r="Y9479">
        <f t="shared" si="148"/>
        <v>6.4151999999999987</v>
      </c>
    </row>
    <row r="9480" spans="1:25" x14ac:dyDescent="0.2">
      <c r="A9480" s="1">
        <v>9479</v>
      </c>
      <c r="B9480" t="s">
        <v>10691</v>
      </c>
      <c r="C9480" s="2">
        <v>42620</v>
      </c>
      <c r="D9480" s="8">
        <f>Table1[[#This Row],[Order Date]]</f>
        <v>42620</v>
      </c>
      <c r="E9480" s="2">
        <v>42627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">
        <v>4247</v>
      </c>
      <c r="P9480" s="1" t="s">
        <v>43</v>
      </c>
      <c r="Q9480" s="1" t="s">
        <v>242</v>
      </c>
      <c r="R9480" s="1" t="s">
        <v>4248</v>
      </c>
      <c r="S9480" s="1">
        <v>13.16</v>
      </c>
      <c r="T9480" s="1">
        <v>5</v>
      </c>
      <c r="U9480" s="1">
        <v>0.2</v>
      </c>
      <c r="V9480" s="1">
        <v>4.1124999999999998</v>
      </c>
      <c r="W9480" t="str">
        <f>INDEX(People!$A$2:$A$5,MATCH(Orders!N9480,People!$B$2:$B$5,0))</f>
        <v>Kelly Williams</v>
      </c>
      <c r="X9480" t="str">
        <f>IFERROR(INDEX(Returns!A9480:A10279,MATCH(Orders!B9480,Returns!B9480:B10279,0)),"No")</f>
        <v>No</v>
      </c>
      <c r="Y9480">
        <f t="shared" si="148"/>
        <v>15.792</v>
      </c>
    </row>
    <row r="9481" spans="1:25" x14ac:dyDescent="0.2">
      <c r="A9481" s="1">
        <v>9480</v>
      </c>
      <c r="B9481" t="s">
        <v>10691</v>
      </c>
      <c r="C9481" s="2">
        <v>42620</v>
      </c>
      <c r="D9481" s="8">
        <f>Table1[[#This Row],[Order Date]]</f>
        <v>42620</v>
      </c>
      <c r="E9481" s="2">
        <v>42627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">
        <v>3875</v>
      </c>
      <c r="P9481" s="1" t="s">
        <v>43</v>
      </c>
      <c r="Q9481" s="1" t="s">
        <v>70</v>
      </c>
      <c r="R9481" s="1" t="s">
        <v>3876</v>
      </c>
      <c r="S9481" s="1">
        <v>3.8279999999999994</v>
      </c>
      <c r="T9481" s="1">
        <v>3</v>
      </c>
      <c r="U9481" s="1">
        <v>0.8</v>
      </c>
      <c r="V9481" s="1">
        <v>-6.5076000000000018</v>
      </c>
      <c r="W9481" t="str">
        <f>INDEX(People!$A$2:$A$5,MATCH(Orders!N9481,People!$B$2:$B$5,0))</f>
        <v>Kelly Williams</v>
      </c>
      <c r="X9481" t="str">
        <f>IFERROR(INDEX(Returns!A9481:A10280,MATCH(Orders!B9481,Returns!B9481:B10280,0)),"No")</f>
        <v>No</v>
      </c>
      <c r="Y9481">
        <f t="shared" si="148"/>
        <v>6.8903999999999987</v>
      </c>
    </row>
    <row r="9482" spans="1:25" x14ac:dyDescent="0.2">
      <c r="A9482" s="1">
        <v>9481</v>
      </c>
      <c r="B9482" t="s">
        <v>10691</v>
      </c>
      <c r="C9482" s="2">
        <v>42620</v>
      </c>
      <c r="D9482" s="8">
        <f>Table1[[#This Row],[Order Date]]</f>
        <v>42620</v>
      </c>
      <c r="E9482" s="2">
        <v>42627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">
        <v>1897</v>
      </c>
      <c r="P9482" s="1" t="s">
        <v>43</v>
      </c>
      <c r="Q9482" s="1" t="s">
        <v>70</v>
      </c>
      <c r="R9482" s="1" t="s">
        <v>1898</v>
      </c>
      <c r="S9482" s="1">
        <v>304.98999999999995</v>
      </c>
      <c r="T9482" s="1">
        <v>5</v>
      </c>
      <c r="U9482" s="1">
        <v>0.8</v>
      </c>
      <c r="V9482" s="1">
        <v>-533.73250000000007</v>
      </c>
      <c r="W9482" t="str">
        <f>INDEX(People!$A$2:$A$5,MATCH(Orders!N9482,People!$B$2:$B$5,0))</f>
        <v>Kelly Williams</v>
      </c>
      <c r="X9482" t="str">
        <f>IFERROR(INDEX(Returns!A9482:A10281,MATCH(Orders!B9482,Returns!B9482:B10281,0)),"No")</f>
        <v>No</v>
      </c>
      <c r="Y9482">
        <f t="shared" si="148"/>
        <v>548.98199999999997</v>
      </c>
    </row>
    <row r="9483" spans="1:25" x14ac:dyDescent="0.2">
      <c r="A9483" s="1">
        <v>9482</v>
      </c>
      <c r="B9483" t="s">
        <v>10692</v>
      </c>
      <c r="C9483" s="2">
        <v>43775</v>
      </c>
      <c r="D9483" s="8">
        <f>Table1[[#This Row],[Order Date]]</f>
        <v>43775</v>
      </c>
      <c r="E9483" s="2">
        <v>43781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">
        <v>313</v>
      </c>
      <c r="P9483" s="1" t="s">
        <v>43</v>
      </c>
      <c r="Q9483" s="1" t="s">
        <v>55</v>
      </c>
      <c r="R9483" s="1" t="s">
        <v>314</v>
      </c>
      <c r="S9483" s="1">
        <v>18.16</v>
      </c>
      <c r="T9483" s="1">
        <v>2</v>
      </c>
      <c r="U9483" s="1">
        <v>0.2</v>
      </c>
      <c r="V9483" s="1">
        <v>1.8160000000000016</v>
      </c>
      <c r="W9483" t="str">
        <f>INDEX(People!$A$2:$A$5,MATCH(Orders!N9483,People!$B$2:$B$5,0))</f>
        <v>Kelly Williams</v>
      </c>
      <c r="X9483" t="str">
        <f>IFERROR(INDEX(Returns!A9483:A10282,MATCH(Orders!B9483,Returns!B9483:B10282,0)),"No")</f>
        <v>No</v>
      </c>
      <c r="Y9483">
        <f t="shared" si="148"/>
        <v>21.791999999999998</v>
      </c>
    </row>
    <row r="9484" spans="1:25" x14ac:dyDescent="0.2">
      <c r="A9484" s="1">
        <v>9483</v>
      </c>
      <c r="B9484" t="s">
        <v>10693</v>
      </c>
      <c r="C9484" s="2">
        <v>42906</v>
      </c>
      <c r="D9484" s="8">
        <f>Table1[[#This Row],[Order Date]]</f>
        <v>42906</v>
      </c>
      <c r="E9484" s="2">
        <v>42910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">
        <v>2167</v>
      </c>
      <c r="P9484" s="1" t="s">
        <v>66</v>
      </c>
      <c r="Q9484" s="1" t="s">
        <v>146</v>
      </c>
      <c r="R9484" s="1" t="s">
        <v>2168</v>
      </c>
      <c r="S9484" s="1">
        <v>319.98400000000004</v>
      </c>
      <c r="T9484" s="1">
        <v>2</v>
      </c>
      <c r="U9484" s="1">
        <v>0.2</v>
      </c>
      <c r="V9484" s="1">
        <v>91.995400000000018</v>
      </c>
      <c r="W9484" t="str">
        <f>INDEX(People!$A$2:$A$5,MATCH(Orders!N9484,People!$B$2:$B$5,0))</f>
        <v>Chuck Magee</v>
      </c>
      <c r="X9484" t="str">
        <f>IFERROR(INDEX(Returns!A9484:A10283,MATCH(Orders!B9484,Returns!B9484:B10283,0)),"No")</f>
        <v>No</v>
      </c>
      <c r="Y9484">
        <f t="shared" si="148"/>
        <v>383.98080000000004</v>
      </c>
    </row>
    <row r="9485" spans="1:25" x14ac:dyDescent="0.2">
      <c r="A9485" s="1">
        <v>9484</v>
      </c>
      <c r="B9485" t="s">
        <v>10694</v>
      </c>
      <c r="C9485" s="2">
        <v>42573</v>
      </c>
      <c r="D9485" s="8">
        <f>Table1[[#This Row],[Order Date]]</f>
        <v>42573</v>
      </c>
      <c r="E9485" s="2">
        <v>42579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">
        <v>1194</v>
      </c>
      <c r="P9485" s="1" t="s">
        <v>43</v>
      </c>
      <c r="Q9485" s="1" t="s">
        <v>63</v>
      </c>
      <c r="R9485" s="1" t="s">
        <v>1195</v>
      </c>
      <c r="S9485" s="1">
        <v>19.68</v>
      </c>
      <c r="T9485" s="1">
        <v>6</v>
      </c>
      <c r="U9485" s="1">
        <v>0</v>
      </c>
      <c r="V9485" s="1">
        <v>6.4943999999999988</v>
      </c>
      <c r="W9485" t="str">
        <f>INDEX(People!$A$2:$A$5,MATCH(Orders!N9485,People!$B$2:$B$5,0))</f>
        <v>Anna Andreadi</v>
      </c>
      <c r="X9485" t="str">
        <f>IFERROR(INDEX(Returns!A9485:A10284,MATCH(Orders!B9485,Returns!B9485:B10284,0)),"No")</f>
        <v>No</v>
      </c>
      <c r="Y9485">
        <f t="shared" si="148"/>
        <v>19.68</v>
      </c>
    </row>
    <row r="9486" spans="1:25" x14ac:dyDescent="0.2">
      <c r="A9486" s="1">
        <v>9485</v>
      </c>
      <c r="B9486" t="s">
        <v>10695</v>
      </c>
      <c r="C9486" s="2">
        <v>43436</v>
      </c>
      <c r="D9486" s="8">
        <f>Table1[[#This Row],[Order Date]]</f>
        <v>43436</v>
      </c>
      <c r="E9486" s="2">
        <v>43438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">
        <v>5370</v>
      </c>
      <c r="P9486" s="1" t="s">
        <v>30</v>
      </c>
      <c r="Q9486" s="1" t="s">
        <v>31</v>
      </c>
      <c r="R9486" s="1" t="s">
        <v>5371</v>
      </c>
      <c r="S9486" s="1">
        <v>781.86399999999992</v>
      </c>
      <c r="T9486" s="1">
        <v>10</v>
      </c>
      <c r="U9486" s="1">
        <v>0.32</v>
      </c>
      <c r="V9486" s="1">
        <v>-137.97600000000008</v>
      </c>
      <c r="W9486" t="str">
        <f>INDEX(People!$A$2:$A$5,MATCH(Orders!N9486,People!$B$2:$B$5,0))</f>
        <v>Kelly Williams</v>
      </c>
      <c r="X9486" t="str">
        <f>IFERROR(INDEX(Returns!A9486:A10285,MATCH(Orders!B9486,Returns!B9486:B10285,0)),"No")</f>
        <v>No</v>
      </c>
      <c r="Y9486">
        <f t="shared" si="148"/>
        <v>1032.0604799999999</v>
      </c>
    </row>
    <row r="9487" spans="1:25" x14ac:dyDescent="0.2">
      <c r="A9487" s="1">
        <v>9486</v>
      </c>
      <c r="B9487" t="s">
        <v>10695</v>
      </c>
      <c r="C9487" s="2">
        <v>43436</v>
      </c>
      <c r="D9487" s="8">
        <f>Table1[[#This Row],[Order Date]]</f>
        <v>43436</v>
      </c>
      <c r="E9487" s="2">
        <v>43438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">
        <v>3618</v>
      </c>
      <c r="P9487" s="1" t="s">
        <v>43</v>
      </c>
      <c r="Q9487" s="1" t="s">
        <v>84</v>
      </c>
      <c r="R9487" s="1" t="s">
        <v>3619</v>
      </c>
      <c r="S9487" s="1">
        <v>30.816000000000003</v>
      </c>
      <c r="T9487" s="1">
        <v>9</v>
      </c>
      <c r="U9487" s="1">
        <v>0.2</v>
      </c>
      <c r="V9487" s="1">
        <v>9.6299999999999955</v>
      </c>
      <c r="W9487" t="str">
        <f>INDEX(People!$A$2:$A$5,MATCH(Orders!N9487,People!$B$2:$B$5,0))</f>
        <v>Kelly Williams</v>
      </c>
      <c r="X9487" t="str">
        <f>IFERROR(INDEX(Returns!A9487:A10286,MATCH(Orders!B9487,Returns!B9487:B10286,0)),"No")</f>
        <v>No</v>
      </c>
      <c r="Y9487">
        <f t="shared" si="148"/>
        <v>36.979199999999999</v>
      </c>
    </row>
    <row r="9488" spans="1:25" x14ac:dyDescent="0.2">
      <c r="A9488" s="1">
        <v>9487</v>
      </c>
      <c r="B9488" t="s">
        <v>10696</v>
      </c>
      <c r="C9488" s="2">
        <v>43750</v>
      </c>
      <c r="D9488" s="8">
        <f>Table1[[#This Row],[Order Date]]</f>
        <v>43750</v>
      </c>
      <c r="E9488" s="2">
        <v>43750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">
        <v>2784</v>
      </c>
      <c r="P9488" s="1" t="s">
        <v>30</v>
      </c>
      <c r="Q9488" s="1" t="s">
        <v>52</v>
      </c>
      <c r="R9488" s="1" t="s">
        <v>2785</v>
      </c>
      <c r="S9488" s="1">
        <v>673.34399999999994</v>
      </c>
      <c r="T9488" s="1">
        <v>3</v>
      </c>
      <c r="U9488" s="1">
        <v>0.3</v>
      </c>
      <c r="V9488" s="1">
        <v>-76.953599999999994</v>
      </c>
      <c r="W9488" t="str">
        <f>INDEX(People!$A$2:$A$5,MATCH(Orders!N9488,People!$B$2:$B$5,0))</f>
        <v>Chuck Magee</v>
      </c>
      <c r="X9488" t="str">
        <f>IFERROR(INDEX(Returns!A9488:A10287,MATCH(Orders!B9488,Returns!B9488:B10287,0)),"No")</f>
        <v>No</v>
      </c>
      <c r="Y9488">
        <f t="shared" si="148"/>
        <v>875.34719999999993</v>
      </c>
    </row>
    <row r="9489" spans="1:25" x14ac:dyDescent="0.2">
      <c r="A9489" s="1">
        <v>9488</v>
      </c>
      <c r="B9489" t="s">
        <v>10697</v>
      </c>
      <c r="C9489" s="2">
        <v>43810</v>
      </c>
      <c r="D9489" s="8">
        <f>Table1[[#This Row],[Order Date]]</f>
        <v>43810</v>
      </c>
      <c r="E9489" s="2">
        <v>43812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">
        <v>2759</v>
      </c>
      <c r="P9489" s="1" t="s">
        <v>43</v>
      </c>
      <c r="Q9489" s="1" t="s">
        <v>242</v>
      </c>
      <c r="R9489" s="1" t="s">
        <v>2760</v>
      </c>
      <c r="S9489" s="1">
        <v>6.5400000000000009</v>
      </c>
      <c r="T9489" s="1">
        <v>3</v>
      </c>
      <c r="U9489" s="1">
        <v>0</v>
      </c>
      <c r="V9489" s="1">
        <v>2.1581999999999999</v>
      </c>
      <c r="W9489" t="str">
        <f>INDEX(People!$A$2:$A$5,MATCH(Orders!N9489,People!$B$2:$B$5,0))</f>
        <v>Chuck Magee</v>
      </c>
      <c r="X9489" t="str">
        <f>IFERROR(INDEX(Returns!A9489:A10288,MATCH(Orders!B9489,Returns!B9489:B10288,0)),"No")</f>
        <v>No</v>
      </c>
      <c r="Y9489">
        <f t="shared" si="148"/>
        <v>6.5400000000000009</v>
      </c>
    </row>
    <row r="9490" spans="1:25" x14ac:dyDescent="0.2">
      <c r="A9490" s="1">
        <v>9489</v>
      </c>
      <c r="B9490" t="s">
        <v>10698</v>
      </c>
      <c r="C9490" s="2">
        <v>43009</v>
      </c>
      <c r="D9490" s="8">
        <f>Table1[[#This Row],[Order Date]]</f>
        <v>43009</v>
      </c>
      <c r="E9490" s="2">
        <v>43012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">
        <v>3620</v>
      </c>
      <c r="P9490" s="1" t="s">
        <v>66</v>
      </c>
      <c r="Q9490" s="1" t="s">
        <v>67</v>
      </c>
      <c r="R9490" s="1" t="s">
        <v>3621</v>
      </c>
      <c r="S9490" s="1">
        <v>572.80000000000007</v>
      </c>
      <c r="T9490" s="1">
        <v>2</v>
      </c>
      <c r="U9490" s="1">
        <v>0.2</v>
      </c>
      <c r="V9490" s="1">
        <v>50.120000000000033</v>
      </c>
      <c r="W9490" t="str">
        <f>INDEX(People!$A$2:$A$5,MATCH(Orders!N9490,People!$B$2:$B$5,0))</f>
        <v>Anna Andreadi</v>
      </c>
      <c r="X9490" t="str">
        <f>IFERROR(INDEX(Returns!A9490:A10289,MATCH(Orders!B9490,Returns!B9490:B10289,0)),"No")</f>
        <v>No</v>
      </c>
      <c r="Y9490">
        <f t="shared" si="148"/>
        <v>687.36</v>
      </c>
    </row>
    <row r="9491" spans="1:25" x14ac:dyDescent="0.2">
      <c r="A9491" s="1">
        <v>9490</v>
      </c>
      <c r="B9491" t="s">
        <v>10699</v>
      </c>
      <c r="C9491" s="2">
        <v>43317</v>
      </c>
      <c r="D9491" s="8">
        <f>Table1[[#This Row],[Order Date]]</f>
        <v>43317</v>
      </c>
      <c r="E9491" s="2">
        <v>43323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">
        <v>4078</v>
      </c>
      <c r="P9491" s="1" t="s">
        <v>43</v>
      </c>
      <c r="Q9491" s="1" t="s">
        <v>63</v>
      </c>
      <c r="R9491" s="1" t="s">
        <v>4079</v>
      </c>
      <c r="S9491" s="1">
        <v>197.04999999999998</v>
      </c>
      <c r="T9491" s="1">
        <v>7</v>
      </c>
      <c r="U9491" s="1">
        <v>0</v>
      </c>
      <c r="V9491" s="1">
        <v>59.114999999999981</v>
      </c>
      <c r="W9491" t="str">
        <f>INDEX(People!$A$2:$A$5,MATCH(Orders!N9491,People!$B$2:$B$5,0))</f>
        <v>Cassandra Brandow</v>
      </c>
      <c r="X9491" t="str">
        <f>IFERROR(INDEX(Returns!A9491:A10290,MATCH(Orders!B9491,Returns!B9491:B10290,0)),"No")</f>
        <v>No</v>
      </c>
      <c r="Y9491">
        <f t="shared" si="148"/>
        <v>197.04999999999998</v>
      </c>
    </row>
    <row r="9492" spans="1:25" x14ac:dyDescent="0.2">
      <c r="A9492" s="1">
        <v>9491</v>
      </c>
      <c r="B9492" t="s">
        <v>10700</v>
      </c>
      <c r="C9492" s="2">
        <v>43468</v>
      </c>
      <c r="D9492" s="8">
        <f>Table1[[#This Row],[Order Date]]</f>
        <v>43468</v>
      </c>
      <c r="E9492" s="2">
        <v>43472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">
        <v>1316</v>
      </c>
      <c r="P9492" s="1" t="s">
        <v>43</v>
      </c>
      <c r="Q9492" s="1" t="s">
        <v>70</v>
      </c>
      <c r="R9492" s="1" t="s">
        <v>1317</v>
      </c>
      <c r="S9492" s="1">
        <v>2022.2720000000002</v>
      </c>
      <c r="T9492" s="1">
        <v>8</v>
      </c>
      <c r="U9492" s="1">
        <v>0.2</v>
      </c>
      <c r="V9492" s="1">
        <v>682.5168000000001</v>
      </c>
      <c r="W9492" t="str">
        <f>INDEX(People!$A$2:$A$5,MATCH(Orders!N9492,People!$B$2:$B$5,0))</f>
        <v>Anna Andreadi</v>
      </c>
      <c r="X9492" t="str">
        <f>IFERROR(INDEX(Returns!A9492:A10291,MATCH(Orders!B9492,Returns!B9492:B10291,0)),"No")</f>
        <v>No</v>
      </c>
      <c r="Y9492">
        <f t="shared" si="148"/>
        <v>2426.7264</v>
      </c>
    </row>
    <row r="9493" spans="1:25" x14ac:dyDescent="0.2">
      <c r="A9493" s="1">
        <v>9492</v>
      </c>
      <c r="B9493" t="s">
        <v>10700</v>
      </c>
      <c r="C9493" s="2">
        <v>43468</v>
      </c>
      <c r="D9493" s="8">
        <f>Table1[[#This Row],[Order Date]]</f>
        <v>43468</v>
      </c>
      <c r="E9493" s="2">
        <v>43472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">
        <v>4116</v>
      </c>
      <c r="P9493" s="1" t="s">
        <v>43</v>
      </c>
      <c r="Q9493" s="1" t="s">
        <v>63</v>
      </c>
      <c r="R9493" s="1" t="s">
        <v>4117</v>
      </c>
      <c r="S9493" s="1">
        <v>9.120000000000001</v>
      </c>
      <c r="T9493" s="1">
        <v>3</v>
      </c>
      <c r="U9493" s="1">
        <v>0</v>
      </c>
      <c r="V9493" s="1">
        <v>3.1007999999999996</v>
      </c>
      <c r="W9493" t="str">
        <f>INDEX(People!$A$2:$A$5,MATCH(Orders!N9493,People!$B$2:$B$5,0))</f>
        <v>Anna Andreadi</v>
      </c>
      <c r="X9493" t="str">
        <f>IFERROR(INDEX(Returns!A9493:A10292,MATCH(Orders!B9493,Returns!B9493:B10292,0)),"No")</f>
        <v>No</v>
      </c>
      <c r="Y9493">
        <f t="shared" si="148"/>
        <v>9.120000000000001</v>
      </c>
    </row>
    <row r="9494" spans="1:25" x14ac:dyDescent="0.2">
      <c r="A9494" s="1">
        <v>9493</v>
      </c>
      <c r="B9494" t="s">
        <v>10701</v>
      </c>
      <c r="C9494" s="2">
        <v>43776</v>
      </c>
      <c r="D9494" s="8">
        <f>Table1[[#This Row],[Order Date]]</f>
        <v>43776</v>
      </c>
      <c r="E9494" s="2">
        <v>43776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">
        <v>100</v>
      </c>
      <c r="P9494" s="1" t="s">
        <v>43</v>
      </c>
      <c r="Q9494" s="1" t="s">
        <v>70</v>
      </c>
      <c r="R9494" s="1" t="s">
        <v>101</v>
      </c>
      <c r="S9494" s="1">
        <v>38.160000000000004</v>
      </c>
      <c r="T9494" s="1">
        <v>9</v>
      </c>
      <c r="U9494" s="1">
        <v>0</v>
      </c>
      <c r="V9494" s="1">
        <v>19.080000000000002</v>
      </c>
      <c r="W9494" t="str">
        <f>INDEX(People!$A$2:$A$5,MATCH(Orders!N9494,People!$B$2:$B$5,0))</f>
        <v>Kelly Williams</v>
      </c>
      <c r="X9494" t="str">
        <f>IFERROR(INDEX(Returns!A9494:A10293,MATCH(Orders!B9494,Returns!B9494:B10293,0)),"No")</f>
        <v>No</v>
      </c>
      <c r="Y9494">
        <f t="shared" si="148"/>
        <v>38.160000000000004</v>
      </c>
    </row>
    <row r="9495" spans="1:25" x14ac:dyDescent="0.2">
      <c r="A9495" s="1">
        <v>9494</v>
      </c>
      <c r="B9495" t="s">
        <v>10702</v>
      </c>
      <c r="C9495" s="2">
        <v>43103</v>
      </c>
      <c r="D9495" s="8">
        <f>Table1[[#This Row],[Order Date]]</f>
        <v>43103</v>
      </c>
      <c r="E9495" s="2">
        <v>43108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">
        <v>1182</v>
      </c>
      <c r="P9495" s="1" t="s">
        <v>30</v>
      </c>
      <c r="Q9495" s="1" t="s">
        <v>52</v>
      </c>
      <c r="R9495" s="1" t="s">
        <v>1183</v>
      </c>
      <c r="S9495" s="1">
        <v>1592.8500000000001</v>
      </c>
      <c r="T9495" s="1">
        <v>7</v>
      </c>
      <c r="U9495" s="1">
        <v>0</v>
      </c>
      <c r="V9495" s="1">
        <v>350.42700000000002</v>
      </c>
      <c r="W9495" t="str">
        <f>INDEX(People!$A$2:$A$5,MATCH(Orders!N9495,People!$B$2:$B$5,0))</f>
        <v>Kelly Williams</v>
      </c>
      <c r="X9495" t="str">
        <f>IFERROR(INDEX(Returns!A9495:A10294,MATCH(Orders!B9495,Returns!B9495:B10294,0)),"No")</f>
        <v>No</v>
      </c>
      <c r="Y9495">
        <f t="shared" si="148"/>
        <v>1592.8500000000001</v>
      </c>
    </row>
    <row r="9496" spans="1:25" x14ac:dyDescent="0.2">
      <c r="A9496" s="1">
        <v>9495</v>
      </c>
      <c r="B9496" t="s">
        <v>10702</v>
      </c>
      <c r="C9496" s="2">
        <v>43103</v>
      </c>
      <c r="D9496" s="8">
        <f>Table1[[#This Row],[Order Date]]</f>
        <v>43103</v>
      </c>
      <c r="E9496" s="2">
        <v>43108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">
        <v>3206</v>
      </c>
      <c r="P9496" s="1" t="s">
        <v>43</v>
      </c>
      <c r="Q9496" s="1" t="s">
        <v>70</v>
      </c>
      <c r="R9496" s="1" t="s">
        <v>1063</v>
      </c>
      <c r="S9496" s="1">
        <v>11.88</v>
      </c>
      <c r="T9496" s="1">
        <v>2</v>
      </c>
      <c r="U9496" s="1">
        <v>0</v>
      </c>
      <c r="V9496" s="1">
        <v>5.3460000000000001</v>
      </c>
      <c r="W9496" t="str">
        <f>INDEX(People!$A$2:$A$5,MATCH(Orders!N9496,People!$B$2:$B$5,0))</f>
        <v>Kelly Williams</v>
      </c>
      <c r="X9496" t="str">
        <f>IFERROR(INDEX(Returns!A9496:A10295,MATCH(Orders!B9496,Returns!B9496:B10295,0)),"No")</f>
        <v>No</v>
      </c>
      <c r="Y9496">
        <f t="shared" si="148"/>
        <v>11.88</v>
      </c>
    </row>
    <row r="9497" spans="1:25" x14ac:dyDescent="0.2">
      <c r="A9497" s="1">
        <v>9496</v>
      </c>
      <c r="B9497" t="s">
        <v>10703</v>
      </c>
      <c r="C9497" s="2">
        <v>43232</v>
      </c>
      <c r="D9497" s="8">
        <f>Table1[[#This Row],[Order Date]]</f>
        <v>43232</v>
      </c>
      <c r="E9497" s="2">
        <v>43236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">
        <v>5802</v>
      </c>
      <c r="P9497" s="1" t="s">
        <v>66</v>
      </c>
      <c r="Q9497" s="1" t="s">
        <v>146</v>
      </c>
      <c r="R9497" s="1" t="s">
        <v>5803</v>
      </c>
      <c r="S9497" s="1">
        <v>120</v>
      </c>
      <c r="T9497" s="1">
        <v>6</v>
      </c>
      <c r="U9497" s="1">
        <v>0</v>
      </c>
      <c r="V9497" s="1">
        <v>46.800000000000004</v>
      </c>
      <c r="W9497" t="str">
        <f>INDEX(People!$A$2:$A$5,MATCH(Orders!N9497,People!$B$2:$B$5,0))</f>
        <v>Anna Andreadi</v>
      </c>
      <c r="X9497" t="str">
        <f>IFERROR(INDEX(Returns!A9497:A10296,MATCH(Orders!B9497,Returns!B9497:B10296,0)),"No")</f>
        <v>No</v>
      </c>
      <c r="Y9497">
        <f t="shared" si="148"/>
        <v>120</v>
      </c>
    </row>
    <row r="9498" spans="1:25" x14ac:dyDescent="0.2">
      <c r="A9498" s="1">
        <v>9497</v>
      </c>
      <c r="B9498" t="s">
        <v>10703</v>
      </c>
      <c r="C9498" s="2">
        <v>43232</v>
      </c>
      <c r="D9498" s="8">
        <f>Table1[[#This Row],[Order Date]]</f>
        <v>43232</v>
      </c>
      <c r="E9498" s="2">
        <v>43236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">
        <v>4171</v>
      </c>
      <c r="P9498" s="1" t="s">
        <v>43</v>
      </c>
      <c r="Q9498" s="1" t="s">
        <v>73</v>
      </c>
      <c r="R9498" s="1" t="s">
        <v>1246</v>
      </c>
      <c r="S9498" s="1">
        <v>8.67</v>
      </c>
      <c r="T9498" s="1">
        <v>1</v>
      </c>
      <c r="U9498" s="1">
        <v>0</v>
      </c>
      <c r="V9498" s="1">
        <v>2.3409000000000004</v>
      </c>
      <c r="W9498" t="str">
        <f>INDEX(People!$A$2:$A$5,MATCH(Orders!N9498,People!$B$2:$B$5,0))</f>
        <v>Anna Andreadi</v>
      </c>
      <c r="X9498" t="str">
        <f>IFERROR(INDEX(Returns!A9498:A10297,MATCH(Orders!B9498,Returns!B9498:B10297,0)),"No")</f>
        <v>No</v>
      </c>
      <c r="Y9498">
        <f t="shared" si="148"/>
        <v>8.67</v>
      </c>
    </row>
    <row r="9499" spans="1:25" x14ac:dyDescent="0.2">
      <c r="A9499" s="1">
        <v>9498</v>
      </c>
      <c r="B9499" t="s">
        <v>10704</v>
      </c>
      <c r="C9499" s="2">
        <v>43774</v>
      </c>
      <c r="D9499" s="8">
        <f>Table1[[#This Row],[Order Date]]</f>
        <v>43774</v>
      </c>
      <c r="E9499" s="2">
        <v>43776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">
        <v>901</v>
      </c>
      <c r="P9499" s="1" t="s">
        <v>43</v>
      </c>
      <c r="Q9499" s="1" t="s">
        <v>84</v>
      </c>
      <c r="R9499" s="1" t="s">
        <v>902</v>
      </c>
      <c r="S9499" s="1">
        <v>4.41</v>
      </c>
      <c r="T9499" s="1">
        <v>1</v>
      </c>
      <c r="U9499" s="1">
        <v>0</v>
      </c>
      <c r="V9499" s="1">
        <v>2.0286</v>
      </c>
      <c r="W9499" t="str">
        <f>INDEX(People!$A$2:$A$5,MATCH(Orders!N9499,People!$B$2:$B$5,0))</f>
        <v>Kelly Williams</v>
      </c>
      <c r="X9499" t="str">
        <f>IFERROR(INDEX(Returns!A9499:A10298,MATCH(Orders!B9499,Returns!B9499:B10298,0)),"No")</f>
        <v>No</v>
      </c>
      <c r="Y9499">
        <f t="shared" si="148"/>
        <v>4.41</v>
      </c>
    </row>
    <row r="9500" spans="1:25" x14ac:dyDescent="0.2">
      <c r="A9500" s="1">
        <v>9499</v>
      </c>
      <c r="B9500" t="s">
        <v>10704</v>
      </c>
      <c r="C9500" s="2">
        <v>43774</v>
      </c>
      <c r="D9500" s="8">
        <f>Table1[[#This Row],[Order Date]]</f>
        <v>43774</v>
      </c>
      <c r="E9500" s="2">
        <v>43776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">
        <v>5285</v>
      </c>
      <c r="P9500" s="1" t="s">
        <v>43</v>
      </c>
      <c r="Q9500" s="1" t="s">
        <v>84</v>
      </c>
      <c r="R9500" s="1" t="s">
        <v>169</v>
      </c>
      <c r="S9500" s="1">
        <v>167.94</v>
      </c>
      <c r="T9500" s="1">
        <v>3</v>
      </c>
      <c r="U9500" s="1">
        <v>0</v>
      </c>
      <c r="V9500" s="1">
        <v>82.290599999999998</v>
      </c>
      <c r="W9500" t="str">
        <f>INDEX(People!$A$2:$A$5,MATCH(Orders!N9500,People!$B$2:$B$5,0))</f>
        <v>Kelly Williams</v>
      </c>
      <c r="X9500" t="str">
        <f>IFERROR(INDEX(Returns!A9500:A10299,MATCH(Orders!B9500,Returns!B9500:B10299,0)),"No")</f>
        <v>No</v>
      </c>
      <c r="Y9500">
        <f t="shared" si="148"/>
        <v>167.94</v>
      </c>
    </row>
    <row r="9501" spans="1:25" x14ac:dyDescent="0.2">
      <c r="A9501" s="1">
        <v>9500</v>
      </c>
      <c r="B9501" t="s">
        <v>10704</v>
      </c>
      <c r="C9501" s="2">
        <v>43774</v>
      </c>
      <c r="D9501" s="8">
        <f>Table1[[#This Row],[Order Date]]</f>
        <v>43774</v>
      </c>
      <c r="E9501" s="2">
        <v>43776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">
        <v>3197</v>
      </c>
      <c r="P9501" s="1" t="s">
        <v>43</v>
      </c>
      <c r="Q9501" s="1" t="s">
        <v>84</v>
      </c>
      <c r="R9501" s="1" t="s">
        <v>3198</v>
      </c>
      <c r="S9501" s="1">
        <v>67.8</v>
      </c>
      <c r="T9501" s="1">
        <v>10</v>
      </c>
      <c r="U9501" s="1">
        <v>0</v>
      </c>
      <c r="V9501" s="1">
        <v>31.187999999999999</v>
      </c>
      <c r="W9501" t="str">
        <f>INDEX(People!$A$2:$A$5,MATCH(Orders!N9501,People!$B$2:$B$5,0))</f>
        <v>Kelly Williams</v>
      </c>
      <c r="X9501" t="str">
        <f>IFERROR(INDEX(Returns!A9501:A10300,MATCH(Orders!B9501,Returns!B9501:B10300,0)),"No")</f>
        <v>No</v>
      </c>
      <c r="Y9501">
        <f t="shared" si="148"/>
        <v>67.8</v>
      </c>
    </row>
    <row r="9502" spans="1:25" x14ac:dyDescent="0.2">
      <c r="A9502" s="1">
        <v>9501</v>
      </c>
      <c r="B9502" t="s">
        <v>10705</v>
      </c>
      <c r="C9502" s="2">
        <v>43246</v>
      </c>
      <c r="D9502" s="8">
        <f>Table1[[#This Row],[Order Date]]</f>
        <v>43246</v>
      </c>
      <c r="E9502" s="2">
        <v>43250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">
        <v>3585</v>
      </c>
      <c r="P9502" s="1" t="s">
        <v>30</v>
      </c>
      <c r="Q9502" s="1" t="s">
        <v>60</v>
      </c>
      <c r="R9502" s="1" t="s">
        <v>3586</v>
      </c>
      <c r="S9502" s="1">
        <v>26.94</v>
      </c>
      <c r="T9502" s="1">
        <v>3</v>
      </c>
      <c r="U9502" s="1">
        <v>0</v>
      </c>
      <c r="V9502" s="1">
        <v>11.314800000000002</v>
      </c>
      <c r="W9502" t="str">
        <f>INDEX(People!$A$2:$A$5,MATCH(Orders!N9502,People!$B$2:$B$5,0))</f>
        <v>Kelly Williams</v>
      </c>
      <c r="X9502" t="str">
        <f>IFERROR(INDEX(Returns!A9502:A10301,MATCH(Orders!B9502,Returns!B9502:B10301,0)),"No")</f>
        <v>No</v>
      </c>
      <c r="Y9502">
        <f t="shared" si="148"/>
        <v>26.94</v>
      </c>
    </row>
    <row r="9503" spans="1:25" x14ac:dyDescent="0.2">
      <c r="A9503" s="1">
        <v>9502</v>
      </c>
      <c r="B9503" t="s">
        <v>10706</v>
      </c>
      <c r="C9503" s="2">
        <v>43059</v>
      </c>
      <c r="D9503" s="8">
        <f>Table1[[#This Row],[Order Date]]</f>
        <v>43059</v>
      </c>
      <c r="E9503" s="2">
        <v>43063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">
        <v>4642</v>
      </c>
      <c r="P9503" s="1" t="s">
        <v>30</v>
      </c>
      <c r="Q9503" s="1" t="s">
        <v>60</v>
      </c>
      <c r="R9503" s="1" t="s">
        <v>4643</v>
      </c>
      <c r="S9503" s="1">
        <v>32.04</v>
      </c>
      <c r="T9503" s="1">
        <v>3</v>
      </c>
      <c r="U9503" s="1">
        <v>0</v>
      </c>
      <c r="V9503" s="1">
        <v>8.01</v>
      </c>
      <c r="W9503" t="str">
        <f>INDEX(People!$A$2:$A$5,MATCH(Orders!N9503,People!$B$2:$B$5,0))</f>
        <v>Anna Andreadi</v>
      </c>
      <c r="X9503" t="str">
        <f>IFERROR(INDEX(Returns!A9503:A10302,MATCH(Orders!B9503,Returns!B9503:B10302,0)),"No")</f>
        <v>No</v>
      </c>
      <c r="Y9503">
        <f t="shared" si="148"/>
        <v>32.04</v>
      </c>
    </row>
    <row r="9504" spans="1:25" x14ac:dyDescent="0.2">
      <c r="A9504" s="1">
        <v>9503</v>
      </c>
      <c r="B9504" t="s">
        <v>10707</v>
      </c>
      <c r="C9504" s="2">
        <v>43212</v>
      </c>
      <c r="D9504" s="8">
        <f>Table1[[#This Row],[Order Date]]</f>
        <v>43212</v>
      </c>
      <c r="E9504" s="2">
        <v>43219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">
        <v>5543</v>
      </c>
      <c r="P9504" s="1" t="s">
        <v>43</v>
      </c>
      <c r="Q9504" s="1" t="s">
        <v>63</v>
      </c>
      <c r="R9504" s="1" t="s">
        <v>5544</v>
      </c>
      <c r="S9504" s="1">
        <v>32.129999999999995</v>
      </c>
      <c r="T9504" s="1">
        <v>9</v>
      </c>
      <c r="U9504" s="1">
        <v>0</v>
      </c>
      <c r="V9504" s="1">
        <v>8.3537999999999997</v>
      </c>
      <c r="W9504" t="str">
        <f>INDEX(People!$A$2:$A$5,MATCH(Orders!N9504,People!$B$2:$B$5,0))</f>
        <v>Chuck Magee</v>
      </c>
      <c r="X9504" t="str">
        <f>IFERROR(INDEX(Returns!A9504:A10303,MATCH(Orders!B9504,Returns!B9504:B10303,0)),"No")</f>
        <v>No</v>
      </c>
      <c r="Y9504">
        <f t="shared" si="148"/>
        <v>32.129999999999995</v>
      </c>
    </row>
    <row r="9505" spans="1:25" x14ac:dyDescent="0.2">
      <c r="A9505" s="1">
        <v>9504</v>
      </c>
      <c r="B9505" t="s">
        <v>10707</v>
      </c>
      <c r="C9505" s="2">
        <v>43212</v>
      </c>
      <c r="D9505" s="8">
        <f>Table1[[#This Row],[Order Date]]</f>
        <v>43212</v>
      </c>
      <c r="E9505" s="2">
        <v>43219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">
        <v>2160</v>
      </c>
      <c r="P9505" s="1" t="s">
        <v>43</v>
      </c>
      <c r="Q9505" s="1" t="s">
        <v>63</v>
      </c>
      <c r="R9505" s="1" t="s">
        <v>2161</v>
      </c>
      <c r="S9505" s="1">
        <v>2.88</v>
      </c>
      <c r="T9505" s="1">
        <v>1</v>
      </c>
      <c r="U9505" s="1">
        <v>0</v>
      </c>
      <c r="V9505" s="1">
        <v>0.80640000000000001</v>
      </c>
      <c r="W9505" t="str">
        <f>INDEX(People!$A$2:$A$5,MATCH(Orders!N9505,People!$B$2:$B$5,0))</f>
        <v>Chuck Magee</v>
      </c>
      <c r="X9505" t="str">
        <f>IFERROR(INDEX(Returns!A9505:A10304,MATCH(Orders!B9505,Returns!B9505:B10304,0)),"No")</f>
        <v>No</v>
      </c>
      <c r="Y9505">
        <f t="shared" si="148"/>
        <v>2.88</v>
      </c>
    </row>
    <row r="9506" spans="1:25" x14ac:dyDescent="0.2">
      <c r="A9506" s="1">
        <v>9505</v>
      </c>
      <c r="B9506" t="s">
        <v>10708</v>
      </c>
      <c r="C9506" s="2">
        <v>43387</v>
      </c>
      <c r="D9506" s="8">
        <f>Table1[[#This Row],[Order Date]]</f>
        <v>43387</v>
      </c>
      <c r="E9506" s="2">
        <v>43391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">
        <v>5754</v>
      </c>
      <c r="P9506" s="1" t="s">
        <v>66</v>
      </c>
      <c r="Q9506" s="1" t="s">
        <v>67</v>
      </c>
      <c r="R9506" s="1" t="s">
        <v>5755</v>
      </c>
      <c r="S9506" s="1">
        <v>1091.93</v>
      </c>
      <c r="T9506" s="1">
        <v>7</v>
      </c>
      <c r="U9506" s="1">
        <v>0</v>
      </c>
      <c r="V9506" s="1">
        <v>272.98250000000002</v>
      </c>
      <c r="W9506" t="str">
        <f>INDEX(People!$A$2:$A$5,MATCH(Orders!N9506,People!$B$2:$B$5,0))</f>
        <v>Chuck Magee</v>
      </c>
      <c r="X9506" t="str">
        <f>IFERROR(INDEX(Returns!A9506:A10305,MATCH(Orders!B9506,Returns!B9506:B10305,0)),"No")</f>
        <v>No</v>
      </c>
      <c r="Y9506">
        <f t="shared" si="148"/>
        <v>1091.93</v>
      </c>
    </row>
    <row r="9507" spans="1:25" x14ac:dyDescent="0.2">
      <c r="A9507" s="1">
        <v>9506</v>
      </c>
      <c r="B9507" t="s">
        <v>10708</v>
      </c>
      <c r="C9507" s="2">
        <v>43387</v>
      </c>
      <c r="D9507" s="8">
        <f>Table1[[#This Row],[Order Date]]</f>
        <v>43387</v>
      </c>
      <c r="E9507" s="2">
        <v>43391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">
        <v>1093</v>
      </c>
      <c r="P9507" s="1" t="s">
        <v>43</v>
      </c>
      <c r="Q9507" s="1" t="s">
        <v>84</v>
      </c>
      <c r="R9507" s="1" t="s">
        <v>1259</v>
      </c>
      <c r="S9507" s="1">
        <v>111.96</v>
      </c>
      <c r="T9507" s="1">
        <v>2</v>
      </c>
      <c r="U9507" s="1">
        <v>0</v>
      </c>
      <c r="V9507" s="1">
        <v>54.860399999999998</v>
      </c>
      <c r="W9507" t="str">
        <f>INDEX(People!$A$2:$A$5,MATCH(Orders!N9507,People!$B$2:$B$5,0))</f>
        <v>Chuck Magee</v>
      </c>
      <c r="X9507" t="str">
        <f>IFERROR(INDEX(Returns!A9507:A10306,MATCH(Orders!B9507,Returns!B9507:B10306,0)),"No")</f>
        <v>No</v>
      </c>
      <c r="Y9507">
        <f t="shared" si="148"/>
        <v>111.96</v>
      </c>
    </row>
    <row r="9508" spans="1:25" x14ac:dyDescent="0.2">
      <c r="A9508" s="1">
        <v>9507</v>
      </c>
      <c r="B9508" t="s">
        <v>10709</v>
      </c>
      <c r="C9508" s="2">
        <v>42465</v>
      </c>
      <c r="D9508" s="8">
        <f>Table1[[#This Row],[Order Date]]</f>
        <v>42465</v>
      </c>
      <c r="E9508" s="2">
        <v>42467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">
        <v>2686</v>
      </c>
      <c r="P9508" s="1" t="s">
        <v>43</v>
      </c>
      <c r="Q9508" s="1" t="s">
        <v>63</v>
      </c>
      <c r="R9508" s="1" t="s">
        <v>2687</v>
      </c>
      <c r="S9508" s="1">
        <v>26.7</v>
      </c>
      <c r="T9508" s="1">
        <v>2</v>
      </c>
      <c r="U9508" s="1">
        <v>0</v>
      </c>
      <c r="V9508" s="1">
        <v>7.4759999999999991</v>
      </c>
      <c r="W9508" t="str">
        <f>INDEX(People!$A$2:$A$5,MATCH(Orders!N9508,People!$B$2:$B$5,0))</f>
        <v>Kelly Williams</v>
      </c>
      <c r="X9508" t="str">
        <f>IFERROR(INDEX(Returns!A9508:A10307,MATCH(Orders!B9508,Returns!B9508:B10307,0)),"No")</f>
        <v>No</v>
      </c>
      <c r="Y9508">
        <f t="shared" si="148"/>
        <v>26.7</v>
      </c>
    </row>
    <row r="9509" spans="1:25" x14ac:dyDescent="0.2">
      <c r="A9509" s="1">
        <v>9508</v>
      </c>
      <c r="B9509" t="s">
        <v>10709</v>
      </c>
      <c r="C9509" s="2">
        <v>42465</v>
      </c>
      <c r="D9509" s="8">
        <f>Table1[[#This Row],[Order Date]]</f>
        <v>42465</v>
      </c>
      <c r="E9509" s="2">
        <v>42467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">
        <v>3949</v>
      </c>
      <c r="P9509" s="1" t="s">
        <v>43</v>
      </c>
      <c r="Q9509" s="1" t="s">
        <v>70</v>
      </c>
      <c r="R9509" s="1" t="s">
        <v>3950</v>
      </c>
      <c r="S9509" s="1">
        <v>40.199999999999996</v>
      </c>
      <c r="T9509" s="1">
        <v>5</v>
      </c>
      <c r="U9509" s="1">
        <v>0</v>
      </c>
      <c r="V9509" s="1">
        <v>18.089999999999996</v>
      </c>
      <c r="W9509" t="str">
        <f>INDEX(People!$A$2:$A$5,MATCH(Orders!N9509,People!$B$2:$B$5,0))</f>
        <v>Kelly Williams</v>
      </c>
      <c r="X9509" t="str">
        <f>IFERROR(INDEX(Returns!A9509:A10308,MATCH(Orders!B9509,Returns!B9509:B10308,0)),"No")</f>
        <v>No</v>
      </c>
      <c r="Y9509">
        <f t="shared" si="148"/>
        <v>40.199999999999996</v>
      </c>
    </row>
    <row r="9510" spans="1:25" x14ac:dyDescent="0.2">
      <c r="A9510" s="1">
        <v>9509</v>
      </c>
      <c r="B9510" t="s">
        <v>10709</v>
      </c>
      <c r="C9510" s="2">
        <v>42465</v>
      </c>
      <c r="D9510" s="8">
        <f>Table1[[#This Row],[Order Date]]</f>
        <v>42465</v>
      </c>
      <c r="E9510" s="2">
        <v>42467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">
        <v>686</v>
      </c>
      <c r="P9510" s="1" t="s">
        <v>43</v>
      </c>
      <c r="Q9510" s="1" t="s">
        <v>63</v>
      </c>
      <c r="R9510" s="1" t="s">
        <v>687</v>
      </c>
      <c r="S9510" s="1">
        <v>13.89</v>
      </c>
      <c r="T9510" s="1">
        <v>3</v>
      </c>
      <c r="U9510" s="1">
        <v>0</v>
      </c>
      <c r="V9510" s="1">
        <v>4.5836999999999994</v>
      </c>
      <c r="W9510" t="str">
        <f>INDEX(People!$A$2:$A$5,MATCH(Orders!N9510,People!$B$2:$B$5,0))</f>
        <v>Kelly Williams</v>
      </c>
      <c r="X9510" t="str">
        <f>IFERROR(INDEX(Returns!A9510:A10309,MATCH(Orders!B9510,Returns!B9510:B10309,0)),"No")</f>
        <v>No</v>
      </c>
      <c r="Y9510">
        <f t="shared" si="148"/>
        <v>13.89</v>
      </c>
    </row>
    <row r="9511" spans="1:25" x14ac:dyDescent="0.2">
      <c r="A9511" s="1">
        <v>9510</v>
      </c>
      <c r="B9511" t="s">
        <v>10709</v>
      </c>
      <c r="C9511" s="2">
        <v>42465</v>
      </c>
      <c r="D9511" s="8">
        <f>Table1[[#This Row],[Order Date]]</f>
        <v>42465</v>
      </c>
      <c r="E9511" s="2">
        <v>42467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">
        <v>603</v>
      </c>
      <c r="P9511" s="1" t="s">
        <v>43</v>
      </c>
      <c r="Q9511" s="1" t="s">
        <v>55</v>
      </c>
      <c r="R9511" s="1" t="s">
        <v>604</v>
      </c>
      <c r="S9511" s="1">
        <v>689.81999999999994</v>
      </c>
      <c r="T9511" s="1">
        <v>6</v>
      </c>
      <c r="U9511" s="1">
        <v>0</v>
      </c>
      <c r="V9511" s="1">
        <v>20.694600000000008</v>
      </c>
      <c r="W9511" t="str">
        <f>INDEX(People!$A$2:$A$5,MATCH(Orders!N9511,People!$B$2:$B$5,0))</f>
        <v>Kelly Williams</v>
      </c>
      <c r="X9511" t="str">
        <f>IFERROR(INDEX(Returns!A9511:A10310,MATCH(Orders!B9511,Returns!B9511:B10310,0)),"No")</f>
        <v>No</v>
      </c>
      <c r="Y9511">
        <f t="shared" si="148"/>
        <v>689.81999999999994</v>
      </c>
    </row>
    <row r="9512" spans="1:25" x14ac:dyDescent="0.2">
      <c r="A9512" s="1">
        <v>9511</v>
      </c>
      <c r="B9512" t="s">
        <v>10710</v>
      </c>
      <c r="C9512" s="2">
        <v>43318</v>
      </c>
      <c r="D9512" s="8">
        <f>Table1[[#This Row],[Order Date]]</f>
        <v>43318</v>
      </c>
      <c r="E9512" s="2">
        <v>43323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">
        <v>1105</v>
      </c>
      <c r="P9512" s="1" t="s">
        <v>43</v>
      </c>
      <c r="Q9512" s="1" t="s">
        <v>63</v>
      </c>
      <c r="R9512" s="1" t="s">
        <v>1106</v>
      </c>
      <c r="S9512" s="1">
        <v>38.339999999999996</v>
      </c>
      <c r="T9512" s="1">
        <v>9</v>
      </c>
      <c r="U9512" s="1">
        <v>0</v>
      </c>
      <c r="V9512" s="1">
        <v>15.7194</v>
      </c>
      <c r="W9512" t="str">
        <f>INDEX(People!$A$2:$A$5,MATCH(Orders!N9512,People!$B$2:$B$5,0))</f>
        <v>Chuck Magee</v>
      </c>
      <c r="X9512" t="str">
        <f>IFERROR(INDEX(Returns!A9512:A10311,MATCH(Orders!B9512,Returns!B9512:B10311,0)),"No")</f>
        <v>No</v>
      </c>
      <c r="Y9512">
        <f t="shared" si="148"/>
        <v>38.339999999999996</v>
      </c>
    </row>
    <row r="9513" spans="1:25" x14ac:dyDescent="0.2">
      <c r="A9513" s="1">
        <v>9512</v>
      </c>
      <c r="B9513" t="s">
        <v>10711</v>
      </c>
      <c r="C9513" s="2">
        <v>42718</v>
      </c>
      <c r="D9513" s="8">
        <f>Table1[[#This Row],[Order Date]]</f>
        <v>42718</v>
      </c>
      <c r="E9513" s="2">
        <v>42720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">
        <v>3530</v>
      </c>
      <c r="P9513" s="1" t="s">
        <v>43</v>
      </c>
      <c r="Q9513" s="1" t="s">
        <v>70</v>
      </c>
      <c r="R9513" s="1" t="s">
        <v>3531</v>
      </c>
      <c r="S9513" s="1">
        <v>9.2639999999999976</v>
      </c>
      <c r="T9513" s="1">
        <v>3</v>
      </c>
      <c r="U9513" s="1">
        <v>0.8</v>
      </c>
      <c r="V9513" s="1">
        <v>-13.895999999999997</v>
      </c>
      <c r="W9513" t="str">
        <f>INDEX(People!$A$2:$A$5,MATCH(Orders!N9513,People!$B$2:$B$5,0))</f>
        <v>Kelly Williams</v>
      </c>
      <c r="X9513" t="str">
        <f>IFERROR(INDEX(Returns!A9513:A10312,MATCH(Orders!B9513,Returns!B9513:B10312,0)),"No")</f>
        <v>No</v>
      </c>
      <c r="Y9513">
        <f t="shared" si="148"/>
        <v>16.675199999999997</v>
      </c>
    </row>
    <row r="9514" spans="1:25" x14ac:dyDescent="0.2">
      <c r="A9514" s="1">
        <v>9513</v>
      </c>
      <c r="B9514" t="s">
        <v>10712</v>
      </c>
      <c r="C9514" s="2">
        <v>43615</v>
      </c>
      <c r="D9514" s="8">
        <f>Table1[[#This Row],[Order Date]]</f>
        <v>43615</v>
      </c>
      <c r="E9514" s="2">
        <v>43619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">
        <v>2596</v>
      </c>
      <c r="P9514" s="1" t="s">
        <v>30</v>
      </c>
      <c r="Q9514" s="1" t="s">
        <v>31</v>
      </c>
      <c r="R9514" s="1" t="s">
        <v>2597</v>
      </c>
      <c r="S9514" s="1">
        <v>204.66639999999998</v>
      </c>
      <c r="T9514" s="1">
        <v>1</v>
      </c>
      <c r="U9514" s="1">
        <v>0.32</v>
      </c>
      <c r="V9514" s="1">
        <v>-6.0196000000000254</v>
      </c>
      <c r="W9514" t="str">
        <f>INDEX(People!$A$2:$A$5,MATCH(Orders!N9514,People!$B$2:$B$5,0))</f>
        <v>Kelly Williams</v>
      </c>
      <c r="X9514" t="str">
        <f>IFERROR(INDEX(Returns!A9514:A10313,MATCH(Orders!B9514,Returns!B9514:B10313,0)),"No")</f>
        <v>No</v>
      </c>
      <c r="Y9514">
        <f t="shared" si="148"/>
        <v>270.159648</v>
      </c>
    </row>
    <row r="9515" spans="1:25" x14ac:dyDescent="0.2">
      <c r="A9515" s="1">
        <v>9514</v>
      </c>
      <c r="B9515" t="s">
        <v>10713</v>
      </c>
      <c r="C9515" s="2">
        <v>43387</v>
      </c>
      <c r="D9515" s="8">
        <f>Table1[[#This Row],[Order Date]]</f>
        <v>43387</v>
      </c>
      <c r="E9515" s="2">
        <v>43392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">
        <v>2518</v>
      </c>
      <c r="P9515" s="1" t="s">
        <v>66</v>
      </c>
      <c r="Q9515" s="1" t="s">
        <v>146</v>
      </c>
      <c r="R9515" s="1" t="s">
        <v>2519</v>
      </c>
      <c r="S9515" s="1">
        <v>1649.75</v>
      </c>
      <c r="T9515" s="1">
        <v>5</v>
      </c>
      <c r="U9515" s="1">
        <v>0</v>
      </c>
      <c r="V9515" s="1">
        <v>544.41749999999979</v>
      </c>
      <c r="W9515" t="str">
        <f>INDEX(People!$A$2:$A$5,MATCH(Orders!N9515,People!$B$2:$B$5,0))</f>
        <v>Kelly Williams</v>
      </c>
      <c r="X9515" t="str">
        <f>IFERROR(INDEX(Returns!A9515:A10314,MATCH(Orders!B9515,Returns!B9515:B10314,0)),"No")</f>
        <v>No</v>
      </c>
      <c r="Y9515">
        <f t="shared" si="148"/>
        <v>1649.75</v>
      </c>
    </row>
    <row r="9516" spans="1:25" x14ac:dyDescent="0.2">
      <c r="A9516" s="1">
        <v>9515</v>
      </c>
      <c r="B9516" t="s">
        <v>10714</v>
      </c>
      <c r="C9516" s="2">
        <v>42443</v>
      </c>
      <c r="D9516" s="8">
        <f>Table1[[#This Row],[Order Date]]</f>
        <v>42443</v>
      </c>
      <c r="E9516" s="2">
        <v>42447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">
        <v>2131</v>
      </c>
      <c r="P9516" s="1" t="s">
        <v>43</v>
      </c>
      <c r="Q9516" s="1" t="s">
        <v>84</v>
      </c>
      <c r="R9516" s="1" t="s">
        <v>2132</v>
      </c>
      <c r="S9516" s="1">
        <v>91.055999999999997</v>
      </c>
      <c r="T9516" s="1">
        <v>6</v>
      </c>
      <c r="U9516" s="1">
        <v>0.2</v>
      </c>
      <c r="V9516" s="1">
        <v>31.869599999999995</v>
      </c>
      <c r="W9516" t="str">
        <f>INDEX(People!$A$2:$A$5,MATCH(Orders!N9516,People!$B$2:$B$5,0))</f>
        <v>Cassandra Brandow</v>
      </c>
      <c r="X9516" t="str">
        <f>IFERROR(INDEX(Returns!A9516:A10315,MATCH(Orders!B9516,Returns!B9516:B10315,0)),"No")</f>
        <v>No</v>
      </c>
      <c r="Y9516">
        <f t="shared" si="148"/>
        <v>109.26719999999999</v>
      </c>
    </row>
    <row r="9517" spans="1:25" x14ac:dyDescent="0.2">
      <c r="A9517" s="1">
        <v>9516</v>
      </c>
      <c r="B9517" t="s">
        <v>10715</v>
      </c>
      <c r="C9517" s="2">
        <v>42417</v>
      </c>
      <c r="D9517" s="8">
        <f>Table1[[#This Row],[Order Date]]</f>
        <v>42417</v>
      </c>
      <c r="E9517" s="2">
        <v>42424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">
        <v>3746</v>
      </c>
      <c r="P9517" s="1" t="s">
        <v>43</v>
      </c>
      <c r="Q9517" s="1" t="s">
        <v>63</v>
      </c>
      <c r="R9517" s="1" t="s">
        <v>2550</v>
      </c>
      <c r="S9517" s="1">
        <v>54.207999999999998</v>
      </c>
      <c r="T9517" s="1">
        <v>14</v>
      </c>
      <c r="U9517" s="1">
        <v>0.2</v>
      </c>
      <c r="V9517" s="1">
        <v>8.808799999999998</v>
      </c>
      <c r="W9517" t="str">
        <f>INDEX(People!$A$2:$A$5,MATCH(Orders!N9517,People!$B$2:$B$5,0))</f>
        <v>Kelly Williams</v>
      </c>
      <c r="X9517" t="str">
        <f>IFERROR(INDEX(Returns!A9517:A10316,MATCH(Orders!B9517,Returns!B9517:B10316,0)),"No")</f>
        <v>No</v>
      </c>
      <c r="Y9517">
        <f t="shared" si="148"/>
        <v>65.049599999999998</v>
      </c>
    </row>
    <row r="9518" spans="1:25" x14ac:dyDescent="0.2">
      <c r="A9518" s="1">
        <v>9517</v>
      </c>
      <c r="B9518" t="s">
        <v>10716</v>
      </c>
      <c r="C9518" s="2">
        <v>42971</v>
      </c>
      <c r="D9518" s="8">
        <f>Table1[[#This Row],[Order Date]]</f>
        <v>42971</v>
      </c>
      <c r="E9518" s="2">
        <v>42973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">
        <v>4009</v>
      </c>
      <c r="P9518" s="1" t="s">
        <v>66</v>
      </c>
      <c r="Q9518" s="1" t="s">
        <v>67</v>
      </c>
      <c r="R9518" s="1" t="s">
        <v>4010</v>
      </c>
      <c r="S9518" s="1">
        <v>26.981999999999999</v>
      </c>
      <c r="T9518" s="1">
        <v>3</v>
      </c>
      <c r="U9518" s="1">
        <v>0.4</v>
      </c>
      <c r="V9518" s="1">
        <v>4.0472999999999999</v>
      </c>
      <c r="W9518" t="str">
        <f>INDEX(People!$A$2:$A$5,MATCH(Orders!N9518,People!$B$2:$B$5,0))</f>
        <v>Chuck Magee</v>
      </c>
      <c r="X9518" t="str">
        <f>IFERROR(INDEX(Returns!A9518:A10317,MATCH(Orders!B9518,Returns!B9518:B10317,0)),"No")</f>
        <v>No</v>
      </c>
      <c r="Y9518">
        <f t="shared" si="148"/>
        <v>37.774799999999999</v>
      </c>
    </row>
    <row r="9519" spans="1:25" x14ac:dyDescent="0.2">
      <c r="A9519" s="1">
        <v>9518</v>
      </c>
      <c r="B9519" t="s">
        <v>10716</v>
      </c>
      <c r="C9519" s="2">
        <v>42971</v>
      </c>
      <c r="D9519" s="8">
        <f>Table1[[#This Row],[Order Date]]</f>
        <v>42971</v>
      </c>
      <c r="E9519" s="2">
        <v>42973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">
        <v>3823</v>
      </c>
      <c r="P9519" s="1" t="s">
        <v>43</v>
      </c>
      <c r="Q9519" s="1" t="s">
        <v>44</v>
      </c>
      <c r="R9519" s="1" t="s">
        <v>3824</v>
      </c>
      <c r="S9519" s="1">
        <v>6.911999999999999</v>
      </c>
      <c r="T9519" s="1">
        <v>3</v>
      </c>
      <c r="U9519" s="1">
        <v>0.2</v>
      </c>
      <c r="V9519" s="1">
        <v>2.5056000000000003</v>
      </c>
      <c r="W9519" t="str">
        <f>INDEX(People!$A$2:$A$5,MATCH(Orders!N9519,People!$B$2:$B$5,0))</f>
        <v>Chuck Magee</v>
      </c>
      <c r="X9519" t="str">
        <f>IFERROR(INDEX(Returns!A9519:A10318,MATCH(Orders!B9519,Returns!B9519:B10318,0)),"No")</f>
        <v>No</v>
      </c>
      <c r="Y9519">
        <f t="shared" si="148"/>
        <v>8.2943999999999978</v>
      </c>
    </row>
    <row r="9520" spans="1:25" x14ac:dyDescent="0.2">
      <c r="A9520" s="1">
        <v>9519</v>
      </c>
      <c r="B9520" t="s">
        <v>10716</v>
      </c>
      <c r="C9520" s="2">
        <v>42971</v>
      </c>
      <c r="D9520" s="8">
        <f>Table1[[#This Row],[Order Date]]</f>
        <v>42971</v>
      </c>
      <c r="E9520" s="2">
        <v>42973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">
        <v>890</v>
      </c>
      <c r="P9520" s="1" t="s">
        <v>43</v>
      </c>
      <c r="Q9520" s="1" t="s">
        <v>55</v>
      </c>
      <c r="R9520" s="1" t="s">
        <v>891</v>
      </c>
      <c r="S9520" s="1">
        <v>435.50400000000002</v>
      </c>
      <c r="T9520" s="1">
        <v>3</v>
      </c>
      <c r="U9520" s="1">
        <v>0.2</v>
      </c>
      <c r="V9520" s="1">
        <v>48.994199999999921</v>
      </c>
      <c r="W9520" t="str">
        <f>INDEX(People!$A$2:$A$5,MATCH(Orders!N9520,People!$B$2:$B$5,0))</f>
        <v>Chuck Magee</v>
      </c>
      <c r="X9520" t="str">
        <f>IFERROR(INDEX(Returns!A9520:A10319,MATCH(Orders!B9520,Returns!B9520:B10319,0)),"No")</f>
        <v>No</v>
      </c>
      <c r="Y9520">
        <f t="shared" si="148"/>
        <v>522.60479999999995</v>
      </c>
    </row>
    <row r="9521" spans="1:25" x14ac:dyDescent="0.2">
      <c r="A9521" s="1">
        <v>9520</v>
      </c>
      <c r="B9521" t="s">
        <v>10717</v>
      </c>
      <c r="C9521" s="2">
        <v>43593</v>
      </c>
      <c r="D9521" s="8">
        <f>Table1[[#This Row],[Order Date]]</f>
        <v>43593</v>
      </c>
      <c r="E9521" s="2">
        <v>43597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">
        <v>4069</v>
      </c>
      <c r="P9521" s="1" t="s">
        <v>43</v>
      </c>
      <c r="Q9521" s="1" t="s">
        <v>73</v>
      </c>
      <c r="R9521" s="1" t="s">
        <v>4070</v>
      </c>
      <c r="S9521" s="1">
        <v>81.08</v>
      </c>
      <c r="T9521" s="1">
        <v>4</v>
      </c>
      <c r="U9521" s="1">
        <v>0</v>
      </c>
      <c r="V9521" s="1">
        <v>22.702400000000004</v>
      </c>
      <c r="W9521" t="str">
        <f>INDEX(People!$A$2:$A$5,MATCH(Orders!N9521,People!$B$2:$B$5,0))</f>
        <v>Anna Andreadi</v>
      </c>
      <c r="X9521" t="str">
        <f>IFERROR(INDEX(Returns!A9521:A10320,MATCH(Orders!B9521,Returns!B9521:B10320,0)),"No")</f>
        <v>No</v>
      </c>
      <c r="Y9521">
        <f t="shared" si="148"/>
        <v>81.08</v>
      </c>
    </row>
    <row r="9522" spans="1:25" x14ac:dyDescent="0.2">
      <c r="A9522" s="1">
        <v>9521</v>
      </c>
      <c r="B9522" t="s">
        <v>10718</v>
      </c>
      <c r="C9522" s="2">
        <v>43135</v>
      </c>
      <c r="D9522" s="8">
        <f>Table1[[#This Row],[Order Date]]</f>
        <v>43135</v>
      </c>
      <c r="E9522" s="2">
        <v>43140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">
        <v>884</v>
      </c>
      <c r="P9522" s="1" t="s">
        <v>43</v>
      </c>
      <c r="Q9522" s="1" t="s">
        <v>55</v>
      </c>
      <c r="R9522" s="1" t="s">
        <v>885</v>
      </c>
      <c r="S9522" s="1">
        <v>93.02</v>
      </c>
      <c r="T9522" s="1">
        <v>2</v>
      </c>
      <c r="U9522" s="1">
        <v>0</v>
      </c>
      <c r="V9522" s="1">
        <v>3.720799999999997</v>
      </c>
      <c r="W9522" t="str">
        <f>INDEX(People!$A$2:$A$5,MATCH(Orders!N9522,People!$B$2:$B$5,0))</f>
        <v>Anna Andreadi</v>
      </c>
      <c r="X9522" t="str">
        <f>IFERROR(INDEX(Returns!A9522:A10321,MATCH(Orders!B9522,Returns!B9522:B10321,0)),"No")</f>
        <v>No</v>
      </c>
      <c r="Y9522">
        <f t="shared" si="148"/>
        <v>93.02</v>
      </c>
    </row>
    <row r="9523" spans="1:25" x14ac:dyDescent="0.2">
      <c r="A9523" s="1">
        <v>9522</v>
      </c>
      <c r="B9523" t="s">
        <v>10719</v>
      </c>
      <c r="C9523" s="2">
        <v>42723</v>
      </c>
      <c r="D9523" s="8">
        <f>Table1[[#This Row],[Order Date]]</f>
        <v>42723</v>
      </c>
      <c r="E9523" s="2">
        <v>42729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">
        <v>5912</v>
      </c>
      <c r="P9523" s="1" t="s">
        <v>66</v>
      </c>
      <c r="Q9523" s="1" t="s">
        <v>67</v>
      </c>
      <c r="R9523" s="1" t="s">
        <v>5913</v>
      </c>
      <c r="S9523" s="1">
        <v>323.97600000000006</v>
      </c>
      <c r="T9523" s="1">
        <v>3</v>
      </c>
      <c r="U9523" s="1">
        <v>0.2</v>
      </c>
      <c r="V9523" s="1">
        <v>36.44729999999997</v>
      </c>
      <c r="W9523" t="str">
        <f>INDEX(People!$A$2:$A$5,MATCH(Orders!N9523,People!$B$2:$B$5,0))</f>
        <v>Kelly Williams</v>
      </c>
      <c r="X9523" t="str">
        <f>IFERROR(INDEX(Returns!A9523:A10322,MATCH(Orders!B9523,Returns!B9523:B10322,0)),"No")</f>
        <v>No</v>
      </c>
      <c r="Y9523">
        <f t="shared" si="148"/>
        <v>388.77120000000008</v>
      </c>
    </row>
    <row r="9524" spans="1:25" x14ac:dyDescent="0.2">
      <c r="A9524" s="1">
        <v>9523</v>
      </c>
      <c r="B9524" t="s">
        <v>10719</v>
      </c>
      <c r="C9524" s="2">
        <v>42723</v>
      </c>
      <c r="D9524" s="8">
        <f>Table1[[#This Row],[Order Date]]</f>
        <v>42723</v>
      </c>
      <c r="E9524" s="2">
        <v>42729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">
        <v>5730</v>
      </c>
      <c r="P9524" s="1" t="s">
        <v>43</v>
      </c>
      <c r="Q9524" s="1" t="s">
        <v>84</v>
      </c>
      <c r="R9524" s="1" t="s">
        <v>5731</v>
      </c>
      <c r="S9524" s="1">
        <v>15.552000000000003</v>
      </c>
      <c r="T9524" s="1">
        <v>3</v>
      </c>
      <c r="U9524" s="1">
        <v>0.2</v>
      </c>
      <c r="V9524" s="1">
        <v>5.4432</v>
      </c>
      <c r="W9524" t="str">
        <f>INDEX(People!$A$2:$A$5,MATCH(Orders!N9524,People!$B$2:$B$5,0))</f>
        <v>Kelly Williams</v>
      </c>
      <c r="X9524" t="str">
        <f>IFERROR(INDEX(Returns!A9524:A10323,MATCH(Orders!B9524,Returns!B9524:B10323,0)),"No")</f>
        <v>No</v>
      </c>
      <c r="Y9524">
        <f t="shared" si="148"/>
        <v>18.662400000000002</v>
      </c>
    </row>
    <row r="9525" spans="1:25" x14ac:dyDescent="0.2">
      <c r="A9525" s="1">
        <v>9524</v>
      </c>
      <c r="B9525" t="s">
        <v>10719</v>
      </c>
      <c r="C9525" s="2">
        <v>42723</v>
      </c>
      <c r="D9525" s="8">
        <f>Table1[[#This Row],[Order Date]]</f>
        <v>42723</v>
      </c>
      <c r="E9525" s="2">
        <v>42729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">
        <v>3357</v>
      </c>
      <c r="P9525" s="1" t="s">
        <v>43</v>
      </c>
      <c r="Q9525" s="1" t="s">
        <v>55</v>
      </c>
      <c r="R9525" s="1" t="s">
        <v>3358</v>
      </c>
      <c r="S9525" s="1">
        <v>32.591999999999999</v>
      </c>
      <c r="T9525" s="1">
        <v>3</v>
      </c>
      <c r="U9525" s="1">
        <v>0.2</v>
      </c>
      <c r="V9525" s="1">
        <v>-7.7406000000000006</v>
      </c>
      <c r="W9525" t="str">
        <f>INDEX(People!$A$2:$A$5,MATCH(Orders!N9525,People!$B$2:$B$5,0))</f>
        <v>Kelly Williams</v>
      </c>
      <c r="X9525" t="str">
        <f>IFERROR(INDEX(Returns!A9525:A10324,MATCH(Orders!B9525,Returns!B9525:B10324,0)),"No")</f>
        <v>No</v>
      </c>
      <c r="Y9525">
        <f t="shared" si="148"/>
        <v>39.110399999999998</v>
      </c>
    </row>
    <row r="9526" spans="1:25" x14ac:dyDescent="0.2">
      <c r="A9526" s="1">
        <v>9525</v>
      </c>
      <c r="B9526" t="s">
        <v>6167</v>
      </c>
      <c r="C9526" s="2">
        <v>43804</v>
      </c>
      <c r="D9526" s="8">
        <f>Table1[[#This Row],[Order Date]]</f>
        <v>43804</v>
      </c>
      <c r="E9526" s="2">
        <v>43805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">
        <v>1050</v>
      </c>
      <c r="P9526" s="1" t="s">
        <v>43</v>
      </c>
      <c r="Q9526" s="1" t="s">
        <v>70</v>
      </c>
      <c r="R9526" s="1" t="s">
        <v>1051</v>
      </c>
      <c r="S9526" s="1">
        <v>83.920000000000016</v>
      </c>
      <c r="T9526" s="1">
        <v>5</v>
      </c>
      <c r="U9526" s="1">
        <v>0.2</v>
      </c>
      <c r="V9526" s="1">
        <v>29.371999999999993</v>
      </c>
      <c r="W9526" t="str">
        <f>INDEX(People!$A$2:$A$5,MATCH(Orders!N9526,People!$B$2:$B$5,0))</f>
        <v>Anna Andreadi</v>
      </c>
      <c r="X9526" t="str">
        <f>IFERROR(INDEX(Returns!A9526:A10325,MATCH(Orders!B9526,Returns!B9526:B10325,0)),"No")</f>
        <v>No</v>
      </c>
      <c r="Y9526">
        <f t="shared" si="148"/>
        <v>100.70400000000002</v>
      </c>
    </row>
    <row r="9527" spans="1:25" x14ac:dyDescent="0.2">
      <c r="A9527" s="1">
        <v>9526</v>
      </c>
      <c r="B9527" t="s">
        <v>6167</v>
      </c>
      <c r="C9527" s="2">
        <v>43804</v>
      </c>
      <c r="D9527" s="8">
        <f>Table1[[#This Row],[Order Date]]</f>
        <v>43804</v>
      </c>
      <c r="E9527" s="2">
        <v>43805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">
        <v>2892</v>
      </c>
      <c r="P9527" s="1" t="s">
        <v>30</v>
      </c>
      <c r="Q9527" s="1" t="s">
        <v>60</v>
      </c>
      <c r="R9527" s="1" t="s">
        <v>2893</v>
      </c>
      <c r="S9527" s="1">
        <v>199.89999999999998</v>
      </c>
      <c r="T9527" s="1">
        <v>5</v>
      </c>
      <c r="U9527" s="1">
        <v>0</v>
      </c>
      <c r="V9527" s="1">
        <v>39.97999999999999</v>
      </c>
      <c r="W9527" t="str">
        <f>INDEX(People!$A$2:$A$5,MATCH(Orders!N9527,People!$B$2:$B$5,0))</f>
        <v>Anna Andreadi</v>
      </c>
      <c r="X9527" t="str">
        <f>IFERROR(INDEX(Returns!A9527:A10326,MATCH(Orders!B9527,Returns!B9527:B10326,0)),"No")</f>
        <v>No</v>
      </c>
      <c r="Y9527">
        <f t="shared" si="148"/>
        <v>199.89999999999998</v>
      </c>
    </row>
    <row r="9528" spans="1:25" x14ac:dyDescent="0.2">
      <c r="A9528" s="1">
        <v>9527</v>
      </c>
      <c r="B9528" t="s">
        <v>6167</v>
      </c>
      <c r="C9528" s="2">
        <v>43804</v>
      </c>
      <c r="D9528" s="8">
        <f>Table1[[#This Row],[Order Date]]</f>
        <v>43804</v>
      </c>
      <c r="E9528" s="2">
        <v>43805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">
        <v>2567</v>
      </c>
      <c r="P9528" s="1" t="s">
        <v>66</v>
      </c>
      <c r="Q9528" s="1" t="s">
        <v>67</v>
      </c>
      <c r="R9528" s="1" t="s">
        <v>2568</v>
      </c>
      <c r="S9528" s="1">
        <v>31.176000000000002</v>
      </c>
      <c r="T9528" s="1">
        <v>3</v>
      </c>
      <c r="U9528" s="1">
        <v>0.2</v>
      </c>
      <c r="V9528" s="1">
        <v>-7.0145999999999997</v>
      </c>
      <c r="W9528" t="str">
        <f>INDEX(People!$A$2:$A$5,MATCH(Orders!N9528,People!$B$2:$B$5,0))</f>
        <v>Anna Andreadi</v>
      </c>
      <c r="X9528" t="str">
        <f>IFERROR(INDEX(Returns!A9528:A10327,MATCH(Orders!B9528,Returns!B9528:B10327,0)),"No")</f>
        <v>No</v>
      </c>
      <c r="Y9528">
        <f t="shared" si="148"/>
        <v>37.411200000000001</v>
      </c>
    </row>
    <row r="9529" spans="1:25" x14ac:dyDescent="0.2">
      <c r="A9529" s="1">
        <v>9528</v>
      </c>
      <c r="B9529" t="s">
        <v>6167</v>
      </c>
      <c r="C9529" s="2">
        <v>43804</v>
      </c>
      <c r="D9529" s="8">
        <f>Table1[[#This Row],[Order Date]]</f>
        <v>43804</v>
      </c>
      <c r="E9529" s="2">
        <v>43805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">
        <v>1302</v>
      </c>
      <c r="P9529" s="1" t="s">
        <v>43</v>
      </c>
      <c r="Q9529" s="1" t="s">
        <v>70</v>
      </c>
      <c r="R9529" s="1" t="s">
        <v>1303</v>
      </c>
      <c r="S9529" s="1">
        <v>172.75200000000001</v>
      </c>
      <c r="T9529" s="1">
        <v>6</v>
      </c>
      <c r="U9529" s="1">
        <v>0.2</v>
      </c>
      <c r="V9529" s="1">
        <v>60.463200000000015</v>
      </c>
      <c r="W9529" t="str">
        <f>INDEX(People!$A$2:$A$5,MATCH(Orders!N9529,People!$B$2:$B$5,0))</f>
        <v>Anna Andreadi</v>
      </c>
      <c r="X9529" t="str">
        <f>IFERROR(INDEX(Returns!A9529:A10328,MATCH(Orders!B9529,Returns!B9529:B10328,0)),"No")</f>
        <v>No</v>
      </c>
      <c r="Y9529">
        <f t="shared" si="148"/>
        <v>207.30240000000001</v>
      </c>
    </row>
    <row r="9530" spans="1:25" x14ac:dyDescent="0.2">
      <c r="A9530" s="1">
        <v>9529</v>
      </c>
      <c r="B9530" t="s">
        <v>6167</v>
      </c>
      <c r="C9530" s="2">
        <v>43804</v>
      </c>
      <c r="D9530" s="8">
        <f>Table1[[#This Row],[Order Date]]</f>
        <v>43804</v>
      </c>
      <c r="E9530" s="2">
        <v>43805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">
        <v>2314</v>
      </c>
      <c r="P9530" s="1" t="s">
        <v>43</v>
      </c>
      <c r="Q9530" s="1" t="s">
        <v>70</v>
      </c>
      <c r="R9530" s="1" t="s">
        <v>2315</v>
      </c>
      <c r="S9530" s="1">
        <v>9.2959999999999994</v>
      </c>
      <c r="T9530" s="1">
        <v>2</v>
      </c>
      <c r="U9530" s="1">
        <v>0.2</v>
      </c>
      <c r="V9530" s="1">
        <v>3.0211999999999994</v>
      </c>
      <c r="W9530" t="str">
        <f>INDEX(People!$A$2:$A$5,MATCH(Orders!N9530,People!$B$2:$B$5,0))</f>
        <v>Anna Andreadi</v>
      </c>
      <c r="X9530" t="str">
        <f>IFERROR(INDEX(Returns!A9530:A10329,MATCH(Orders!B9530,Returns!B9530:B10329,0)),"No")</f>
        <v>No</v>
      </c>
      <c r="Y9530">
        <f t="shared" si="148"/>
        <v>11.155199999999999</v>
      </c>
    </row>
    <row r="9531" spans="1:25" x14ac:dyDescent="0.2">
      <c r="A9531" s="1">
        <v>9530</v>
      </c>
      <c r="B9531" t="s">
        <v>10720</v>
      </c>
      <c r="C9531" s="2">
        <v>43548</v>
      </c>
      <c r="D9531" s="8">
        <f>Table1[[#This Row],[Order Date]]</f>
        <v>43548</v>
      </c>
      <c r="E9531" s="2">
        <v>43549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">
        <v>2806</v>
      </c>
      <c r="P9531" s="1" t="s">
        <v>43</v>
      </c>
      <c r="Q9531" s="1" t="s">
        <v>55</v>
      </c>
      <c r="R9531" s="1" t="s">
        <v>2807</v>
      </c>
      <c r="S9531" s="1">
        <v>12.768000000000001</v>
      </c>
      <c r="T9531" s="1">
        <v>2</v>
      </c>
      <c r="U9531" s="1">
        <v>0.2</v>
      </c>
      <c r="V9531" s="1">
        <v>0.95759999999999934</v>
      </c>
      <c r="W9531" t="str">
        <f>INDEX(People!$A$2:$A$5,MATCH(Orders!N9531,People!$B$2:$B$5,0))</f>
        <v>Kelly Williams</v>
      </c>
      <c r="X9531" t="str">
        <f>IFERROR(INDEX(Returns!A9531:A10330,MATCH(Orders!B9531,Returns!B9531:B10330,0)),"No")</f>
        <v>No</v>
      </c>
      <c r="Y9531">
        <f t="shared" si="148"/>
        <v>15.3216</v>
      </c>
    </row>
    <row r="9532" spans="1:25" x14ac:dyDescent="0.2">
      <c r="A9532" s="1">
        <v>9531</v>
      </c>
      <c r="B9532" t="s">
        <v>10721</v>
      </c>
      <c r="C9532" s="2">
        <v>43654</v>
      </c>
      <c r="D9532" s="8">
        <f>Table1[[#This Row],[Order Date]]</f>
        <v>43654</v>
      </c>
      <c r="E9532" s="2">
        <v>43658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">
        <v>2674</v>
      </c>
      <c r="P9532" s="1" t="s">
        <v>43</v>
      </c>
      <c r="Q9532" s="1" t="s">
        <v>84</v>
      </c>
      <c r="R9532" s="1" t="s">
        <v>169</v>
      </c>
      <c r="S9532" s="1">
        <v>52.76</v>
      </c>
      <c r="T9532" s="1">
        <v>2</v>
      </c>
      <c r="U9532" s="1">
        <v>0</v>
      </c>
      <c r="V9532" s="1">
        <v>24.269599999999997</v>
      </c>
      <c r="W9532" t="str">
        <f>INDEX(People!$A$2:$A$5,MATCH(Orders!N9532,People!$B$2:$B$5,0))</f>
        <v>Anna Andreadi</v>
      </c>
      <c r="X9532" t="str">
        <f>IFERROR(INDEX(Returns!A9532:A10331,MATCH(Orders!B9532,Returns!B9532:B10331,0)),"No")</f>
        <v>No</v>
      </c>
      <c r="Y9532">
        <f t="shared" si="148"/>
        <v>52.76</v>
      </c>
    </row>
    <row r="9533" spans="1:25" x14ac:dyDescent="0.2">
      <c r="A9533" s="1">
        <v>9532</v>
      </c>
      <c r="B9533" t="s">
        <v>10722</v>
      </c>
      <c r="C9533" s="2">
        <v>43764</v>
      </c>
      <c r="D9533" s="8">
        <f>Table1[[#This Row],[Order Date]]</f>
        <v>43764</v>
      </c>
      <c r="E9533" s="2">
        <v>43769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">
        <v>3740</v>
      </c>
      <c r="P9533" s="1" t="s">
        <v>43</v>
      </c>
      <c r="Q9533" s="1" t="s">
        <v>55</v>
      </c>
      <c r="R9533" s="1" t="s">
        <v>3741</v>
      </c>
      <c r="S9533" s="1">
        <v>55.616</v>
      </c>
      <c r="T9533" s="1">
        <v>2</v>
      </c>
      <c r="U9533" s="1">
        <v>0.2</v>
      </c>
      <c r="V9533" s="1">
        <v>5.5616000000000021</v>
      </c>
      <c r="W9533" t="str">
        <f>INDEX(People!$A$2:$A$5,MATCH(Orders!N9533,People!$B$2:$B$5,0))</f>
        <v>Kelly Williams</v>
      </c>
      <c r="X9533" t="str">
        <f>IFERROR(INDEX(Returns!A9533:A10332,MATCH(Orders!B9533,Returns!B9533:B10332,0)),"No")</f>
        <v>No</v>
      </c>
      <c r="Y9533">
        <f t="shared" si="148"/>
        <v>66.739199999999997</v>
      </c>
    </row>
    <row r="9534" spans="1:25" x14ac:dyDescent="0.2">
      <c r="A9534" s="1">
        <v>9533</v>
      </c>
      <c r="B9534" t="s">
        <v>10723</v>
      </c>
      <c r="C9534" s="2">
        <v>43400</v>
      </c>
      <c r="D9534" s="8">
        <f>Table1[[#This Row],[Order Date]]</f>
        <v>43400</v>
      </c>
      <c r="E9534" s="2">
        <v>43404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">
        <v>4089</v>
      </c>
      <c r="P9534" s="1" t="s">
        <v>30</v>
      </c>
      <c r="Q9534" s="1" t="s">
        <v>34</v>
      </c>
      <c r="R9534" s="1" t="s">
        <v>4090</v>
      </c>
      <c r="S9534" s="1">
        <v>427.64400000000001</v>
      </c>
      <c r="T9534" s="1">
        <v>14</v>
      </c>
      <c r="U9534" s="1">
        <v>0.1</v>
      </c>
      <c r="V9534" s="1">
        <v>80.777199999999979</v>
      </c>
      <c r="W9534" t="str">
        <f>INDEX(People!$A$2:$A$5,MATCH(Orders!N9534,People!$B$2:$B$5,0))</f>
        <v>Chuck Magee</v>
      </c>
      <c r="X9534" t="str">
        <f>IFERROR(INDEX(Returns!A9534:A10333,MATCH(Orders!B9534,Returns!B9534:B10333,0)),"No")</f>
        <v>No</v>
      </c>
      <c r="Y9534">
        <f t="shared" si="148"/>
        <v>470.40840000000003</v>
      </c>
    </row>
    <row r="9535" spans="1:25" x14ac:dyDescent="0.2">
      <c r="A9535" s="1">
        <v>9534</v>
      </c>
      <c r="B9535" t="s">
        <v>10723</v>
      </c>
      <c r="C9535" s="2">
        <v>43400</v>
      </c>
      <c r="D9535" s="8">
        <f>Table1[[#This Row],[Order Date]]</f>
        <v>43400</v>
      </c>
      <c r="E9535" s="2">
        <v>43404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">
        <v>735</v>
      </c>
      <c r="P9535" s="1" t="s">
        <v>43</v>
      </c>
      <c r="Q9535" s="1" t="s">
        <v>242</v>
      </c>
      <c r="R9535" s="1" t="s">
        <v>736</v>
      </c>
      <c r="S9535" s="1">
        <v>40.669999999999995</v>
      </c>
      <c r="T9535" s="1">
        <v>7</v>
      </c>
      <c r="U9535" s="1">
        <v>0</v>
      </c>
      <c r="V9535" s="1">
        <v>12.607699999999999</v>
      </c>
      <c r="W9535" t="str">
        <f>INDEX(People!$A$2:$A$5,MATCH(Orders!N9535,People!$B$2:$B$5,0))</f>
        <v>Chuck Magee</v>
      </c>
      <c r="X9535" t="str">
        <f>IFERROR(INDEX(Returns!A9535:A10334,MATCH(Orders!B9535,Returns!B9535:B10334,0)),"No")</f>
        <v>No</v>
      </c>
      <c r="Y9535">
        <f t="shared" si="148"/>
        <v>40.669999999999995</v>
      </c>
    </row>
    <row r="9536" spans="1:25" x14ac:dyDescent="0.2">
      <c r="A9536" s="1">
        <v>9535</v>
      </c>
      <c r="B9536" t="s">
        <v>10723</v>
      </c>
      <c r="C9536" s="2">
        <v>43400</v>
      </c>
      <c r="D9536" s="8">
        <f>Table1[[#This Row],[Order Date]]</f>
        <v>43400</v>
      </c>
      <c r="E9536" s="2">
        <v>43404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">
        <v>5615</v>
      </c>
      <c r="P9536" s="1" t="s">
        <v>43</v>
      </c>
      <c r="Q9536" s="1" t="s">
        <v>55</v>
      </c>
      <c r="R9536" s="1" t="s">
        <v>5616</v>
      </c>
      <c r="S9536" s="1">
        <v>33.479999999999997</v>
      </c>
      <c r="T9536" s="1">
        <v>2</v>
      </c>
      <c r="U9536" s="1">
        <v>0</v>
      </c>
      <c r="V9536" s="1">
        <v>1.3391999999999982</v>
      </c>
      <c r="W9536" t="str">
        <f>INDEX(People!$A$2:$A$5,MATCH(Orders!N9536,People!$B$2:$B$5,0))</f>
        <v>Chuck Magee</v>
      </c>
      <c r="X9536" t="str">
        <f>IFERROR(INDEX(Returns!A9536:A10335,MATCH(Orders!B9536,Returns!B9536:B10335,0)),"No")</f>
        <v>No</v>
      </c>
      <c r="Y9536">
        <f t="shared" si="148"/>
        <v>33.479999999999997</v>
      </c>
    </row>
    <row r="9537" spans="1:25" x14ac:dyDescent="0.2">
      <c r="A9537" s="1">
        <v>9536</v>
      </c>
      <c r="B9537" t="s">
        <v>10723</v>
      </c>
      <c r="C9537" s="2">
        <v>43400</v>
      </c>
      <c r="D9537" s="8">
        <f>Table1[[#This Row],[Order Date]]</f>
        <v>43400</v>
      </c>
      <c r="E9537" s="2">
        <v>43404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">
        <v>1757</v>
      </c>
      <c r="P9537" s="1" t="s">
        <v>43</v>
      </c>
      <c r="Q9537" s="1" t="s">
        <v>70</v>
      </c>
      <c r="R9537" s="1" t="s">
        <v>1758</v>
      </c>
      <c r="S9537" s="1">
        <v>9.7280000000000015</v>
      </c>
      <c r="T9537" s="1">
        <v>2</v>
      </c>
      <c r="U9537" s="1">
        <v>0.2</v>
      </c>
      <c r="V9537" s="1">
        <v>3.283199999999999</v>
      </c>
      <c r="W9537" t="str">
        <f>INDEX(People!$A$2:$A$5,MATCH(Orders!N9537,People!$B$2:$B$5,0))</f>
        <v>Chuck Magee</v>
      </c>
      <c r="X9537" t="str">
        <f>IFERROR(INDEX(Returns!A9537:A10336,MATCH(Orders!B9537,Returns!B9537:B10336,0)),"No")</f>
        <v>No</v>
      </c>
      <c r="Y9537">
        <f t="shared" si="148"/>
        <v>11.673600000000002</v>
      </c>
    </row>
    <row r="9538" spans="1:25" x14ac:dyDescent="0.2">
      <c r="A9538" s="1">
        <v>9537</v>
      </c>
      <c r="B9538" t="s">
        <v>10724</v>
      </c>
      <c r="C9538" s="2">
        <v>43628</v>
      </c>
      <c r="D9538" s="8">
        <f>Table1[[#This Row],[Order Date]]</f>
        <v>43628</v>
      </c>
      <c r="E9538" s="2">
        <v>43630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">
        <v>4029</v>
      </c>
      <c r="P9538" s="1" t="s">
        <v>30</v>
      </c>
      <c r="Q9538" s="1" t="s">
        <v>60</v>
      </c>
      <c r="R9538" s="1" t="s">
        <v>4030</v>
      </c>
      <c r="S9538" s="1">
        <v>8.8559999999999999</v>
      </c>
      <c r="T9538" s="1">
        <v>3</v>
      </c>
      <c r="U9538" s="1">
        <v>0.6</v>
      </c>
      <c r="V9538" s="1">
        <v>-6.8634000000000013</v>
      </c>
      <c r="W9538" t="str">
        <f>INDEX(People!$A$2:$A$5,MATCH(Orders!N9538,People!$B$2:$B$5,0))</f>
        <v>Kelly Williams</v>
      </c>
      <c r="X9538" t="str">
        <f>IFERROR(INDEX(Returns!A9538:A10337,MATCH(Orders!B9538,Returns!B9538:B10337,0)),"No")</f>
        <v>No</v>
      </c>
      <c r="Y9538">
        <f t="shared" si="148"/>
        <v>14.169600000000001</v>
      </c>
    </row>
    <row r="9539" spans="1:25" x14ac:dyDescent="0.2">
      <c r="A9539" s="1">
        <v>9538</v>
      </c>
      <c r="B9539" t="s">
        <v>10725</v>
      </c>
      <c r="C9539" s="2">
        <v>43368</v>
      </c>
      <c r="D9539" s="8">
        <f>Table1[[#This Row],[Order Date]]</f>
        <v>43368</v>
      </c>
      <c r="E9539" s="2">
        <v>43370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">
        <v>672</v>
      </c>
      <c r="P9539" s="1" t="s">
        <v>30</v>
      </c>
      <c r="Q9539" s="1" t="s">
        <v>31</v>
      </c>
      <c r="R9539" s="1" t="s">
        <v>673</v>
      </c>
      <c r="S9539" s="1">
        <v>477.666</v>
      </c>
      <c r="T9539" s="1">
        <v>2</v>
      </c>
      <c r="U9539" s="1">
        <v>0.15</v>
      </c>
      <c r="V9539" s="1">
        <v>84.293999999999969</v>
      </c>
      <c r="W9539" t="str">
        <f>INDEX(People!$A$2:$A$5,MATCH(Orders!N9539,People!$B$2:$B$5,0))</f>
        <v>Anna Andreadi</v>
      </c>
      <c r="X9539" t="str">
        <f>IFERROR(INDEX(Returns!A9539:A10338,MATCH(Orders!B9539,Returns!B9539:B10338,0)),"No")</f>
        <v>No</v>
      </c>
      <c r="Y9539">
        <f t="shared" ref="Y9539:Y9602" si="149">S9539*(1+U9539)</f>
        <v>549.31589999999994</v>
      </c>
    </row>
    <row r="9540" spans="1:25" x14ac:dyDescent="0.2">
      <c r="A9540" s="1">
        <v>9539</v>
      </c>
      <c r="B9540" t="s">
        <v>10726</v>
      </c>
      <c r="C9540" s="2">
        <v>43715</v>
      </c>
      <c r="D9540" s="8">
        <f>Table1[[#This Row],[Order Date]]</f>
        <v>43715</v>
      </c>
      <c r="E9540" s="2">
        <v>43717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">
        <v>3037</v>
      </c>
      <c r="P9540" s="1" t="s">
        <v>43</v>
      </c>
      <c r="Q9540" s="1" t="s">
        <v>84</v>
      </c>
      <c r="R9540" s="1" t="s">
        <v>3038</v>
      </c>
      <c r="S9540" s="1">
        <v>16.899999999999999</v>
      </c>
      <c r="T9540" s="1">
        <v>5</v>
      </c>
      <c r="U9540" s="1">
        <v>0</v>
      </c>
      <c r="V9540" s="1">
        <v>7.7739999999999991</v>
      </c>
      <c r="W9540" t="str">
        <f>INDEX(People!$A$2:$A$5,MATCH(Orders!N9540,People!$B$2:$B$5,0))</f>
        <v>Chuck Magee</v>
      </c>
      <c r="X9540" t="str">
        <f>IFERROR(INDEX(Returns!A9540:A10339,MATCH(Orders!B9540,Returns!B9540:B10339,0)),"No")</f>
        <v>No</v>
      </c>
      <c r="Y9540">
        <f t="shared" si="149"/>
        <v>16.899999999999999</v>
      </c>
    </row>
    <row r="9541" spans="1:25" x14ac:dyDescent="0.2">
      <c r="A9541" s="1">
        <v>9540</v>
      </c>
      <c r="B9541" t="s">
        <v>10726</v>
      </c>
      <c r="C9541" s="2">
        <v>43715</v>
      </c>
      <c r="D9541" s="8">
        <f>Table1[[#This Row],[Order Date]]</f>
        <v>43715</v>
      </c>
      <c r="E9541" s="2">
        <v>43717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">
        <v>1266</v>
      </c>
      <c r="P9541" s="1" t="s">
        <v>43</v>
      </c>
      <c r="Q9541" s="1" t="s">
        <v>84</v>
      </c>
      <c r="R9541" s="1" t="s">
        <v>1267</v>
      </c>
      <c r="S9541" s="1">
        <v>39.96</v>
      </c>
      <c r="T9541" s="1">
        <v>2</v>
      </c>
      <c r="U9541" s="1">
        <v>0</v>
      </c>
      <c r="V9541" s="1">
        <v>18.781199999999998</v>
      </c>
      <c r="W9541" t="str">
        <f>INDEX(People!$A$2:$A$5,MATCH(Orders!N9541,People!$B$2:$B$5,0))</f>
        <v>Chuck Magee</v>
      </c>
      <c r="X9541" t="str">
        <f>IFERROR(INDEX(Returns!A9541:A10340,MATCH(Orders!B9541,Returns!B9541:B10340,0)),"No")</f>
        <v>No</v>
      </c>
      <c r="Y9541">
        <f t="shared" si="149"/>
        <v>39.96</v>
      </c>
    </row>
    <row r="9542" spans="1:25" x14ac:dyDescent="0.2">
      <c r="A9542" s="1">
        <v>9541</v>
      </c>
      <c r="B9542" t="s">
        <v>10727</v>
      </c>
      <c r="C9542" s="2">
        <v>42866</v>
      </c>
      <c r="D9542" s="8">
        <f>Table1[[#This Row],[Order Date]]</f>
        <v>42866</v>
      </c>
      <c r="E9542" s="2">
        <v>42871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">
        <v>2849</v>
      </c>
      <c r="P9542" s="1" t="s">
        <v>30</v>
      </c>
      <c r="Q9542" s="1" t="s">
        <v>34</v>
      </c>
      <c r="R9542" s="1" t="s">
        <v>2850</v>
      </c>
      <c r="S9542" s="1">
        <v>191.96800000000002</v>
      </c>
      <c r="T9542" s="1">
        <v>7</v>
      </c>
      <c r="U9542" s="1">
        <v>0.2</v>
      </c>
      <c r="V9542" s="1">
        <v>16.797200000000004</v>
      </c>
      <c r="W9542" t="str">
        <f>INDEX(People!$A$2:$A$5,MATCH(Orders!N9542,People!$B$2:$B$5,0))</f>
        <v>Anna Andreadi</v>
      </c>
      <c r="X9542" t="str">
        <f>IFERROR(INDEX(Returns!A9542:A10341,MATCH(Orders!B9542,Returns!B9542:B10341,0)),"No")</f>
        <v>No</v>
      </c>
      <c r="Y9542">
        <f t="shared" si="149"/>
        <v>230.36160000000001</v>
      </c>
    </row>
    <row r="9543" spans="1:25" x14ac:dyDescent="0.2">
      <c r="A9543" s="1">
        <v>9542</v>
      </c>
      <c r="B9543" t="s">
        <v>10728</v>
      </c>
      <c r="C9543" s="2">
        <v>42953</v>
      </c>
      <c r="D9543" s="8">
        <f>Table1[[#This Row],[Order Date]]</f>
        <v>42953</v>
      </c>
      <c r="E9543" s="2">
        <v>42957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">
        <v>746</v>
      </c>
      <c r="P9543" s="1" t="s">
        <v>43</v>
      </c>
      <c r="Q9543" s="1" t="s">
        <v>44</v>
      </c>
      <c r="R9543" s="1" t="s">
        <v>747</v>
      </c>
      <c r="S9543" s="1">
        <v>35.520000000000003</v>
      </c>
      <c r="T9543" s="1">
        <v>3</v>
      </c>
      <c r="U9543" s="1">
        <v>0.2</v>
      </c>
      <c r="V9543" s="1">
        <v>13.320000000000002</v>
      </c>
      <c r="W9543" t="str">
        <f>INDEX(People!$A$2:$A$5,MATCH(Orders!N9543,People!$B$2:$B$5,0))</f>
        <v>Kelly Williams</v>
      </c>
      <c r="X9543" t="str">
        <f>IFERROR(INDEX(Returns!A9543:A10342,MATCH(Orders!B9543,Returns!B9543:B10342,0)),"No")</f>
        <v>No</v>
      </c>
      <c r="Y9543">
        <f t="shared" si="149"/>
        <v>42.624000000000002</v>
      </c>
    </row>
    <row r="9544" spans="1:25" x14ac:dyDescent="0.2">
      <c r="A9544" s="1">
        <v>9543</v>
      </c>
      <c r="B9544" t="s">
        <v>10728</v>
      </c>
      <c r="C9544" s="2">
        <v>42953</v>
      </c>
      <c r="D9544" s="8">
        <f>Table1[[#This Row],[Order Date]]</f>
        <v>42953</v>
      </c>
      <c r="E9544" s="2">
        <v>42957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">
        <v>2623</v>
      </c>
      <c r="P9544" s="1" t="s">
        <v>43</v>
      </c>
      <c r="Q9544" s="1" t="s">
        <v>70</v>
      </c>
      <c r="R9544" s="1" t="s">
        <v>2624</v>
      </c>
      <c r="S9544" s="1">
        <v>6.2299999999999986</v>
      </c>
      <c r="T9544" s="1">
        <v>5</v>
      </c>
      <c r="U9544" s="1">
        <v>0.8</v>
      </c>
      <c r="V9544" s="1">
        <v>-9.6565000000000047</v>
      </c>
      <c r="W9544" t="str">
        <f>INDEX(People!$A$2:$A$5,MATCH(Orders!N9544,People!$B$2:$B$5,0))</f>
        <v>Kelly Williams</v>
      </c>
      <c r="X9544" t="str">
        <f>IFERROR(INDEX(Returns!A9544:A10343,MATCH(Orders!B9544,Returns!B9544:B10343,0)),"No")</f>
        <v>No</v>
      </c>
      <c r="Y9544">
        <f t="shared" si="149"/>
        <v>11.213999999999999</v>
      </c>
    </row>
    <row r="9545" spans="1:25" x14ac:dyDescent="0.2">
      <c r="A9545" s="1">
        <v>9544</v>
      </c>
      <c r="B9545" t="s">
        <v>10728</v>
      </c>
      <c r="C9545" s="2">
        <v>42953</v>
      </c>
      <c r="D9545" s="8">
        <f>Table1[[#This Row],[Order Date]]</f>
        <v>42953</v>
      </c>
      <c r="E9545" s="2">
        <v>42957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">
        <v>5513</v>
      </c>
      <c r="P9545" s="1" t="s">
        <v>43</v>
      </c>
      <c r="Q9545" s="1" t="s">
        <v>84</v>
      </c>
      <c r="R9545" s="1" t="s">
        <v>5514</v>
      </c>
      <c r="S9545" s="1">
        <v>56.704000000000001</v>
      </c>
      <c r="T9545" s="1">
        <v>2</v>
      </c>
      <c r="U9545" s="1">
        <v>0.2</v>
      </c>
      <c r="V9545" s="1">
        <v>19.137599999999992</v>
      </c>
      <c r="W9545" t="str">
        <f>INDEX(People!$A$2:$A$5,MATCH(Orders!N9545,People!$B$2:$B$5,0))</f>
        <v>Kelly Williams</v>
      </c>
      <c r="X9545" t="str">
        <f>IFERROR(INDEX(Returns!A9545:A10344,MATCH(Orders!B9545,Returns!B9545:B10344,0)),"No")</f>
        <v>No</v>
      </c>
      <c r="Y9545">
        <f t="shared" si="149"/>
        <v>68.044799999999995</v>
      </c>
    </row>
    <row r="9546" spans="1:25" x14ac:dyDescent="0.2">
      <c r="A9546" s="1">
        <v>9545</v>
      </c>
      <c r="B9546" t="s">
        <v>10728</v>
      </c>
      <c r="C9546" s="2">
        <v>42953</v>
      </c>
      <c r="D9546" s="8">
        <f>Table1[[#This Row],[Order Date]]</f>
        <v>42953</v>
      </c>
      <c r="E9546" s="2">
        <v>42957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">
        <v>3583</v>
      </c>
      <c r="P9546" s="1" t="s">
        <v>30</v>
      </c>
      <c r="Q9546" s="1" t="s">
        <v>31</v>
      </c>
      <c r="R9546" s="1" t="s">
        <v>3584</v>
      </c>
      <c r="S9546" s="1">
        <v>369.19919999999996</v>
      </c>
      <c r="T9546" s="1">
        <v>3</v>
      </c>
      <c r="U9546" s="1">
        <v>0.32</v>
      </c>
      <c r="V9546" s="1">
        <v>-114.01739999999995</v>
      </c>
      <c r="W9546" t="str">
        <f>INDEX(People!$A$2:$A$5,MATCH(Orders!N9546,People!$B$2:$B$5,0))</f>
        <v>Kelly Williams</v>
      </c>
      <c r="X9546" t="str">
        <f>IFERROR(INDEX(Returns!A9546:A10345,MATCH(Orders!B9546,Returns!B9546:B10345,0)),"No")</f>
        <v>No</v>
      </c>
      <c r="Y9546">
        <f t="shared" si="149"/>
        <v>487.34294399999999</v>
      </c>
    </row>
    <row r="9547" spans="1:25" x14ac:dyDescent="0.2">
      <c r="A9547" s="1">
        <v>9546</v>
      </c>
      <c r="B9547" t="s">
        <v>10729</v>
      </c>
      <c r="C9547" s="2">
        <v>42672</v>
      </c>
      <c r="D9547" s="8">
        <f>Table1[[#This Row],[Order Date]]</f>
        <v>42672</v>
      </c>
      <c r="E9547" s="2">
        <v>42676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">
        <v>4592</v>
      </c>
      <c r="P9547" s="1" t="s">
        <v>66</v>
      </c>
      <c r="Q9547" s="1" t="s">
        <v>146</v>
      </c>
      <c r="R9547" s="1" t="s">
        <v>4593</v>
      </c>
      <c r="S9547" s="1">
        <v>1.98</v>
      </c>
      <c r="T9547" s="1">
        <v>2</v>
      </c>
      <c r="U9547" s="1">
        <v>0</v>
      </c>
      <c r="V9547" s="1">
        <v>0.89100000000000001</v>
      </c>
      <c r="W9547" t="str">
        <f>INDEX(People!$A$2:$A$5,MATCH(Orders!N9547,People!$B$2:$B$5,0))</f>
        <v>Kelly Williams</v>
      </c>
      <c r="X9547" t="str">
        <f>IFERROR(INDEX(Returns!A9547:A10346,MATCH(Orders!B9547,Returns!B9547:B10346,0)),"No")</f>
        <v>No</v>
      </c>
      <c r="Y9547">
        <f t="shared" si="149"/>
        <v>1.98</v>
      </c>
    </row>
    <row r="9548" spans="1:25" x14ac:dyDescent="0.2">
      <c r="A9548" s="1">
        <v>9547</v>
      </c>
      <c r="B9548" t="s">
        <v>10729</v>
      </c>
      <c r="C9548" s="2">
        <v>42672</v>
      </c>
      <c r="D9548" s="8">
        <f>Table1[[#This Row],[Order Date]]</f>
        <v>42672</v>
      </c>
      <c r="E9548" s="2">
        <v>42676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">
        <v>288</v>
      </c>
      <c r="P9548" s="1" t="s">
        <v>43</v>
      </c>
      <c r="Q9548" s="1" t="s">
        <v>84</v>
      </c>
      <c r="R9548" s="1" t="s">
        <v>289</v>
      </c>
      <c r="S9548" s="1">
        <v>75.88</v>
      </c>
      <c r="T9548" s="1">
        <v>2</v>
      </c>
      <c r="U9548" s="1">
        <v>0</v>
      </c>
      <c r="V9548" s="1">
        <v>35.663599999999995</v>
      </c>
      <c r="W9548" t="str">
        <f>INDEX(People!$A$2:$A$5,MATCH(Orders!N9548,People!$B$2:$B$5,0))</f>
        <v>Kelly Williams</v>
      </c>
      <c r="X9548" t="str">
        <f>IFERROR(INDEX(Returns!A9548:A10347,MATCH(Orders!B9548,Returns!B9548:B10347,0)),"No")</f>
        <v>No</v>
      </c>
      <c r="Y9548">
        <f t="shared" si="149"/>
        <v>75.88</v>
      </c>
    </row>
    <row r="9549" spans="1:25" x14ac:dyDescent="0.2">
      <c r="A9549" s="1">
        <v>9548</v>
      </c>
      <c r="B9549" t="s">
        <v>10730</v>
      </c>
      <c r="C9549" s="2">
        <v>43269</v>
      </c>
      <c r="D9549" s="8">
        <f>Table1[[#This Row],[Order Date]]</f>
        <v>43269</v>
      </c>
      <c r="E9549" s="2">
        <v>43271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">
        <v>4919</v>
      </c>
      <c r="P9549" s="1" t="s">
        <v>43</v>
      </c>
      <c r="Q9549" s="1" t="s">
        <v>84</v>
      </c>
      <c r="R9549" s="1" t="s">
        <v>4920</v>
      </c>
      <c r="S9549" s="1">
        <v>6.8480000000000008</v>
      </c>
      <c r="T9549" s="1">
        <v>2</v>
      </c>
      <c r="U9549" s="1">
        <v>0.2</v>
      </c>
      <c r="V9549" s="1">
        <v>2.1399999999999992</v>
      </c>
      <c r="W9549" t="str">
        <f>INDEX(People!$A$2:$A$5,MATCH(Orders!N9549,People!$B$2:$B$5,0))</f>
        <v>Chuck Magee</v>
      </c>
      <c r="X9549" t="str">
        <f>IFERROR(INDEX(Returns!A9549:A10348,MATCH(Orders!B9549,Returns!B9549:B10348,0)),"No")</f>
        <v>No</v>
      </c>
      <c r="Y9549">
        <f t="shared" si="149"/>
        <v>8.2176000000000009</v>
      </c>
    </row>
    <row r="9550" spans="1:25" x14ac:dyDescent="0.2">
      <c r="A9550" s="1">
        <v>9549</v>
      </c>
      <c r="B9550" t="s">
        <v>10730</v>
      </c>
      <c r="C9550" s="2">
        <v>43269</v>
      </c>
      <c r="D9550" s="8">
        <f>Table1[[#This Row],[Order Date]]</f>
        <v>43269</v>
      </c>
      <c r="E9550" s="2">
        <v>43271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">
        <v>69</v>
      </c>
      <c r="P9550" s="1" t="s">
        <v>43</v>
      </c>
      <c r="Q9550" s="1" t="s">
        <v>70</v>
      </c>
      <c r="R9550" s="1" t="s">
        <v>71</v>
      </c>
      <c r="S9550" s="1">
        <v>4.6260000000000003</v>
      </c>
      <c r="T9550" s="1">
        <v>2</v>
      </c>
      <c r="U9550" s="1">
        <v>0.7</v>
      </c>
      <c r="V9550" s="1">
        <v>-3.8549999999999986</v>
      </c>
      <c r="W9550" t="str">
        <f>INDEX(People!$A$2:$A$5,MATCH(Orders!N9550,People!$B$2:$B$5,0))</f>
        <v>Chuck Magee</v>
      </c>
      <c r="X9550" t="str">
        <f>IFERROR(INDEX(Returns!A9550:A10349,MATCH(Orders!B9550,Returns!B9550:B10349,0)),"No")</f>
        <v>No</v>
      </c>
      <c r="Y9550">
        <f t="shared" si="149"/>
        <v>7.8642000000000003</v>
      </c>
    </row>
    <row r="9551" spans="1:25" x14ac:dyDescent="0.2">
      <c r="A9551" s="1">
        <v>9550</v>
      </c>
      <c r="B9551" t="s">
        <v>10730</v>
      </c>
      <c r="C9551" s="2">
        <v>43269</v>
      </c>
      <c r="D9551" s="8">
        <f>Table1[[#This Row],[Order Date]]</f>
        <v>43269</v>
      </c>
      <c r="E9551" s="2">
        <v>43271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">
        <v>3694</v>
      </c>
      <c r="P9551" s="1" t="s">
        <v>43</v>
      </c>
      <c r="Q9551" s="1" t="s">
        <v>73</v>
      </c>
      <c r="R9551" s="1" t="s">
        <v>3695</v>
      </c>
      <c r="S9551" s="1">
        <v>453.6</v>
      </c>
      <c r="T9551" s="1">
        <v>3</v>
      </c>
      <c r="U9551" s="1">
        <v>0.2</v>
      </c>
      <c r="V9551" s="1">
        <v>90.71999999999997</v>
      </c>
      <c r="W9551" t="str">
        <f>INDEX(People!$A$2:$A$5,MATCH(Orders!N9551,People!$B$2:$B$5,0))</f>
        <v>Chuck Magee</v>
      </c>
      <c r="X9551" t="str">
        <f>IFERROR(INDEX(Returns!A9551:A10350,MATCH(Orders!B9551,Returns!B9551:B10350,0)),"No")</f>
        <v>No</v>
      </c>
      <c r="Y9551">
        <f t="shared" si="149"/>
        <v>544.32000000000005</v>
      </c>
    </row>
    <row r="9552" spans="1:25" x14ac:dyDescent="0.2">
      <c r="A9552" s="1">
        <v>9551</v>
      </c>
      <c r="B9552" t="s">
        <v>10731</v>
      </c>
      <c r="C9552" s="2">
        <v>42858</v>
      </c>
      <c r="D9552" s="8">
        <f>Table1[[#This Row],[Order Date]]</f>
        <v>42858</v>
      </c>
      <c r="E9552" s="2">
        <v>42861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">
        <v>292</v>
      </c>
      <c r="P9552" s="1" t="s">
        <v>43</v>
      </c>
      <c r="Q9552" s="1" t="s">
        <v>70</v>
      </c>
      <c r="R9552" s="1" t="s">
        <v>293</v>
      </c>
      <c r="S9552" s="1">
        <v>13.847999999999999</v>
      </c>
      <c r="T9552" s="1">
        <v>3</v>
      </c>
      <c r="U9552" s="1">
        <v>0.2</v>
      </c>
      <c r="V9552" s="1">
        <v>5.1929999999999996</v>
      </c>
      <c r="W9552" t="str">
        <f>INDEX(People!$A$2:$A$5,MATCH(Orders!N9552,People!$B$2:$B$5,0))</f>
        <v>Anna Andreadi</v>
      </c>
      <c r="X9552" t="str">
        <f>IFERROR(INDEX(Returns!A9552:A10351,MATCH(Orders!B9552,Returns!B9552:B10351,0)),"No")</f>
        <v>No</v>
      </c>
      <c r="Y9552">
        <f t="shared" si="149"/>
        <v>16.617599999999999</v>
      </c>
    </row>
    <row r="9553" spans="1:25" x14ac:dyDescent="0.2">
      <c r="A9553" s="1">
        <v>9552</v>
      </c>
      <c r="B9553" t="s">
        <v>10732</v>
      </c>
      <c r="C9553" s="2">
        <v>43049</v>
      </c>
      <c r="D9553" s="8">
        <f>Table1[[#This Row],[Order Date]]</f>
        <v>43049</v>
      </c>
      <c r="E9553" s="2">
        <v>43053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">
        <v>2546</v>
      </c>
      <c r="P9553" s="1" t="s">
        <v>43</v>
      </c>
      <c r="Q9553" s="1" t="s">
        <v>55</v>
      </c>
      <c r="R9553" s="1" t="s">
        <v>2547</v>
      </c>
      <c r="S9553" s="1">
        <v>577.58400000000006</v>
      </c>
      <c r="T9553" s="1">
        <v>6</v>
      </c>
      <c r="U9553" s="1">
        <v>0.2</v>
      </c>
      <c r="V9553" s="1">
        <v>43.318799999999953</v>
      </c>
      <c r="W9553" t="str">
        <f>INDEX(People!$A$2:$A$5,MATCH(Orders!N9553,People!$B$2:$B$5,0))</f>
        <v>Chuck Magee</v>
      </c>
      <c r="X9553" t="str">
        <f>IFERROR(INDEX(Returns!A9553:A10352,MATCH(Orders!B9553,Returns!B9553:B10352,0)),"No")</f>
        <v>No</v>
      </c>
      <c r="Y9553">
        <f t="shared" si="149"/>
        <v>693.10080000000005</v>
      </c>
    </row>
    <row r="9554" spans="1:25" x14ac:dyDescent="0.2">
      <c r="A9554" s="1">
        <v>9553</v>
      </c>
      <c r="B9554" t="s">
        <v>10733</v>
      </c>
      <c r="C9554" s="2">
        <v>42885</v>
      </c>
      <c r="D9554" s="8">
        <f>Table1[[#This Row],[Order Date]]</f>
        <v>42885</v>
      </c>
      <c r="E9554" s="2">
        <v>42889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">
        <v>4197</v>
      </c>
      <c r="P9554" s="1" t="s">
        <v>66</v>
      </c>
      <c r="Q9554" s="1" t="s">
        <v>146</v>
      </c>
      <c r="R9554" s="1" t="s">
        <v>4198</v>
      </c>
      <c r="S9554" s="1">
        <v>151.96</v>
      </c>
      <c r="T9554" s="1">
        <v>4</v>
      </c>
      <c r="U9554" s="1">
        <v>0</v>
      </c>
      <c r="V9554" s="1">
        <v>36.470399999999998</v>
      </c>
      <c r="W9554" t="str">
        <f>INDEX(People!$A$2:$A$5,MATCH(Orders!N9554,People!$B$2:$B$5,0))</f>
        <v>Cassandra Brandow</v>
      </c>
      <c r="X9554" t="str">
        <f>IFERROR(INDEX(Returns!A9554:A10353,MATCH(Orders!B9554,Returns!B9554:B10353,0)),"No")</f>
        <v>No</v>
      </c>
      <c r="Y9554">
        <f t="shared" si="149"/>
        <v>151.96</v>
      </c>
    </row>
    <row r="9555" spans="1:25" x14ac:dyDescent="0.2">
      <c r="A9555" s="1">
        <v>9554</v>
      </c>
      <c r="B9555" t="s">
        <v>10734</v>
      </c>
      <c r="C9555" s="2">
        <v>43365</v>
      </c>
      <c r="D9555" s="8">
        <f>Table1[[#This Row],[Order Date]]</f>
        <v>43365</v>
      </c>
      <c r="E9555" s="2">
        <v>43370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">
        <v>1339</v>
      </c>
      <c r="P9555" s="1" t="s">
        <v>30</v>
      </c>
      <c r="Q9555" s="1" t="s">
        <v>60</v>
      </c>
      <c r="R9555" s="1" t="s">
        <v>1340</v>
      </c>
      <c r="S9555" s="1">
        <v>68.432000000000016</v>
      </c>
      <c r="T9555" s="1">
        <v>7</v>
      </c>
      <c r="U9555" s="1">
        <v>0.2</v>
      </c>
      <c r="V9555" s="1">
        <v>8.5539999999999878</v>
      </c>
      <c r="W9555" t="str">
        <f>INDEX(People!$A$2:$A$5,MATCH(Orders!N9555,People!$B$2:$B$5,0))</f>
        <v>Anna Andreadi</v>
      </c>
      <c r="X9555" t="str">
        <f>IFERROR(INDEX(Returns!A9555:A10354,MATCH(Orders!B9555,Returns!B9555:B10354,0)),"No")</f>
        <v>No</v>
      </c>
      <c r="Y9555">
        <f t="shared" si="149"/>
        <v>82.118400000000022</v>
      </c>
    </row>
    <row r="9556" spans="1:25" x14ac:dyDescent="0.2">
      <c r="A9556" s="1">
        <v>9555</v>
      </c>
      <c r="B9556" t="s">
        <v>10735</v>
      </c>
      <c r="C9556" s="2">
        <v>43067</v>
      </c>
      <c r="D9556" s="8">
        <f>Table1[[#This Row],[Order Date]]</f>
        <v>43067</v>
      </c>
      <c r="E9556" s="2">
        <v>43071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">
        <v>366</v>
      </c>
      <c r="P9556" s="1" t="s">
        <v>30</v>
      </c>
      <c r="Q9556" s="1" t="s">
        <v>60</v>
      </c>
      <c r="R9556" s="1" t="s">
        <v>367</v>
      </c>
      <c r="S9556" s="1">
        <v>71.12</v>
      </c>
      <c r="T9556" s="1">
        <v>5</v>
      </c>
      <c r="U9556" s="1">
        <v>0.2</v>
      </c>
      <c r="V9556" s="1">
        <v>9.7789999999999964</v>
      </c>
      <c r="W9556" t="str">
        <f>INDEX(People!$A$2:$A$5,MATCH(Orders!N9556,People!$B$2:$B$5,0))</f>
        <v>Chuck Magee</v>
      </c>
      <c r="X9556" t="str">
        <f>IFERROR(INDEX(Returns!A9556:A10355,MATCH(Orders!B9556,Returns!B9556:B10355,0)),"No")</f>
        <v>No</v>
      </c>
      <c r="Y9556">
        <f t="shared" si="149"/>
        <v>85.344000000000008</v>
      </c>
    </row>
    <row r="9557" spans="1:25" x14ac:dyDescent="0.2">
      <c r="A9557" s="1">
        <v>9556</v>
      </c>
      <c r="B9557" t="s">
        <v>10735</v>
      </c>
      <c r="C9557" s="2">
        <v>43067</v>
      </c>
      <c r="D9557" s="8">
        <f>Table1[[#This Row],[Order Date]]</f>
        <v>43067</v>
      </c>
      <c r="E9557" s="2">
        <v>43071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">
        <v>3287</v>
      </c>
      <c r="P9557" s="1" t="s">
        <v>43</v>
      </c>
      <c r="Q9557" s="1" t="s">
        <v>242</v>
      </c>
      <c r="R9557" s="1" t="s">
        <v>497</v>
      </c>
      <c r="S9557" s="1">
        <v>3.008</v>
      </c>
      <c r="T9557" s="1">
        <v>2</v>
      </c>
      <c r="U9557" s="1">
        <v>0.2</v>
      </c>
      <c r="V9557" s="1">
        <v>0.56399999999999983</v>
      </c>
      <c r="W9557" t="str">
        <f>INDEX(People!$A$2:$A$5,MATCH(Orders!N9557,People!$B$2:$B$5,0))</f>
        <v>Chuck Magee</v>
      </c>
      <c r="X9557" t="str">
        <f>IFERROR(INDEX(Returns!A9557:A10356,MATCH(Orders!B9557,Returns!B9557:B10356,0)),"No")</f>
        <v>No</v>
      </c>
      <c r="Y9557">
        <f t="shared" si="149"/>
        <v>3.6095999999999999</v>
      </c>
    </row>
    <row r="9558" spans="1:25" x14ac:dyDescent="0.2">
      <c r="A9558" s="1">
        <v>9557</v>
      </c>
      <c r="B9558" t="s">
        <v>10736</v>
      </c>
      <c r="C9558" s="2">
        <v>43072</v>
      </c>
      <c r="D9558" s="8">
        <f>Table1[[#This Row],[Order Date]]</f>
        <v>43072</v>
      </c>
      <c r="E9558" s="2">
        <v>43074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">
        <v>2565</v>
      </c>
      <c r="P9558" s="1" t="s">
        <v>43</v>
      </c>
      <c r="Q9558" s="1" t="s">
        <v>84</v>
      </c>
      <c r="R9558" s="1" t="s">
        <v>2566</v>
      </c>
      <c r="S9558" s="1">
        <v>184.66</v>
      </c>
      <c r="T9558" s="1">
        <v>7</v>
      </c>
      <c r="U9558" s="1">
        <v>0</v>
      </c>
      <c r="V9558" s="1">
        <v>84.943599999999989</v>
      </c>
      <c r="W9558" t="str">
        <f>INDEX(People!$A$2:$A$5,MATCH(Orders!N9558,People!$B$2:$B$5,0))</f>
        <v>Chuck Magee</v>
      </c>
      <c r="X9558" t="str">
        <f>IFERROR(INDEX(Returns!A9558:A10357,MATCH(Orders!B9558,Returns!B9558:B10357,0)),"No")</f>
        <v>No</v>
      </c>
      <c r="Y9558">
        <f t="shared" si="149"/>
        <v>184.66</v>
      </c>
    </row>
    <row r="9559" spans="1:25" x14ac:dyDescent="0.2">
      <c r="A9559" s="1">
        <v>9558</v>
      </c>
      <c r="B9559" t="s">
        <v>10737</v>
      </c>
      <c r="C9559" s="2">
        <v>42660</v>
      </c>
      <c r="D9559" s="8">
        <f>Table1[[#This Row],[Order Date]]</f>
        <v>42660</v>
      </c>
      <c r="E9559" s="2">
        <v>42662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">
        <v>4799</v>
      </c>
      <c r="P9559" s="1" t="s">
        <v>30</v>
      </c>
      <c r="Q9559" s="1" t="s">
        <v>60</v>
      </c>
      <c r="R9559" s="1" t="s">
        <v>4800</v>
      </c>
      <c r="S9559" s="1">
        <v>5.3120000000000003</v>
      </c>
      <c r="T9559" s="1">
        <v>2</v>
      </c>
      <c r="U9559" s="1">
        <v>0.6</v>
      </c>
      <c r="V9559" s="1">
        <v>-1.5935999999999995</v>
      </c>
      <c r="W9559" t="str">
        <f>INDEX(People!$A$2:$A$5,MATCH(Orders!N9559,People!$B$2:$B$5,0))</f>
        <v>Kelly Williams</v>
      </c>
      <c r="X9559" t="str">
        <f>IFERROR(INDEX(Returns!A9559:A10358,MATCH(Orders!B9559,Returns!B9559:B10358,0)),"No")</f>
        <v>No</v>
      </c>
      <c r="Y9559">
        <f t="shared" si="149"/>
        <v>8.4992000000000001</v>
      </c>
    </row>
    <row r="9560" spans="1:25" x14ac:dyDescent="0.2">
      <c r="A9560" s="1">
        <v>9559</v>
      </c>
      <c r="B9560" t="s">
        <v>10738</v>
      </c>
      <c r="C9560" s="2">
        <v>43223</v>
      </c>
      <c r="D9560" s="8">
        <f>Table1[[#This Row],[Order Date]]</f>
        <v>43223</v>
      </c>
      <c r="E9560" s="2">
        <v>43225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">
        <v>797</v>
      </c>
      <c r="P9560" s="1" t="s">
        <v>66</v>
      </c>
      <c r="Q9560" s="1" t="s">
        <v>146</v>
      </c>
      <c r="R9560" s="1" t="s">
        <v>1547</v>
      </c>
      <c r="S9560" s="1">
        <v>132.52000000000004</v>
      </c>
      <c r="T9560" s="1">
        <v>5</v>
      </c>
      <c r="U9560" s="1">
        <v>0.2</v>
      </c>
      <c r="V9560" s="1">
        <v>34.786500000000004</v>
      </c>
      <c r="W9560" t="str">
        <f>INDEX(People!$A$2:$A$5,MATCH(Orders!N9560,People!$B$2:$B$5,0))</f>
        <v>Chuck Magee</v>
      </c>
      <c r="X9560" t="str">
        <f>IFERROR(INDEX(Returns!A9560:A10359,MATCH(Orders!B9560,Returns!B9560:B10359,0)),"No")</f>
        <v>No</v>
      </c>
      <c r="Y9560">
        <f t="shared" si="149"/>
        <v>159.02400000000003</v>
      </c>
    </row>
    <row r="9561" spans="1:25" x14ac:dyDescent="0.2">
      <c r="A9561" s="1">
        <v>9560</v>
      </c>
      <c r="B9561" t="s">
        <v>10738</v>
      </c>
      <c r="C9561" s="2">
        <v>43223</v>
      </c>
      <c r="D9561" s="8">
        <f>Table1[[#This Row],[Order Date]]</f>
        <v>43223</v>
      </c>
      <c r="E9561" s="2">
        <v>43225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">
        <v>3761</v>
      </c>
      <c r="P9561" s="1" t="s">
        <v>43</v>
      </c>
      <c r="Q9561" s="1" t="s">
        <v>55</v>
      </c>
      <c r="R9561" s="1" t="s">
        <v>3762</v>
      </c>
      <c r="S9561" s="1">
        <v>195.64</v>
      </c>
      <c r="T9561" s="1">
        <v>5</v>
      </c>
      <c r="U9561" s="1">
        <v>0.2</v>
      </c>
      <c r="V9561" s="1">
        <v>-44.018999999999991</v>
      </c>
      <c r="W9561" t="str">
        <f>INDEX(People!$A$2:$A$5,MATCH(Orders!N9561,People!$B$2:$B$5,0))</f>
        <v>Chuck Magee</v>
      </c>
      <c r="X9561" t="str">
        <f>IFERROR(INDEX(Returns!A9561:A10360,MATCH(Orders!B9561,Returns!B9561:B10360,0)),"No")</f>
        <v>No</v>
      </c>
      <c r="Y9561">
        <f t="shared" si="149"/>
        <v>234.76799999999997</v>
      </c>
    </row>
    <row r="9562" spans="1:25" x14ac:dyDescent="0.2">
      <c r="A9562" s="1">
        <v>9561</v>
      </c>
      <c r="B9562" t="s">
        <v>10738</v>
      </c>
      <c r="C9562" s="2">
        <v>43223</v>
      </c>
      <c r="D9562" s="8">
        <f>Table1[[#This Row],[Order Date]]</f>
        <v>43223</v>
      </c>
      <c r="E9562" s="2">
        <v>43225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">
        <v>4538</v>
      </c>
      <c r="P9562" s="1" t="s">
        <v>30</v>
      </c>
      <c r="Q9562" s="1" t="s">
        <v>60</v>
      </c>
      <c r="R9562" s="1" t="s">
        <v>4539</v>
      </c>
      <c r="S9562" s="1">
        <v>51.967999999999996</v>
      </c>
      <c r="T9562" s="1">
        <v>2</v>
      </c>
      <c r="U9562" s="1">
        <v>0.2</v>
      </c>
      <c r="V9562" s="1">
        <v>10.393599999999998</v>
      </c>
      <c r="W9562" t="str">
        <f>INDEX(People!$A$2:$A$5,MATCH(Orders!N9562,People!$B$2:$B$5,0))</f>
        <v>Chuck Magee</v>
      </c>
      <c r="X9562" t="str">
        <f>IFERROR(INDEX(Returns!A9562:A10361,MATCH(Orders!B9562,Returns!B9562:B10361,0)),"No")</f>
        <v>No</v>
      </c>
      <c r="Y9562">
        <f t="shared" si="149"/>
        <v>62.361599999999996</v>
      </c>
    </row>
    <row r="9563" spans="1:25" x14ac:dyDescent="0.2">
      <c r="A9563" s="1">
        <v>9562</v>
      </c>
      <c r="B9563" t="s">
        <v>10738</v>
      </c>
      <c r="C9563" s="2">
        <v>43223</v>
      </c>
      <c r="D9563" s="8">
        <f>Table1[[#This Row],[Order Date]]</f>
        <v>43223</v>
      </c>
      <c r="E9563" s="2">
        <v>43225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">
        <v>4273</v>
      </c>
      <c r="P9563" s="1" t="s">
        <v>66</v>
      </c>
      <c r="Q9563" s="1" t="s">
        <v>146</v>
      </c>
      <c r="R9563" s="1" t="s">
        <v>4274</v>
      </c>
      <c r="S9563" s="1">
        <v>431.97600000000006</v>
      </c>
      <c r="T9563" s="1">
        <v>3</v>
      </c>
      <c r="U9563" s="1">
        <v>0.2</v>
      </c>
      <c r="V9563" s="1">
        <v>-75.59580000000004</v>
      </c>
      <c r="W9563" t="str">
        <f>INDEX(People!$A$2:$A$5,MATCH(Orders!N9563,People!$B$2:$B$5,0))</f>
        <v>Chuck Magee</v>
      </c>
      <c r="X9563" t="str">
        <f>IFERROR(INDEX(Returns!A9563:A10362,MATCH(Orders!B9563,Returns!B9563:B10362,0)),"No")</f>
        <v>No</v>
      </c>
      <c r="Y9563">
        <f t="shared" si="149"/>
        <v>518.37120000000004</v>
      </c>
    </row>
    <row r="9564" spans="1:25" x14ac:dyDescent="0.2">
      <c r="A9564" s="1">
        <v>9563</v>
      </c>
      <c r="B9564" t="s">
        <v>10738</v>
      </c>
      <c r="C9564" s="2">
        <v>43223</v>
      </c>
      <c r="D9564" s="8">
        <f>Table1[[#This Row],[Order Date]]</f>
        <v>43223</v>
      </c>
      <c r="E9564" s="2">
        <v>43225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">
        <v>5916</v>
      </c>
      <c r="P9564" s="1" t="s">
        <v>66</v>
      </c>
      <c r="Q9564" s="1" t="s">
        <v>601</v>
      </c>
      <c r="R9564" s="1" t="s">
        <v>5917</v>
      </c>
      <c r="S9564" s="1">
        <v>224.93700000000004</v>
      </c>
      <c r="T9564" s="1">
        <v>3</v>
      </c>
      <c r="U9564" s="1">
        <v>0.7</v>
      </c>
      <c r="V9564" s="1">
        <v>-164.9538</v>
      </c>
      <c r="W9564" t="str">
        <f>INDEX(People!$A$2:$A$5,MATCH(Orders!N9564,People!$B$2:$B$5,0))</f>
        <v>Chuck Magee</v>
      </c>
      <c r="X9564" t="str">
        <f>IFERROR(INDEX(Returns!A9564:A10363,MATCH(Orders!B9564,Returns!B9564:B10363,0)),"No")</f>
        <v>No</v>
      </c>
      <c r="Y9564">
        <f t="shared" si="149"/>
        <v>382.39290000000005</v>
      </c>
    </row>
    <row r="9565" spans="1:25" x14ac:dyDescent="0.2">
      <c r="A9565" s="1">
        <v>9564</v>
      </c>
      <c r="B9565" t="s">
        <v>10738</v>
      </c>
      <c r="C9565" s="2">
        <v>43223</v>
      </c>
      <c r="D9565" s="8">
        <f>Table1[[#This Row],[Order Date]]</f>
        <v>43223</v>
      </c>
      <c r="E9565" s="2">
        <v>43225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">
        <v>4319</v>
      </c>
      <c r="P9565" s="1" t="s">
        <v>43</v>
      </c>
      <c r="Q9565" s="1" t="s">
        <v>44</v>
      </c>
      <c r="R9565" s="1" t="s">
        <v>4320</v>
      </c>
      <c r="S9565" s="1">
        <v>6</v>
      </c>
      <c r="T9565" s="1">
        <v>2</v>
      </c>
      <c r="U9565" s="1">
        <v>0.2</v>
      </c>
      <c r="V9565" s="1">
        <v>2.0999999999999996</v>
      </c>
      <c r="W9565" t="str">
        <f>INDEX(People!$A$2:$A$5,MATCH(Orders!N9565,People!$B$2:$B$5,0))</f>
        <v>Chuck Magee</v>
      </c>
      <c r="X9565" t="str">
        <f>IFERROR(INDEX(Returns!A9565:A10364,MATCH(Orders!B9565,Returns!B9565:B10364,0)),"No")</f>
        <v>No</v>
      </c>
      <c r="Y9565">
        <f t="shared" si="149"/>
        <v>7.1999999999999993</v>
      </c>
    </row>
    <row r="9566" spans="1:25" x14ac:dyDescent="0.2">
      <c r="A9566" s="1">
        <v>9565</v>
      </c>
      <c r="B9566" t="s">
        <v>10739</v>
      </c>
      <c r="C9566" s="2">
        <v>42887</v>
      </c>
      <c r="D9566" s="8">
        <f>Table1[[#This Row],[Order Date]]</f>
        <v>42887</v>
      </c>
      <c r="E9566" s="2">
        <v>42894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">
        <v>3298</v>
      </c>
      <c r="P9566" s="1" t="s">
        <v>43</v>
      </c>
      <c r="Q9566" s="1" t="s">
        <v>84</v>
      </c>
      <c r="R9566" s="1" t="s">
        <v>3299</v>
      </c>
      <c r="S9566" s="1">
        <v>11.76</v>
      </c>
      <c r="T9566" s="1">
        <v>2</v>
      </c>
      <c r="U9566" s="1">
        <v>0</v>
      </c>
      <c r="V9566" s="1">
        <v>5.7623999999999995</v>
      </c>
      <c r="W9566" t="str">
        <f>INDEX(People!$A$2:$A$5,MATCH(Orders!N9566,People!$B$2:$B$5,0))</f>
        <v>Anna Andreadi</v>
      </c>
      <c r="X9566" t="str">
        <f>IFERROR(INDEX(Returns!A9566:A10365,MATCH(Orders!B9566,Returns!B9566:B10365,0)),"No")</f>
        <v>No</v>
      </c>
      <c r="Y9566">
        <f t="shared" si="149"/>
        <v>11.76</v>
      </c>
    </row>
    <row r="9567" spans="1:25" x14ac:dyDescent="0.2">
      <c r="A9567" s="1">
        <v>9566</v>
      </c>
      <c r="B9567" t="s">
        <v>10740</v>
      </c>
      <c r="C9567" s="2">
        <v>42460</v>
      </c>
      <c r="D9567" s="8">
        <f>Table1[[#This Row],[Order Date]]</f>
        <v>42460</v>
      </c>
      <c r="E9567" s="2">
        <v>42460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">
        <v>829</v>
      </c>
      <c r="P9567" s="1" t="s">
        <v>30</v>
      </c>
      <c r="Q9567" s="1" t="s">
        <v>34</v>
      </c>
      <c r="R9567" s="1" t="s">
        <v>830</v>
      </c>
      <c r="S9567" s="1">
        <v>1125.4879999999998</v>
      </c>
      <c r="T9567" s="1">
        <v>7</v>
      </c>
      <c r="U9567" s="1">
        <v>0.2</v>
      </c>
      <c r="V9567" s="1">
        <v>98.480200000000082</v>
      </c>
      <c r="W9567" t="str">
        <f>INDEX(People!$A$2:$A$5,MATCH(Orders!N9567,People!$B$2:$B$5,0))</f>
        <v>Cassandra Brandow</v>
      </c>
      <c r="X9567" t="str">
        <f>IFERROR(INDEX(Returns!A9567:A10366,MATCH(Orders!B9567,Returns!B9567:B10366,0)),"No")</f>
        <v>No</v>
      </c>
      <c r="Y9567">
        <f t="shared" si="149"/>
        <v>1350.5855999999997</v>
      </c>
    </row>
    <row r="9568" spans="1:25" x14ac:dyDescent="0.2">
      <c r="A9568" s="1">
        <v>9567</v>
      </c>
      <c r="B9568" t="s">
        <v>10740</v>
      </c>
      <c r="C9568" s="2">
        <v>42460</v>
      </c>
      <c r="D9568" s="8">
        <f>Table1[[#This Row],[Order Date]]</f>
        <v>42460</v>
      </c>
      <c r="E9568" s="2">
        <v>42460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">
        <v>2227</v>
      </c>
      <c r="P9568" s="1" t="s">
        <v>43</v>
      </c>
      <c r="Q9568" s="1" t="s">
        <v>70</v>
      </c>
      <c r="R9568" s="1" t="s">
        <v>2228</v>
      </c>
      <c r="S9568" s="1">
        <v>12.645000000000001</v>
      </c>
      <c r="T9568" s="1">
        <v>5</v>
      </c>
      <c r="U9568" s="1">
        <v>0.7</v>
      </c>
      <c r="V9568" s="1">
        <v>-10.116</v>
      </c>
      <c r="W9568" t="str">
        <f>INDEX(People!$A$2:$A$5,MATCH(Orders!N9568,People!$B$2:$B$5,0))</f>
        <v>Cassandra Brandow</v>
      </c>
      <c r="X9568" t="str">
        <f>IFERROR(INDEX(Returns!A9568:A10367,MATCH(Orders!B9568,Returns!B9568:B10367,0)),"No")</f>
        <v>No</v>
      </c>
      <c r="Y9568">
        <f t="shared" si="149"/>
        <v>21.496500000000001</v>
      </c>
    </row>
    <row r="9569" spans="1:25" x14ac:dyDescent="0.2">
      <c r="A9569" s="1">
        <v>9568</v>
      </c>
      <c r="B9569" t="s">
        <v>10740</v>
      </c>
      <c r="C9569" s="2">
        <v>42460</v>
      </c>
      <c r="D9569" s="8">
        <f>Table1[[#This Row],[Order Date]]</f>
        <v>42460</v>
      </c>
      <c r="E9569" s="2">
        <v>42460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">
        <v>688</v>
      </c>
      <c r="P9569" s="1" t="s">
        <v>43</v>
      </c>
      <c r="Q9569" s="1" t="s">
        <v>63</v>
      </c>
      <c r="R9569" s="1" t="s">
        <v>689</v>
      </c>
      <c r="S9569" s="1">
        <v>4.032</v>
      </c>
      <c r="T9569" s="1">
        <v>2</v>
      </c>
      <c r="U9569" s="1">
        <v>0.2</v>
      </c>
      <c r="V9569" s="1">
        <v>1.0584000000000002</v>
      </c>
      <c r="W9569" t="str">
        <f>INDEX(People!$A$2:$A$5,MATCH(Orders!N9569,People!$B$2:$B$5,0))</f>
        <v>Cassandra Brandow</v>
      </c>
      <c r="X9569" t="str">
        <f>IFERROR(INDEX(Returns!A9569:A10368,MATCH(Orders!B9569,Returns!B9569:B10368,0)),"No")</f>
        <v>No</v>
      </c>
      <c r="Y9569">
        <f t="shared" si="149"/>
        <v>4.8384</v>
      </c>
    </row>
    <row r="9570" spans="1:25" x14ac:dyDescent="0.2">
      <c r="A9570" s="1">
        <v>9569</v>
      </c>
      <c r="B9570" t="s">
        <v>10741</v>
      </c>
      <c r="C9570" s="2">
        <v>43651</v>
      </c>
      <c r="D9570" s="8">
        <f>Table1[[#This Row],[Order Date]]</f>
        <v>43651</v>
      </c>
      <c r="E9570" s="2">
        <v>43653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">
        <v>492</v>
      </c>
      <c r="P9570" s="1" t="s">
        <v>66</v>
      </c>
      <c r="Q9570" s="1" t="s">
        <v>67</v>
      </c>
      <c r="R9570" s="1" t="s">
        <v>493</v>
      </c>
      <c r="S9570" s="1">
        <v>79.959999999999994</v>
      </c>
      <c r="T9570" s="1">
        <v>4</v>
      </c>
      <c r="U9570" s="1">
        <v>0</v>
      </c>
      <c r="V9570" s="1">
        <v>22.388800000000003</v>
      </c>
      <c r="W9570" t="str">
        <f>INDEX(People!$A$2:$A$5,MATCH(Orders!N9570,People!$B$2:$B$5,0))</f>
        <v>Kelly Williams</v>
      </c>
      <c r="X9570" t="str">
        <f>IFERROR(INDEX(Returns!A9570:A10369,MATCH(Orders!B9570,Returns!B9570:B10369,0)),"No")</f>
        <v>No</v>
      </c>
      <c r="Y9570">
        <f t="shared" si="149"/>
        <v>79.959999999999994</v>
      </c>
    </row>
    <row r="9571" spans="1:25" x14ac:dyDescent="0.2">
      <c r="A9571" s="1">
        <v>9570</v>
      </c>
      <c r="B9571" t="s">
        <v>10742</v>
      </c>
      <c r="C9571" s="2">
        <v>43002</v>
      </c>
      <c r="D9571" s="8">
        <f>Table1[[#This Row],[Order Date]]</f>
        <v>43002</v>
      </c>
      <c r="E9571" s="2">
        <v>43002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">
        <v>4463</v>
      </c>
      <c r="P9571" s="1" t="s">
        <v>43</v>
      </c>
      <c r="Q9571" s="1" t="s">
        <v>70</v>
      </c>
      <c r="R9571" s="1" t="s">
        <v>4464</v>
      </c>
      <c r="S9571" s="1">
        <v>6.732000000000002</v>
      </c>
      <c r="T9571" s="1">
        <v>6</v>
      </c>
      <c r="U9571" s="1">
        <v>0.7</v>
      </c>
      <c r="V9571" s="1">
        <v>-4.4879999999999978</v>
      </c>
      <c r="W9571" t="str">
        <f>INDEX(People!$A$2:$A$5,MATCH(Orders!N9571,People!$B$2:$B$5,0))</f>
        <v>Chuck Magee</v>
      </c>
      <c r="X9571" t="str">
        <f>IFERROR(INDEX(Returns!A9571:A10370,MATCH(Orders!B9571,Returns!B9571:B10370,0)),"No")</f>
        <v>No</v>
      </c>
      <c r="Y9571">
        <f t="shared" si="149"/>
        <v>11.444400000000003</v>
      </c>
    </row>
    <row r="9572" spans="1:25" x14ac:dyDescent="0.2">
      <c r="A9572" s="1">
        <v>9571</v>
      </c>
      <c r="B9572" t="s">
        <v>10742</v>
      </c>
      <c r="C9572" s="2">
        <v>43002</v>
      </c>
      <c r="D9572" s="8">
        <f>Table1[[#This Row],[Order Date]]</f>
        <v>43002</v>
      </c>
      <c r="E9572" s="2">
        <v>43002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">
        <v>3924</v>
      </c>
      <c r="P9572" s="1" t="s">
        <v>43</v>
      </c>
      <c r="Q9572" s="1" t="s">
        <v>55</v>
      </c>
      <c r="R9572" s="1" t="s">
        <v>3925</v>
      </c>
      <c r="S9572" s="1">
        <v>33.568000000000005</v>
      </c>
      <c r="T9572" s="1">
        <v>2</v>
      </c>
      <c r="U9572" s="1">
        <v>0.2</v>
      </c>
      <c r="V9572" s="1">
        <v>1.6783999999999981</v>
      </c>
      <c r="W9572" t="str">
        <f>INDEX(People!$A$2:$A$5,MATCH(Orders!N9572,People!$B$2:$B$5,0))</f>
        <v>Chuck Magee</v>
      </c>
      <c r="X9572" t="str">
        <f>IFERROR(INDEX(Returns!A9572:A10371,MATCH(Orders!B9572,Returns!B9572:B10371,0)),"No")</f>
        <v>No</v>
      </c>
      <c r="Y9572">
        <f t="shared" si="149"/>
        <v>40.281600000000005</v>
      </c>
    </row>
    <row r="9573" spans="1:25" x14ac:dyDescent="0.2">
      <c r="A9573" s="1">
        <v>9572</v>
      </c>
      <c r="B9573" t="s">
        <v>10742</v>
      </c>
      <c r="C9573" s="2">
        <v>43002</v>
      </c>
      <c r="D9573" s="8">
        <f>Table1[[#This Row],[Order Date]]</f>
        <v>43002</v>
      </c>
      <c r="E9573" s="2">
        <v>43002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">
        <v>5278</v>
      </c>
      <c r="P9573" s="1" t="s">
        <v>43</v>
      </c>
      <c r="Q9573" s="1" t="s">
        <v>157</v>
      </c>
      <c r="R9573" s="1" t="s">
        <v>5279</v>
      </c>
      <c r="S9573" s="1">
        <v>15.840000000000002</v>
      </c>
      <c r="T9573" s="1">
        <v>2</v>
      </c>
      <c r="U9573" s="1">
        <v>0.2</v>
      </c>
      <c r="V9573" s="1">
        <v>5.5439999999999987</v>
      </c>
      <c r="W9573" t="str">
        <f>INDEX(People!$A$2:$A$5,MATCH(Orders!N9573,People!$B$2:$B$5,0))</f>
        <v>Chuck Magee</v>
      </c>
      <c r="X9573" t="str">
        <f>IFERROR(INDEX(Returns!A9573:A10372,MATCH(Orders!B9573,Returns!B9573:B10372,0)),"No")</f>
        <v>No</v>
      </c>
      <c r="Y9573">
        <f t="shared" si="149"/>
        <v>19.008000000000003</v>
      </c>
    </row>
    <row r="9574" spans="1:25" x14ac:dyDescent="0.2">
      <c r="A9574" s="1">
        <v>9573</v>
      </c>
      <c r="B9574" t="s">
        <v>10742</v>
      </c>
      <c r="C9574" s="2">
        <v>43002</v>
      </c>
      <c r="D9574" s="8">
        <f>Table1[[#This Row],[Order Date]]</f>
        <v>43002</v>
      </c>
      <c r="E9574" s="2">
        <v>43002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">
        <v>1936</v>
      </c>
      <c r="P9574" s="1" t="s">
        <v>43</v>
      </c>
      <c r="Q9574" s="1" t="s">
        <v>44</v>
      </c>
      <c r="R9574" s="1" t="s">
        <v>1937</v>
      </c>
      <c r="S9574" s="1">
        <v>24.424000000000003</v>
      </c>
      <c r="T9574" s="1">
        <v>1</v>
      </c>
      <c r="U9574" s="1">
        <v>0.2</v>
      </c>
      <c r="V9574" s="1">
        <v>7.9378000000000002</v>
      </c>
      <c r="W9574" t="str">
        <f>INDEX(People!$A$2:$A$5,MATCH(Orders!N9574,People!$B$2:$B$5,0))</f>
        <v>Chuck Magee</v>
      </c>
      <c r="X9574" t="str">
        <f>IFERROR(INDEX(Returns!A9574:A10373,MATCH(Orders!B9574,Returns!B9574:B10373,0)),"No")</f>
        <v>No</v>
      </c>
      <c r="Y9574">
        <f t="shared" si="149"/>
        <v>29.308800000000002</v>
      </c>
    </row>
    <row r="9575" spans="1:25" x14ac:dyDescent="0.2">
      <c r="A9575" s="1">
        <v>9574</v>
      </c>
      <c r="B9575" t="s">
        <v>10742</v>
      </c>
      <c r="C9575" s="2">
        <v>43002</v>
      </c>
      <c r="D9575" s="8">
        <f>Table1[[#This Row],[Order Date]]</f>
        <v>43002</v>
      </c>
      <c r="E9575" s="2">
        <v>43002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">
        <v>3406</v>
      </c>
      <c r="P9575" s="1" t="s">
        <v>43</v>
      </c>
      <c r="Q9575" s="1" t="s">
        <v>63</v>
      </c>
      <c r="R9575" s="1" t="s">
        <v>3407</v>
      </c>
      <c r="S9575" s="1">
        <v>17.12</v>
      </c>
      <c r="T9575" s="1">
        <v>5</v>
      </c>
      <c r="U9575" s="1">
        <v>0.2</v>
      </c>
      <c r="V9575" s="1">
        <v>1.9259999999999975</v>
      </c>
      <c r="W9575" t="str">
        <f>INDEX(People!$A$2:$A$5,MATCH(Orders!N9575,People!$B$2:$B$5,0))</f>
        <v>Chuck Magee</v>
      </c>
      <c r="X9575" t="str">
        <f>IFERROR(INDEX(Returns!A9575:A10374,MATCH(Orders!B9575,Returns!B9575:B10374,0)),"No")</f>
        <v>No</v>
      </c>
      <c r="Y9575">
        <f t="shared" si="149"/>
        <v>20.544</v>
      </c>
    </row>
    <row r="9576" spans="1:25" x14ac:dyDescent="0.2">
      <c r="A9576" s="1">
        <v>9575</v>
      </c>
      <c r="B9576" t="s">
        <v>10743</v>
      </c>
      <c r="C9576" s="2">
        <v>42960</v>
      </c>
      <c r="D9576" s="8">
        <f>Table1[[#This Row],[Order Date]]</f>
        <v>42960</v>
      </c>
      <c r="E9576" s="2">
        <v>42960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">
        <v>3780</v>
      </c>
      <c r="P9576" s="1" t="s">
        <v>30</v>
      </c>
      <c r="Q9576" s="1" t="s">
        <v>60</v>
      </c>
      <c r="R9576" s="1" t="s">
        <v>3781</v>
      </c>
      <c r="S9576" s="1">
        <v>31.56</v>
      </c>
      <c r="T9576" s="1">
        <v>3</v>
      </c>
      <c r="U9576" s="1">
        <v>0</v>
      </c>
      <c r="V9576" s="1">
        <v>10.4148</v>
      </c>
      <c r="W9576" t="str">
        <f>INDEX(People!$A$2:$A$5,MATCH(Orders!N9576,People!$B$2:$B$5,0))</f>
        <v>Anna Andreadi</v>
      </c>
      <c r="X9576" t="str">
        <f>IFERROR(INDEX(Returns!A9576:A10375,MATCH(Orders!B9576,Returns!B9576:B10375,0)),"No")</f>
        <v>No</v>
      </c>
      <c r="Y9576">
        <f t="shared" si="149"/>
        <v>31.56</v>
      </c>
    </row>
    <row r="9577" spans="1:25" x14ac:dyDescent="0.2">
      <c r="A9577" s="1">
        <v>9576</v>
      </c>
      <c r="B9577" t="s">
        <v>10744</v>
      </c>
      <c r="C9577" s="2">
        <v>42881</v>
      </c>
      <c r="D9577" s="8">
        <f>Table1[[#This Row],[Order Date]]</f>
        <v>42881</v>
      </c>
      <c r="E9577" s="2">
        <v>42883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">
        <v>342</v>
      </c>
      <c r="P9577" s="1" t="s">
        <v>30</v>
      </c>
      <c r="Q9577" s="1" t="s">
        <v>34</v>
      </c>
      <c r="R9577" s="1" t="s">
        <v>343</v>
      </c>
      <c r="S9577" s="1">
        <v>105.68599999999999</v>
      </c>
      <c r="T9577" s="1">
        <v>1</v>
      </c>
      <c r="U9577" s="1">
        <v>0.3</v>
      </c>
      <c r="V9577" s="1">
        <v>-28.686199999999999</v>
      </c>
      <c r="W9577" t="str">
        <f>INDEX(People!$A$2:$A$5,MATCH(Orders!N9577,People!$B$2:$B$5,0))</f>
        <v>Kelly Williams</v>
      </c>
      <c r="X9577" t="str">
        <f>IFERROR(INDEX(Returns!A9577:A10376,MATCH(Orders!B9577,Returns!B9577:B10376,0)),"No")</f>
        <v>No</v>
      </c>
      <c r="Y9577">
        <f t="shared" si="149"/>
        <v>137.39179999999999</v>
      </c>
    </row>
    <row r="9578" spans="1:25" x14ac:dyDescent="0.2">
      <c r="A9578" s="1">
        <v>9577</v>
      </c>
      <c r="B9578" t="s">
        <v>10744</v>
      </c>
      <c r="C9578" s="2">
        <v>42881</v>
      </c>
      <c r="D9578" s="8">
        <f>Table1[[#This Row],[Order Date]]</f>
        <v>42881</v>
      </c>
      <c r="E9578" s="2">
        <v>42883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">
        <v>3552</v>
      </c>
      <c r="P9578" s="1" t="s">
        <v>66</v>
      </c>
      <c r="Q9578" s="1" t="s">
        <v>601</v>
      </c>
      <c r="R9578" s="1" t="s">
        <v>3553</v>
      </c>
      <c r="S9578" s="1">
        <v>399.53999999999996</v>
      </c>
      <c r="T9578" s="1">
        <v>2</v>
      </c>
      <c r="U9578" s="1">
        <v>0.4</v>
      </c>
      <c r="V9578" s="1">
        <v>-79.908000000000015</v>
      </c>
      <c r="W9578" t="str">
        <f>INDEX(People!$A$2:$A$5,MATCH(Orders!N9578,People!$B$2:$B$5,0))</f>
        <v>Kelly Williams</v>
      </c>
      <c r="X9578" t="str">
        <f>IFERROR(INDEX(Returns!A9578:A10377,MATCH(Orders!B9578,Returns!B9578:B10377,0)),"No")</f>
        <v>No</v>
      </c>
      <c r="Y9578">
        <f t="shared" si="149"/>
        <v>559.35599999999988</v>
      </c>
    </row>
    <row r="9579" spans="1:25" x14ac:dyDescent="0.2">
      <c r="A9579" s="1">
        <v>9578</v>
      </c>
      <c r="B9579" t="s">
        <v>10744</v>
      </c>
      <c r="C9579" s="2">
        <v>42881</v>
      </c>
      <c r="D9579" s="8">
        <f>Table1[[#This Row],[Order Date]]</f>
        <v>42881</v>
      </c>
      <c r="E9579" s="2">
        <v>42883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">
        <v>3700</v>
      </c>
      <c r="P9579" s="1" t="s">
        <v>30</v>
      </c>
      <c r="Q9579" s="1" t="s">
        <v>34</v>
      </c>
      <c r="R9579" s="1" t="s">
        <v>3701</v>
      </c>
      <c r="S9579" s="1">
        <v>104.93</v>
      </c>
      <c r="T9579" s="1">
        <v>5</v>
      </c>
      <c r="U9579" s="1">
        <v>0.3</v>
      </c>
      <c r="V9579" s="1">
        <v>-4.4969999999999999</v>
      </c>
      <c r="W9579" t="str">
        <f>INDEX(People!$A$2:$A$5,MATCH(Orders!N9579,People!$B$2:$B$5,0))</f>
        <v>Kelly Williams</v>
      </c>
      <c r="X9579" t="str">
        <f>IFERROR(INDEX(Returns!A9579:A10378,MATCH(Orders!B9579,Returns!B9579:B10378,0)),"No")</f>
        <v>No</v>
      </c>
      <c r="Y9579">
        <f t="shared" si="149"/>
        <v>136.40900000000002</v>
      </c>
    </row>
    <row r="9580" spans="1:25" x14ac:dyDescent="0.2">
      <c r="A9580" s="1">
        <v>9579</v>
      </c>
      <c r="B9580" t="s">
        <v>10745</v>
      </c>
      <c r="C9580" s="2">
        <v>43722</v>
      </c>
      <c r="D9580" s="8">
        <f>Table1[[#This Row],[Order Date]]</f>
        <v>43722</v>
      </c>
      <c r="E9580" s="2">
        <v>43724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">
        <v>2933</v>
      </c>
      <c r="P9580" s="1" t="s">
        <v>66</v>
      </c>
      <c r="Q9580" s="1" t="s">
        <v>67</v>
      </c>
      <c r="R9580" s="1" t="s">
        <v>2934</v>
      </c>
      <c r="S9580" s="1">
        <v>1079.8499999999999</v>
      </c>
      <c r="T9580" s="1">
        <v>3</v>
      </c>
      <c r="U9580" s="1">
        <v>0</v>
      </c>
      <c r="V9580" s="1">
        <v>323.95499999999993</v>
      </c>
      <c r="W9580" t="str">
        <f>INDEX(People!$A$2:$A$5,MATCH(Orders!N9580,People!$B$2:$B$5,0))</f>
        <v>Chuck Magee</v>
      </c>
      <c r="X9580" t="str">
        <f>IFERROR(INDEX(Returns!A9580:A10379,MATCH(Orders!B9580,Returns!B9580:B10379,0)),"No")</f>
        <v>No</v>
      </c>
      <c r="Y9580">
        <f t="shared" si="149"/>
        <v>1079.8499999999999</v>
      </c>
    </row>
    <row r="9581" spans="1:25" x14ac:dyDescent="0.2">
      <c r="A9581" s="1">
        <v>9580</v>
      </c>
      <c r="B9581" t="s">
        <v>10745</v>
      </c>
      <c r="C9581" s="2">
        <v>43722</v>
      </c>
      <c r="D9581" s="8">
        <f>Table1[[#This Row],[Order Date]]</f>
        <v>43722</v>
      </c>
      <c r="E9581" s="2">
        <v>43724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">
        <v>3397</v>
      </c>
      <c r="P9581" s="1" t="s">
        <v>43</v>
      </c>
      <c r="Q9581" s="1" t="s">
        <v>55</v>
      </c>
      <c r="R9581" s="1" t="s">
        <v>3398</v>
      </c>
      <c r="S9581" s="1">
        <v>70.98</v>
      </c>
      <c r="T9581" s="1">
        <v>1</v>
      </c>
      <c r="U9581" s="1">
        <v>0</v>
      </c>
      <c r="V9581" s="1">
        <v>3.5489999999999924</v>
      </c>
      <c r="W9581" t="str">
        <f>INDEX(People!$A$2:$A$5,MATCH(Orders!N9581,People!$B$2:$B$5,0))</f>
        <v>Chuck Magee</v>
      </c>
      <c r="X9581" t="str">
        <f>IFERROR(INDEX(Returns!A9581:A10380,MATCH(Orders!B9581,Returns!B9581:B10380,0)),"No")</f>
        <v>No</v>
      </c>
      <c r="Y9581">
        <f t="shared" si="149"/>
        <v>70.98</v>
      </c>
    </row>
    <row r="9582" spans="1:25" x14ac:dyDescent="0.2">
      <c r="A9582" s="1">
        <v>9581</v>
      </c>
      <c r="B9582" t="s">
        <v>10745</v>
      </c>
      <c r="C9582" s="2">
        <v>43722</v>
      </c>
      <c r="D9582" s="8">
        <f>Table1[[#This Row],[Order Date]]</f>
        <v>43722</v>
      </c>
      <c r="E9582" s="2">
        <v>43724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">
        <v>2498</v>
      </c>
      <c r="P9582" s="1" t="s">
        <v>43</v>
      </c>
      <c r="Q9582" s="1" t="s">
        <v>63</v>
      </c>
      <c r="R9582" s="1" t="s">
        <v>2499</v>
      </c>
      <c r="S9582" s="1">
        <v>29.950000000000003</v>
      </c>
      <c r="T9582" s="1">
        <v>5</v>
      </c>
      <c r="U9582" s="1">
        <v>0</v>
      </c>
      <c r="V9582" s="1">
        <v>8.6854999999999993</v>
      </c>
      <c r="W9582" t="str">
        <f>INDEX(People!$A$2:$A$5,MATCH(Orders!N9582,People!$B$2:$B$5,0))</f>
        <v>Chuck Magee</v>
      </c>
      <c r="X9582" t="str">
        <f>IFERROR(INDEX(Returns!A9582:A10381,MATCH(Orders!B9582,Returns!B9582:B10381,0)),"No")</f>
        <v>No</v>
      </c>
      <c r="Y9582">
        <f t="shared" si="149"/>
        <v>29.950000000000003</v>
      </c>
    </row>
    <row r="9583" spans="1:25" x14ac:dyDescent="0.2">
      <c r="A9583" s="1">
        <v>9582</v>
      </c>
      <c r="B9583" t="s">
        <v>10745</v>
      </c>
      <c r="C9583" s="2">
        <v>43722</v>
      </c>
      <c r="D9583" s="8">
        <f>Table1[[#This Row],[Order Date]]</f>
        <v>43722</v>
      </c>
      <c r="E9583" s="2">
        <v>43724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">
        <v>5078</v>
      </c>
      <c r="P9583" s="1" t="s">
        <v>30</v>
      </c>
      <c r="Q9583" s="1" t="s">
        <v>34</v>
      </c>
      <c r="R9583" s="1" t="s">
        <v>5079</v>
      </c>
      <c r="S9583" s="1">
        <v>589.41</v>
      </c>
      <c r="T9583" s="1">
        <v>5</v>
      </c>
      <c r="U9583" s="1">
        <v>0.1</v>
      </c>
      <c r="V9583" s="1">
        <v>-6.5490000000000492</v>
      </c>
      <c r="W9583" t="str">
        <f>INDEX(People!$A$2:$A$5,MATCH(Orders!N9583,People!$B$2:$B$5,0))</f>
        <v>Chuck Magee</v>
      </c>
      <c r="X9583" t="str">
        <f>IFERROR(INDEX(Returns!A9583:A10382,MATCH(Orders!B9583,Returns!B9583:B10382,0)),"No")</f>
        <v>No</v>
      </c>
      <c r="Y9583">
        <f t="shared" si="149"/>
        <v>648.351</v>
      </c>
    </row>
    <row r="9584" spans="1:25" x14ac:dyDescent="0.2">
      <c r="A9584" s="1">
        <v>9583</v>
      </c>
      <c r="B9584" t="s">
        <v>10746</v>
      </c>
      <c r="C9584" s="2">
        <v>43258</v>
      </c>
      <c r="D9584" s="8">
        <f>Table1[[#This Row],[Order Date]]</f>
        <v>43258</v>
      </c>
      <c r="E9584" s="2">
        <v>43262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">
        <v>507</v>
      </c>
      <c r="P9584" s="1" t="s">
        <v>43</v>
      </c>
      <c r="Q9584" s="1" t="s">
        <v>242</v>
      </c>
      <c r="R9584" s="1" t="s">
        <v>508</v>
      </c>
      <c r="S9584" s="1">
        <v>9.6479999999999997</v>
      </c>
      <c r="T9584" s="1">
        <v>6</v>
      </c>
      <c r="U9584" s="1">
        <v>0.2</v>
      </c>
      <c r="V9584" s="1">
        <v>3.4973999999999998</v>
      </c>
      <c r="W9584" t="str">
        <f>INDEX(People!$A$2:$A$5,MATCH(Orders!N9584,People!$B$2:$B$5,0))</f>
        <v>Chuck Magee</v>
      </c>
      <c r="X9584" t="str">
        <f>IFERROR(INDEX(Returns!A9584:A10383,MATCH(Orders!B9584,Returns!B9584:B10383,0)),"No")</f>
        <v>No</v>
      </c>
      <c r="Y9584">
        <f t="shared" si="149"/>
        <v>11.577599999999999</v>
      </c>
    </row>
    <row r="9585" spans="1:25" x14ac:dyDescent="0.2">
      <c r="A9585" s="1">
        <v>9584</v>
      </c>
      <c r="B9585" t="s">
        <v>10747</v>
      </c>
      <c r="C9585" s="2">
        <v>43641</v>
      </c>
      <c r="D9585" s="8">
        <f>Table1[[#This Row],[Order Date]]</f>
        <v>43641</v>
      </c>
      <c r="E9585" s="2">
        <v>43643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">
        <v>4000</v>
      </c>
      <c r="P9585" s="1" t="s">
        <v>30</v>
      </c>
      <c r="Q9585" s="1" t="s">
        <v>31</v>
      </c>
      <c r="R9585" s="1" t="s">
        <v>4001</v>
      </c>
      <c r="S9585" s="1">
        <v>400.78400000000005</v>
      </c>
      <c r="T9585" s="1">
        <v>1</v>
      </c>
      <c r="U9585" s="1">
        <v>0.2</v>
      </c>
      <c r="V9585" s="1">
        <v>-5.0098000000000269</v>
      </c>
      <c r="W9585" t="str">
        <f>INDEX(People!$A$2:$A$5,MATCH(Orders!N9585,People!$B$2:$B$5,0))</f>
        <v>Chuck Magee</v>
      </c>
      <c r="X9585" t="str">
        <f>IFERROR(INDEX(Returns!A9585:A10384,MATCH(Orders!B9585,Returns!B9585:B10384,0)),"No")</f>
        <v>No</v>
      </c>
      <c r="Y9585">
        <f t="shared" si="149"/>
        <v>480.94080000000002</v>
      </c>
    </row>
    <row r="9586" spans="1:25" x14ac:dyDescent="0.2">
      <c r="A9586" s="1">
        <v>9585</v>
      </c>
      <c r="B9586" t="s">
        <v>10748</v>
      </c>
      <c r="C9586" s="2">
        <v>43703</v>
      </c>
      <c r="D9586" s="8">
        <f>Table1[[#This Row],[Order Date]]</f>
        <v>43703</v>
      </c>
      <c r="E9586" s="2">
        <v>43704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">
        <v>3347</v>
      </c>
      <c r="P9586" s="1" t="s">
        <v>43</v>
      </c>
      <c r="Q9586" s="1" t="s">
        <v>55</v>
      </c>
      <c r="R9586" s="1" t="s">
        <v>3348</v>
      </c>
      <c r="S9586" s="1">
        <v>53.72</v>
      </c>
      <c r="T9586" s="1">
        <v>4</v>
      </c>
      <c r="U9586" s="1">
        <v>0</v>
      </c>
      <c r="V9586" s="1">
        <v>13.967199999999998</v>
      </c>
      <c r="W9586" t="str">
        <f>INDEX(People!$A$2:$A$5,MATCH(Orders!N9586,People!$B$2:$B$5,0))</f>
        <v>Kelly Williams</v>
      </c>
      <c r="X9586" t="str">
        <f>IFERROR(INDEX(Returns!A9586:A10385,MATCH(Orders!B9586,Returns!B9586:B10385,0)),"No")</f>
        <v>No</v>
      </c>
      <c r="Y9586">
        <f t="shared" si="149"/>
        <v>53.72</v>
      </c>
    </row>
    <row r="9587" spans="1:25" x14ac:dyDescent="0.2">
      <c r="A9587" s="1">
        <v>9586</v>
      </c>
      <c r="B9587" t="s">
        <v>10749</v>
      </c>
      <c r="C9587" s="2">
        <v>43338</v>
      </c>
      <c r="D9587" s="8">
        <f>Table1[[#This Row],[Order Date]]</f>
        <v>43338</v>
      </c>
      <c r="E9587" s="2">
        <v>43340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">
        <v>4532</v>
      </c>
      <c r="P9587" s="1" t="s">
        <v>43</v>
      </c>
      <c r="Q9587" s="1" t="s">
        <v>84</v>
      </c>
      <c r="R9587" s="1" t="s">
        <v>4533</v>
      </c>
      <c r="S9587" s="1">
        <v>31.007999999999999</v>
      </c>
      <c r="T9587" s="1">
        <v>1</v>
      </c>
      <c r="U9587" s="1">
        <v>0.2</v>
      </c>
      <c r="V9587" s="1">
        <v>11.240400000000001</v>
      </c>
      <c r="W9587" t="str">
        <f>INDEX(People!$A$2:$A$5,MATCH(Orders!N9587,People!$B$2:$B$5,0))</f>
        <v>Cassandra Brandow</v>
      </c>
      <c r="X9587" t="str">
        <f>IFERROR(INDEX(Returns!A9587:A10386,MATCH(Orders!B9587,Returns!B9587:B10386,0)),"No")</f>
        <v>No</v>
      </c>
      <c r="Y9587">
        <f t="shared" si="149"/>
        <v>37.209599999999995</v>
      </c>
    </row>
    <row r="9588" spans="1:25" x14ac:dyDescent="0.2">
      <c r="A9588" s="1">
        <v>9587</v>
      </c>
      <c r="B9588" t="s">
        <v>10750</v>
      </c>
      <c r="C9588" s="2">
        <v>43422</v>
      </c>
      <c r="D9588" s="8">
        <f>Table1[[#This Row],[Order Date]]</f>
        <v>43422</v>
      </c>
      <c r="E9588" s="2">
        <v>43422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">
        <v>4265</v>
      </c>
      <c r="P9588" s="1" t="s">
        <v>43</v>
      </c>
      <c r="Q9588" s="1" t="s">
        <v>70</v>
      </c>
      <c r="R9588" s="1" t="s">
        <v>4266</v>
      </c>
      <c r="S9588" s="1">
        <v>61.120000000000005</v>
      </c>
      <c r="T9588" s="1">
        <v>5</v>
      </c>
      <c r="U9588" s="1">
        <v>0.2</v>
      </c>
      <c r="V9588" s="1">
        <v>22.155999999999999</v>
      </c>
      <c r="W9588" t="str">
        <f>INDEX(People!$A$2:$A$5,MATCH(Orders!N9588,People!$B$2:$B$5,0))</f>
        <v>Anna Andreadi</v>
      </c>
      <c r="X9588" t="str">
        <f>IFERROR(INDEX(Returns!A9588:A10387,MATCH(Orders!B9588,Returns!B9588:B10387,0)),"No")</f>
        <v>No</v>
      </c>
      <c r="Y9588">
        <f t="shared" si="149"/>
        <v>73.344000000000008</v>
      </c>
    </row>
    <row r="9589" spans="1:25" x14ac:dyDescent="0.2">
      <c r="A9589" s="1">
        <v>9588</v>
      </c>
      <c r="B9589" t="s">
        <v>10751</v>
      </c>
      <c r="C9589" s="2">
        <v>43572</v>
      </c>
      <c r="D9589" s="8">
        <f>Table1[[#This Row],[Order Date]]</f>
        <v>43572</v>
      </c>
      <c r="E9589" s="2">
        <v>43577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">
        <v>2874</v>
      </c>
      <c r="P9589" s="1" t="s">
        <v>43</v>
      </c>
      <c r="Q9589" s="1" t="s">
        <v>55</v>
      </c>
      <c r="R9589" s="1" t="s">
        <v>2875</v>
      </c>
      <c r="S9589" s="1">
        <v>195.136</v>
      </c>
      <c r="T9589" s="1">
        <v>4</v>
      </c>
      <c r="U9589" s="1">
        <v>0.2</v>
      </c>
      <c r="V9589" s="1">
        <v>-43.9056</v>
      </c>
      <c r="W9589" t="str">
        <f>INDEX(People!$A$2:$A$5,MATCH(Orders!N9589,People!$B$2:$B$5,0))</f>
        <v>Kelly Williams</v>
      </c>
      <c r="X9589" t="str">
        <f>IFERROR(INDEX(Returns!A9589:A10388,MATCH(Orders!B9589,Returns!B9589:B10388,0)),"No")</f>
        <v>No</v>
      </c>
      <c r="Y9589">
        <f t="shared" si="149"/>
        <v>234.16319999999999</v>
      </c>
    </row>
    <row r="9590" spans="1:25" x14ac:dyDescent="0.2">
      <c r="A9590" s="1">
        <v>9589</v>
      </c>
      <c r="B9590" t="s">
        <v>10752</v>
      </c>
      <c r="C9590" s="2">
        <v>43669</v>
      </c>
      <c r="D9590" s="8">
        <f>Table1[[#This Row],[Order Date]]</f>
        <v>43669</v>
      </c>
      <c r="E9590" s="2">
        <v>43674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">
        <v>433</v>
      </c>
      <c r="P9590" s="1" t="s">
        <v>43</v>
      </c>
      <c r="Q9590" s="1" t="s">
        <v>63</v>
      </c>
      <c r="R9590" s="1" t="s">
        <v>434</v>
      </c>
      <c r="S9590" s="1">
        <v>121.536</v>
      </c>
      <c r="T9590" s="1">
        <v>4</v>
      </c>
      <c r="U9590" s="1">
        <v>0.2</v>
      </c>
      <c r="V9590" s="1">
        <v>15.191999999999979</v>
      </c>
      <c r="W9590" t="str">
        <f>INDEX(People!$A$2:$A$5,MATCH(Orders!N9590,People!$B$2:$B$5,0))</f>
        <v>Kelly Williams</v>
      </c>
      <c r="X9590" t="str">
        <f>IFERROR(INDEX(Returns!A9590:A10389,MATCH(Orders!B9590,Returns!B9590:B10389,0)),"No")</f>
        <v>No</v>
      </c>
      <c r="Y9590">
        <f t="shared" si="149"/>
        <v>145.8432</v>
      </c>
    </row>
    <row r="9591" spans="1:25" x14ac:dyDescent="0.2">
      <c r="A9591" s="1">
        <v>9590</v>
      </c>
      <c r="B9591" t="s">
        <v>10753</v>
      </c>
      <c r="C9591" s="2">
        <v>42501</v>
      </c>
      <c r="D9591" s="8">
        <f>Table1[[#This Row],[Order Date]]</f>
        <v>42501</v>
      </c>
      <c r="E9591" s="2">
        <v>42505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">
        <v>5566</v>
      </c>
      <c r="P9591" s="1" t="s">
        <v>43</v>
      </c>
      <c r="Q9591" s="1" t="s">
        <v>84</v>
      </c>
      <c r="R9591" s="1" t="s">
        <v>5567</v>
      </c>
      <c r="S9591" s="1">
        <v>17.472000000000001</v>
      </c>
      <c r="T9591" s="1">
        <v>3</v>
      </c>
      <c r="U9591" s="1">
        <v>0.2</v>
      </c>
      <c r="V9591" s="1">
        <v>5.6783999999999981</v>
      </c>
      <c r="W9591" t="str">
        <f>INDEX(People!$A$2:$A$5,MATCH(Orders!N9591,People!$B$2:$B$5,0))</f>
        <v>Kelly Williams</v>
      </c>
      <c r="X9591" t="str">
        <f>IFERROR(INDEX(Returns!A9591:A10390,MATCH(Orders!B9591,Returns!B9591:B10390,0)),"No")</f>
        <v>No</v>
      </c>
      <c r="Y9591">
        <f t="shared" si="149"/>
        <v>20.9664</v>
      </c>
    </row>
    <row r="9592" spans="1:25" x14ac:dyDescent="0.2">
      <c r="A9592" s="1">
        <v>9591</v>
      </c>
      <c r="B9592" t="s">
        <v>10753</v>
      </c>
      <c r="C9592" s="2">
        <v>42501</v>
      </c>
      <c r="D9592" s="8">
        <f>Table1[[#This Row],[Order Date]]</f>
        <v>42501</v>
      </c>
      <c r="E9592" s="2">
        <v>42505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">
        <v>2972</v>
      </c>
      <c r="P9592" s="1" t="s">
        <v>43</v>
      </c>
      <c r="Q9592" s="1" t="s">
        <v>70</v>
      </c>
      <c r="R9592" s="1" t="s">
        <v>2973</v>
      </c>
      <c r="S9592" s="1">
        <v>104.57999999999998</v>
      </c>
      <c r="T9592" s="1">
        <v>9</v>
      </c>
      <c r="U9592" s="1">
        <v>0.8</v>
      </c>
      <c r="V9592" s="1">
        <v>-172.55700000000007</v>
      </c>
      <c r="W9592" t="str">
        <f>INDEX(People!$A$2:$A$5,MATCH(Orders!N9592,People!$B$2:$B$5,0))</f>
        <v>Kelly Williams</v>
      </c>
      <c r="X9592" t="str">
        <f>IFERROR(INDEX(Returns!A9592:A10391,MATCH(Orders!B9592,Returns!B9592:B10391,0)),"No")</f>
        <v>No</v>
      </c>
      <c r="Y9592">
        <f t="shared" si="149"/>
        <v>188.24399999999997</v>
      </c>
    </row>
    <row r="9593" spans="1:25" x14ac:dyDescent="0.2">
      <c r="A9593" s="1">
        <v>9592</v>
      </c>
      <c r="B9593" t="s">
        <v>10754</v>
      </c>
      <c r="C9593" s="2">
        <v>43309</v>
      </c>
      <c r="D9593" s="8">
        <f>Table1[[#This Row],[Order Date]]</f>
        <v>43309</v>
      </c>
      <c r="E9593" s="2">
        <v>43313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">
        <v>2896</v>
      </c>
      <c r="P9593" s="1" t="s">
        <v>30</v>
      </c>
      <c r="Q9593" s="1" t="s">
        <v>60</v>
      </c>
      <c r="R9593" s="1" t="s">
        <v>2897</v>
      </c>
      <c r="S9593" s="1">
        <v>24.700000000000003</v>
      </c>
      <c r="T9593" s="1">
        <v>5</v>
      </c>
      <c r="U9593" s="1">
        <v>0.6</v>
      </c>
      <c r="V9593" s="1">
        <v>-9.8799999999999955</v>
      </c>
      <c r="W9593" t="str">
        <f>INDEX(People!$A$2:$A$5,MATCH(Orders!N9593,People!$B$2:$B$5,0))</f>
        <v>Kelly Williams</v>
      </c>
      <c r="X9593" t="str">
        <f>IFERROR(INDEX(Returns!A9593:A10392,MATCH(Orders!B9593,Returns!B9593:B10392,0)),"No")</f>
        <v>No</v>
      </c>
      <c r="Y9593">
        <f t="shared" si="149"/>
        <v>39.52000000000001</v>
      </c>
    </row>
    <row r="9594" spans="1:25" x14ac:dyDescent="0.2">
      <c r="A9594" s="1">
        <v>9593</v>
      </c>
      <c r="B9594" t="s">
        <v>10754</v>
      </c>
      <c r="C9594" s="2">
        <v>43309</v>
      </c>
      <c r="D9594" s="8">
        <f>Table1[[#This Row],[Order Date]]</f>
        <v>43309</v>
      </c>
      <c r="E9594" s="2">
        <v>43313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">
        <v>5773</v>
      </c>
      <c r="P9594" s="1" t="s">
        <v>30</v>
      </c>
      <c r="Q9594" s="1" t="s">
        <v>60</v>
      </c>
      <c r="R9594" s="1" t="s">
        <v>5774</v>
      </c>
      <c r="S9594" s="1">
        <v>302.72000000000003</v>
      </c>
      <c r="T9594" s="1">
        <v>5</v>
      </c>
      <c r="U9594" s="1">
        <v>0.6</v>
      </c>
      <c r="V9594" s="1">
        <v>-378.40000000000009</v>
      </c>
      <c r="W9594" t="str">
        <f>INDEX(People!$A$2:$A$5,MATCH(Orders!N9594,People!$B$2:$B$5,0))</f>
        <v>Kelly Williams</v>
      </c>
      <c r="X9594" t="str">
        <f>IFERROR(INDEX(Returns!A9594:A10393,MATCH(Orders!B9594,Returns!B9594:B10393,0)),"No")</f>
        <v>No</v>
      </c>
      <c r="Y9594">
        <f t="shared" si="149"/>
        <v>484.35200000000009</v>
      </c>
    </row>
    <row r="9595" spans="1:25" x14ac:dyDescent="0.2">
      <c r="A9595" s="1">
        <v>9594</v>
      </c>
      <c r="B9595" t="s">
        <v>6102</v>
      </c>
      <c r="C9595" s="2">
        <v>43722</v>
      </c>
      <c r="D9595" s="8">
        <f>Table1[[#This Row],[Order Date]]</f>
        <v>43722</v>
      </c>
      <c r="E9595" s="2">
        <v>43727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">
        <v>4784</v>
      </c>
      <c r="P9595" s="1" t="s">
        <v>43</v>
      </c>
      <c r="Q9595" s="1" t="s">
        <v>84</v>
      </c>
      <c r="R9595" s="1" t="s">
        <v>4785</v>
      </c>
      <c r="S9595" s="1">
        <v>8.56</v>
      </c>
      <c r="T9595" s="1">
        <v>2</v>
      </c>
      <c r="U9595" s="1">
        <v>0</v>
      </c>
      <c r="V9595" s="1">
        <v>3.8519999999999994</v>
      </c>
      <c r="W9595" t="str">
        <f>INDEX(People!$A$2:$A$5,MATCH(Orders!N9595,People!$B$2:$B$5,0))</f>
        <v>Chuck Magee</v>
      </c>
      <c r="X9595" t="str">
        <f>IFERROR(INDEX(Returns!A9595:A10394,MATCH(Orders!B9595,Returns!B9595:B10394,0)),"No")</f>
        <v>No</v>
      </c>
      <c r="Y9595">
        <f t="shared" si="149"/>
        <v>8.56</v>
      </c>
    </row>
    <row r="9596" spans="1:25" x14ac:dyDescent="0.2">
      <c r="A9596" s="1">
        <v>9595</v>
      </c>
      <c r="B9596" t="s">
        <v>6102</v>
      </c>
      <c r="C9596" s="2">
        <v>43722</v>
      </c>
      <c r="D9596" s="8">
        <f>Table1[[#This Row],[Order Date]]</f>
        <v>43722</v>
      </c>
      <c r="E9596" s="2">
        <v>43727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">
        <v>1278</v>
      </c>
      <c r="P9596" s="1" t="s">
        <v>43</v>
      </c>
      <c r="Q9596" s="1" t="s">
        <v>84</v>
      </c>
      <c r="R9596" s="1" t="s">
        <v>1279</v>
      </c>
      <c r="S9596" s="1">
        <v>11.56</v>
      </c>
      <c r="T9596" s="1">
        <v>2</v>
      </c>
      <c r="U9596" s="1">
        <v>0</v>
      </c>
      <c r="V9596" s="1">
        <v>5.6644000000000005</v>
      </c>
      <c r="W9596" t="str">
        <f>INDEX(People!$A$2:$A$5,MATCH(Orders!N9596,People!$B$2:$B$5,0))</f>
        <v>Chuck Magee</v>
      </c>
      <c r="X9596" t="str">
        <f>IFERROR(INDEX(Returns!A9596:A10395,MATCH(Orders!B9596,Returns!B9596:B10395,0)),"No")</f>
        <v>No</v>
      </c>
      <c r="Y9596">
        <f t="shared" si="149"/>
        <v>11.56</v>
      </c>
    </row>
    <row r="9597" spans="1:25" x14ac:dyDescent="0.2">
      <c r="A9597" s="1">
        <v>9596</v>
      </c>
      <c r="B9597" t="s">
        <v>10755</v>
      </c>
      <c r="C9597" s="2">
        <v>43489</v>
      </c>
      <c r="D9597" s="8">
        <f>Table1[[#This Row],[Order Date]]</f>
        <v>43489</v>
      </c>
      <c r="E9597" s="2">
        <v>43494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">
        <v>129</v>
      </c>
      <c r="P9597" s="1" t="s">
        <v>43</v>
      </c>
      <c r="Q9597" s="1" t="s">
        <v>73</v>
      </c>
      <c r="R9597" s="1" t="s">
        <v>130</v>
      </c>
      <c r="S9597" s="1">
        <v>25.86</v>
      </c>
      <c r="T9597" s="1">
        <v>3</v>
      </c>
      <c r="U9597" s="1">
        <v>0</v>
      </c>
      <c r="V9597" s="1">
        <v>6.7236000000000002</v>
      </c>
      <c r="W9597" t="str">
        <f>INDEX(People!$A$2:$A$5,MATCH(Orders!N9597,People!$B$2:$B$5,0))</f>
        <v>Anna Andreadi</v>
      </c>
      <c r="X9597" t="str">
        <f>IFERROR(INDEX(Returns!A9597:A10396,MATCH(Orders!B9597,Returns!B9597:B10396,0)),"No")</f>
        <v>No</v>
      </c>
      <c r="Y9597">
        <f t="shared" si="149"/>
        <v>25.86</v>
      </c>
    </row>
    <row r="9598" spans="1:25" x14ac:dyDescent="0.2">
      <c r="A9598" s="1">
        <v>9597</v>
      </c>
      <c r="B9598" t="s">
        <v>10755</v>
      </c>
      <c r="C9598" s="2">
        <v>43489</v>
      </c>
      <c r="D9598" s="8">
        <f>Table1[[#This Row],[Order Date]]</f>
        <v>43489</v>
      </c>
      <c r="E9598" s="2">
        <v>43494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">
        <v>5095</v>
      </c>
      <c r="P9598" s="1" t="s">
        <v>43</v>
      </c>
      <c r="Q9598" s="1" t="s">
        <v>70</v>
      </c>
      <c r="R9598" s="1" t="s">
        <v>5096</v>
      </c>
      <c r="S9598" s="1">
        <v>276.78400000000005</v>
      </c>
      <c r="T9598" s="1">
        <v>2</v>
      </c>
      <c r="U9598" s="1">
        <v>0.2</v>
      </c>
      <c r="V9598" s="1">
        <v>89.954799999999992</v>
      </c>
      <c r="W9598" t="str">
        <f>INDEX(People!$A$2:$A$5,MATCH(Orders!N9598,People!$B$2:$B$5,0))</f>
        <v>Anna Andreadi</v>
      </c>
      <c r="X9598" t="str">
        <f>IFERROR(INDEX(Returns!A9598:A10397,MATCH(Orders!B9598,Returns!B9598:B10397,0)),"No")</f>
        <v>No</v>
      </c>
      <c r="Y9598">
        <f t="shared" si="149"/>
        <v>332.14080000000007</v>
      </c>
    </row>
    <row r="9599" spans="1:25" x14ac:dyDescent="0.2">
      <c r="A9599" s="1">
        <v>9598</v>
      </c>
      <c r="B9599" t="s">
        <v>10755</v>
      </c>
      <c r="C9599" s="2">
        <v>43489</v>
      </c>
      <c r="D9599" s="8">
        <f>Table1[[#This Row],[Order Date]]</f>
        <v>43489</v>
      </c>
      <c r="E9599" s="2">
        <v>43494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">
        <v>5345</v>
      </c>
      <c r="P9599" s="1" t="s">
        <v>66</v>
      </c>
      <c r="Q9599" s="1" t="s">
        <v>67</v>
      </c>
      <c r="R9599" s="1" t="s">
        <v>5346</v>
      </c>
      <c r="S9599" s="1">
        <v>110.352</v>
      </c>
      <c r="T9599" s="1">
        <v>3</v>
      </c>
      <c r="U9599" s="1">
        <v>0.2</v>
      </c>
      <c r="V9599" s="1">
        <v>8.2763999999999953</v>
      </c>
      <c r="W9599" t="str">
        <f>INDEX(People!$A$2:$A$5,MATCH(Orders!N9599,People!$B$2:$B$5,0))</f>
        <v>Anna Andreadi</v>
      </c>
      <c r="X9599" t="str">
        <f>IFERROR(INDEX(Returns!A9599:A10398,MATCH(Orders!B9599,Returns!B9599:B10398,0)),"No")</f>
        <v>No</v>
      </c>
      <c r="Y9599">
        <f t="shared" si="149"/>
        <v>132.42240000000001</v>
      </c>
    </row>
    <row r="9600" spans="1:25" x14ac:dyDescent="0.2">
      <c r="A9600" s="1">
        <v>9599</v>
      </c>
      <c r="B9600" t="s">
        <v>10756</v>
      </c>
      <c r="C9600" s="2">
        <v>42997</v>
      </c>
      <c r="D9600" s="8">
        <f>Table1[[#This Row],[Order Date]]</f>
        <v>42997</v>
      </c>
      <c r="E9600" s="2">
        <v>43001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">
        <v>4790</v>
      </c>
      <c r="P9600" s="1" t="s">
        <v>30</v>
      </c>
      <c r="Q9600" s="1" t="s">
        <v>60</v>
      </c>
      <c r="R9600" s="1" t="s">
        <v>4791</v>
      </c>
      <c r="S9600" s="1">
        <v>60.84</v>
      </c>
      <c r="T9600" s="1">
        <v>3</v>
      </c>
      <c r="U9600" s="1">
        <v>0</v>
      </c>
      <c r="V9600" s="1">
        <v>19.468799999999998</v>
      </c>
      <c r="W9600" t="str">
        <f>INDEX(People!$A$2:$A$5,MATCH(Orders!N9600,People!$B$2:$B$5,0))</f>
        <v>Anna Andreadi</v>
      </c>
      <c r="X9600" t="str">
        <f>IFERROR(INDEX(Returns!A9600:A10399,MATCH(Orders!B9600,Returns!B9600:B10399,0)),"No")</f>
        <v>No</v>
      </c>
      <c r="Y9600">
        <f t="shared" si="149"/>
        <v>60.84</v>
      </c>
    </row>
    <row r="9601" spans="1:25" x14ac:dyDescent="0.2">
      <c r="A9601" s="1">
        <v>9600</v>
      </c>
      <c r="B9601" t="s">
        <v>10757</v>
      </c>
      <c r="C9601" s="2">
        <v>42839</v>
      </c>
      <c r="D9601" s="8">
        <f>Table1[[#This Row],[Order Date]]</f>
        <v>42839</v>
      </c>
      <c r="E9601" s="2">
        <v>42843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">
        <v>4257</v>
      </c>
      <c r="P9601" s="1" t="s">
        <v>43</v>
      </c>
      <c r="Q9601" s="1" t="s">
        <v>73</v>
      </c>
      <c r="R9601" s="1" t="s">
        <v>4258</v>
      </c>
      <c r="S9601" s="1">
        <v>35.207999999999998</v>
      </c>
      <c r="T9601" s="1">
        <v>1</v>
      </c>
      <c r="U9601" s="1">
        <v>0.2</v>
      </c>
      <c r="V9601" s="1">
        <v>2.6405999999999992</v>
      </c>
      <c r="W9601" t="str">
        <f>INDEX(People!$A$2:$A$5,MATCH(Orders!N9601,People!$B$2:$B$5,0))</f>
        <v>Anna Andreadi</v>
      </c>
      <c r="X9601" t="str">
        <f>IFERROR(INDEX(Returns!A9601:A10400,MATCH(Orders!B9601,Returns!B9601:B10400,0)),"No")</f>
        <v>No</v>
      </c>
      <c r="Y9601">
        <f t="shared" si="149"/>
        <v>42.249599999999994</v>
      </c>
    </row>
    <row r="9602" spans="1:25" x14ac:dyDescent="0.2">
      <c r="A9602" s="1">
        <v>9601</v>
      </c>
      <c r="B9602" t="s">
        <v>10758</v>
      </c>
      <c r="C9602" s="2">
        <v>43593</v>
      </c>
      <c r="D9602" s="8">
        <f>Table1[[#This Row],[Order Date]]</f>
        <v>43593</v>
      </c>
      <c r="E9602" s="2">
        <v>43596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">
        <v>4702</v>
      </c>
      <c r="P9602" s="1" t="s">
        <v>43</v>
      </c>
      <c r="Q9602" s="1" t="s">
        <v>84</v>
      </c>
      <c r="R9602" s="1" t="s">
        <v>4703</v>
      </c>
      <c r="S9602" s="1">
        <v>41.472000000000008</v>
      </c>
      <c r="T9602" s="1">
        <v>8</v>
      </c>
      <c r="U9602" s="1">
        <v>0.2</v>
      </c>
      <c r="V9602" s="1">
        <v>14.5152</v>
      </c>
      <c r="W9602" t="str">
        <f>INDEX(People!$A$2:$A$5,MATCH(Orders!N9602,People!$B$2:$B$5,0))</f>
        <v>Kelly Williams</v>
      </c>
      <c r="X9602" t="str">
        <f>IFERROR(INDEX(Returns!A9602:A10401,MATCH(Orders!B9602,Returns!B9602:B10401,0)),"No")</f>
        <v>No</v>
      </c>
      <c r="Y9602">
        <f t="shared" si="149"/>
        <v>49.766400000000012</v>
      </c>
    </row>
    <row r="9603" spans="1:25" x14ac:dyDescent="0.2">
      <c r="A9603" s="1">
        <v>9602</v>
      </c>
      <c r="B9603" t="s">
        <v>10759</v>
      </c>
      <c r="C9603" s="2">
        <v>43347</v>
      </c>
      <c r="D9603" s="8">
        <f>Table1[[#This Row],[Order Date]]</f>
        <v>43347</v>
      </c>
      <c r="E9603" s="2">
        <v>43352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">
        <v>3423</v>
      </c>
      <c r="P9603" s="1" t="s">
        <v>43</v>
      </c>
      <c r="Q9603" s="1" t="s">
        <v>84</v>
      </c>
      <c r="R9603" s="1" t="s">
        <v>3424</v>
      </c>
      <c r="S9603" s="1">
        <v>239.5</v>
      </c>
      <c r="T9603" s="1">
        <v>5</v>
      </c>
      <c r="U9603" s="1">
        <v>0</v>
      </c>
      <c r="V9603" s="1">
        <v>114.95999999999998</v>
      </c>
      <c r="W9603" t="str">
        <f>INDEX(People!$A$2:$A$5,MATCH(Orders!N9603,People!$B$2:$B$5,0))</f>
        <v>Cassandra Brandow</v>
      </c>
      <c r="X9603" t="str">
        <f>IFERROR(INDEX(Returns!A9603:A10402,MATCH(Orders!B9603,Returns!B9603:B10402,0)),"No")</f>
        <v>No</v>
      </c>
      <c r="Y9603">
        <f t="shared" ref="Y9603:Y9666" si="150">S9603*(1+U9603)</f>
        <v>239.5</v>
      </c>
    </row>
    <row r="9604" spans="1:25" x14ac:dyDescent="0.2">
      <c r="A9604" s="1">
        <v>9603</v>
      </c>
      <c r="B9604" t="s">
        <v>10760</v>
      </c>
      <c r="C9604" s="2">
        <v>42509</v>
      </c>
      <c r="D9604" s="8">
        <f>Table1[[#This Row],[Order Date]]</f>
        <v>42509</v>
      </c>
      <c r="E9604" s="2">
        <v>42512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">
        <v>5492</v>
      </c>
      <c r="P9604" s="1" t="s">
        <v>43</v>
      </c>
      <c r="Q9604" s="1" t="s">
        <v>512</v>
      </c>
      <c r="R9604" s="1" t="s">
        <v>5493</v>
      </c>
      <c r="S9604" s="1">
        <v>34.200000000000003</v>
      </c>
      <c r="T9604" s="1">
        <v>5</v>
      </c>
      <c r="U9604" s="1">
        <v>0</v>
      </c>
      <c r="V9604" s="1">
        <v>9.234</v>
      </c>
      <c r="W9604" t="str">
        <f>INDEX(People!$A$2:$A$5,MATCH(Orders!N9604,People!$B$2:$B$5,0))</f>
        <v>Cassandra Brandow</v>
      </c>
      <c r="X9604" t="str">
        <f>IFERROR(INDEX(Returns!A9604:A10403,MATCH(Orders!B9604,Returns!B9604:B10403,0)),"No")</f>
        <v>No</v>
      </c>
      <c r="Y9604">
        <f t="shared" si="150"/>
        <v>34.200000000000003</v>
      </c>
    </row>
    <row r="9605" spans="1:25" x14ac:dyDescent="0.2">
      <c r="A9605" s="1">
        <v>9604</v>
      </c>
      <c r="B9605" t="s">
        <v>10761</v>
      </c>
      <c r="C9605" s="2">
        <v>43268</v>
      </c>
      <c r="D9605" s="8">
        <f>Table1[[#This Row],[Order Date]]</f>
        <v>43268</v>
      </c>
      <c r="E9605" s="2">
        <v>43274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">
        <v>3313</v>
      </c>
      <c r="P9605" s="1" t="s">
        <v>30</v>
      </c>
      <c r="Q9605" s="1" t="s">
        <v>52</v>
      </c>
      <c r="R9605" s="1" t="s">
        <v>3314</v>
      </c>
      <c r="S9605" s="1">
        <v>376.86599999999999</v>
      </c>
      <c r="T9605" s="1">
        <v>3</v>
      </c>
      <c r="U9605" s="1">
        <v>0.4</v>
      </c>
      <c r="V9605" s="1">
        <v>-213.55740000000006</v>
      </c>
      <c r="W9605" t="str">
        <f>INDEX(People!$A$2:$A$5,MATCH(Orders!N9605,People!$B$2:$B$5,0))</f>
        <v>Chuck Magee</v>
      </c>
      <c r="X9605" t="str">
        <f>IFERROR(INDEX(Returns!A9605:A10404,MATCH(Orders!B9605,Returns!B9605:B10404,0)),"No")</f>
        <v>No</v>
      </c>
      <c r="Y9605">
        <f t="shared" si="150"/>
        <v>527.61239999999998</v>
      </c>
    </row>
    <row r="9606" spans="1:25" x14ac:dyDescent="0.2">
      <c r="A9606" s="1">
        <v>9605</v>
      </c>
      <c r="B9606" t="s">
        <v>10762</v>
      </c>
      <c r="C9606" s="2">
        <v>43041</v>
      </c>
      <c r="D9606" s="8">
        <f>Table1[[#This Row],[Order Date]]</f>
        <v>43041</v>
      </c>
      <c r="E9606" s="2">
        <v>43044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">
        <v>5918</v>
      </c>
      <c r="P9606" s="1" t="s">
        <v>43</v>
      </c>
      <c r="Q9606" s="1" t="s">
        <v>73</v>
      </c>
      <c r="R9606" s="1" t="s">
        <v>5919</v>
      </c>
      <c r="S9606" s="1">
        <v>197.72</v>
      </c>
      <c r="T9606" s="1">
        <v>4</v>
      </c>
      <c r="U9606" s="1">
        <v>0</v>
      </c>
      <c r="V9606" s="1">
        <v>55.36160000000001</v>
      </c>
      <c r="W9606" t="str">
        <f>INDEX(People!$A$2:$A$5,MATCH(Orders!N9606,People!$B$2:$B$5,0))</f>
        <v>Cassandra Brandow</v>
      </c>
      <c r="X9606" t="str">
        <f>IFERROR(INDEX(Returns!A9606:A10405,MATCH(Orders!B9606,Returns!B9606:B10405,0)),"No")</f>
        <v>No</v>
      </c>
      <c r="Y9606">
        <f t="shared" si="150"/>
        <v>197.72</v>
      </c>
    </row>
    <row r="9607" spans="1:25" x14ac:dyDescent="0.2">
      <c r="A9607" s="1">
        <v>9606</v>
      </c>
      <c r="B9607" t="s">
        <v>10763</v>
      </c>
      <c r="C9607" s="2">
        <v>43773</v>
      </c>
      <c r="D9607" s="8">
        <f>Table1[[#This Row],[Order Date]]</f>
        <v>43773</v>
      </c>
      <c r="E9607" s="2">
        <v>43778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">
        <v>663</v>
      </c>
      <c r="P9607" s="1" t="s">
        <v>66</v>
      </c>
      <c r="Q9607" s="1" t="s">
        <v>146</v>
      </c>
      <c r="R9607" s="1" t="s">
        <v>664</v>
      </c>
      <c r="S9607" s="1">
        <v>70.720000000000013</v>
      </c>
      <c r="T9607" s="1">
        <v>4</v>
      </c>
      <c r="U9607" s="1">
        <v>0.2</v>
      </c>
      <c r="V9607" s="1">
        <v>-6.1879999999999988</v>
      </c>
      <c r="W9607" t="str">
        <f>INDEX(People!$A$2:$A$5,MATCH(Orders!N9607,People!$B$2:$B$5,0))</f>
        <v>Chuck Magee</v>
      </c>
      <c r="X9607" t="str">
        <f>IFERROR(INDEX(Returns!A9607:A10406,MATCH(Orders!B9607,Returns!B9607:B10406,0)),"No")</f>
        <v>No</v>
      </c>
      <c r="Y9607">
        <f t="shared" si="150"/>
        <v>84.864000000000019</v>
      </c>
    </row>
    <row r="9608" spans="1:25" x14ac:dyDescent="0.2">
      <c r="A9608" s="1">
        <v>9607</v>
      </c>
      <c r="B9608" t="s">
        <v>10763</v>
      </c>
      <c r="C9608" s="2">
        <v>43773</v>
      </c>
      <c r="D9608" s="8">
        <f>Table1[[#This Row],[Order Date]]</f>
        <v>43773</v>
      </c>
      <c r="E9608" s="2">
        <v>43778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">
        <v>2834</v>
      </c>
      <c r="P9608" s="1" t="s">
        <v>43</v>
      </c>
      <c r="Q9608" s="1" t="s">
        <v>55</v>
      </c>
      <c r="R9608" s="1" t="s">
        <v>2835</v>
      </c>
      <c r="S9608" s="1">
        <v>194.35200000000003</v>
      </c>
      <c r="T9608" s="1">
        <v>3</v>
      </c>
      <c r="U9608" s="1">
        <v>0.2</v>
      </c>
      <c r="V9608" s="1">
        <v>-43.729199999999992</v>
      </c>
      <c r="W9608" t="str">
        <f>INDEX(People!$A$2:$A$5,MATCH(Orders!N9608,People!$B$2:$B$5,0))</f>
        <v>Chuck Magee</v>
      </c>
      <c r="X9608" t="str">
        <f>IFERROR(INDEX(Returns!A9608:A10407,MATCH(Orders!B9608,Returns!B9608:B10407,0)),"No")</f>
        <v>No</v>
      </c>
      <c r="Y9608">
        <f t="shared" si="150"/>
        <v>233.22240000000002</v>
      </c>
    </row>
    <row r="9609" spans="1:25" x14ac:dyDescent="0.2">
      <c r="A9609" s="1">
        <v>9608</v>
      </c>
      <c r="B9609" t="s">
        <v>10764</v>
      </c>
      <c r="C9609" s="2">
        <v>43804</v>
      </c>
      <c r="D9609" s="8">
        <f>Table1[[#This Row],[Order Date]]</f>
        <v>43804</v>
      </c>
      <c r="E9609" s="2">
        <v>43807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">
        <v>4982</v>
      </c>
      <c r="P9609" s="1" t="s">
        <v>43</v>
      </c>
      <c r="Q9609" s="1" t="s">
        <v>84</v>
      </c>
      <c r="R9609" s="1" t="s">
        <v>4983</v>
      </c>
      <c r="S9609" s="1">
        <v>21.6</v>
      </c>
      <c r="T9609" s="1">
        <v>6</v>
      </c>
      <c r="U9609" s="1">
        <v>0</v>
      </c>
      <c r="V9609" s="1">
        <v>9.9359999999999999</v>
      </c>
      <c r="W9609" t="str">
        <f>INDEX(People!$A$2:$A$5,MATCH(Orders!N9609,People!$B$2:$B$5,0))</f>
        <v>Chuck Magee</v>
      </c>
      <c r="X9609" t="str">
        <f>IFERROR(INDEX(Returns!A9609:A10408,MATCH(Orders!B9609,Returns!B9609:B10408,0)),"No")</f>
        <v>No</v>
      </c>
      <c r="Y9609">
        <f t="shared" si="150"/>
        <v>21.6</v>
      </c>
    </row>
    <row r="9610" spans="1:25" x14ac:dyDescent="0.2">
      <c r="A9610" s="1">
        <v>9609</v>
      </c>
      <c r="B9610" t="s">
        <v>10764</v>
      </c>
      <c r="C9610" s="2">
        <v>43804</v>
      </c>
      <c r="D9610" s="8">
        <f>Table1[[#This Row],[Order Date]]</f>
        <v>43804</v>
      </c>
      <c r="E9610" s="2">
        <v>43807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">
        <v>3970</v>
      </c>
      <c r="P9610" s="1" t="s">
        <v>43</v>
      </c>
      <c r="Q9610" s="1" t="s">
        <v>44</v>
      </c>
      <c r="R9610" s="1" t="s">
        <v>3971</v>
      </c>
      <c r="S9610" s="1">
        <v>11.07</v>
      </c>
      <c r="T9610" s="1">
        <v>3</v>
      </c>
      <c r="U9610" s="1">
        <v>0</v>
      </c>
      <c r="V9610" s="1">
        <v>5.2028999999999996</v>
      </c>
      <c r="W9610" t="str">
        <f>INDEX(People!$A$2:$A$5,MATCH(Orders!N9610,People!$B$2:$B$5,0))</f>
        <v>Chuck Magee</v>
      </c>
      <c r="X9610" t="str">
        <f>IFERROR(INDEX(Returns!A9610:A10409,MATCH(Orders!B9610,Returns!B9610:B10409,0)),"No")</f>
        <v>No</v>
      </c>
      <c r="Y9610">
        <f t="shared" si="150"/>
        <v>11.07</v>
      </c>
    </row>
    <row r="9611" spans="1:25" x14ac:dyDescent="0.2">
      <c r="A9611" s="1">
        <v>9610</v>
      </c>
      <c r="B9611" t="s">
        <v>6059</v>
      </c>
      <c r="C9611" s="2">
        <v>43236</v>
      </c>
      <c r="D9611" s="8">
        <f>Table1[[#This Row],[Order Date]]</f>
        <v>43236</v>
      </c>
      <c r="E9611" s="2">
        <v>43239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">
        <v>4668</v>
      </c>
      <c r="P9611" s="1" t="s">
        <v>30</v>
      </c>
      <c r="Q9611" s="1" t="s">
        <v>60</v>
      </c>
      <c r="R9611" s="1" t="s">
        <v>4669</v>
      </c>
      <c r="S9611" s="1">
        <v>282.83999999999997</v>
      </c>
      <c r="T9611" s="1">
        <v>4</v>
      </c>
      <c r="U9611" s="1">
        <v>0</v>
      </c>
      <c r="V9611" s="1">
        <v>19.798799999999972</v>
      </c>
      <c r="W9611" t="str">
        <f>INDEX(People!$A$2:$A$5,MATCH(Orders!N9611,People!$B$2:$B$5,0))</f>
        <v>Anna Andreadi</v>
      </c>
      <c r="X9611" t="str">
        <f>IFERROR(INDEX(Returns!A9611:A10410,MATCH(Orders!B9611,Returns!B9611:B10410,0)),"No")</f>
        <v>No</v>
      </c>
      <c r="Y9611">
        <f t="shared" si="150"/>
        <v>282.83999999999997</v>
      </c>
    </row>
    <row r="9612" spans="1:25" x14ac:dyDescent="0.2">
      <c r="A9612" s="1">
        <v>9611</v>
      </c>
      <c r="B9612" t="s">
        <v>6059</v>
      </c>
      <c r="C9612" s="2">
        <v>43236</v>
      </c>
      <c r="D9612" s="8">
        <f>Table1[[#This Row],[Order Date]]</f>
        <v>43236</v>
      </c>
      <c r="E9612" s="2">
        <v>43239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">
        <v>3375</v>
      </c>
      <c r="P9612" s="1" t="s">
        <v>43</v>
      </c>
      <c r="Q9612" s="1" t="s">
        <v>44</v>
      </c>
      <c r="R9612" s="1" t="s">
        <v>3376</v>
      </c>
      <c r="S9612" s="1">
        <v>27.72</v>
      </c>
      <c r="T9612" s="1">
        <v>9</v>
      </c>
      <c r="U9612" s="1">
        <v>0</v>
      </c>
      <c r="V9612" s="1">
        <v>13.3056</v>
      </c>
      <c r="W9612" t="str">
        <f>INDEX(People!$A$2:$A$5,MATCH(Orders!N9612,People!$B$2:$B$5,0))</f>
        <v>Anna Andreadi</v>
      </c>
      <c r="X9612" t="str">
        <f>IFERROR(INDEX(Returns!A9612:A10411,MATCH(Orders!B9612,Returns!B9612:B10411,0)),"No")</f>
        <v>No</v>
      </c>
      <c r="Y9612">
        <f t="shared" si="150"/>
        <v>27.72</v>
      </c>
    </row>
    <row r="9613" spans="1:25" x14ac:dyDescent="0.2">
      <c r="A9613" s="1">
        <v>9612</v>
      </c>
      <c r="B9613" t="s">
        <v>10765</v>
      </c>
      <c r="C9613" s="2">
        <v>43762</v>
      </c>
      <c r="D9613" s="8">
        <f>Table1[[#This Row],[Order Date]]</f>
        <v>43762</v>
      </c>
      <c r="E9613" s="2">
        <v>43768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">
        <v>2768</v>
      </c>
      <c r="P9613" s="1" t="s">
        <v>43</v>
      </c>
      <c r="Q9613" s="1" t="s">
        <v>242</v>
      </c>
      <c r="R9613" s="1" t="s">
        <v>497</v>
      </c>
      <c r="S9613" s="1">
        <v>11.68</v>
      </c>
      <c r="T9613" s="1">
        <v>4</v>
      </c>
      <c r="U9613" s="1">
        <v>0</v>
      </c>
      <c r="V9613" s="1">
        <v>5.2559999999999993</v>
      </c>
      <c r="W9613" t="str">
        <f>INDEX(People!$A$2:$A$5,MATCH(Orders!N9613,People!$B$2:$B$5,0))</f>
        <v>Cassandra Brandow</v>
      </c>
      <c r="X9613" t="str">
        <f>IFERROR(INDEX(Returns!A9613:A10412,MATCH(Orders!B9613,Returns!B9613:B10412,0)),"No")</f>
        <v>No</v>
      </c>
      <c r="Y9613">
        <f t="shared" si="150"/>
        <v>11.68</v>
      </c>
    </row>
    <row r="9614" spans="1:25" x14ac:dyDescent="0.2">
      <c r="A9614" s="1">
        <v>9613</v>
      </c>
      <c r="B9614" t="s">
        <v>10766</v>
      </c>
      <c r="C9614" s="2">
        <v>43361</v>
      </c>
      <c r="D9614" s="8">
        <f>Table1[[#This Row],[Order Date]]</f>
        <v>43361</v>
      </c>
      <c r="E9614" s="2">
        <v>43365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">
        <v>4820</v>
      </c>
      <c r="P9614" s="1" t="s">
        <v>66</v>
      </c>
      <c r="Q9614" s="1" t="s">
        <v>67</v>
      </c>
      <c r="R9614" s="1" t="s">
        <v>4821</v>
      </c>
      <c r="S9614" s="1">
        <v>239.98400000000004</v>
      </c>
      <c r="T9614" s="1">
        <v>2</v>
      </c>
      <c r="U9614" s="1">
        <v>0.2</v>
      </c>
      <c r="V9614" s="1">
        <v>23.998400000000004</v>
      </c>
      <c r="W9614" t="str">
        <f>INDEX(People!$A$2:$A$5,MATCH(Orders!N9614,People!$B$2:$B$5,0))</f>
        <v>Anna Andreadi</v>
      </c>
      <c r="X9614" t="str">
        <f>IFERROR(INDEX(Returns!A9614:A10413,MATCH(Orders!B9614,Returns!B9614:B10413,0)),"No")</f>
        <v>No</v>
      </c>
      <c r="Y9614">
        <f t="shared" si="150"/>
        <v>287.98080000000004</v>
      </c>
    </row>
    <row r="9615" spans="1:25" x14ac:dyDescent="0.2">
      <c r="A9615" s="1">
        <v>9614</v>
      </c>
      <c r="B9615" t="s">
        <v>10767</v>
      </c>
      <c r="C9615" s="2">
        <v>42685</v>
      </c>
      <c r="D9615" s="8">
        <f>Table1[[#This Row],[Order Date]]</f>
        <v>42685</v>
      </c>
      <c r="E9615" s="2">
        <v>42687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">
        <v>72</v>
      </c>
      <c r="P9615" s="1" t="s">
        <v>43</v>
      </c>
      <c r="Q9615" s="1" t="s">
        <v>73</v>
      </c>
      <c r="R9615" s="1" t="s">
        <v>74</v>
      </c>
      <c r="S9615" s="1">
        <v>22.98</v>
      </c>
      <c r="T9615" s="1">
        <v>1</v>
      </c>
      <c r="U9615" s="1">
        <v>0</v>
      </c>
      <c r="V9615" s="1">
        <v>6.8939999999999984</v>
      </c>
      <c r="W9615" t="str">
        <f>INDEX(People!$A$2:$A$5,MATCH(Orders!N9615,People!$B$2:$B$5,0))</f>
        <v>Anna Andreadi</v>
      </c>
      <c r="X9615" t="str">
        <f>IFERROR(INDEX(Returns!A9615:A10414,MATCH(Orders!B9615,Returns!B9615:B10414,0)),"No")</f>
        <v>No</v>
      </c>
      <c r="Y9615">
        <f t="shared" si="150"/>
        <v>22.98</v>
      </c>
    </row>
    <row r="9616" spans="1:25" x14ac:dyDescent="0.2">
      <c r="A9616" s="1">
        <v>9615</v>
      </c>
      <c r="B9616" t="s">
        <v>10767</v>
      </c>
      <c r="C9616" s="2">
        <v>42685</v>
      </c>
      <c r="D9616" s="8">
        <f>Table1[[#This Row],[Order Date]]</f>
        <v>42685</v>
      </c>
      <c r="E9616" s="2">
        <v>42687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">
        <v>3877</v>
      </c>
      <c r="P9616" s="1" t="s">
        <v>66</v>
      </c>
      <c r="Q9616" s="1" t="s">
        <v>146</v>
      </c>
      <c r="R9616" s="1" t="s">
        <v>3878</v>
      </c>
      <c r="S9616" s="1">
        <v>102.13</v>
      </c>
      <c r="T9616" s="1">
        <v>7</v>
      </c>
      <c r="U9616" s="1">
        <v>0</v>
      </c>
      <c r="V9616" s="1">
        <v>15.319499999999996</v>
      </c>
      <c r="W9616" t="str">
        <f>INDEX(People!$A$2:$A$5,MATCH(Orders!N9616,People!$B$2:$B$5,0))</f>
        <v>Anna Andreadi</v>
      </c>
      <c r="X9616" t="str">
        <f>IFERROR(INDEX(Returns!A9616:A10415,MATCH(Orders!B9616,Returns!B9616:B10415,0)),"No")</f>
        <v>No</v>
      </c>
      <c r="Y9616">
        <f t="shared" si="150"/>
        <v>102.13</v>
      </c>
    </row>
    <row r="9617" spans="1:25" x14ac:dyDescent="0.2">
      <c r="A9617" s="1">
        <v>9616</v>
      </c>
      <c r="B9617" t="s">
        <v>10767</v>
      </c>
      <c r="C9617" s="2">
        <v>42685</v>
      </c>
      <c r="D9617" s="8">
        <f>Table1[[#This Row],[Order Date]]</f>
        <v>42685</v>
      </c>
      <c r="E9617" s="2">
        <v>42687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">
        <v>1512</v>
      </c>
      <c r="P9617" s="1" t="s">
        <v>43</v>
      </c>
      <c r="Q9617" s="1" t="s">
        <v>70</v>
      </c>
      <c r="R9617" s="1" t="s">
        <v>1513</v>
      </c>
      <c r="S9617" s="1">
        <v>2033.5840000000001</v>
      </c>
      <c r="T9617" s="1">
        <v>2</v>
      </c>
      <c r="U9617" s="1">
        <v>0.2</v>
      </c>
      <c r="V9617" s="1">
        <v>762.59400000000005</v>
      </c>
      <c r="W9617" t="str">
        <f>INDEX(People!$A$2:$A$5,MATCH(Orders!N9617,People!$B$2:$B$5,0))</f>
        <v>Anna Andreadi</v>
      </c>
      <c r="X9617" t="str">
        <f>IFERROR(INDEX(Returns!A9617:A10416,MATCH(Orders!B9617,Returns!B9617:B10416,0)),"No")</f>
        <v>No</v>
      </c>
      <c r="Y9617">
        <f t="shared" si="150"/>
        <v>2440.3008</v>
      </c>
    </row>
    <row r="9618" spans="1:25" x14ac:dyDescent="0.2">
      <c r="A9618" s="1">
        <v>9617</v>
      </c>
      <c r="B9618" t="s">
        <v>10768</v>
      </c>
      <c r="C9618" s="2">
        <v>43334</v>
      </c>
      <c r="D9618" s="8">
        <f>Table1[[#This Row],[Order Date]]</f>
        <v>43334</v>
      </c>
      <c r="E9618" s="2">
        <v>43341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">
        <v>2709</v>
      </c>
      <c r="P9618" s="1" t="s">
        <v>43</v>
      </c>
      <c r="Q9618" s="1" t="s">
        <v>63</v>
      </c>
      <c r="R9618" s="1" t="s">
        <v>2710</v>
      </c>
      <c r="S9618" s="1">
        <v>5.76</v>
      </c>
      <c r="T9618" s="1">
        <v>2</v>
      </c>
      <c r="U9618" s="1">
        <v>0</v>
      </c>
      <c r="V9618" s="1">
        <v>1.6703999999999999</v>
      </c>
      <c r="W9618" t="str">
        <f>INDEX(People!$A$2:$A$5,MATCH(Orders!N9618,People!$B$2:$B$5,0))</f>
        <v>Anna Andreadi</v>
      </c>
      <c r="X9618" t="str">
        <f>IFERROR(INDEX(Returns!A9618:A10417,MATCH(Orders!B9618,Returns!B9618:B10417,0)),"No")</f>
        <v>No</v>
      </c>
      <c r="Y9618">
        <f t="shared" si="150"/>
        <v>5.76</v>
      </c>
    </row>
    <row r="9619" spans="1:25" x14ac:dyDescent="0.2">
      <c r="A9619" s="1">
        <v>9618</v>
      </c>
      <c r="B9619" t="s">
        <v>10769</v>
      </c>
      <c r="C9619" s="2">
        <v>43785</v>
      </c>
      <c r="D9619" s="8">
        <f>Table1[[#This Row],[Order Date]]</f>
        <v>43785</v>
      </c>
      <c r="E9619" s="2">
        <v>43790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">
        <v>2051</v>
      </c>
      <c r="P9619" s="1" t="s">
        <v>66</v>
      </c>
      <c r="Q9619" s="1" t="s">
        <v>1065</v>
      </c>
      <c r="R9619" s="1" t="s">
        <v>2052</v>
      </c>
      <c r="S9619" s="1">
        <v>899.98199999999997</v>
      </c>
      <c r="T9619" s="1">
        <v>3</v>
      </c>
      <c r="U9619" s="1">
        <v>0.4</v>
      </c>
      <c r="V9619" s="1">
        <v>74.998499999999922</v>
      </c>
      <c r="W9619" t="str">
        <f>INDEX(People!$A$2:$A$5,MATCH(Orders!N9619,People!$B$2:$B$5,0))</f>
        <v>Chuck Magee</v>
      </c>
      <c r="X9619" t="str">
        <f>IFERROR(INDEX(Returns!A9619:A10418,MATCH(Orders!B9619,Returns!B9619:B10418,0)),"No")</f>
        <v>No</v>
      </c>
      <c r="Y9619">
        <f t="shared" si="150"/>
        <v>1259.9748</v>
      </c>
    </row>
    <row r="9620" spans="1:25" x14ac:dyDescent="0.2">
      <c r="A9620" s="1">
        <v>9619</v>
      </c>
      <c r="B9620" t="s">
        <v>10769</v>
      </c>
      <c r="C9620" s="2">
        <v>43785</v>
      </c>
      <c r="D9620" s="8">
        <f>Table1[[#This Row],[Order Date]]</f>
        <v>43785</v>
      </c>
      <c r="E9620" s="2">
        <v>43790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">
        <v>2960</v>
      </c>
      <c r="P9620" s="1" t="s">
        <v>43</v>
      </c>
      <c r="Q9620" s="1" t="s">
        <v>63</v>
      </c>
      <c r="R9620" s="1" t="s">
        <v>2961</v>
      </c>
      <c r="S9620" s="1">
        <v>86.352000000000004</v>
      </c>
      <c r="T9620" s="1">
        <v>3</v>
      </c>
      <c r="U9620" s="1">
        <v>0.2</v>
      </c>
      <c r="V9620" s="1">
        <v>5.3969999999999914</v>
      </c>
      <c r="W9620" t="str">
        <f>INDEX(People!$A$2:$A$5,MATCH(Orders!N9620,People!$B$2:$B$5,0))</f>
        <v>Chuck Magee</v>
      </c>
      <c r="X9620" t="str">
        <f>IFERROR(INDEX(Returns!A9620:A10419,MATCH(Orders!B9620,Returns!B9620:B10419,0)),"No")</f>
        <v>No</v>
      </c>
      <c r="Y9620">
        <f t="shared" si="150"/>
        <v>103.6224</v>
      </c>
    </row>
    <row r="9621" spans="1:25" x14ac:dyDescent="0.2">
      <c r="A9621" s="1">
        <v>9620</v>
      </c>
      <c r="B9621" t="s">
        <v>10769</v>
      </c>
      <c r="C9621" s="2">
        <v>43785</v>
      </c>
      <c r="D9621" s="8">
        <f>Table1[[#This Row],[Order Date]]</f>
        <v>43785</v>
      </c>
      <c r="E9621" s="2">
        <v>43790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">
        <v>1184</v>
      </c>
      <c r="P9621" s="1" t="s">
        <v>66</v>
      </c>
      <c r="Q9621" s="1" t="s">
        <v>146</v>
      </c>
      <c r="R9621" s="1" t="s">
        <v>1185</v>
      </c>
      <c r="S9621" s="1">
        <v>139.96000000000004</v>
      </c>
      <c r="T9621" s="1">
        <v>5</v>
      </c>
      <c r="U9621" s="1">
        <v>0.2</v>
      </c>
      <c r="V9621" s="1">
        <v>-1.7495000000000118</v>
      </c>
      <c r="W9621" t="str">
        <f>INDEX(People!$A$2:$A$5,MATCH(Orders!N9621,People!$B$2:$B$5,0))</f>
        <v>Chuck Magee</v>
      </c>
      <c r="X9621" t="str">
        <f>IFERROR(INDEX(Returns!A9621:A10420,MATCH(Orders!B9621,Returns!B9621:B10420,0)),"No")</f>
        <v>No</v>
      </c>
      <c r="Y9621">
        <f t="shared" si="150"/>
        <v>167.95200000000003</v>
      </c>
    </row>
    <row r="9622" spans="1:25" x14ac:dyDescent="0.2">
      <c r="A9622" s="1">
        <v>9621</v>
      </c>
      <c r="B9622" t="s">
        <v>10770</v>
      </c>
      <c r="C9622" s="2">
        <v>42639</v>
      </c>
      <c r="D9622" s="8">
        <f>Table1[[#This Row],[Order Date]]</f>
        <v>42639</v>
      </c>
      <c r="E9622" s="2">
        <v>42643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">
        <v>5761</v>
      </c>
      <c r="P9622" s="1" t="s">
        <v>43</v>
      </c>
      <c r="Q9622" s="1" t="s">
        <v>73</v>
      </c>
      <c r="R9622" s="1" t="s">
        <v>5762</v>
      </c>
      <c r="S9622" s="1">
        <v>16.704000000000001</v>
      </c>
      <c r="T9622" s="1">
        <v>6</v>
      </c>
      <c r="U9622" s="1">
        <v>0.2</v>
      </c>
      <c r="V9622" s="1">
        <v>1.2527999999999988</v>
      </c>
      <c r="W9622" t="str">
        <f>INDEX(People!$A$2:$A$5,MATCH(Orders!N9622,People!$B$2:$B$5,0))</f>
        <v>Chuck Magee</v>
      </c>
      <c r="X9622" t="str">
        <f>IFERROR(INDEX(Returns!A9622:A10421,MATCH(Orders!B9622,Returns!B9622:B10421,0)),"No")</f>
        <v>No</v>
      </c>
      <c r="Y9622">
        <f t="shared" si="150"/>
        <v>20.044799999999999</v>
      </c>
    </row>
    <row r="9623" spans="1:25" x14ac:dyDescent="0.2">
      <c r="A9623" s="1">
        <v>9622</v>
      </c>
      <c r="B9623" t="s">
        <v>10770</v>
      </c>
      <c r="C9623" s="2">
        <v>42639</v>
      </c>
      <c r="D9623" s="8">
        <f>Table1[[#This Row],[Order Date]]</f>
        <v>42639</v>
      </c>
      <c r="E9623" s="2">
        <v>42643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">
        <v>5839</v>
      </c>
      <c r="P9623" s="1" t="s">
        <v>66</v>
      </c>
      <c r="Q9623" s="1" t="s">
        <v>146</v>
      </c>
      <c r="R9623" s="1" t="s">
        <v>5840</v>
      </c>
      <c r="S9623" s="1">
        <v>3.1520000000000001</v>
      </c>
      <c r="T9623" s="1">
        <v>2</v>
      </c>
      <c r="U9623" s="1">
        <v>0.2</v>
      </c>
      <c r="V9623" s="1">
        <v>0.47279999999999966</v>
      </c>
      <c r="W9623" t="str">
        <f>INDEX(People!$A$2:$A$5,MATCH(Orders!N9623,People!$B$2:$B$5,0))</f>
        <v>Chuck Magee</v>
      </c>
      <c r="X9623" t="str">
        <f>IFERROR(INDEX(Returns!A9623:A10422,MATCH(Orders!B9623,Returns!B9623:B10422,0)),"No")</f>
        <v>No</v>
      </c>
      <c r="Y9623">
        <f t="shared" si="150"/>
        <v>3.7824</v>
      </c>
    </row>
    <row r="9624" spans="1:25" x14ac:dyDescent="0.2">
      <c r="A9624" s="1">
        <v>9623</v>
      </c>
      <c r="B9624" t="s">
        <v>10770</v>
      </c>
      <c r="C9624" s="2">
        <v>42639</v>
      </c>
      <c r="D9624" s="8">
        <f>Table1[[#This Row],[Order Date]]</f>
        <v>42639</v>
      </c>
      <c r="E9624" s="2">
        <v>42643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">
        <v>4931</v>
      </c>
      <c r="P9624" s="1" t="s">
        <v>43</v>
      </c>
      <c r="Q9624" s="1" t="s">
        <v>84</v>
      </c>
      <c r="R9624" s="1" t="s">
        <v>4932</v>
      </c>
      <c r="S9624" s="1">
        <v>32.896000000000001</v>
      </c>
      <c r="T9624" s="1">
        <v>4</v>
      </c>
      <c r="U9624" s="1">
        <v>0.2</v>
      </c>
      <c r="V9624" s="1">
        <v>11.102399999999996</v>
      </c>
      <c r="W9624" t="str">
        <f>INDEX(People!$A$2:$A$5,MATCH(Orders!N9624,People!$B$2:$B$5,0))</f>
        <v>Chuck Magee</v>
      </c>
      <c r="X9624" t="str">
        <f>IFERROR(INDEX(Returns!A9624:A10423,MATCH(Orders!B9624,Returns!B9624:B10423,0)),"No")</f>
        <v>No</v>
      </c>
      <c r="Y9624">
        <f t="shared" si="150"/>
        <v>39.475200000000001</v>
      </c>
    </row>
    <row r="9625" spans="1:25" x14ac:dyDescent="0.2">
      <c r="A9625" s="1">
        <v>9624</v>
      </c>
      <c r="B9625" t="s">
        <v>10771</v>
      </c>
      <c r="C9625" s="2">
        <v>43645</v>
      </c>
      <c r="D9625" s="8">
        <f>Table1[[#This Row],[Order Date]]</f>
        <v>43645</v>
      </c>
      <c r="E9625" s="2">
        <v>43646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">
        <v>2162</v>
      </c>
      <c r="P9625" s="1" t="s">
        <v>43</v>
      </c>
      <c r="Q9625" s="1" t="s">
        <v>73</v>
      </c>
      <c r="R9625" s="1" t="s">
        <v>2163</v>
      </c>
      <c r="S9625" s="1">
        <v>21.391999999999992</v>
      </c>
      <c r="T9625" s="1">
        <v>2</v>
      </c>
      <c r="U9625" s="1">
        <v>0.8</v>
      </c>
      <c r="V9625" s="1">
        <v>-54.549600000000012</v>
      </c>
      <c r="W9625" t="str">
        <f>INDEX(People!$A$2:$A$5,MATCH(Orders!N9625,People!$B$2:$B$5,0))</f>
        <v>Kelly Williams</v>
      </c>
      <c r="X9625" t="str">
        <f>IFERROR(INDEX(Returns!A9625:A10424,MATCH(Orders!B9625,Returns!B9625:B10424,0)),"No")</f>
        <v>No</v>
      </c>
      <c r="Y9625">
        <f t="shared" si="150"/>
        <v>38.505599999999987</v>
      </c>
    </row>
    <row r="9626" spans="1:25" x14ac:dyDescent="0.2">
      <c r="A9626" s="1">
        <v>9625</v>
      </c>
      <c r="B9626" t="s">
        <v>10771</v>
      </c>
      <c r="C9626" s="2">
        <v>43645</v>
      </c>
      <c r="D9626" s="8">
        <f>Table1[[#This Row],[Order Date]]</f>
        <v>43645</v>
      </c>
      <c r="E9626" s="2">
        <v>43646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">
        <v>3892</v>
      </c>
      <c r="P9626" s="1" t="s">
        <v>30</v>
      </c>
      <c r="Q9626" s="1" t="s">
        <v>52</v>
      </c>
      <c r="R9626" s="1" t="s">
        <v>3893</v>
      </c>
      <c r="S9626" s="1">
        <v>307.31400000000002</v>
      </c>
      <c r="T9626" s="1">
        <v>3</v>
      </c>
      <c r="U9626" s="1">
        <v>0.3</v>
      </c>
      <c r="V9626" s="1">
        <v>-39.511800000000036</v>
      </c>
      <c r="W9626" t="str">
        <f>INDEX(People!$A$2:$A$5,MATCH(Orders!N9626,People!$B$2:$B$5,0))</f>
        <v>Kelly Williams</v>
      </c>
      <c r="X9626" t="str">
        <f>IFERROR(INDEX(Returns!A9626:A10425,MATCH(Orders!B9626,Returns!B9626:B10425,0)),"No")</f>
        <v>No</v>
      </c>
      <c r="Y9626">
        <f t="shared" si="150"/>
        <v>399.50820000000004</v>
      </c>
    </row>
    <row r="9627" spans="1:25" x14ac:dyDescent="0.2">
      <c r="A9627" s="1">
        <v>9626</v>
      </c>
      <c r="B9627" t="s">
        <v>10771</v>
      </c>
      <c r="C9627" s="2">
        <v>43645</v>
      </c>
      <c r="D9627" s="8">
        <f>Table1[[#This Row],[Order Date]]</f>
        <v>43645</v>
      </c>
      <c r="E9627" s="2">
        <v>43646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">
        <v>4276</v>
      </c>
      <c r="P9627" s="1" t="s">
        <v>30</v>
      </c>
      <c r="Q9627" s="1" t="s">
        <v>31</v>
      </c>
      <c r="R9627" s="1" t="s">
        <v>4277</v>
      </c>
      <c r="S9627" s="1">
        <v>409.99919999999997</v>
      </c>
      <c r="T9627" s="1">
        <v>3</v>
      </c>
      <c r="U9627" s="1">
        <v>0.32</v>
      </c>
      <c r="V9627" s="1">
        <v>-96.470399999999955</v>
      </c>
      <c r="W9627" t="str">
        <f>INDEX(People!$A$2:$A$5,MATCH(Orders!N9627,People!$B$2:$B$5,0))</f>
        <v>Kelly Williams</v>
      </c>
      <c r="X9627" t="str">
        <f>IFERROR(INDEX(Returns!A9627:A10426,MATCH(Orders!B9627,Returns!B9627:B10426,0)),"No")</f>
        <v>No</v>
      </c>
      <c r="Y9627">
        <f t="shared" si="150"/>
        <v>541.19894399999998</v>
      </c>
    </row>
    <row r="9628" spans="1:25" x14ac:dyDescent="0.2">
      <c r="A9628" s="1">
        <v>9627</v>
      </c>
      <c r="B9628" t="s">
        <v>10772</v>
      </c>
      <c r="C9628" s="2">
        <v>43731</v>
      </c>
      <c r="D9628" s="8">
        <f>Table1[[#This Row],[Order Date]]</f>
        <v>43731</v>
      </c>
      <c r="E9628" s="2">
        <v>43733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">
        <v>5810</v>
      </c>
      <c r="P9628" s="1" t="s">
        <v>43</v>
      </c>
      <c r="Q9628" s="1" t="s">
        <v>84</v>
      </c>
      <c r="R9628" s="1" t="s">
        <v>5811</v>
      </c>
      <c r="S9628" s="1">
        <v>9.2480000000000011</v>
      </c>
      <c r="T9628" s="1">
        <v>2</v>
      </c>
      <c r="U9628" s="1">
        <v>0.2</v>
      </c>
      <c r="V9628" s="1">
        <v>3.3524000000000003</v>
      </c>
      <c r="W9628" t="str">
        <f>INDEX(People!$A$2:$A$5,MATCH(Orders!N9628,People!$B$2:$B$5,0))</f>
        <v>Kelly Williams</v>
      </c>
      <c r="X9628" t="str">
        <f>IFERROR(INDEX(Returns!A9628:A10427,MATCH(Orders!B9628,Returns!B9628:B10427,0)),"No")</f>
        <v>No</v>
      </c>
      <c r="Y9628">
        <f t="shared" si="150"/>
        <v>11.097600000000002</v>
      </c>
    </row>
    <row r="9629" spans="1:25" x14ac:dyDescent="0.2">
      <c r="A9629" s="1">
        <v>9628</v>
      </c>
      <c r="B9629" t="s">
        <v>10773</v>
      </c>
      <c r="C9629" s="2">
        <v>42697</v>
      </c>
      <c r="D9629" s="8">
        <f>Table1[[#This Row],[Order Date]]</f>
        <v>42697</v>
      </c>
      <c r="E9629" s="2">
        <v>42701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">
        <v>2527</v>
      </c>
      <c r="P9629" s="1" t="s">
        <v>43</v>
      </c>
      <c r="Q9629" s="1" t="s">
        <v>70</v>
      </c>
      <c r="R9629" s="1" t="s">
        <v>2528</v>
      </c>
      <c r="S9629" s="1">
        <v>14.669999999999998</v>
      </c>
      <c r="T9629" s="1">
        <v>3</v>
      </c>
      <c r="U9629" s="1">
        <v>0</v>
      </c>
      <c r="V9629" s="1">
        <v>6.7481999999999989</v>
      </c>
      <c r="W9629" t="str">
        <f>INDEX(People!$A$2:$A$5,MATCH(Orders!N9629,People!$B$2:$B$5,0))</f>
        <v>Kelly Williams</v>
      </c>
      <c r="X9629" t="str">
        <f>IFERROR(INDEX(Returns!A9629:A10428,MATCH(Orders!B9629,Returns!B9629:B10428,0)),"No")</f>
        <v>No</v>
      </c>
      <c r="Y9629">
        <f t="shared" si="150"/>
        <v>14.669999999999998</v>
      </c>
    </row>
    <row r="9630" spans="1:25" x14ac:dyDescent="0.2">
      <c r="A9630" s="1">
        <v>9629</v>
      </c>
      <c r="B9630" t="s">
        <v>10774</v>
      </c>
      <c r="C9630" s="2">
        <v>42382</v>
      </c>
      <c r="D9630" s="8">
        <f>Table1[[#This Row],[Order Date]]</f>
        <v>42382</v>
      </c>
      <c r="E9630" s="2">
        <v>42387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">
        <v>2351</v>
      </c>
      <c r="P9630" s="1" t="s">
        <v>43</v>
      </c>
      <c r="Q9630" s="1" t="s">
        <v>84</v>
      </c>
      <c r="R9630" s="1" t="s">
        <v>2352</v>
      </c>
      <c r="S9630" s="1">
        <v>37.408000000000001</v>
      </c>
      <c r="T9630" s="1">
        <v>7</v>
      </c>
      <c r="U9630" s="1">
        <v>0.2</v>
      </c>
      <c r="V9630" s="1">
        <v>13.0928</v>
      </c>
      <c r="W9630" t="str">
        <f>INDEX(People!$A$2:$A$5,MATCH(Orders!N9630,People!$B$2:$B$5,0))</f>
        <v>Chuck Magee</v>
      </c>
      <c r="X9630" t="str">
        <f>IFERROR(INDEX(Returns!A9630:A10429,MATCH(Orders!B9630,Returns!B9630:B10429,0)),"No")</f>
        <v>No</v>
      </c>
      <c r="Y9630">
        <f t="shared" si="150"/>
        <v>44.889600000000002</v>
      </c>
    </row>
    <row r="9631" spans="1:25" x14ac:dyDescent="0.2">
      <c r="A9631" s="1">
        <v>9630</v>
      </c>
      <c r="B9631" t="s">
        <v>10774</v>
      </c>
      <c r="C9631" s="2">
        <v>42382</v>
      </c>
      <c r="D9631" s="8">
        <f>Table1[[#This Row],[Order Date]]</f>
        <v>42382</v>
      </c>
      <c r="E9631" s="2">
        <v>42387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">
        <v>4972</v>
      </c>
      <c r="P9631" s="1" t="s">
        <v>43</v>
      </c>
      <c r="Q9631" s="1" t="s">
        <v>70</v>
      </c>
      <c r="R9631" s="1" t="s">
        <v>4973</v>
      </c>
      <c r="S9631" s="1">
        <v>3.4380000000000006</v>
      </c>
      <c r="T9631" s="1">
        <v>2</v>
      </c>
      <c r="U9631" s="1">
        <v>0.7</v>
      </c>
      <c r="V9631" s="1">
        <v>-2.5212000000000003</v>
      </c>
      <c r="W9631" t="str">
        <f>INDEX(People!$A$2:$A$5,MATCH(Orders!N9631,People!$B$2:$B$5,0))</f>
        <v>Chuck Magee</v>
      </c>
      <c r="X9631" t="str">
        <f>IFERROR(INDEX(Returns!A9631:A10430,MATCH(Orders!B9631,Returns!B9631:B10430,0)),"No")</f>
        <v>No</v>
      </c>
      <c r="Y9631">
        <f t="shared" si="150"/>
        <v>5.8446000000000007</v>
      </c>
    </row>
    <row r="9632" spans="1:25" x14ac:dyDescent="0.2">
      <c r="A9632" s="1">
        <v>9631</v>
      </c>
      <c r="B9632" t="s">
        <v>10775</v>
      </c>
      <c r="C9632" s="2">
        <v>43251</v>
      </c>
      <c r="D9632" s="8">
        <f>Table1[[#This Row],[Order Date]]</f>
        <v>43251</v>
      </c>
      <c r="E9632" s="2">
        <v>43257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">
        <v>395</v>
      </c>
      <c r="P9632" s="1" t="s">
        <v>43</v>
      </c>
      <c r="Q9632" s="1" t="s">
        <v>70</v>
      </c>
      <c r="R9632" s="1" t="s">
        <v>396</v>
      </c>
      <c r="S9632" s="1">
        <v>7.1519999999999992</v>
      </c>
      <c r="T9632" s="1">
        <v>3</v>
      </c>
      <c r="U9632" s="1">
        <v>0.2</v>
      </c>
      <c r="V9632" s="1">
        <v>2.3243999999999994</v>
      </c>
      <c r="W9632" t="str">
        <f>INDEX(People!$A$2:$A$5,MATCH(Orders!N9632,People!$B$2:$B$5,0))</f>
        <v>Chuck Magee</v>
      </c>
      <c r="X9632" t="str">
        <f>IFERROR(INDEX(Returns!A9632:A10431,MATCH(Orders!B9632,Returns!B9632:B10431,0)),"No")</f>
        <v>No</v>
      </c>
      <c r="Y9632">
        <f t="shared" si="150"/>
        <v>8.582399999999998</v>
      </c>
    </row>
    <row r="9633" spans="1:25" x14ac:dyDescent="0.2">
      <c r="A9633" s="1">
        <v>9632</v>
      </c>
      <c r="B9633" t="s">
        <v>10775</v>
      </c>
      <c r="C9633" s="2">
        <v>43251</v>
      </c>
      <c r="D9633" s="8">
        <f>Table1[[#This Row],[Order Date]]</f>
        <v>43251</v>
      </c>
      <c r="E9633" s="2">
        <v>43257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">
        <v>5178</v>
      </c>
      <c r="P9633" s="1" t="s">
        <v>66</v>
      </c>
      <c r="Q9633" s="1" t="s">
        <v>67</v>
      </c>
      <c r="R9633" s="1" t="s">
        <v>5179</v>
      </c>
      <c r="S9633" s="1">
        <v>179.7</v>
      </c>
      <c r="T9633" s="1">
        <v>6</v>
      </c>
      <c r="U9633" s="1">
        <v>0</v>
      </c>
      <c r="V9633" s="1">
        <v>88.052999999999997</v>
      </c>
      <c r="W9633" t="str">
        <f>INDEX(People!$A$2:$A$5,MATCH(Orders!N9633,People!$B$2:$B$5,0))</f>
        <v>Chuck Magee</v>
      </c>
      <c r="X9633" t="str">
        <f>IFERROR(INDEX(Returns!A9633:A10432,MATCH(Orders!B9633,Returns!B9633:B10432,0)),"No")</f>
        <v>No</v>
      </c>
      <c r="Y9633">
        <f t="shared" si="150"/>
        <v>179.7</v>
      </c>
    </row>
    <row r="9634" spans="1:25" x14ac:dyDescent="0.2">
      <c r="A9634" s="1">
        <v>9633</v>
      </c>
      <c r="B9634" t="s">
        <v>10776</v>
      </c>
      <c r="C9634" s="2">
        <v>43509</v>
      </c>
      <c r="D9634" s="8">
        <f>Table1[[#This Row],[Order Date]]</f>
        <v>43509</v>
      </c>
      <c r="E9634" s="2">
        <v>43513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">
        <v>3862</v>
      </c>
      <c r="P9634" s="1" t="s">
        <v>43</v>
      </c>
      <c r="Q9634" s="1" t="s">
        <v>73</v>
      </c>
      <c r="R9634" s="1" t="s">
        <v>3863</v>
      </c>
      <c r="S9634" s="1">
        <v>90.64</v>
      </c>
      <c r="T9634" s="1">
        <v>8</v>
      </c>
      <c r="U9634" s="1">
        <v>0</v>
      </c>
      <c r="V9634" s="1">
        <v>38.975200000000008</v>
      </c>
      <c r="W9634" t="str">
        <f>INDEX(People!$A$2:$A$5,MATCH(Orders!N9634,People!$B$2:$B$5,0))</f>
        <v>Kelly Williams</v>
      </c>
      <c r="X9634" t="str">
        <f>IFERROR(INDEX(Returns!A9634:A10433,MATCH(Orders!B9634,Returns!B9634:B10433,0)),"No")</f>
        <v>No</v>
      </c>
      <c r="Y9634">
        <f t="shared" si="150"/>
        <v>90.64</v>
      </c>
    </row>
    <row r="9635" spans="1:25" x14ac:dyDescent="0.2">
      <c r="A9635" s="1">
        <v>9634</v>
      </c>
      <c r="B9635" t="s">
        <v>10777</v>
      </c>
      <c r="C9635" s="2">
        <v>42657</v>
      </c>
      <c r="D9635" s="8">
        <f>Table1[[#This Row],[Order Date]]</f>
        <v>42657</v>
      </c>
      <c r="E9635" s="2">
        <v>42660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">
        <v>3283</v>
      </c>
      <c r="P9635" s="1" t="s">
        <v>66</v>
      </c>
      <c r="Q9635" s="1" t="s">
        <v>146</v>
      </c>
      <c r="R9635" s="1" t="s">
        <v>3284</v>
      </c>
      <c r="S9635" s="1">
        <v>177</v>
      </c>
      <c r="T9635" s="1">
        <v>3</v>
      </c>
      <c r="U9635" s="1">
        <v>0</v>
      </c>
      <c r="V9635" s="1">
        <v>30.089999999999982</v>
      </c>
      <c r="W9635" t="str">
        <f>INDEX(People!$A$2:$A$5,MATCH(Orders!N9635,People!$B$2:$B$5,0))</f>
        <v>Chuck Magee</v>
      </c>
      <c r="X9635" t="str">
        <f>IFERROR(INDEX(Returns!A9635:A10434,MATCH(Orders!B9635,Returns!B9635:B10434,0)),"No")</f>
        <v>No</v>
      </c>
      <c r="Y9635">
        <f t="shared" si="150"/>
        <v>177</v>
      </c>
    </row>
    <row r="9636" spans="1:25" x14ac:dyDescent="0.2">
      <c r="A9636" s="1">
        <v>9635</v>
      </c>
      <c r="B9636" t="s">
        <v>10777</v>
      </c>
      <c r="C9636" s="2">
        <v>42657</v>
      </c>
      <c r="D9636" s="8">
        <f>Table1[[#This Row],[Order Date]]</f>
        <v>42657</v>
      </c>
      <c r="E9636" s="2">
        <v>42660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">
        <v>313</v>
      </c>
      <c r="P9636" s="1" t="s">
        <v>43</v>
      </c>
      <c r="Q9636" s="1" t="s">
        <v>55</v>
      </c>
      <c r="R9636" s="1" t="s">
        <v>314</v>
      </c>
      <c r="S9636" s="1">
        <v>79.45</v>
      </c>
      <c r="T9636" s="1">
        <v>7</v>
      </c>
      <c r="U9636" s="1">
        <v>0</v>
      </c>
      <c r="V9636" s="1">
        <v>22.246000000000006</v>
      </c>
      <c r="W9636" t="str">
        <f>INDEX(People!$A$2:$A$5,MATCH(Orders!N9636,People!$B$2:$B$5,0))</f>
        <v>Chuck Magee</v>
      </c>
      <c r="X9636" t="str">
        <f>IFERROR(INDEX(Returns!A9636:A10435,MATCH(Orders!B9636,Returns!B9636:B10435,0)),"No")</f>
        <v>No</v>
      </c>
      <c r="Y9636">
        <f t="shared" si="150"/>
        <v>79.45</v>
      </c>
    </row>
    <row r="9637" spans="1:25" x14ac:dyDescent="0.2">
      <c r="A9637" s="1">
        <v>9636</v>
      </c>
      <c r="B9637" t="s">
        <v>10777</v>
      </c>
      <c r="C9637" s="2">
        <v>42657</v>
      </c>
      <c r="D9637" s="8">
        <f>Table1[[#This Row],[Order Date]]</f>
        <v>42657</v>
      </c>
      <c r="E9637" s="2">
        <v>42660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">
        <v>5374</v>
      </c>
      <c r="P9637" s="1" t="s">
        <v>30</v>
      </c>
      <c r="Q9637" s="1" t="s">
        <v>34</v>
      </c>
      <c r="R9637" s="1" t="s">
        <v>5375</v>
      </c>
      <c r="S9637" s="1">
        <v>1628.82</v>
      </c>
      <c r="T9637" s="1">
        <v>9</v>
      </c>
      <c r="U9637" s="1">
        <v>0</v>
      </c>
      <c r="V9637" s="1">
        <v>260.61120000000017</v>
      </c>
      <c r="W9637" t="str">
        <f>INDEX(People!$A$2:$A$5,MATCH(Orders!N9637,People!$B$2:$B$5,0))</f>
        <v>Chuck Magee</v>
      </c>
      <c r="X9637" t="str">
        <f>IFERROR(INDEX(Returns!A9637:A10436,MATCH(Orders!B9637,Returns!B9637:B10436,0)),"No")</f>
        <v>No</v>
      </c>
      <c r="Y9637">
        <f t="shared" si="150"/>
        <v>1628.82</v>
      </c>
    </row>
    <row r="9638" spans="1:25" x14ac:dyDescent="0.2">
      <c r="A9638" s="1">
        <v>9637</v>
      </c>
      <c r="B9638" t="s">
        <v>10778</v>
      </c>
      <c r="C9638" s="2">
        <v>42692</v>
      </c>
      <c r="D9638" s="8">
        <f>Table1[[#This Row],[Order Date]]</f>
        <v>42692</v>
      </c>
      <c r="E9638" s="2">
        <v>42699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">
        <v>1895</v>
      </c>
      <c r="P9638" s="1" t="s">
        <v>30</v>
      </c>
      <c r="Q9638" s="1" t="s">
        <v>60</v>
      </c>
      <c r="R9638" s="1" t="s">
        <v>1896</v>
      </c>
      <c r="S9638" s="1">
        <v>137.54</v>
      </c>
      <c r="T9638" s="1">
        <v>2</v>
      </c>
      <c r="U9638" s="1">
        <v>0</v>
      </c>
      <c r="V9638" s="1">
        <v>55.016000000000005</v>
      </c>
      <c r="W9638" t="str">
        <f>INDEX(People!$A$2:$A$5,MATCH(Orders!N9638,People!$B$2:$B$5,0))</f>
        <v>Anna Andreadi</v>
      </c>
      <c r="X9638" t="str">
        <f>IFERROR(INDEX(Returns!A9638:A10437,MATCH(Orders!B9638,Returns!B9638:B10437,0)),"No")</f>
        <v>No</v>
      </c>
      <c r="Y9638">
        <f t="shared" si="150"/>
        <v>137.54</v>
      </c>
    </row>
    <row r="9639" spans="1:25" x14ac:dyDescent="0.2">
      <c r="A9639" s="1">
        <v>9638</v>
      </c>
      <c r="B9639" t="s">
        <v>10778</v>
      </c>
      <c r="C9639" s="2">
        <v>42692</v>
      </c>
      <c r="D9639" s="8">
        <f>Table1[[#This Row],[Order Date]]</f>
        <v>42692</v>
      </c>
      <c r="E9639" s="2">
        <v>42699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">
        <v>3125</v>
      </c>
      <c r="P9639" s="1" t="s">
        <v>30</v>
      </c>
      <c r="Q9639" s="1" t="s">
        <v>52</v>
      </c>
      <c r="R9639" s="1" t="s">
        <v>3126</v>
      </c>
      <c r="S9639" s="1">
        <v>730.2</v>
      </c>
      <c r="T9639" s="1">
        <v>4</v>
      </c>
      <c r="U9639" s="1">
        <v>0</v>
      </c>
      <c r="V9639" s="1">
        <v>94.926000000000045</v>
      </c>
      <c r="W9639" t="str">
        <f>INDEX(People!$A$2:$A$5,MATCH(Orders!N9639,People!$B$2:$B$5,0))</f>
        <v>Anna Andreadi</v>
      </c>
      <c r="X9639" t="str">
        <f>IFERROR(INDEX(Returns!A9639:A10438,MATCH(Orders!B9639,Returns!B9639:B10438,0)),"No")</f>
        <v>No</v>
      </c>
      <c r="Y9639">
        <f t="shared" si="150"/>
        <v>730.2</v>
      </c>
    </row>
    <row r="9640" spans="1:25" x14ac:dyDescent="0.2">
      <c r="A9640" s="1">
        <v>9639</v>
      </c>
      <c r="B9640" t="s">
        <v>10779</v>
      </c>
      <c r="C9640" s="2">
        <v>43781</v>
      </c>
      <c r="D9640" s="8">
        <f>Table1[[#This Row],[Order Date]]</f>
        <v>43781</v>
      </c>
      <c r="E9640" s="2">
        <v>43784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">
        <v>5810</v>
      </c>
      <c r="P9640" s="1" t="s">
        <v>43</v>
      </c>
      <c r="Q9640" s="1" t="s">
        <v>84</v>
      </c>
      <c r="R9640" s="1" t="s">
        <v>5811</v>
      </c>
      <c r="S9640" s="1">
        <v>11.56</v>
      </c>
      <c r="T9640" s="1">
        <v>2</v>
      </c>
      <c r="U9640" s="1">
        <v>0</v>
      </c>
      <c r="V9640" s="1">
        <v>5.6644000000000005</v>
      </c>
      <c r="W9640" t="str">
        <f>INDEX(People!$A$2:$A$5,MATCH(Orders!N9640,People!$B$2:$B$5,0))</f>
        <v>Anna Andreadi</v>
      </c>
      <c r="X9640" t="str">
        <f>IFERROR(INDEX(Returns!A9640:A10439,MATCH(Orders!B9640,Returns!B9640:B10439,0)),"No")</f>
        <v>No</v>
      </c>
      <c r="Y9640">
        <f t="shared" si="150"/>
        <v>11.56</v>
      </c>
    </row>
    <row r="9641" spans="1:25" x14ac:dyDescent="0.2">
      <c r="A9641" s="1">
        <v>9640</v>
      </c>
      <c r="B9641" t="s">
        <v>10780</v>
      </c>
      <c r="C9641" s="2">
        <v>42763</v>
      </c>
      <c r="D9641" s="8">
        <f>Table1[[#This Row],[Order Date]]</f>
        <v>42763</v>
      </c>
      <c r="E9641" s="2">
        <v>42766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">
        <v>1985</v>
      </c>
      <c r="P9641" s="1" t="s">
        <v>30</v>
      </c>
      <c r="Q9641" s="1" t="s">
        <v>52</v>
      </c>
      <c r="R9641" s="1" t="s">
        <v>1986</v>
      </c>
      <c r="S9641" s="1">
        <v>4297.6440000000002</v>
      </c>
      <c r="T9641" s="1">
        <v>13</v>
      </c>
      <c r="U9641" s="1">
        <v>0.4</v>
      </c>
      <c r="V9641" s="1">
        <v>-1862.3124000000003</v>
      </c>
      <c r="W9641" t="str">
        <f>INDEX(People!$A$2:$A$5,MATCH(Orders!N9641,People!$B$2:$B$5,0))</f>
        <v>Cassandra Brandow</v>
      </c>
      <c r="X9641" t="str">
        <f>IFERROR(INDEX(Returns!A9641:A10440,MATCH(Orders!B9641,Returns!B9641:B10440,0)),"No")</f>
        <v>No</v>
      </c>
      <c r="Y9641">
        <f t="shared" si="150"/>
        <v>6016.7016000000003</v>
      </c>
    </row>
    <row r="9642" spans="1:25" x14ac:dyDescent="0.2">
      <c r="A9642" s="1">
        <v>9641</v>
      </c>
      <c r="B9642" t="s">
        <v>10781</v>
      </c>
      <c r="C9642" s="2">
        <v>42436</v>
      </c>
      <c r="D9642" s="8">
        <f>Table1[[#This Row],[Order Date]]</f>
        <v>42436</v>
      </c>
      <c r="E9642" s="2">
        <v>42441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">
        <v>418</v>
      </c>
      <c r="P9642" s="1" t="s">
        <v>43</v>
      </c>
      <c r="Q9642" s="1" t="s">
        <v>63</v>
      </c>
      <c r="R9642" s="1" t="s">
        <v>419</v>
      </c>
      <c r="S9642" s="1">
        <v>20.65</v>
      </c>
      <c r="T9642" s="1">
        <v>5</v>
      </c>
      <c r="U9642" s="1">
        <v>0</v>
      </c>
      <c r="V9642" s="1">
        <v>9.4989999999999988</v>
      </c>
      <c r="W9642" t="str">
        <f>INDEX(People!$A$2:$A$5,MATCH(Orders!N9642,People!$B$2:$B$5,0))</f>
        <v>Anna Andreadi</v>
      </c>
      <c r="X9642" t="str">
        <f>IFERROR(INDEX(Returns!A9642:A10441,MATCH(Orders!B9642,Returns!B9642:B10441,0)),"No")</f>
        <v>No</v>
      </c>
      <c r="Y9642">
        <f t="shared" si="150"/>
        <v>20.65</v>
      </c>
    </row>
    <row r="9643" spans="1:25" x14ac:dyDescent="0.2">
      <c r="A9643" s="1">
        <v>9642</v>
      </c>
      <c r="B9643" t="s">
        <v>10781</v>
      </c>
      <c r="C9643" s="2">
        <v>42436</v>
      </c>
      <c r="D9643" s="8">
        <f>Table1[[#This Row],[Order Date]]</f>
        <v>42436</v>
      </c>
      <c r="E9643" s="2">
        <v>42441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">
        <v>1232</v>
      </c>
      <c r="P9643" s="1" t="s">
        <v>43</v>
      </c>
      <c r="Q9643" s="1" t="s">
        <v>55</v>
      </c>
      <c r="R9643" s="1" t="s">
        <v>1233</v>
      </c>
      <c r="S9643" s="1">
        <v>204.89999999999998</v>
      </c>
      <c r="T9643" s="1">
        <v>5</v>
      </c>
      <c r="U9643" s="1">
        <v>0</v>
      </c>
      <c r="V9643" s="1">
        <v>0</v>
      </c>
      <c r="W9643" t="str">
        <f>INDEX(People!$A$2:$A$5,MATCH(Orders!N9643,People!$B$2:$B$5,0))</f>
        <v>Anna Andreadi</v>
      </c>
      <c r="X9643" t="str">
        <f>IFERROR(INDEX(Returns!A9643:A10442,MATCH(Orders!B9643,Returns!B9643:B10442,0)),"No")</f>
        <v>No</v>
      </c>
      <c r="Y9643">
        <f t="shared" si="150"/>
        <v>204.89999999999998</v>
      </c>
    </row>
    <row r="9644" spans="1:25" x14ac:dyDescent="0.2">
      <c r="A9644" s="1">
        <v>9643</v>
      </c>
      <c r="B9644" t="s">
        <v>10781</v>
      </c>
      <c r="C9644" s="2">
        <v>42436</v>
      </c>
      <c r="D9644" s="8">
        <f>Table1[[#This Row],[Order Date]]</f>
        <v>42436</v>
      </c>
      <c r="E9644" s="2">
        <v>42441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">
        <v>5897</v>
      </c>
      <c r="P9644" s="1" t="s">
        <v>30</v>
      </c>
      <c r="Q9644" s="1" t="s">
        <v>34</v>
      </c>
      <c r="R9644" s="1" t="s">
        <v>5898</v>
      </c>
      <c r="S9644" s="1">
        <v>436.70400000000006</v>
      </c>
      <c r="T9644" s="1">
        <v>6</v>
      </c>
      <c r="U9644" s="1">
        <v>0.2</v>
      </c>
      <c r="V9644" s="1">
        <v>21.835199999999986</v>
      </c>
      <c r="W9644" t="str">
        <f>INDEX(People!$A$2:$A$5,MATCH(Orders!N9644,People!$B$2:$B$5,0))</f>
        <v>Anna Andreadi</v>
      </c>
      <c r="X9644" t="str">
        <f>IFERROR(INDEX(Returns!A9644:A10443,MATCH(Orders!B9644,Returns!B9644:B10443,0)),"No")</f>
        <v>No</v>
      </c>
      <c r="Y9644">
        <f t="shared" si="150"/>
        <v>524.04480000000001</v>
      </c>
    </row>
    <row r="9645" spans="1:25" x14ac:dyDescent="0.2">
      <c r="A9645" s="1">
        <v>9644</v>
      </c>
      <c r="B9645" t="s">
        <v>10781</v>
      </c>
      <c r="C9645" s="2">
        <v>42436</v>
      </c>
      <c r="D9645" s="8">
        <f>Table1[[#This Row],[Order Date]]</f>
        <v>42436</v>
      </c>
      <c r="E9645" s="2">
        <v>42441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">
        <v>4805</v>
      </c>
      <c r="P9645" s="1" t="s">
        <v>30</v>
      </c>
      <c r="Q9645" s="1" t="s">
        <v>34</v>
      </c>
      <c r="R9645" s="1" t="s">
        <v>4806</v>
      </c>
      <c r="S9645" s="1">
        <v>481.56800000000004</v>
      </c>
      <c r="T9645" s="1">
        <v>2</v>
      </c>
      <c r="U9645" s="1">
        <v>0.2</v>
      </c>
      <c r="V9645" s="1">
        <v>54.17639999999993</v>
      </c>
      <c r="W9645" t="str">
        <f>INDEX(People!$A$2:$A$5,MATCH(Orders!N9645,People!$B$2:$B$5,0))</f>
        <v>Anna Andreadi</v>
      </c>
      <c r="X9645" t="str">
        <f>IFERROR(INDEX(Returns!A9645:A10444,MATCH(Orders!B9645,Returns!B9645:B10444,0)),"No")</f>
        <v>No</v>
      </c>
      <c r="Y9645">
        <f t="shared" si="150"/>
        <v>577.88160000000005</v>
      </c>
    </row>
    <row r="9646" spans="1:25" x14ac:dyDescent="0.2">
      <c r="A9646" s="1">
        <v>9645</v>
      </c>
      <c r="B9646" t="s">
        <v>10782</v>
      </c>
      <c r="C9646" s="2">
        <v>43624</v>
      </c>
      <c r="D9646" s="8">
        <f>Table1[[#This Row],[Order Date]]</f>
        <v>43624</v>
      </c>
      <c r="E9646" s="2">
        <v>43629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">
        <v>3568</v>
      </c>
      <c r="P9646" s="1" t="s">
        <v>66</v>
      </c>
      <c r="Q9646" s="1" t="s">
        <v>146</v>
      </c>
      <c r="R9646" s="1" t="s">
        <v>3569</v>
      </c>
      <c r="S9646" s="1">
        <v>89.544000000000011</v>
      </c>
      <c r="T9646" s="1">
        <v>7</v>
      </c>
      <c r="U9646" s="1">
        <v>0.2</v>
      </c>
      <c r="V9646" s="1">
        <v>12.312299999999993</v>
      </c>
      <c r="W9646" t="str">
        <f>INDEX(People!$A$2:$A$5,MATCH(Orders!N9646,People!$B$2:$B$5,0))</f>
        <v>Anna Andreadi</v>
      </c>
      <c r="X9646" t="str">
        <f>IFERROR(INDEX(Returns!A9646:A10445,MATCH(Orders!B9646,Returns!B9646:B10445,0)),"No")</f>
        <v>No</v>
      </c>
      <c r="Y9646">
        <f t="shared" si="150"/>
        <v>107.45280000000001</v>
      </c>
    </row>
    <row r="9647" spans="1:25" x14ac:dyDescent="0.2">
      <c r="A9647" s="1">
        <v>9646</v>
      </c>
      <c r="B9647" t="s">
        <v>10782</v>
      </c>
      <c r="C9647" s="2">
        <v>43624</v>
      </c>
      <c r="D9647" s="8">
        <f>Table1[[#This Row],[Order Date]]</f>
        <v>43624</v>
      </c>
      <c r="E9647" s="2">
        <v>43629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">
        <v>778</v>
      </c>
      <c r="P9647" s="1" t="s">
        <v>43</v>
      </c>
      <c r="Q9647" s="1" t="s">
        <v>55</v>
      </c>
      <c r="R9647" s="1" t="s">
        <v>779</v>
      </c>
      <c r="S9647" s="1">
        <v>35.167999999999999</v>
      </c>
      <c r="T9647" s="1">
        <v>2</v>
      </c>
      <c r="U9647" s="1">
        <v>0.2</v>
      </c>
      <c r="V9647" s="1">
        <v>-8.3524000000000012</v>
      </c>
      <c r="W9647" t="str">
        <f>INDEX(People!$A$2:$A$5,MATCH(Orders!N9647,People!$B$2:$B$5,0))</f>
        <v>Anna Andreadi</v>
      </c>
      <c r="X9647" t="str">
        <f>IFERROR(INDEX(Returns!A9647:A10446,MATCH(Orders!B9647,Returns!B9647:B10446,0)),"No")</f>
        <v>No</v>
      </c>
      <c r="Y9647">
        <f t="shared" si="150"/>
        <v>42.201599999999999</v>
      </c>
    </row>
    <row r="9648" spans="1:25" x14ac:dyDescent="0.2">
      <c r="A9648" s="1">
        <v>9647</v>
      </c>
      <c r="B9648" t="s">
        <v>10782</v>
      </c>
      <c r="C9648" s="2">
        <v>43624</v>
      </c>
      <c r="D9648" s="8">
        <f>Table1[[#This Row],[Order Date]]</f>
        <v>43624</v>
      </c>
      <c r="E9648" s="2">
        <v>43629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">
        <v>931</v>
      </c>
      <c r="P9648" s="1" t="s">
        <v>43</v>
      </c>
      <c r="Q9648" s="1" t="s">
        <v>70</v>
      </c>
      <c r="R9648" s="1" t="s">
        <v>932</v>
      </c>
      <c r="S9648" s="1">
        <v>72.588000000000008</v>
      </c>
      <c r="T9648" s="1">
        <v>2</v>
      </c>
      <c r="U9648" s="1">
        <v>0.7</v>
      </c>
      <c r="V9648" s="1">
        <v>-48.391999999999982</v>
      </c>
      <c r="W9648" t="str">
        <f>INDEX(People!$A$2:$A$5,MATCH(Orders!N9648,People!$B$2:$B$5,0))</f>
        <v>Anna Andreadi</v>
      </c>
      <c r="X9648" t="str">
        <f>IFERROR(INDEX(Returns!A9648:A10447,MATCH(Orders!B9648,Returns!B9648:B10447,0)),"No")</f>
        <v>No</v>
      </c>
      <c r="Y9648">
        <f t="shared" si="150"/>
        <v>123.39960000000001</v>
      </c>
    </row>
    <row r="9649" spans="1:25" x14ac:dyDescent="0.2">
      <c r="A9649" s="1">
        <v>9648</v>
      </c>
      <c r="B9649" t="s">
        <v>10783</v>
      </c>
      <c r="C9649" s="2">
        <v>42693</v>
      </c>
      <c r="D9649" s="8">
        <f>Table1[[#This Row],[Order Date]]</f>
        <v>42693</v>
      </c>
      <c r="E9649" s="2">
        <v>42698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">
        <v>3642</v>
      </c>
      <c r="P9649" s="1" t="s">
        <v>43</v>
      </c>
      <c r="Q9649" s="1" t="s">
        <v>55</v>
      </c>
      <c r="R9649" s="1" t="s">
        <v>3643</v>
      </c>
      <c r="S9649" s="1">
        <v>221.16</v>
      </c>
      <c r="T9649" s="1">
        <v>4</v>
      </c>
      <c r="U9649" s="1">
        <v>0</v>
      </c>
      <c r="V9649" s="1">
        <v>57.501599999999996</v>
      </c>
      <c r="W9649" t="str">
        <f>INDEX(People!$A$2:$A$5,MATCH(Orders!N9649,People!$B$2:$B$5,0))</f>
        <v>Kelly Williams</v>
      </c>
      <c r="X9649" t="str">
        <f>IFERROR(INDEX(Returns!A9649:A10448,MATCH(Orders!B9649,Returns!B9649:B10448,0)),"No")</f>
        <v>No</v>
      </c>
      <c r="Y9649">
        <f t="shared" si="150"/>
        <v>221.16</v>
      </c>
    </row>
    <row r="9650" spans="1:25" x14ac:dyDescent="0.2">
      <c r="A9650" s="1">
        <v>9649</v>
      </c>
      <c r="B9650" t="s">
        <v>10783</v>
      </c>
      <c r="C9650" s="2">
        <v>42693</v>
      </c>
      <c r="D9650" s="8">
        <f>Table1[[#This Row],[Order Date]]</f>
        <v>42693</v>
      </c>
      <c r="E9650" s="2">
        <v>42698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">
        <v>1798</v>
      </c>
      <c r="P9650" s="1" t="s">
        <v>66</v>
      </c>
      <c r="Q9650" s="1" t="s">
        <v>67</v>
      </c>
      <c r="R9650" s="1" t="s">
        <v>1799</v>
      </c>
      <c r="S9650" s="1">
        <v>281.96999999999997</v>
      </c>
      <c r="T9650" s="1">
        <v>3</v>
      </c>
      <c r="U9650" s="1">
        <v>0</v>
      </c>
      <c r="V9650" s="1">
        <v>78.951599999999999</v>
      </c>
      <c r="W9650" t="str">
        <f>INDEX(People!$A$2:$A$5,MATCH(Orders!N9650,People!$B$2:$B$5,0))</f>
        <v>Kelly Williams</v>
      </c>
      <c r="X9650" t="str">
        <f>IFERROR(INDEX(Returns!A9650:A10449,MATCH(Orders!B9650,Returns!B9650:B10449,0)),"No")</f>
        <v>No</v>
      </c>
      <c r="Y9650">
        <f t="shared" si="150"/>
        <v>281.96999999999997</v>
      </c>
    </row>
    <row r="9651" spans="1:25" x14ac:dyDescent="0.2">
      <c r="A9651" s="1">
        <v>9650</v>
      </c>
      <c r="B9651" t="s">
        <v>10784</v>
      </c>
      <c r="C9651" s="2">
        <v>43430</v>
      </c>
      <c r="D9651" s="8">
        <f>Table1[[#This Row],[Order Date]]</f>
        <v>43430</v>
      </c>
      <c r="E9651" s="2">
        <v>43434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">
        <v>4000</v>
      </c>
      <c r="P9651" s="1" t="s">
        <v>30</v>
      </c>
      <c r="Q9651" s="1" t="s">
        <v>31</v>
      </c>
      <c r="R9651" s="1" t="s">
        <v>4001</v>
      </c>
      <c r="S9651" s="1">
        <v>3406.6640000000002</v>
      </c>
      <c r="T9651" s="1">
        <v>8</v>
      </c>
      <c r="U9651" s="1">
        <v>0.15</v>
      </c>
      <c r="V9651" s="1">
        <v>160.31359999999984</v>
      </c>
      <c r="W9651" t="str">
        <f>INDEX(People!$A$2:$A$5,MATCH(Orders!N9651,People!$B$2:$B$5,0))</f>
        <v>Anna Andreadi</v>
      </c>
      <c r="X9651" t="str">
        <f>IFERROR(INDEX(Returns!A9651:A10450,MATCH(Orders!B9651,Returns!B9651:B10450,0)),"No")</f>
        <v>No</v>
      </c>
      <c r="Y9651">
        <f t="shared" si="150"/>
        <v>3917.6635999999999</v>
      </c>
    </row>
    <row r="9652" spans="1:25" x14ac:dyDescent="0.2">
      <c r="A9652" s="1">
        <v>9651</v>
      </c>
      <c r="B9652" t="s">
        <v>10784</v>
      </c>
      <c r="C9652" s="2">
        <v>43430</v>
      </c>
      <c r="D9652" s="8">
        <f>Table1[[#This Row],[Order Date]]</f>
        <v>43430</v>
      </c>
      <c r="E9652" s="2">
        <v>43434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">
        <v>5009</v>
      </c>
      <c r="P9652" s="1" t="s">
        <v>43</v>
      </c>
      <c r="Q9652" s="1" t="s">
        <v>63</v>
      </c>
      <c r="R9652" s="1" t="s">
        <v>5010</v>
      </c>
      <c r="S9652" s="1">
        <v>37.17</v>
      </c>
      <c r="T9652" s="1">
        <v>9</v>
      </c>
      <c r="U9652" s="1">
        <v>0</v>
      </c>
      <c r="V9652" s="1">
        <v>10.4076</v>
      </c>
      <c r="W9652" t="str">
        <f>INDEX(People!$A$2:$A$5,MATCH(Orders!N9652,People!$B$2:$B$5,0))</f>
        <v>Anna Andreadi</v>
      </c>
      <c r="X9652" t="str">
        <f>IFERROR(INDEX(Returns!A9652:A10451,MATCH(Orders!B9652,Returns!B9652:B10451,0)),"No")</f>
        <v>No</v>
      </c>
      <c r="Y9652">
        <f t="shared" si="150"/>
        <v>37.17</v>
      </c>
    </row>
    <row r="9653" spans="1:25" x14ac:dyDescent="0.2">
      <c r="A9653" s="1">
        <v>9652</v>
      </c>
      <c r="B9653" t="s">
        <v>10784</v>
      </c>
      <c r="C9653" s="2">
        <v>43430</v>
      </c>
      <c r="D9653" s="8">
        <f>Table1[[#This Row],[Order Date]]</f>
        <v>43430</v>
      </c>
      <c r="E9653" s="2">
        <v>43434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">
        <v>2602</v>
      </c>
      <c r="P9653" s="1" t="s">
        <v>43</v>
      </c>
      <c r="Q9653" s="1" t="s">
        <v>73</v>
      </c>
      <c r="R9653" s="1" t="s">
        <v>2603</v>
      </c>
      <c r="S9653" s="1">
        <v>64.959999999999994</v>
      </c>
      <c r="T9653" s="1">
        <v>2</v>
      </c>
      <c r="U9653" s="1">
        <v>0</v>
      </c>
      <c r="V9653" s="1">
        <v>19.487999999999992</v>
      </c>
      <c r="W9653" t="str">
        <f>INDEX(People!$A$2:$A$5,MATCH(Orders!N9653,People!$B$2:$B$5,0))</f>
        <v>Anna Andreadi</v>
      </c>
      <c r="X9653" t="str">
        <f>IFERROR(INDEX(Returns!A9653:A10452,MATCH(Orders!B9653,Returns!B9653:B10452,0)),"No")</f>
        <v>No</v>
      </c>
      <c r="Y9653">
        <f t="shared" si="150"/>
        <v>64.959999999999994</v>
      </c>
    </row>
    <row r="9654" spans="1:25" x14ac:dyDescent="0.2">
      <c r="A9654" s="1">
        <v>9653</v>
      </c>
      <c r="B9654" t="s">
        <v>10784</v>
      </c>
      <c r="C9654" s="2">
        <v>43430</v>
      </c>
      <c r="D9654" s="8">
        <f>Table1[[#This Row],[Order Date]]</f>
        <v>43430</v>
      </c>
      <c r="E9654" s="2">
        <v>43434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">
        <v>3476</v>
      </c>
      <c r="P9654" s="1" t="s">
        <v>30</v>
      </c>
      <c r="Q9654" s="1" t="s">
        <v>60</v>
      </c>
      <c r="R9654" s="1" t="s">
        <v>3477</v>
      </c>
      <c r="S9654" s="1">
        <v>595.38</v>
      </c>
      <c r="T9654" s="1">
        <v>6</v>
      </c>
      <c r="U9654" s="1">
        <v>0</v>
      </c>
      <c r="V9654" s="1">
        <v>297.69</v>
      </c>
      <c r="W9654" t="str">
        <f>INDEX(People!$A$2:$A$5,MATCH(Orders!N9654,People!$B$2:$B$5,0))</f>
        <v>Anna Andreadi</v>
      </c>
      <c r="X9654" t="str">
        <f>IFERROR(INDEX(Returns!A9654:A10453,MATCH(Orders!B9654,Returns!B9654:B10453,0)),"No")</f>
        <v>No</v>
      </c>
      <c r="Y9654">
        <f t="shared" si="150"/>
        <v>595.38</v>
      </c>
    </row>
    <row r="9655" spans="1:25" x14ac:dyDescent="0.2">
      <c r="A9655" s="1">
        <v>9654</v>
      </c>
      <c r="B9655" t="s">
        <v>10785</v>
      </c>
      <c r="C9655" s="2">
        <v>43488</v>
      </c>
      <c r="D9655" s="8">
        <f>Table1[[#This Row],[Order Date]]</f>
        <v>43488</v>
      </c>
      <c r="E9655" s="2">
        <v>43492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">
        <v>5061</v>
      </c>
      <c r="P9655" s="1" t="s">
        <v>66</v>
      </c>
      <c r="Q9655" s="1" t="s">
        <v>146</v>
      </c>
      <c r="R9655" s="1" t="s">
        <v>5062</v>
      </c>
      <c r="S9655" s="1">
        <v>95.984000000000009</v>
      </c>
      <c r="T9655" s="1">
        <v>2</v>
      </c>
      <c r="U9655" s="1">
        <v>0.2</v>
      </c>
      <c r="V9655" s="1">
        <v>11.997999999999998</v>
      </c>
      <c r="W9655" t="str">
        <f>INDEX(People!$A$2:$A$5,MATCH(Orders!N9655,People!$B$2:$B$5,0))</f>
        <v>Anna Andreadi</v>
      </c>
      <c r="X9655" t="str">
        <f>IFERROR(INDEX(Returns!A9655:A10454,MATCH(Orders!B9655,Returns!B9655:B10454,0)),"No")</f>
        <v>No</v>
      </c>
      <c r="Y9655">
        <f t="shared" si="150"/>
        <v>115.1808</v>
      </c>
    </row>
    <row r="9656" spans="1:25" x14ac:dyDescent="0.2">
      <c r="A9656" s="1">
        <v>9655</v>
      </c>
      <c r="B9656" t="s">
        <v>10785</v>
      </c>
      <c r="C9656" s="2">
        <v>43488</v>
      </c>
      <c r="D9656" s="8">
        <f>Table1[[#This Row],[Order Date]]</f>
        <v>43488</v>
      </c>
      <c r="E9656" s="2">
        <v>43492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">
        <v>4058</v>
      </c>
      <c r="P9656" s="1" t="s">
        <v>43</v>
      </c>
      <c r="Q9656" s="1" t="s">
        <v>70</v>
      </c>
      <c r="R9656" s="1" t="s">
        <v>4059</v>
      </c>
      <c r="S9656" s="1">
        <v>4.9380000000000006</v>
      </c>
      <c r="T9656" s="1">
        <v>2</v>
      </c>
      <c r="U9656" s="1">
        <v>0.7</v>
      </c>
      <c r="V9656" s="1">
        <v>-3.6212</v>
      </c>
      <c r="W9656" t="str">
        <f>INDEX(People!$A$2:$A$5,MATCH(Orders!N9656,People!$B$2:$B$5,0))</f>
        <v>Anna Andreadi</v>
      </c>
      <c r="X9656" t="str">
        <f>IFERROR(INDEX(Returns!A9656:A10455,MATCH(Orders!B9656,Returns!B9656:B10455,0)),"No")</f>
        <v>No</v>
      </c>
      <c r="Y9656">
        <f t="shared" si="150"/>
        <v>8.3946000000000005</v>
      </c>
    </row>
    <row r="9657" spans="1:25" x14ac:dyDescent="0.2">
      <c r="A9657" s="1">
        <v>9656</v>
      </c>
      <c r="B9657" t="s">
        <v>10786</v>
      </c>
      <c r="C9657" s="2">
        <v>42635</v>
      </c>
      <c r="D9657" s="8">
        <f>Table1[[#This Row],[Order Date]]</f>
        <v>42635</v>
      </c>
      <c r="E9657" s="2">
        <v>42642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">
        <v>4538</v>
      </c>
      <c r="P9657" s="1" t="s">
        <v>30</v>
      </c>
      <c r="Q9657" s="1" t="s">
        <v>60</v>
      </c>
      <c r="R9657" s="1" t="s">
        <v>4539</v>
      </c>
      <c r="S9657" s="1">
        <v>97.44</v>
      </c>
      <c r="T9657" s="1">
        <v>3</v>
      </c>
      <c r="U9657" s="1">
        <v>0</v>
      </c>
      <c r="V9657" s="1">
        <v>35.078399999999995</v>
      </c>
      <c r="W9657" t="str">
        <f>INDEX(People!$A$2:$A$5,MATCH(Orders!N9657,People!$B$2:$B$5,0))</f>
        <v>Chuck Magee</v>
      </c>
      <c r="X9657" t="str">
        <f>IFERROR(INDEX(Returns!A9657:A10456,MATCH(Orders!B9657,Returns!B9657:B10456,0)),"No")</f>
        <v>No</v>
      </c>
      <c r="Y9657">
        <f t="shared" si="150"/>
        <v>97.44</v>
      </c>
    </row>
    <row r="9658" spans="1:25" x14ac:dyDescent="0.2">
      <c r="A9658" s="1">
        <v>9657</v>
      </c>
      <c r="B9658" t="s">
        <v>10786</v>
      </c>
      <c r="C9658" s="2">
        <v>42635</v>
      </c>
      <c r="D9658" s="8">
        <f>Table1[[#This Row],[Order Date]]</f>
        <v>42635</v>
      </c>
      <c r="E9658" s="2">
        <v>42642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">
        <v>1973</v>
      </c>
      <c r="P9658" s="1" t="s">
        <v>43</v>
      </c>
      <c r="Q9658" s="1" t="s">
        <v>70</v>
      </c>
      <c r="R9658" s="1" t="s">
        <v>1974</v>
      </c>
      <c r="S9658" s="1">
        <v>3.9840000000000004</v>
      </c>
      <c r="T9658" s="1">
        <v>1</v>
      </c>
      <c r="U9658" s="1">
        <v>0.2</v>
      </c>
      <c r="V9658" s="1">
        <v>1.3944000000000001</v>
      </c>
      <c r="W9658" t="str">
        <f>INDEX(People!$A$2:$A$5,MATCH(Orders!N9658,People!$B$2:$B$5,0))</f>
        <v>Chuck Magee</v>
      </c>
      <c r="X9658" t="str">
        <f>IFERROR(INDEX(Returns!A9658:A10457,MATCH(Orders!B9658,Returns!B9658:B10457,0)),"No")</f>
        <v>No</v>
      </c>
      <c r="Y9658">
        <f t="shared" si="150"/>
        <v>4.7808000000000002</v>
      </c>
    </row>
    <row r="9659" spans="1:25" x14ac:dyDescent="0.2">
      <c r="A9659" s="1">
        <v>9658</v>
      </c>
      <c r="B9659" t="s">
        <v>10786</v>
      </c>
      <c r="C9659" s="2">
        <v>42635</v>
      </c>
      <c r="D9659" s="8">
        <f>Table1[[#This Row],[Order Date]]</f>
        <v>42635</v>
      </c>
      <c r="E9659" s="2">
        <v>42642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">
        <v>5504</v>
      </c>
      <c r="P9659" s="1" t="s">
        <v>43</v>
      </c>
      <c r="Q9659" s="1" t="s">
        <v>63</v>
      </c>
      <c r="R9659" s="1" t="s">
        <v>5505</v>
      </c>
      <c r="S9659" s="1">
        <v>13.04</v>
      </c>
      <c r="T9659" s="1">
        <v>4</v>
      </c>
      <c r="U9659" s="1">
        <v>0</v>
      </c>
      <c r="V9659" s="1">
        <v>5.7376000000000005</v>
      </c>
      <c r="W9659" t="str">
        <f>INDEX(People!$A$2:$A$5,MATCH(Orders!N9659,People!$B$2:$B$5,0))</f>
        <v>Chuck Magee</v>
      </c>
      <c r="X9659" t="str">
        <f>IFERROR(INDEX(Returns!A9659:A10458,MATCH(Orders!B9659,Returns!B9659:B10458,0)),"No")</f>
        <v>No</v>
      </c>
      <c r="Y9659">
        <f t="shared" si="150"/>
        <v>13.04</v>
      </c>
    </row>
    <row r="9660" spans="1:25" x14ac:dyDescent="0.2">
      <c r="A9660" s="1">
        <v>9659</v>
      </c>
      <c r="B9660" t="s">
        <v>10786</v>
      </c>
      <c r="C9660" s="2">
        <v>42635</v>
      </c>
      <c r="D9660" s="8">
        <f>Table1[[#This Row],[Order Date]]</f>
        <v>42635</v>
      </c>
      <c r="E9660" s="2">
        <v>42642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">
        <v>5056</v>
      </c>
      <c r="P9660" s="1" t="s">
        <v>30</v>
      </c>
      <c r="Q9660" s="1" t="s">
        <v>34</v>
      </c>
      <c r="R9660" s="1" t="s">
        <v>5057</v>
      </c>
      <c r="S9660" s="1">
        <v>579.52800000000002</v>
      </c>
      <c r="T9660" s="1">
        <v>4</v>
      </c>
      <c r="U9660" s="1">
        <v>0.1</v>
      </c>
      <c r="V9660" s="1">
        <v>83.709599999999966</v>
      </c>
      <c r="W9660" t="str">
        <f>INDEX(People!$A$2:$A$5,MATCH(Orders!N9660,People!$B$2:$B$5,0))</f>
        <v>Chuck Magee</v>
      </c>
      <c r="X9660" t="str">
        <f>IFERROR(INDEX(Returns!A9660:A10459,MATCH(Orders!B9660,Returns!B9660:B10459,0)),"No")</f>
        <v>No</v>
      </c>
      <c r="Y9660">
        <f t="shared" si="150"/>
        <v>637.48080000000004</v>
      </c>
    </row>
    <row r="9661" spans="1:25" x14ac:dyDescent="0.2">
      <c r="A9661" s="1">
        <v>9660</v>
      </c>
      <c r="B9661" t="s">
        <v>10787</v>
      </c>
      <c r="C9661" s="2">
        <v>42455</v>
      </c>
      <c r="D9661" s="8">
        <f>Table1[[#This Row],[Order Date]]</f>
        <v>42455</v>
      </c>
      <c r="E9661" s="2">
        <v>42459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">
        <v>4978</v>
      </c>
      <c r="P9661" s="1" t="s">
        <v>43</v>
      </c>
      <c r="Q9661" s="1" t="s">
        <v>44</v>
      </c>
      <c r="R9661" s="1" t="s">
        <v>4979</v>
      </c>
      <c r="S9661" s="1">
        <v>18.75</v>
      </c>
      <c r="T9661" s="1">
        <v>5</v>
      </c>
      <c r="U9661" s="1">
        <v>0</v>
      </c>
      <c r="V9661" s="1">
        <v>9</v>
      </c>
      <c r="W9661" t="str">
        <f>INDEX(People!$A$2:$A$5,MATCH(Orders!N9661,People!$B$2:$B$5,0))</f>
        <v>Anna Andreadi</v>
      </c>
      <c r="X9661" t="str">
        <f>IFERROR(INDEX(Returns!A9661:A10460,MATCH(Orders!B9661,Returns!B9661:B10460,0)),"No")</f>
        <v>No</v>
      </c>
      <c r="Y9661">
        <f t="shared" si="150"/>
        <v>18.75</v>
      </c>
    </row>
    <row r="9662" spans="1:25" x14ac:dyDescent="0.2">
      <c r="A9662" s="1">
        <v>9661</v>
      </c>
      <c r="B9662" t="s">
        <v>10788</v>
      </c>
      <c r="C9662" s="2">
        <v>43257</v>
      </c>
      <c r="D9662" s="8">
        <f>Table1[[#This Row],[Order Date]]</f>
        <v>43257</v>
      </c>
      <c r="E9662" s="2">
        <v>43262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">
        <v>4687</v>
      </c>
      <c r="P9662" s="1" t="s">
        <v>66</v>
      </c>
      <c r="Q9662" s="1" t="s">
        <v>67</v>
      </c>
      <c r="R9662" s="1" t="s">
        <v>4688</v>
      </c>
      <c r="S9662" s="1">
        <v>3023.9280000000003</v>
      </c>
      <c r="T9662" s="1">
        <v>9</v>
      </c>
      <c r="U9662" s="1">
        <v>0.2</v>
      </c>
      <c r="V9662" s="1">
        <v>226.79460000000006</v>
      </c>
      <c r="W9662" t="str">
        <f>INDEX(People!$A$2:$A$5,MATCH(Orders!N9662,People!$B$2:$B$5,0))</f>
        <v>Anna Andreadi</v>
      </c>
      <c r="X9662" t="str">
        <f>IFERROR(INDEX(Returns!A9662:A10461,MATCH(Orders!B9662,Returns!B9662:B10461,0)),"No")</f>
        <v>No</v>
      </c>
      <c r="Y9662">
        <f t="shared" si="150"/>
        <v>3628.7136000000005</v>
      </c>
    </row>
    <row r="9663" spans="1:25" x14ac:dyDescent="0.2">
      <c r="A9663" s="1">
        <v>9662</v>
      </c>
      <c r="B9663" t="s">
        <v>10788</v>
      </c>
      <c r="C9663" s="2">
        <v>43257</v>
      </c>
      <c r="D9663" s="8">
        <f>Table1[[#This Row],[Order Date]]</f>
        <v>43257</v>
      </c>
      <c r="E9663" s="2">
        <v>43262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">
        <v>4994</v>
      </c>
      <c r="P9663" s="1" t="s">
        <v>66</v>
      </c>
      <c r="Q9663" s="1" t="s">
        <v>146</v>
      </c>
      <c r="R9663" s="1" t="s">
        <v>4995</v>
      </c>
      <c r="S9663" s="1">
        <v>26.96</v>
      </c>
      <c r="T9663" s="1">
        <v>2</v>
      </c>
      <c r="U9663" s="1">
        <v>0</v>
      </c>
      <c r="V9663" s="1">
        <v>3.7744</v>
      </c>
      <c r="W9663" t="str">
        <f>INDEX(People!$A$2:$A$5,MATCH(Orders!N9663,People!$B$2:$B$5,0))</f>
        <v>Anna Andreadi</v>
      </c>
      <c r="X9663" t="str">
        <f>IFERROR(INDEX(Returns!A9663:A10462,MATCH(Orders!B9663,Returns!B9663:B10462,0)),"No")</f>
        <v>No</v>
      </c>
      <c r="Y9663">
        <f t="shared" si="150"/>
        <v>26.96</v>
      </c>
    </row>
    <row r="9664" spans="1:25" x14ac:dyDescent="0.2">
      <c r="A9664" s="1">
        <v>9663</v>
      </c>
      <c r="B9664" t="s">
        <v>10788</v>
      </c>
      <c r="C9664" s="2">
        <v>43257</v>
      </c>
      <c r="D9664" s="8">
        <f>Table1[[#This Row],[Order Date]]</f>
        <v>43257</v>
      </c>
      <c r="E9664" s="2">
        <v>43262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">
        <v>917</v>
      </c>
      <c r="P9664" s="1" t="s">
        <v>66</v>
      </c>
      <c r="Q9664" s="1" t="s">
        <v>67</v>
      </c>
      <c r="R9664" s="1" t="s">
        <v>918</v>
      </c>
      <c r="S9664" s="1">
        <v>477.6</v>
      </c>
      <c r="T9664" s="1">
        <v>3</v>
      </c>
      <c r="U9664" s="1">
        <v>0.2</v>
      </c>
      <c r="V9664" s="1">
        <v>161.19000000000003</v>
      </c>
      <c r="W9664" t="str">
        <f>INDEX(People!$A$2:$A$5,MATCH(Orders!N9664,People!$B$2:$B$5,0))</f>
        <v>Anna Andreadi</v>
      </c>
      <c r="X9664" t="str">
        <f>IFERROR(INDEX(Returns!A9664:A10463,MATCH(Orders!B9664,Returns!B9664:B10463,0)),"No")</f>
        <v>No</v>
      </c>
      <c r="Y9664">
        <f t="shared" si="150"/>
        <v>573.12</v>
      </c>
    </row>
    <row r="9665" spans="1:25" x14ac:dyDescent="0.2">
      <c r="A9665" s="1">
        <v>9664</v>
      </c>
      <c r="B9665" t="s">
        <v>10789</v>
      </c>
      <c r="C9665" s="2">
        <v>43708</v>
      </c>
      <c r="D9665" s="8">
        <f>Table1[[#This Row],[Order Date]]</f>
        <v>43708</v>
      </c>
      <c r="E9665" s="2">
        <v>43713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">
        <v>1860</v>
      </c>
      <c r="P9665" s="1" t="s">
        <v>43</v>
      </c>
      <c r="Q9665" s="1" t="s">
        <v>55</v>
      </c>
      <c r="R9665" s="1" t="s">
        <v>1861</v>
      </c>
      <c r="S9665" s="1">
        <v>193.95000000000002</v>
      </c>
      <c r="T9665" s="1">
        <v>3</v>
      </c>
      <c r="U9665" s="1">
        <v>0</v>
      </c>
      <c r="V9665" s="1">
        <v>9.6974999999999838</v>
      </c>
      <c r="W9665" t="str">
        <f>INDEX(People!$A$2:$A$5,MATCH(Orders!N9665,People!$B$2:$B$5,0))</f>
        <v>Anna Andreadi</v>
      </c>
      <c r="X9665" t="str">
        <f>IFERROR(INDEX(Returns!A9665:A10464,MATCH(Orders!B9665,Returns!B9665:B10464,0)),"No")</f>
        <v>No</v>
      </c>
      <c r="Y9665">
        <f t="shared" si="150"/>
        <v>193.95000000000002</v>
      </c>
    </row>
    <row r="9666" spans="1:25" x14ac:dyDescent="0.2">
      <c r="A9666" s="1">
        <v>9665</v>
      </c>
      <c r="B9666" t="s">
        <v>10790</v>
      </c>
      <c r="C9666" s="2">
        <v>43076</v>
      </c>
      <c r="D9666" s="8">
        <f>Table1[[#This Row],[Order Date]]</f>
        <v>43076</v>
      </c>
      <c r="E9666" s="2">
        <v>43076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">
        <v>2146</v>
      </c>
      <c r="P9666" s="1" t="s">
        <v>43</v>
      </c>
      <c r="Q9666" s="1" t="s">
        <v>84</v>
      </c>
      <c r="R9666" s="1" t="s">
        <v>2147</v>
      </c>
      <c r="S9666" s="1">
        <v>12.96</v>
      </c>
      <c r="T9666" s="1">
        <v>2</v>
      </c>
      <c r="U9666" s="1">
        <v>0</v>
      </c>
      <c r="V9666" s="1">
        <v>6.2208000000000006</v>
      </c>
      <c r="W9666" t="str">
        <f>INDEX(People!$A$2:$A$5,MATCH(Orders!N9666,People!$B$2:$B$5,0))</f>
        <v>Anna Andreadi</v>
      </c>
      <c r="X9666" t="str">
        <f>IFERROR(INDEX(Returns!A9666:A10465,MATCH(Orders!B9666,Returns!B9666:B10465,0)),"No")</f>
        <v>No</v>
      </c>
      <c r="Y9666">
        <f t="shared" si="150"/>
        <v>12.96</v>
      </c>
    </row>
    <row r="9667" spans="1:25" x14ac:dyDescent="0.2">
      <c r="A9667" s="1">
        <v>9666</v>
      </c>
      <c r="B9667" t="s">
        <v>10791</v>
      </c>
      <c r="C9667" s="2">
        <v>43785</v>
      </c>
      <c r="D9667" s="8">
        <f>Table1[[#This Row],[Order Date]]</f>
        <v>43785</v>
      </c>
      <c r="E9667" s="2">
        <v>43789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">
        <v>2892</v>
      </c>
      <c r="P9667" s="1" t="s">
        <v>30</v>
      </c>
      <c r="Q9667" s="1" t="s">
        <v>60</v>
      </c>
      <c r="R9667" s="1" t="s">
        <v>2893</v>
      </c>
      <c r="S9667" s="1">
        <v>119.94</v>
      </c>
      <c r="T9667" s="1">
        <v>3</v>
      </c>
      <c r="U9667" s="1">
        <v>0</v>
      </c>
      <c r="V9667" s="1">
        <v>23.987999999999996</v>
      </c>
      <c r="W9667" t="str">
        <f>INDEX(People!$A$2:$A$5,MATCH(Orders!N9667,People!$B$2:$B$5,0))</f>
        <v>Anna Andreadi</v>
      </c>
      <c r="X9667" t="str">
        <f>IFERROR(INDEX(Returns!A9667:A10466,MATCH(Orders!B9667,Returns!B9667:B10466,0)),"No")</f>
        <v>No</v>
      </c>
      <c r="Y9667">
        <f t="shared" ref="Y9667:Y9730" si="151">S9667*(1+U9667)</f>
        <v>119.94</v>
      </c>
    </row>
    <row r="9668" spans="1:25" x14ac:dyDescent="0.2">
      <c r="A9668" s="1">
        <v>9667</v>
      </c>
      <c r="B9668" t="s">
        <v>10791</v>
      </c>
      <c r="C9668" s="2">
        <v>43785</v>
      </c>
      <c r="D9668" s="8">
        <f>Table1[[#This Row],[Order Date]]</f>
        <v>43785</v>
      </c>
      <c r="E9668" s="2">
        <v>43789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">
        <v>4425</v>
      </c>
      <c r="P9668" s="1" t="s">
        <v>30</v>
      </c>
      <c r="Q9668" s="1" t="s">
        <v>60</v>
      </c>
      <c r="R9668" s="1" t="s">
        <v>4426</v>
      </c>
      <c r="S9668" s="1">
        <v>12.419999999999998</v>
      </c>
      <c r="T9668" s="1">
        <v>3</v>
      </c>
      <c r="U9668" s="1">
        <v>0</v>
      </c>
      <c r="V9668" s="1">
        <v>4.4711999999999996</v>
      </c>
      <c r="W9668" t="str">
        <f>INDEX(People!$A$2:$A$5,MATCH(Orders!N9668,People!$B$2:$B$5,0))</f>
        <v>Anna Andreadi</v>
      </c>
      <c r="X9668" t="str">
        <f>IFERROR(INDEX(Returns!A9668:A10467,MATCH(Orders!B9668,Returns!B9668:B10467,0)),"No")</f>
        <v>No</v>
      </c>
      <c r="Y9668">
        <f t="shared" si="151"/>
        <v>12.419999999999998</v>
      </c>
    </row>
    <row r="9669" spans="1:25" x14ac:dyDescent="0.2">
      <c r="A9669" s="1">
        <v>9668</v>
      </c>
      <c r="B9669" t="s">
        <v>10792</v>
      </c>
      <c r="C9669" s="2">
        <v>43213</v>
      </c>
      <c r="D9669" s="8">
        <f>Table1[[#This Row],[Order Date]]</f>
        <v>43213</v>
      </c>
      <c r="E9669" s="2">
        <v>43217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">
        <v>1696</v>
      </c>
      <c r="P9669" s="1" t="s">
        <v>43</v>
      </c>
      <c r="Q9669" s="1" t="s">
        <v>70</v>
      </c>
      <c r="R9669" s="1" t="s">
        <v>1697</v>
      </c>
      <c r="S9669" s="1">
        <v>18.088000000000001</v>
      </c>
      <c r="T9669" s="1">
        <v>7</v>
      </c>
      <c r="U9669" s="1">
        <v>0.2</v>
      </c>
      <c r="V9669" s="1">
        <v>6.5569000000000006</v>
      </c>
      <c r="W9669" t="str">
        <f>INDEX(People!$A$2:$A$5,MATCH(Orders!N9669,People!$B$2:$B$5,0))</f>
        <v>Anna Andreadi</v>
      </c>
      <c r="X9669" t="str">
        <f>IFERROR(INDEX(Returns!A9669:A10468,MATCH(Orders!B9669,Returns!B9669:B10468,0)),"No")</f>
        <v>No</v>
      </c>
      <c r="Y9669">
        <f t="shared" si="151"/>
        <v>21.7056</v>
      </c>
    </row>
    <row r="9670" spans="1:25" x14ac:dyDescent="0.2">
      <c r="A9670" s="1">
        <v>9669</v>
      </c>
      <c r="B9670" t="s">
        <v>10792</v>
      </c>
      <c r="C9670" s="2">
        <v>43213</v>
      </c>
      <c r="D9670" s="8">
        <f>Table1[[#This Row],[Order Date]]</f>
        <v>43213</v>
      </c>
      <c r="E9670" s="2">
        <v>43217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">
        <v>886</v>
      </c>
      <c r="P9670" s="1" t="s">
        <v>43</v>
      </c>
      <c r="Q9670" s="1" t="s">
        <v>157</v>
      </c>
      <c r="R9670" s="1" t="s">
        <v>887</v>
      </c>
      <c r="S9670" s="1">
        <v>71.97</v>
      </c>
      <c r="T9670" s="1">
        <v>3</v>
      </c>
      <c r="U9670" s="1">
        <v>0</v>
      </c>
      <c r="V9670" s="1">
        <v>35.984999999999999</v>
      </c>
      <c r="W9670" t="str">
        <f>INDEX(People!$A$2:$A$5,MATCH(Orders!N9670,People!$B$2:$B$5,0))</f>
        <v>Anna Andreadi</v>
      </c>
      <c r="X9670" t="str">
        <f>IFERROR(INDEX(Returns!A9670:A10469,MATCH(Orders!B9670,Returns!B9670:B10469,0)),"No")</f>
        <v>No</v>
      </c>
      <c r="Y9670">
        <f t="shared" si="151"/>
        <v>71.97</v>
      </c>
    </row>
    <row r="9671" spans="1:25" x14ac:dyDescent="0.2">
      <c r="A9671" s="1">
        <v>9670</v>
      </c>
      <c r="B9671" t="s">
        <v>10793</v>
      </c>
      <c r="C9671" s="2">
        <v>43557</v>
      </c>
      <c r="D9671" s="8">
        <f>Table1[[#This Row],[Order Date]]</f>
        <v>43557</v>
      </c>
      <c r="E9671" s="2">
        <v>43561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">
        <v>2127</v>
      </c>
      <c r="P9671" s="1" t="s">
        <v>43</v>
      </c>
      <c r="Q9671" s="1" t="s">
        <v>44</v>
      </c>
      <c r="R9671" s="1" t="s">
        <v>2128</v>
      </c>
      <c r="S9671" s="1">
        <v>14.940000000000001</v>
      </c>
      <c r="T9671" s="1">
        <v>3</v>
      </c>
      <c r="U9671" s="1">
        <v>0</v>
      </c>
      <c r="V9671" s="1">
        <v>6.8723999999999998</v>
      </c>
      <c r="W9671" t="str">
        <f>INDEX(People!$A$2:$A$5,MATCH(Orders!N9671,People!$B$2:$B$5,0))</f>
        <v>Cassandra Brandow</v>
      </c>
      <c r="X9671" t="str">
        <f>IFERROR(INDEX(Returns!A9671:A10470,MATCH(Orders!B9671,Returns!B9671:B10470,0)),"No")</f>
        <v>No</v>
      </c>
      <c r="Y9671">
        <f t="shared" si="151"/>
        <v>14.940000000000001</v>
      </c>
    </row>
    <row r="9672" spans="1:25" x14ac:dyDescent="0.2">
      <c r="A9672" s="1">
        <v>9671</v>
      </c>
      <c r="B9672" t="s">
        <v>10794</v>
      </c>
      <c r="C9672" s="2">
        <v>42960</v>
      </c>
      <c r="D9672" s="8">
        <f>Table1[[#This Row],[Order Date]]</f>
        <v>42960</v>
      </c>
      <c r="E9672" s="2">
        <v>42962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">
        <v>3791</v>
      </c>
      <c r="P9672" s="1" t="s">
        <v>43</v>
      </c>
      <c r="Q9672" s="1" t="s">
        <v>63</v>
      </c>
      <c r="R9672" s="1" t="s">
        <v>3792</v>
      </c>
      <c r="S9672" s="1">
        <v>64.680000000000007</v>
      </c>
      <c r="T9672" s="1">
        <v>7</v>
      </c>
      <c r="U9672" s="1">
        <v>0.2</v>
      </c>
      <c r="V9672" s="1">
        <v>8.0849999999999973</v>
      </c>
      <c r="W9672" t="str">
        <f>INDEX(People!$A$2:$A$5,MATCH(Orders!N9672,People!$B$2:$B$5,0))</f>
        <v>Cassandra Brandow</v>
      </c>
      <c r="X9672" t="str">
        <f>IFERROR(INDEX(Returns!A9672:A10471,MATCH(Orders!B9672,Returns!B9672:B10471,0)),"No")</f>
        <v>No</v>
      </c>
      <c r="Y9672">
        <f t="shared" si="151"/>
        <v>77.616</v>
      </c>
    </row>
    <row r="9673" spans="1:25" x14ac:dyDescent="0.2">
      <c r="A9673" s="1">
        <v>9672</v>
      </c>
      <c r="B9673" t="s">
        <v>10795</v>
      </c>
      <c r="C9673" s="2">
        <v>43782</v>
      </c>
      <c r="D9673" s="8">
        <f>Table1[[#This Row],[Order Date]]</f>
        <v>43782</v>
      </c>
      <c r="E9673" s="2">
        <v>43788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">
        <v>2900</v>
      </c>
      <c r="P9673" s="1" t="s">
        <v>66</v>
      </c>
      <c r="Q9673" s="1" t="s">
        <v>67</v>
      </c>
      <c r="R9673" s="1" t="s">
        <v>2901</v>
      </c>
      <c r="S9673" s="1">
        <v>22</v>
      </c>
      <c r="T9673" s="1">
        <v>5</v>
      </c>
      <c r="U9673" s="1">
        <v>0.2</v>
      </c>
      <c r="V9673" s="1">
        <v>1.375</v>
      </c>
      <c r="W9673" t="str">
        <f>INDEX(People!$A$2:$A$5,MATCH(Orders!N9673,People!$B$2:$B$5,0))</f>
        <v>Anna Andreadi</v>
      </c>
      <c r="X9673" t="str">
        <f>IFERROR(INDEX(Returns!A9673:A10472,MATCH(Orders!B9673,Returns!B9673:B10472,0)),"No")</f>
        <v>No</v>
      </c>
      <c r="Y9673">
        <f t="shared" si="151"/>
        <v>26.4</v>
      </c>
    </row>
    <row r="9674" spans="1:25" x14ac:dyDescent="0.2">
      <c r="A9674" s="1">
        <v>9673</v>
      </c>
      <c r="B9674" t="s">
        <v>10796</v>
      </c>
      <c r="C9674" s="2">
        <v>43457</v>
      </c>
      <c r="D9674" s="8">
        <f>Table1[[#This Row],[Order Date]]</f>
        <v>43457</v>
      </c>
      <c r="E9674" s="2">
        <v>43462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">
        <v>3947</v>
      </c>
      <c r="P9674" s="1" t="s">
        <v>43</v>
      </c>
      <c r="Q9674" s="1" t="s">
        <v>84</v>
      </c>
      <c r="R9674" s="1" t="s">
        <v>3948</v>
      </c>
      <c r="S9674" s="1">
        <v>7.9680000000000009</v>
      </c>
      <c r="T9674" s="1">
        <v>2</v>
      </c>
      <c r="U9674" s="1">
        <v>0.2</v>
      </c>
      <c r="V9674" s="1">
        <v>2.6892000000000005</v>
      </c>
      <c r="W9674" t="str">
        <f>INDEX(People!$A$2:$A$5,MATCH(Orders!N9674,People!$B$2:$B$5,0))</f>
        <v>Chuck Magee</v>
      </c>
      <c r="X9674" t="str">
        <f>IFERROR(INDEX(Returns!A9674:A10473,MATCH(Orders!B9674,Returns!B9674:B10473,0)),"No")</f>
        <v>No</v>
      </c>
      <c r="Y9674">
        <f t="shared" si="151"/>
        <v>9.5616000000000003</v>
      </c>
    </row>
    <row r="9675" spans="1:25" x14ac:dyDescent="0.2">
      <c r="A9675" s="1">
        <v>9674</v>
      </c>
      <c r="B9675" t="s">
        <v>10796</v>
      </c>
      <c r="C9675" s="2">
        <v>43457</v>
      </c>
      <c r="D9675" s="8">
        <f>Table1[[#This Row],[Order Date]]</f>
        <v>43457</v>
      </c>
      <c r="E9675" s="2">
        <v>43462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">
        <v>5922</v>
      </c>
      <c r="P9675" s="1" t="s">
        <v>66</v>
      </c>
      <c r="Q9675" s="1" t="s">
        <v>67</v>
      </c>
      <c r="R9675" s="1" t="s">
        <v>5923</v>
      </c>
      <c r="S9675" s="1">
        <v>1499.9699999999998</v>
      </c>
      <c r="T9675" s="1">
        <v>5</v>
      </c>
      <c r="U9675" s="1">
        <v>0.4</v>
      </c>
      <c r="V9675" s="1">
        <v>-374.99250000000006</v>
      </c>
      <c r="W9675" t="str">
        <f>INDEX(People!$A$2:$A$5,MATCH(Orders!N9675,People!$B$2:$B$5,0))</f>
        <v>Chuck Magee</v>
      </c>
      <c r="X9675" t="str">
        <f>IFERROR(INDEX(Returns!A9675:A10474,MATCH(Orders!B9675,Returns!B9675:B10474,0)),"No")</f>
        <v>No</v>
      </c>
      <c r="Y9675">
        <f t="shared" si="151"/>
        <v>2099.9579999999996</v>
      </c>
    </row>
    <row r="9676" spans="1:25" x14ac:dyDescent="0.2">
      <c r="A9676" s="1">
        <v>9675</v>
      </c>
      <c r="B9676" t="s">
        <v>10797</v>
      </c>
      <c r="C9676" s="2">
        <v>42573</v>
      </c>
      <c r="D9676" s="8">
        <f>Table1[[#This Row],[Order Date]]</f>
        <v>42573</v>
      </c>
      <c r="E9676" s="2">
        <v>42575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">
        <v>4159</v>
      </c>
      <c r="P9676" s="1" t="s">
        <v>43</v>
      </c>
      <c r="Q9676" s="1" t="s">
        <v>55</v>
      </c>
      <c r="R9676" s="1" t="s">
        <v>4160</v>
      </c>
      <c r="S9676" s="1">
        <v>26.632000000000001</v>
      </c>
      <c r="T9676" s="1">
        <v>1</v>
      </c>
      <c r="U9676" s="1">
        <v>0.2</v>
      </c>
      <c r="V9676" s="1">
        <v>1.331599999999999</v>
      </c>
      <c r="W9676" t="str">
        <f>INDEX(People!$A$2:$A$5,MATCH(Orders!N9676,People!$B$2:$B$5,0))</f>
        <v>Kelly Williams</v>
      </c>
      <c r="X9676" t="str">
        <f>IFERROR(INDEX(Returns!A9676:A10475,MATCH(Orders!B9676,Returns!B9676:B10475,0)),"No")</f>
        <v>No</v>
      </c>
      <c r="Y9676">
        <f t="shared" si="151"/>
        <v>31.958400000000001</v>
      </c>
    </row>
    <row r="9677" spans="1:25" x14ac:dyDescent="0.2">
      <c r="A9677" s="1">
        <v>9676</v>
      </c>
      <c r="B9677" t="s">
        <v>10798</v>
      </c>
      <c r="C9677" s="2">
        <v>43226</v>
      </c>
      <c r="D9677" s="8">
        <f>Table1[[#This Row],[Order Date]]</f>
        <v>43226</v>
      </c>
      <c r="E9677" s="2">
        <v>43230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">
        <v>3755</v>
      </c>
      <c r="P9677" s="1" t="s">
        <v>30</v>
      </c>
      <c r="Q9677" s="1" t="s">
        <v>60</v>
      </c>
      <c r="R9677" s="1" t="s">
        <v>3756</v>
      </c>
      <c r="S9677" s="1">
        <v>41.6</v>
      </c>
      <c r="T9677" s="1">
        <v>4</v>
      </c>
      <c r="U9677" s="1">
        <v>0</v>
      </c>
      <c r="V9677" s="1">
        <v>14.143999999999998</v>
      </c>
      <c r="W9677" t="str">
        <f>INDEX(People!$A$2:$A$5,MATCH(Orders!N9677,People!$B$2:$B$5,0))</f>
        <v>Anna Andreadi</v>
      </c>
      <c r="X9677" t="str">
        <f>IFERROR(INDEX(Returns!A9677:A10476,MATCH(Orders!B9677,Returns!B9677:B10476,0)),"No")</f>
        <v>No</v>
      </c>
      <c r="Y9677">
        <f t="shared" si="151"/>
        <v>41.6</v>
      </c>
    </row>
    <row r="9678" spans="1:25" x14ac:dyDescent="0.2">
      <c r="A9678" s="1">
        <v>9677</v>
      </c>
      <c r="B9678" t="s">
        <v>10799</v>
      </c>
      <c r="C9678" s="2">
        <v>42702</v>
      </c>
      <c r="D9678" s="8">
        <f>Table1[[#This Row],[Order Date]]</f>
        <v>42702</v>
      </c>
      <c r="E9678" s="2">
        <v>42707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">
        <v>2512</v>
      </c>
      <c r="P9678" s="1" t="s">
        <v>43</v>
      </c>
      <c r="Q9678" s="1" t="s">
        <v>157</v>
      </c>
      <c r="R9678" s="1" t="s">
        <v>2513</v>
      </c>
      <c r="S9678" s="1">
        <v>64.02</v>
      </c>
      <c r="T9678" s="1">
        <v>6</v>
      </c>
      <c r="U9678" s="1">
        <v>0</v>
      </c>
      <c r="V9678" s="1">
        <v>29.449199999999998</v>
      </c>
      <c r="W9678" t="str">
        <f>INDEX(People!$A$2:$A$5,MATCH(Orders!N9678,People!$B$2:$B$5,0))</f>
        <v>Kelly Williams</v>
      </c>
      <c r="X9678" t="str">
        <f>IFERROR(INDEX(Returns!A9678:A10477,MATCH(Orders!B9678,Returns!B9678:B10477,0)),"No")</f>
        <v>No</v>
      </c>
      <c r="Y9678">
        <f t="shared" si="151"/>
        <v>64.02</v>
      </c>
    </row>
    <row r="9679" spans="1:25" x14ac:dyDescent="0.2">
      <c r="A9679" s="1">
        <v>9678</v>
      </c>
      <c r="B9679" t="s">
        <v>10800</v>
      </c>
      <c r="C9679" s="2">
        <v>43208</v>
      </c>
      <c r="D9679" s="8">
        <f>Table1[[#This Row],[Order Date]]</f>
        <v>43208</v>
      </c>
      <c r="E9679" s="2">
        <v>43213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">
        <v>1280</v>
      </c>
      <c r="P9679" s="1" t="s">
        <v>43</v>
      </c>
      <c r="Q9679" s="1" t="s">
        <v>63</v>
      </c>
      <c r="R9679" s="1" t="s">
        <v>1281</v>
      </c>
      <c r="S9679" s="1">
        <v>6.99</v>
      </c>
      <c r="T9679" s="1">
        <v>3</v>
      </c>
      <c r="U9679" s="1">
        <v>0</v>
      </c>
      <c r="V9679" s="1">
        <v>2.027099999999999</v>
      </c>
      <c r="W9679" t="str">
        <f>INDEX(People!$A$2:$A$5,MATCH(Orders!N9679,People!$B$2:$B$5,0))</f>
        <v>Chuck Magee</v>
      </c>
      <c r="X9679" t="str">
        <f>IFERROR(INDEX(Returns!A9679:A10478,MATCH(Orders!B9679,Returns!B9679:B10478,0)),"No")</f>
        <v>No</v>
      </c>
      <c r="Y9679">
        <f t="shared" si="151"/>
        <v>6.99</v>
      </c>
    </row>
    <row r="9680" spans="1:25" x14ac:dyDescent="0.2">
      <c r="A9680" s="1">
        <v>9679</v>
      </c>
      <c r="B9680" t="s">
        <v>10800</v>
      </c>
      <c r="C9680" s="2">
        <v>43208</v>
      </c>
      <c r="D9680" s="8">
        <f>Table1[[#This Row],[Order Date]]</f>
        <v>43208</v>
      </c>
      <c r="E9680" s="2">
        <v>43213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">
        <v>5845</v>
      </c>
      <c r="P9680" s="1" t="s">
        <v>43</v>
      </c>
      <c r="Q9680" s="1" t="s">
        <v>512</v>
      </c>
      <c r="R9680" s="1" t="s">
        <v>5846</v>
      </c>
      <c r="S9680" s="1">
        <v>6.84</v>
      </c>
      <c r="T9680" s="1">
        <v>1</v>
      </c>
      <c r="U9680" s="1">
        <v>0</v>
      </c>
      <c r="V9680" s="1">
        <v>1.8468</v>
      </c>
      <c r="W9680" t="str">
        <f>INDEX(People!$A$2:$A$5,MATCH(Orders!N9680,People!$B$2:$B$5,0))</f>
        <v>Chuck Magee</v>
      </c>
      <c r="X9680" t="str">
        <f>IFERROR(INDEX(Returns!A9680:A10479,MATCH(Orders!B9680,Returns!B9680:B10479,0)),"No")</f>
        <v>No</v>
      </c>
      <c r="Y9680">
        <f t="shared" si="151"/>
        <v>6.84</v>
      </c>
    </row>
    <row r="9681" spans="1:25" x14ac:dyDescent="0.2">
      <c r="A9681" s="1">
        <v>9680</v>
      </c>
      <c r="B9681" t="s">
        <v>10801</v>
      </c>
      <c r="C9681" s="2">
        <v>43096</v>
      </c>
      <c r="D9681" s="8">
        <f>Table1[[#This Row],[Order Date]]</f>
        <v>43096</v>
      </c>
      <c r="E9681" s="2">
        <v>43100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">
        <v>2523</v>
      </c>
      <c r="P9681" s="1" t="s">
        <v>43</v>
      </c>
      <c r="Q9681" s="1" t="s">
        <v>55</v>
      </c>
      <c r="R9681" s="1" t="s">
        <v>2524</v>
      </c>
      <c r="S9681" s="1">
        <v>323.10000000000002</v>
      </c>
      <c r="T9681" s="1">
        <v>2</v>
      </c>
      <c r="U9681" s="1">
        <v>0</v>
      </c>
      <c r="V9681" s="1">
        <v>61.38900000000001</v>
      </c>
      <c r="W9681" t="str">
        <f>INDEX(People!$A$2:$A$5,MATCH(Orders!N9681,People!$B$2:$B$5,0))</f>
        <v>Anna Andreadi</v>
      </c>
      <c r="X9681" t="str">
        <f>IFERROR(INDEX(Returns!A9681:A10480,MATCH(Orders!B9681,Returns!B9681:B10480,0)),"No")</f>
        <v>No</v>
      </c>
      <c r="Y9681">
        <f t="shared" si="151"/>
        <v>323.10000000000002</v>
      </c>
    </row>
    <row r="9682" spans="1:25" x14ac:dyDescent="0.2">
      <c r="A9682" s="1">
        <v>9681</v>
      </c>
      <c r="B9682" t="s">
        <v>10801</v>
      </c>
      <c r="C9682" s="2">
        <v>43096</v>
      </c>
      <c r="D9682" s="8">
        <f>Table1[[#This Row],[Order Date]]</f>
        <v>43096</v>
      </c>
      <c r="E9682" s="2">
        <v>43100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">
        <v>2968</v>
      </c>
      <c r="P9682" s="1" t="s">
        <v>66</v>
      </c>
      <c r="Q9682" s="1" t="s">
        <v>67</v>
      </c>
      <c r="R9682" s="1" t="s">
        <v>2969</v>
      </c>
      <c r="S9682" s="1">
        <v>668.16</v>
      </c>
      <c r="T9682" s="1">
        <v>9</v>
      </c>
      <c r="U9682" s="1">
        <v>0.2</v>
      </c>
      <c r="V9682" s="1">
        <v>75.167999999999921</v>
      </c>
      <c r="W9682" t="str">
        <f>INDEX(People!$A$2:$A$5,MATCH(Orders!N9682,People!$B$2:$B$5,0))</f>
        <v>Anna Andreadi</v>
      </c>
      <c r="X9682" t="str">
        <f>IFERROR(INDEX(Returns!A9682:A10481,MATCH(Orders!B9682,Returns!B9682:B10481,0)),"No")</f>
        <v>No</v>
      </c>
      <c r="Y9682">
        <f t="shared" si="151"/>
        <v>801.79199999999992</v>
      </c>
    </row>
    <row r="9683" spans="1:25" x14ac:dyDescent="0.2">
      <c r="A9683" s="1">
        <v>9682</v>
      </c>
      <c r="B9683" t="s">
        <v>10802</v>
      </c>
      <c r="C9683" s="2">
        <v>43812</v>
      </c>
      <c r="D9683" s="8">
        <f>Table1[[#This Row],[Order Date]]</f>
        <v>43812</v>
      </c>
      <c r="E9683" s="2">
        <v>43817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">
        <v>4377</v>
      </c>
      <c r="P9683" s="1" t="s">
        <v>43</v>
      </c>
      <c r="Q9683" s="1" t="s">
        <v>44</v>
      </c>
      <c r="R9683" s="1" t="s">
        <v>4378</v>
      </c>
      <c r="S9683" s="1">
        <v>8.64</v>
      </c>
      <c r="T9683" s="1">
        <v>3</v>
      </c>
      <c r="U9683" s="1">
        <v>0</v>
      </c>
      <c r="V9683" s="1">
        <v>4.2336</v>
      </c>
      <c r="W9683" t="str">
        <f>INDEX(People!$A$2:$A$5,MATCH(Orders!N9683,People!$B$2:$B$5,0))</f>
        <v>Anna Andreadi</v>
      </c>
      <c r="X9683" t="str">
        <f>IFERROR(INDEX(Returns!A9683:A10482,MATCH(Orders!B9683,Returns!B9683:B10482,0)),"No")</f>
        <v>No</v>
      </c>
      <c r="Y9683">
        <f t="shared" si="151"/>
        <v>8.64</v>
      </c>
    </row>
    <row r="9684" spans="1:25" x14ac:dyDescent="0.2">
      <c r="A9684" s="1">
        <v>9683</v>
      </c>
      <c r="B9684" t="s">
        <v>10802</v>
      </c>
      <c r="C9684" s="2">
        <v>43812</v>
      </c>
      <c r="D9684" s="8">
        <f>Table1[[#This Row],[Order Date]]</f>
        <v>43812</v>
      </c>
      <c r="E9684" s="2">
        <v>43817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">
        <v>2804</v>
      </c>
      <c r="P9684" s="1" t="s">
        <v>43</v>
      </c>
      <c r="Q9684" s="1" t="s">
        <v>84</v>
      </c>
      <c r="R9684" s="1" t="s">
        <v>2805</v>
      </c>
      <c r="S9684" s="1">
        <v>38.880000000000003</v>
      </c>
      <c r="T9684" s="1">
        <v>6</v>
      </c>
      <c r="U9684" s="1">
        <v>0</v>
      </c>
      <c r="V9684" s="1">
        <v>18.662400000000002</v>
      </c>
      <c r="W9684" t="str">
        <f>INDEX(People!$A$2:$A$5,MATCH(Orders!N9684,People!$B$2:$B$5,0))</f>
        <v>Anna Andreadi</v>
      </c>
      <c r="X9684" t="str">
        <f>IFERROR(INDEX(Returns!A9684:A10483,MATCH(Orders!B9684,Returns!B9684:B10483,0)),"No")</f>
        <v>No</v>
      </c>
      <c r="Y9684">
        <f t="shared" si="151"/>
        <v>38.880000000000003</v>
      </c>
    </row>
    <row r="9685" spans="1:25" x14ac:dyDescent="0.2">
      <c r="A9685" s="1">
        <v>9684</v>
      </c>
      <c r="B9685" t="s">
        <v>10802</v>
      </c>
      <c r="C9685" s="2">
        <v>43812</v>
      </c>
      <c r="D9685" s="8">
        <f>Table1[[#This Row],[Order Date]]</f>
        <v>43812</v>
      </c>
      <c r="E9685" s="2">
        <v>43817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">
        <v>3244</v>
      </c>
      <c r="P9685" s="1" t="s">
        <v>30</v>
      </c>
      <c r="Q9685" s="1" t="s">
        <v>60</v>
      </c>
      <c r="R9685" s="1" t="s">
        <v>4077</v>
      </c>
      <c r="S9685" s="1">
        <v>201.04</v>
      </c>
      <c r="T9685" s="1">
        <v>8</v>
      </c>
      <c r="U9685" s="1">
        <v>0</v>
      </c>
      <c r="V9685" s="1">
        <v>54.280799999999999</v>
      </c>
      <c r="W9685" t="str">
        <f>INDEX(People!$A$2:$A$5,MATCH(Orders!N9685,People!$B$2:$B$5,0))</f>
        <v>Anna Andreadi</v>
      </c>
      <c r="X9685" t="str">
        <f>IFERROR(INDEX(Returns!A9685:A10484,MATCH(Orders!B9685,Returns!B9685:B10484,0)),"No")</f>
        <v>No</v>
      </c>
      <c r="Y9685">
        <f t="shared" si="151"/>
        <v>201.04</v>
      </c>
    </row>
    <row r="9686" spans="1:25" x14ac:dyDescent="0.2">
      <c r="A9686" s="1">
        <v>9685</v>
      </c>
      <c r="B9686" t="s">
        <v>10802</v>
      </c>
      <c r="C9686" s="2">
        <v>43812</v>
      </c>
      <c r="D9686" s="8">
        <f>Table1[[#This Row],[Order Date]]</f>
        <v>43812</v>
      </c>
      <c r="E9686" s="2">
        <v>43817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">
        <v>5244</v>
      </c>
      <c r="P9686" s="1" t="s">
        <v>43</v>
      </c>
      <c r="Q9686" s="1" t="s">
        <v>84</v>
      </c>
      <c r="R9686" s="1" t="s">
        <v>5245</v>
      </c>
      <c r="S9686" s="1">
        <v>12.96</v>
      </c>
      <c r="T9686" s="1">
        <v>2</v>
      </c>
      <c r="U9686" s="1">
        <v>0</v>
      </c>
      <c r="V9686" s="1">
        <v>6.3504000000000005</v>
      </c>
      <c r="W9686" t="str">
        <f>INDEX(People!$A$2:$A$5,MATCH(Orders!N9686,People!$B$2:$B$5,0))</f>
        <v>Anna Andreadi</v>
      </c>
      <c r="X9686" t="str">
        <f>IFERROR(INDEX(Returns!A9686:A10485,MATCH(Orders!B9686,Returns!B9686:B10485,0)),"No")</f>
        <v>No</v>
      </c>
      <c r="Y9686">
        <f t="shared" si="151"/>
        <v>12.96</v>
      </c>
    </row>
    <row r="9687" spans="1:25" x14ac:dyDescent="0.2">
      <c r="A9687" s="1">
        <v>9686</v>
      </c>
      <c r="B9687" t="s">
        <v>10803</v>
      </c>
      <c r="C9687" s="2">
        <v>43467</v>
      </c>
      <c r="D9687" s="8">
        <f>Table1[[#This Row],[Order Date]]</f>
        <v>43467</v>
      </c>
      <c r="E9687" s="2">
        <v>43469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">
        <v>4335</v>
      </c>
      <c r="P9687" s="1" t="s">
        <v>66</v>
      </c>
      <c r="Q9687" s="1" t="s">
        <v>146</v>
      </c>
      <c r="R9687" s="1" t="s">
        <v>4336</v>
      </c>
      <c r="S9687" s="1">
        <v>16.59</v>
      </c>
      <c r="T9687" s="1">
        <v>1</v>
      </c>
      <c r="U9687" s="1">
        <v>0</v>
      </c>
      <c r="V9687" s="1">
        <v>5.8064999999999998</v>
      </c>
      <c r="W9687" t="str">
        <f>INDEX(People!$A$2:$A$5,MATCH(Orders!N9687,People!$B$2:$B$5,0))</f>
        <v>Anna Andreadi</v>
      </c>
      <c r="X9687" t="str">
        <f>IFERROR(INDEX(Returns!A9687:A10486,MATCH(Orders!B9687,Returns!B9687:B10486,0)),"No")</f>
        <v>No</v>
      </c>
      <c r="Y9687">
        <f t="shared" si="151"/>
        <v>16.59</v>
      </c>
    </row>
    <row r="9688" spans="1:25" x14ac:dyDescent="0.2">
      <c r="A9688" s="1">
        <v>9687</v>
      </c>
      <c r="B9688" t="s">
        <v>10804</v>
      </c>
      <c r="C9688" s="2">
        <v>43615</v>
      </c>
      <c r="D9688" s="8">
        <f>Table1[[#This Row],[Order Date]]</f>
        <v>43615</v>
      </c>
      <c r="E9688" s="2">
        <v>43619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">
        <v>2095</v>
      </c>
      <c r="P9688" s="1" t="s">
        <v>43</v>
      </c>
      <c r="Q9688" s="1" t="s">
        <v>63</v>
      </c>
      <c r="R9688" s="1" t="s">
        <v>2096</v>
      </c>
      <c r="S9688" s="1">
        <v>35.099999999999994</v>
      </c>
      <c r="T9688" s="1">
        <v>6</v>
      </c>
      <c r="U9688" s="1">
        <v>0</v>
      </c>
      <c r="V9688" s="1">
        <v>10.178999999999997</v>
      </c>
      <c r="W9688" t="str">
        <f>INDEX(People!$A$2:$A$5,MATCH(Orders!N9688,People!$B$2:$B$5,0))</f>
        <v>Anna Andreadi</v>
      </c>
      <c r="X9688" t="str">
        <f>IFERROR(INDEX(Returns!A9688:A10487,MATCH(Orders!B9688,Returns!B9688:B10487,0)),"No")</f>
        <v>No</v>
      </c>
      <c r="Y9688">
        <f t="shared" si="151"/>
        <v>35.099999999999994</v>
      </c>
    </row>
    <row r="9689" spans="1:25" x14ac:dyDescent="0.2">
      <c r="A9689" s="1">
        <v>9688</v>
      </c>
      <c r="B9689" t="s">
        <v>10805</v>
      </c>
      <c r="C9689" s="2">
        <v>43738</v>
      </c>
      <c r="D9689" s="8">
        <f>Table1[[#This Row],[Order Date]]</f>
        <v>43738</v>
      </c>
      <c r="E9689" s="2">
        <v>43744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">
        <v>2087</v>
      </c>
      <c r="P9689" s="1" t="s">
        <v>43</v>
      </c>
      <c r="Q9689" s="1" t="s">
        <v>70</v>
      </c>
      <c r="R9689" s="1" t="s">
        <v>2088</v>
      </c>
      <c r="S9689" s="1">
        <v>11.645999999999997</v>
      </c>
      <c r="T9689" s="1">
        <v>9</v>
      </c>
      <c r="U9689" s="1">
        <v>0.8</v>
      </c>
      <c r="V9689" s="1">
        <v>-17.469000000000005</v>
      </c>
      <c r="W9689" t="str">
        <f>INDEX(People!$A$2:$A$5,MATCH(Orders!N9689,People!$B$2:$B$5,0))</f>
        <v>Kelly Williams</v>
      </c>
      <c r="X9689" t="str">
        <f>IFERROR(INDEX(Returns!A9689:A10488,MATCH(Orders!B9689,Returns!B9689:B10488,0)),"No")</f>
        <v>No</v>
      </c>
      <c r="Y9689">
        <f t="shared" si="151"/>
        <v>20.962799999999994</v>
      </c>
    </row>
    <row r="9690" spans="1:25" x14ac:dyDescent="0.2">
      <c r="A9690" s="1">
        <v>9689</v>
      </c>
      <c r="B9690" t="s">
        <v>10806</v>
      </c>
      <c r="C9690" s="2">
        <v>43636</v>
      </c>
      <c r="D9690" s="8">
        <f>Table1[[#This Row],[Order Date]]</f>
        <v>43636</v>
      </c>
      <c r="E9690" s="2">
        <v>43643</v>
      </c>
      <c r="F9690" s="1" t="s">
        <v>46</v>
      </c>
      <c r="G9690" s="1" t="s">
        <v>344</v>
      </c>
      <c r="H9690" s="1" t="s">
        <v>345</v>
      </c>
      <c r="I9690" s="1" t="s">
        <v>24</v>
      </c>
      <c r="J9690" s="1" t="s">
        <v>25</v>
      </c>
      <c r="K9690" s="1" t="s">
        <v>1277</v>
      </c>
      <c r="L9690" s="1" t="s">
        <v>287</v>
      </c>
      <c r="M9690" s="1">
        <v>23223</v>
      </c>
      <c r="N9690" s="1" t="s">
        <v>28</v>
      </c>
      <c r="O9690" s="1" t="s">
        <v>4765</v>
      </c>
      <c r="P9690" s="1" t="s">
        <v>43</v>
      </c>
      <c r="Q9690" s="1" t="s">
        <v>84</v>
      </c>
      <c r="R9690" s="1" t="s">
        <v>4766</v>
      </c>
      <c r="S9690" s="1">
        <v>32.400000000000006</v>
      </c>
      <c r="T9690" s="1">
        <v>5</v>
      </c>
      <c r="U9690" s="1">
        <v>0</v>
      </c>
      <c r="V9690" s="1">
        <v>15.552000000000001</v>
      </c>
      <c r="W9690" t="str">
        <f>INDEX(People!$A$2:$A$5,MATCH(Orders!N9690,People!$B$2:$B$5,0))</f>
        <v>Cassandra Brandow</v>
      </c>
      <c r="X9690" t="str">
        <f>IFERROR(INDEX(Returns!A9690:A10489,MATCH(Orders!B9690,Returns!B9690:B10489,0)),"No")</f>
        <v>No</v>
      </c>
      <c r="Y9690">
        <f t="shared" si="151"/>
        <v>32.400000000000006</v>
      </c>
    </row>
    <row r="9691" spans="1:25" x14ac:dyDescent="0.2">
      <c r="A9691" s="1">
        <v>9690</v>
      </c>
      <c r="B9691" t="s">
        <v>10806</v>
      </c>
      <c r="C9691" s="2">
        <v>43636</v>
      </c>
      <c r="D9691" s="8">
        <f>Table1[[#This Row],[Order Date]]</f>
        <v>43636</v>
      </c>
      <c r="E9691" s="2">
        <v>43643</v>
      </c>
      <c r="F9691" s="1" t="s">
        <v>46</v>
      </c>
      <c r="G9691" s="1" t="s">
        <v>344</v>
      </c>
      <c r="H9691" s="1" t="s">
        <v>345</v>
      </c>
      <c r="I9691" s="1" t="s">
        <v>24</v>
      </c>
      <c r="J9691" s="1" t="s">
        <v>25</v>
      </c>
      <c r="K9691" s="1" t="s">
        <v>1277</v>
      </c>
      <c r="L9691" s="1" t="s">
        <v>287</v>
      </c>
      <c r="M9691" s="1">
        <v>23223</v>
      </c>
      <c r="N9691" s="1" t="s">
        <v>28</v>
      </c>
      <c r="O9691" s="1" t="s">
        <v>4552</v>
      </c>
      <c r="P9691" s="1" t="s">
        <v>66</v>
      </c>
      <c r="Q9691" s="1" t="s">
        <v>67</v>
      </c>
      <c r="R9691" s="1" t="s">
        <v>4553</v>
      </c>
      <c r="S9691" s="1">
        <v>503.96</v>
      </c>
      <c r="T9691" s="1">
        <v>4</v>
      </c>
      <c r="U9691" s="1">
        <v>0</v>
      </c>
      <c r="V9691" s="1">
        <v>125.99000000000001</v>
      </c>
      <c r="W9691" t="str">
        <f>INDEX(People!$A$2:$A$5,MATCH(Orders!N9691,People!$B$2:$B$5,0))</f>
        <v>Cassandra Brandow</v>
      </c>
      <c r="X9691" t="str">
        <f>IFERROR(INDEX(Returns!A9691:A10490,MATCH(Orders!B9691,Returns!B9691:B10490,0)),"No")</f>
        <v>No</v>
      </c>
      <c r="Y9691">
        <f t="shared" si="151"/>
        <v>503.96</v>
      </c>
    </row>
    <row r="9692" spans="1:25" x14ac:dyDescent="0.2">
      <c r="A9692" s="1">
        <v>9691</v>
      </c>
      <c r="B9692" t="s">
        <v>10807</v>
      </c>
      <c r="C9692" s="2">
        <v>43559</v>
      </c>
      <c r="D9692" s="8">
        <f>Table1[[#This Row],[Order Date]]</f>
        <v>43559</v>
      </c>
      <c r="E9692" s="2">
        <v>43560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">
        <v>2705</v>
      </c>
      <c r="P9692" s="1" t="s">
        <v>43</v>
      </c>
      <c r="Q9692" s="1" t="s">
        <v>63</v>
      </c>
      <c r="R9692" s="1" t="s">
        <v>2706</v>
      </c>
      <c r="S9692" s="1">
        <v>7.04</v>
      </c>
      <c r="T9692" s="1">
        <v>4</v>
      </c>
      <c r="U9692" s="1">
        <v>0</v>
      </c>
      <c r="V9692" s="1">
        <v>2.0415999999999999</v>
      </c>
      <c r="W9692" t="str">
        <f>INDEX(People!$A$2:$A$5,MATCH(Orders!N9692,People!$B$2:$B$5,0))</f>
        <v>Chuck Magee</v>
      </c>
      <c r="X9692" t="str">
        <f>IFERROR(INDEX(Returns!A9692:A10491,MATCH(Orders!B9692,Returns!B9692:B10491,0)),"No")</f>
        <v>No</v>
      </c>
      <c r="Y9692">
        <f t="shared" si="151"/>
        <v>7.04</v>
      </c>
    </row>
    <row r="9693" spans="1:25" x14ac:dyDescent="0.2">
      <c r="A9693" s="1">
        <v>9692</v>
      </c>
      <c r="B9693" t="s">
        <v>10808</v>
      </c>
      <c r="C9693" s="2">
        <v>43052</v>
      </c>
      <c r="D9693" s="8">
        <f>Table1[[#This Row],[Order Date]]</f>
        <v>43052</v>
      </c>
      <c r="E9693" s="2">
        <v>43056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">
        <v>2596</v>
      </c>
      <c r="P9693" s="1" t="s">
        <v>30</v>
      </c>
      <c r="Q9693" s="1" t="s">
        <v>31</v>
      </c>
      <c r="R9693" s="1" t="s">
        <v>2597</v>
      </c>
      <c r="S9693" s="1">
        <v>613.99919999999997</v>
      </c>
      <c r="T9693" s="1">
        <v>3</v>
      </c>
      <c r="U9693" s="1">
        <v>0.32</v>
      </c>
      <c r="V9693" s="1">
        <v>-18.058800000000076</v>
      </c>
      <c r="W9693" t="str">
        <f>INDEX(People!$A$2:$A$5,MATCH(Orders!N9693,People!$B$2:$B$5,0))</f>
        <v>Kelly Williams</v>
      </c>
      <c r="X9693" t="str">
        <f>IFERROR(INDEX(Returns!A9693:A10492,MATCH(Orders!B9693,Returns!B9693:B10492,0)),"No")</f>
        <v>No</v>
      </c>
      <c r="Y9693">
        <f t="shared" si="151"/>
        <v>810.47894399999996</v>
      </c>
    </row>
    <row r="9694" spans="1:25" x14ac:dyDescent="0.2">
      <c r="A9694" s="1">
        <v>9693</v>
      </c>
      <c r="B9694" t="s">
        <v>10809</v>
      </c>
      <c r="C9694" s="2">
        <v>42975</v>
      </c>
      <c r="D9694" s="8">
        <f>Table1[[#This Row],[Order Date]]</f>
        <v>42975</v>
      </c>
      <c r="E9694" s="2">
        <v>42980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">
        <v>4345</v>
      </c>
      <c r="P9694" s="1" t="s">
        <v>43</v>
      </c>
      <c r="Q9694" s="1" t="s">
        <v>55</v>
      </c>
      <c r="R9694" s="1" t="s">
        <v>4346</v>
      </c>
      <c r="S9694" s="1">
        <v>470.35999999999996</v>
      </c>
      <c r="T9694" s="1">
        <v>11</v>
      </c>
      <c r="U9694" s="1">
        <v>0</v>
      </c>
      <c r="V9694" s="1">
        <v>122.2936</v>
      </c>
      <c r="W9694" t="str">
        <f>INDEX(People!$A$2:$A$5,MATCH(Orders!N9694,People!$B$2:$B$5,0))</f>
        <v>Chuck Magee</v>
      </c>
      <c r="X9694" t="str">
        <f>IFERROR(INDEX(Returns!A9694:A10493,MATCH(Orders!B9694,Returns!B9694:B10493,0)),"No")</f>
        <v>No</v>
      </c>
      <c r="Y9694">
        <f t="shared" si="151"/>
        <v>470.35999999999996</v>
      </c>
    </row>
    <row r="9695" spans="1:25" x14ac:dyDescent="0.2">
      <c r="A9695" s="1">
        <v>9694</v>
      </c>
      <c r="B9695" t="s">
        <v>10810</v>
      </c>
      <c r="C9695" s="2">
        <v>43732</v>
      </c>
      <c r="D9695" s="8">
        <f>Table1[[#This Row],[Order Date]]</f>
        <v>43732</v>
      </c>
      <c r="E9695" s="2">
        <v>43736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">
        <v>4051</v>
      </c>
      <c r="P9695" s="1" t="s">
        <v>43</v>
      </c>
      <c r="Q9695" s="1" t="s">
        <v>84</v>
      </c>
      <c r="R9695" s="1" t="s">
        <v>4052</v>
      </c>
      <c r="S9695" s="1">
        <v>31.08</v>
      </c>
      <c r="T9695" s="1">
        <v>6</v>
      </c>
      <c r="U9695" s="1">
        <v>0</v>
      </c>
      <c r="V9695" s="1">
        <v>15.229199999999999</v>
      </c>
      <c r="W9695" t="str">
        <f>INDEX(People!$A$2:$A$5,MATCH(Orders!N9695,People!$B$2:$B$5,0))</f>
        <v>Anna Andreadi</v>
      </c>
      <c r="X9695" t="str">
        <f>IFERROR(INDEX(Returns!A9695:A10494,MATCH(Orders!B9695,Returns!B9695:B10494,0)),"No")</f>
        <v>No</v>
      </c>
      <c r="Y9695">
        <f t="shared" si="151"/>
        <v>31.08</v>
      </c>
    </row>
    <row r="9696" spans="1:25" x14ac:dyDescent="0.2">
      <c r="A9696" s="1">
        <v>9695</v>
      </c>
      <c r="B9696" t="s">
        <v>10810</v>
      </c>
      <c r="C9696" s="2">
        <v>43732</v>
      </c>
      <c r="D9696" s="8">
        <f>Table1[[#This Row],[Order Date]]</f>
        <v>43732</v>
      </c>
      <c r="E9696" s="2">
        <v>43736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">
        <v>1682</v>
      </c>
      <c r="P9696" s="1" t="s">
        <v>43</v>
      </c>
      <c r="Q9696" s="1" t="s">
        <v>512</v>
      </c>
      <c r="R9696" s="1" t="s">
        <v>1683</v>
      </c>
      <c r="S9696" s="1">
        <v>7.3</v>
      </c>
      <c r="T9696" s="1">
        <v>2</v>
      </c>
      <c r="U9696" s="1">
        <v>0</v>
      </c>
      <c r="V9696" s="1">
        <v>2.1899999999999995</v>
      </c>
      <c r="W9696" t="str">
        <f>INDEX(People!$A$2:$A$5,MATCH(Orders!N9696,People!$B$2:$B$5,0))</f>
        <v>Anna Andreadi</v>
      </c>
      <c r="X9696" t="str">
        <f>IFERROR(INDEX(Returns!A9696:A10495,MATCH(Orders!B9696,Returns!B9696:B10495,0)),"No")</f>
        <v>No</v>
      </c>
      <c r="Y9696">
        <f t="shared" si="151"/>
        <v>7.3</v>
      </c>
    </row>
    <row r="9697" spans="1:25" x14ac:dyDescent="0.2">
      <c r="A9697" s="1">
        <v>9696</v>
      </c>
      <c r="B9697" t="s">
        <v>10811</v>
      </c>
      <c r="C9697" s="2">
        <v>43445</v>
      </c>
      <c r="D9697" s="8">
        <f>Table1[[#This Row],[Order Date]]</f>
        <v>43445</v>
      </c>
      <c r="E9697" s="2">
        <v>43448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">
        <v>72</v>
      </c>
      <c r="P9697" s="1" t="s">
        <v>43</v>
      </c>
      <c r="Q9697" s="1" t="s">
        <v>73</v>
      </c>
      <c r="R9697" s="1" t="s">
        <v>74</v>
      </c>
      <c r="S9697" s="1">
        <v>73.536000000000001</v>
      </c>
      <c r="T9697" s="1">
        <v>4</v>
      </c>
      <c r="U9697" s="1">
        <v>0.2</v>
      </c>
      <c r="V9697" s="1">
        <v>9.1919999999999931</v>
      </c>
      <c r="W9697" t="str">
        <f>INDEX(People!$A$2:$A$5,MATCH(Orders!N9697,People!$B$2:$B$5,0))</f>
        <v>Chuck Magee</v>
      </c>
      <c r="X9697" t="str">
        <f>IFERROR(INDEX(Returns!A9697:A10496,MATCH(Orders!B9697,Returns!B9697:B10496,0)),"No")</f>
        <v>No</v>
      </c>
      <c r="Y9697">
        <f t="shared" si="151"/>
        <v>88.243200000000002</v>
      </c>
    </row>
    <row r="9698" spans="1:25" x14ac:dyDescent="0.2">
      <c r="A9698" s="1">
        <v>9697</v>
      </c>
      <c r="B9698" t="s">
        <v>10812</v>
      </c>
      <c r="C9698" s="2">
        <v>42531</v>
      </c>
      <c r="D9698" s="8">
        <f>Table1[[#This Row],[Order Date]]</f>
        <v>42531</v>
      </c>
      <c r="E9698" s="2">
        <v>42536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">
        <v>1700</v>
      </c>
      <c r="P9698" s="1" t="s">
        <v>43</v>
      </c>
      <c r="Q9698" s="1" t="s">
        <v>44</v>
      </c>
      <c r="R9698" s="1" t="s">
        <v>1701</v>
      </c>
      <c r="S9698" s="1">
        <v>491.55</v>
      </c>
      <c r="T9698" s="1">
        <v>5</v>
      </c>
      <c r="U9698" s="1">
        <v>0</v>
      </c>
      <c r="V9698" s="1">
        <v>240.8595</v>
      </c>
      <c r="W9698" t="str">
        <f>INDEX(People!$A$2:$A$5,MATCH(Orders!N9698,People!$B$2:$B$5,0))</f>
        <v>Kelly Williams</v>
      </c>
      <c r="X9698" t="str">
        <f>IFERROR(INDEX(Returns!A9698:A10497,MATCH(Orders!B9698,Returns!B9698:B10497,0)),"No")</f>
        <v>No</v>
      </c>
      <c r="Y9698">
        <f t="shared" si="151"/>
        <v>491.55</v>
      </c>
    </row>
    <row r="9699" spans="1:25" x14ac:dyDescent="0.2">
      <c r="A9699" s="1">
        <v>9698</v>
      </c>
      <c r="B9699" t="s">
        <v>10813</v>
      </c>
      <c r="C9699" s="2">
        <v>43170</v>
      </c>
      <c r="D9699" s="8">
        <f>Table1[[#This Row],[Order Date]]</f>
        <v>43170</v>
      </c>
      <c r="E9699" s="2">
        <v>43170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">
        <v>3815</v>
      </c>
      <c r="P9699" s="1" t="s">
        <v>30</v>
      </c>
      <c r="Q9699" s="1" t="s">
        <v>60</v>
      </c>
      <c r="R9699" s="1" t="s">
        <v>3816</v>
      </c>
      <c r="S9699" s="1">
        <v>30.336000000000002</v>
      </c>
      <c r="T9699" s="1">
        <v>4</v>
      </c>
      <c r="U9699" s="1">
        <v>0.2</v>
      </c>
      <c r="V9699" s="1">
        <v>9.48</v>
      </c>
      <c r="W9699" t="str">
        <f>INDEX(People!$A$2:$A$5,MATCH(Orders!N9699,People!$B$2:$B$5,0))</f>
        <v>Chuck Magee</v>
      </c>
      <c r="X9699" t="str">
        <f>IFERROR(INDEX(Returns!A9699:A10498,MATCH(Orders!B9699,Returns!B9699:B10498,0)),"No")</f>
        <v>No</v>
      </c>
      <c r="Y9699">
        <f t="shared" si="151"/>
        <v>36.403199999999998</v>
      </c>
    </row>
    <row r="9700" spans="1:25" x14ac:dyDescent="0.2">
      <c r="A9700" s="1">
        <v>9699</v>
      </c>
      <c r="B9700" t="s">
        <v>10814</v>
      </c>
      <c r="C9700" s="2">
        <v>43814</v>
      </c>
      <c r="D9700" s="8">
        <f>Table1[[#This Row],[Order Date]]</f>
        <v>43814</v>
      </c>
      <c r="E9700" s="2">
        <v>43818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">
        <v>834</v>
      </c>
      <c r="P9700" s="1" t="s">
        <v>43</v>
      </c>
      <c r="Q9700" s="1" t="s">
        <v>84</v>
      </c>
      <c r="R9700" s="1" t="s">
        <v>835</v>
      </c>
      <c r="S9700" s="1">
        <v>22.830000000000002</v>
      </c>
      <c r="T9700" s="1">
        <v>3</v>
      </c>
      <c r="U9700" s="1">
        <v>0</v>
      </c>
      <c r="V9700" s="1">
        <v>10.7301</v>
      </c>
      <c r="W9700" t="str">
        <f>INDEX(People!$A$2:$A$5,MATCH(Orders!N9700,People!$B$2:$B$5,0))</f>
        <v>Anna Andreadi</v>
      </c>
      <c r="X9700" t="str">
        <f>IFERROR(INDEX(Returns!A9700:A10499,MATCH(Orders!B9700,Returns!B9700:B10499,0)),"No")</f>
        <v>No</v>
      </c>
      <c r="Y9700">
        <f t="shared" si="151"/>
        <v>22.830000000000002</v>
      </c>
    </row>
    <row r="9701" spans="1:25" x14ac:dyDescent="0.2">
      <c r="A9701" s="1">
        <v>9700</v>
      </c>
      <c r="B9701" t="s">
        <v>10814</v>
      </c>
      <c r="C9701" s="2">
        <v>43814</v>
      </c>
      <c r="D9701" s="8">
        <f>Table1[[#This Row],[Order Date]]</f>
        <v>43814</v>
      </c>
      <c r="E9701" s="2">
        <v>43818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">
        <v>5804</v>
      </c>
      <c r="P9701" s="1" t="s">
        <v>43</v>
      </c>
      <c r="Q9701" s="1" t="s">
        <v>73</v>
      </c>
      <c r="R9701" s="1" t="s">
        <v>5805</v>
      </c>
      <c r="S9701" s="1">
        <v>54.32</v>
      </c>
      <c r="T9701" s="1">
        <v>4</v>
      </c>
      <c r="U9701" s="1">
        <v>0</v>
      </c>
      <c r="V9701" s="1">
        <v>16.295999999999999</v>
      </c>
      <c r="W9701" t="str">
        <f>INDEX(People!$A$2:$A$5,MATCH(Orders!N9701,People!$B$2:$B$5,0))</f>
        <v>Anna Andreadi</v>
      </c>
      <c r="X9701" t="str">
        <f>IFERROR(INDEX(Returns!A9701:A10500,MATCH(Orders!B9701,Returns!B9701:B10500,0)),"No")</f>
        <v>No</v>
      </c>
      <c r="Y9701">
        <f t="shared" si="151"/>
        <v>54.32</v>
      </c>
    </row>
    <row r="9702" spans="1:25" x14ac:dyDescent="0.2">
      <c r="A9702" s="1">
        <v>9701</v>
      </c>
      <c r="B9702" t="s">
        <v>10814</v>
      </c>
      <c r="C9702" s="2">
        <v>43814</v>
      </c>
      <c r="D9702" s="8">
        <f>Table1[[#This Row],[Order Date]]</f>
        <v>43814</v>
      </c>
      <c r="E9702" s="2">
        <v>43818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">
        <v>4371</v>
      </c>
      <c r="P9702" s="1" t="s">
        <v>66</v>
      </c>
      <c r="Q9702" s="1" t="s">
        <v>67</v>
      </c>
      <c r="R9702" s="1" t="s">
        <v>4372</v>
      </c>
      <c r="S9702" s="1">
        <v>196.77600000000001</v>
      </c>
      <c r="T9702" s="1">
        <v>3</v>
      </c>
      <c r="U9702" s="1">
        <v>0.2</v>
      </c>
      <c r="V9702" s="1">
        <v>14.758199999999995</v>
      </c>
      <c r="W9702" t="str">
        <f>INDEX(People!$A$2:$A$5,MATCH(Orders!N9702,People!$B$2:$B$5,0))</f>
        <v>Anna Andreadi</v>
      </c>
      <c r="X9702" t="str">
        <f>IFERROR(INDEX(Returns!A9702:A10501,MATCH(Orders!B9702,Returns!B9702:B10501,0)),"No")</f>
        <v>No</v>
      </c>
      <c r="Y9702">
        <f t="shared" si="151"/>
        <v>236.13120000000001</v>
      </c>
    </row>
    <row r="9703" spans="1:25" x14ac:dyDescent="0.2">
      <c r="A9703" s="1">
        <v>9702</v>
      </c>
      <c r="B9703" t="s">
        <v>6035</v>
      </c>
      <c r="C9703" s="2">
        <v>43403</v>
      </c>
      <c r="D9703" s="8">
        <f>Table1[[#This Row],[Order Date]]</f>
        <v>43403</v>
      </c>
      <c r="E9703" s="2">
        <v>43408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">
        <v>2637</v>
      </c>
      <c r="P9703" s="1" t="s">
        <v>43</v>
      </c>
      <c r="Q9703" s="1" t="s">
        <v>242</v>
      </c>
      <c r="R9703" s="1" t="s">
        <v>2638</v>
      </c>
      <c r="S9703" s="1">
        <v>3.62</v>
      </c>
      <c r="T9703" s="1">
        <v>2</v>
      </c>
      <c r="U9703" s="1">
        <v>0</v>
      </c>
      <c r="V9703" s="1">
        <v>1.1945999999999999</v>
      </c>
      <c r="W9703" t="str">
        <f>INDEX(People!$A$2:$A$5,MATCH(Orders!N9703,People!$B$2:$B$5,0))</f>
        <v>Anna Andreadi</v>
      </c>
      <c r="X9703" t="str">
        <f>IFERROR(INDEX(Returns!A9703:A10502,MATCH(Orders!B9703,Returns!B9703:B10502,0)),"No")</f>
        <v>No</v>
      </c>
      <c r="Y9703">
        <f t="shared" si="151"/>
        <v>3.62</v>
      </c>
    </row>
    <row r="9704" spans="1:25" x14ac:dyDescent="0.2">
      <c r="A9704" s="1">
        <v>9703</v>
      </c>
      <c r="B9704" t="s">
        <v>10815</v>
      </c>
      <c r="C9704" s="2">
        <v>43677</v>
      </c>
      <c r="D9704" s="8">
        <f>Table1[[#This Row],[Order Date]]</f>
        <v>43677</v>
      </c>
      <c r="E9704" s="2">
        <v>43681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">
        <v>391</v>
      </c>
      <c r="P9704" s="1" t="s">
        <v>43</v>
      </c>
      <c r="Q9704" s="1" t="s">
        <v>84</v>
      </c>
      <c r="R9704" s="1" t="s">
        <v>392</v>
      </c>
      <c r="S9704" s="1">
        <v>11.54</v>
      </c>
      <c r="T9704" s="1">
        <v>1</v>
      </c>
      <c r="U9704" s="1">
        <v>0</v>
      </c>
      <c r="V9704" s="1">
        <v>5.5391999999999992</v>
      </c>
      <c r="W9704" t="str">
        <f>INDEX(People!$A$2:$A$5,MATCH(Orders!N9704,People!$B$2:$B$5,0))</f>
        <v>Chuck Magee</v>
      </c>
      <c r="X9704" t="str">
        <f>IFERROR(INDEX(Returns!A9704:A10503,MATCH(Orders!B9704,Returns!B9704:B10503,0)),"No")</f>
        <v>No</v>
      </c>
      <c r="Y9704">
        <f t="shared" si="151"/>
        <v>11.54</v>
      </c>
    </row>
    <row r="9705" spans="1:25" x14ac:dyDescent="0.2">
      <c r="A9705" s="1">
        <v>9704</v>
      </c>
      <c r="B9705" t="s">
        <v>10815</v>
      </c>
      <c r="C9705" s="2">
        <v>43677</v>
      </c>
      <c r="D9705" s="8">
        <f>Table1[[#This Row],[Order Date]]</f>
        <v>43677</v>
      </c>
      <c r="E9705" s="2">
        <v>43681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">
        <v>90</v>
      </c>
      <c r="P9705" s="1" t="s">
        <v>43</v>
      </c>
      <c r="Q9705" s="1" t="s">
        <v>70</v>
      </c>
      <c r="R9705" s="1" t="s">
        <v>91</v>
      </c>
      <c r="S9705" s="1">
        <v>849.95</v>
      </c>
      <c r="T9705" s="1">
        <v>5</v>
      </c>
      <c r="U9705" s="1">
        <v>0</v>
      </c>
      <c r="V9705" s="1">
        <v>390.97699999999998</v>
      </c>
      <c r="W9705" t="str">
        <f>INDEX(People!$A$2:$A$5,MATCH(Orders!N9705,People!$B$2:$B$5,0))</f>
        <v>Chuck Magee</v>
      </c>
      <c r="X9705" t="str">
        <f>IFERROR(INDEX(Returns!A9705:A10504,MATCH(Orders!B9705,Returns!B9705:B10504,0)),"No")</f>
        <v>No</v>
      </c>
      <c r="Y9705">
        <f t="shared" si="151"/>
        <v>849.95</v>
      </c>
    </row>
    <row r="9706" spans="1:25" x14ac:dyDescent="0.2">
      <c r="A9706" s="1">
        <v>9705</v>
      </c>
      <c r="B9706" t="s">
        <v>10815</v>
      </c>
      <c r="C9706" s="2">
        <v>43677</v>
      </c>
      <c r="D9706" s="8">
        <f>Table1[[#This Row],[Order Date]]</f>
        <v>43677</v>
      </c>
      <c r="E9706" s="2">
        <v>43681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">
        <v>5768</v>
      </c>
      <c r="P9706" s="1" t="s">
        <v>43</v>
      </c>
      <c r="Q9706" s="1" t="s">
        <v>70</v>
      </c>
      <c r="R9706" s="1" t="s">
        <v>5769</v>
      </c>
      <c r="S9706" s="1">
        <v>11.01</v>
      </c>
      <c r="T9706" s="1">
        <v>3</v>
      </c>
      <c r="U9706" s="1">
        <v>0</v>
      </c>
      <c r="V9706" s="1">
        <v>5.3948999999999998</v>
      </c>
      <c r="W9706" t="str">
        <f>INDEX(People!$A$2:$A$5,MATCH(Orders!N9706,People!$B$2:$B$5,0))</f>
        <v>Chuck Magee</v>
      </c>
      <c r="X9706" t="str">
        <f>IFERROR(INDEX(Returns!A9706:A10505,MATCH(Orders!B9706,Returns!B9706:B10505,0)),"No")</f>
        <v>No</v>
      </c>
      <c r="Y9706">
        <f t="shared" si="151"/>
        <v>11.01</v>
      </c>
    </row>
    <row r="9707" spans="1:25" x14ac:dyDescent="0.2">
      <c r="A9707" s="1">
        <v>9706</v>
      </c>
      <c r="B9707" t="s">
        <v>10816</v>
      </c>
      <c r="C9707" s="2">
        <v>43757</v>
      </c>
      <c r="D9707" s="8">
        <f>Table1[[#This Row],[Order Date]]</f>
        <v>43757</v>
      </c>
      <c r="E9707" s="2">
        <v>43761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">
        <v>2408</v>
      </c>
      <c r="P9707" s="1" t="s">
        <v>43</v>
      </c>
      <c r="Q9707" s="1" t="s">
        <v>70</v>
      </c>
      <c r="R9707" s="1" t="s">
        <v>2409</v>
      </c>
      <c r="S9707" s="1">
        <v>39.624000000000009</v>
      </c>
      <c r="T9707" s="1">
        <v>3</v>
      </c>
      <c r="U9707" s="1">
        <v>0.2</v>
      </c>
      <c r="V9707" s="1">
        <v>13.868400000000001</v>
      </c>
      <c r="W9707" t="str">
        <f>INDEX(People!$A$2:$A$5,MATCH(Orders!N9707,People!$B$2:$B$5,0))</f>
        <v>Anna Andreadi</v>
      </c>
      <c r="X9707" t="str">
        <f>IFERROR(INDEX(Returns!A9707:A10506,MATCH(Orders!B9707,Returns!B9707:B10506,0)),"No")</f>
        <v>No</v>
      </c>
      <c r="Y9707">
        <f t="shared" si="151"/>
        <v>47.548800000000007</v>
      </c>
    </row>
    <row r="9708" spans="1:25" x14ac:dyDescent="0.2">
      <c r="A9708" s="1">
        <v>9707</v>
      </c>
      <c r="B9708" t="s">
        <v>6086</v>
      </c>
      <c r="C9708" s="2">
        <v>43394</v>
      </c>
      <c r="D9708" s="8">
        <f>Table1[[#This Row],[Order Date]]</f>
        <v>43394</v>
      </c>
      <c r="E9708" s="2">
        <v>43400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">
        <v>5469</v>
      </c>
      <c r="P9708" s="1" t="s">
        <v>30</v>
      </c>
      <c r="Q9708" s="1" t="s">
        <v>34</v>
      </c>
      <c r="R9708" s="1" t="s">
        <v>5470</v>
      </c>
      <c r="S9708" s="1">
        <v>242.13600000000002</v>
      </c>
      <c r="T9708" s="1">
        <v>3</v>
      </c>
      <c r="U9708" s="1">
        <v>0.2</v>
      </c>
      <c r="V9708" s="1">
        <v>12.106799999999993</v>
      </c>
      <c r="W9708" t="str">
        <f>INDEX(People!$A$2:$A$5,MATCH(Orders!N9708,People!$B$2:$B$5,0))</f>
        <v>Anna Andreadi</v>
      </c>
      <c r="X9708" t="str">
        <f>IFERROR(INDEX(Returns!A9708:A10507,MATCH(Orders!B9708,Returns!B9708:B10507,0)),"No")</f>
        <v>No</v>
      </c>
      <c r="Y9708">
        <f t="shared" si="151"/>
        <v>290.56319999999999</v>
      </c>
    </row>
    <row r="9709" spans="1:25" x14ac:dyDescent="0.2">
      <c r="A9709" s="1">
        <v>9708</v>
      </c>
      <c r="B9709" t="s">
        <v>6086</v>
      </c>
      <c r="C9709" s="2">
        <v>43394</v>
      </c>
      <c r="D9709" s="8">
        <f>Table1[[#This Row],[Order Date]]</f>
        <v>43394</v>
      </c>
      <c r="E9709" s="2">
        <v>43400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">
        <v>418</v>
      </c>
      <c r="P9709" s="1" t="s">
        <v>43</v>
      </c>
      <c r="Q9709" s="1" t="s">
        <v>63</v>
      </c>
      <c r="R9709" s="1" t="s">
        <v>419</v>
      </c>
      <c r="S9709" s="1">
        <v>12.39</v>
      </c>
      <c r="T9709" s="1">
        <v>3</v>
      </c>
      <c r="U9709" s="1">
        <v>0</v>
      </c>
      <c r="V9709" s="1">
        <v>5.6993999999999998</v>
      </c>
      <c r="W9709" t="str">
        <f>INDEX(People!$A$2:$A$5,MATCH(Orders!N9709,People!$B$2:$B$5,0))</f>
        <v>Anna Andreadi</v>
      </c>
      <c r="X9709" t="str">
        <f>IFERROR(INDEX(Returns!A9709:A10508,MATCH(Orders!B9709,Returns!B9709:B10508,0)),"No")</f>
        <v>No</v>
      </c>
      <c r="Y9709">
        <f t="shared" si="151"/>
        <v>12.39</v>
      </c>
    </row>
    <row r="9710" spans="1:25" x14ac:dyDescent="0.2">
      <c r="A9710" s="1">
        <v>9709</v>
      </c>
      <c r="B9710" t="s">
        <v>6086</v>
      </c>
      <c r="C9710" s="2">
        <v>43394</v>
      </c>
      <c r="D9710" s="8">
        <f>Table1[[#This Row],[Order Date]]</f>
        <v>43394</v>
      </c>
      <c r="E9710" s="2">
        <v>43400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">
        <v>5150</v>
      </c>
      <c r="P9710" s="1" t="s">
        <v>30</v>
      </c>
      <c r="Q9710" s="1" t="s">
        <v>60</v>
      </c>
      <c r="R9710" s="1" t="s">
        <v>5151</v>
      </c>
      <c r="S9710" s="1">
        <v>19.96</v>
      </c>
      <c r="T9710" s="1">
        <v>2</v>
      </c>
      <c r="U9710" s="1">
        <v>0</v>
      </c>
      <c r="V9710" s="1">
        <v>5.5888000000000009</v>
      </c>
      <c r="W9710" t="str">
        <f>INDEX(People!$A$2:$A$5,MATCH(Orders!N9710,People!$B$2:$B$5,0))</f>
        <v>Anna Andreadi</v>
      </c>
      <c r="X9710" t="str">
        <f>IFERROR(INDEX(Returns!A9710:A10509,MATCH(Orders!B9710,Returns!B9710:B10509,0)),"No")</f>
        <v>No</v>
      </c>
      <c r="Y9710">
        <f t="shared" si="151"/>
        <v>19.96</v>
      </c>
    </row>
    <row r="9711" spans="1:25" x14ac:dyDescent="0.2">
      <c r="A9711" s="1">
        <v>9710</v>
      </c>
      <c r="B9711" t="s">
        <v>6086</v>
      </c>
      <c r="C9711" s="2">
        <v>43394</v>
      </c>
      <c r="D9711" s="8">
        <f>Table1[[#This Row],[Order Date]]</f>
        <v>43394</v>
      </c>
      <c r="E9711" s="2">
        <v>43400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">
        <v>1415</v>
      </c>
      <c r="P9711" s="1" t="s">
        <v>43</v>
      </c>
      <c r="Q9711" s="1" t="s">
        <v>55</v>
      </c>
      <c r="R9711" s="1" t="s">
        <v>1416</v>
      </c>
      <c r="S9711" s="1">
        <v>340.92</v>
      </c>
      <c r="T9711" s="1">
        <v>3</v>
      </c>
      <c r="U9711" s="1">
        <v>0</v>
      </c>
      <c r="V9711" s="1">
        <v>3.4091999999999842</v>
      </c>
      <c r="W9711" t="str">
        <f>INDEX(People!$A$2:$A$5,MATCH(Orders!N9711,People!$B$2:$B$5,0))</f>
        <v>Anna Andreadi</v>
      </c>
      <c r="X9711" t="str">
        <f>IFERROR(INDEX(Returns!A9711:A10510,MATCH(Orders!B9711,Returns!B9711:B10510,0)),"No")</f>
        <v>No</v>
      </c>
      <c r="Y9711">
        <f t="shared" si="151"/>
        <v>340.92</v>
      </c>
    </row>
    <row r="9712" spans="1:25" x14ac:dyDescent="0.2">
      <c r="A9712" s="1">
        <v>9711</v>
      </c>
      <c r="B9712" t="s">
        <v>10817</v>
      </c>
      <c r="C9712" s="2">
        <v>42679</v>
      </c>
      <c r="D9712" s="8">
        <f>Table1[[#This Row],[Order Date]]</f>
        <v>42679</v>
      </c>
      <c r="E9712" s="2">
        <v>42684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">
        <v>4206</v>
      </c>
      <c r="P9712" s="1" t="s">
        <v>30</v>
      </c>
      <c r="Q9712" s="1" t="s">
        <v>60</v>
      </c>
      <c r="R9712" s="1" t="s">
        <v>4207</v>
      </c>
      <c r="S9712" s="1">
        <v>273.56799999999998</v>
      </c>
      <c r="T9712" s="1">
        <v>2</v>
      </c>
      <c r="U9712" s="1">
        <v>0.2</v>
      </c>
      <c r="V9712" s="1">
        <v>-34.196000000000026</v>
      </c>
      <c r="W9712" t="str">
        <f>INDEX(People!$A$2:$A$5,MATCH(Orders!N9712,People!$B$2:$B$5,0))</f>
        <v>Chuck Magee</v>
      </c>
      <c r="X9712" t="str">
        <f>IFERROR(INDEX(Returns!A9712:A10511,MATCH(Orders!B9712,Returns!B9712:B10511,0)),"No")</f>
        <v>No</v>
      </c>
      <c r="Y9712">
        <f t="shared" si="151"/>
        <v>328.28159999999997</v>
      </c>
    </row>
    <row r="9713" spans="1:25" x14ac:dyDescent="0.2">
      <c r="A9713" s="1">
        <v>9712</v>
      </c>
      <c r="B9713" t="s">
        <v>10817</v>
      </c>
      <c r="C9713" s="2">
        <v>42679</v>
      </c>
      <c r="D9713" s="8">
        <f>Table1[[#This Row],[Order Date]]</f>
        <v>42679</v>
      </c>
      <c r="E9713" s="2">
        <v>42684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">
        <v>2359</v>
      </c>
      <c r="P9713" s="1" t="s">
        <v>43</v>
      </c>
      <c r="Q9713" s="1" t="s">
        <v>70</v>
      </c>
      <c r="R9713" s="1" t="s">
        <v>2360</v>
      </c>
      <c r="S9713" s="1">
        <v>13.194000000000001</v>
      </c>
      <c r="T9713" s="1">
        <v>2</v>
      </c>
      <c r="U9713" s="1">
        <v>0.7</v>
      </c>
      <c r="V9713" s="1">
        <v>-8.7959999999999958</v>
      </c>
      <c r="W9713" t="str">
        <f>INDEX(People!$A$2:$A$5,MATCH(Orders!N9713,People!$B$2:$B$5,0))</f>
        <v>Chuck Magee</v>
      </c>
      <c r="X9713" t="str">
        <f>IFERROR(INDEX(Returns!A9713:A10512,MATCH(Orders!B9713,Returns!B9713:B10512,0)),"No")</f>
        <v>No</v>
      </c>
      <c r="Y9713">
        <f t="shared" si="151"/>
        <v>22.4298</v>
      </c>
    </row>
    <row r="9714" spans="1:25" x14ac:dyDescent="0.2">
      <c r="A9714" s="1">
        <v>9713</v>
      </c>
      <c r="B9714" t="s">
        <v>10817</v>
      </c>
      <c r="C9714" s="2">
        <v>42679</v>
      </c>
      <c r="D9714" s="8">
        <f>Table1[[#This Row],[Order Date]]</f>
        <v>42679</v>
      </c>
      <c r="E9714" s="2">
        <v>42684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">
        <v>2929</v>
      </c>
      <c r="P9714" s="1" t="s">
        <v>43</v>
      </c>
      <c r="Q9714" s="1" t="s">
        <v>55</v>
      </c>
      <c r="R9714" s="1" t="s">
        <v>2930</v>
      </c>
      <c r="S9714" s="1">
        <v>1080.096</v>
      </c>
      <c r="T9714" s="1">
        <v>6</v>
      </c>
      <c r="U9714" s="1">
        <v>0.2</v>
      </c>
      <c r="V9714" s="1">
        <v>-94.508399999999995</v>
      </c>
      <c r="W9714" t="str">
        <f>INDEX(People!$A$2:$A$5,MATCH(Orders!N9714,People!$B$2:$B$5,0))</f>
        <v>Chuck Magee</v>
      </c>
      <c r="X9714" t="str">
        <f>IFERROR(INDEX(Returns!A9714:A10513,MATCH(Orders!B9714,Returns!B9714:B10513,0)),"No")</f>
        <v>No</v>
      </c>
      <c r="Y9714">
        <f t="shared" si="151"/>
        <v>1296.1152</v>
      </c>
    </row>
    <row r="9715" spans="1:25" x14ac:dyDescent="0.2">
      <c r="A9715" s="1">
        <v>9714</v>
      </c>
      <c r="B9715" t="s">
        <v>10817</v>
      </c>
      <c r="C9715" s="2">
        <v>42679</v>
      </c>
      <c r="D9715" s="8">
        <f>Table1[[#This Row],[Order Date]]</f>
        <v>42679</v>
      </c>
      <c r="E9715" s="2">
        <v>42684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">
        <v>1848</v>
      </c>
      <c r="P9715" s="1" t="s">
        <v>66</v>
      </c>
      <c r="Q9715" s="1" t="s">
        <v>146</v>
      </c>
      <c r="R9715" s="1" t="s">
        <v>1849</v>
      </c>
      <c r="S9715" s="1">
        <v>51.56</v>
      </c>
      <c r="T9715" s="1">
        <v>5</v>
      </c>
      <c r="U9715" s="1">
        <v>0.2</v>
      </c>
      <c r="V9715" s="1">
        <v>-6.4450000000000021</v>
      </c>
      <c r="W9715" t="str">
        <f>INDEX(People!$A$2:$A$5,MATCH(Orders!N9715,People!$B$2:$B$5,0))</f>
        <v>Chuck Magee</v>
      </c>
      <c r="X9715" t="str">
        <f>IFERROR(INDEX(Returns!A9715:A10514,MATCH(Orders!B9715,Returns!B9715:B10514,0)),"No")</f>
        <v>No</v>
      </c>
      <c r="Y9715">
        <f t="shared" si="151"/>
        <v>61.872</v>
      </c>
    </row>
    <row r="9716" spans="1:25" x14ac:dyDescent="0.2">
      <c r="A9716" s="1">
        <v>9715</v>
      </c>
      <c r="B9716" t="s">
        <v>10817</v>
      </c>
      <c r="C9716" s="2">
        <v>42679</v>
      </c>
      <c r="D9716" s="8">
        <f>Table1[[#This Row],[Order Date]]</f>
        <v>42679</v>
      </c>
      <c r="E9716" s="2">
        <v>42684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">
        <v>4228</v>
      </c>
      <c r="P9716" s="1" t="s">
        <v>66</v>
      </c>
      <c r="Q9716" s="1" t="s">
        <v>146</v>
      </c>
      <c r="R9716" s="1" t="s">
        <v>4229</v>
      </c>
      <c r="S9716" s="1">
        <v>58.415999999999997</v>
      </c>
      <c r="T9716" s="1">
        <v>2</v>
      </c>
      <c r="U9716" s="1">
        <v>0.2</v>
      </c>
      <c r="V9716" s="1">
        <v>16.794600000000003</v>
      </c>
      <c r="W9716" t="str">
        <f>INDEX(People!$A$2:$A$5,MATCH(Orders!N9716,People!$B$2:$B$5,0))</f>
        <v>Chuck Magee</v>
      </c>
      <c r="X9716" t="str">
        <f>IFERROR(INDEX(Returns!A9716:A10515,MATCH(Orders!B9716,Returns!B9716:B10515,0)),"No")</f>
        <v>No</v>
      </c>
      <c r="Y9716">
        <f t="shared" si="151"/>
        <v>70.099199999999996</v>
      </c>
    </row>
    <row r="9717" spans="1:25" x14ac:dyDescent="0.2">
      <c r="A9717" s="1">
        <v>9716</v>
      </c>
      <c r="B9717" t="s">
        <v>10818</v>
      </c>
      <c r="C9717" s="2">
        <v>43411</v>
      </c>
      <c r="D9717" s="8">
        <f>Table1[[#This Row],[Order Date]]</f>
        <v>43411</v>
      </c>
      <c r="E9717" s="2">
        <v>43416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">
        <v>1302</v>
      </c>
      <c r="P9717" s="1" t="s">
        <v>43</v>
      </c>
      <c r="Q9717" s="1" t="s">
        <v>70</v>
      </c>
      <c r="R9717" s="1" t="s">
        <v>1303</v>
      </c>
      <c r="S9717" s="1">
        <v>57.584000000000003</v>
      </c>
      <c r="T9717" s="1">
        <v>2</v>
      </c>
      <c r="U9717" s="1">
        <v>0.2</v>
      </c>
      <c r="V9717" s="1">
        <v>20.154400000000003</v>
      </c>
      <c r="W9717" t="str">
        <f>INDEX(People!$A$2:$A$5,MATCH(Orders!N9717,People!$B$2:$B$5,0))</f>
        <v>Anna Andreadi</v>
      </c>
      <c r="X9717" t="str">
        <f>IFERROR(INDEX(Returns!A9717:A10516,MATCH(Orders!B9717,Returns!B9717:B10516,0)),"No")</f>
        <v>No</v>
      </c>
      <c r="Y9717">
        <f t="shared" si="151"/>
        <v>69.100800000000007</v>
      </c>
    </row>
    <row r="9718" spans="1:25" x14ac:dyDescent="0.2">
      <c r="A9718" s="1">
        <v>9717</v>
      </c>
      <c r="B9718" t="s">
        <v>10819</v>
      </c>
      <c r="C9718" s="2">
        <v>43324</v>
      </c>
      <c r="D9718" s="8">
        <f>Table1[[#This Row],[Order Date]]</f>
        <v>43324</v>
      </c>
      <c r="E9718" s="2">
        <v>43326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">
        <v>5591</v>
      </c>
      <c r="P9718" s="1" t="s">
        <v>43</v>
      </c>
      <c r="Q9718" s="1" t="s">
        <v>63</v>
      </c>
      <c r="R9718" s="1" t="s">
        <v>5592</v>
      </c>
      <c r="S9718" s="1">
        <v>37.312000000000005</v>
      </c>
      <c r="T9718" s="1">
        <v>4</v>
      </c>
      <c r="U9718" s="1">
        <v>0.2</v>
      </c>
      <c r="V9718" s="1">
        <v>2.7984000000000027</v>
      </c>
      <c r="W9718" t="str">
        <f>INDEX(People!$A$2:$A$5,MATCH(Orders!N9718,People!$B$2:$B$5,0))</f>
        <v>Chuck Magee</v>
      </c>
      <c r="X9718" t="str">
        <f>IFERROR(INDEX(Returns!A9718:A10517,MATCH(Orders!B9718,Returns!B9718:B10517,0)),"No")</f>
        <v>No</v>
      </c>
      <c r="Y9718">
        <f t="shared" si="151"/>
        <v>44.774400000000007</v>
      </c>
    </row>
    <row r="9719" spans="1:25" x14ac:dyDescent="0.2">
      <c r="A9719" s="1">
        <v>9718</v>
      </c>
      <c r="B9719" t="s">
        <v>10820</v>
      </c>
      <c r="C9719" s="2">
        <v>43250</v>
      </c>
      <c r="D9719" s="8">
        <f>Table1[[#This Row],[Order Date]]</f>
        <v>43250</v>
      </c>
      <c r="E9719" s="2">
        <v>43251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">
        <v>492</v>
      </c>
      <c r="P9719" s="1" t="s">
        <v>66</v>
      </c>
      <c r="Q9719" s="1" t="s">
        <v>67</v>
      </c>
      <c r="R9719" s="1" t="s">
        <v>493</v>
      </c>
      <c r="S9719" s="1">
        <v>79.959999999999994</v>
      </c>
      <c r="T9719" s="1">
        <v>5</v>
      </c>
      <c r="U9719" s="1">
        <v>0.2</v>
      </c>
      <c r="V9719" s="1">
        <v>7.9960000000000058</v>
      </c>
      <c r="W9719" t="str">
        <f>INDEX(People!$A$2:$A$5,MATCH(Orders!N9719,People!$B$2:$B$5,0))</f>
        <v>Kelly Williams</v>
      </c>
      <c r="X9719" t="str">
        <f>IFERROR(INDEX(Returns!A9719:A10518,MATCH(Orders!B9719,Returns!B9719:B10518,0)),"No")</f>
        <v>No</v>
      </c>
      <c r="Y9719">
        <f t="shared" si="151"/>
        <v>95.951999999999984</v>
      </c>
    </row>
    <row r="9720" spans="1:25" x14ac:dyDescent="0.2">
      <c r="A9720" s="1">
        <v>9719</v>
      </c>
      <c r="B9720" t="s">
        <v>10820</v>
      </c>
      <c r="C9720" s="2">
        <v>43250</v>
      </c>
      <c r="D9720" s="8">
        <f>Table1[[#This Row],[Order Date]]</f>
        <v>43250</v>
      </c>
      <c r="E9720" s="2">
        <v>43251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">
        <v>752</v>
      </c>
      <c r="P9720" s="1" t="s">
        <v>66</v>
      </c>
      <c r="Q9720" s="1" t="s">
        <v>146</v>
      </c>
      <c r="R9720" s="1" t="s">
        <v>753</v>
      </c>
      <c r="S9720" s="1">
        <v>223.96</v>
      </c>
      <c r="T9720" s="1">
        <v>5</v>
      </c>
      <c r="U9720" s="1">
        <v>0.2</v>
      </c>
      <c r="V9720" s="1">
        <v>11.198000000000015</v>
      </c>
      <c r="W9720" t="str">
        <f>INDEX(People!$A$2:$A$5,MATCH(Orders!N9720,People!$B$2:$B$5,0))</f>
        <v>Kelly Williams</v>
      </c>
      <c r="X9720" t="str">
        <f>IFERROR(INDEX(Returns!A9720:A10519,MATCH(Orders!B9720,Returns!B9720:B10519,0)),"No")</f>
        <v>No</v>
      </c>
      <c r="Y9720">
        <f t="shared" si="151"/>
        <v>268.75200000000001</v>
      </c>
    </row>
    <row r="9721" spans="1:25" x14ac:dyDescent="0.2">
      <c r="A9721" s="1">
        <v>9720</v>
      </c>
      <c r="B9721" t="s">
        <v>10821</v>
      </c>
      <c r="C9721" s="2">
        <v>43781</v>
      </c>
      <c r="D9721" s="8">
        <f>Table1[[#This Row],[Order Date]]</f>
        <v>43781</v>
      </c>
      <c r="E9721" s="2">
        <v>43783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">
        <v>3060</v>
      </c>
      <c r="P9721" s="1" t="s">
        <v>43</v>
      </c>
      <c r="Q9721" s="1" t="s">
        <v>55</v>
      </c>
      <c r="R9721" s="1" t="s">
        <v>3061</v>
      </c>
      <c r="S9721" s="1">
        <v>221.024</v>
      </c>
      <c r="T9721" s="1">
        <v>2</v>
      </c>
      <c r="U9721" s="1">
        <v>0.2</v>
      </c>
      <c r="V9721" s="1">
        <v>-55.256</v>
      </c>
      <c r="W9721" t="str">
        <f>INDEX(People!$A$2:$A$5,MATCH(Orders!N9721,People!$B$2:$B$5,0))</f>
        <v>Chuck Magee</v>
      </c>
      <c r="X9721" t="str">
        <f>IFERROR(INDEX(Returns!A9721:A10520,MATCH(Orders!B9721,Returns!B9721:B10520,0)),"No")</f>
        <v>No</v>
      </c>
      <c r="Y9721">
        <f t="shared" si="151"/>
        <v>265.22879999999998</v>
      </c>
    </row>
    <row r="9722" spans="1:25" x14ac:dyDescent="0.2">
      <c r="A9722" s="1">
        <v>9721</v>
      </c>
      <c r="B9722" t="s">
        <v>10822</v>
      </c>
      <c r="C9722" s="2">
        <v>43365</v>
      </c>
      <c r="D9722" s="8">
        <f>Table1[[#This Row],[Order Date]]</f>
        <v>43365</v>
      </c>
      <c r="E9722" s="2">
        <v>43369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">
        <v>4693</v>
      </c>
      <c r="P9722" s="1" t="s">
        <v>30</v>
      </c>
      <c r="Q9722" s="1" t="s">
        <v>60</v>
      </c>
      <c r="R9722" s="1" t="s">
        <v>4694</v>
      </c>
      <c r="S9722" s="1">
        <v>18.96</v>
      </c>
      <c r="T9722" s="1">
        <v>2</v>
      </c>
      <c r="U9722" s="1">
        <v>0</v>
      </c>
      <c r="V9722" s="1">
        <v>7.5840000000000014</v>
      </c>
      <c r="W9722" t="str">
        <f>INDEX(People!$A$2:$A$5,MATCH(Orders!N9722,People!$B$2:$B$5,0))</f>
        <v>Kelly Williams</v>
      </c>
      <c r="X9722" t="str">
        <f>IFERROR(INDEX(Returns!A9722:A10521,MATCH(Orders!B9722,Returns!B9722:B10521,0)),"No")</f>
        <v>No</v>
      </c>
      <c r="Y9722">
        <f t="shared" si="151"/>
        <v>18.96</v>
      </c>
    </row>
    <row r="9723" spans="1:25" x14ac:dyDescent="0.2">
      <c r="A9723" s="1">
        <v>9722</v>
      </c>
      <c r="B9723" t="s">
        <v>10823</v>
      </c>
      <c r="C9723" s="2">
        <v>43147</v>
      </c>
      <c r="D9723" s="8">
        <f>Table1[[#This Row],[Order Date]]</f>
        <v>43147</v>
      </c>
      <c r="E9723" s="2">
        <v>43151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">
        <v>5436</v>
      </c>
      <c r="P9723" s="1" t="s">
        <v>30</v>
      </c>
      <c r="Q9723" s="1" t="s">
        <v>34</v>
      </c>
      <c r="R9723" s="1" t="s">
        <v>5437</v>
      </c>
      <c r="S9723" s="1">
        <v>326.64600000000002</v>
      </c>
      <c r="T9723" s="1">
        <v>3</v>
      </c>
      <c r="U9723" s="1">
        <v>0.1</v>
      </c>
      <c r="V9723" s="1">
        <v>39.923399999999994</v>
      </c>
      <c r="W9723" t="str">
        <f>INDEX(People!$A$2:$A$5,MATCH(Orders!N9723,People!$B$2:$B$5,0))</f>
        <v>Chuck Magee</v>
      </c>
      <c r="X9723" t="str">
        <f>IFERROR(INDEX(Returns!A9723:A10522,MATCH(Orders!B9723,Returns!B9723:B10522,0)),"No")</f>
        <v>No</v>
      </c>
      <c r="Y9723">
        <f t="shared" si="151"/>
        <v>359.31060000000002</v>
      </c>
    </row>
    <row r="9724" spans="1:25" x14ac:dyDescent="0.2">
      <c r="A9724" s="1">
        <v>9723</v>
      </c>
      <c r="B9724" t="s">
        <v>10823</v>
      </c>
      <c r="C9724" s="2">
        <v>43147</v>
      </c>
      <c r="D9724" s="8">
        <f>Table1[[#This Row],[Order Date]]</f>
        <v>43147</v>
      </c>
      <c r="E9724" s="2">
        <v>43151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">
        <v>892</v>
      </c>
      <c r="P9724" s="1" t="s">
        <v>66</v>
      </c>
      <c r="Q9724" s="1" t="s">
        <v>146</v>
      </c>
      <c r="R9724" s="1" t="s">
        <v>893</v>
      </c>
      <c r="S9724" s="1">
        <v>89.97</v>
      </c>
      <c r="T9724" s="1">
        <v>3</v>
      </c>
      <c r="U9724" s="1">
        <v>0</v>
      </c>
      <c r="V9724" s="1">
        <v>39.586800000000011</v>
      </c>
      <c r="W9724" t="str">
        <f>INDEX(People!$A$2:$A$5,MATCH(Orders!N9724,People!$B$2:$B$5,0))</f>
        <v>Chuck Magee</v>
      </c>
      <c r="X9724" t="str">
        <f>IFERROR(INDEX(Returns!A9724:A10523,MATCH(Orders!B9724,Returns!B9724:B10523,0)),"No")</f>
        <v>No</v>
      </c>
      <c r="Y9724">
        <f t="shared" si="151"/>
        <v>89.97</v>
      </c>
    </row>
    <row r="9725" spans="1:25" x14ac:dyDescent="0.2">
      <c r="A9725" s="1">
        <v>9724</v>
      </c>
      <c r="B9725" t="s">
        <v>10824</v>
      </c>
      <c r="C9725" s="2">
        <v>42726</v>
      </c>
      <c r="D9725" s="8">
        <f>Table1[[#This Row],[Order Date]]</f>
        <v>42726</v>
      </c>
      <c r="E9725" s="2">
        <v>42730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">
        <v>2304</v>
      </c>
      <c r="P9725" s="1" t="s">
        <v>43</v>
      </c>
      <c r="Q9725" s="1" t="s">
        <v>70</v>
      </c>
      <c r="R9725" s="1" t="s">
        <v>2305</v>
      </c>
      <c r="S9725" s="1">
        <v>296.71200000000005</v>
      </c>
      <c r="T9725" s="1">
        <v>13</v>
      </c>
      <c r="U9725" s="1">
        <v>0.2</v>
      </c>
      <c r="V9725" s="1">
        <v>100.14029999999998</v>
      </c>
      <c r="W9725" t="str">
        <f>INDEX(People!$A$2:$A$5,MATCH(Orders!N9725,People!$B$2:$B$5,0))</f>
        <v>Chuck Magee</v>
      </c>
      <c r="X9725" t="str">
        <f>IFERROR(INDEX(Returns!A9725:A10524,MATCH(Orders!B9725,Returns!B9725:B10524,0)),"No")</f>
        <v>No</v>
      </c>
      <c r="Y9725">
        <f t="shared" si="151"/>
        <v>356.05440000000004</v>
      </c>
    </row>
    <row r="9726" spans="1:25" x14ac:dyDescent="0.2">
      <c r="A9726" s="1">
        <v>9725</v>
      </c>
      <c r="B9726" t="s">
        <v>10825</v>
      </c>
      <c r="C9726" s="2">
        <v>43074</v>
      </c>
      <c r="D9726" s="8">
        <f>Table1[[#This Row],[Order Date]]</f>
        <v>43074</v>
      </c>
      <c r="E9726" s="2">
        <v>43080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">
        <v>2194</v>
      </c>
      <c r="P9726" s="1" t="s">
        <v>43</v>
      </c>
      <c r="Q9726" s="1" t="s">
        <v>157</v>
      </c>
      <c r="R9726" s="1" t="s">
        <v>2195</v>
      </c>
      <c r="S9726" s="1">
        <v>12.224</v>
      </c>
      <c r="T9726" s="1">
        <v>2</v>
      </c>
      <c r="U9726" s="1">
        <v>0.2</v>
      </c>
      <c r="V9726" s="1">
        <v>4.4311999999999996</v>
      </c>
      <c r="W9726" t="str">
        <f>INDEX(People!$A$2:$A$5,MATCH(Orders!N9726,People!$B$2:$B$5,0))</f>
        <v>Kelly Williams</v>
      </c>
      <c r="X9726" t="str">
        <f>IFERROR(INDEX(Returns!A9726:A10525,MATCH(Orders!B9726,Returns!B9726:B10525,0)),"No")</f>
        <v>No</v>
      </c>
      <c r="Y9726">
        <f t="shared" si="151"/>
        <v>14.668799999999999</v>
      </c>
    </row>
    <row r="9727" spans="1:25" x14ac:dyDescent="0.2">
      <c r="A9727" s="1">
        <v>9726</v>
      </c>
      <c r="B9727" t="s">
        <v>10826</v>
      </c>
      <c r="C9727" s="2">
        <v>43725</v>
      </c>
      <c r="D9727" s="8">
        <f>Table1[[#This Row],[Order Date]]</f>
        <v>43725</v>
      </c>
      <c r="E9727" s="2">
        <v>43728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">
        <v>3292</v>
      </c>
      <c r="P9727" s="1" t="s">
        <v>66</v>
      </c>
      <c r="Q9727" s="1" t="s">
        <v>146</v>
      </c>
      <c r="R9727" s="1" t="s">
        <v>3293</v>
      </c>
      <c r="S9727" s="1">
        <v>89.97</v>
      </c>
      <c r="T9727" s="1">
        <v>3</v>
      </c>
      <c r="U9727" s="1">
        <v>0</v>
      </c>
      <c r="V9727" s="1">
        <v>37.787400000000005</v>
      </c>
      <c r="W9727" t="str">
        <f>INDEX(People!$A$2:$A$5,MATCH(Orders!N9727,People!$B$2:$B$5,0))</f>
        <v>Anna Andreadi</v>
      </c>
      <c r="X9727" t="str">
        <f>IFERROR(INDEX(Returns!A9727:A10526,MATCH(Orders!B9727,Returns!B9727:B10526,0)),"No")</f>
        <v>No</v>
      </c>
      <c r="Y9727">
        <f t="shared" si="151"/>
        <v>89.97</v>
      </c>
    </row>
    <row r="9728" spans="1:25" x14ac:dyDescent="0.2">
      <c r="A9728" s="1">
        <v>9727</v>
      </c>
      <c r="B9728" t="s">
        <v>6181</v>
      </c>
      <c r="C9728" s="2">
        <v>43801</v>
      </c>
      <c r="D9728" s="8">
        <f>Table1[[#This Row],[Order Date]]</f>
        <v>43801</v>
      </c>
      <c r="E9728" s="2">
        <v>43803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">
        <v>4369</v>
      </c>
      <c r="P9728" s="1" t="s">
        <v>43</v>
      </c>
      <c r="Q9728" s="1" t="s">
        <v>73</v>
      </c>
      <c r="R9728" s="1" t="s">
        <v>4370</v>
      </c>
      <c r="S9728" s="1">
        <v>286.85999999999996</v>
      </c>
      <c r="T9728" s="1">
        <v>7</v>
      </c>
      <c r="U9728" s="1">
        <v>0</v>
      </c>
      <c r="V9728" s="1">
        <v>80.320799999999991</v>
      </c>
      <c r="W9728" t="str">
        <f>INDEX(People!$A$2:$A$5,MATCH(Orders!N9728,People!$B$2:$B$5,0))</f>
        <v>Chuck Magee</v>
      </c>
      <c r="X9728" t="str">
        <f>IFERROR(INDEX(Returns!A9728:A10527,MATCH(Orders!B9728,Returns!B9728:B10527,0)),"No")</f>
        <v>No</v>
      </c>
      <c r="Y9728">
        <f t="shared" si="151"/>
        <v>286.85999999999996</v>
      </c>
    </row>
    <row r="9729" spans="1:25" x14ac:dyDescent="0.2">
      <c r="A9729" s="1">
        <v>9728</v>
      </c>
      <c r="B9729" t="s">
        <v>6181</v>
      </c>
      <c r="C9729" s="2">
        <v>43801</v>
      </c>
      <c r="D9729" s="8">
        <f>Table1[[#This Row],[Order Date]]</f>
        <v>43801</v>
      </c>
      <c r="E9729" s="2">
        <v>43803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">
        <v>174</v>
      </c>
      <c r="P9729" s="1" t="s">
        <v>66</v>
      </c>
      <c r="Q9729" s="1" t="s">
        <v>67</v>
      </c>
      <c r="R9729" s="1" t="s">
        <v>175</v>
      </c>
      <c r="S9729" s="1">
        <v>979.95</v>
      </c>
      <c r="T9729" s="1">
        <v>5</v>
      </c>
      <c r="U9729" s="1">
        <v>0</v>
      </c>
      <c r="V9729" s="1">
        <v>284.18549999999993</v>
      </c>
      <c r="W9729" t="str">
        <f>INDEX(People!$A$2:$A$5,MATCH(Orders!N9729,People!$B$2:$B$5,0))</f>
        <v>Chuck Magee</v>
      </c>
      <c r="X9729" t="str">
        <f>IFERROR(INDEX(Returns!A9729:A10528,MATCH(Orders!B9729,Returns!B9729:B10528,0)),"No")</f>
        <v>No</v>
      </c>
      <c r="Y9729">
        <f t="shared" si="151"/>
        <v>979.95</v>
      </c>
    </row>
    <row r="9730" spans="1:25" x14ac:dyDescent="0.2">
      <c r="A9730" s="1">
        <v>9729</v>
      </c>
      <c r="B9730" t="s">
        <v>6181</v>
      </c>
      <c r="C9730" s="2">
        <v>43801</v>
      </c>
      <c r="D9730" s="8">
        <f>Table1[[#This Row],[Order Date]]</f>
        <v>43801</v>
      </c>
      <c r="E9730" s="2">
        <v>43803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">
        <v>1615</v>
      </c>
      <c r="P9730" s="1" t="s">
        <v>43</v>
      </c>
      <c r="Q9730" s="1" t="s">
        <v>512</v>
      </c>
      <c r="R9730" s="1" t="s">
        <v>1133</v>
      </c>
      <c r="S9730" s="1">
        <v>4.3600000000000003</v>
      </c>
      <c r="T9730" s="1">
        <v>2</v>
      </c>
      <c r="U9730" s="1">
        <v>0</v>
      </c>
      <c r="V9730" s="1">
        <v>0.17439999999999944</v>
      </c>
      <c r="W9730" t="str">
        <f>INDEX(People!$A$2:$A$5,MATCH(Orders!N9730,People!$B$2:$B$5,0))</f>
        <v>Chuck Magee</v>
      </c>
      <c r="X9730" t="str">
        <f>IFERROR(INDEX(Returns!A9730:A10529,MATCH(Orders!B9730,Returns!B9730:B10529,0)),"No")</f>
        <v>No</v>
      </c>
      <c r="Y9730">
        <f t="shared" si="151"/>
        <v>4.3600000000000003</v>
      </c>
    </row>
    <row r="9731" spans="1:25" x14ac:dyDescent="0.2">
      <c r="A9731" s="1">
        <v>9730</v>
      </c>
      <c r="B9731" t="s">
        <v>10827</v>
      </c>
      <c r="C9731" s="2">
        <v>42642</v>
      </c>
      <c r="D9731" s="8">
        <f>Table1[[#This Row],[Order Date]]</f>
        <v>42642</v>
      </c>
      <c r="E9731" s="2">
        <v>42647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">
        <v>4414</v>
      </c>
      <c r="P9731" s="1" t="s">
        <v>43</v>
      </c>
      <c r="Q9731" s="1" t="s">
        <v>70</v>
      </c>
      <c r="R9731" s="1" t="s">
        <v>4415</v>
      </c>
      <c r="S9731" s="1">
        <v>10.048000000000002</v>
      </c>
      <c r="T9731" s="1">
        <v>2</v>
      </c>
      <c r="U9731" s="1">
        <v>0.2</v>
      </c>
      <c r="V9731" s="1">
        <v>3.1399999999999988</v>
      </c>
      <c r="W9731" t="str">
        <f>INDEX(People!$A$2:$A$5,MATCH(Orders!N9731,People!$B$2:$B$5,0))</f>
        <v>Anna Andreadi</v>
      </c>
      <c r="X9731" t="str">
        <f>IFERROR(INDEX(Returns!A9731:A10530,MATCH(Orders!B9731,Returns!B9731:B10530,0)),"No")</f>
        <v>No</v>
      </c>
      <c r="Y9731">
        <f t="shared" ref="Y9731:Y9794" si="152">S9731*(1+U9731)</f>
        <v>12.057600000000003</v>
      </c>
    </row>
    <row r="9732" spans="1:25" x14ac:dyDescent="0.2">
      <c r="A9732" s="1">
        <v>9731</v>
      </c>
      <c r="B9732" t="s">
        <v>10827</v>
      </c>
      <c r="C9732" s="2">
        <v>42642</v>
      </c>
      <c r="D9732" s="8">
        <f>Table1[[#This Row],[Order Date]]</f>
        <v>42642</v>
      </c>
      <c r="E9732" s="2">
        <v>42647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">
        <v>2523</v>
      </c>
      <c r="P9732" s="1" t="s">
        <v>43</v>
      </c>
      <c r="Q9732" s="1" t="s">
        <v>55</v>
      </c>
      <c r="R9732" s="1" t="s">
        <v>2524</v>
      </c>
      <c r="S9732" s="1">
        <v>807.75</v>
      </c>
      <c r="T9732" s="1">
        <v>5</v>
      </c>
      <c r="U9732" s="1">
        <v>0</v>
      </c>
      <c r="V9732" s="1">
        <v>153.47250000000003</v>
      </c>
      <c r="W9732" t="str">
        <f>INDEX(People!$A$2:$A$5,MATCH(Orders!N9732,People!$B$2:$B$5,0))</f>
        <v>Anna Andreadi</v>
      </c>
      <c r="X9732" t="str">
        <f>IFERROR(INDEX(Returns!A9732:A10531,MATCH(Orders!B9732,Returns!B9732:B10531,0)),"No")</f>
        <v>No</v>
      </c>
      <c r="Y9732">
        <f t="shared" si="152"/>
        <v>807.75</v>
      </c>
    </row>
    <row r="9733" spans="1:25" x14ac:dyDescent="0.2">
      <c r="A9733" s="1">
        <v>9732</v>
      </c>
      <c r="B9733" t="s">
        <v>10828</v>
      </c>
      <c r="C9733" s="2">
        <v>43783</v>
      </c>
      <c r="D9733" s="8">
        <f>Table1[[#This Row],[Order Date]]</f>
        <v>43783</v>
      </c>
      <c r="E9733" s="2">
        <v>43788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">
        <v>3406</v>
      </c>
      <c r="P9733" s="1" t="s">
        <v>43</v>
      </c>
      <c r="Q9733" s="1" t="s">
        <v>63</v>
      </c>
      <c r="R9733" s="1" t="s">
        <v>3407</v>
      </c>
      <c r="S9733" s="1">
        <v>34.24</v>
      </c>
      <c r="T9733" s="1">
        <v>8</v>
      </c>
      <c r="U9733" s="1">
        <v>0</v>
      </c>
      <c r="V9733" s="1">
        <v>9.9295999999999971</v>
      </c>
      <c r="W9733" t="str">
        <f>INDEX(People!$A$2:$A$5,MATCH(Orders!N9733,People!$B$2:$B$5,0))</f>
        <v>Anna Andreadi</v>
      </c>
      <c r="X9733" t="str">
        <f>IFERROR(INDEX(Returns!A9733:A10532,MATCH(Orders!B9733,Returns!B9733:B10532,0)),"No")</f>
        <v>No</v>
      </c>
      <c r="Y9733">
        <f t="shared" si="152"/>
        <v>34.24</v>
      </c>
    </row>
    <row r="9734" spans="1:25" x14ac:dyDescent="0.2">
      <c r="A9734" s="1">
        <v>9733</v>
      </c>
      <c r="B9734" t="s">
        <v>10829</v>
      </c>
      <c r="C9734" s="2">
        <v>42602</v>
      </c>
      <c r="D9734" s="8">
        <f>Table1[[#This Row],[Order Date]]</f>
        <v>42602</v>
      </c>
      <c r="E9734" s="2">
        <v>42607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">
        <v>4697</v>
      </c>
      <c r="P9734" s="1" t="s">
        <v>30</v>
      </c>
      <c r="Q9734" s="1" t="s">
        <v>34</v>
      </c>
      <c r="R9734" s="1" t="s">
        <v>4698</v>
      </c>
      <c r="S9734" s="1">
        <v>500.23999999999995</v>
      </c>
      <c r="T9734" s="1">
        <v>13</v>
      </c>
      <c r="U9734" s="1">
        <v>0</v>
      </c>
      <c r="V9734" s="1">
        <v>145.06959999999992</v>
      </c>
      <c r="W9734" t="str">
        <f>INDEX(People!$A$2:$A$5,MATCH(Orders!N9734,People!$B$2:$B$5,0))</f>
        <v>Cassandra Brandow</v>
      </c>
      <c r="X9734" t="str">
        <f>IFERROR(INDEX(Returns!A9734:A10533,MATCH(Orders!B9734,Returns!B9734:B10533,0)),"No")</f>
        <v>No</v>
      </c>
      <c r="Y9734">
        <f t="shared" si="152"/>
        <v>500.23999999999995</v>
      </c>
    </row>
    <row r="9735" spans="1:25" x14ac:dyDescent="0.2">
      <c r="A9735" s="1">
        <v>9734</v>
      </c>
      <c r="B9735" t="s">
        <v>10829</v>
      </c>
      <c r="C9735" s="2">
        <v>42602</v>
      </c>
      <c r="D9735" s="8">
        <f>Table1[[#This Row],[Order Date]]</f>
        <v>42602</v>
      </c>
      <c r="E9735" s="2">
        <v>42607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">
        <v>5130</v>
      </c>
      <c r="P9735" s="1" t="s">
        <v>43</v>
      </c>
      <c r="Q9735" s="1" t="s">
        <v>84</v>
      </c>
      <c r="R9735" s="1" t="s">
        <v>5131</v>
      </c>
      <c r="S9735" s="1">
        <v>20.12</v>
      </c>
      <c r="T9735" s="1">
        <v>2</v>
      </c>
      <c r="U9735" s="1">
        <v>0</v>
      </c>
      <c r="V9735" s="1">
        <v>9.2552000000000003</v>
      </c>
      <c r="W9735" t="str">
        <f>INDEX(People!$A$2:$A$5,MATCH(Orders!N9735,People!$B$2:$B$5,0))</f>
        <v>Cassandra Brandow</v>
      </c>
      <c r="X9735" t="str">
        <f>IFERROR(INDEX(Returns!A9735:A10534,MATCH(Orders!B9735,Returns!B9735:B10534,0)),"No")</f>
        <v>No</v>
      </c>
      <c r="Y9735">
        <f t="shared" si="152"/>
        <v>20.12</v>
      </c>
    </row>
    <row r="9736" spans="1:25" x14ac:dyDescent="0.2">
      <c r="A9736" s="1">
        <v>9735</v>
      </c>
      <c r="B9736" t="s">
        <v>10829</v>
      </c>
      <c r="C9736" s="2">
        <v>42602</v>
      </c>
      <c r="D9736" s="8">
        <f>Table1[[#This Row],[Order Date]]</f>
        <v>42602</v>
      </c>
      <c r="E9736" s="2">
        <v>42607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">
        <v>3796</v>
      </c>
      <c r="P9736" s="1" t="s">
        <v>43</v>
      </c>
      <c r="Q9736" s="1" t="s">
        <v>70</v>
      </c>
      <c r="R9736" s="1" t="s">
        <v>3797</v>
      </c>
      <c r="S9736" s="1">
        <v>896.99</v>
      </c>
      <c r="T9736" s="1">
        <v>1</v>
      </c>
      <c r="U9736" s="1">
        <v>0</v>
      </c>
      <c r="V9736" s="1">
        <v>421.58529999999996</v>
      </c>
      <c r="W9736" t="str">
        <f>INDEX(People!$A$2:$A$5,MATCH(Orders!N9736,People!$B$2:$B$5,0))</f>
        <v>Cassandra Brandow</v>
      </c>
      <c r="X9736" t="str">
        <f>IFERROR(INDEX(Returns!A9736:A10535,MATCH(Orders!B9736,Returns!B9736:B10535,0)),"No")</f>
        <v>No</v>
      </c>
      <c r="Y9736">
        <f t="shared" si="152"/>
        <v>896.99</v>
      </c>
    </row>
    <row r="9737" spans="1:25" x14ac:dyDescent="0.2">
      <c r="A9737" s="1">
        <v>9736</v>
      </c>
      <c r="B9737" t="s">
        <v>10830</v>
      </c>
      <c r="C9737" s="2">
        <v>42693</v>
      </c>
      <c r="D9737" s="8">
        <f>Table1[[#This Row],[Order Date]]</f>
        <v>42693</v>
      </c>
      <c r="E9737" s="2">
        <v>42696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">
        <v>5867</v>
      </c>
      <c r="P9737" s="1" t="s">
        <v>43</v>
      </c>
      <c r="Q9737" s="1" t="s">
        <v>84</v>
      </c>
      <c r="R9737" s="1" t="s">
        <v>5868</v>
      </c>
      <c r="S9737" s="1">
        <v>5.88</v>
      </c>
      <c r="T9737" s="1">
        <v>1</v>
      </c>
      <c r="U9737" s="1">
        <v>0.2</v>
      </c>
      <c r="V9737" s="1">
        <v>1.9844999999999995</v>
      </c>
      <c r="W9737" t="str">
        <f>INDEX(People!$A$2:$A$5,MATCH(Orders!N9737,People!$B$2:$B$5,0))</f>
        <v>Chuck Magee</v>
      </c>
      <c r="X9737" t="str">
        <f>IFERROR(INDEX(Returns!A9737:A10536,MATCH(Orders!B9737,Returns!B9737:B10536,0)),"No")</f>
        <v>No</v>
      </c>
      <c r="Y9737">
        <f t="shared" si="152"/>
        <v>7.056</v>
      </c>
    </row>
    <row r="9738" spans="1:25" x14ac:dyDescent="0.2">
      <c r="A9738" s="1">
        <v>9737</v>
      </c>
      <c r="B9738" t="s">
        <v>10831</v>
      </c>
      <c r="C9738" s="2">
        <v>42915</v>
      </c>
      <c r="D9738" s="8">
        <f>Table1[[#This Row],[Order Date]]</f>
        <v>42915</v>
      </c>
      <c r="E9738" s="2">
        <v>42919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">
        <v>1752</v>
      </c>
      <c r="P9738" s="1" t="s">
        <v>66</v>
      </c>
      <c r="Q9738" s="1" t="s">
        <v>67</v>
      </c>
      <c r="R9738" s="1" t="s">
        <v>1753</v>
      </c>
      <c r="S9738" s="1">
        <v>269.98</v>
      </c>
      <c r="T9738" s="1">
        <v>2</v>
      </c>
      <c r="U9738" s="1">
        <v>0</v>
      </c>
      <c r="V9738" s="1">
        <v>72.894599999999997</v>
      </c>
      <c r="W9738" t="str">
        <f>INDEX(People!$A$2:$A$5,MATCH(Orders!N9738,People!$B$2:$B$5,0))</f>
        <v>Kelly Williams</v>
      </c>
      <c r="X9738" t="str">
        <f>IFERROR(INDEX(Returns!A9738:A10537,MATCH(Orders!B9738,Returns!B9738:B10537,0)),"No")</f>
        <v>No</v>
      </c>
      <c r="Y9738">
        <f t="shared" si="152"/>
        <v>269.98</v>
      </c>
    </row>
    <row r="9739" spans="1:25" x14ac:dyDescent="0.2">
      <c r="A9739" s="1">
        <v>9738</v>
      </c>
      <c r="B9739" t="s">
        <v>10832</v>
      </c>
      <c r="C9739" s="2">
        <v>43540</v>
      </c>
      <c r="D9739" s="8">
        <f>Table1[[#This Row],[Order Date]]</f>
        <v>43540</v>
      </c>
      <c r="E9739" s="2">
        <v>43545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">
        <v>4657</v>
      </c>
      <c r="P9739" s="1" t="s">
        <v>43</v>
      </c>
      <c r="Q9739" s="1" t="s">
        <v>55</v>
      </c>
      <c r="R9739" s="1" t="s">
        <v>4658</v>
      </c>
      <c r="S9739" s="1">
        <v>310.12</v>
      </c>
      <c r="T9739" s="1">
        <v>2</v>
      </c>
      <c r="U9739" s="1">
        <v>0</v>
      </c>
      <c r="V9739" s="1">
        <v>80.631200000000007</v>
      </c>
      <c r="W9739" t="str">
        <f>INDEX(People!$A$2:$A$5,MATCH(Orders!N9739,People!$B$2:$B$5,0))</f>
        <v>Anna Andreadi</v>
      </c>
      <c r="X9739" t="str">
        <f>IFERROR(INDEX(Returns!A9739:A10538,MATCH(Orders!B9739,Returns!B9739:B10538,0)),"No")</f>
        <v>No</v>
      </c>
      <c r="Y9739">
        <f t="shared" si="152"/>
        <v>310.12</v>
      </c>
    </row>
    <row r="9740" spans="1:25" x14ac:dyDescent="0.2">
      <c r="A9740" s="1">
        <v>9739</v>
      </c>
      <c r="B9740" t="s">
        <v>10832</v>
      </c>
      <c r="C9740" s="2">
        <v>43540</v>
      </c>
      <c r="D9740" s="8">
        <f>Table1[[#This Row],[Order Date]]</f>
        <v>43540</v>
      </c>
      <c r="E9740" s="2">
        <v>43545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">
        <v>2938</v>
      </c>
      <c r="P9740" s="1" t="s">
        <v>43</v>
      </c>
      <c r="Q9740" s="1" t="s">
        <v>70</v>
      </c>
      <c r="R9740" s="1" t="s">
        <v>2939</v>
      </c>
      <c r="S9740" s="1">
        <v>70.463999999999999</v>
      </c>
      <c r="T9740" s="1">
        <v>6</v>
      </c>
      <c r="U9740" s="1">
        <v>0.2</v>
      </c>
      <c r="V9740" s="1">
        <v>22.900799999999997</v>
      </c>
      <c r="W9740" t="str">
        <f>INDEX(People!$A$2:$A$5,MATCH(Orders!N9740,People!$B$2:$B$5,0))</f>
        <v>Anna Andreadi</v>
      </c>
      <c r="X9740" t="str">
        <f>IFERROR(INDEX(Returns!A9740:A10539,MATCH(Orders!B9740,Returns!B9740:B10539,0)),"No")</f>
        <v>No</v>
      </c>
      <c r="Y9740">
        <f t="shared" si="152"/>
        <v>84.556799999999996</v>
      </c>
    </row>
    <row r="9741" spans="1:25" x14ac:dyDescent="0.2">
      <c r="A9741" s="1">
        <v>9740</v>
      </c>
      <c r="B9741" t="s">
        <v>10832</v>
      </c>
      <c r="C9741" s="2">
        <v>43540</v>
      </c>
      <c r="D9741" s="8">
        <f>Table1[[#This Row],[Order Date]]</f>
        <v>43540</v>
      </c>
      <c r="E9741" s="2">
        <v>43545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">
        <v>3809</v>
      </c>
      <c r="P9741" s="1" t="s">
        <v>43</v>
      </c>
      <c r="Q9741" s="1" t="s">
        <v>70</v>
      </c>
      <c r="R9741" s="1" t="s">
        <v>3810</v>
      </c>
      <c r="S9741" s="1">
        <v>19.68</v>
      </c>
      <c r="T9741" s="1">
        <v>5</v>
      </c>
      <c r="U9741" s="1">
        <v>0.2</v>
      </c>
      <c r="V9741" s="1">
        <v>6.8879999999999981</v>
      </c>
      <c r="W9741" t="str">
        <f>INDEX(People!$A$2:$A$5,MATCH(Orders!N9741,People!$B$2:$B$5,0))</f>
        <v>Anna Andreadi</v>
      </c>
      <c r="X9741" t="str">
        <f>IFERROR(INDEX(Returns!A9741:A10540,MATCH(Orders!B9741,Returns!B9741:B10540,0)),"No")</f>
        <v>No</v>
      </c>
      <c r="Y9741">
        <f t="shared" si="152"/>
        <v>23.616</v>
      </c>
    </row>
    <row r="9742" spans="1:25" x14ac:dyDescent="0.2">
      <c r="A9742" s="1">
        <v>9741</v>
      </c>
      <c r="B9742" t="s">
        <v>10832</v>
      </c>
      <c r="C9742" s="2">
        <v>43540</v>
      </c>
      <c r="D9742" s="8">
        <f>Table1[[#This Row],[Order Date]]</f>
        <v>43540</v>
      </c>
      <c r="E9742" s="2">
        <v>43545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">
        <v>1969</v>
      </c>
      <c r="P9742" s="1" t="s">
        <v>43</v>
      </c>
      <c r="Q9742" s="1" t="s">
        <v>73</v>
      </c>
      <c r="R9742" s="1" t="s">
        <v>1970</v>
      </c>
      <c r="S9742" s="1">
        <v>140.67000000000002</v>
      </c>
      <c r="T9742" s="1">
        <v>3</v>
      </c>
      <c r="U9742" s="1">
        <v>0</v>
      </c>
      <c r="V9742" s="1">
        <v>54.861300000000007</v>
      </c>
      <c r="W9742" t="str">
        <f>INDEX(People!$A$2:$A$5,MATCH(Orders!N9742,People!$B$2:$B$5,0))</f>
        <v>Anna Andreadi</v>
      </c>
      <c r="X9742" t="str">
        <f>IFERROR(INDEX(Returns!A9742:A10541,MATCH(Orders!B9742,Returns!B9742:B10541,0)),"No")</f>
        <v>No</v>
      </c>
      <c r="Y9742">
        <f t="shared" si="152"/>
        <v>140.67000000000002</v>
      </c>
    </row>
    <row r="9743" spans="1:25" x14ac:dyDescent="0.2">
      <c r="A9743" s="1">
        <v>9742</v>
      </c>
      <c r="B9743" t="s">
        <v>10833</v>
      </c>
      <c r="C9743" s="2">
        <v>43047</v>
      </c>
      <c r="D9743" s="8">
        <f>Table1[[#This Row],[Order Date]]</f>
        <v>43047</v>
      </c>
      <c r="E9743" s="2">
        <v>43051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">
        <v>150</v>
      </c>
      <c r="P9743" s="1" t="s">
        <v>30</v>
      </c>
      <c r="Q9743" s="1" t="s">
        <v>31</v>
      </c>
      <c r="R9743" s="1" t="s">
        <v>151</v>
      </c>
      <c r="S9743" s="1">
        <v>4404.8999999999996</v>
      </c>
      <c r="T9743" s="1">
        <v>5</v>
      </c>
      <c r="U9743" s="1">
        <v>0</v>
      </c>
      <c r="V9743" s="1">
        <v>1013.1270000000001</v>
      </c>
      <c r="W9743" t="str">
        <f>INDEX(People!$A$2:$A$5,MATCH(Orders!N9743,People!$B$2:$B$5,0))</f>
        <v>Chuck Magee</v>
      </c>
      <c r="X9743" t="str">
        <f>IFERROR(INDEX(Returns!A9743:A10542,MATCH(Orders!B9743,Returns!B9743:B10542,0)),"No")</f>
        <v>No</v>
      </c>
      <c r="Y9743">
        <f t="shared" si="152"/>
        <v>4404.8999999999996</v>
      </c>
    </row>
    <row r="9744" spans="1:25" x14ac:dyDescent="0.2">
      <c r="A9744" s="1">
        <v>9743</v>
      </c>
      <c r="B9744" t="s">
        <v>10834</v>
      </c>
      <c r="C9744" s="2">
        <v>43797</v>
      </c>
      <c r="D9744" s="8">
        <f>Table1[[#This Row],[Order Date]]</f>
        <v>43797</v>
      </c>
      <c r="E9744" s="2">
        <v>43801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">
        <v>1048</v>
      </c>
      <c r="P9744" s="1" t="s">
        <v>43</v>
      </c>
      <c r="Q9744" s="1" t="s">
        <v>44</v>
      </c>
      <c r="R9744" s="1" t="s">
        <v>1049</v>
      </c>
      <c r="S9744" s="1">
        <v>62.65</v>
      </c>
      <c r="T9744" s="1">
        <v>5</v>
      </c>
      <c r="U9744" s="1">
        <v>0</v>
      </c>
      <c r="V9744" s="1">
        <v>29.445499999999996</v>
      </c>
      <c r="W9744" t="str">
        <f>INDEX(People!$A$2:$A$5,MATCH(Orders!N9744,People!$B$2:$B$5,0))</f>
        <v>Anna Andreadi</v>
      </c>
      <c r="X9744" t="str">
        <f>IFERROR(INDEX(Returns!A9744:A10543,MATCH(Orders!B9744,Returns!B9744:B10543,0)),"No")</f>
        <v>No</v>
      </c>
      <c r="Y9744">
        <f t="shared" si="152"/>
        <v>62.65</v>
      </c>
    </row>
    <row r="9745" spans="1:25" x14ac:dyDescent="0.2">
      <c r="A9745" s="1">
        <v>9744</v>
      </c>
      <c r="B9745" t="s">
        <v>10835</v>
      </c>
      <c r="C9745" s="2">
        <v>43267</v>
      </c>
      <c r="D9745" s="8">
        <f>Table1[[#This Row],[Order Date]]</f>
        <v>43267</v>
      </c>
      <c r="E9745" s="2">
        <v>43273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">
        <v>3391</v>
      </c>
      <c r="P9745" s="1" t="s">
        <v>43</v>
      </c>
      <c r="Q9745" s="1" t="s">
        <v>44</v>
      </c>
      <c r="R9745" s="1" t="s">
        <v>3392</v>
      </c>
      <c r="S9745" s="1">
        <v>9.4499999999999993</v>
      </c>
      <c r="T9745" s="1">
        <v>3</v>
      </c>
      <c r="U9745" s="1">
        <v>0</v>
      </c>
      <c r="V9745" s="1">
        <v>4.5359999999999996</v>
      </c>
      <c r="W9745" t="str">
        <f>INDEX(People!$A$2:$A$5,MATCH(Orders!N9745,People!$B$2:$B$5,0))</f>
        <v>Chuck Magee</v>
      </c>
      <c r="X9745" t="str">
        <f>IFERROR(INDEX(Returns!A9745:A10544,MATCH(Orders!B9745,Returns!B9745:B10544,0)),"No")</f>
        <v>No</v>
      </c>
      <c r="Y9745">
        <f t="shared" si="152"/>
        <v>9.4499999999999993</v>
      </c>
    </row>
    <row r="9746" spans="1:25" x14ac:dyDescent="0.2">
      <c r="A9746" s="1">
        <v>9745</v>
      </c>
      <c r="B9746" t="s">
        <v>10836</v>
      </c>
      <c r="C9746" s="2">
        <v>43486</v>
      </c>
      <c r="D9746" s="8">
        <f>Table1[[#This Row],[Order Date]]</f>
        <v>43486</v>
      </c>
      <c r="E9746" s="2">
        <v>43490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">
        <v>1856</v>
      </c>
      <c r="P9746" s="1" t="s">
        <v>43</v>
      </c>
      <c r="Q9746" s="1" t="s">
        <v>157</v>
      </c>
      <c r="R9746" s="1" t="s">
        <v>1857</v>
      </c>
      <c r="S9746" s="1">
        <v>268.57600000000002</v>
      </c>
      <c r="T9746" s="1">
        <v>4</v>
      </c>
      <c r="U9746" s="1">
        <v>0.2</v>
      </c>
      <c r="V9746" s="1">
        <v>90.64439999999999</v>
      </c>
      <c r="W9746" t="str">
        <f>INDEX(People!$A$2:$A$5,MATCH(Orders!N9746,People!$B$2:$B$5,0))</f>
        <v>Kelly Williams</v>
      </c>
      <c r="X9746" t="str">
        <f>IFERROR(INDEX(Returns!A9746:A10545,MATCH(Orders!B9746,Returns!B9746:B10545,0)),"No")</f>
        <v>No</v>
      </c>
      <c r="Y9746">
        <f t="shared" si="152"/>
        <v>322.2912</v>
      </c>
    </row>
    <row r="9747" spans="1:25" x14ac:dyDescent="0.2">
      <c r="A9747" s="1">
        <v>9746</v>
      </c>
      <c r="B9747" t="s">
        <v>10837</v>
      </c>
      <c r="C9747" s="2">
        <v>43793</v>
      </c>
      <c r="D9747" s="8">
        <f>Table1[[#This Row],[Order Date]]</f>
        <v>43793</v>
      </c>
      <c r="E9747" s="2">
        <v>43793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">
        <v>1182</v>
      </c>
      <c r="P9747" s="1" t="s">
        <v>30</v>
      </c>
      <c r="Q9747" s="1" t="s">
        <v>52</v>
      </c>
      <c r="R9747" s="1" t="s">
        <v>1183</v>
      </c>
      <c r="S9747" s="1">
        <v>364.08000000000004</v>
      </c>
      <c r="T9747" s="1">
        <v>2</v>
      </c>
      <c r="U9747" s="1">
        <v>0.2</v>
      </c>
      <c r="V9747" s="1">
        <v>9.1020000000000039</v>
      </c>
      <c r="W9747" t="str">
        <f>INDEX(People!$A$2:$A$5,MATCH(Orders!N9747,People!$B$2:$B$5,0))</f>
        <v>Anna Andreadi</v>
      </c>
      <c r="X9747" t="str">
        <f>IFERROR(INDEX(Returns!A9747:A10546,MATCH(Orders!B9747,Returns!B9747:B10546,0)),"No")</f>
        <v>No</v>
      </c>
      <c r="Y9747">
        <f t="shared" si="152"/>
        <v>436.89600000000002</v>
      </c>
    </row>
    <row r="9748" spans="1:25" x14ac:dyDescent="0.2">
      <c r="A9748" s="1">
        <v>9747</v>
      </c>
      <c r="B9748" t="s">
        <v>10837</v>
      </c>
      <c r="C9748" s="2">
        <v>43793</v>
      </c>
      <c r="D9748" s="8">
        <f>Table1[[#This Row],[Order Date]]</f>
        <v>43793</v>
      </c>
      <c r="E9748" s="2">
        <v>43793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">
        <v>3154</v>
      </c>
      <c r="P9748" s="1" t="s">
        <v>30</v>
      </c>
      <c r="Q9748" s="1" t="s">
        <v>52</v>
      </c>
      <c r="R9748" s="1" t="s">
        <v>3155</v>
      </c>
      <c r="S9748" s="1">
        <v>71.088000000000008</v>
      </c>
      <c r="T9748" s="1">
        <v>2</v>
      </c>
      <c r="U9748" s="1">
        <v>0.2</v>
      </c>
      <c r="V9748" s="1">
        <v>-1.7772000000000041</v>
      </c>
      <c r="W9748" t="str">
        <f>INDEX(People!$A$2:$A$5,MATCH(Orders!N9748,People!$B$2:$B$5,0))</f>
        <v>Anna Andreadi</v>
      </c>
      <c r="X9748" t="str">
        <f>IFERROR(INDEX(Returns!A9748:A10547,MATCH(Orders!B9748,Returns!B9748:B10547,0)),"No")</f>
        <v>No</v>
      </c>
      <c r="Y9748">
        <f t="shared" si="152"/>
        <v>85.305600000000013</v>
      </c>
    </row>
    <row r="9749" spans="1:25" x14ac:dyDescent="0.2">
      <c r="A9749" s="1">
        <v>9748</v>
      </c>
      <c r="B9749" t="s">
        <v>10838</v>
      </c>
      <c r="C9749" s="2">
        <v>42685</v>
      </c>
      <c r="D9749" s="8">
        <f>Table1[[#This Row],[Order Date]]</f>
        <v>42685</v>
      </c>
      <c r="E9749" s="2">
        <v>42689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">
        <v>5268</v>
      </c>
      <c r="P9749" s="1" t="s">
        <v>30</v>
      </c>
      <c r="Q9749" s="1" t="s">
        <v>60</v>
      </c>
      <c r="R9749" s="1" t="s">
        <v>5269</v>
      </c>
      <c r="S9749" s="1">
        <v>10.984000000000002</v>
      </c>
      <c r="T9749" s="1">
        <v>2</v>
      </c>
      <c r="U9749" s="1">
        <v>0.6</v>
      </c>
      <c r="V9749" s="1">
        <v>-7.9634</v>
      </c>
      <c r="W9749" t="str">
        <f>INDEX(People!$A$2:$A$5,MATCH(Orders!N9749,People!$B$2:$B$5,0))</f>
        <v>Kelly Williams</v>
      </c>
      <c r="X9749" t="str">
        <f>IFERROR(INDEX(Returns!A9749:A10548,MATCH(Orders!B9749,Returns!B9749:B10548,0)),"No")</f>
        <v>No</v>
      </c>
      <c r="Y9749">
        <f t="shared" si="152"/>
        <v>17.574400000000004</v>
      </c>
    </row>
    <row r="9750" spans="1:25" x14ac:dyDescent="0.2">
      <c r="A9750" s="1">
        <v>9749</v>
      </c>
      <c r="B9750" t="s">
        <v>10838</v>
      </c>
      <c r="C9750" s="2">
        <v>42685</v>
      </c>
      <c r="D9750" s="8">
        <f>Table1[[#This Row],[Order Date]]</f>
        <v>42685</v>
      </c>
      <c r="E9750" s="2">
        <v>42689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">
        <v>1554</v>
      </c>
      <c r="P9750" s="1" t="s">
        <v>30</v>
      </c>
      <c r="Q9750" s="1" t="s">
        <v>34</v>
      </c>
      <c r="R9750" s="1" t="s">
        <v>1555</v>
      </c>
      <c r="S9750" s="1">
        <v>797.94399999999996</v>
      </c>
      <c r="T9750" s="1">
        <v>4</v>
      </c>
      <c r="U9750" s="1">
        <v>0.3</v>
      </c>
      <c r="V9750" s="1">
        <v>-56.995999999999981</v>
      </c>
      <c r="W9750" t="str">
        <f>INDEX(People!$A$2:$A$5,MATCH(Orders!N9750,People!$B$2:$B$5,0))</f>
        <v>Kelly Williams</v>
      </c>
      <c r="X9750" t="str">
        <f>IFERROR(INDEX(Returns!A9750:A10549,MATCH(Orders!B9750,Returns!B9750:B10549,0)),"No")</f>
        <v>No</v>
      </c>
      <c r="Y9750">
        <f t="shared" si="152"/>
        <v>1037.3271999999999</v>
      </c>
    </row>
    <row r="9751" spans="1:25" x14ac:dyDescent="0.2">
      <c r="A9751" s="1">
        <v>9750</v>
      </c>
      <c r="B9751" t="s">
        <v>10839</v>
      </c>
      <c r="C9751" s="2">
        <v>43163</v>
      </c>
      <c r="D9751" s="8">
        <f>Table1[[#This Row],[Order Date]]</f>
        <v>43163</v>
      </c>
      <c r="E9751" s="2">
        <v>43167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">
        <v>1443</v>
      </c>
      <c r="P9751" s="1" t="s">
        <v>66</v>
      </c>
      <c r="Q9751" s="1" t="s">
        <v>146</v>
      </c>
      <c r="R9751" s="1" t="s">
        <v>1444</v>
      </c>
      <c r="S9751" s="1">
        <v>159.97999999999999</v>
      </c>
      <c r="T9751" s="1">
        <v>2</v>
      </c>
      <c r="U9751" s="1">
        <v>0</v>
      </c>
      <c r="V9751" s="1">
        <v>57.592799999999997</v>
      </c>
      <c r="W9751" t="str">
        <f>INDEX(People!$A$2:$A$5,MATCH(Orders!N9751,People!$B$2:$B$5,0))</f>
        <v>Chuck Magee</v>
      </c>
      <c r="X9751" t="str">
        <f>IFERROR(INDEX(Returns!A9751:A10550,MATCH(Orders!B9751,Returns!B9751:B10550,0)),"No")</f>
        <v>No</v>
      </c>
      <c r="Y9751">
        <f t="shared" si="152"/>
        <v>159.97999999999999</v>
      </c>
    </row>
    <row r="9752" spans="1:25" x14ac:dyDescent="0.2">
      <c r="A9752" s="1">
        <v>9751</v>
      </c>
      <c r="B9752" t="s">
        <v>10840</v>
      </c>
      <c r="C9752" s="2">
        <v>43384</v>
      </c>
      <c r="D9752" s="8">
        <f>Table1[[#This Row],[Order Date]]</f>
        <v>43384</v>
      </c>
      <c r="E9752" s="2">
        <v>43388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">
        <v>4530</v>
      </c>
      <c r="P9752" s="1" t="s">
        <v>43</v>
      </c>
      <c r="Q9752" s="1" t="s">
        <v>63</v>
      </c>
      <c r="R9752" s="1" t="s">
        <v>4531</v>
      </c>
      <c r="S9752" s="1">
        <v>5.3440000000000003</v>
      </c>
      <c r="T9752" s="1">
        <v>2</v>
      </c>
      <c r="U9752" s="1">
        <v>0.2</v>
      </c>
      <c r="V9752" s="1">
        <v>0.66799999999999948</v>
      </c>
      <c r="W9752" t="str">
        <f>INDEX(People!$A$2:$A$5,MATCH(Orders!N9752,People!$B$2:$B$5,0))</f>
        <v>Kelly Williams</v>
      </c>
      <c r="X9752" t="str">
        <f>IFERROR(INDEX(Returns!A9752:A10551,MATCH(Orders!B9752,Returns!B9752:B10551,0)),"No")</f>
        <v>No</v>
      </c>
      <c r="Y9752">
        <f t="shared" si="152"/>
        <v>6.4127999999999998</v>
      </c>
    </row>
    <row r="9753" spans="1:25" x14ac:dyDescent="0.2">
      <c r="A9753" s="1">
        <v>9752</v>
      </c>
      <c r="B9753" t="s">
        <v>10840</v>
      </c>
      <c r="C9753" s="2">
        <v>43384</v>
      </c>
      <c r="D9753" s="8">
        <f>Table1[[#This Row],[Order Date]]</f>
        <v>43384</v>
      </c>
      <c r="E9753" s="2">
        <v>43388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">
        <v>3791</v>
      </c>
      <c r="P9753" s="1" t="s">
        <v>43</v>
      </c>
      <c r="Q9753" s="1" t="s">
        <v>63</v>
      </c>
      <c r="R9753" s="1" t="s">
        <v>3792</v>
      </c>
      <c r="S9753" s="1">
        <v>27.72</v>
      </c>
      <c r="T9753" s="1">
        <v>3</v>
      </c>
      <c r="U9753" s="1">
        <v>0.2</v>
      </c>
      <c r="V9753" s="1">
        <v>3.4649999999999999</v>
      </c>
      <c r="W9753" t="str">
        <f>INDEX(People!$A$2:$A$5,MATCH(Orders!N9753,People!$B$2:$B$5,0))</f>
        <v>Kelly Williams</v>
      </c>
      <c r="X9753" t="str">
        <f>IFERROR(INDEX(Returns!A9753:A10552,MATCH(Orders!B9753,Returns!B9753:B10552,0)),"No")</f>
        <v>No</v>
      </c>
      <c r="Y9753">
        <f t="shared" si="152"/>
        <v>33.263999999999996</v>
      </c>
    </row>
    <row r="9754" spans="1:25" x14ac:dyDescent="0.2">
      <c r="A9754" s="1">
        <v>9753</v>
      </c>
      <c r="B9754" t="s">
        <v>10841</v>
      </c>
      <c r="C9754" s="2">
        <v>43282</v>
      </c>
      <c r="D9754" s="8">
        <f>Table1[[#This Row],[Order Date]]</f>
        <v>43282</v>
      </c>
      <c r="E9754" s="2">
        <v>43283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">
        <v>2459</v>
      </c>
      <c r="P9754" s="1" t="s">
        <v>43</v>
      </c>
      <c r="Q9754" s="1" t="s">
        <v>70</v>
      </c>
      <c r="R9754" s="1" t="s">
        <v>2460</v>
      </c>
      <c r="S9754" s="1">
        <v>2.4960000000000004</v>
      </c>
      <c r="T9754" s="1">
        <v>1</v>
      </c>
      <c r="U9754" s="1">
        <v>0.2</v>
      </c>
      <c r="V9754" s="1">
        <v>0.90479999999999983</v>
      </c>
      <c r="W9754" t="str">
        <f>INDEX(People!$A$2:$A$5,MATCH(Orders!N9754,People!$B$2:$B$5,0))</f>
        <v>Anna Andreadi</v>
      </c>
      <c r="X9754" t="str">
        <f>IFERROR(INDEX(Returns!A9754:A10553,MATCH(Orders!B9754,Returns!B9754:B10553,0)),"No")</f>
        <v>No</v>
      </c>
      <c r="Y9754">
        <f t="shared" si="152"/>
        <v>2.9952000000000005</v>
      </c>
    </row>
    <row r="9755" spans="1:25" x14ac:dyDescent="0.2">
      <c r="A9755" s="1">
        <v>9754</v>
      </c>
      <c r="B9755" t="s">
        <v>10842</v>
      </c>
      <c r="C9755" s="2">
        <v>43551</v>
      </c>
      <c r="D9755" s="8">
        <f>Table1[[#This Row],[Order Date]]</f>
        <v>43551</v>
      </c>
      <c r="E9755" s="2">
        <v>43553</v>
      </c>
      <c r="F9755" s="1" t="s">
        <v>21</v>
      </c>
      <c r="G9755" s="1" t="s">
        <v>401</v>
      </c>
      <c r="H9755" s="1" t="s">
        <v>402</v>
      </c>
      <c r="I9755" s="1" t="s">
        <v>24</v>
      </c>
      <c r="J9755" s="1" t="s">
        <v>25</v>
      </c>
      <c r="K9755" s="1" t="s">
        <v>1277</v>
      </c>
      <c r="L9755" s="1" t="s">
        <v>287</v>
      </c>
      <c r="M9755" s="1">
        <v>23223</v>
      </c>
      <c r="N9755" s="1" t="s">
        <v>28</v>
      </c>
      <c r="O9755" s="1" t="s">
        <v>5031</v>
      </c>
      <c r="P9755" s="1" t="s">
        <v>43</v>
      </c>
      <c r="Q9755" s="1" t="s">
        <v>44</v>
      </c>
      <c r="R9755" s="1" t="s">
        <v>5032</v>
      </c>
      <c r="S9755" s="1">
        <v>8.26</v>
      </c>
      <c r="T9755" s="1">
        <v>2</v>
      </c>
      <c r="U9755" s="1">
        <v>0</v>
      </c>
      <c r="V9755" s="1">
        <v>3.7995999999999999</v>
      </c>
      <c r="W9755" t="str">
        <f>INDEX(People!$A$2:$A$5,MATCH(Orders!N9755,People!$B$2:$B$5,0))</f>
        <v>Cassandra Brandow</v>
      </c>
      <c r="X9755" t="str">
        <f>IFERROR(INDEX(Returns!A9755:A10554,MATCH(Orders!B9755,Returns!B9755:B10554,0)),"No")</f>
        <v>No</v>
      </c>
      <c r="Y9755">
        <f t="shared" si="152"/>
        <v>8.26</v>
      </c>
    </row>
    <row r="9756" spans="1:25" x14ac:dyDescent="0.2">
      <c r="A9756" s="1">
        <v>9755</v>
      </c>
      <c r="B9756" t="s">
        <v>10842</v>
      </c>
      <c r="C9756" s="2">
        <v>43551</v>
      </c>
      <c r="D9756" s="8">
        <f>Table1[[#This Row],[Order Date]]</f>
        <v>43551</v>
      </c>
      <c r="E9756" s="2">
        <v>43553</v>
      </c>
      <c r="F9756" s="1" t="s">
        <v>21</v>
      </c>
      <c r="G9756" s="1" t="s">
        <v>401</v>
      </c>
      <c r="H9756" s="1" t="s">
        <v>402</v>
      </c>
      <c r="I9756" s="1" t="s">
        <v>24</v>
      </c>
      <c r="J9756" s="1" t="s">
        <v>25</v>
      </c>
      <c r="K9756" s="1" t="s">
        <v>1277</v>
      </c>
      <c r="L9756" s="1" t="s">
        <v>287</v>
      </c>
      <c r="M9756" s="1">
        <v>23223</v>
      </c>
      <c r="N9756" s="1" t="s">
        <v>28</v>
      </c>
      <c r="O9756" s="1" t="s">
        <v>788</v>
      </c>
      <c r="P9756" s="1" t="s">
        <v>43</v>
      </c>
      <c r="Q9756" s="1" t="s">
        <v>70</v>
      </c>
      <c r="R9756" s="1" t="s">
        <v>789</v>
      </c>
      <c r="S9756" s="1">
        <v>17.760000000000002</v>
      </c>
      <c r="T9756" s="1">
        <v>2</v>
      </c>
      <c r="U9756" s="1">
        <v>0</v>
      </c>
      <c r="V9756" s="1">
        <v>8.8800000000000008</v>
      </c>
      <c r="W9756" t="str">
        <f>INDEX(People!$A$2:$A$5,MATCH(Orders!N9756,People!$B$2:$B$5,0))</f>
        <v>Cassandra Brandow</v>
      </c>
      <c r="X9756" t="str">
        <f>IFERROR(INDEX(Returns!A9756:A10555,MATCH(Orders!B9756,Returns!B9756:B10555,0)),"No")</f>
        <v>No</v>
      </c>
      <c r="Y9756">
        <f t="shared" si="152"/>
        <v>17.760000000000002</v>
      </c>
    </row>
    <row r="9757" spans="1:25" x14ac:dyDescent="0.2">
      <c r="A9757" s="1">
        <v>9756</v>
      </c>
      <c r="B9757" t="s">
        <v>10842</v>
      </c>
      <c r="C9757" s="2">
        <v>43551</v>
      </c>
      <c r="D9757" s="8">
        <f>Table1[[#This Row],[Order Date]]</f>
        <v>43551</v>
      </c>
      <c r="E9757" s="2">
        <v>43553</v>
      </c>
      <c r="F9757" s="1" t="s">
        <v>21</v>
      </c>
      <c r="G9757" s="1" t="s">
        <v>401</v>
      </c>
      <c r="H9757" s="1" t="s">
        <v>402</v>
      </c>
      <c r="I9757" s="1" t="s">
        <v>24</v>
      </c>
      <c r="J9757" s="1" t="s">
        <v>25</v>
      </c>
      <c r="K9757" s="1" t="s">
        <v>1277</v>
      </c>
      <c r="L9757" s="1" t="s">
        <v>287</v>
      </c>
      <c r="M9757" s="1">
        <v>23223</v>
      </c>
      <c r="N9757" s="1" t="s">
        <v>28</v>
      </c>
      <c r="O9757" s="1" t="s">
        <v>4620</v>
      </c>
      <c r="P9757" s="1" t="s">
        <v>43</v>
      </c>
      <c r="Q9757" s="1" t="s">
        <v>55</v>
      </c>
      <c r="R9757" s="1" t="s">
        <v>4621</v>
      </c>
      <c r="S9757" s="1">
        <v>332.94</v>
      </c>
      <c r="T9757" s="1">
        <v>3</v>
      </c>
      <c r="U9757" s="1">
        <v>0</v>
      </c>
      <c r="V9757" s="1">
        <v>9.9882000000000204</v>
      </c>
      <c r="W9757" t="str">
        <f>INDEX(People!$A$2:$A$5,MATCH(Orders!N9757,People!$B$2:$B$5,0))</f>
        <v>Cassandra Brandow</v>
      </c>
      <c r="X9757" t="str">
        <f>IFERROR(INDEX(Returns!A9757:A10556,MATCH(Orders!B9757,Returns!B9757:B10556,0)),"No")</f>
        <v>No</v>
      </c>
      <c r="Y9757">
        <f t="shared" si="152"/>
        <v>332.94</v>
      </c>
    </row>
    <row r="9758" spans="1:25" x14ac:dyDescent="0.2">
      <c r="A9758" s="1">
        <v>9757</v>
      </c>
      <c r="B9758" t="s">
        <v>10842</v>
      </c>
      <c r="C9758" s="2">
        <v>43551</v>
      </c>
      <c r="D9758" s="8">
        <f>Table1[[#This Row],[Order Date]]</f>
        <v>43551</v>
      </c>
      <c r="E9758" s="2">
        <v>43553</v>
      </c>
      <c r="F9758" s="1" t="s">
        <v>21</v>
      </c>
      <c r="G9758" s="1" t="s">
        <v>401</v>
      </c>
      <c r="H9758" s="1" t="s">
        <v>402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">
        <v>969</v>
      </c>
      <c r="P9758" s="1" t="s">
        <v>30</v>
      </c>
      <c r="Q9758" s="1" t="s">
        <v>52</v>
      </c>
      <c r="R9758" s="1" t="s">
        <v>970</v>
      </c>
      <c r="S9758" s="1">
        <v>292.10000000000002</v>
      </c>
      <c r="T9758" s="1">
        <v>2</v>
      </c>
      <c r="U9758" s="1">
        <v>0</v>
      </c>
      <c r="V9758" s="1">
        <v>58.419999999999987</v>
      </c>
      <c r="W9758" t="str">
        <f>INDEX(People!$A$2:$A$5,MATCH(Orders!N9758,People!$B$2:$B$5,0))</f>
        <v>Cassandra Brandow</v>
      </c>
      <c r="X9758" t="str">
        <f>IFERROR(INDEX(Returns!A9758:A10557,MATCH(Orders!B9758,Returns!B9758:B10557,0)),"No")</f>
        <v>No</v>
      </c>
      <c r="Y9758">
        <f t="shared" si="152"/>
        <v>292.10000000000002</v>
      </c>
    </row>
    <row r="9759" spans="1:25" x14ac:dyDescent="0.2">
      <c r="A9759" s="1">
        <v>9758</v>
      </c>
      <c r="B9759" t="s">
        <v>10842</v>
      </c>
      <c r="C9759" s="2">
        <v>43551</v>
      </c>
      <c r="D9759" s="8">
        <f>Table1[[#This Row],[Order Date]]</f>
        <v>43551</v>
      </c>
      <c r="E9759" s="2">
        <v>43553</v>
      </c>
      <c r="F9759" s="1" t="s">
        <v>21</v>
      </c>
      <c r="G9759" s="1" t="s">
        <v>401</v>
      </c>
      <c r="H9759" s="1" t="s">
        <v>402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">
        <v>5685</v>
      </c>
      <c r="P9759" s="1" t="s">
        <v>66</v>
      </c>
      <c r="Q9759" s="1" t="s">
        <v>67</v>
      </c>
      <c r="R9759" s="1" t="s">
        <v>5686</v>
      </c>
      <c r="S9759" s="1">
        <v>206.1</v>
      </c>
      <c r="T9759" s="1">
        <v>5</v>
      </c>
      <c r="U9759" s="1">
        <v>0</v>
      </c>
      <c r="V9759" s="1">
        <v>55.647000000000006</v>
      </c>
      <c r="W9759" t="str">
        <f>INDEX(People!$A$2:$A$5,MATCH(Orders!N9759,People!$B$2:$B$5,0))</f>
        <v>Cassandra Brandow</v>
      </c>
      <c r="X9759" t="str">
        <f>IFERROR(INDEX(Returns!A9759:A10558,MATCH(Orders!B9759,Returns!B9759:B10558,0)),"No")</f>
        <v>No</v>
      </c>
      <c r="Y9759">
        <f t="shared" si="152"/>
        <v>206.1</v>
      </c>
    </row>
    <row r="9760" spans="1:25" x14ac:dyDescent="0.2">
      <c r="A9760" s="1">
        <v>9759</v>
      </c>
      <c r="B9760" t="s">
        <v>10842</v>
      </c>
      <c r="C9760" s="2">
        <v>43551</v>
      </c>
      <c r="D9760" s="8">
        <f>Table1[[#This Row],[Order Date]]</f>
        <v>43551</v>
      </c>
      <c r="E9760" s="2">
        <v>43553</v>
      </c>
      <c r="F9760" s="1" t="s">
        <v>21</v>
      </c>
      <c r="G9760" s="1" t="s">
        <v>401</v>
      </c>
      <c r="H9760" s="1" t="s">
        <v>402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">
        <v>901</v>
      </c>
      <c r="P9760" s="1" t="s">
        <v>43</v>
      </c>
      <c r="Q9760" s="1" t="s">
        <v>84</v>
      </c>
      <c r="R9760" s="1" t="s">
        <v>902</v>
      </c>
      <c r="S9760" s="1">
        <v>17.64</v>
      </c>
      <c r="T9760" s="1">
        <v>4</v>
      </c>
      <c r="U9760" s="1">
        <v>0</v>
      </c>
      <c r="V9760" s="1">
        <v>8.1143999999999998</v>
      </c>
      <c r="W9760" t="str">
        <f>INDEX(People!$A$2:$A$5,MATCH(Orders!N9760,People!$B$2:$B$5,0))</f>
        <v>Cassandra Brandow</v>
      </c>
      <c r="X9760" t="str">
        <f>IFERROR(INDEX(Returns!A9760:A10559,MATCH(Orders!B9760,Returns!B9760:B10559,0)),"No")</f>
        <v>No</v>
      </c>
      <c r="Y9760">
        <f t="shared" si="152"/>
        <v>17.64</v>
      </c>
    </row>
    <row r="9761" spans="1:25" x14ac:dyDescent="0.2">
      <c r="A9761" s="1">
        <v>9760</v>
      </c>
      <c r="B9761" t="s">
        <v>10843</v>
      </c>
      <c r="C9761" s="2">
        <v>43404</v>
      </c>
      <c r="D9761" s="8">
        <f>Table1[[#This Row],[Order Date]]</f>
        <v>43404</v>
      </c>
      <c r="E9761" s="2">
        <v>43409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">
        <v>3659</v>
      </c>
      <c r="P9761" s="1" t="s">
        <v>30</v>
      </c>
      <c r="Q9761" s="1" t="s">
        <v>34</v>
      </c>
      <c r="R9761" s="1" t="s">
        <v>3660</v>
      </c>
      <c r="S9761" s="1">
        <v>1403.9200000000003</v>
      </c>
      <c r="T9761" s="1">
        <v>5</v>
      </c>
      <c r="U9761" s="1">
        <v>0.2</v>
      </c>
      <c r="V9761" s="1">
        <v>70.196000000000026</v>
      </c>
      <c r="W9761" t="str">
        <f>INDEX(People!$A$2:$A$5,MATCH(Orders!N9761,People!$B$2:$B$5,0))</f>
        <v>Anna Andreadi</v>
      </c>
      <c r="X9761" t="str">
        <f>IFERROR(INDEX(Returns!A9761:A10560,MATCH(Orders!B9761,Returns!B9761:B10560,0)),"No")</f>
        <v>No</v>
      </c>
      <c r="Y9761">
        <f t="shared" si="152"/>
        <v>1684.7040000000004</v>
      </c>
    </row>
    <row r="9762" spans="1:25" x14ac:dyDescent="0.2">
      <c r="A9762" s="1">
        <v>9761</v>
      </c>
      <c r="B9762" t="s">
        <v>10844</v>
      </c>
      <c r="C9762" s="2">
        <v>43773</v>
      </c>
      <c r="D9762" s="8">
        <f>Table1[[#This Row],[Order Date]]</f>
        <v>43773</v>
      </c>
      <c r="E9762" s="2">
        <v>43777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">
        <v>4941</v>
      </c>
      <c r="P9762" s="1" t="s">
        <v>43</v>
      </c>
      <c r="Q9762" s="1" t="s">
        <v>63</v>
      </c>
      <c r="R9762" s="1" t="s">
        <v>4942</v>
      </c>
      <c r="S9762" s="1">
        <v>4.3</v>
      </c>
      <c r="T9762" s="1">
        <v>2</v>
      </c>
      <c r="U9762" s="1">
        <v>0</v>
      </c>
      <c r="V9762" s="1">
        <v>1.4189999999999996</v>
      </c>
      <c r="W9762" t="str">
        <f>INDEX(People!$A$2:$A$5,MATCH(Orders!N9762,People!$B$2:$B$5,0))</f>
        <v>Cassandra Brandow</v>
      </c>
      <c r="X9762" t="str">
        <f>IFERROR(INDEX(Returns!A9762:A10561,MATCH(Orders!B9762,Returns!B9762:B10561,0)),"No")</f>
        <v>No</v>
      </c>
      <c r="Y9762">
        <f t="shared" si="152"/>
        <v>4.3</v>
      </c>
    </row>
    <row r="9763" spans="1:25" x14ac:dyDescent="0.2">
      <c r="A9763" s="1">
        <v>9762</v>
      </c>
      <c r="B9763" t="s">
        <v>10845</v>
      </c>
      <c r="C9763" s="2">
        <v>42414</v>
      </c>
      <c r="D9763" s="8">
        <f>Table1[[#This Row],[Order Date]]</f>
        <v>42414</v>
      </c>
      <c r="E9763" s="2">
        <v>42418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">
        <v>3587</v>
      </c>
      <c r="P9763" s="1" t="s">
        <v>66</v>
      </c>
      <c r="Q9763" s="1" t="s">
        <v>146</v>
      </c>
      <c r="R9763" s="1" t="s">
        <v>3588</v>
      </c>
      <c r="S9763" s="1">
        <v>239.96999999999997</v>
      </c>
      <c r="T9763" s="1">
        <v>3</v>
      </c>
      <c r="U9763" s="1">
        <v>0</v>
      </c>
      <c r="V9763" s="1">
        <v>86.389199999999988</v>
      </c>
      <c r="W9763" t="str">
        <f>INDEX(People!$A$2:$A$5,MATCH(Orders!N9763,People!$B$2:$B$5,0))</f>
        <v>Anna Andreadi</v>
      </c>
      <c r="X9763" t="str">
        <f>IFERROR(INDEX(Returns!A9763:A10562,MATCH(Orders!B9763,Returns!B9763:B10562,0)),"No")</f>
        <v>No</v>
      </c>
      <c r="Y9763">
        <f t="shared" si="152"/>
        <v>239.96999999999997</v>
      </c>
    </row>
    <row r="9764" spans="1:25" x14ac:dyDescent="0.2">
      <c r="A9764" s="1">
        <v>9763</v>
      </c>
      <c r="B9764" t="s">
        <v>10845</v>
      </c>
      <c r="C9764" s="2">
        <v>42414</v>
      </c>
      <c r="D9764" s="8">
        <f>Table1[[#This Row],[Order Date]]</f>
        <v>42414</v>
      </c>
      <c r="E9764" s="2">
        <v>42418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">
        <v>4369</v>
      </c>
      <c r="P9764" s="1" t="s">
        <v>43</v>
      </c>
      <c r="Q9764" s="1" t="s">
        <v>73</v>
      </c>
      <c r="R9764" s="1" t="s">
        <v>4370</v>
      </c>
      <c r="S9764" s="1">
        <v>81.96</v>
      </c>
      <c r="T9764" s="1">
        <v>2</v>
      </c>
      <c r="U9764" s="1">
        <v>0</v>
      </c>
      <c r="V9764" s="1">
        <v>22.948799999999999</v>
      </c>
      <c r="W9764" t="str">
        <f>INDEX(People!$A$2:$A$5,MATCH(Orders!N9764,People!$B$2:$B$5,0))</f>
        <v>Anna Andreadi</v>
      </c>
      <c r="X9764" t="str">
        <f>IFERROR(INDEX(Returns!A9764:A10563,MATCH(Orders!B9764,Returns!B9764:B10563,0)),"No")</f>
        <v>No</v>
      </c>
      <c r="Y9764">
        <f t="shared" si="152"/>
        <v>81.96</v>
      </c>
    </row>
    <row r="9765" spans="1:25" x14ac:dyDescent="0.2">
      <c r="A9765" s="1">
        <v>9764</v>
      </c>
      <c r="B9765" t="s">
        <v>10845</v>
      </c>
      <c r="C9765" s="2">
        <v>42414</v>
      </c>
      <c r="D9765" s="8">
        <f>Table1[[#This Row],[Order Date]]</f>
        <v>42414</v>
      </c>
      <c r="E9765" s="2">
        <v>42418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">
        <v>4555</v>
      </c>
      <c r="P9765" s="1" t="s">
        <v>43</v>
      </c>
      <c r="Q9765" s="1" t="s">
        <v>512</v>
      </c>
      <c r="R9765" s="1" t="s">
        <v>4556</v>
      </c>
      <c r="S9765" s="1">
        <v>238.62</v>
      </c>
      <c r="T9765" s="1">
        <v>2</v>
      </c>
      <c r="U9765" s="1">
        <v>0</v>
      </c>
      <c r="V9765" s="1">
        <v>4.7724000000000046</v>
      </c>
      <c r="W9765" t="str">
        <f>INDEX(People!$A$2:$A$5,MATCH(Orders!N9765,People!$B$2:$B$5,0))</f>
        <v>Anna Andreadi</v>
      </c>
      <c r="X9765" t="str">
        <f>IFERROR(INDEX(Returns!A9765:A10564,MATCH(Orders!B9765,Returns!B9765:B10564,0)),"No")</f>
        <v>No</v>
      </c>
      <c r="Y9765">
        <f t="shared" si="152"/>
        <v>238.62</v>
      </c>
    </row>
    <row r="9766" spans="1:25" x14ac:dyDescent="0.2">
      <c r="A9766" s="1">
        <v>9765</v>
      </c>
      <c r="B9766" t="s">
        <v>10846</v>
      </c>
      <c r="C9766" s="2">
        <v>42539</v>
      </c>
      <c r="D9766" s="8">
        <f>Table1[[#This Row],[Order Date]]</f>
        <v>42539</v>
      </c>
      <c r="E9766" s="2">
        <v>42544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">
        <v>541</v>
      </c>
      <c r="P9766" s="1" t="s">
        <v>66</v>
      </c>
      <c r="Q9766" s="1" t="s">
        <v>67</v>
      </c>
      <c r="R9766" s="1" t="s">
        <v>542</v>
      </c>
      <c r="S9766" s="1">
        <v>139.80000000000001</v>
      </c>
      <c r="T9766" s="1">
        <v>5</v>
      </c>
      <c r="U9766" s="1">
        <v>0.2</v>
      </c>
      <c r="V9766" s="1">
        <v>12.232500000000009</v>
      </c>
      <c r="W9766" t="str">
        <f>INDEX(People!$A$2:$A$5,MATCH(Orders!N9766,People!$B$2:$B$5,0))</f>
        <v>Anna Andreadi</v>
      </c>
      <c r="X9766" t="str">
        <f>IFERROR(INDEX(Returns!A9766:A10565,MATCH(Orders!B9766,Returns!B9766:B10565,0)),"No")</f>
        <v>No</v>
      </c>
      <c r="Y9766">
        <f t="shared" si="152"/>
        <v>167.76000000000002</v>
      </c>
    </row>
    <row r="9767" spans="1:25" x14ac:dyDescent="0.2">
      <c r="A9767" s="1">
        <v>9766</v>
      </c>
      <c r="B9767" t="s">
        <v>10847</v>
      </c>
      <c r="C9767" s="2">
        <v>43524</v>
      </c>
      <c r="D9767" s="8">
        <f>Table1[[#This Row],[Order Date]]</f>
        <v>43524</v>
      </c>
      <c r="E9767" s="2">
        <v>43530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">
        <v>3809</v>
      </c>
      <c r="P9767" s="1" t="s">
        <v>43</v>
      </c>
      <c r="Q9767" s="1" t="s">
        <v>70</v>
      </c>
      <c r="R9767" s="1" t="s">
        <v>3810</v>
      </c>
      <c r="S9767" s="1">
        <v>9.84</v>
      </c>
      <c r="T9767" s="1">
        <v>2</v>
      </c>
      <c r="U9767" s="1">
        <v>0</v>
      </c>
      <c r="V9767" s="1">
        <v>4.7231999999999994</v>
      </c>
      <c r="W9767" t="str">
        <f>INDEX(People!$A$2:$A$5,MATCH(Orders!N9767,People!$B$2:$B$5,0))</f>
        <v>Chuck Magee</v>
      </c>
      <c r="X9767" t="str">
        <f>IFERROR(INDEX(Returns!A9767:A10566,MATCH(Orders!B9767,Returns!B9767:B10566,0)),"No")</f>
        <v>No</v>
      </c>
      <c r="Y9767">
        <f t="shared" si="152"/>
        <v>9.84</v>
      </c>
    </row>
    <row r="9768" spans="1:25" x14ac:dyDescent="0.2">
      <c r="A9768" s="1">
        <v>9767</v>
      </c>
      <c r="B9768" t="s">
        <v>10847</v>
      </c>
      <c r="C9768" s="2">
        <v>43524</v>
      </c>
      <c r="D9768" s="8">
        <f>Table1[[#This Row],[Order Date]]</f>
        <v>43524</v>
      </c>
      <c r="E9768" s="2">
        <v>43530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">
        <v>1886</v>
      </c>
      <c r="P9768" s="1" t="s">
        <v>43</v>
      </c>
      <c r="Q9768" s="1" t="s">
        <v>84</v>
      </c>
      <c r="R9768" s="1" t="s">
        <v>1887</v>
      </c>
      <c r="S9768" s="1">
        <v>7.78</v>
      </c>
      <c r="T9768" s="1">
        <v>1</v>
      </c>
      <c r="U9768" s="1">
        <v>0</v>
      </c>
      <c r="V9768" s="1">
        <v>3.5009999999999994</v>
      </c>
      <c r="W9768" t="str">
        <f>INDEX(People!$A$2:$A$5,MATCH(Orders!N9768,People!$B$2:$B$5,0))</f>
        <v>Chuck Magee</v>
      </c>
      <c r="X9768" t="str">
        <f>IFERROR(INDEX(Returns!A9768:A10567,MATCH(Orders!B9768,Returns!B9768:B10567,0)),"No")</f>
        <v>No</v>
      </c>
      <c r="Y9768">
        <f t="shared" si="152"/>
        <v>7.78</v>
      </c>
    </row>
    <row r="9769" spans="1:25" x14ac:dyDescent="0.2">
      <c r="A9769" s="1">
        <v>9768</v>
      </c>
      <c r="B9769" t="s">
        <v>10848</v>
      </c>
      <c r="C9769" s="2">
        <v>43808</v>
      </c>
      <c r="D9769" s="8">
        <f>Table1[[#This Row],[Order Date]]</f>
        <v>43808</v>
      </c>
      <c r="E9769" s="2">
        <v>43814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">
        <v>3404</v>
      </c>
      <c r="P9769" s="1" t="s">
        <v>43</v>
      </c>
      <c r="Q9769" s="1" t="s">
        <v>70</v>
      </c>
      <c r="R9769" s="1" t="s">
        <v>3405</v>
      </c>
      <c r="S9769" s="1">
        <v>54.900000000000006</v>
      </c>
      <c r="T9769" s="1">
        <v>5</v>
      </c>
      <c r="U9769" s="1">
        <v>0</v>
      </c>
      <c r="V9769" s="1">
        <v>26.901000000000003</v>
      </c>
      <c r="W9769" t="str">
        <f>INDEX(People!$A$2:$A$5,MATCH(Orders!N9769,People!$B$2:$B$5,0))</f>
        <v>Kelly Williams</v>
      </c>
      <c r="X9769" t="str">
        <f>IFERROR(INDEX(Returns!A9769:A10568,MATCH(Orders!B9769,Returns!B9769:B10568,0)),"No")</f>
        <v>No</v>
      </c>
      <c r="Y9769">
        <f t="shared" si="152"/>
        <v>54.900000000000006</v>
      </c>
    </row>
    <row r="9770" spans="1:25" x14ac:dyDescent="0.2">
      <c r="A9770" s="1">
        <v>9769</v>
      </c>
      <c r="B9770" t="s">
        <v>6149</v>
      </c>
      <c r="C9770" s="2">
        <v>43806</v>
      </c>
      <c r="D9770" s="8">
        <f>Table1[[#This Row],[Order Date]]</f>
        <v>43806</v>
      </c>
      <c r="E9770" s="2">
        <v>43813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">
        <v>4208</v>
      </c>
      <c r="P9770" s="1" t="s">
        <v>43</v>
      </c>
      <c r="Q9770" s="1" t="s">
        <v>84</v>
      </c>
      <c r="R9770" s="1" t="s">
        <v>4209</v>
      </c>
      <c r="S9770" s="1">
        <v>50.04</v>
      </c>
      <c r="T9770" s="1">
        <v>6</v>
      </c>
      <c r="U9770" s="1">
        <v>0</v>
      </c>
      <c r="V9770" s="1">
        <v>25.02</v>
      </c>
      <c r="W9770" t="str">
        <f>INDEX(People!$A$2:$A$5,MATCH(Orders!N9770,People!$B$2:$B$5,0))</f>
        <v>Anna Andreadi</v>
      </c>
      <c r="X9770" t="str">
        <f>IFERROR(INDEX(Returns!A9770:A10569,MATCH(Orders!B9770,Returns!B9770:B10569,0)),"No")</f>
        <v>No</v>
      </c>
      <c r="Y9770">
        <f t="shared" si="152"/>
        <v>50.04</v>
      </c>
    </row>
    <row r="9771" spans="1:25" x14ac:dyDescent="0.2">
      <c r="A9771" s="1">
        <v>9770</v>
      </c>
      <c r="B9771" t="s">
        <v>10849</v>
      </c>
      <c r="C9771" s="2">
        <v>43428</v>
      </c>
      <c r="D9771" s="8">
        <f>Table1[[#This Row],[Order Date]]</f>
        <v>43428</v>
      </c>
      <c r="E9771" s="2">
        <v>43434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">
        <v>2017</v>
      </c>
      <c r="P9771" s="1" t="s">
        <v>30</v>
      </c>
      <c r="Q9771" s="1" t="s">
        <v>31</v>
      </c>
      <c r="R9771" s="1" t="s">
        <v>2018</v>
      </c>
      <c r="S9771" s="1">
        <v>339.92000000000007</v>
      </c>
      <c r="T9771" s="1">
        <v>5</v>
      </c>
      <c r="U9771" s="1">
        <v>0.2</v>
      </c>
      <c r="V9771" s="1">
        <v>8.4979999999999762</v>
      </c>
      <c r="W9771" t="str">
        <f>INDEX(People!$A$2:$A$5,MATCH(Orders!N9771,People!$B$2:$B$5,0))</f>
        <v>Cassandra Brandow</v>
      </c>
      <c r="X9771" t="str">
        <f>IFERROR(INDEX(Returns!A9771:A10570,MATCH(Orders!B9771,Returns!B9771:B10570,0)),"No")</f>
        <v>No</v>
      </c>
      <c r="Y9771">
        <f t="shared" si="152"/>
        <v>407.90400000000005</v>
      </c>
    </row>
    <row r="9772" spans="1:25" x14ac:dyDescent="0.2">
      <c r="A9772" s="1">
        <v>9771</v>
      </c>
      <c r="B9772" t="s">
        <v>10849</v>
      </c>
      <c r="C9772" s="2">
        <v>43428</v>
      </c>
      <c r="D9772" s="8">
        <f>Table1[[#This Row],[Order Date]]</f>
        <v>43428</v>
      </c>
      <c r="E9772" s="2">
        <v>43434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">
        <v>3648</v>
      </c>
      <c r="P9772" s="1" t="s">
        <v>43</v>
      </c>
      <c r="Q9772" s="1" t="s">
        <v>84</v>
      </c>
      <c r="R9772" s="1" t="s">
        <v>3649</v>
      </c>
      <c r="S9772" s="1">
        <v>10.528</v>
      </c>
      <c r="T9772" s="1">
        <v>4</v>
      </c>
      <c r="U9772" s="1">
        <v>0.2</v>
      </c>
      <c r="V9772" s="1">
        <v>3.4215999999999993</v>
      </c>
      <c r="W9772" t="str">
        <f>INDEX(People!$A$2:$A$5,MATCH(Orders!N9772,People!$B$2:$B$5,0))</f>
        <v>Cassandra Brandow</v>
      </c>
      <c r="X9772" t="str">
        <f>IFERROR(INDEX(Returns!A9772:A10571,MATCH(Orders!B9772,Returns!B9772:B10571,0)),"No")</f>
        <v>No</v>
      </c>
      <c r="Y9772">
        <f t="shared" si="152"/>
        <v>12.633599999999999</v>
      </c>
    </row>
    <row r="9773" spans="1:25" x14ac:dyDescent="0.2">
      <c r="A9773" s="1">
        <v>9772</v>
      </c>
      <c r="B9773" t="s">
        <v>10849</v>
      </c>
      <c r="C9773" s="2">
        <v>43428</v>
      </c>
      <c r="D9773" s="8">
        <f>Table1[[#This Row],[Order Date]]</f>
        <v>43428</v>
      </c>
      <c r="E9773" s="2">
        <v>43434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">
        <v>4107</v>
      </c>
      <c r="P9773" s="1" t="s">
        <v>43</v>
      </c>
      <c r="Q9773" s="1" t="s">
        <v>73</v>
      </c>
      <c r="R9773" s="1" t="s">
        <v>4108</v>
      </c>
      <c r="S9773" s="1">
        <v>42.384</v>
      </c>
      <c r="T9773" s="1">
        <v>2</v>
      </c>
      <c r="U9773" s="1">
        <v>0.2</v>
      </c>
      <c r="V9773" s="1">
        <v>4.2384000000000022</v>
      </c>
      <c r="W9773" t="str">
        <f>INDEX(People!$A$2:$A$5,MATCH(Orders!N9773,People!$B$2:$B$5,0))</f>
        <v>Cassandra Brandow</v>
      </c>
      <c r="X9773" t="str">
        <f>IFERROR(INDEX(Returns!A9773:A10572,MATCH(Orders!B9773,Returns!B9773:B10572,0)),"No")</f>
        <v>No</v>
      </c>
      <c r="Y9773">
        <f t="shared" si="152"/>
        <v>50.860799999999998</v>
      </c>
    </row>
    <row r="9774" spans="1:25" x14ac:dyDescent="0.2">
      <c r="A9774" s="1">
        <v>9773</v>
      </c>
      <c r="B9774" t="s">
        <v>10850</v>
      </c>
      <c r="C9774" s="2">
        <v>43284</v>
      </c>
      <c r="D9774" s="8">
        <f>Table1[[#This Row],[Order Date]]</f>
        <v>43284</v>
      </c>
      <c r="E9774" s="2">
        <v>43284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">
        <v>3538</v>
      </c>
      <c r="P9774" s="1" t="s">
        <v>43</v>
      </c>
      <c r="Q9774" s="1" t="s">
        <v>84</v>
      </c>
      <c r="R9774" s="1" t="s">
        <v>3539</v>
      </c>
      <c r="S9774" s="1">
        <v>123.92000000000002</v>
      </c>
      <c r="T9774" s="1">
        <v>5</v>
      </c>
      <c r="U9774" s="1">
        <v>0.2</v>
      </c>
      <c r="V9774" s="1">
        <v>38.724999999999994</v>
      </c>
      <c r="W9774" t="str">
        <f>INDEX(People!$A$2:$A$5,MATCH(Orders!N9774,People!$B$2:$B$5,0))</f>
        <v>Chuck Magee</v>
      </c>
      <c r="X9774" t="str">
        <f>IFERROR(INDEX(Returns!A9774:A10573,MATCH(Orders!B9774,Returns!B9774:B10573,0)),"No")</f>
        <v>No</v>
      </c>
      <c r="Y9774">
        <f t="shared" si="152"/>
        <v>148.70400000000001</v>
      </c>
    </row>
    <row r="9775" spans="1:25" x14ac:dyDescent="0.2">
      <c r="A9775" s="1">
        <v>9774</v>
      </c>
      <c r="B9775" t="s">
        <v>10851</v>
      </c>
      <c r="C9775" s="2">
        <v>43277</v>
      </c>
      <c r="D9775" s="8">
        <f>Table1[[#This Row],[Order Date]]</f>
        <v>43277</v>
      </c>
      <c r="E9775" s="2">
        <v>43284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">
        <v>5185</v>
      </c>
      <c r="P9775" s="1" t="s">
        <v>66</v>
      </c>
      <c r="Q9775" s="1" t="s">
        <v>67</v>
      </c>
      <c r="R9775" s="1" t="s">
        <v>5186</v>
      </c>
      <c r="S9775" s="1">
        <v>135.94999999999999</v>
      </c>
      <c r="T9775" s="1">
        <v>1</v>
      </c>
      <c r="U9775" s="1">
        <v>0</v>
      </c>
      <c r="V9775" s="1">
        <v>39.425499999999985</v>
      </c>
      <c r="W9775" t="str">
        <f>INDEX(People!$A$2:$A$5,MATCH(Orders!N9775,People!$B$2:$B$5,0))</f>
        <v>Cassandra Brandow</v>
      </c>
      <c r="X9775" t="str">
        <f>IFERROR(INDEX(Returns!A9775:A10574,MATCH(Orders!B9775,Returns!B9775:B10574,0)),"No")</f>
        <v>No</v>
      </c>
      <c r="Y9775">
        <f t="shared" si="152"/>
        <v>135.94999999999999</v>
      </c>
    </row>
    <row r="9776" spans="1:25" x14ac:dyDescent="0.2">
      <c r="A9776" s="1">
        <v>9775</v>
      </c>
      <c r="B9776" t="s">
        <v>5978</v>
      </c>
      <c r="C9776" s="2">
        <v>42577</v>
      </c>
      <c r="D9776" s="8">
        <f>Table1[[#This Row],[Order Date]]</f>
        <v>42577</v>
      </c>
      <c r="E9776" s="2">
        <v>42581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">
        <v>1097</v>
      </c>
      <c r="P9776" s="1" t="s">
        <v>43</v>
      </c>
      <c r="Q9776" s="1" t="s">
        <v>70</v>
      </c>
      <c r="R9776" s="1" t="s">
        <v>1098</v>
      </c>
      <c r="S9776" s="1">
        <v>2177.5839999999994</v>
      </c>
      <c r="T9776" s="1">
        <v>8</v>
      </c>
      <c r="U9776" s="1">
        <v>0.8</v>
      </c>
      <c r="V9776" s="1">
        <v>-3701.8928000000014</v>
      </c>
      <c r="W9776" t="str">
        <f>INDEX(People!$A$2:$A$5,MATCH(Orders!N9776,People!$B$2:$B$5,0))</f>
        <v>Kelly Williams</v>
      </c>
      <c r="X9776" t="str">
        <f>IFERROR(INDEX(Returns!A9776:A10575,MATCH(Orders!B9776,Returns!B9776:B10575,0)),"No")</f>
        <v>No</v>
      </c>
      <c r="Y9776">
        <f t="shared" si="152"/>
        <v>3919.6511999999989</v>
      </c>
    </row>
    <row r="9777" spans="1:25" x14ac:dyDescent="0.2">
      <c r="A9777" s="1">
        <v>9776</v>
      </c>
      <c r="B9777" t="s">
        <v>5978</v>
      </c>
      <c r="C9777" s="2">
        <v>42577</v>
      </c>
      <c r="D9777" s="8">
        <f>Table1[[#This Row],[Order Date]]</f>
        <v>42577</v>
      </c>
      <c r="E9777" s="2">
        <v>42581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">
        <v>4736</v>
      </c>
      <c r="P9777" s="1" t="s">
        <v>30</v>
      </c>
      <c r="Q9777" s="1" t="s">
        <v>60</v>
      </c>
      <c r="R9777" s="1" t="s">
        <v>4737</v>
      </c>
      <c r="S9777" s="1">
        <v>17.496000000000002</v>
      </c>
      <c r="T9777" s="1">
        <v>3</v>
      </c>
      <c r="U9777" s="1">
        <v>0.6</v>
      </c>
      <c r="V9777" s="1">
        <v>-10.060199999999998</v>
      </c>
      <c r="W9777" t="str">
        <f>INDEX(People!$A$2:$A$5,MATCH(Orders!N9777,People!$B$2:$B$5,0))</f>
        <v>Kelly Williams</v>
      </c>
      <c r="X9777" t="str">
        <f>IFERROR(INDEX(Returns!A9777:A10576,MATCH(Orders!B9777,Returns!B9777:B10576,0)),"No")</f>
        <v>No</v>
      </c>
      <c r="Y9777">
        <f t="shared" si="152"/>
        <v>27.993600000000004</v>
      </c>
    </row>
    <row r="9778" spans="1:25" x14ac:dyDescent="0.2">
      <c r="A9778" s="1">
        <v>9777</v>
      </c>
      <c r="B9778" t="s">
        <v>5978</v>
      </c>
      <c r="C9778" s="2">
        <v>42577</v>
      </c>
      <c r="D9778" s="8">
        <f>Table1[[#This Row],[Order Date]]</f>
        <v>42577</v>
      </c>
      <c r="E9778" s="2">
        <v>42581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">
        <v>1050</v>
      </c>
      <c r="P9778" s="1" t="s">
        <v>43</v>
      </c>
      <c r="Q9778" s="1" t="s">
        <v>70</v>
      </c>
      <c r="R9778" s="1" t="s">
        <v>1051</v>
      </c>
      <c r="S9778" s="1">
        <v>16.783999999999995</v>
      </c>
      <c r="T9778" s="1">
        <v>4</v>
      </c>
      <c r="U9778" s="1">
        <v>0.8</v>
      </c>
      <c r="V9778" s="1">
        <v>-26.854400000000012</v>
      </c>
      <c r="W9778" t="str">
        <f>INDEX(People!$A$2:$A$5,MATCH(Orders!N9778,People!$B$2:$B$5,0))</f>
        <v>Kelly Williams</v>
      </c>
      <c r="X9778" t="str">
        <f>IFERROR(INDEX(Returns!A9778:A10577,MATCH(Orders!B9778,Returns!B9778:B10577,0)),"No")</f>
        <v>No</v>
      </c>
      <c r="Y9778">
        <f t="shared" si="152"/>
        <v>30.211199999999991</v>
      </c>
    </row>
    <row r="9779" spans="1:25" x14ac:dyDescent="0.2">
      <c r="A9779" s="1">
        <v>9778</v>
      </c>
      <c r="B9779" t="s">
        <v>5978</v>
      </c>
      <c r="C9779" s="2">
        <v>42577</v>
      </c>
      <c r="D9779" s="8">
        <f>Table1[[#This Row],[Order Date]]</f>
        <v>42577</v>
      </c>
      <c r="E9779" s="2">
        <v>42581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">
        <v>1150</v>
      </c>
      <c r="P9779" s="1" t="s">
        <v>66</v>
      </c>
      <c r="Q9779" s="1" t="s">
        <v>146</v>
      </c>
      <c r="R9779" s="1" t="s">
        <v>1151</v>
      </c>
      <c r="S9779" s="1">
        <v>431.13600000000002</v>
      </c>
      <c r="T9779" s="1">
        <v>9</v>
      </c>
      <c r="U9779" s="1">
        <v>0.2</v>
      </c>
      <c r="V9779" s="1">
        <v>-26.946000000000012</v>
      </c>
      <c r="W9779" t="str">
        <f>INDEX(People!$A$2:$A$5,MATCH(Orders!N9779,People!$B$2:$B$5,0))</f>
        <v>Kelly Williams</v>
      </c>
      <c r="X9779" t="str">
        <f>IFERROR(INDEX(Returns!A9779:A10578,MATCH(Orders!B9779,Returns!B9779:B10578,0)),"No")</f>
        <v>No</v>
      </c>
      <c r="Y9779">
        <f t="shared" si="152"/>
        <v>517.36320000000001</v>
      </c>
    </row>
    <row r="9780" spans="1:25" x14ac:dyDescent="0.2">
      <c r="A9780" s="1">
        <v>9779</v>
      </c>
      <c r="B9780" t="s">
        <v>5978</v>
      </c>
      <c r="C9780" s="2">
        <v>42577</v>
      </c>
      <c r="D9780" s="8">
        <f>Table1[[#This Row],[Order Date]]</f>
        <v>42577</v>
      </c>
      <c r="E9780" s="2">
        <v>42581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">
        <v>788</v>
      </c>
      <c r="P9780" s="1" t="s">
        <v>43</v>
      </c>
      <c r="Q9780" s="1" t="s">
        <v>70</v>
      </c>
      <c r="R9780" s="1" t="s">
        <v>789</v>
      </c>
      <c r="S9780" s="1">
        <v>8.879999999999999</v>
      </c>
      <c r="T9780" s="1">
        <v>5</v>
      </c>
      <c r="U9780" s="1">
        <v>0.8</v>
      </c>
      <c r="V9780" s="1">
        <v>-13.32</v>
      </c>
      <c r="W9780" t="str">
        <f>INDEX(People!$A$2:$A$5,MATCH(Orders!N9780,People!$B$2:$B$5,0))</f>
        <v>Kelly Williams</v>
      </c>
      <c r="X9780" t="str">
        <f>IFERROR(INDEX(Returns!A9780:A10579,MATCH(Orders!B9780,Returns!B9780:B10579,0)),"No")</f>
        <v>No</v>
      </c>
      <c r="Y9780">
        <f t="shared" si="152"/>
        <v>15.983999999999998</v>
      </c>
    </row>
    <row r="9781" spans="1:25" x14ac:dyDescent="0.2">
      <c r="A9781" s="1">
        <v>9780</v>
      </c>
      <c r="B9781" t="s">
        <v>5978</v>
      </c>
      <c r="C9781" s="2">
        <v>42577</v>
      </c>
      <c r="D9781" s="8">
        <f>Table1[[#This Row],[Order Date]]</f>
        <v>42577</v>
      </c>
      <c r="E9781" s="2">
        <v>42581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">
        <v>3868</v>
      </c>
      <c r="P9781" s="1" t="s">
        <v>43</v>
      </c>
      <c r="Q9781" s="1" t="s">
        <v>73</v>
      </c>
      <c r="R9781" s="1" t="s">
        <v>3869</v>
      </c>
      <c r="S9781" s="1">
        <v>4.8359999999999985</v>
      </c>
      <c r="T9781" s="1">
        <v>2</v>
      </c>
      <c r="U9781" s="1">
        <v>0.8</v>
      </c>
      <c r="V9781" s="1">
        <v>-12.090000000000003</v>
      </c>
      <c r="W9781" t="str">
        <f>INDEX(People!$A$2:$A$5,MATCH(Orders!N9781,People!$B$2:$B$5,0))</f>
        <v>Kelly Williams</v>
      </c>
      <c r="X9781" t="str">
        <f>IFERROR(INDEX(Returns!A9781:A10580,MATCH(Orders!B9781,Returns!B9781:B10580,0)),"No")</f>
        <v>No</v>
      </c>
      <c r="Y9781">
        <f t="shared" si="152"/>
        <v>8.704799999999997</v>
      </c>
    </row>
    <row r="9782" spans="1:25" x14ac:dyDescent="0.2">
      <c r="A9782" s="1">
        <v>9781</v>
      </c>
      <c r="B9782" t="s">
        <v>10852</v>
      </c>
      <c r="C9782" s="2">
        <v>43357</v>
      </c>
      <c r="D9782" s="8">
        <f>Table1[[#This Row],[Order Date]]</f>
        <v>43357</v>
      </c>
      <c r="E9782" s="2">
        <v>43361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">
        <v>4137</v>
      </c>
      <c r="P9782" s="1" t="s">
        <v>66</v>
      </c>
      <c r="Q9782" s="1" t="s">
        <v>67</v>
      </c>
      <c r="R9782" s="1" t="s">
        <v>4138</v>
      </c>
      <c r="S9782" s="1">
        <v>437.84999999999997</v>
      </c>
      <c r="T9782" s="1">
        <v>3</v>
      </c>
      <c r="U9782" s="1">
        <v>0</v>
      </c>
      <c r="V9782" s="1">
        <v>131.35499999999996</v>
      </c>
      <c r="W9782" t="str">
        <f>INDEX(People!$A$2:$A$5,MATCH(Orders!N9782,People!$B$2:$B$5,0))</f>
        <v>Chuck Magee</v>
      </c>
      <c r="X9782" t="str">
        <f>IFERROR(INDEX(Returns!A9782:A10581,MATCH(Orders!B9782,Returns!B9782:B10581,0)),"No")</f>
        <v>No</v>
      </c>
      <c r="Y9782">
        <f t="shared" si="152"/>
        <v>437.84999999999997</v>
      </c>
    </row>
    <row r="9783" spans="1:25" x14ac:dyDescent="0.2">
      <c r="A9783" s="1">
        <v>9782</v>
      </c>
      <c r="B9783" t="s">
        <v>10852</v>
      </c>
      <c r="C9783" s="2">
        <v>43357</v>
      </c>
      <c r="D9783" s="8">
        <f>Table1[[#This Row],[Order Date]]</f>
        <v>43357</v>
      </c>
      <c r="E9783" s="2">
        <v>43361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">
        <v>3800</v>
      </c>
      <c r="P9783" s="1" t="s">
        <v>43</v>
      </c>
      <c r="Q9783" s="1" t="s">
        <v>70</v>
      </c>
      <c r="R9783" s="1" t="s">
        <v>3801</v>
      </c>
      <c r="S9783" s="1">
        <v>673.5680000000001</v>
      </c>
      <c r="T9783" s="1">
        <v>2</v>
      </c>
      <c r="U9783" s="1">
        <v>0.2</v>
      </c>
      <c r="V9783" s="1">
        <v>252.58799999999999</v>
      </c>
      <c r="W9783" t="str">
        <f>INDEX(People!$A$2:$A$5,MATCH(Orders!N9783,People!$B$2:$B$5,0))</f>
        <v>Chuck Magee</v>
      </c>
      <c r="X9783" t="str">
        <f>IFERROR(INDEX(Returns!A9783:A10582,MATCH(Orders!B9783,Returns!B9783:B10582,0)),"No")</f>
        <v>No</v>
      </c>
      <c r="Y9783">
        <f t="shared" si="152"/>
        <v>808.28160000000014</v>
      </c>
    </row>
    <row r="9784" spans="1:25" x14ac:dyDescent="0.2">
      <c r="A9784" s="1">
        <v>9783</v>
      </c>
      <c r="B9784" t="s">
        <v>10853</v>
      </c>
      <c r="C9784" s="2">
        <v>42886</v>
      </c>
      <c r="D9784" s="8">
        <f>Table1[[#This Row],[Order Date]]</f>
        <v>42886</v>
      </c>
      <c r="E9784" s="2">
        <v>42888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">
        <v>1736</v>
      </c>
      <c r="P9784" s="1" t="s">
        <v>43</v>
      </c>
      <c r="Q9784" s="1" t="s">
        <v>84</v>
      </c>
      <c r="R9784" s="1" t="s">
        <v>1737</v>
      </c>
      <c r="S9784" s="1">
        <v>274.8</v>
      </c>
      <c r="T9784" s="1">
        <v>5</v>
      </c>
      <c r="U9784" s="1">
        <v>0</v>
      </c>
      <c r="V9784" s="1">
        <v>134.65199999999999</v>
      </c>
      <c r="W9784" t="str">
        <f>INDEX(People!$A$2:$A$5,MATCH(Orders!N9784,People!$B$2:$B$5,0))</f>
        <v>Chuck Magee</v>
      </c>
      <c r="X9784" t="str">
        <f>IFERROR(INDEX(Returns!A9784:A10583,MATCH(Orders!B9784,Returns!B9784:B10583,0)),"No")</f>
        <v>No</v>
      </c>
      <c r="Y9784">
        <f t="shared" si="152"/>
        <v>274.8</v>
      </c>
    </row>
    <row r="9785" spans="1:25" x14ac:dyDescent="0.2">
      <c r="A9785" s="1">
        <v>9784</v>
      </c>
      <c r="B9785" t="s">
        <v>10853</v>
      </c>
      <c r="C9785" s="2">
        <v>42886</v>
      </c>
      <c r="D9785" s="8">
        <f>Table1[[#This Row],[Order Date]]</f>
        <v>42886</v>
      </c>
      <c r="E9785" s="2">
        <v>42888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">
        <v>2697</v>
      </c>
      <c r="P9785" s="1" t="s">
        <v>43</v>
      </c>
      <c r="Q9785" s="1" t="s">
        <v>55</v>
      </c>
      <c r="R9785" s="1" t="s">
        <v>2698</v>
      </c>
      <c r="S9785" s="1">
        <v>62.18</v>
      </c>
      <c r="T9785" s="1">
        <v>1</v>
      </c>
      <c r="U9785" s="1">
        <v>0</v>
      </c>
      <c r="V9785" s="1">
        <v>16.788600000000002</v>
      </c>
      <c r="W9785" t="str">
        <f>INDEX(People!$A$2:$A$5,MATCH(Orders!N9785,People!$B$2:$B$5,0))</f>
        <v>Chuck Magee</v>
      </c>
      <c r="X9785" t="str">
        <f>IFERROR(INDEX(Returns!A9785:A10584,MATCH(Orders!B9785,Returns!B9785:B10584,0)),"No")</f>
        <v>No</v>
      </c>
      <c r="Y9785">
        <f t="shared" si="152"/>
        <v>62.18</v>
      </c>
    </row>
    <row r="9786" spans="1:25" x14ac:dyDescent="0.2">
      <c r="A9786" s="1">
        <v>9785</v>
      </c>
      <c r="B9786" t="s">
        <v>10853</v>
      </c>
      <c r="C9786" s="2">
        <v>42886</v>
      </c>
      <c r="D9786" s="8">
        <f>Table1[[#This Row],[Order Date]]</f>
        <v>42886</v>
      </c>
      <c r="E9786" s="2">
        <v>42888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">
        <v>4425</v>
      </c>
      <c r="P9786" s="1" t="s">
        <v>30</v>
      </c>
      <c r="Q9786" s="1" t="s">
        <v>60</v>
      </c>
      <c r="R9786" s="1" t="s">
        <v>4426</v>
      </c>
      <c r="S9786" s="1">
        <v>8.2799999999999994</v>
      </c>
      <c r="T9786" s="1">
        <v>2</v>
      </c>
      <c r="U9786" s="1">
        <v>0</v>
      </c>
      <c r="V9786" s="1">
        <v>2.9807999999999995</v>
      </c>
      <c r="W9786" t="str">
        <f>INDEX(People!$A$2:$A$5,MATCH(Orders!N9786,People!$B$2:$B$5,0))</f>
        <v>Chuck Magee</v>
      </c>
      <c r="X9786" t="str">
        <f>IFERROR(INDEX(Returns!A9786:A10585,MATCH(Orders!B9786,Returns!B9786:B10585,0)),"No")</f>
        <v>No</v>
      </c>
      <c r="Y9786">
        <f t="shared" si="152"/>
        <v>8.2799999999999994</v>
      </c>
    </row>
    <row r="9787" spans="1:25" x14ac:dyDescent="0.2">
      <c r="A9787" s="1">
        <v>9786</v>
      </c>
      <c r="B9787" t="s">
        <v>10854</v>
      </c>
      <c r="C9787" s="2">
        <v>42864</v>
      </c>
      <c r="D9787" s="8">
        <f>Table1[[#This Row],[Order Date]]</f>
        <v>42864</v>
      </c>
      <c r="E9787" s="2">
        <v>42868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">
        <v>4899</v>
      </c>
      <c r="P9787" s="1" t="s">
        <v>43</v>
      </c>
      <c r="Q9787" s="1" t="s">
        <v>70</v>
      </c>
      <c r="R9787" s="1" t="s">
        <v>4900</v>
      </c>
      <c r="S9787" s="1">
        <v>48.81</v>
      </c>
      <c r="T9787" s="1">
        <v>3</v>
      </c>
      <c r="U9787" s="1">
        <v>0</v>
      </c>
      <c r="V9787" s="1">
        <v>23.916899999999998</v>
      </c>
      <c r="W9787" t="str">
        <f>INDEX(People!$A$2:$A$5,MATCH(Orders!N9787,People!$B$2:$B$5,0))</f>
        <v>Cassandra Brandow</v>
      </c>
      <c r="X9787" t="str">
        <f>IFERROR(INDEX(Returns!A9787:A10586,MATCH(Orders!B9787,Returns!B9787:B10586,0)),"No")</f>
        <v>No</v>
      </c>
      <c r="Y9787">
        <f t="shared" si="152"/>
        <v>48.81</v>
      </c>
    </row>
    <row r="9788" spans="1:25" x14ac:dyDescent="0.2">
      <c r="A9788" s="1">
        <v>9787</v>
      </c>
      <c r="B9788" t="s">
        <v>10855</v>
      </c>
      <c r="C9788" s="2">
        <v>42679</v>
      </c>
      <c r="D9788" s="8">
        <f>Table1[[#This Row],[Order Date]]</f>
        <v>42679</v>
      </c>
      <c r="E9788" s="2">
        <v>42679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">
        <v>3700</v>
      </c>
      <c r="P9788" s="1" t="s">
        <v>30</v>
      </c>
      <c r="Q9788" s="1" t="s">
        <v>34</v>
      </c>
      <c r="R9788" s="1" t="s">
        <v>3701</v>
      </c>
      <c r="S9788" s="1">
        <v>149.9</v>
      </c>
      <c r="T9788" s="1">
        <v>5</v>
      </c>
      <c r="U9788" s="1">
        <v>0</v>
      </c>
      <c r="V9788" s="1">
        <v>40.472999999999999</v>
      </c>
      <c r="W9788" t="str">
        <f>INDEX(People!$A$2:$A$5,MATCH(Orders!N9788,People!$B$2:$B$5,0))</f>
        <v>Cassandra Brandow</v>
      </c>
      <c r="X9788" t="str">
        <f>IFERROR(INDEX(Returns!A9788:A10587,MATCH(Orders!B9788,Returns!B9788:B10587,0)),"No")</f>
        <v>No</v>
      </c>
      <c r="Y9788">
        <f t="shared" si="152"/>
        <v>149.9</v>
      </c>
    </row>
    <row r="9789" spans="1:25" x14ac:dyDescent="0.2">
      <c r="A9789" s="1">
        <v>9788</v>
      </c>
      <c r="B9789" t="s">
        <v>10856</v>
      </c>
      <c r="C9789" s="2">
        <v>43551</v>
      </c>
      <c r="D9789" s="8">
        <f>Table1[[#This Row],[Order Date]]</f>
        <v>43551</v>
      </c>
      <c r="E9789" s="2">
        <v>43556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">
        <v>2596</v>
      </c>
      <c r="P9789" s="1" t="s">
        <v>30</v>
      </c>
      <c r="Q9789" s="1" t="s">
        <v>31</v>
      </c>
      <c r="R9789" s="1" t="s">
        <v>2597</v>
      </c>
      <c r="S9789" s="1">
        <v>1023.3319999999999</v>
      </c>
      <c r="T9789" s="1">
        <v>5</v>
      </c>
      <c r="U9789" s="1">
        <v>0.32</v>
      </c>
      <c r="V9789" s="1">
        <v>-30.098000000000127</v>
      </c>
      <c r="W9789" t="str">
        <f>INDEX(People!$A$2:$A$5,MATCH(Orders!N9789,People!$B$2:$B$5,0))</f>
        <v>Kelly Williams</v>
      </c>
      <c r="X9789" t="str">
        <f>IFERROR(INDEX(Returns!A9789:A10588,MATCH(Orders!B9789,Returns!B9789:B10588,0)),"No")</f>
        <v>No</v>
      </c>
      <c r="Y9789">
        <f t="shared" si="152"/>
        <v>1350.7982399999999</v>
      </c>
    </row>
    <row r="9790" spans="1:25" x14ac:dyDescent="0.2">
      <c r="A9790" s="1">
        <v>9789</v>
      </c>
      <c r="B9790" t="s">
        <v>10856</v>
      </c>
      <c r="C9790" s="2">
        <v>43551</v>
      </c>
      <c r="D9790" s="8">
        <f>Table1[[#This Row],[Order Date]]</f>
        <v>43551</v>
      </c>
      <c r="E9790" s="2">
        <v>43556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">
        <v>471</v>
      </c>
      <c r="P9790" s="1" t="s">
        <v>30</v>
      </c>
      <c r="Q9790" s="1" t="s">
        <v>34</v>
      </c>
      <c r="R9790" s="1" t="s">
        <v>472</v>
      </c>
      <c r="S9790" s="1">
        <v>600.55799999999999</v>
      </c>
      <c r="T9790" s="1">
        <v>3</v>
      </c>
      <c r="U9790" s="1">
        <v>0.3</v>
      </c>
      <c r="V9790" s="1">
        <v>-8.5794000000000779</v>
      </c>
      <c r="W9790" t="str">
        <f>INDEX(People!$A$2:$A$5,MATCH(Orders!N9790,People!$B$2:$B$5,0))</f>
        <v>Kelly Williams</v>
      </c>
      <c r="X9790" t="str">
        <f>IFERROR(INDEX(Returns!A9790:A10589,MATCH(Orders!B9790,Returns!B9790:B10589,0)),"No")</f>
        <v>No</v>
      </c>
      <c r="Y9790">
        <f t="shared" si="152"/>
        <v>780.72540000000004</v>
      </c>
    </row>
    <row r="9791" spans="1:25" x14ac:dyDescent="0.2">
      <c r="A9791" s="1">
        <v>9790</v>
      </c>
      <c r="B9791" t="s">
        <v>10856</v>
      </c>
      <c r="C9791" s="2">
        <v>43551</v>
      </c>
      <c r="D9791" s="8">
        <f>Table1[[#This Row],[Order Date]]</f>
        <v>43551</v>
      </c>
      <c r="E9791" s="2">
        <v>43556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">
        <v>2157</v>
      </c>
      <c r="P9791" s="1" t="s">
        <v>66</v>
      </c>
      <c r="Q9791" s="1" t="s">
        <v>146</v>
      </c>
      <c r="R9791" s="1" t="s">
        <v>2158</v>
      </c>
      <c r="S9791" s="1">
        <v>39.992000000000004</v>
      </c>
      <c r="T9791" s="1">
        <v>1</v>
      </c>
      <c r="U9791" s="1">
        <v>0.2</v>
      </c>
      <c r="V9791" s="1">
        <v>6.9985999999999997</v>
      </c>
      <c r="W9791" t="str">
        <f>INDEX(People!$A$2:$A$5,MATCH(Orders!N9791,People!$B$2:$B$5,0))</f>
        <v>Kelly Williams</v>
      </c>
      <c r="X9791" t="str">
        <f>IFERROR(INDEX(Returns!A9791:A10590,MATCH(Orders!B9791,Returns!B9791:B10590,0)),"No")</f>
        <v>No</v>
      </c>
      <c r="Y9791">
        <f t="shared" si="152"/>
        <v>47.990400000000001</v>
      </c>
    </row>
    <row r="9792" spans="1:25" x14ac:dyDescent="0.2">
      <c r="A9792" s="1">
        <v>9791</v>
      </c>
      <c r="B9792" t="s">
        <v>10856</v>
      </c>
      <c r="C9792" s="2">
        <v>43551</v>
      </c>
      <c r="D9792" s="8">
        <f>Table1[[#This Row],[Order Date]]</f>
        <v>43551</v>
      </c>
      <c r="E9792" s="2">
        <v>43556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">
        <v>4241</v>
      </c>
      <c r="P9792" s="1" t="s">
        <v>30</v>
      </c>
      <c r="Q9792" s="1" t="s">
        <v>34</v>
      </c>
      <c r="R9792" s="1" t="s">
        <v>4242</v>
      </c>
      <c r="S9792" s="1">
        <v>211.24599999999998</v>
      </c>
      <c r="T9792" s="1">
        <v>2</v>
      </c>
      <c r="U9792" s="1">
        <v>0.3</v>
      </c>
      <c r="V9792" s="1">
        <v>-66.391599999999983</v>
      </c>
      <c r="W9792" t="str">
        <f>INDEX(People!$A$2:$A$5,MATCH(Orders!N9792,People!$B$2:$B$5,0))</f>
        <v>Kelly Williams</v>
      </c>
      <c r="X9792" t="str">
        <f>IFERROR(INDEX(Returns!A9792:A10591,MATCH(Orders!B9792,Returns!B9792:B10591,0)),"No")</f>
        <v>No</v>
      </c>
      <c r="Y9792">
        <f t="shared" si="152"/>
        <v>274.6198</v>
      </c>
    </row>
    <row r="9793" spans="1:25" x14ac:dyDescent="0.2">
      <c r="A9793" s="1">
        <v>9792</v>
      </c>
      <c r="B9793" t="s">
        <v>10857</v>
      </c>
      <c r="C9793" s="2">
        <v>42511</v>
      </c>
      <c r="D9793" s="8">
        <f>Table1[[#This Row],[Order Date]]</f>
        <v>42511</v>
      </c>
      <c r="E9793" s="2">
        <v>42513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">
        <v>3386</v>
      </c>
      <c r="P9793" s="1" t="s">
        <v>43</v>
      </c>
      <c r="Q9793" s="1" t="s">
        <v>157</v>
      </c>
      <c r="R9793" s="1" t="s">
        <v>590</v>
      </c>
      <c r="S9793" s="1">
        <v>56.063999999999993</v>
      </c>
      <c r="T9793" s="1">
        <v>6</v>
      </c>
      <c r="U9793" s="1">
        <v>0.2</v>
      </c>
      <c r="V9793" s="1">
        <v>21.024000000000001</v>
      </c>
      <c r="W9793" t="str">
        <f>INDEX(People!$A$2:$A$5,MATCH(Orders!N9793,People!$B$2:$B$5,0))</f>
        <v>Kelly Williams</v>
      </c>
      <c r="X9793" t="str">
        <f>IFERROR(INDEX(Returns!A9793:A10592,MATCH(Orders!B9793,Returns!B9793:B10592,0)),"No")</f>
        <v>No</v>
      </c>
      <c r="Y9793">
        <f t="shared" si="152"/>
        <v>67.276799999999994</v>
      </c>
    </row>
    <row r="9794" spans="1:25" x14ac:dyDescent="0.2">
      <c r="A9794" s="1">
        <v>9793</v>
      </c>
      <c r="B9794" t="s">
        <v>10857</v>
      </c>
      <c r="C9794" s="2">
        <v>42511</v>
      </c>
      <c r="D9794" s="8">
        <f>Table1[[#This Row],[Order Date]]</f>
        <v>42511</v>
      </c>
      <c r="E9794" s="2">
        <v>42513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">
        <v>1337</v>
      </c>
      <c r="P9794" s="1" t="s">
        <v>30</v>
      </c>
      <c r="Q9794" s="1" t="s">
        <v>34</v>
      </c>
      <c r="R9794" s="1" t="s">
        <v>1338</v>
      </c>
      <c r="S9794" s="1">
        <v>107.77200000000001</v>
      </c>
      <c r="T9794" s="1">
        <v>2</v>
      </c>
      <c r="U9794" s="1">
        <v>0.3</v>
      </c>
      <c r="V9794" s="1">
        <v>-29.252400000000009</v>
      </c>
      <c r="W9794" t="str">
        <f>INDEX(People!$A$2:$A$5,MATCH(Orders!N9794,People!$B$2:$B$5,0))</f>
        <v>Kelly Williams</v>
      </c>
      <c r="X9794" t="str">
        <f>IFERROR(INDEX(Returns!A9794:A10593,MATCH(Orders!B9794,Returns!B9794:B10593,0)),"No")</f>
        <v>No</v>
      </c>
      <c r="Y9794">
        <f t="shared" si="152"/>
        <v>140.1036</v>
      </c>
    </row>
    <row r="9795" spans="1:25" x14ac:dyDescent="0.2">
      <c r="A9795" s="1">
        <v>9794</v>
      </c>
      <c r="B9795" t="s">
        <v>10857</v>
      </c>
      <c r="C9795" s="2">
        <v>42511</v>
      </c>
      <c r="D9795" s="8">
        <f>Table1[[#This Row],[Order Date]]</f>
        <v>42511</v>
      </c>
      <c r="E9795" s="2">
        <v>42513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">
        <v>2215</v>
      </c>
      <c r="P9795" s="1" t="s">
        <v>43</v>
      </c>
      <c r="Q9795" s="1" t="s">
        <v>84</v>
      </c>
      <c r="R9795" s="1" t="s">
        <v>2216</v>
      </c>
      <c r="S9795" s="1">
        <v>4.8320000000000007</v>
      </c>
      <c r="T9795" s="1">
        <v>1</v>
      </c>
      <c r="U9795" s="1">
        <v>0.2</v>
      </c>
      <c r="V9795" s="1">
        <v>1.6307999999999998</v>
      </c>
      <c r="W9795" t="str">
        <f>INDEX(People!$A$2:$A$5,MATCH(Orders!N9795,People!$B$2:$B$5,0))</f>
        <v>Kelly Williams</v>
      </c>
      <c r="X9795" t="str">
        <f>IFERROR(INDEX(Returns!A9795:A10594,MATCH(Orders!B9795,Returns!B9795:B10594,0)),"No")</f>
        <v>No</v>
      </c>
      <c r="Y9795">
        <f t="shared" ref="Y9795:Y9858" si="153">S9795*(1+U9795)</f>
        <v>5.7984000000000009</v>
      </c>
    </row>
    <row r="9796" spans="1:25" x14ac:dyDescent="0.2">
      <c r="A9796" s="1">
        <v>9795</v>
      </c>
      <c r="B9796" t="s">
        <v>10857</v>
      </c>
      <c r="C9796" s="2">
        <v>42511</v>
      </c>
      <c r="D9796" s="8">
        <f>Table1[[#This Row],[Order Date]]</f>
        <v>42511</v>
      </c>
      <c r="E9796" s="2">
        <v>42513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">
        <v>3236</v>
      </c>
      <c r="P9796" s="1" t="s">
        <v>43</v>
      </c>
      <c r="Q9796" s="1" t="s">
        <v>70</v>
      </c>
      <c r="R9796" s="1" t="s">
        <v>3237</v>
      </c>
      <c r="S9796" s="1">
        <v>18.239999999999995</v>
      </c>
      <c r="T9796" s="1">
        <v>3</v>
      </c>
      <c r="U9796" s="1">
        <v>0.8</v>
      </c>
      <c r="V9796" s="1">
        <v>-31.00800000000001</v>
      </c>
      <c r="W9796" t="str">
        <f>INDEX(People!$A$2:$A$5,MATCH(Orders!N9796,People!$B$2:$B$5,0))</f>
        <v>Kelly Williams</v>
      </c>
      <c r="X9796" t="str">
        <f>IFERROR(INDEX(Returns!A9796:A10595,MATCH(Orders!B9796,Returns!B9796:B10595,0)),"No")</f>
        <v>No</v>
      </c>
      <c r="Y9796">
        <f t="shared" si="153"/>
        <v>32.831999999999994</v>
      </c>
    </row>
    <row r="9797" spans="1:25" x14ac:dyDescent="0.2">
      <c r="A9797" s="1">
        <v>9796</v>
      </c>
      <c r="B9797" t="s">
        <v>10858</v>
      </c>
      <c r="C9797" s="2">
        <v>43241</v>
      </c>
      <c r="D9797" s="8">
        <f>Table1[[#This Row],[Order Date]]</f>
        <v>43241</v>
      </c>
      <c r="E9797" s="2">
        <v>43248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">
        <v>2798</v>
      </c>
      <c r="P9797" s="1" t="s">
        <v>43</v>
      </c>
      <c r="Q9797" s="1" t="s">
        <v>70</v>
      </c>
      <c r="R9797" s="1" t="s">
        <v>2799</v>
      </c>
      <c r="S9797" s="1">
        <v>3.7979999999999992</v>
      </c>
      <c r="T9797" s="1">
        <v>3</v>
      </c>
      <c r="U9797" s="1">
        <v>0.8</v>
      </c>
      <c r="V9797" s="1">
        <v>-5.8869000000000007</v>
      </c>
      <c r="W9797" t="str">
        <f>INDEX(People!$A$2:$A$5,MATCH(Orders!N9797,People!$B$2:$B$5,0))</f>
        <v>Kelly Williams</v>
      </c>
      <c r="X9797" t="str">
        <f>IFERROR(INDEX(Returns!A9797:A10596,MATCH(Orders!B9797,Returns!B9797:B10596,0)),"No")</f>
        <v>No</v>
      </c>
      <c r="Y9797">
        <f t="shared" si="153"/>
        <v>6.8363999999999985</v>
      </c>
    </row>
    <row r="9798" spans="1:25" x14ac:dyDescent="0.2">
      <c r="A9798" s="1">
        <v>9797</v>
      </c>
      <c r="B9798" t="s">
        <v>10859</v>
      </c>
      <c r="C9798" s="2">
        <v>42747</v>
      </c>
      <c r="D9798" s="8">
        <f>Table1[[#This Row],[Order Date]]</f>
        <v>42747</v>
      </c>
      <c r="E9798" s="2">
        <v>42752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">
        <v>1089</v>
      </c>
      <c r="P9798" s="1" t="s">
        <v>43</v>
      </c>
      <c r="Q9798" s="1" t="s">
        <v>63</v>
      </c>
      <c r="R9798" s="1" t="s">
        <v>1090</v>
      </c>
      <c r="S9798" s="1">
        <v>10.368000000000002</v>
      </c>
      <c r="T9798" s="1">
        <v>2</v>
      </c>
      <c r="U9798" s="1">
        <v>0.2</v>
      </c>
      <c r="V9798" s="1">
        <v>1.5551999999999992</v>
      </c>
      <c r="W9798" t="str">
        <f>INDEX(People!$A$2:$A$5,MATCH(Orders!N9798,People!$B$2:$B$5,0))</f>
        <v>Chuck Magee</v>
      </c>
      <c r="X9798" t="str">
        <f>IFERROR(INDEX(Returns!A9798:A10597,MATCH(Orders!B9798,Returns!B9798:B10597,0)),"No")</f>
        <v>No</v>
      </c>
      <c r="Y9798">
        <f t="shared" si="153"/>
        <v>12.441600000000003</v>
      </c>
    </row>
    <row r="9799" spans="1:25" x14ac:dyDescent="0.2">
      <c r="A9799" s="1">
        <v>9798</v>
      </c>
      <c r="B9799" t="s">
        <v>10859</v>
      </c>
      <c r="C9799" s="2">
        <v>42747</v>
      </c>
      <c r="D9799" s="8">
        <f>Table1[[#This Row],[Order Date]]</f>
        <v>42747</v>
      </c>
      <c r="E9799" s="2">
        <v>42752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">
        <v>174</v>
      </c>
      <c r="P9799" s="1" t="s">
        <v>66</v>
      </c>
      <c r="Q9799" s="1" t="s">
        <v>67</v>
      </c>
      <c r="R9799" s="1" t="s">
        <v>175</v>
      </c>
      <c r="S9799" s="1">
        <v>235.18799999999999</v>
      </c>
      <c r="T9799" s="1">
        <v>2</v>
      </c>
      <c r="U9799" s="1">
        <v>0.4</v>
      </c>
      <c r="V9799" s="1">
        <v>-43.117800000000045</v>
      </c>
      <c r="W9799" t="str">
        <f>INDEX(People!$A$2:$A$5,MATCH(Orders!N9799,People!$B$2:$B$5,0))</f>
        <v>Chuck Magee</v>
      </c>
      <c r="X9799" t="str">
        <f>IFERROR(INDEX(Returns!A9799:A10598,MATCH(Orders!B9799,Returns!B9799:B10598,0)),"No")</f>
        <v>No</v>
      </c>
      <c r="Y9799">
        <f t="shared" si="153"/>
        <v>329.26319999999998</v>
      </c>
    </row>
    <row r="9800" spans="1:25" x14ac:dyDescent="0.2">
      <c r="A9800" s="1">
        <v>9799</v>
      </c>
      <c r="B9800" t="s">
        <v>10859</v>
      </c>
      <c r="C9800" s="2">
        <v>42747</v>
      </c>
      <c r="D9800" s="8">
        <f>Table1[[#This Row],[Order Date]]</f>
        <v>42747</v>
      </c>
      <c r="E9800" s="2">
        <v>42752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">
        <v>4343</v>
      </c>
      <c r="P9800" s="1" t="s">
        <v>66</v>
      </c>
      <c r="Q9800" s="1" t="s">
        <v>67</v>
      </c>
      <c r="R9800" s="1" t="s">
        <v>4344</v>
      </c>
      <c r="S9800" s="1">
        <v>26.376000000000001</v>
      </c>
      <c r="T9800" s="1">
        <v>4</v>
      </c>
      <c r="U9800" s="1">
        <v>0.4</v>
      </c>
      <c r="V9800" s="1">
        <v>2.6375999999999991</v>
      </c>
      <c r="W9800" t="str">
        <f>INDEX(People!$A$2:$A$5,MATCH(Orders!N9800,People!$B$2:$B$5,0))</f>
        <v>Chuck Magee</v>
      </c>
      <c r="X9800" t="str">
        <f>IFERROR(INDEX(Returns!A9800:A10599,MATCH(Orders!B9800,Returns!B9800:B10599,0)),"No")</f>
        <v>No</v>
      </c>
      <c r="Y9800">
        <f t="shared" si="153"/>
        <v>36.926400000000001</v>
      </c>
    </row>
    <row r="9801" spans="1:25" x14ac:dyDescent="0.2">
      <c r="A9801" s="1">
        <v>9800</v>
      </c>
      <c r="B9801" t="s">
        <v>10859</v>
      </c>
      <c r="C9801" s="2">
        <v>42747</v>
      </c>
      <c r="D9801" s="8">
        <f>Table1[[#This Row],[Order Date]]</f>
        <v>42747</v>
      </c>
      <c r="E9801" s="2">
        <v>42752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">
        <v>5393</v>
      </c>
      <c r="P9801" s="1" t="s">
        <v>66</v>
      </c>
      <c r="Q9801" s="1" t="s">
        <v>146</v>
      </c>
      <c r="R9801" s="1" t="s">
        <v>5394</v>
      </c>
      <c r="S9801" s="1">
        <v>10.384</v>
      </c>
      <c r="T9801" s="1">
        <v>2</v>
      </c>
      <c r="U9801" s="1">
        <v>0.2</v>
      </c>
      <c r="V9801" s="1">
        <v>2.2065999999999999</v>
      </c>
      <c r="W9801" t="str">
        <f>INDEX(People!$A$2:$A$5,MATCH(Orders!N9801,People!$B$2:$B$5,0))</f>
        <v>Chuck Magee</v>
      </c>
      <c r="X9801" t="str">
        <f>IFERROR(INDEX(Returns!A9801:A10600,MATCH(Orders!B9801,Returns!B9801:B10600,0)),"No")</f>
        <v>No</v>
      </c>
      <c r="Y9801">
        <f t="shared" si="153"/>
        <v>12.460800000000001</v>
      </c>
    </row>
    <row r="9802" spans="1:25" x14ac:dyDescent="0.2">
      <c r="A9802" s="1">
        <v>9801</v>
      </c>
      <c r="B9802" t="s">
        <v>10859</v>
      </c>
      <c r="C9802" s="2">
        <v>42747</v>
      </c>
      <c r="D9802" s="8">
        <f>Table1[[#This Row],[Order Date]]</f>
        <v>42747</v>
      </c>
      <c r="E9802" s="2">
        <v>42752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">
        <v>1599</v>
      </c>
      <c r="P9802" s="1" t="s">
        <v>66</v>
      </c>
      <c r="Q9802" s="1" t="s">
        <v>67</v>
      </c>
      <c r="R9802" s="1" t="s">
        <v>1600</v>
      </c>
      <c r="S9802" s="1">
        <v>107.11799999999999</v>
      </c>
      <c r="T9802" s="1">
        <v>3</v>
      </c>
      <c r="U9802" s="1">
        <v>0.4</v>
      </c>
      <c r="V9802" s="1">
        <v>-21.423599999999993</v>
      </c>
      <c r="W9802" t="str">
        <f>INDEX(People!$A$2:$A$5,MATCH(Orders!N9802,People!$B$2:$B$5,0))</f>
        <v>Chuck Magee</v>
      </c>
      <c r="X9802" t="str">
        <f>IFERROR(INDEX(Returns!A9802:A10601,MATCH(Orders!B9802,Returns!B9802:B10601,0)),"No")</f>
        <v>No</v>
      </c>
      <c r="Y9802">
        <f t="shared" si="153"/>
        <v>149.96519999999998</v>
      </c>
    </row>
    <row r="9803" spans="1:25" x14ac:dyDescent="0.2">
      <c r="A9803" s="1">
        <v>9802</v>
      </c>
      <c r="B9803" t="s">
        <v>10860</v>
      </c>
      <c r="C9803" s="2">
        <v>43737</v>
      </c>
      <c r="D9803" s="8">
        <f>Table1[[#This Row],[Order Date]]</f>
        <v>43737</v>
      </c>
      <c r="E9803" s="2">
        <v>43744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">
        <v>3871</v>
      </c>
      <c r="P9803" s="1" t="s">
        <v>43</v>
      </c>
      <c r="Q9803" s="1" t="s">
        <v>512</v>
      </c>
      <c r="R9803" s="1" t="s">
        <v>3872</v>
      </c>
      <c r="S9803" s="1">
        <v>97.3</v>
      </c>
      <c r="T9803" s="1">
        <v>7</v>
      </c>
      <c r="U9803" s="1">
        <v>0</v>
      </c>
      <c r="V9803" s="1">
        <v>28.216999999999992</v>
      </c>
      <c r="W9803" t="str">
        <f>INDEX(People!$A$2:$A$5,MATCH(Orders!N9803,People!$B$2:$B$5,0))</f>
        <v>Anna Andreadi</v>
      </c>
      <c r="X9803" t="str">
        <f>IFERROR(INDEX(Returns!A9803:A10602,MATCH(Orders!B9803,Returns!B9803:B10602,0)),"No")</f>
        <v>No</v>
      </c>
      <c r="Y9803">
        <f t="shared" si="153"/>
        <v>97.3</v>
      </c>
    </row>
    <row r="9804" spans="1:25" x14ac:dyDescent="0.2">
      <c r="A9804" s="1">
        <v>9803</v>
      </c>
      <c r="B9804" t="s">
        <v>10861</v>
      </c>
      <c r="C9804" s="2">
        <v>42934</v>
      </c>
      <c r="D9804" s="8">
        <f>Table1[[#This Row],[Order Date]]</f>
        <v>42934</v>
      </c>
      <c r="E9804" s="2">
        <v>42936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">
        <v>309</v>
      </c>
      <c r="P9804" s="1" t="s">
        <v>43</v>
      </c>
      <c r="Q9804" s="1" t="s">
        <v>70</v>
      </c>
      <c r="R9804" s="1" t="s">
        <v>310</v>
      </c>
      <c r="S9804" s="1">
        <v>3.3280000000000003</v>
      </c>
      <c r="T9804" s="1">
        <v>2</v>
      </c>
      <c r="U9804" s="1">
        <v>0.2</v>
      </c>
      <c r="V9804" s="1">
        <v>1.2064000000000001</v>
      </c>
      <c r="W9804" t="str">
        <f>INDEX(People!$A$2:$A$5,MATCH(Orders!N9804,People!$B$2:$B$5,0))</f>
        <v>Chuck Magee</v>
      </c>
      <c r="X9804" t="str">
        <f>IFERROR(INDEX(Returns!A9804:A10603,MATCH(Orders!B9804,Returns!B9804:B10603,0)),"No")</f>
        <v>No</v>
      </c>
      <c r="Y9804">
        <f t="shared" si="153"/>
        <v>3.9936000000000003</v>
      </c>
    </row>
    <row r="9805" spans="1:25" x14ac:dyDescent="0.2">
      <c r="A9805" s="1">
        <v>9804</v>
      </c>
      <c r="B9805" t="s">
        <v>10861</v>
      </c>
      <c r="C9805" s="2">
        <v>42934</v>
      </c>
      <c r="D9805" s="8">
        <f>Table1[[#This Row],[Order Date]]</f>
        <v>42934</v>
      </c>
      <c r="E9805" s="2">
        <v>42936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">
        <v>3964</v>
      </c>
      <c r="P9805" s="1" t="s">
        <v>66</v>
      </c>
      <c r="Q9805" s="1" t="s">
        <v>67</v>
      </c>
      <c r="R9805" s="1" t="s">
        <v>3965</v>
      </c>
      <c r="S9805" s="1">
        <v>135.99</v>
      </c>
      <c r="T9805" s="1">
        <v>1</v>
      </c>
      <c r="U9805" s="1">
        <v>0</v>
      </c>
      <c r="V9805" s="1">
        <v>36.717300000000009</v>
      </c>
      <c r="W9805" t="str">
        <f>INDEX(People!$A$2:$A$5,MATCH(Orders!N9805,People!$B$2:$B$5,0))</f>
        <v>Chuck Magee</v>
      </c>
      <c r="X9805" t="str">
        <f>IFERROR(INDEX(Returns!A9805:A10604,MATCH(Orders!B9805,Returns!B9805:B10604,0)),"No")</f>
        <v>No</v>
      </c>
      <c r="Y9805">
        <f t="shared" si="153"/>
        <v>135.99</v>
      </c>
    </row>
    <row r="9806" spans="1:25" x14ac:dyDescent="0.2">
      <c r="A9806" s="1">
        <v>9805</v>
      </c>
      <c r="B9806" t="s">
        <v>10861</v>
      </c>
      <c r="C9806" s="2">
        <v>42934</v>
      </c>
      <c r="D9806" s="8">
        <f>Table1[[#This Row],[Order Date]]</f>
        <v>42934</v>
      </c>
      <c r="E9806" s="2">
        <v>42936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">
        <v>4029</v>
      </c>
      <c r="P9806" s="1" t="s">
        <v>30</v>
      </c>
      <c r="Q9806" s="1" t="s">
        <v>60</v>
      </c>
      <c r="R9806" s="1" t="s">
        <v>4030</v>
      </c>
      <c r="S9806" s="1">
        <v>7.38</v>
      </c>
      <c r="T9806" s="1">
        <v>1</v>
      </c>
      <c r="U9806" s="1">
        <v>0</v>
      </c>
      <c r="V9806" s="1">
        <v>2.1401999999999992</v>
      </c>
      <c r="W9806" t="str">
        <f>INDEX(People!$A$2:$A$5,MATCH(Orders!N9806,People!$B$2:$B$5,0))</f>
        <v>Chuck Magee</v>
      </c>
      <c r="X9806" t="str">
        <f>IFERROR(INDEX(Returns!A9806:A10605,MATCH(Orders!B9806,Returns!B9806:B10605,0)),"No")</f>
        <v>No</v>
      </c>
      <c r="Y9806">
        <f t="shared" si="153"/>
        <v>7.38</v>
      </c>
    </row>
    <row r="9807" spans="1:25" x14ac:dyDescent="0.2">
      <c r="A9807" s="1">
        <v>9806</v>
      </c>
      <c r="B9807" t="s">
        <v>10862</v>
      </c>
      <c r="C9807" s="2">
        <v>43394</v>
      </c>
      <c r="D9807" s="8">
        <f>Table1[[#This Row],[Order Date]]</f>
        <v>43394</v>
      </c>
      <c r="E9807" s="2">
        <v>43399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">
        <v>3705</v>
      </c>
      <c r="P9807" s="1" t="s">
        <v>30</v>
      </c>
      <c r="Q9807" s="1" t="s">
        <v>60</v>
      </c>
      <c r="R9807" s="1" t="s">
        <v>3706</v>
      </c>
      <c r="S9807" s="1">
        <v>45.568000000000005</v>
      </c>
      <c r="T9807" s="1">
        <v>2</v>
      </c>
      <c r="U9807" s="1">
        <v>0.2</v>
      </c>
      <c r="V9807" s="1">
        <v>9.6832000000000011</v>
      </c>
      <c r="W9807" t="str">
        <f>INDEX(People!$A$2:$A$5,MATCH(Orders!N9807,People!$B$2:$B$5,0))</f>
        <v>Cassandra Brandow</v>
      </c>
      <c r="X9807" t="str">
        <f>IFERROR(INDEX(Returns!A9807:A10606,MATCH(Orders!B9807,Returns!B9807:B10606,0)),"No")</f>
        <v>No</v>
      </c>
      <c r="Y9807">
        <f t="shared" si="153"/>
        <v>54.681600000000003</v>
      </c>
    </row>
    <row r="9808" spans="1:25" x14ac:dyDescent="0.2">
      <c r="A9808" s="1">
        <v>9807</v>
      </c>
      <c r="B9808" t="s">
        <v>10862</v>
      </c>
      <c r="C9808" s="2">
        <v>43394</v>
      </c>
      <c r="D9808" s="8">
        <f>Table1[[#This Row],[Order Date]]</f>
        <v>43394</v>
      </c>
      <c r="E9808" s="2">
        <v>43399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">
        <v>3931</v>
      </c>
      <c r="P9808" s="1" t="s">
        <v>43</v>
      </c>
      <c r="Q9808" s="1" t="s">
        <v>70</v>
      </c>
      <c r="R9808" s="1" t="s">
        <v>3932</v>
      </c>
      <c r="S9808" s="1">
        <v>28.752000000000006</v>
      </c>
      <c r="T9808" s="1">
        <v>8</v>
      </c>
      <c r="U9808" s="1">
        <v>0.7</v>
      </c>
      <c r="V9808" s="1">
        <v>-21.084799999999994</v>
      </c>
      <c r="W9808" t="str">
        <f>INDEX(People!$A$2:$A$5,MATCH(Orders!N9808,People!$B$2:$B$5,0))</f>
        <v>Cassandra Brandow</v>
      </c>
      <c r="X9808" t="str">
        <f>IFERROR(INDEX(Returns!A9808:A10607,MATCH(Orders!B9808,Returns!B9808:B10607,0)),"No")</f>
        <v>No</v>
      </c>
      <c r="Y9808">
        <f t="shared" si="153"/>
        <v>48.878400000000006</v>
      </c>
    </row>
    <row r="9809" spans="1:25" x14ac:dyDescent="0.2">
      <c r="A9809" s="1">
        <v>9808</v>
      </c>
      <c r="B9809" t="s">
        <v>10863</v>
      </c>
      <c r="C9809" s="2">
        <v>43673</v>
      </c>
      <c r="D9809" s="8">
        <f>Table1[[#This Row],[Order Date]]</f>
        <v>43673</v>
      </c>
      <c r="E9809" s="2">
        <v>43678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">
        <v>274</v>
      </c>
      <c r="P9809" s="1" t="s">
        <v>30</v>
      </c>
      <c r="Q9809" s="1" t="s">
        <v>34</v>
      </c>
      <c r="R9809" s="1" t="s">
        <v>275</v>
      </c>
      <c r="S9809" s="1">
        <v>194.84800000000001</v>
      </c>
      <c r="T9809" s="1">
        <v>4</v>
      </c>
      <c r="U9809" s="1">
        <v>0.2</v>
      </c>
      <c r="V9809" s="1">
        <v>12.177999999999983</v>
      </c>
      <c r="W9809" t="str">
        <f>INDEX(People!$A$2:$A$5,MATCH(Orders!N9809,People!$B$2:$B$5,0))</f>
        <v>Cassandra Brandow</v>
      </c>
      <c r="X9809" t="str">
        <f>IFERROR(INDEX(Returns!A9809:A10608,MATCH(Orders!B9809,Returns!B9809:B10608,0)),"No")</f>
        <v>No</v>
      </c>
      <c r="Y9809">
        <f t="shared" si="153"/>
        <v>233.8176</v>
      </c>
    </row>
    <row r="9810" spans="1:25" x14ac:dyDescent="0.2">
      <c r="A9810" s="1">
        <v>9809</v>
      </c>
      <c r="B9810" t="s">
        <v>10864</v>
      </c>
      <c r="C9810" s="2">
        <v>43667</v>
      </c>
      <c r="D9810" s="8">
        <f>Table1[[#This Row],[Order Date]]</f>
        <v>43667</v>
      </c>
      <c r="E9810" s="2">
        <v>43672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">
        <v>3522</v>
      </c>
      <c r="P9810" s="1" t="s">
        <v>43</v>
      </c>
      <c r="Q9810" s="1" t="s">
        <v>70</v>
      </c>
      <c r="R9810" s="1" t="s">
        <v>3523</v>
      </c>
      <c r="S9810" s="1">
        <v>2.1119999999999997</v>
      </c>
      <c r="T9810" s="1">
        <v>2</v>
      </c>
      <c r="U9810" s="1">
        <v>0.8</v>
      </c>
      <c r="V9810" s="1">
        <v>-3.3792</v>
      </c>
      <c r="W9810" t="str">
        <f>INDEX(People!$A$2:$A$5,MATCH(Orders!N9810,People!$B$2:$B$5,0))</f>
        <v>Kelly Williams</v>
      </c>
      <c r="X9810" t="str">
        <f>IFERROR(INDEX(Returns!A9810:A10609,MATCH(Orders!B9810,Returns!B9810:B10609,0)),"No")</f>
        <v>No</v>
      </c>
      <c r="Y9810">
        <f t="shared" si="153"/>
        <v>3.8015999999999996</v>
      </c>
    </row>
    <row r="9811" spans="1:25" x14ac:dyDescent="0.2">
      <c r="A9811" s="1">
        <v>9810</v>
      </c>
      <c r="B9811" t="s">
        <v>10865</v>
      </c>
      <c r="C9811" s="2">
        <v>42681</v>
      </c>
      <c r="D9811" s="8">
        <f>Table1[[#This Row],[Order Date]]</f>
        <v>42681</v>
      </c>
      <c r="E9811" s="2">
        <v>42685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">
        <v>359</v>
      </c>
      <c r="P9811" s="1" t="s">
        <v>43</v>
      </c>
      <c r="Q9811" s="1" t="s">
        <v>84</v>
      </c>
      <c r="R9811" s="1" t="s">
        <v>360</v>
      </c>
      <c r="S9811" s="1">
        <v>25.920000000000005</v>
      </c>
      <c r="T9811" s="1">
        <v>5</v>
      </c>
      <c r="U9811" s="1">
        <v>0.2</v>
      </c>
      <c r="V9811" s="1">
        <v>9.0719999999999992</v>
      </c>
      <c r="W9811" t="str">
        <f>INDEX(People!$A$2:$A$5,MATCH(Orders!N9811,People!$B$2:$B$5,0))</f>
        <v>Anna Andreadi</v>
      </c>
      <c r="X9811" t="str">
        <f>IFERROR(INDEX(Returns!A9811:A10610,MATCH(Orders!B9811,Returns!B9811:B10610,0)),"No")</f>
        <v>No</v>
      </c>
      <c r="Y9811">
        <f t="shared" si="153"/>
        <v>31.104000000000006</v>
      </c>
    </row>
    <row r="9812" spans="1:25" x14ac:dyDescent="0.2">
      <c r="A9812" s="1">
        <v>9811</v>
      </c>
      <c r="B9812" t="s">
        <v>10865</v>
      </c>
      <c r="C9812" s="2">
        <v>42681</v>
      </c>
      <c r="D9812" s="8">
        <f>Table1[[#This Row],[Order Date]]</f>
        <v>42681</v>
      </c>
      <c r="E9812" s="2">
        <v>42685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">
        <v>3167</v>
      </c>
      <c r="P9812" s="1" t="s">
        <v>43</v>
      </c>
      <c r="Q9812" s="1" t="s">
        <v>63</v>
      </c>
      <c r="R9812" s="1" t="s">
        <v>3168</v>
      </c>
      <c r="S9812" s="1">
        <v>120.76800000000001</v>
      </c>
      <c r="T9812" s="1">
        <v>4</v>
      </c>
      <c r="U9812" s="1">
        <v>0.2</v>
      </c>
      <c r="V9812" s="1">
        <v>9.0575999999999972</v>
      </c>
      <c r="W9812" t="str">
        <f>INDEX(People!$A$2:$A$5,MATCH(Orders!N9812,People!$B$2:$B$5,0))</f>
        <v>Anna Andreadi</v>
      </c>
      <c r="X9812" t="str">
        <f>IFERROR(INDEX(Returns!A9812:A10611,MATCH(Orders!B9812,Returns!B9812:B10611,0)),"No")</f>
        <v>No</v>
      </c>
      <c r="Y9812">
        <f t="shared" si="153"/>
        <v>144.92160000000001</v>
      </c>
    </row>
    <row r="9813" spans="1:25" x14ac:dyDescent="0.2">
      <c r="A9813" s="1">
        <v>9812</v>
      </c>
      <c r="B9813" t="s">
        <v>10866</v>
      </c>
      <c r="C9813" s="2">
        <v>43431</v>
      </c>
      <c r="D9813" s="8">
        <f>Table1[[#This Row],[Order Date]]</f>
        <v>43431</v>
      </c>
      <c r="E9813" s="2">
        <v>43434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">
        <v>4534</v>
      </c>
      <c r="P9813" s="1" t="s">
        <v>43</v>
      </c>
      <c r="Q9813" s="1" t="s">
        <v>84</v>
      </c>
      <c r="R9813" s="1" t="s">
        <v>4535</v>
      </c>
      <c r="S9813" s="1">
        <v>25.92</v>
      </c>
      <c r="T9813" s="1">
        <v>4</v>
      </c>
      <c r="U9813" s="1">
        <v>0</v>
      </c>
      <c r="V9813" s="1">
        <v>12.441600000000001</v>
      </c>
      <c r="W9813" t="str">
        <f>INDEX(People!$A$2:$A$5,MATCH(Orders!N9813,People!$B$2:$B$5,0))</f>
        <v>Chuck Magee</v>
      </c>
      <c r="X9813" t="str">
        <f>IFERROR(INDEX(Returns!A9813:A10612,MATCH(Orders!B9813,Returns!B9813:B10612,0)),"No")</f>
        <v>No</v>
      </c>
      <c r="Y9813">
        <f t="shared" si="153"/>
        <v>25.92</v>
      </c>
    </row>
    <row r="9814" spans="1:25" x14ac:dyDescent="0.2">
      <c r="A9814" s="1">
        <v>9813</v>
      </c>
      <c r="B9814" t="s">
        <v>10866</v>
      </c>
      <c r="C9814" s="2">
        <v>43431</v>
      </c>
      <c r="D9814" s="8">
        <f>Table1[[#This Row],[Order Date]]</f>
        <v>43431</v>
      </c>
      <c r="E9814" s="2">
        <v>43434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">
        <v>1148</v>
      </c>
      <c r="P9814" s="1" t="s">
        <v>43</v>
      </c>
      <c r="Q9814" s="1" t="s">
        <v>63</v>
      </c>
      <c r="R9814" s="1" t="s">
        <v>1149</v>
      </c>
      <c r="S9814" s="1">
        <v>34.650000000000006</v>
      </c>
      <c r="T9814" s="1">
        <v>3</v>
      </c>
      <c r="U9814" s="1">
        <v>0</v>
      </c>
      <c r="V9814" s="1">
        <v>9.702</v>
      </c>
      <c r="W9814" t="str">
        <f>INDEX(People!$A$2:$A$5,MATCH(Orders!N9814,People!$B$2:$B$5,0))</f>
        <v>Chuck Magee</v>
      </c>
      <c r="X9814" t="str">
        <f>IFERROR(INDEX(Returns!A9814:A10613,MATCH(Orders!B9814,Returns!B9814:B10613,0)),"No")</f>
        <v>No</v>
      </c>
      <c r="Y9814">
        <f t="shared" si="153"/>
        <v>34.650000000000006</v>
      </c>
    </row>
    <row r="9815" spans="1:25" x14ac:dyDescent="0.2">
      <c r="A9815" s="1">
        <v>9814</v>
      </c>
      <c r="B9815" t="s">
        <v>10866</v>
      </c>
      <c r="C9815" s="2">
        <v>43431</v>
      </c>
      <c r="D9815" s="8">
        <f>Table1[[#This Row],[Order Date]]</f>
        <v>43431</v>
      </c>
      <c r="E9815" s="2">
        <v>43434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">
        <v>2742</v>
      </c>
      <c r="P9815" s="1" t="s">
        <v>43</v>
      </c>
      <c r="Q9815" s="1" t="s">
        <v>84</v>
      </c>
      <c r="R9815" s="1" t="s">
        <v>2743</v>
      </c>
      <c r="S9815" s="1">
        <v>204.95000000000002</v>
      </c>
      <c r="T9815" s="1">
        <v>5</v>
      </c>
      <c r="U9815" s="1">
        <v>0</v>
      </c>
      <c r="V9815" s="1">
        <v>100.4255</v>
      </c>
      <c r="W9815" t="str">
        <f>INDEX(People!$A$2:$A$5,MATCH(Orders!N9815,People!$B$2:$B$5,0))</f>
        <v>Chuck Magee</v>
      </c>
      <c r="X9815" t="str">
        <f>IFERROR(INDEX(Returns!A9815:A10614,MATCH(Orders!B9815,Returns!B9815:B10614,0)),"No")</f>
        <v>No</v>
      </c>
      <c r="Y9815">
        <f t="shared" si="153"/>
        <v>204.95000000000002</v>
      </c>
    </row>
    <row r="9816" spans="1:25" x14ac:dyDescent="0.2">
      <c r="A9816" s="1">
        <v>9815</v>
      </c>
      <c r="B9816" t="s">
        <v>10866</v>
      </c>
      <c r="C9816" s="2">
        <v>43431</v>
      </c>
      <c r="D9816" s="8">
        <f>Table1[[#This Row],[Order Date]]</f>
        <v>43431</v>
      </c>
      <c r="E9816" s="2">
        <v>43434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">
        <v>4489</v>
      </c>
      <c r="P9816" s="1" t="s">
        <v>43</v>
      </c>
      <c r="Q9816" s="1" t="s">
        <v>70</v>
      </c>
      <c r="R9816" s="1" t="s">
        <v>4490</v>
      </c>
      <c r="S9816" s="1">
        <v>79.95</v>
      </c>
      <c r="T9816" s="1">
        <v>5</v>
      </c>
      <c r="U9816" s="1">
        <v>0</v>
      </c>
      <c r="V9816" s="1">
        <v>38.376000000000005</v>
      </c>
      <c r="W9816" t="str">
        <f>INDEX(People!$A$2:$A$5,MATCH(Orders!N9816,People!$B$2:$B$5,0))</f>
        <v>Chuck Magee</v>
      </c>
      <c r="X9816" t="str">
        <f>IFERROR(INDEX(Returns!A9816:A10615,MATCH(Orders!B9816,Returns!B9816:B10615,0)),"No")</f>
        <v>No</v>
      </c>
      <c r="Y9816">
        <f t="shared" si="153"/>
        <v>79.95</v>
      </c>
    </row>
    <row r="9817" spans="1:25" x14ac:dyDescent="0.2">
      <c r="A9817" s="1">
        <v>9816</v>
      </c>
      <c r="B9817" t="s">
        <v>10867</v>
      </c>
      <c r="C9817" s="2">
        <v>42894</v>
      </c>
      <c r="D9817" s="8">
        <f>Table1[[#This Row],[Order Date]]</f>
        <v>42894</v>
      </c>
      <c r="E9817" s="2">
        <v>42898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">
        <v>4252</v>
      </c>
      <c r="P9817" s="1" t="s">
        <v>43</v>
      </c>
      <c r="Q9817" s="1" t="s">
        <v>84</v>
      </c>
      <c r="R9817" s="1" t="s">
        <v>4253</v>
      </c>
      <c r="S9817" s="1">
        <v>173.48800000000003</v>
      </c>
      <c r="T9817" s="1">
        <v>7</v>
      </c>
      <c r="U9817" s="1">
        <v>0.2</v>
      </c>
      <c r="V9817" s="1">
        <v>54.214999999999982</v>
      </c>
      <c r="W9817" t="str">
        <f>INDEX(People!$A$2:$A$5,MATCH(Orders!N9817,People!$B$2:$B$5,0))</f>
        <v>Cassandra Brandow</v>
      </c>
      <c r="X9817" t="str">
        <f>IFERROR(INDEX(Returns!A9817:A10616,MATCH(Orders!B9817,Returns!B9817:B10616,0)),"No")</f>
        <v>No</v>
      </c>
      <c r="Y9817">
        <f t="shared" si="153"/>
        <v>208.18560000000002</v>
      </c>
    </row>
    <row r="9818" spans="1:25" x14ac:dyDescent="0.2">
      <c r="A9818" s="1">
        <v>9817</v>
      </c>
      <c r="B9818" t="s">
        <v>10867</v>
      </c>
      <c r="C9818" s="2">
        <v>42894</v>
      </c>
      <c r="D9818" s="8">
        <f>Table1[[#This Row],[Order Date]]</f>
        <v>42894</v>
      </c>
      <c r="E9818" s="2">
        <v>42898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">
        <v>2523</v>
      </c>
      <c r="P9818" s="1" t="s">
        <v>43</v>
      </c>
      <c r="Q9818" s="1" t="s">
        <v>55</v>
      </c>
      <c r="R9818" s="1" t="s">
        <v>2524</v>
      </c>
      <c r="S9818" s="1">
        <v>516.96</v>
      </c>
      <c r="T9818" s="1">
        <v>4</v>
      </c>
      <c r="U9818" s="1">
        <v>0.2</v>
      </c>
      <c r="V9818" s="1">
        <v>-6.4619999999999891</v>
      </c>
      <c r="W9818" t="str">
        <f>INDEX(People!$A$2:$A$5,MATCH(Orders!N9818,People!$B$2:$B$5,0))</f>
        <v>Cassandra Brandow</v>
      </c>
      <c r="X9818" t="str">
        <f>IFERROR(INDEX(Returns!A9818:A10617,MATCH(Orders!B9818,Returns!B9818:B10617,0)),"No")</f>
        <v>No</v>
      </c>
      <c r="Y9818">
        <f t="shared" si="153"/>
        <v>620.35199999999998</v>
      </c>
    </row>
    <row r="9819" spans="1:25" x14ac:dyDescent="0.2">
      <c r="A9819" s="1">
        <v>9818</v>
      </c>
      <c r="B9819" t="s">
        <v>10867</v>
      </c>
      <c r="C9819" s="2">
        <v>42894</v>
      </c>
      <c r="D9819" s="8">
        <f>Table1[[#This Row],[Order Date]]</f>
        <v>42894</v>
      </c>
      <c r="E9819" s="2">
        <v>42898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">
        <v>4608</v>
      </c>
      <c r="P9819" s="1" t="s">
        <v>30</v>
      </c>
      <c r="Q9819" s="1" t="s">
        <v>60</v>
      </c>
      <c r="R9819" s="1" t="s">
        <v>4609</v>
      </c>
      <c r="S9819" s="1">
        <v>173.208</v>
      </c>
      <c r="T9819" s="1">
        <v>7</v>
      </c>
      <c r="U9819" s="1">
        <v>0.2</v>
      </c>
      <c r="V9819" s="1">
        <v>45.467100000000009</v>
      </c>
      <c r="W9819" t="str">
        <f>INDEX(People!$A$2:$A$5,MATCH(Orders!N9819,People!$B$2:$B$5,0))</f>
        <v>Cassandra Brandow</v>
      </c>
      <c r="X9819" t="str">
        <f>IFERROR(INDEX(Returns!A9819:A10618,MATCH(Orders!B9819,Returns!B9819:B10618,0)),"No")</f>
        <v>No</v>
      </c>
      <c r="Y9819">
        <f t="shared" si="153"/>
        <v>207.84959999999998</v>
      </c>
    </row>
    <row r="9820" spans="1:25" x14ac:dyDescent="0.2">
      <c r="A9820" s="1">
        <v>9819</v>
      </c>
      <c r="B9820" t="s">
        <v>10867</v>
      </c>
      <c r="C9820" s="2">
        <v>42894</v>
      </c>
      <c r="D9820" s="8">
        <f>Table1[[#This Row],[Order Date]]</f>
        <v>42894</v>
      </c>
      <c r="E9820" s="2">
        <v>42898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">
        <v>1509</v>
      </c>
      <c r="P9820" s="1" t="s">
        <v>43</v>
      </c>
      <c r="Q9820" s="1" t="s">
        <v>63</v>
      </c>
      <c r="R9820" s="1" t="s">
        <v>1510</v>
      </c>
      <c r="S9820" s="1">
        <v>4.4479999999999995</v>
      </c>
      <c r="T9820" s="1">
        <v>2</v>
      </c>
      <c r="U9820" s="1">
        <v>0.2</v>
      </c>
      <c r="V9820" s="1">
        <v>0.3335999999999999</v>
      </c>
      <c r="W9820" t="str">
        <f>INDEX(People!$A$2:$A$5,MATCH(Orders!N9820,People!$B$2:$B$5,0))</f>
        <v>Cassandra Brandow</v>
      </c>
      <c r="X9820" t="str">
        <f>IFERROR(INDEX(Returns!A9820:A10619,MATCH(Orders!B9820,Returns!B9820:B10619,0)),"No")</f>
        <v>No</v>
      </c>
      <c r="Y9820">
        <f t="shared" si="153"/>
        <v>5.3375999999999992</v>
      </c>
    </row>
    <row r="9821" spans="1:25" x14ac:dyDescent="0.2">
      <c r="A9821" s="1">
        <v>9820</v>
      </c>
      <c r="B9821" t="s">
        <v>10867</v>
      </c>
      <c r="C9821" s="2">
        <v>42894</v>
      </c>
      <c r="D9821" s="8">
        <f>Table1[[#This Row],[Order Date]]</f>
        <v>42894</v>
      </c>
      <c r="E9821" s="2">
        <v>42898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">
        <v>4978</v>
      </c>
      <c r="P9821" s="1" t="s">
        <v>43</v>
      </c>
      <c r="Q9821" s="1" t="s">
        <v>44</v>
      </c>
      <c r="R9821" s="1" t="s">
        <v>4979</v>
      </c>
      <c r="S9821" s="1">
        <v>9</v>
      </c>
      <c r="T9821" s="1">
        <v>3</v>
      </c>
      <c r="U9821" s="1">
        <v>0.2</v>
      </c>
      <c r="V9821" s="1">
        <v>3.1499999999999995</v>
      </c>
      <c r="W9821" t="str">
        <f>INDEX(People!$A$2:$A$5,MATCH(Orders!N9821,People!$B$2:$B$5,0))</f>
        <v>Cassandra Brandow</v>
      </c>
      <c r="X9821" t="str">
        <f>IFERROR(INDEX(Returns!A9821:A10620,MATCH(Orders!B9821,Returns!B9821:B10620,0)),"No")</f>
        <v>No</v>
      </c>
      <c r="Y9821">
        <f t="shared" si="153"/>
        <v>10.799999999999999</v>
      </c>
    </row>
    <row r="9822" spans="1:25" x14ac:dyDescent="0.2">
      <c r="A9822" s="1">
        <v>9821</v>
      </c>
      <c r="B9822" t="s">
        <v>10867</v>
      </c>
      <c r="C9822" s="2">
        <v>42894</v>
      </c>
      <c r="D9822" s="8">
        <f>Table1[[#This Row],[Order Date]]</f>
        <v>42894</v>
      </c>
      <c r="E9822" s="2">
        <v>42898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">
        <v>5528</v>
      </c>
      <c r="P9822" s="1" t="s">
        <v>43</v>
      </c>
      <c r="Q9822" s="1" t="s">
        <v>84</v>
      </c>
      <c r="R9822" s="1" t="s">
        <v>5529</v>
      </c>
      <c r="S9822" s="1">
        <v>42.24</v>
      </c>
      <c r="T9822" s="1">
        <v>10</v>
      </c>
      <c r="U9822" s="1">
        <v>0.2</v>
      </c>
      <c r="V9822" s="1">
        <v>13.199999999999998</v>
      </c>
      <c r="W9822" t="str">
        <f>INDEX(People!$A$2:$A$5,MATCH(Orders!N9822,People!$B$2:$B$5,0))</f>
        <v>Cassandra Brandow</v>
      </c>
      <c r="X9822" t="str">
        <f>IFERROR(INDEX(Returns!A9822:A10621,MATCH(Orders!B9822,Returns!B9822:B10621,0)),"No")</f>
        <v>No</v>
      </c>
      <c r="Y9822">
        <f t="shared" si="153"/>
        <v>50.688000000000002</v>
      </c>
    </row>
    <row r="9823" spans="1:25" x14ac:dyDescent="0.2">
      <c r="A9823" s="1">
        <v>9822</v>
      </c>
      <c r="B9823" t="s">
        <v>10867</v>
      </c>
      <c r="C9823" s="2">
        <v>42894</v>
      </c>
      <c r="D9823" s="8">
        <f>Table1[[#This Row],[Order Date]]</f>
        <v>42894</v>
      </c>
      <c r="E9823" s="2">
        <v>42898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">
        <v>1584</v>
      </c>
      <c r="P9823" s="1" t="s">
        <v>43</v>
      </c>
      <c r="Q9823" s="1" t="s">
        <v>70</v>
      </c>
      <c r="R9823" s="1" t="s">
        <v>1585</v>
      </c>
      <c r="S9823" s="1">
        <v>18.264000000000003</v>
      </c>
      <c r="T9823" s="1">
        <v>2</v>
      </c>
      <c r="U9823" s="1">
        <v>0.7</v>
      </c>
      <c r="V9823" s="1">
        <v>-13.393599999999999</v>
      </c>
      <c r="W9823" t="str">
        <f>INDEX(People!$A$2:$A$5,MATCH(Orders!N9823,People!$B$2:$B$5,0))</f>
        <v>Cassandra Brandow</v>
      </c>
      <c r="X9823" t="str">
        <f>IFERROR(INDEX(Returns!A9823:A10622,MATCH(Orders!B9823,Returns!B9823:B10622,0)),"No")</f>
        <v>No</v>
      </c>
      <c r="Y9823">
        <f t="shared" si="153"/>
        <v>31.048800000000004</v>
      </c>
    </row>
    <row r="9824" spans="1:25" x14ac:dyDescent="0.2">
      <c r="A9824" s="1">
        <v>9823</v>
      </c>
      <c r="B9824" t="s">
        <v>6191</v>
      </c>
      <c r="C9824" s="2">
        <v>42597</v>
      </c>
      <c r="D9824" s="8">
        <f>Table1[[#This Row],[Order Date]]</f>
        <v>42597</v>
      </c>
      <c r="E9824" s="2">
        <v>42601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">
        <v>1811</v>
      </c>
      <c r="P9824" s="1" t="s">
        <v>43</v>
      </c>
      <c r="Q9824" s="1" t="s">
        <v>73</v>
      </c>
      <c r="R9824" s="1" t="s">
        <v>1812</v>
      </c>
      <c r="S9824" s="1">
        <v>152.91</v>
      </c>
      <c r="T9824" s="1">
        <v>3</v>
      </c>
      <c r="U9824" s="1">
        <v>0</v>
      </c>
      <c r="V9824" s="1">
        <v>42.814799999999998</v>
      </c>
      <c r="W9824" t="str">
        <f>INDEX(People!$A$2:$A$5,MATCH(Orders!N9824,People!$B$2:$B$5,0))</f>
        <v>Anna Andreadi</v>
      </c>
      <c r="X9824" t="str">
        <f>IFERROR(INDEX(Returns!A9824:A10623,MATCH(Orders!B9824,Returns!B9824:B10623,0)),"No")</f>
        <v>No</v>
      </c>
      <c r="Y9824">
        <f t="shared" si="153"/>
        <v>152.91</v>
      </c>
    </row>
    <row r="9825" spans="1:25" x14ac:dyDescent="0.2">
      <c r="A9825" s="1">
        <v>9824</v>
      </c>
      <c r="B9825" t="s">
        <v>6191</v>
      </c>
      <c r="C9825" s="2">
        <v>42597</v>
      </c>
      <c r="D9825" s="8">
        <f>Table1[[#This Row],[Order Date]]</f>
        <v>42597</v>
      </c>
      <c r="E9825" s="2">
        <v>42601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">
        <v>3538</v>
      </c>
      <c r="P9825" s="1" t="s">
        <v>43</v>
      </c>
      <c r="Q9825" s="1" t="s">
        <v>84</v>
      </c>
      <c r="R9825" s="1" t="s">
        <v>3539</v>
      </c>
      <c r="S9825" s="1">
        <v>92.94</v>
      </c>
      <c r="T9825" s="1">
        <v>3</v>
      </c>
      <c r="U9825" s="1">
        <v>0</v>
      </c>
      <c r="V9825" s="1">
        <v>41.822999999999993</v>
      </c>
      <c r="W9825" t="str">
        <f>INDEX(People!$A$2:$A$5,MATCH(Orders!N9825,People!$B$2:$B$5,0))</f>
        <v>Anna Andreadi</v>
      </c>
      <c r="X9825" t="str">
        <f>IFERROR(INDEX(Returns!A9825:A10624,MATCH(Orders!B9825,Returns!B9825:B10624,0)),"No")</f>
        <v>No</v>
      </c>
      <c r="Y9825">
        <f t="shared" si="153"/>
        <v>92.94</v>
      </c>
    </row>
    <row r="9826" spans="1:25" x14ac:dyDescent="0.2">
      <c r="A9826" s="1">
        <v>9825</v>
      </c>
      <c r="B9826" t="s">
        <v>6191</v>
      </c>
      <c r="C9826" s="2">
        <v>42597</v>
      </c>
      <c r="D9826" s="8">
        <f>Table1[[#This Row],[Order Date]]</f>
        <v>42597</v>
      </c>
      <c r="E9826" s="2">
        <v>42601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">
        <v>323</v>
      </c>
      <c r="P9826" s="1" t="s">
        <v>43</v>
      </c>
      <c r="Q9826" s="1" t="s">
        <v>70</v>
      </c>
      <c r="R9826" s="1" t="s">
        <v>324</v>
      </c>
      <c r="S9826" s="1">
        <v>17.856000000000002</v>
      </c>
      <c r="T9826" s="1">
        <v>4</v>
      </c>
      <c r="U9826" s="1">
        <v>0.2</v>
      </c>
      <c r="V9826" s="1">
        <v>6.2495999999999992</v>
      </c>
      <c r="W9826" t="str">
        <f>INDEX(People!$A$2:$A$5,MATCH(Orders!N9826,People!$B$2:$B$5,0))</f>
        <v>Anna Andreadi</v>
      </c>
      <c r="X9826" t="str">
        <f>IFERROR(INDEX(Returns!A9826:A10625,MATCH(Orders!B9826,Returns!B9826:B10625,0)),"No")</f>
        <v>No</v>
      </c>
      <c r="Y9826">
        <f t="shared" si="153"/>
        <v>21.427200000000003</v>
      </c>
    </row>
    <row r="9827" spans="1:25" x14ac:dyDescent="0.2">
      <c r="A9827" s="1">
        <v>9826</v>
      </c>
      <c r="B9827" t="s">
        <v>6191</v>
      </c>
      <c r="C9827" s="2">
        <v>42597</v>
      </c>
      <c r="D9827" s="8">
        <f>Table1[[#This Row],[Order Date]]</f>
        <v>42597</v>
      </c>
      <c r="E9827" s="2">
        <v>42601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">
        <v>2043</v>
      </c>
      <c r="P9827" s="1" t="s">
        <v>43</v>
      </c>
      <c r="Q9827" s="1" t="s">
        <v>70</v>
      </c>
      <c r="R9827" s="1" t="s">
        <v>2044</v>
      </c>
      <c r="S9827" s="1">
        <v>46.440000000000005</v>
      </c>
      <c r="T9827" s="1">
        <v>3</v>
      </c>
      <c r="U9827" s="1">
        <v>0.2</v>
      </c>
      <c r="V9827" s="1">
        <v>15.092999999999998</v>
      </c>
      <c r="W9827" t="str">
        <f>INDEX(People!$A$2:$A$5,MATCH(Orders!N9827,People!$B$2:$B$5,0))</f>
        <v>Anna Andreadi</v>
      </c>
      <c r="X9827" t="str">
        <f>IFERROR(INDEX(Returns!A9827:A10626,MATCH(Orders!B9827,Returns!B9827:B10626,0)),"No")</f>
        <v>No</v>
      </c>
      <c r="Y9827">
        <f t="shared" si="153"/>
        <v>55.728000000000002</v>
      </c>
    </row>
    <row r="9828" spans="1:25" x14ac:dyDescent="0.2">
      <c r="A9828" s="1">
        <v>9827</v>
      </c>
      <c r="B9828" t="s">
        <v>6191</v>
      </c>
      <c r="C9828" s="2">
        <v>42597</v>
      </c>
      <c r="D9828" s="8">
        <f>Table1[[#This Row],[Order Date]]</f>
        <v>42597</v>
      </c>
      <c r="E9828" s="2">
        <v>42601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">
        <v>3936</v>
      </c>
      <c r="P9828" s="1" t="s">
        <v>30</v>
      </c>
      <c r="Q9828" s="1" t="s">
        <v>34</v>
      </c>
      <c r="R9828" s="1" t="s">
        <v>3937</v>
      </c>
      <c r="S9828" s="1">
        <v>195.136</v>
      </c>
      <c r="T9828" s="1">
        <v>4</v>
      </c>
      <c r="U9828" s="1">
        <v>0.2</v>
      </c>
      <c r="V9828" s="1">
        <v>-12.196000000000005</v>
      </c>
      <c r="W9828" t="str">
        <f>INDEX(People!$A$2:$A$5,MATCH(Orders!N9828,People!$B$2:$B$5,0))</f>
        <v>Anna Andreadi</v>
      </c>
      <c r="X9828" t="str">
        <f>IFERROR(INDEX(Returns!A9828:A10627,MATCH(Orders!B9828,Returns!B9828:B10627,0)),"No")</f>
        <v>No</v>
      </c>
      <c r="Y9828">
        <f t="shared" si="153"/>
        <v>234.16319999999999</v>
      </c>
    </row>
    <row r="9829" spans="1:25" x14ac:dyDescent="0.2">
      <c r="A9829" s="1">
        <v>9828</v>
      </c>
      <c r="B9829" t="s">
        <v>10868</v>
      </c>
      <c r="C9829" s="2">
        <v>43635</v>
      </c>
      <c r="D9829" s="8">
        <f>Table1[[#This Row],[Order Date]]</f>
        <v>43635</v>
      </c>
      <c r="E9829" s="2">
        <v>43642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">
        <v>1860</v>
      </c>
      <c r="P9829" s="1" t="s">
        <v>43</v>
      </c>
      <c r="Q9829" s="1" t="s">
        <v>55</v>
      </c>
      <c r="R9829" s="1" t="s">
        <v>1861</v>
      </c>
      <c r="S9829" s="1">
        <v>129.30000000000001</v>
      </c>
      <c r="T9829" s="1">
        <v>2</v>
      </c>
      <c r="U9829" s="1">
        <v>0</v>
      </c>
      <c r="V9829" s="1">
        <v>6.4649999999999892</v>
      </c>
      <c r="W9829" t="str">
        <f>INDEX(People!$A$2:$A$5,MATCH(Orders!N9829,People!$B$2:$B$5,0))</f>
        <v>Chuck Magee</v>
      </c>
      <c r="X9829" t="str">
        <f>IFERROR(INDEX(Returns!A9829:A10628,MATCH(Orders!B9829,Returns!B9829:B10628,0)),"No")</f>
        <v>No</v>
      </c>
      <c r="Y9829">
        <f t="shared" si="153"/>
        <v>129.30000000000001</v>
      </c>
    </row>
    <row r="9830" spans="1:25" x14ac:dyDescent="0.2">
      <c r="A9830" s="1">
        <v>9829</v>
      </c>
      <c r="B9830" t="s">
        <v>10868</v>
      </c>
      <c r="C9830" s="2">
        <v>43635</v>
      </c>
      <c r="D9830" s="8">
        <f>Table1[[#This Row],[Order Date]]</f>
        <v>43635</v>
      </c>
      <c r="E9830" s="2">
        <v>43642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">
        <v>1814</v>
      </c>
      <c r="P9830" s="1" t="s">
        <v>43</v>
      </c>
      <c r="Q9830" s="1" t="s">
        <v>70</v>
      </c>
      <c r="R9830" s="1" t="s">
        <v>1815</v>
      </c>
      <c r="S9830" s="1">
        <v>11.568000000000001</v>
      </c>
      <c r="T9830" s="1">
        <v>3</v>
      </c>
      <c r="U9830" s="1">
        <v>0.2</v>
      </c>
      <c r="V9830" s="1">
        <v>3.7595999999999998</v>
      </c>
      <c r="W9830" t="str">
        <f>INDEX(People!$A$2:$A$5,MATCH(Orders!N9830,People!$B$2:$B$5,0))</f>
        <v>Chuck Magee</v>
      </c>
      <c r="X9830" t="str">
        <f>IFERROR(INDEX(Returns!A9830:A10629,MATCH(Orders!B9830,Returns!B9830:B10629,0)),"No")</f>
        <v>No</v>
      </c>
      <c r="Y9830">
        <f t="shared" si="153"/>
        <v>13.881600000000001</v>
      </c>
    </row>
    <row r="9831" spans="1:25" x14ac:dyDescent="0.2">
      <c r="A9831" s="1">
        <v>9830</v>
      </c>
      <c r="B9831" t="s">
        <v>10869</v>
      </c>
      <c r="C9831" s="2">
        <v>43662</v>
      </c>
      <c r="D9831" s="8">
        <f>Table1[[#This Row],[Order Date]]</f>
        <v>43662</v>
      </c>
      <c r="E9831" s="2">
        <v>43669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">
        <v>184</v>
      </c>
      <c r="P9831" s="1" t="s">
        <v>30</v>
      </c>
      <c r="Q9831" s="1" t="s">
        <v>34</v>
      </c>
      <c r="R9831" s="1" t="s">
        <v>185</v>
      </c>
      <c r="S9831" s="1">
        <v>242.35200000000003</v>
      </c>
      <c r="T9831" s="1">
        <v>3</v>
      </c>
      <c r="U9831" s="1">
        <v>0.2</v>
      </c>
      <c r="V9831" s="1">
        <v>15.147000000000006</v>
      </c>
      <c r="W9831" t="str">
        <f>INDEX(People!$A$2:$A$5,MATCH(Orders!N9831,People!$B$2:$B$5,0))</f>
        <v>Cassandra Brandow</v>
      </c>
      <c r="X9831" t="str">
        <f>IFERROR(INDEX(Returns!A9831:A10630,MATCH(Orders!B9831,Returns!B9831:B10630,0)),"No")</f>
        <v>No</v>
      </c>
      <c r="Y9831">
        <f t="shared" si="153"/>
        <v>290.82240000000002</v>
      </c>
    </row>
    <row r="9832" spans="1:25" x14ac:dyDescent="0.2">
      <c r="A9832" s="1">
        <v>9831</v>
      </c>
      <c r="B9832" t="s">
        <v>10870</v>
      </c>
      <c r="C9832" s="2">
        <v>42720</v>
      </c>
      <c r="D9832" s="8">
        <f>Table1[[#This Row],[Order Date]]</f>
        <v>42720</v>
      </c>
      <c r="E9832" s="2">
        <v>42722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">
        <v>4292</v>
      </c>
      <c r="P9832" s="1" t="s">
        <v>66</v>
      </c>
      <c r="Q9832" s="1" t="s">
        <v>146</v>
      </c>
      <c r="R9832" s="1" t="s">
        <v>4293</v>
      </c>
      <c r="S9832" s="1">
        <v>319.96800000000002</v>
      </c>
      <c r="T9832" s="1">
        <v>4</v>
      </c>
      <c r="U9832" s="1">
        <v>0.2</v>
      </c>
      <c r="V9832" s="1">
        <v>95.990400000000008</v>
      </c>
      <c r="W9832" t="str">
        <f>INDEX(People!$A$2:$A$5,MATCH(Orders!N9832,People!$B$2:$B$5,0))</f>
        <v>Kelly Williams</v>
      </c>
      <c r="X9832" t="str">
        <f>IFERROR(INDEX(Returns!A9832:A10631,MATCH(Orders!B9832,Returns!B9832:B10631,0)),"No")</f>
        <v>No</v>
      </c>
      <c r="Y9832">
        <f t="shared" si="153"/>
        <v>383.96160000000003</v>
      </c>
    </row>
    <row r="9833" spans="1:25" x14ac:dyDescent="0.2">
      <c r="A9833" s="1">
        <v>9832</v>
      </c>
      <c r="B9833" t="s">
        <v>10870</v>
      </c>
      <c r="C9833" s="2">
        <v>42720</v>
      </c>
      <c r="D9833" s="8">
        <f>Table1[[#This Row],[Order Date]]</f>
        <v>42720</v>
      </c>
      <c r="E9833" s="2">
        <v>42722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">
        <v>233</v>
      </c>
      <c r="P9833" s="1" t="s">
        <v>30</v>
      </c>
      <c r="Q9833" s="1" t="s">
        <v>60</v>
      </c>
      <c r="R9833" s="1" t="s">
        <v>234</v>
      </c>
      <c r="S9833" s="1">
        <v>8.6240000000000023</v>
      </c>
      <c r="T9833" s="1">
        <v>7</v>
      </c>
      <c r="U9833" s="1">
        <v>0.6</v>
      </c>
      <c r="V9833" s="1">
        <v>-2.5872000000000011</v>
      </c>
      <c r="W9833" t="str">
        <f>INDEX(People!$A$2:$A$5,MATCH(Orders!N9833,People!$B$2:$B$5,0))</f>
        <v>Kelly Williams</v>
      </c>
      <c r="X9833" t="str">
        <f>IFERROR(INDEX(Returns!A9833:A10632,MATCH(Orders!B9833,Returns!B9833:B10632,0)),"No")</f>
        <v>No</v>
      </c>
      <c r="Y9833">
        <f t="shared" si="153"/>
        <v>13.798400000000004</v>
      </c>
    </row>
    <row r="9834" spans="1:25" x14ac:dyDescent="0.2">
      <c r="A9834" s="1">
        <v>9833</v>
      </c>
      <c r="B9834" t="s">
        <v>10871</v>
      </c>
      <c r="C9834" s="2">
        <v>42508</v>
      </c>
      <c r="D9834" s="8">
        <f>Table1[[#This Row],[Order Date]]</f>
        <v>42508</v>
      </c>
      <c r="E9834" s="2">
        <v>42512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">
        <v>3419</v>
      </c>
      <c r="P9834" s="1" t="s">
        <v>43</v>
      </c>
      <c r="Q9834" s="1" t="s">
        <v>84</v>
      </c>
      <c r="R9834" s="1" t="s">
        <v>3420</v>
      </c>
      <c r="S9834" s="1">
        <v>3.9840000000000004</v>
      </c>
      <c r="T9834" s="1">
        <v>1</v>
      </c>
      <c r="U9834" s="1">
        <v>0.2</v>
      </c>
      <c r="V9834" s="1">
        <v>1.4442000000000004</v>
      </c>
      <c r="W9834" t="str">
        <f>INDEX(People!$A$2:$A$5,MATCH(Orders!N9834,People!$B$2:$B$5,0))</f>
        <v>Kelly Williams</v>
      </c>
      <c r="X9834" t="str">
        <f>IFERROR(INDEX(Returns!A9834:A10633,MATCH(Orders!B9834,Returns!B9834:B10633,0)),"No")</f>
        <v>No</v>
      </c>
      <c r="Y9834">
        <f t="shared" si="153"/>
        <v>4.7808000000000002</v>
      </c>
    </row>
    <row r="9835" spans="1:25" x14ac:dyDescent="0.2">
      <c r="A9835" s="1">
        <v>9834</v>
      </c>
      <c r="B9835" t="s">
        <v>10872</v>
      </c>
      <c r="C9835" s="2">
        <v>43722</v>
      </c>
      <c r="D9835" s="8">
        <f>Table1[[#This Row],[Order Date]]</f>
        <v>43722</v>
      </c>
      <c r="E9835" s="2">
        <v>43727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">
        <v>941</v>
      </c>
      <c r="P9835" s="1" t="s">
        <v>66</v>
      </c>
      <c r="Q9835" s="1" t="s">
        <v>146</v>
      </c>
      <c r="R9835" s="1" t="s">
        <v>942</v>
      </c>
      <c r="S9835" s="1">
        <v>895.94400000000019</v>
      </c>
      <c r="T9835" s="1">
        <v>7</v>
      </c>
      <c r="U9835" s="1">
        <v>0.2</v>
      </c>
      <c r="V9835" s="1">
        <v>190.38810000000001</v>
      </c>
      <c r="W9835" t="str">
        <f>INDEX(People!$A$2:$A$5,MATCH(Orders!N9835,People!$B$2:$B$5,0))</f>
        <v>Chuck Magee</v>
      </c>
      <c r="X9835" t="str">
        <f>IFERROR(INDEX(Returns!A9835:A10634,MATCH(Orders!B9835,Returns!B9835:B10634,0)),"No")</f>
        <v>No</v>
      </c>
      <c r="Y9835">
        <f t="shared" si="153"/>
        <v>1075.1328000000001</v>
      </c>
    </row>
    <row r="9836" spans="1:25" x14ac:dyDescent="0.2">
      <c r="A9836" s="1">
        <v>9835</v>
      </c>
      <c r="B9836" t="s">
        <v>10873</v>
      </c>
      <c r="C9836" s="2">
        <v>43383</v>
      </c>
      <c r="D9836" s="8">
        <f>Table1[[#This Row],[Order Date]]</f>
        <v>43383</v>
      </c>
      <c r="E9836" s="2">
        <v>43385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">
        <v>4677</v>
      </c>
      <c r="P9836" s="1" t="s">
        <v>30</v>
      </c>
      <c r="Q9836" s="1" t="s">
        <v>60</v>
      </c>
      <c r="R9836" s="1" t="s">
        <v>4678</v>
      </c>
      <c r="S9836" s="1">
        <v>14</v>
      </c>
      <c r="T9836" s="1">
        <v>4</v>
      </c>
      <c r="U9836" s="1">
        <v>0.6</v>
      </c>
      <c r="V9836" s="1">
        <v>-6.2999999999999972</v>
      </c>
      <c r="W9836" t="str">
        <f>INDEX(People!$A$2:$A$5,MATCH(Orders!N9836,People!$B$2:$B$5,0))</f>
        <v>Kelly Williams</v>
      </c>
      <c r="X9836" t="str">
        <f>IFERROR(INDEX(Returns!A9836:A10635,MATCH(Orders!B9836,Returns!B9836:B10635,0)),"No")</f>
        <v>No</v>
      </c>
      <c r="Y9836">
        <f t="shared" si="153"/>
        <v>22.400000000000002</v>
      </c>
    </row>
    <row r="9837" spans="1:25" x14ac:dyDescent="0.2">
      <c r="A9837" s="1">
        <v>9836</v>
      </c>
      <c r="B9837" t="s">
        <v>10873</v>
      </c>
      <c r="C9837" s="2">
        <v>43383</v>
      </c>
      <c r="D9837" s="8">
        <f>Table1[[#This Row],[Order Date]]</f>
        <v>43383</v>
      </c>
      <c r="E9837" s="2">
        <v>43385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">
        <v>2625</v>
      </c>
      <c r="P9837" s="1" t="s">
        <v>43</v>
      </c>
      <c r="Q9837" s="1" t="s">
        <v>70</v>
      </c>
      <c r="R9837" s="1" t="s">
        <v>2626</v>
      </c>
      <c r="S9837" s="1">
        <v>16.391999999999996</v>
      </c>
      <c r="T9837" s="1">
        <v>2</v>
      </c>
      <c r="U9837" s="1">
        <v>0.8</v>
      </c>
      <c r="V9837" s="1">
        <v>-26.227200000000003</v>
      </c>
      <c r="W9837" t="str">
        <f>INDEX(People!$A$2:$A$5,MATCH(Orders!N9837,People!$B$2:$B$5,0))</f>
        <v>Kelly Williams</v>
      </c>
      <c r="X9837" t="str">
        <f>IFERROR(INDEX(Returns!A9837:A10636,MATCH(Orders!B9837,Returns!B9837:B10636,0)),"No")</f>
        <v>No</v>
      </c>
      <c r="Y9837">
        <f t="shared" si="153"/>
        <v>29.505599999999994</v>
      </c>
    </row>
    <row r="9838" spans="1:25" x14ac:dyDescent="0.2">
      <c r="A9838" s="1">
        <v>9837</v>
      </c>
      <c r="B9838" t="s">
        <v>10874</v>
      </c>
      <c r="C9838" s="2">
        <v>43368</v>
      </c>
      <c r="D9838" s="8">
        <f>Table1[[#This Row],[Order Date]]</f>
        <v>43368</v>
      </c>
      <c r="E9838" s="2">
        <v>43374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">
        <v>2732</v>
      </c>
      <c r="P9838" s="1" t="s">
        <v>43</v>
      </c>
      <c r="Q9838" s="1" t="s">
        <v>84</v>
      </c>
      <c r="R9838" s="1" t="s">
        <v>2733</v>
      </c>
      <c r="S9838" s="1">
        <v>10.9</v>
      </c>
      <c r="T9838" s="1">
        <v>5</v>
      </c>
      <c r="U9838" s="1">
        <v>0</v>
      </c>
      <c r="V9838" s="1">
        <v>5.1229999999999993</v>
      </c>
      <c r="W9838" t="str">
        <f>INDEX(People!$A$2:$A$5,MATCH(Orders!N9838,People!$B$2:$B$5,0))</f>
        <v>Anna Andreadi</v>
      </c>
      <c r="X9838" t="str">
        <f>IFERROR(INDEX(Returns!A9838:A10637,MATCH(Orders!B9838,Returns!B9838:B10637,0)),"No")</f>
        <v>No</v>
      </c>
      <c r="Y9838">
        <f t="shared" si="153"/>
        <v>10.9</v>
      </c>
    </row>
    <row r="9839" spans="1:25" x14ac:dyDescent="0.2">
      <c r="A9839" s="1">
        <v>9838</v>
      </c>
      <c r="B9839" t="s">
        <v>10874</v>
      </c>
      <c r="C9839" s="2">
        <v>43368</v>
      </c>
      <c r="D9839" s="8">
        <f>Table1[[#This Row],[Order Date]]</f>
        <v>43368</v>
      </c>
      <c r="E9839" s="2">
        <v>43374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">
        <v>1447</v>
      </c>
      <c r="P9839" s="1" t="s">
        <v>43</v>
      </c>
      <c r="Q9839" s="1" t="s">
        <v>44</v>
      </c>
      <c r="R9839" s="1" t="s">
        <v>1448</v>
      </c>
      <c r="S9839" s="1">
        <v>29.6</v>
      </c>
      <c r="T9839" s="1">
        <v>2</v>
      </c>
      <c r="U9839" s="1">
        <v>0</v>
      </c>
      <c r="V9839" s="1">
        <v>14.8</v>
      </c>
      <c r="W9839" t="str">
        <f>INDEX(People!$A$2:$A$5,MATCH(Orders!N9839,People!$B$2:$B$5,0))</f>
        <v>Anna Andreadi</v>
      </c>
      <c r="X9839" t="str">
        <f>IFERROR(INDEX(Returns!A9839:A10638,MATCH(Orders!B9839,Returns!B9839:B10638,0)),"No")</f>
        <v>No</v>
      </c>
      <c r="Y9839">
        <f t="shared" si="153"/>
        <v>29.6</v>
      </c>
    </row>
    <row r="9840" spans="1:25" x14ac:dyDescent="0.2">
      <c r="A9840" s="1">
        <v>9839</v>
      </c>
      <c r="B9840" t="s">
        <v>10874</v>
      </c>
      <c r="C9840" s="2">
        <v>43368</v>
      </c>
      <c r="D9840" s="8">
        <f>Table1[[#This Row],[Order Date]]</f>
        <v>43368</v>
      </c>
      <c r="E9840" s="2">
        <v>43374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">
        <v>3690</v>
      </c>
      <c r="P9840" s="1" t="s">
        <v>43</v>
      </c>
      <c r="Q9840" s="1" t="s">
        <v>44</v>
      </c>
      <c r="R9840" s="1" t="s">
        <v>3691</v>
      </c>
      <c r="S9840" s="1">
        <v>4.9800000000000004</v>
      </c>
      <c r="T9840" s="1">
        <v>1</v>
      </c>
      <c r="U9840" s="1">
        <v>0</v>
      </c>
      <c r="V9840" s="1">
        <v>2.2907999999999999</v>
      </c>
      <c r="W9840" t="str">
        <f>INDEX(People!$A$2:$A$5,MATCH(Orders!N9840,People!$B$2:$B$5,0))</f>
        <v>Anna Andreadi</v>
      </c>
      <c r="X9840" t="str">
        <f>IFERROR(INDEX(Returns!A9840:A10639,MATCH(Orders!B9840,Returns!B9840:B10639,0)),"No")</f>
        <v>No</v>
      </c>
      <c r="Y9840">
        <f t="shared" si="153"/>
        <v>4.9800000000000004</v>
      </c>
    </row>
    <row r="9841" spans="1:25" x14ac:dyDescent="0.2">
      <c r="A9841" s="1">
        <v>9840</v>
      </c>
      <c r="B9841" t="s">
        <v>10874</v>
      </c>
      <c r="C9841" s="2">
        <v>43368</v>
      </c>
      <c r="D9841" s="8">
        <f>Table1[[#This Row],[Order Date]]</f>
        <v>43368</v>
      </c>
      <c r="E9841" s="2">
        <v>43374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">
        <v>5372</v>
      </c>
      <c r="P9841" s="1" t="s">
        <v>66</v>
      </c>
      <c r="Q9841" s="1" t="s">
        <v>1065</v>
      </c>
      <c r="R9841" s="1" t="s">
        <v>5373</v>
      </c>
      <c r="S9841" s="1">
        <v>479.97600000000006</v>
      </c>
      <c r="T9841" s="1">
        <v>3</v>
      </c>
      <c r="U9841" s="1">
        <v>0.2</v>
      </c>
      <c r="V9841" s="1">
        <v>161.99189999999999</v>
      </c>
      <c r="W9841" t="str">
        <f>INDEX(People!$A$2:$A$5,MATCH(Orders!N9841,People!$B$2:$B$5,0))</f>
        <v>Anna Andreadi</v>
      </c>
      <c r="X9841" t="str">
        <f>IFERROR(INDEX(Returns!A9841:A10640,MATCH(Orders!B9841,Returns!B9841:B10640,0)),"No")</f>
        <v>No</v>
      </c>
      <c r="Y9841">
        <f t="shared" si="153"/>
        <v>575.97120000000007</v>
      </c>
    </row>
    <row r="9842" spans="1:25" x14ac:dyDescent="0.2">
      <c r="A9842" s="1">
        <v>9841</v>
      </c>
      <c r="B9842" t="s">
        <v>10874</v>
      </c>
      <c r="C9842" s="2">
        <v>43368</v>
      </c>
      <c r="D9842" s="8">
        <f>Table1[[#This Row],[Order Date]]</f>
        <v>43368</v>
      </c>
      <c r="E9842" s="2">
        <v>43374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">
        <v>5444</v>
      </c>
      <c r="P9842" s="1" t="s">
        <v>66</v>
      </c>
      <c r="Q9842" s="1" t="s">
        <v>67</v>
      </c>
      <c r="R9842" s="1" t="s">
        <v>5445</v>
      </c>
      <c r="S9842" s="1">
        <v>44.736000000000004</v>
      </c>
      <c r="T9842" s="1">
        <v>8</v>
      </c>
      <c r="U9842" s="1">
        <v>0.2</v>
      </c>
      <c r="V9842" s="1">
        <v>4.4736000000000011</v>
      </c>
      <c r="W9842" t="str">
        <f>INDEX(People!$A$2:$A$5,MATCH(Orders!N9842,People!$B$2:$B$5,0))</f>
        <v>Anna Andreadi</v>
      </c>
      <c r="X9842" t="str">
        <f>IFERROR(INDEX(Returns!A9842:A10641,MATCH(Orders!B9842,Returns!B9842:B10641,0)),"No")</f>
        <v>No</v>
      </c>
      <c r="Y9842">
        <f t="shared" si="153"/>
        <v>53.683200000000006</v>
      </c>
    </row>
    <row r="9843" spans="1:25" x14ac:dyDescent="0.2">
      <c r="A9843" s="1">
        <v>9842</v>
      </c>
      <c r="B9843" t="s">
        <v>10874</v>
      </c>
      <c r="C9843" s="2">
        <v>43368</v>
      </c>
      <c r="D9843" s="8">
        <f>Table1[[#This Row],[Order Date]]</f>
        <v>43368</v>
      </c>
      <c r="E9843" s="2">
        <v>43374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">
        <v>2709</v>
      </c>
      <c r="P9843" s="1" t="s">
        <v>43</v>
      </c>
      <c r="Q9843" s="1" t="s">
        <v>63</v>
      </c>
      <c r="R9843" s="1" t="s">
        <v>2710</v>
      </c>
      <c r="S9843" s="1">
        <v>5.76</v>
      </c>
      <c r="T9843" s="1">
        <v>2</v>
      </c>
      <c r="U9843" s="1">
        <v>0</v>
      </c>
      <c r="V9843" s="1">
        <v>1.6703999999999999</v>
      </c>
      <c r="W9843" t="str">
        <f>INDEX(People!$A$2:$A$5,MATCH(Orders!N9843,People!$B$2:$B$5,0))</f>
        <v>Anna Andreadi</v>
      </c>
      <c r="X9843" t="str">
        <f>IFERROR(INDEX(Returns!A9843:A10642,MATCH(Orders!B9843,Returns!B9843:B10642,0)),"No")</f>
        <v>No</v>
      </c>
      <c r="Y9843">
        <f t="shared" si="153"/>
        <v>5.76</v>
      </c>
    </row>
    <row r="9844" spans="1:25" x14ac:dyDescent="0.2">
      <c r="A9844" s="1">
        <v>9843</v>
      </c>
      <c r="B9844" t="s">
        <v>10874</v>
      </c>
      <c r="C9844" s="2">
        <v>43368</v>
      </c>
      <c r="D9844" s="8">
        <f>Table1[[#This Row],[Order Date]]</f>
        <v>43368</v>
      </c>
      <c r="E9844" s="2">
        <v>43374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">
        <v>2197</v>
      </c>
      <c r="P9844" s="1" t="s">
        <v>30</v>
      </c>
      <c r="Q9844" s="1" t="s">
        <v>34</v>
      </c>
      <c r="R9844" s="1" t="s">
        <v>2198</v>
      </c>
      <c r="S9844" s="1">
        <v>483.13599999999997</v>
      </c>
      <c r="T9844" s="1">
        <v>4</v>
      </c>
      <c r="U9844" s="1">
        <v>0.2</v>
      </c>
      <c r="V9844" s="1">
        <v>60.391999999999939</v>
      </c>
      <c r="W9844" t="str">
        <f>INDEX(People!$A$2:$A$5,MATCH(Orders!N9844,People!$B$2:$B$5,0))</f>
        <v>Anna Andreadi</v>
      </c>
      <c r="X9844" t="str">
        <f>IFERROR(INDEX(Returns!A9844:A10643,MATCH(Orders!B9844,Returns!B9844:B10643,0)),"No")</f>
        <v>No</v>
      </c>
      <c r="Y9844">
        <f t="shared" si="153"/>
        <v>579.76319999999998</v>
      </c>
    </row>
    <row r="9845" spans="1:25" x14ac:dyDescent="0.2">
      <c r="A9845" s="1">
        <v>9844</v>
      </c>
      <c r="B9845" t="s">
        <v>10875</v>
      </c>
      <c r="C9845" s="2">
        <v>42524</v>
      </c>
      <c r="D9845" s="8">
        <f>Table1[[#This Row],[Order Date]]</f>
        <v>42524</v>
      </c>
      <c r="E9845" s="2">
        <v>42527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">
        <v>3690</v>
      </c>
      <c r="P9845" s="1" t="s">
        <v>43</v>
      </c>
      <c r="Q9845" s="1" t="s">
        <v>44</v>
      </c>
      <c r="R9845" s="1" t="s">
        <v>3691</v>
      </c>
      <c r="S9845" s="1">
        <v>15.936000000000002</v>
      </c>
      <c r="T9845" s="1">
        <v>4</v>
      </c>
      <c r="U9845" s="1">
        <v>0.2</v>
      </c>
      <c r="V9845" s="1">
        <v>5.1791999999999998</v>
      </c>
      <c r="W9845" t="str">
        <f>INDEX(People!$A$2:$A$5,MATCH(Orders!N9845,People!$B$2:$B$5,0))</f>
        <v>Kelly Williams</v>
      </c>
      <c r="X9845" t="str">
        <f>IFERROR(INDEX(Returns!A9845:A10644,MATCH(Orders!B9845,Returns!B9845:B10644,0)),"No")</f>
        <v>No</v>
      </c>
      <c r="Y9845">
        <f t="shared" si="153"/>
        <v>19.123200000000001</v>
      </c>
    </row>
    <row r="9846" spans="1:25" x14ac:dyDescent="0.2">
      <c r="A9846" s="1">
        <v>9845</v>
      </c>
      <c r="B9846" t="s">
        <v>10875</v>
      </c>
      <c r="C9846" s="2">
        <v>42524</v>
      </c>
      <c r="D9846" s="8">
        <f>Table1[[#This Row],[Order Date]]</f>
        <v>42524</v>
      </c>
      <c r="E9846" s="2">
        <v>42527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">
        <v>1686</v>
      </c>
      <c r="P9846" s="1" t="s">
        <v>30</v>
      </c>
      <c r="Q9846" s="1" t="s">
        <v>60</v>
      </c>
      <c r="R9846" s="1" t="s">
        <v>1687</v>
      </c>
      <c r="S9846" s="1">
        <v>61.543999999999997</v>
      </c>
      <c r="T9846" s="1">
        <v>7</v>
      </c>
      <c r="U9846" s="1">
        <v>0.6</v>
      </c>
      <c r="V9846" s="1">
        <v>-40.003599999999999</v>
      </c>
      <c r="W9846" t="str">
        <f>INDEX(People!$A$2:$A$5,MATCH(Orders!N9846,People!$B$2:$B$5,0))</f>
        <v>Kelly Williams</v>
      </c>
      <c r="X9846" t="str">
        <f>IFERROR(INDEX(Returns!A9846:A10645,MATCH(Orders!B9846,Returns!B9846:B10645,0)),"No")</f>
        <v>No</v>
      </c>
      <c r="Y9846">
        <f t="shared" si="153"/>
        <v>98.470399999999998</v>
      </c>
    </row>
    <row r="9847" spans="1:25" x14ac:dyDescent="0.2">
      <c r="A9847" s="1">
        <v>9846</v>
      </c>
      <c r="B9847" t="s">
        <v>10875</v>
      </c>
      <c r="C9847" s="2">
        <v>42524</v>
      </c>
      <c r="D9847" s="8">
        <f>Table1[[#This Row],[Order Date]]</f>
        <v>42524</v>
      </c>
      <c r="E9847" s="2">
        <v>42527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">
        <v>3642</v>
      </c>
      <c r="P9847" s="1" t="s">
        <v>43</v>
      </c>
      <c r="Q9847" s="1" t="s">
        <v>55</v>
      </c>
      <c r="R9847" s="1" t="s">
        <v>3643</v>
      </c>
      <c r="S9847" s="1">
        <v>132.696</v>
      </c>
      <c r="T9847" s="1">
        <v>3</v>
      </c>
      <c r="U9847" s="1">
        <v>0.2</v>
      </c>
      <c r="V9847" s="1">
        <v>9.9521999999999977</v>
      </c>
      <c r="W9847" t="str">
        <f>INDEX(People!$A$2:$A$5,MATCH(Orders!N9847,People!$B$2:$B$5,0))</f>
        <v>Kelly Williams</v>
      </c>
      <c r="X9847" t="str">
        <f>IFERROR(INDEX(Returns!A9847:A10646,MATCH(Orders!B9847,Returns!B9847:B10646,0)),"No")</f>
        <v>No</v>
      </c>
      <c r="Y9847">
        <f t="shared" si="153"/>
        <v>159.23519999999999</v>
      </c>
    </row>
    <row r="9848" spans="1:25" x14ac:dyDescent="0.2">
      <c r="A9848" s="1">
        <v>9847</v>
      </c>
      <c r="B9848" t="s">
        <v>6183</v>
      </c>
      <c r="C9848" s="2">
        <v>43710</v>
      </c>
      <c r="D9848" s="8">
        <f>Table1[[#This Row],[Order Date]]</f>
        <v>43710</v>
      </c>
      <c r="E9848" s="2">
        <v>43712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">
        <v>129</v>
      </c>
      <c r="P9848" s="1" t="s">
        <v>43</v>
      </c>
      <c r="Q9848" s="1" t="s">
        <v>73</v>
      </c>
      <c r="R9848" s="1" t="s">
        <v>130</v>
      </c>
      <c r="S9848" s="1">
        <v>43.099999999999994</v>
      </c>
      <c r="T9848" s="1">
        <v>5</v>
      </c>
      <c r="U9848" s="1">
        <v>0</v>
      </c>
      <c r="V9848" s="1">
        <v>11.206</v>
      </c>
      <c r="W9848" t="str">
        <f>INDEX(People!$A$2:$A$5,MATCH(Orders!N9848,People!$B$2:$B$5,0))</f>
        <v>Anna Andreadi</v>
      </c>
      <c r="X9848" t="str">
        <f>IFERROR(INDEX(Returns!A9848:A10647,MATCH(Orders!B9848,Returns!B9848:B10647,0)),"No")</f>
        <v>No</v>
      </c>
      <c r="Y9848">
        <f t="shared" si="153"/>
        <v>43.099999999999994</v>
      </c>
    </row>
    <row r="9849" spans="1:25" x14ac:dyDescent="0.2">
      <c r="A9849" s="1">
        <v>9848</v>
      </c>
      <c r="B9849" t="s">
        <v>6183</v>
      </c>
      <c r="C9849" s="2">
        <v>43710</v>
      </c>
      <c r="D9849" s="8">
        <f>Table1[[#This Row],[Order Date]]</f>
        <v>43710</v>
      </c>
      <c r="E9849" s="2">
        <v>43712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">
        <v>2453</v>
      </c>
      <c r="P9849" s="1" t="s">
        <v>30</v>
      </c>
      <c r="Q9849" s="1" t="s">
        <v>60</v>
      </c>
      <c r="R9849" s="1" t="s">
        <v>2454</v>
      </c>
      <c r="S9849" s="1">
        <v>511.5</v>
      </c>
      <c r="T9849" s="1">
        <v>5</v>
      </c>
      <c r="U9849" s="1">
        <v>0</v>
      </c>
      <c r="V9849" s="1">
        <v>132.99</v>
      </c>
      <c r="W9849" t="str">
        <f>INDEX(People!$A$2:$A$5,MATCH(Orders!N9849,People!$B$2:$B$5,0))</f>
        <v>Anna Andreadi</v>
      </c>
      <c r="X9849" t="str">
        <f>IFERROR(INDEX(Returns!A9849:A10648,MATCH(Orders!B9849,Returns!B9849:B10648,0)),"No")</f>
        <v>No</v>
      </c>
      <c r="Y9849">
        <f t="shared" si="153"/>
        <v>511.5</v>
      </c>
    </row>
    <row r="9850" spans="1:25" x14ac:dyDescent="0.2">
      <c r="A9850" s="1">
        <v>9849</v>
      </c>
      <c r="B9850" t="s">
        <v>6183</v>
      </c>
      <c r="C9850" s="2">
        <v>43710</v>
      </c>
      <c r="D9850" s="8">
        <f>Table1[[#This Row],[Order Date]]</f>
        <v>43710</v>
      </c>
      <c r="E9850" s="2">
        <v>43712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">
        <v>2639</v>
      </c>
      <c r="P9850" s="1" t="s">
        <v>43</v>
      </c>
      <c r="Q9850" s="1" t="s">
        <v>70</v>
      </c>
      <c r="R9850" s="1" t="s">
        <v>2640</v>
      </c>
      <c r="S9850" s="1">
        <v>147.91999999999999</v>
      </c>
      <c r="T9850" s="1">
        <v>5</v>
      </c>
      <c r="U9850" s="1">
        <v>0.2</v>
      </c>
      <c r="V9850" s="1">
        <v>46.224999999999987</v>
      </c>
      <c r="W9850" t="str">
        <f>INDEX(People!$A$2:$A$5,MATCH(Orders!N9850,People!$B$2:$B$5,0))</f>
        <v>Anna Andreadi</v>
      </c>
      <c r="X9850" t="str">
        <f>IFERROR(INDEX(Returns!A9850:A10649,MATCH(Orders!B9850,Returns!B9850:B10649,0)),"No")</f>
        <v>No</v>
      </c>
      <c r="Y9850">
        <f t="shared" si="153"/>
        <v>177.50399999999999</v>
      </c>
    </row>
    <row r="9851" spans="1:25" x14ac:dyDescent="0.2">
      <c r="A9851" s="1">
        <v>9850</v>
      </c>
      <c r="B9851" t="s">
        <v>10876</v>
      </c>
      <c r="C9851" s="2">
        <v>42472</v>
      </c>
      <c r="D9851" s="8">
        <f>Table1[[#This Row],[Order Date]]</f>
        <v>42472</v>
      </c>
      <c r="E9851" s="2">
        <v>42478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">
        <v>5033</v>
      </c>
      <c r="P9851" s="1" t="s">
        <v>43</v>
      </c>
      <c r="Q9851" s="1" t="s">
        <v>63</v>
      </c>
      <c r="R9851" s="1" t="s">
        <v>5034</v>
      </c>
      <c r="S9851" s="1">
        <v>39.68</v>
      </c>
      <c r="T9851" s="1">
        <v>2</v>
      </c>
      <c r="U9851" s="1">
        <v>0</v>
      </c>
      <c r="V9851" s="1">
        <v>16.268800000000002</v>
      </c>
      <c r="W9851" t="str">
        <f>INDEX(People!$A$2:$A$5,MATCH(Orders!N9851,People!$B$2:$B$5,0))</f>
        <v>Anna Andreadi</v>
      </c>
      <c r="X9851" t="str">
        <f>IFERROR(INDEX(Returns!A9851:A10650,MATCH(Orders!B9851,Returns!B9851:B10650,0)),"No")</f>
        <v>No</v>
      </c>
      <c r="Y9851">
        <f t="shared" si="153"/>
        <v>39.68</v>
      </c>
    </row>
    <row r="9852" spans="1:25" x14ac:dyDescent="0.2">
      <c r="A9852" s="1">
        <v>9851</v>
      </c>
      <c r="B9852" t="s">
        <v>10877</v>
      </c>
      <c r="C9852" s="2">
        <v>43222</v>
      </c>
      <c r="D9852" s="8">
        <f>Table1[[#This Row],[Order Date]]</f>
        <v>43222</v>
      </c>
      <c r="E9852" s="2">
        <v>43226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">
        <v>1818</v>
      </c>
      <c r="P9852" s="1" t="s">
        <v>30</v>
      </c>
      <c r="Q9852" s="1" t="s">
        <v>60</v>
      </c>
      <c r="R9852" s="1" t="s">
        <v>1819</v>
      </c>
      <c r="S9852" s="1">
        <v>12.56</v>
      </c>
      <c r="T9852" s="1">
        <v>2</v>
      </c>
      <c r="U9852" s="1">
        <v>0</v>
      </c>
      <c r="V9852" s="1">
        <v>4.0191999999999997</v>
      </c>
      <c r="W9852" t="str">
        <f>INDEX(People!$A$2:$A$5,MATCH(Orders!N9852,People!$B$2:$B$5,0))</f>
        <v>Chuck Magee</v>
      </c>
      <c r="X9852" t="str">
        <f>IFERROR(INDEX(Returns!A9852:A10651,MATCH(Orders!B9852,Returns!B9852:B10651,0)),"No")</f>
        <v>No</v>
      </c>
      <c r="Y9852">
        <f t="shared" si="153"/>
        <v>12.56</v>
      </c>
    </row>
    <row r="9853" spans="1:25" x14ac:dyDescent="0.2">
      <c r="A9853" s="1">
        <v>9852</v>
      </c>
      <c r="B9853" t="s">
        <v>10877</v>
      </c>
      <c r="C9853" s="2">
        <v>43222</v>
      </c>
      <c r="D9853" s="8">
        <f>Table1[[#This Row],[Order Date]]</f>
        <v>43222</v>
      </c>
      <c r="E9853" s="2">
        <v>43226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">
        <v>1494</v>
      </c>
      <c r="P9853" s="1" t="s">
        <v>43</v>
      </c>
      <c r="Q9853" s="1" t="s">
        <v>70</v>
      </c>
      <c r="R9853" s="1" t="s">
        <v>1495</v>
      </c>
      <c r="S9853" s="1">
        <v>90.480000000000018</v>
      </c>
      <c r="T9853" s="1">
        <v>3</v>
      </c>
      <c r="U9853" s="1">
        <v>0.2</v>
      </c>
      <c r="V9853" s="1">
        <v>33.93</v>
      </c>
      <c r="W9853" t="str">
        <f>INDEX(People!$A$2:$A$5,MATCH(Orders!N9853,People!$B$2:$B$5,0))</f>
        <v>Chuck Magee</v>
      </c>
      <c r="X9853" t="str">
        <f>IFERROR(INDEX(Returns!A9853:A10652,MATCH(Orders!B9853,Returns!B9853:B10652,0)),"No")</f>
        <v>No</v>
      </c>
      <c r="Y9853">
        <f t="shared" si="153"/>
        <v>108.57600000000002</v>
      </c>
    </row>
    <row r="9854" spans="1:25" x14ac:dyDescent="0.2">
      <c r="A9854" s="1">
        <v>9853</v>
      </c>
      <c r="B9854" t="s">
        <v>10877</v>
      </c>
      <c r="C9854" s="2">
        <v>43222</v>
      </c>
      <c r="D9854" s="8">
        <f>Table1[[#This Row],[Order Date]]</f>
        <v>43222</v>
      </c>
      <c r="E9854" s="2">
        <v>43226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">
        <v>3918</v>
      </c>
      <c r="P9854" s="1" t="s">
        <v>43</v>
      </c>
      <c r="Q9854" s="1" t="s">
        <v>84</v>
      </c>
      <c r="R9854" s="1" t="s">
        <v>3919</v>
      </c>
      <c r="S9854" s="1">
        <v>13.08</v>
      </c>
      <c r="T9854" s="1">
        <v>2</v>
      </c>
      <c r="U9854" s="1">
        <v>0</v>
      </c>
      <c r="V9854" s="1">
        <v>6.0167999999999999</v>
      </c>
      <c r="W9854" t="str">
        <f>INDEX(People!$A$2:$A$5,MATCH(Orders!N9854,People!$B$2:$B$5,0))</f>
        <v>Chuck Magee</v>
      </c>
      <c r="X9854" t="str">
        <f>IFERROR(INDEX(Returns!A9854:A10653,MATCH(Orders!B9854,Returns!B9854:B10653,0)),"No")</f>
        <v>No</v>
      </c>
      <c r="Y9854">
        <f t="shared" si="153"/>
        <v>13.08</v>
      </c>
    </row>
    <row r="9855" spans="1:25" x14ac:dyDescent="0.2">
      <c r="A9855" s="1">
        <v>9854</v>
      </c>
      <c r="B9855" t="s">
        <v>10877</v>
      </c>
      <c r="C9855" s="2">
        <v>43222</v>
      </c>
      <c r="D9855" s="8">
        <f>Table1[[#This Row],[Order Date]]</f>
        <v>43222</v>
      </c>
      <c r="E9855" s="2">
        <v>43226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">
        <v>1977</v>
      </c>
      <c r="P9855" s="1" t="s">
        <v>30</v>
      </c>
      <c r="Q9855" s="1" t="s">
        <v>60</v>
      </c>
      <c r="R9855" s="1" t="s">
        <v>1978</v>
      </c>
      <c r="S9855" s="1">
        <v>214.7</v>
      </c>
      <c r="T9855" s="1">
        <v>5</v>
      </c>
      <c r="U9855" s="1">
        <v>0</v>
      </c>
      <c r="V9855" s="1">
        <v>83.733000000000004</v>
      </c>
      <c r="W9855" t="str">
        <f>INDEX(People!$A$2:$A$5,MATCH(Orders!N9855,People!$B$2:$B$5,0))</f>
        <v>Chuck Magee</v>
      </c>
      <c r="X9855" t="str">
        <f>IFERROR(INDEX(Returns!A9855:A10654,MATCH(Orders!B9855,Returns!B9855:B10654,0)),"No")</f>
        <v>No</v>
      </c>
      <c r="Y9855">
        <f t="shared" si="153"/>
        <v>214.7</v>
      </c>
    </row>
    <row r="9856" spans="1:25" x14ac:dyDescent="0.2">
      <c r="A9856" s="1">
        <v>9855</v>
      </c>
      <c r="B9856" t="s">
        <v>10878</v>
      </c>
      <c r="C9856" s="2">
        <v>43635</v>
      </c>
      <c r="D9856" s="8">
        <f>Table1[[#This Row],[Order Date]]</f>
        <v>43635</v>
      </c>
      <c r="E9856" s="2">
        <v>43639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">
        <v>5115</v>
      </c>
      <c r="P9856" s="1" t="s">
        <v>30</v>
      </c>
      <c r="Q9856" s="1" t="s">
        <v>60</v>
      </c>
      <c r="R9856" s="1" t="s">
        <v>5116</v>
      </c>
      <c r="S9856" s="1">
        <v>50.32</v>
      </c>
      <c r="T9856" s="1">
        <v>4</v>
      </c>
      <c r="U9856" s="1">
        <v>0</v>
      </c>
      <c r="V9856" s="1">
        <v>21.134400000000003</v>
      </c>
      <c r="W9856" t="str">
        <f>INDEX(People!$A$2:$A$5,MATCH(Orders!N9856,People!$B$2:$B$5,0))</f>
        <v>Anna Andreadi</v>
      </c>
      <c r="X9856" t="str">
        <f>IFERROR(INDEX(Returns!A9856:A10655,MATCH(Orders!B9856,Returns!B9856:B10655,0)),"No")</f>
        <v>No</v>
      </c>
      <c r="Y9856">
        <f t="shared" si="153"/>
        <v>50.32</v>
      </c>
    </row>
    <row r="9857" spans="1:25" x14ac:dyDescent="0.2">
      <c r="A9857" s="1">
        <v>9856</v>
      </c>
      <c r="B9857" t="s">
        <v>10878</v>
      </c>
      <c r="C9857" s="2">
        <v>43635</v>
      </c>
      <c r="D9857" s="8">
        <f>Table1[[#This Row],[Order Date]]</f>
        <v>43635</v>
      </c>
      <c r="E9857" s="2">
        <v>43639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">
        <v>4795</v>
      </c>
      <c r="P9857" s="1" t="s">
        <v>43</v>
      </c>
      <c r="Q9857" s="1" t="s">
        <v>84</v>
      </c>
      <c r="R9857" s="1" t="s">
        <v>4796</v>
      </c>
      <c r="S9857" s="1">
        <v>24.56</v>
      </c>
      <c r="T9857" s="1">
        <v>2</v>
      </c>
      <c r="U9857" s="1">
        <v>0</v>
      </c>
      <c r="V9857" s="1">
        <v>11.543199999999999</v>
      </c>
      <c r="W9857" t="str">
        <f>INDEX(People!$A$2:$A$5,MATCH(Orders!N9857,People!$B$2:$B$5,0))</f>
        <v>Anna Andreadi</v>
      </c>
      <c r="X9857" t="str">
        <f>IFERROR(INDEX(Returns!A9857:A10656,MATCH(Orders!B9857,Returns!B9857:B10656,0)),"No")</f>
        <v>No</v>
      </c>
      <c r="Y9857">
        <f t="shared" si="153"/>
        <v>24.56</v>
      </c>
    </row>
    <row r="9858" spans="1:25" x14ac:dyDescent="0.2">
      <c r="A9858" s="1">
        <v>9857</v>
      </c>
      <c r="B9858" t="s">
        <v>10879</v>
      </c>
      <c r="C9858" s="2">
        <v>42680</v>
      </c>
      <c r="D9858" s="8">
        <f>Table1[[#This Row],[Order Date]]</f>
        <v>42680</v>
      </c>
      <c r="E9858" s="2">
        <v>42685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">
        <v>255</v>
      </c>
      <c r="P9858" s="1" t="s">
        <v>43</v>
      </c>
      <c r="Q9858" s="1" t="s">
        <v>84</v>
      </c>
      <c r="R9858" s="1" t="s">
        <v>256</v>
      </c>
      <c r="S9858" s="1">
        <v>43.68</v>
      </c>
      <c r="T9858" s="1">
        <v>6</v>
      </c>
      <c r="U9858" s="1">
        <v>0</v>
      </c>
      <c r="V9858" s="1">
        <v>20.9664</v>
      </c>
      <c r="W9858" t="str">
        <f>INDEX(People!$A$2:$A$5,MATCH(Orders!N9858,People!$B$2:$B$5,0))</f>
        <v>Cassandra Brandow</v>
      </c>
      <c r="X9858" t="str">
        <f>IFERROR(INDEX(Returns!A9858:A10657,MATCH(Orders!B9858,Returns!B9858:B10657,0)),"No")</f>
        <v>No</v>
      </c>
      <c r="Y9858">
        <f t="shared" si="153"/>
        <v>43.68</v>
      </c>
    </row>
    <row r="9859" spans="1:25" x14ac:dyDescent="0.2">
      <c r="A9859" s="1">
        <v>9858</v>
      </c>
      <c r="B9859" t="s">
        <v>10880</v>
      </c>
      <c r="C9859" s="2">
        <v>42820</v>
      </c>
      <c r="D9859" s="8">
        <f>Table1[[#This Row],[Order Date]]</f>
        <v>42820</v>
      </c>
      <c r="E9859" s="2">
        <v>42824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">
        <v>1392</v>
      </c>
      <c r="P9859" s="1" t="s">
        <v>30</v>
      </c>
      <c r="Q9859" s="1" t="s">
        <v>52</v>
      </c>
      <c r="R9859" s="1" t="s">
        <v>1393</v>
      </c>
      <c r="S9859" s="1">
        <v>3393.68</v>
      </c>
      <c r="T9859" s="1">
        <v>8</v>
      </c>
      <c r="U9859" s="1">
        <v>0</v>
      </c>
      <c r="V9859" s="1">
        <v>610.86239999999998</v>
      </c>
      <c r="W9859" t="str">
        <f>INDEX(People!$A$2:$A$5,MATCH(Orders!N9859,People!$B$2:$B$5,0))</f>
        <v>Anna Andreadi</v>
      </c>
      <c r="X9859" t="str">
        <f>IFERROR(INDEX(Returns!A9859:A10658,MATCH(Orders!B9859,Returns!B9859:B10658,0)),"No")</f>
        <v>No</v>
      </c>
      <c r="Y9859">
        <f t="shared" ref="Y9859:Y9922" si="154">S9859*(1+U9859)</f>
        <v>3393.68</v>
      </c>
    </row>
    <row r="9860" spans="1:25" x14ac:dyDescent="0.2">
      <c r="A9860" s="1">
        <v>9859</v>
      </c>
      <c r="B9860" t="s">
        <v>10881</v>
      </c>
      <c r="C9860" s="2">
        <v>43479</v>
      </c>
      <c r="D9860" s="8">
        <f>Table1[[#This Row],[Order Date]]</f>
        <v>43479</v>
      </c>
      <c r="E9860" s="2">
        <v>43485</v>
      </c>
      <c r="F9860" s="1" t="s">
        <v>46</v>
      </c>
      <c r="G9860" s="1" t="s">
        <v>2557</v>
      </c>
      <c r="H9860" s="1" t="s">
        <v>2558</v>
      </c>
      <c r="I9860" s="1" t="s">
        <v>94</v>
      </c>
      <c r="J9860" s="1" t="s">
        <v>25</v>
      </c>
      <c r="K9860" s="1" t="s">
        <v>1277</v>
      </c>
      <c r="L9860" s="1" t="s">
        <v>228</v>
      </c>
      <c r="M9860" s="1">
        <v>47374</v>
      </c>
      <c r="N9860" s="1" t="s">
        <v>97</v>
      </c>
      <c r="O9860" s="1" t="s">
        <v>561</v>
      </c>
      <c r="P9860" s="1" t="s">
        <v>43</v>
      </c>
      <c r="Q9860" s="1" t="s">
        <v>55</v>
      </c>
      <c r="R9860" s="1" t="s">
        <v>562</v>
      </c>
      <c r="S9860" s="1">
        <v>67.400000000000006</v>
      </c>
      <c r="T9860" s="1">
        <v>5</v>
      </c>
      <c r="U9860" s="1">
        <v>0</v>
      </c>
      <c r="V9860" s="1">
        <v>17.523999999999997</v>
      </c>
      <c r="W9860" t="str">
        <f>INDEX(People!$A$2:$A$5,MATCH(Orders!N9860,People!$B$2:$B$5,0))</f>
        <v>Kelly Williams</v>
      </c>
      <c r="X9860" t="str">
        <f>IFERROR(INDEX(Returns!A9860:A10659,MATCH(Orders!B9860,Returns!B9860:B10659,0)),"No")</f>
        <v>No</v>
      </c>
      <c r="Y9860">
        <f t="shared" si="154"/>
        <v>67.400000000000006</v>
      </c>
    </row>
    <row r="9861" spans="1:25" x14ac:dyDescent="0.2">
      <c r="A9861" s="1">
        <v>9860</v>
      </c>
      <c r="B9861" t="s">
        <v>10881</v>
      </c>
      <c r="C9861" s="2">
        <v>43479</v>
      </c>
      <c r="D9861" s="8">
        <f>Table1[[#This Row],[Order Date]]</f>
        <v>43479</v>
      </c>
      <c r="E9861" s="2">
        <v>43485</v>
      </c>
      <c r="F9861" s="1" t="s">
        <v>46</v>
      </c>
      <c r="G9861" s="1" t="s">
        <v>2557</v>
      </c>
      <c r="H9861" s="1" t="s">
        <v>2558</v>
      </c>
      <c r="I9861" s="1" t="s">
        <v>94</v>
      </c>
      <c r="J9861" s="1" t="s">
        <v>25</v>
      </c>
      <c r="K9861" s="1" t="s">
        <v>1277</v>
      </c>
      <c r="L9861" s="1" t="s">
        <v>228</v>
      </c>
      <c r="M9861" s="1">
        <v>47374</v>
      </c>
      <c r="N9861" s="1" t="s">
        <v>97</v>
      </c>
      <c r="O9861" s="1" t="s">
        <v>879</v>
      </c>
      <c r="P9861" s="1" t="s">
        <v>43</v>
      </c>
      <c r="Q9861" s="1" t="s">
        <v>242</v>
      </c>
      <c r="R9861" s="1" t="s">
        <v>880</v>
      </c>
      <c r="S9861" s="1">
        <v>2.52</v>
      </c>
      <c r="T9861" s="1">
        <v>2</v>
      </c>
      <c r="U9861" s="1">
        <v>0</v>
      </c>
      <c r="V9861" s="1">
        <v>0.1008</v>
      </c>
      <c r="W9861" t="str">
        <f>INDEX(People!$A$2:$A$5,MATCH(Orders!N9861,People!$B$2:$B$5,0))</f>
        <v>Kelly Williams</v>
      </c>
      <c r="X9861" t="str">
        <f>IFERROR(INDEX(Returns!A9861:A10660,MATCH(Orders!B9861,Returns!B9861:B10660,0)),"No")</f>
        <v>No</v>
      </c>
      <c r="Y9861">
        <f t="shared" si="154"/>
        <v>2.52</v>
      </c>
    </row>
    <row r="9862" spans="1:25" x14ac:dyDescent="0.2">
      <c r="A9862" s="1">
        <v>9861</v>
      </c>
      <c r="B9862" t="s">
        <v>10881</v>
      </c>
      <c r="C9862" s="2">
        <v>43479</v>
      </c>
      <c r="D9862" s="8">
        <f>Table1[[#This Row],[Order Date]]</f>
        <v>43479</v>
      </c>
      <c r="E9862" s="2">
        <v>43485</v>
      </c>
      <c r="F9862" s="1" t="s">
        <v>46</v>
      </c>
      <c r="G9862" s="1" t="s">
        <v>2557</v>
      </c>
      <c r="H9862" s="1" t="s">
        <v>2558</v>
      </c>
      <c r="I9862" s="1" t="s">
        <v>94</v>
      </c>
      <c r="J9862" s="1" t="s">
        <v>25</v>
      </c>
      <c r="K9862" s="1" t="s">
        <v>1277</v>
      </c>
      <c r="L9862" s="1" t="s">
        <v>228</v>
      </c>
      <c r="M9862" s="1">
        <v>47374</v>
      </c>
      <c r="N9862" s="1" t="s">
        <v>97</v>
      </c>
      <c r="O9862" s="1" t="s">
        <v>3415</v>
      </c>
      <c r="P9862" s="1" t="s">
        <v>66</v>
      </c>
      <c r="Q9862" s="1" t="s">
        <v>67</v>
      </c>
      <c r="R9862" s="1" t="s">
        <v>3416</v>
      </c>
      <c r="S9862" s="1">
        <v>67.8</v>
      </c>
      <c r="T9862" s="1">
        <v>4</v>
      </c>
      <c r="U9862" s="1">
        <v>0</v>
      </c>
      <c r="V9862" s="1">
        <v>1.3559999999999945</v>
      </c>
      <c r="W9862" t="str">
        <f>INDEX(People!$A$2:$A$5,MATCH(Orders!N9862,People!$B$2:$B$5,0))</f>
        <v>Kelly Williams</v>
      </c>
      <c r="X9862" t="str">
        <f>IFERROR(INDEX(Returns!A9862:A10661,MATCH(Orders!B9862,Returns!B9862:B10661,0)),"No")</f>
        <v>No</v>
      </c>
      <c r="Y9862">
        <f t="shared" si="154"/>
        <v>67.8</v>
      </c>
    </row>
    <row r="9863" spans="1:25" x14ac:dyDescent="0.2">
      <c r="A9863" s="1">
        <v>9862</v>
      </c>
      <c r="B9863" t="s">
        <v>10881</v>
      </c>
      <c r="C9863" s="2">
        <v>43479</v>
      </c>
      <c r="D9863" s="8">
        <f>Table1[[#This Row],[Order Date]]</f>
        <v>43479</v>
      </c>
      <c r="E9863" s="2">
        <v>43485</v>
      </c>
      <c r="F9863" s="1" t="s">
        <v>46</v>
      </c>
      <c r="G9863" s="1" t="s">
        <v>2557</v>
      </c>
      <c r="H9863" s="1" t="s">
        <v>2558</v>
      </c>
      <c r="I9863" s="1" t="s">
        <v>94</v>
      </c>
      <c r="J9863" s="1" t="s">
        <v>25</v>
      </c>
      <c r="K9863" s="1" t="s">
        <v>1277</v>
      </c>
      <c r="L9863" s="1" t="s">
        <v>228</v>
      </c>
      <c r="M9863" s="1">
        <v>47374</v>
      </c>
      <c r="N9863" s="1" t="s">
        <v>97</v>
      </c>
      <c r="O9863" s="1" t="s">
        <v>3834</v>
      </c>
      <c r="P9863" s="1" t="s">
        <v>43</v>
      </c>
      <c r="Q9863" s="1" t="s">
        <v>55</v>
      </c>
      <c r="R9863" s="1" t="s">
        <v>2259</v>
      </c>
      <c r="S9863" s="1">
        <v>18.760000000000002</v>
      </c>
      <c r="T9863" s="1">
        <v>2</v>
      </c>
      <c r="U9863" s="1">
        <v>0</v>
      </c>
      <c r="V9863" s="1">
        <v>5.2528000000000006</v>
      </c>
      <c r="W9863" t="str">
        <f>INDEX(People!$A$2:$A$5,MATCH(Orders!N9863,People!$B$2:$B$5,0))</f>
        <v>Kelly Williams</v>
      </c>
      <c r="X9863" t="str">
        <f>IFERROR(INDEX(Returns!A9863:A10662,MATCH(Orders!B9863,Returns!B9863:B10662,0)),"No")</f>
        <v>No</v>
      </c>
      <c r="Y9863">
        <f t="shared" si="154"/>
        <v>18.760000000000002</v>
      </c>
    </row>
    <row r="9864" spans="1:25" x14ac:dyDescent="0.2">
      <c r="A9864" s="1">
        <v>9863</v>
      </c>
      <c r="B9864" t="s">
        <v>10881</v>
      </c>
      <c r="C9864" s="2">
        <v>43479</v>
      </c>
      <c r="D9864" s="8">
        <f>Table1[[#This Row],[Order Date]]</f>
        <v>43479</v>
      </c>
      <c r="E9864" s="2">
        <v>43485</v>
      </c>
      <c r="F9864" s="1" t="s">
        <v>46</v>
      </c>
      <c r="G9864" s="1" t="s">
        <v>2557</v>
      </c>
      <c r="H9864" s="1" t="s">
        <v>2558</v>
      </c>
      <c r="I9864" s="1" t="s">
        <v>94</v>
      </c>
      <c r="J9864" s="1" t="s">
        <v>25</v>
      </c>
      <c r="K9864" s="1" t="s">
        <v>1277</v>
      </c>
      <c r="L9864" s="1" t="s">
        <v>228</v>
      </c>
      <c r="M9864" s="1">
        <v>47374</v>
      </c>
      <c r="N9864" s="1" t="s">
        <v>97</v>
      </c>
      <c r="O9864" s="1" t="s">
        <v>1439</v>
      </c>
      <c r="P9864" s="1" t="s">
        <v>66</v>
      </c>
      <c r="Q9864" s="1" t="s">
        <v>146</v>
      </c>
      <c r="R9864" s="1" t="s">
        <v>1440</v>
      </c>
      <c r="S9864" s="1">
        <v>12.12</v>
      </c>
      <c r="T9864" s="1">
        <v>4</v>
      </c>
      <c r="U9864" s="1">
        <v>0</v>
      </c>
      <c r="V9864" s="1">
        <v>2.5451999999999995</v>
      </c>
      <c r="W9864" t="str">
        <f>INDEX(People!$A$2:$A$5,MATCH(Orders!N9864,People!$B$2:$B$5,0))</f>
        <v>Kelly Williams</v>
      </c>
      <c r="X9864" t="str">
        <f>IFERROR(INDEX(Returns!A9864:A10663,MATCH(Orders!B9864,Returns!B9864:B10663,0)),"No")</f>
        <v>No</v>
      </c>
      <c r="Y9864">
        <f t="shared" si="154"/>
        <v>12.12</v>
      </c>
    </row>
    <row r="9865" spans="1:25" x14ac:dyDescent="0.2">
      <c r="A9865" s="1">
        <v>9864</v>
      </c>
      <c r="B9865" t="s">
        <v>10881</v>
      </c>
      <c r="C9865" s="2">
        <v>43479</v>
      </c>
      <c r="D9865" s="8">
        <f>Table1[[#This Row],[Order Date]]</f>
        <v>43479</v>
      </c>
      <c r="E9865" s="2">
        <v>43485</v>
      </c>
      <c r="F9865" s="1" t="s">
        <v>46</v>
      </c>
      <c r="G9865" s="1" t="s">
        <v>2557</v>
      </c>
      <c r="H9865" s="1" t="s">
        <v>2558</v>
      </c>
      <c r="I9865" s="1" t="s">
        <v>94</v>
      </c>
      <c r="J9865" s="1" t="s">
        <v>25</v>
      </c>
      <c r="K9865" s="1" t="s">
        <v>1277</v>
      </c>
      <c r="L9865" s="1" t="s">
        <v>228</v>
      </c>
      <c r="M9865" s="1">
        <v>47374</v>
      </c>
      <c r="N9865" s="1" t="s">
        <v>97</v>
      </c>
      <c r="O9865" s="1" t="s">
        <v>2480</v>
      </c>
      <c r="P9865" s="1" t="s">
        <v>43</v>
      </c>
      <c r="Q9865" s="1" t="s">
        <v>84</v>
      </c>
      <c r="R9865" s="1" t="s">
        <v>2481</v>
      </c>
      <c r="S9865" s="1">
        <v>11.34</v>
      </c>
      <c r="T9865" s="1">
        <v>1</v>
      </c>
      <c r="U9865" s="1">
        <v>0</v>
      </c>
      <c r="V9865" s="1">
        <v>5.5565999999999995</v>
      </c>
      <c r="W9865" t="str">
        <f>INDEX(People!$A$2:$A$5,MATCH(Orders!N9865,People!$B$2:$B$5,0))</f>
        <v>Kelly Williams</v>
      </c>
      <c r="X9865" t="str">
        <f>IFERROR(INDEX(Returns!A9865:A10664,MATCH(Orders!B9865,Returns!B9865:B10664,0)),"No")</f>
        <v>No</v>
      </c>
      <c r="Y9865">
        <f t="shared" si="154"/>
        <v>11.34</v>
      </c>
    </row>
    <row r="9866" spans="1:25" x14ac:dyDescent="0.2">
      <c r="A9866" s="1">
        <v>9865</v>
      </c>
      <c r="B9866" t="s">
        <v>10881</v>
      </c>
      <c r="C9866" s="2">
        <v>43479</v>
      </c>
      <c r="D9866" s="8">
        <f>Table1[[#This Row],[Order Date]]</f>
        <v>43479</v>
      </c>
      <c r="E9866" s="2">
        <v>43485</v>
      </c>
      <c r="F9866" s="1" t="s">
        <v>46</v>
      </c>
      <c r="G9866" s="1" t="s">
        <v>2557</v>
      </c>
      <c r="H9866" s="1" t="s">
        <v>2558</v>
      </c>
      <c r="I9866" s="1" t="s">
        <v>94</v>
      </c>
      <c r="J9866" s="1" t="s">
        <v>25</v>
      </c>
      <c r="K9866" s="1" t="s">
        <v>1277</v>
      </c>
      <c r="L9866" s="1" t="s">
        <v>228</v>
      </c>
      <c r="M9866" s="1">
        <v>47374</v>
      </c>
      <c r="N9866" s="1" t="s">
        <v>97</v>
      </c>
      <c r="O9866" s="1" t="s">
        <v>871</v>
      </c>
      <c r="P9866" s="1" t="s">
        <v>66</v>
      </c>
      <c r="Q9866" s="1" t="s">
        <v>146</v>
      </c>
      <c r="R9866" s="1" t="s">
        <v>872</v>
      </c>
      <c r="S9866" s="1">
        <v>159.80000000000001</v>
      </c>
      <c r="T9866" s="1">
        <v>4</v>
      </c>
      <c r="U9866" s="1">
        <v>0</v>
      </c>
      <c r="V9866" s="1">
        <v>70.312000000000012</v>
      </c>
      <c r="W9866" t="str">
        <f>INDEX(People!$A$2:$A$5,MATCH(Orders!N9866,People!$B$2:$B$5,0))</f>
        <v>Kelly Williams</v>
      </c>
      <c r="X9866" t="str">
        <f>IFERROR(INDEX(Returns!A9866:A10665,MATCH(Orders!B9866,Returns!B9866:B10665,0)),"No")</f>
        <v>No</v>
      </c>
      <c r="Y9866">
        <f t="shared" si="154"/>
        <v>159.80000000000001</v>
      </c>
    </row>
    <row r="9867" spans="1:25" x14ac:dyDescent="0.2">
      <c r="A9867" s="1">
        <v>9866</v>
      </c>
      <c r="B9867" t="s">
        <v>10881</v>
      </c>
      <c r="C9867" s="2">
        <v>43479</v>
      </c>
      <c r="D9867" s="8">
        <f>Table1[[#This Row],[Order Date]]</f>
        <v>43479</v>
      </c>
      <c r="E9867" s="2">
        <v>43485</v>
      </c>
      <c r="F9867" s="1" t="s">
        <v>46</v>
      </c>
      <c r="G9867" s="1" t="s">
        <v>2557</v>
      </c>
      <c r="H9867" s="1" t="s">
        <v>2558</v>
      </c>
      <c r="I9867" s="1" t="s">
        <v>94</v>
      </c>
      <c r="J9867" s="1" t="s">
        <v>25</v>
      </c>
      <c r="K9867" s="1" t="s">
        <v>1277</v>
      </c>
      <c r="L9867" s="1" t="s">
        <v>228</v>
      </c>
      <c r="M9867" s="1">
        <v>47374</v>
      </c>
      <c r="N9867" s="1" t="s">
        <v>97</v>
      </c>
      <c r="O9867" s="1" t="s">
        <v>3815</v>
      </c>
      <c r="P9867" s="1" t="s">
        <v>30</v>
      </c>
      <c r="Q9867" s="1" t="s">
        <v>60</v>
      </c>
      <c r="R9867" s="1" t="s">
        <v>3816</v>
      </c>
      <c r="S9867" s="1">
        <v>18.96</v>
      </c>
      <c r="T9867" s="1">
        <v>2</v>
      </c>
      <c r="U9867" s="1">
        <v>0</v>
      </c>
      <c r="V9867" s="1">
        <v>8.532</v>
      </c>
      <c r="W9867" t="str">
        <f>INDEX(People!$A$2:$A$5,MATCH(Orders!N9867,People!$B$2:$B$5,0))</f>
        <v>Kelly Williams</v>
      </c>
      <c r="X9867" t="str">
        <f>IFERROR(INDEX(Returns!A9867:A10666,MATCH(Orders!B9867,Returns!B9867:B10666,0)),"No")</f>
        <v>No</v>
      </c>
      <c r="Y9867">
        <f t="shared" si="154"/>
        <v>18.96</v>
      </c>
    </row>
    <row r="9868" spans="1:25" x14ac:dyDescent="0.2">
      <c r="A9868" s="1">
        <v>9867</v>
      </c>
      <c r="B9868" t="s">
        <v>10882</v>
      </c>
      <c r="C9868" s="2">
        <v>42820</v>
      </c>
      <c r="D9868" s="8">
        <f>Table1[[#This Row],[Order Date]]</f>
        <v>42820</v>
      </c>
      <c r="E9868" s="2">
        <v>42822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">
        <v>4657</v>
      </c>
      <c r="P9868" s="1" t="s">
        <v>43</v>
      </c>
      <c r="Q9868" s="1" t="s">
        <v>55</v>
      </c>
      <c r="R9868" s="1" t="s">
        <v>4658</v>
      </c>
      <c r="S9868" s="1">
        <v>1085.42</v>
      </c>
      <c r="T9868" s="1">
        <v>7</v>
      </c>
      <c r="U9868" s="1">
        <v>0</v>
      </c>
      <c r="V9868" s="1">
        <v>282.20920000000001</v>
      </c>
      <c r="W9868" t="str">
        <f>INDEX(People!$A$2:$A$5,MATCH(Orders!N9868,People!$B$2:$B$5,0))</f>
        <v>Chuck Magee</v>
      </c>
      <c r="X9868" t="str">
        <f>IFERROR(INDEX(Returns!A9868:A10667,MATCH(Orders!B9868,Returns!B9868:B10667,0)),"No")</f>
        <v>No</v>
      </c>
      <c r="Y9868">
        <f t="shared" si="154"/>
        <v>1085.42</v>
      </c>
    </row>
    <row r="9869" spans="1:25" x14ac:dyDescent="0.2">
      <c r="A9869" s="1">
        <v>9868</v>
      </c>
      <c r="B9869" t="s">
        <v>10882</v>
      </c>
      <c r="C9869" s="2">
        <v>42820</v>
      </c>
      <c r="D9869" s="8">
        <f>Table1[[#This Row],[Order Date]]</f>
        <v>42820</v>
      </c>
      <c r="E9869" s="2">
        <v>42822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">
        <v>4878</v>
      </c>
      <c r="P9869" s="1" t="s">
        <v>43</v>
      </c>
      <c r="Q9869" s="1" t="s">
        <v>73</v>
      </c>
      <c r="R9869" s="1" t="s">
        <v>4879</v>
      </c>
      <c r="S9869" s="1">
        <v>13.11</v>
      </c>
      <c r="T9869" s="1">
        <v>3</v>
      </c>
      <c r="U9869" s="1">
        <v>0</v>
      </c>
      <c r="V9869" s="1">
        <v>3.4086000000000003</v>
      </c>
      <c r="W9869" t="str">
        <f>INDEX(People!$A$2:$A$5,MATCH(Orders!N9869,People!$B$2:$B$5,0))</f>
        <v>Chuck Magee</v>
      </c>
      <c r="X9869" t="str">
        <f>IFERROR(INDEX(Returns!A9869:A10668,MATCH(Orders!B9869,Returns!B9869:B10668,0)),"No")</f>
        <v>No</v>
      </c>
      <c r="Y9869">
        <f t="shared" si="154"/>
        <v>13.11</v>
      </c>
    </row>
    <row r="9870" spans="1:25" x14ac:dyDescent="0.2">
      <c r="A9870" s="1">
        <v>9869</v>
      </c>
      <c r="B9870" t="s">
        <v>10883</v>
      </c>
      <c r="C9870" s="2">
        <v>42675</v>
      </c>
      <c r="D9870" s="8">
        <f>Table1[[#This Row],[Order Date]]</f>
        <v>42675</v>
      </c>
      <c r="E9870" s="2">
        <v>42677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">
        <v>1977</v>
      </c>
      <c r="P9870" s="1" t="s">
        <v>30</v>
      </c>
      <c r="Q9870" s="1" t="s">
        <v>60</v>
      </c>
      <c r="R9870" s="1" t="s">
        <v>1978</v>
      </c>
      <c r="S9870" s="1">
        <v>68.703999999999994</v>
      </c>
      <c r="T9870" s="1">
        <v>2</v>
      </c>
      <c r="U9870" s="1">
        <v>0.2</v>
      </c>
      <c r="V9870" s="1">
        <v>16.317200000000003</v>
      </c>
      <c r="W9870" t="str">
        <f>INDEX(People!$A$2:$A$5,MATCH(Orders!N9870,People!$B$2:$B$5,0))</f>
        <v>Chuck Magee</v>
      </c>
      <c r="X9870" t="str">
        <f>IFERROR(INDEX(Returns!A9870:A10669,MATCH(Orders!B9870,Returns!B9870:B10669,0)),"No")</f>
        <v>No</v>
      </c>
      <c r="Y9870">
        <f t="shared" si="154"/>
        <v>82.444799999999987</v>
      </c>
    </row>
    <row r="9871" spans="1:25" x14ac:dyDescent="0.2">
      <c r="A9871" s="1">
        <v>9870</v>
      </c>
      <c r="B9871" t="s">
        <v>10883</v>
      </c>
      <c r="C9871" s="2">
        <v>42675</v>
      </c>
      <c r="D9871" s="8">
        <f>Table1[[#This Row],[Order Date]]</f>
        <v>42675</v>
      </c>
      <c r="E9871" s="2">
        <v>42677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">
        <v>5065</v>
      </c>
      <c r="P9871" s="1" t="s">
        <v>43</v>
      </c>
      <c r="Q9871" s="1" t="s">
        <v>70</v>
      </c>
      <c r="R9871" s="1" t="s">
        <v>5066</v>
      </c>
      <c r="S9871" s="1">
        <v>3.1320000000000001</v>
      </c>
      <c r="T9871" s="1">
        <v>2</v>
      </c>
      <c r="U9871" s="1">
        <v>0.7</v>
      </c>
      <c r="V9871" s="1">
        <v>-2.6099999999999994</v>
      </c>
      <c r="W9871" t="str">
        <f>INDEX(People!$A$2:$A$5,MATCH(Orders!N9871,People!$B$2:$B$5,0))</f>
        <v>Chuck Magee</v>
      </c>
      <c r="X9871" t="str">
        <f>IFERROR(INDEX(Returns!A9871:A10670,MATCH(Orders!B9871,Returns!B9871:B10670,0)),"No")</f>
        <v>No</v>
      </c>
      <c r="Y9871">
        <f t="shared" si="154"/>
        <v>5.3243999999999998</v>
      </c>
    </row>
    <row r="9872" spans="1:25" x14ac:dyDescent="0.2">
      <c r="A9872" s="1">
        <v>9871</v>
      </c>
      <c r="B9872" t="s">
        <v>10883</v>
      </c>
      <c r="C9872" s="2">
        <v>42675</v>
      </c>
      <c r="D9872" s="8">
        <f>Table1[[#This Row],[Order Date]]</f>
        <v>42675</v>
      </c>
      <c r="E9872" s="2">
        <v>42677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">
        <v>1496</v>
      </c>
      <c r="P9872" s="1" t="s">
        <v>43</v>
      </c>
      <c r="Q9872" s="1" t="s">
        <v>70</v>
      </c>
      <c r="R9872" s="1" t="s">
        <v>1497</v>
      </c>
      <c r="S9872" s="1">
        <v>22.428000000000004</v>
      </c>
      <c r="T9872" s="1">
        <v>3</v>
      </c>
      <c r="U9872" s="1">
        <v>0.7</v>
      </c>
      <c r="V9872" s="1">
        <v>-17.942399999999992</v>
      </c>
      <c r="W9872" t="str">
        <f>INDEX(People!$A$2:$A$5,MATCH(Orders!N9872,People!$B$2:$B$5,0))</f>
        <v>Chuck Magee</v>
      </c>
      <c r="X9872" t="str">
        <f>IFERROR(INDEX(Returns!A9872:A10671,MATCH(Orders!B9872,Returns!B9872:B10671,0)),"No")</f>
        <v>No</v>
      </c>
      <c r="Y9872">
        <f t="shared" si="154"/>
        <v>38.127600000000008</v>
      </c>
    </row>
    <row r="9873" spans="1:25" x14ac:dyDescent="0.2">
      <c r="A9873" s="1">
        <v>9872</v>
      </c>
      <c r="B9873" t="s">
        <v>10884</v>
      </c>
      <c r="C9873" s="2">
        <v>43744</v>
      </c>
      <c r="D9873" s="8">
        <f>Table1[[#This Row],[Order Date]]</f>
        <v>43744</v>
      </c>
      <c r="E9873" s="2">
        <v>43744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">
        <v>890</v>
      </c>
      <c r="P9873" s="1" t="s">
        <v>43</v>
      </c>
      <c r="Q9873" s="1" t="s">
        <v>55</v>
      </c>
      <c r="R9873" s="1" t="s">
        <v>891</v>
      </c>
      <c r="S9873" s="1">
        <v>290.33600000000001</v>
      </c>
      <c r="T9873" s="1">
        <v>2</v>
      </c>
      <c r="U9873" s="1">
        <v>0.2</v>
      </c>
      <c r="V9873" s="1">
        <v>32.662799999999947</v>
      </c>
      <c r="W9873" t="str">
        <f>INDEX(People!$A$2:$A$5,MATCH(Orders!N9873,People!$B$2:$B$5,0))</f>
        <v>Kelly Williams</v>
      </c>
      <c r="X9873" t="str">
        <f>IFERROR(INDEX(Returns!A9873:A10672,MATCH(Orders!B9873,Returns!B9873:B10672,0)),"No")</f>
        <v>No</v>
      </c>
      <c r="Y9873">
        <f t="shared" si="154"/>
        <v>348.40320000000003</v>
      </c>
    </row>
    <row r="9874" spans="1:25" x14ac:dyDescent="0.2">
      <c r="A9874" s="1">
        <v>9873</v>
      </c>
      <c r="B9874" t="s">
        <v>10884</v>
      </c>
      <c r="C9874" s="2">
        <v>43744</v>
      </c>
      <c r="D9874" s="8">
        <f>Table1[[#This Row],[Order Date]]</f>
        <v>43744</v>
      </c>
      <c r="E9874" s="2">
        <v>43744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">
        <v>2588</v>
      </c>
      <c r="P9874" s="1" t="s">
        <v>43</v>
      </c>
      <c r="Q9874" s="1" t="s">
        <v>63</v>
      </c>
      <c r="R9874" s="1" t="s">
        <v>2550</v>
      </c>
      <c r="S9874" s="1">
        <v>19.152000000000001</v>
      </c>
      <c r="T9874" s="1">
        <v>2</v>
      </c>
      <c r="U9874" s="1">
        <v>0.2</v>
      </c>
      <c r="V9874" s="1">
        <v>1.1969999999999992</v>
      </c>
      <c r="W9874" t="str">
        <f>INDEX(People!$A$2:$A$5,MATCH(Orders!N9874,People!$B$2:$B$5,0))</f>
        <v>Kelly Williams</v>
      </c>
      <c r="X9874" t="str">
        <f>IFERROR(INDEX(Returns!A9874:A10673,MATCH(Orders!B9874,Returns!B9874:B10673,0)),"No")</f>
        <v>No</v>
      </c>
      <c r="Y9874">
        <f t="shared" si="154"/>
        <v>22.982400000000002</v>
      </c>
    </row>
    <row r="9875" spans="1:25" x14ac:dyDescent="0.2">
      <c r="A9875" s="1">
        <v>9874</v>
      </c>
      <c r="B9875" t="s">
        <v>10885</v>
      </c>
      <c r="C9875" s="2">
        <v>43444</v>
      </c>
      <c r="D9875" s="8">
        <f>Table1[[#This Row],[Order Date]]</f>
        <v>43444</v>
      </c>
      <c r="E9875" s="2">
        <v>43448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">
        <v>4870</v>
      </c>
      <c r="P9875" s="1" t="s">
        <v>43</v>
      </c>
      <c r="Q9875" s="1" t="s">
        <v>84</v>
      </c>
      <c r="R9875" s="1" t="s">
        <v>4871</v>
      </c>
      <c r="S9875" s="1">
        <v>6.48</v>
      </c>
      <c r="T9875" s="1">
        <v>1</v>
      </c>
      <c r="U9875" s="1">
        <v>0</v>
      </c>
      <c r="V9875" s="1">
        <v>3.1104000000000003</v>
      </c>
      <c r="W9875" t="str">
        <f>INDEX(People!$A$2:$A$5,MATCH(Orders!N9875,People!$B$2:$B$5,0))</f>
        <v>Chuck Magee</v>
      </c>
      <c r="X9875" t="str">
        <f>IFERROR(INDEX(Returns!A9875:A10674,MATCH(Orders!B9875,Returns!B9875:B10674,0)),"No")</f>
        <v>No</v>
      </c>
      <c r="Y9875">
        <f t="shared" si="154"/>
        <v>6.48</v>
      </c>
    </row>
    <row r="9876" spans="1:25" x14ac:dyDescent="0.2">
      <c r="A9876" s="1">
        <v>9875</v>
      </c>
      <c r="B9876" t="s">
        <v>10886</v>
      </c>
      <c r="C9876" s="2">
        <v>43365</v>
      </c>
      <c r="D9876" s="8">
        <f>Table1[[#This Row],[Order Date]]</f>
        <v>43365</v>
      </c>
      <c r="E9876" s="2">
        <v>43367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">
        <v>2883</v>
      </c>
      <c r="P9876" s="1" t="s">
        <v>43</v>
      </c>
      <c r="Q9876" s="1" t="s">
        <v>157</v>
      </c>
      <c r="R9876" s="1" t="s">
        <v>2884</v>
      </c>
      <c r="S9876" s="1">
        <v>63.967999999999996</v>
      </c>
      <c r="T9876" s="1">
        <v>2</v>
      </c>
      <c r="U9876" s="1">
        <v>0.2</v>
      </c>
      <c r="V9876" s="1">
        <v>19.989999999999995</v>
      </c>
      <c r="W9876" t="str">
        <f>INDEX(People!$A$2:$A$5,MATCH(Orders!N9876,People!$B$2:$B$5,0))</f>
        <v>Chuck Magee</v>
      </c>
      <c r="X9876" t="str">
        <f>IFERROR(INDEX(Returns!A9876:A10675,MATCH(Orders!B9876,Returns!B9876:B10675,0)),"No")</f>
        <v>No</v>
      </c>
      <c r="Y9876">
        <f t="shared" si="154"/>
        <v>76.761599999999987</v>
      </c>
    </row>
    <row r="9877" spans="1:25" x14ac:dyDescent="0.2">
      <c r="A9877" s="1">
        <v>9876</v>
      </c>
      <c r="B9877" t="s">
        <v>10887</v>
      </c>
      <c r="C9877" s="2">
        <v>43098</v>
      </c>
      <c r="D9877" s="8">
        <f>Table1[[#This Row],[Order Date]]</f>
        <v>43098</v>
      </c>
      <c r="E9877" s="2">
        <v>43105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">
        <v>5876</v>
      </c>
      <c r="P9877" s="1" t="s">
        <v>43</v>
      </c>
      <c r="Q9877" s="1" t="s">
        <v>512</v>
      </c>
      <c r="R9877" s="1" t="s">
        <v>5877</v>
      </c>
      <c r="S9877" s="1">
        <v>6.36</v>
      </c>
      <c r="T9877" s="1">
        <v>2</v>
      </c>
      <c r="U9877" s="1">
        <v>0</v>
      </c>
      <c r="V9877" s="1">
        <v>6.3600000000000101E-2</v>
      </c>
      <c r="W9877" t="str">
        <f>INDEX(People!$A$2:$A$5,MATCH(Orders!N9877,People!$B$2:$B$5,0))</f>
        <v>Chuck Magee</v>
      </c>
      <c r="X9877" t="str">
        <f>IFERROR(INDEX(Returns!A9877:A10676,MATCH(Orders!B9877,Returns!B9877:B10676,0)),"No")</f>
        <v>No</v>
      </c>
      <c r="Y9877">
        <f t="shared" si="154"/>
        <v>6.36</v>
      </c>
    </row>
    <row r="9878" spans="1:25" x14ac:dyDescent="0.2">
      <c r="A9878" s="1">
        <v>9877</v>
      </c>
      <c r="B9878" t="s">
        <v>10888</v>
      </c>
      <c r="C9878" s="2">
        <v>43575</v>
      </c>
      <c r="D9878" s="8">
        <f>Table1[[#This Row],[Order Date]]</f>
        <v>43575</v>
      </c>
      <c r="E9878" s="2">
        <v>43576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">
        <v>3986</v>
      </c>
      <c r="P9878" s="1" t="s">
        <v>43</v>
      </c>
      <c r="Q9878" s="1" t="s">
        <v>55</v>
      </c>
      <c r="R9878" s="1" t="s">
        <v>3987</v>
      </c>
      <c r="S9878" s="1">
        <v>848.5440000000001</v>
      </c>
      <c r="T9878" s="1">
        <v>4</v>
      </c>
      <c r="U9878" s="1">
        <v>0.2</v>
      </c>
      <c r="V9878" s="1">
        <v>-21.213600000000099</v>
      </c>
      <c r="W9878" t="str">
        <f>INDEX(People!$A$2:$A$5,MATCH(Orders!N9878,People!$B$2:$B$5,0))</f>
        <v>Chuck Magee</v>
      </c>
      <c r="X9878" t="str">
        <f>IFERROR(INDEX(Returns!A9878:A10677,MATCH(Orders!B9878,Returns!B9878:B10677,0)),"No")</f>
        <v>No</v>
      </c>
      <c r="Y9878">
        <f t="shared" si="154"/>
        <v>1018.2528000000001</v>
      </c>
    </row>
    <row r="9879" spans="1:25" x14ac:dyDescent="0.2">
      <c r="A9879" s="1">
        <v>9878</v>
      </c>
      <c r="B9879" t="s">
        <v>10888</v>
      </c>
      <c r="C9879" s="2">
        <v>43575</v>
      </c>
      <c r="D9879" s="8">
        <f>Table1[[#This Row],[Order Date]]</f>
        <v>43575</v>
      </c>
      <c r="E9879" s="2">
        <v>43576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">
        <v>4679</v>
      </c>
      <c r="P9879" s="1" t="s">
        <v>43</v>
      </c>
      <c r="Q9879" s="1" t="s">
        <v>70</v>
      </c>
      <c r="R9879" s="1" t="s">
        <v>4680</v>
      </c>
      <c r="S9879" s="1">
        <v>8.7000000000000011</v>
      </c>
      <c r="T9879" s="1">
        <v>5</v>
      </c>
      <c r="U9879" s="1">
        <v>0.7</v>
      </c>
      <c r="V9879" s="1">
        <v>-6.379999999999999</v>
      </c>
      <c r="W9879" t="str">
        <f>INDEX(People!$A$2:$A$5,MATCH(Orders!N9879,People!$B$2:$B$5,0))</f>
        <v>Chuck Magee</v>
      </c>
      <c r="X9879" t="str">
        <f>IFERROR(INDEX(Returns!A9879:A10678,MATCH(Orders!B9879,Returns!B9879:B10678,0)),"No")</f>
        <v>No</v>
      </c>
      <c r="Y9879">
        <f t="shared" si="154"/>
        <v>14.790000000000001</v>
      </c>
    </row>
    <row r="9880" spans="1:25" x14ac:dyDescent="0.2">
      <c r="A9880" s="1">
        <v>9879</v>
      </c>
      <c r="B9880" t="s">
        <v>10888</v>
      </c>
      <c r="C9880" s="2">
        <v>43575</v>
      </c>
      <c r="D9880" s="8">
        <f>Table1[[#This Row],[Order Date]]</f>
        <v>43575</v>
      </c>
      <c r="E9880" s="2">
        <v>43576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">
        <v>5693</v>
      </c>
      <c r="P9880" s="1" t="s">
        <v>66</v>
      </c>
      <c r="Q9880" s="1" t="s">
        <v>67</v>
      </c>
      <c r="R9880" s="1" t="s">
        <v>5694</v>
      </c>
      <c r="S9880" s="1">
        <v>122.38199999999999</v>
      </c>
      <c r="T9880" s="1">
        <v>3</v>
      </c>
      <c r="U9880" s="1">
        <v>0.4</v>
      </c>
      <c r="V9880" s="1">
        <v>-24.476399999999998</v>
      </c>
      <c r="W9880" t="str">
        <f>INDEX(People!$A$2:$A$5,MATCH(Orders!N9880,People!$B$2:$B$5,0))</f>
        <v>Chuck Magee</v>
      </c>
      <c r="X9880" t="str">
        <f>IFERROR(INDEX(Returns!A9880:A10679,MATCH(Orders!B9880,Returns!B9880:B10679,0)),"No")</f>
        <v>No</v>
      </c>
      <c r="Y9880">
        <f t="shared" si="154"/>
        <v>171.33479999999997</v>
      </c>
    </row>
    <row r="9881" spans="1:25" x14ac:dyDescent="0.2">
      <c r="A9881" s="1">
        <v>9880</v>
      </c>
      <c r="B9881" t="s">
        <v>10889</v>
      </c>
      <c r="C9881" s="2">
        <v>43333</v>
      </c>
      <c r="D9881" s="8">
        <f>Table1[[#This Row],[Order Date]]</f>
        <v>43333</v>
      </c>
      <c r="E9881" s="2">
        <v>43337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">
        <v>3101</v>
      </c>
      <c r="P9881" s="1" t="s">
        <v>30</v>
      </c>
      <c r="Q9881" s="1" t="s">
        <v>34</v>
      </c>
      <c r="R9881" s="1" t="s">
        <v>3102</v>
      </c>
      <c r="S9881" s="1">
        <v>573.17399999999998</v>
      </c>
      <c r="T9881" s="1">
        <v>7</v>
      </c>
      <c r="U9881" s="1">
        <v>0.1</v>
      </c>
      <c r="V9881" s="1">
        <v>63.685999999999979</v>
      </c>
      <c r="W9881" t="str">
        <f>INDEX(People!$A$2:$A$5,MATCH(Orders!N9881,People!$B$2:$B$5,0))</f>
        <v>Chuck Magee</v>
      </c>
      <c r="X9881" t="str">
        <f>IFERROR(INDEX(Returns!A9881:A10680,MATCH(Orders!B9881,Returns!B9881:B10680,0)),"No")</f>
        <v>No</v>
      </c>
      <c r="Y9881">
        <f t="shared" si="154"/>
        <v>630.4914</v>
      </c>
    </row>
    <row r="9882" spans="1:25" x14ac:dyDescent="0.2">
      <c r="A9882" s="1">
        <v>9881</v>
      </c>
      <c r="B9882" t="s">
        <v>10890</v>
      </c>
      <c r="C9882" s="2">
        <v>42884</v>
      </c>
      <c r="D9882" s="8">
        <f>Table1[[#This Row],[Order Date]]</f>
        <v>42884</v>
      </c>
      <c r="E9882" s="2">
        <v>42886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">
        <v>923</v>
      </c>
      <c r="P9882" s="1" t="s">
        <v>43</v>
      </c>
      <c r="Q9882" s="1" t="s">
        <v>84</v>
      </c>
      <c r="R9882" s="1" t="s">
        <v>169</v>
      </c>
      <c r="S9882" s="1">
        <v>85.055999999999997</v>
      </c>
      <c r="T9882" s="1">
        <v>3</v>
      </c>
      <c r="U9882" s="1">
        <v>0.2</v>
      </c>
      <c r="V9882" s="1">
        <v>28.706399999999991</v>
      </c>
      <c r="W9882" t="str">
        <f>INDEX(People!$A$2:$A$5,MATCH(Orders!N9882,People!$B$2:$B$5,0))</f>
        <v>Chuck Magee</v>
      </c>
      <c r="X9882" t="str">
        <f>IFERROR(INDEX(Returns!A9882:A10681,MATCH(Orders!B9882,Returns!B9882:B10681,0)),"No")</f>
        <v>No</v>
      </c>
      <c r="Y9882">
        <f t="shared" si="154"/>
        <v>102.0672</v>
      </c>
    </row>
    <row r="9883" spans="1:25" x14ac:dyDescent="0.2">
      <c r="A9883" s="1">
        <v>9882</v>
      </c>
      <c r="B9883" t="s">
        <v>10891</v>
      </c>
      <c r="C9883" s="2">
        <v>42594</v>
      </c>
      <c r="D9883" s="8">
        <f>Table1[[#This Row],[Order Date]]</f>
        <v>42594</v>
      </c>
      <c r="E9883" s="2">
        <v>42595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">
        <v>2019</v>
      </c>
      <c r="P9883" s="1" t="s">
        <v>43</v>
      </c>
      <c r="Q9883" s="1" t="s">
        <v>70</v>
      </c>
      <c r="R9883" s="1" t="s">
        <v>2020</v>
      </c>
      <c r="S9883" s="1">
        <v>14.04</v>
      </c>
      <c r="T9883" s="1">
        <v>3</v>
      </c>
      <c r="U9883" s="1">
        <v>0</v>
      </c>
      <c r="V9883" s="1">
        <v>6.7392000000000003</v>
      </c>
      <c r="W9883" t="str">
        <f>INDEX(People!$A$2:$A$5,MATCH(Orders!N9883,People!$B$2:$B$5,0))</f>
        <v>Cassandra Brandow</v>
      </c>
      <c r="X9883" t="str">
        <f>IFERROR(INDEX(Returns!A9883:A10682,MATCH(Orders!B9883,Returns!B9883:B10682,0)),"No")</f>
        <v>No</v>
      </c>
      <c r="Y9883">
        <f t="shared" si="154"/>
        <v>14.04</v>
      </c>
    </row>
    <row r="9884" spans="1:25" x14ac:dyDescent="0.2">
      <c r="A9884" s="1">
        <v>9883</v>
      </c>
      <c r="B9884" t="s">
        <v>10891</v>
      </c>
      <c r="C9884" s="2">
        <v>42594</v>
      </c>
      <c r="D9884" s="8">
        <f>Table1[[#This Row],[Order Date]]</f>
        <v>42594</v>
      </c>
      <c r="E9884" s="2">
        <v>42595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">
        <v>2965</v>
      </c>
      <c r="P9884" s="1" t="s">
        <v>66</v>
      </c>
      <c r="Q9884" s="1" t="s">
        <v>146</v>
      </c>
      <c r="R9884" s="1" t="s">
        <v>2966</v>
      </c>
      <c r="S9884" s="1">
        <v>272.61</v>
      </c>
      <c r="T9884" s="1">
        <v>13</v>
      </c>
      <c r="U9884" s="1">
        <v>0</v>
      </c>
      <c r="V9884" s="1">
        <v>98.139599999999987</v>
      </c>
      <c r="W9884" t="str">
        <f>INDEX(People!$A$2:$A$5,MATCH(Orders!N9884,People!$B$2:$B$5,0))</f>
        <v>Cassandra Brandow</v>
      </c>
      <c r="X9884" t="str">
        <f>IFERROR(INDEX(Returns!A9884:A10683,MATCH(Orders!B9884,Returns!B9884:B10683,0)),"No")</f>
        <v>No</v>
      </c>
      <c r="Y9884">
        <f t="shared" si="154"/>
        <v>272.61</v>
      </c>
    </row>
    <row r="9885" spans="1:25" x14ac:dyDescent="0.2">
      <c r="A9885" s="1">
        <v>9884</v>
      </c>
      <c r="B9885" t="s">
        <v>10892</v>
      </c>
      <c r="C9885" s="2">
        <v>42463</v>
      </c>
      <c r="D9885" s="8">
        <f>Table1[[#This Row],[Order Date]]</f>
        <v>42463</v>
      </c>
      <c r="E9885" s="2">
        <v>42468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">
        <v>1383</v>
      </c>
      <c r="P9885" s="1" t="s">
        <v>43</v>
      </c>
      <c r="Q9885" s="1" t="s">
        <v>157</v>
      </c>
      <c r="R9885" s="1" t="s">
        <v>590</v>
      </c>
      <c r="S9885" s="1">
        <v>11.16</v>
      </c>
      <c r="T9885" s="1">
        <v>2</v>
      </c>
      <c r="U9885" s="1">
        <v>0</v>
      </c>
      <c r="V9885" s="1">
        <v>5.58</v>
      </c>
      <c r="W9885" t="str">
        <f>INDEX(People!$A$2:$A$5,MATCH(Orders!N9885,People!$B$2:$B$5,0))</f>
        <v>Anna Andreadi</v>
      </c>
      <c r="X9885" t="str">
        <f>IFERROR(INDEX(Returns!A9885:A10684,MATCH(Orders!B9885,Returns!B9885:B10684,0)),"No")</f>
        <v>No</v>
      </c>
      <c r="Y9885">
        <f t="shared" si="154"/>
        <v>11.16</v>
      </c>
    </row>
    <row r="9886" spans="1:25" x14ac:dyDescent="0.2">
      <c r="A9886" s="1">
        <v>9885</v>
      </c>
      <c r="B9886" t="s">
        <v>10892</v>
      </c>
      <c r="C9886" s="2">
        <v>42463</v>
      </c>
      <c r="D9886" s="8">
        <f>Table1[[#This Row],[Order Date]]</f>
        <v>42463</v>
      </c>
      <c r="E9886" s="2">
        <v>42468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">
        <v>3847</v>
      </c>
      <c r="P9886" s="1" t="s">
        <v>66</v>
      </c>
      <c r="Q9886" s="1" t="s">
        <v>146</v>
      </c>
      <c r="R9886" s="1" t="s">
        <v>3848</v>
      </c>
      <c r="S9886" s="1">
        <v>62.31</v>
      </c>
      <c r="T9886" s="1">
        <v>3</v>
      </c>
      <c r="U9886" s="1">
        <v>0</v>
      </c>
      <c r="V9886" s="1">
        <v>22.4316</v>
      </c>
      <c r="W9886" t="str">
        <f>INDEX(People!$A$2:$A$5,MATCH(Orders!N9886,People!$B$2:$B$5,0))</f>
        <v>Anna Andreadi</v>
      </c>
      <c r="X9886" t="str">
        <f>IFERROR(INDEX(Returns!A9886:A10685,MATCH(Orders!B9886,Returns!B9886:B10685,0)),"No")</f>
        <v>No</v>
      </c>
      <c r="Y9886">
        <f t="shared" si="154"/>
        <v>62.31</v>
      </c>
    </row>
    <row r="9887" spans="1:25" x14ac:dyDescent="0.2">
      <c r="A9887" s="1">
        <v>9886</v>
      </c>
      <c r="B9887" t="s">
        <v>10892</v>
      </c>
      <c r="C9887" s="2">
        <v>42463</v>
      </c>
      <c r="D9887" s="8">
        <f>Table1[[#This Row],[Order Date]]</f>
        <v>42463</v>
      </c>
      <c r="E9887" s="2">
        <v>42468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">
        <v>3587</v>
      </c>
      <c r="P9887" s="1" t="s">
        <v>66</v>
      </c>
      <c r="Q9887" s="1" t="s">
        <v>146</v>
      </c>
      <c r="R9887" s="1" t="s">
        <v>3588</v>
      </c>
      <c r="S9887" s="1">
        <v>159.97999999999999</v>
      </c>
      <c r="T9887" s="1">
        <v>2</v>
      </c>
      <c r="U9887" s="1">
        <v>0</v>
      </c>
      <c r="V9887" s="1">
        <v>57.592799999999997</v>
      </c>
      <c r="W9887" t="str">
        <f>INDEX(People!$A$2:$A$5,MATCH(Orders!N9887,People!$B$2:$B$5,0))</f>
        <v>Anna Andreadi</v>
      </c>
      <c r="X9887" t="str">
        <f>IFERROR(INDEX(Returns!A9887:A10686,MATCH(Orders!B9887,Returns!B9887:B10686,0)),"No")</f>
        <v>No</v>
      </c>
      <c r="Y9887">
        <f t="shared" si="154"/>
        <v>159.97999999999999</v>
      </c>
    </row>
    <row r="9888" spans="1:25" x14ac:dyDescent="0.2">
      <c r="A9888" s="1">
        <v>9887</v>
      </c>
      <c r="B9888" t="s">
        <v>10893</v>
      </c>
      <c r="C9888" s="2">
        <v>42392</v>
      </c>
      <c r="D9888" s="8">
        <f>Table1[[#This Row],[Order Date]]</f>
        <v>42392</v>
      </c>
      <c r="E9888" s="2">
        <v>42396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">
        <v>1653</v>
      </c>
      <c r="P9888" s="1" t="s">
        <v>43</v>
      </c>
      <c r="Q9888" s="1" t="s">
        <v>242</v>
      </c>
      <c r="R9888" s="1" t="s">
        <v>1654</v>
      </c>
      <c r="S9888" s="1">
        <v>5.9399999999999995</v>
      </c>
      <c r="T9888" s="1">
        <v>3</v>
      </c>
      <c r="U9888" s="1">
        <v>0</v>
      </c>
      <c r="V9888" s="1">
        <v>0</v>
      </c>
      <c r="W9888" t="str">
        <f>INDEX(People!$A$2:$A$5,MATCH(Orders!N9888,People!$B$2:$B$5,0))</f>
        <v>Kelly Williams</v>
      </c>
      <c r="X9888" t="str">
        <f>IFERROR(INDEX(Returns!A9888:A10687,MATCH(Orders!B9888,Returns!B9888:B10687,0)),"No")</f>
        <v>No</v>
      </c>
      <c r="Y9888">
        <f t="shared" si="154"/>
        <v>5.9399999999999995</v>
      </c>
    </row>
    <row r="9889" spans="1:25" x14ac:dyDescent="0.2">
      <c r="A9889" s="1">
        <v>9888</v>
      </c>
      <c r="B9889" t="s">
        <v>10894</v>
      </c>
      <c r="C9889" s="2">
        <v>43750</v>
      </c>
      <c r="D9889" s="8">
        <f>Table1[[#This Row],[Order Date]]</f>
        <v>43750</v>
      </c>
      <c r="E9889" s="2">
        <v>43753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">
        <v>3947</v>
      </c>
      <c r="P9889" s="1" t="s">
        <v>43</v>
      </c>
      <c r="Q9889" s="1" t="s">
        <v>84</v>
      </c>
      <c r="R9889" s="1" t="s">
        <v>3948</v>
      </c>
      <c r="S9889" s="1">
        <v>9.9600000000000009</v>
      </c>
      <c r="T9889" s="1">
        <v>2</v>
      </c>
      <c r="U9889" s="1">
        <v>0</v>
      </c>
      <c r="V9889" s="1">
        <v>4.6812000000000005</v>
      </c>
      <c r="W9889" t="str">
        <f>INDEX(People!$A$2:$A$5,MATCH(Orders!N9889,People!$B$2:$B$5,0))</f>
        <v>Chuck Magee</v>
      </c>
      <c r="X9889" t="str">
        <f>IFERROR(INDEX(Returns!A9889:A10688,MATCH(Orders!B9889,Returns!B9889:B10688,0)),"No")</f>
        <v>No</v>
      </c>
      <c r="Y9889">
        <f t="shared" si="154"/>
        <v>9.9600000000000009</v>
      </c>
    </row>
    <row r="9890" spans="1:25" x14ac:dyDescent="0.2">
      <c r="A9890" s="1">
        <v>9889</v>
      </c>
      <c r="B9890" t="s">
        <v>10895</v>
      </c>
      <c r="C9890" s="2">
        <v>42955</v>
      </c>
      <c r="D9890" s="8">
        <f>Table1[[#This Row],[Order Date]]</f>
        <v>42955</v>
      </c>
      <c r="E9890" s="2">
        <v>42959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">
        <v>3587</v>
      </c>
      <c r="P9890" s="1" t="s">
        <v>66</v>
      </c>
      <c r="Q9890" s="1" t="s">
        <v>146</v>
      </c>
      <c r="R9890" s="1" t="s">
        <v>3588</v>
      </c>
      <c r="S9890" s="1">
        <v>79.989999999999995</v>
      </c>
      <c r="T9890" s="1">
        <v>1</v>
      </c>
      <c r="U9890" s="1">
        <v>0</v>
      </c>
      <c r="V9890" s="1">
        <v>28.796399999999998</v>
      </c>
      <c r="W9890" t="str">
        <f>INDEX(People!$A$2:$A$5,MATCH(Orders!N9890,People!$B$2:$B$5,0))</f>
        <v>Chuck Magee</v>
      </c>
      <c r="X9890" t="str">
        <f>IFERROR(INDEX(Returns!A9890:A10689,MATCH(Orders!B9890,Returns!B9890:B10689,0)),"No")</f>
        <v>No</v>
      </c>
      <c r="Y9890">
        <f t="shared" si="154"/>
        <v>79.989999999999995</v>
      </c>
    </row>
    <row r="9891" spans="1:25" x14ac:dyDescent="0.2">
      <c r="A9891" s="1">
        <v>9890</v>
      </c>
      <c r="B9891" t="s">
        <v>10896</v>
      </c>
      <c r="C9891" s="2">
        <v>43543</v>
      </c>
      <c r="D9891" s="8">
        <f>Table1[[#This Row],[Order Date]]</f>
        <v>43543</v>
      </c>
      <c r="E9891" s="2">
        <v>43544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">
        <v>5414</v>
      </c>
      <c r="P9891" s="1" t="s">
        <v>43</v>
      </c>
      <c r="Q9891" s="1" t="s">
        <v>63</v>
      </c>
      <c r="R9891" s="1" t="s">
        <v>5415</v>
      </c>
      <c r="S9891" s="1">
        <v>8.94</v>
      </c>
      <c r="T9891" s="1">
        <v>3</v>
      </c>
      <c r="U9891" s="1">
        <v>0</v>
      </c>
      <c r="V9891" s="1">
        <v>2.4138000000000006</v>
      </c>
      <c r="W9891" t="str">
        <f>INDEX(People!$A$2:$A$5,MATCH(Orders!N9891,People!$B$2:$B$5,0))</f>
        <v>Chuck Magee</v>
      </c>
      <c r="X9891" t="str">
        <f>IFERROR(INDEX(Returns!A9891:A10690,MATCH(Orders!B9891,Returns!B9891:B10690,0)),"No")</f>
        <v>No</v>
      </c>
      <c r="Y9891">
        <f t="shared" si="154"/>
        <v>8.94</v>
      </c>
    </row>
    <row r="9892" spans="1:25" x14ac:dyDescent="0.2">
      <c r="A9892" s="1">
        <v>9891</v>
      </c>
      <c r="B9892" t="s">
        <v>10897</v>
      </c>
      <c r="C9892" s="2">
        <v>43306</v>
      </c>
      <c r="D9892" s="8">
        <f>Table1[[#This Row],[Order Date]]</f>
        <v>43306</v>
      </c>
      <c r="E9892" s="2">
        <v>43309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">
        <v>4943</v>
      </c>
      <c r="P9892" s="1" t="s">
        <v>43</v>
      </c>
      <c r="Q9892" s="1" t="s">
        <v>84</v>
      </c>
      <c r="R9892" s="1" t="s">
        <v>4944</v>
      </c>
      <c r="S9892" s="1">
        <v>20.62</v>
      </c>
      <c r="T9892" s="1">
        <v>2</v>
      </c>
      <c r="U9892" s="1">
        <v>0</v>
      </c>
      <c r="V9892" s="1">
        <v>9.6913999999999998</v>
      </c>
      <c r="W9892" t="str">
        <f>INDEX(People!$A$2:$A$5,MATCH(Orders!N9892,People!$B$2:$B$5,0))</f>
        <v>Kelly Williams</v>
      </c>
      <c r="X9892" t="str">
        <f>IFERROR(INDEX(Returns!A9892:A10691,MATCH(Orders!B9892,Returns!B9892:B10691,0)),"No")</f>
        <v>No</v>
      </c>
      <c r="Y9892">
        <f t="shared" si="154"/>
        <v>20.62</v>
      </c>
    </row>
    <row r="9893" spans="1:25" x14ac:dyDescent="0.2">
      <c r="A9893" s="1">
        <v>9892</v>
      </c>
      <c r="B9893" t="s">
        <v>10897</v>
      </c>
      <c r="C9893" s="2">
        <v>43306</v>
      </c>
      <c r="D9893" s="8">
        <f>Table1[[#This Row],[Order Date]]</f>
        <v>43306</v>
      </c>
      <c r="E9893" s="2">
        <v>43309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">
        <v>3023</v>
      </c>
      <c r="P9893" s="1" t="s">
        <v>66</v>
      </c>
      <c r="Q9893" s="1" t="s">
        <v>146</v>
      </c>
      <c r="R9893" s="1" t="s">
        <v>3024</v>
      </c>
      <c r="S9893" s="1">
        <v>124.25</v>
      </c>
      <c r="T9893" s="1">
        <v>7</v>
      </c>
      <c r="U9893" s="1">
        <v>0</v>
      </c>
      <c r="V9893" s="1">
        <v>48.457499999999996</v>
      </c>
      <c r="W9893" t="str">
        <f>INDEX(People!$A$2:$A$5,MATCH(Orders!N9893,People!$B$2:$B$5,0))</f>
        <v>Kelly Williams</v>
      </c>
      <c r="X9893" t="str">
        <f>IFERROR(INDEX(Returns!A9893:A10692,MATCH(Orders!B9893,Returns!B9893:B10692,0)),"No")</f>
        <v>No</v>
      </c>
      <c r="Y9893">
        <f t="shared" si="154"/>
        <v>124.25</v>
      </c>
    </row>
    <row r="9894" spans="1:25" x14ac:dyDescent="0.2">
      <c r="A9894" s="1">
        <v>9893</v>
      </c>
      <c r="B9894" t="s">
        <v>10897</v>
      </c>
      <c r="C9894" s="2">
        <v>43306</v>
      </c>
      <c r="D9894" s="8">
        <f>Table1[[#This Row],[Order Date]]</f>
        <v>43306</v>
      </c>
      <c r="E9894" s="2">
        <v>43309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">
        <v>1599</v>
      </c>
      <c r="P9894" s="1" t="s">
        <v>66</v>
      </c>
      <c r="Q9894" s="1" t="s">
        <v>67</v>
      </c>
      <c r="R9894" s="1" t="s">
        <v>1600</v>
      </c>
      <c r="S9894" s="1">
        <v>297.55</v>
      </c>
      <c r="T9894" s="1">
        <v>5</v>
      </c>
      <c r="U9894" s="1">
        <v>0</v>
      </c>
      <c r="V9894" s="1">
        <v>83.314000000000021</v>
      </c>
      <c r="W9894" t="str">
        <f>INDEX(People!$A$2:$A$5,MATCH(Orders!N9894,People!$B$2:$B$5,0))</f>
        <v>Kelly Williams</v>
      </c>
      <c r="X9894" t="str">
        <f>IFERROR(INDEX(Returns!A9894:A10693,MATCH(Orders!B9894,Returns!B9894:B10693,0)),"No")</f>
        <v>No</v>
      </c>
      <c r="Y9894">
        <f t="shared" si="154"/>
        <v>297.55</v>
      </c>
    </row>
    <row r="9895" spans="1:25" x14ac:dyDescent="0.2">
      <c r="A9895" s="1">
        <v>9894</v>
      </c>
      <c r="B9895" t="s">
        <v>10897</v>
      </c>
      <c r="C9895" s="2">
        <v>43306</v>
      </c>
      <c r="D9895" s="8">
        <f>Table1[[#This Row],[Order Date]]</f>
        <v>43306</v>
      </c>
      <c r="E9895" s="2">
        <v>43309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">
        <v>5469</v>
      </c>
      <c r="P9895" s="1" t="s">
        <v>30</v>
      </c>
      <c r="Q9895" s="1" t="s">
        <v>34</v>
      </c>
      <c r="R9895" s="1" t="s">
        <v>5470</v>
      </c>
      <c r="S9895" s="1">
        <v>403.56</v>
      </c>
      <c r="T9895" s="1">
        <v>4</v>
      </c>
      <c r="U9895" s="1">
        <v>0</v>
      </c>
      <c r="V9895" s="1">
        <v>96.854399999999998</v>
      </c>
      <c r="W9895" t="str">
        <f>INDEX(People!$A$2:$A$5,MATCH(Orders!N9895,People!$B$2:$B$5,0))</f>
        <v>Kelly Williams</v>
      </c>
      <c r="X9895" t="str">
        <f>IFERROR(INDEX(Returns!A9895:A10694,MATCH(Orders!B9895,Returns!B9895:B10694,0)),"No")</f>
        <v>No</v>
      </c>
      <c r="Y9895">
        <f t="shared" si="154"/>
        <v>403.56</v>
      </c>
    </row>
    <row r="9896" spans="1:25" x14ac:dyDescent="0.2">
      <c r="A9896" s="1">
        <v>9895</v>
      </c>
      <c r="B9896" t="s">
        <v>10897</v>
      </c>
      <c r="C9896" s="2">
        <v>43306</v>
      </c>
      <c r="D9896" s="8">
        <f>Table1[[#This Row],[Order Date]]</f>
        <v>43306</v>
      </c>
      <c r="E9896" s="2">
        <v>43309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">
        <v>997</v>
      </c>
      <c r="P9896" s="1" t="s">
        <v>30</v>
      </c>
      <c r="Q9896" s="1" t="s">
        <v>60</v>
      </c>
      <c r="R9896" s="1" t="s">
        <v>998</v>
      </c>
      <c r="S9896" s="1">
        <v>95.199999999999989</v>
      </c>
      <c r="T9896" s="1">
        <v>5</v>
      </c>
      <c r="U9896" s="1">
        <v>0</v>
      </c>
      <c r="V9896" s="1">
        <v>27.60799999999999</v>
      </c>
      <c r="W9896" t="str">
        <f>INDEX(People!$A$2:$A$5,MATCH(Orders!N9896,People!$B$2:$B$5,0))</f>
        <v>Kelly Williams</v>
      </c>
      <c r="X9896" t="str">
        <f>IFERROR(INDEX(Returns!A9896:A10695,MATCH(Orders!B9896,Returns!B9896:B10695,0)),"No")</f>
        <v>No</v>
      </c>
      <c r="Y9896">
        <f t="shared" si="154"/>
        <v>95.199999999999989</v>
      </c>
    </row>
    <row r="9897" spans="1:25" x14ac:dyDescent="0.2">
      <c r="A9897" s="1">
        <v>9896</v>
      </c>
      <c r="B9897" t="s">
        <v>10898</v>
      </c>
      <c r="C9897" s="2">
        <v>42639</v>
      </c>
      <c r="D9897" s="8">
        <f>Table1[[#This Row],[Order Date]]</f>
        <v>42639</v>
      </c>
      <c r="E9897" s="2">
        <v>42644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">
        <v>5016</v>
      </c>
      <c r="P9897" s="1" t="s">
        <v>66</v>
      </c>
      <c r="Q9897" s="1" t="s">
        <v>146</v>
      </c>
      <c r="R9897" s="1" t="s">
        <v>5017</v>
      </c>
      <c r="S9897" s="1">
        <v>153.82400000000001</v>
      </c>
      <c r="T9897" s="1">
        <v>11</v>
      </c>
      <c r="U9897" s="1">
        <v>0.2</v>
      </c>
      <c r="V9897" s="1">
        <v>38.456000000000003</v>
      </c>
      <c r="W9897" t="str">
        <f>INDEX(People!$A$2:$A$5,MATCH(Orders!N9897,People!$B$2:$B$5,0))</f>
        <v>Kelly Williams</v>
      </c>
      <c r="X9897" t="str">
        <f>IFERROR(INDEX(Returns!A9897:A10696,MATCH(Orders!B9897,Returns!B9897:B10696,0)),"No")</f>
        <v>No</v>
      </c>
      <c r="Y9897">
        <f t="shared" si="154"/>
        <v>184.58880000000002</v>
      </c>
    </row>
    <row r="9898" spans="1:25" x14ac:dyDescent="0.2">
      <c r="A9898" s="1">
        <v>9897</v>
      </c>
      <c r="B9898" t="s">
        <v>10899</v>
      </c>
      <c r="C9898" s="2">
        <v>42538</v>
      </c>
      <c r="D9898" s="8">
        <f>Table1[[#This Row],[Order Date]]</f>
        <v>42538</v>
      </c>
      <c r="E9898" s="2">
        <v>42541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">
        <v>5322</v>
      </c>
      <c r="P9898" s="1" t="s">
        <v>43</v>
      </c>
      <c r="Q9898" s="1" t="s">
        <v>84</v>
      </c>
      <c r="R9898" s="1" t="s">
        <v>5323</v>
      </c>
      <c r="S9898" s="1">
        <v>62.015999999999998</v>
      </c>
      <c r="T9898" s="1">
        <v>2</v>
      </c>
      <c r="U9898" s="1">
        <v>0.2</v>
      </c>
      <c r="V9898" s="1">
        <v>22.480800000000002</v>
      </c>
      <c r="W9898" t="str">
        <f>INDEX(People!$A$2:$A$5,MATCH(Orders!N9898,People!$B$2:$B$5,0))</f>
        <v>Kelly Williams</v>
      </c>
      <c r="X9898" t="str">
        <f>IFERROR(INDEX(Returns!A9898:A10697,MATCH(Orders!B9898,Returns!B9898:B10697,0)),"No")</f>
        <v>No</v>
      </c>
      <c r="Y9898">
        <f t="shared" si="154"/>
        <v>74.419199999999989</v>
      </c>
    </row>
    <row r="9899" spans="1:25" x14ac:dyDescent="0.2">
      <c r="A9899" s="1">
        <v>9898</v>
      </c>
      <c r="B9899" t="s">
        <v>10900</v>
      </c>
      <c r="C9899" s="2">
        <v>43257</v>
      </c>
      <c r="D9899" s="8">
        <f>Table1[[#This Row],[Order Date]]</f>
        <v>43257</v>
      </c>
      <c r="E9899" s="2">
        <v>43261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">
        <v>2079</v>
      </c>
      <c r="P9899" s="1" t="s">
        <v>30</v>
      </c>
      <c r="Q9899" s="1" t="s">
        <v>60</v>
      </c>
      <c r="R9899" s="1" t="s">
        <v>2080</v>
      </c>
      <c r="S9899" s="1">
        <v>466.32000000000005</v>
      </c>
      <c r="T9899" s="1">
        <v>3</v>
      </c>
      <c r="U9899" s="1">
        <v>0.2</v>
      </c>
      <c r="V9899" s="1">
        <v>34.97399999999999</v>
      </c>
      <c r="W9899" t="str">
        <f>INDEX(People!$A$2:$A$5,MATCH(Orders!N9899,People!$B$2:$B$5,0))</f>
        <v>Chuck Magee</v>
      </c>
      <c r="X9899" t="str">
        <f>IFERROR(INDEX(Returns!A9899:A10698,MATCH(Orders!B9899,Returns!B9899:B10698,0)),"No")</f>
        <v>No</v>
      </c>
      <c r="Y9899">
        <f t="shared" si="154"/>
        <v>559.58400000000006</v>
      </c>
    </row>
    <row r="9900" spans="1:25" x14ac:dyDescent="0.2">
      <c r="A9900" s="1">
        <v>9899</v>
      </c>
      <c r="B9900" t="s">
        <v>10900</v>
      </c>
      <c r="C9900" s="2">
        <v>43257</v>
      </c>
      <c r="D9900" s="8">
        <f>Table1[[#This Row],[Order Date]]</f>
        <v>43257</v>
      </c>
      <c r="E9900" s="2">
        <v>43261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">
        <v>5425</v>
      </c>
      <c r="P9900" s="1" t="s">
        <v>30</v>
      </c>
      <c r="Q9900" s="1" t="s">
        <v>60</v>
      </c>
      <c r="R9900" s="1" t="s">
        <v>5426</v>
      </c>
      <c r="S9900" s="1">
        <v>82.64</v>
      </c>
      <c r="T9900" s="1">
        <v>2</v>
      </c>
      <c r="U9900" s="1">
        <v>0.2</v>
      </c>
      <c r="V9900" s="1">
        <v>0</v>
      </c>
      <c r="W9900" t="str">
        <f>INDEX(People!$A$2:$A$5,MATCH(Orders!N9900,People!$B$2:$B$5,0))</f>
        <v>Chuck Magee</v>
      </c>
      <c r="X9900" t="str">
        <f>IFERROR(INDEX(Returns!A9900:A10699,MATCH(Orders!B9900,Returns!B9900:B10699,0)),"No")</f>
        <v>No</v>
      </c>
      <c r="Y9900">
        <f t="shared" si="154"/>
        <v>99.167999999999992</v>
      </c>
    </row>
    <row r="9901" spans="1:25" x14ac:dyDescent="0.2">
      <c r="A9901" s="1">
        <v>9900</v>
      </c>
      <c r="B9901" t="s">
        <v>10901</v>
      </c>
      <c r="C9901" s="2">
        <v>42457</v>
      </c>
      <c r="D9901" s="8">
        <f>Table1[[#This Row],[Order Date]]</f>
        <v>42457</v>
      </c>
      <c r="E9901" s="2">
        <v>42463</v>
      </c>
      <c r="F9901" s="1" t="s">
        <v>46</v>
      </c>
      <c r="G9901" s="1" t="s">
        <v>3351</v>
      </c>
      <c r="H9901" s="1" t="s">
        <v>3352</v>
      </c>
      <c r="I9901" s="1" t="s">
        <v>94</v>
      </c>
      <c r="J9901" s="1" t="s">
        <v>25</v>
      </c>
      <c r="K9901" s="1" t="s">
        <v>286</v>
      </c>
      <c r="L9901" s="1" t="s">
        <v>440</v>
      </c>
      <c r="M9901" s="1">
        <v>45503</v>
      </c>
      <c r="N9901" s="1" t="s">
        <v>135</v>
      </c>
      <c r="O9901" s="1" t="s">
        <v>1985</v>
      </c>
      <c r="P9901" s="1" t="s">
        <v>30</v>
      </c>
      <c r="Q9901" s="1" t="s">
        <v>52</v>
      </c>
      <c r="R9901" s="1" t="s">
        <v>1986</v>
      </c>
      <c r="S9901" s="1">
        <v>330.58800000000002</v>
      </c>
      <c r="T9901" s="1">
        <v>1</v>
      </c>
      <c r="U9901" s="1">
        <v>0.4</v>
      </c>
      <c r="V9901" s="1">
        <v>-143.25480000000002</v>
      </c>
      <c r="W9901" t="str">
        <f>INDEX(People!$A$2:$A$5,MATCH(Orders!N9901,People!$B$2:$B$5,0))</f>
        <v>Chuck Magee</v>
      </c>
      <c r="X9901" t="str">
        <f>IFERROR(INDEX(Returns!A9901:A10700,MATCH(Orders!B9901,Returns!B9901:B10700,0)),"No")</f>
        <v>No</v>
      </c>
      <c r="Y9901">
        <f t="shared" si="154"/>
        <v>462.82319999999999</v>
      </c>
    </row>
    <row r="9902" spans="1:25" x14ac:dyDescent="0.2">
      <c r="A9902" s="1">
        <v>9901</v>
      </c>
      <c r="B9902" t="s">
        <v>10902</v>
      </c>
      <c r="C9902" s="2">
        <v>43698</v>
      </c>
      <c r="D9902" s="8">
        <f>Table1[[#This Row],[Order Date]]</f>
        <v>43698</v>
      </c>
      <c r="E9902" s="2">
        <v>43702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">
        <v>1987</v>
      </c>
      <c r="P9902" s="1" t="s">
        <v>43</v>
      </c>
      <c r="Q9902" s="1" t="s">
        <v>55</v>
      </c>
      <c r="R9902" s="1" t="s">
        <v>1988</v>
      </c>
      <c r="S9902" s="1">
        <v>237.09600000000003</v>
      </c>
      <c r="T9902" s="1">
        <v>3</v>
      </c>
      <c r="U9902" s="1">
        <v>0.2</v>
      </c>
      <c r="V9902" s="1">
        <v>20.745899999999985</v>
      </c>
      <c r="W9902" t="str">
        <f>INDEX(People!$A$2:$A$5,MATCH(Orders!N9902,People!$B$2:$B$5,0))</f>
        <v>Anna Andreadi</v>
      </c>
      <c r="X9902" t="str">
        <f>IFERROR(INDEX(Returns!A9902:A10701,MATCH(Orders!B9902,Returns!B9902:B10701,0)),"No")</f>
        <v>No</v>
      </c>
      <c r="Y9902">
        <f t="shared" si="154"/>
        <v>284.51520000000005</v>
      </c>
    </row>
    <row r="9903" spans="1:25" x14ac:dyDescent="0.2">
      <c r="A9903" s="1">
        <v>9902</v>
      </c>
      <c r="B9903" t="s">
        <v>10902</v>
      </c>
      <c r="C9903" s="2">
        <v>43698</v>
      </c>
      <c r="D9903" s="8">
        <f>Table1[[#This Row],[Order Date]]</f>
        <v>43698</v>
      </c>
      <c r="E9903" s="2">
        <v>43702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">
        <v>3815</v>
      </c>
      <c r="P9903" s="1" t="s">
        <v>30</v>
      </c>
      <c r="Q9903" s="1" t="s">
        <v>60</v>
      </c>
      <c r="R9903" s="1" t="s">
        <v>3816</v>
      </c>
      <c r="S9903" s="1">
        <v>22.752000000000002</v>
      </c>
      <c r="T9903" s="1">
        <v>3</v>
      </c>
      <c r="U9903" s="1">
        <v>0.2</v>
      </c>
      <c r="V9903" s="1">
        <v>7.1099999999999994</v>
      </c>
      <c r="W9903" t="str">
        <f>INDEX(People!$A$2:$A$5,MATCH(Orders!N9903,People!$B$2:$B$5,0))</f>
        <v>Anna Andreadi</v>
      </c>
      <c r="X9903" t="str">
        <f>IFERROR(INDEX(Returns!A9903:A10702,MATCH(Orders!B9903,Returns!B9903:B10702,0)),"No")</f>
        <v>No</v>
      </c>
      <c r="Y9903">
        <f t="shared" si="154"/>
        <v>27.302400000000002</v>
      </c>
    </row>
    <row r="9904" spans="1:25" x14ac:dyDescent="0.2">
      <c r="A9904" s="1">
        <v>9903</v>
      </c>
      <c r="B9904" t="s">
        <v>10902</v>
      </c>
      <c r="C9904" s="2">
        <v>43698</v>
      </c>
      <c r="D9904" s="8">
        <f>Table1[[#This Row],[Order Date]]</f>
        <v>43698</v>
      </c>
      <c r="E9904" s="2">
        <v>43702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">
        <v>557</v>
      </c>
      <c r="P9904" s="1" t="s">
        <v>43</v>
      </c>
      <c r="Q9904" s="1" t="s">
        <v>84</v>
      </c>
      <c r="R9904" s="1" t="s">
        <v>558</v>
      </c>
      <c r="S9904" s="1">
        <v>6.6720000000000006</v>
      </c>
      <c r="T9904" s="1">
        <v>1</v>
      </c>
      <c r="U9904" s="1">
        <v>0.2</v>
      </c>
      <c r="V9904" s="1">
        <v>2.0849999999999991</v>
      </c>
      <c r="W9904" t="str">
        <f>INDEX(People!$A$2:$A$5,MATCH(Orders!N9904,People!$B$2:$B$5,0))</f>
        <v>Anna Andreadi</v>
      </c>
      <c r="X9904" t="str">
        <f>IFERROR(INDEX(Returns!A9904:A10703,MATCH(Orders!B9904,Returns!B9904:B10703,0)),"No")</f>
        <v>No</v>
      </c>
      <c r="Y9904">
        <f t="shared" si="154"/>
        <v>8.0064000000000011</v>
      </c>
    </row>
    <row r="9905" spans="1:25" x14ac:dyDescent="0.2">
      <c r="A9905" s="1">
        <v>9904</v>
      </c>
      <c r="B9905" t="s">
        <v>10903</v>
      </c>
      <c r="C9905" s="2">
        <v>42686</v>
      </c>
      <c r="D9905" s="8">
        <f>Table1[[#This Row],[Order Date]]</f>
        <v>42686</v>
      </c>
      <c r="E9905" s="2">
        <v>42692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">
        <v>4421</v>
      </c>
      <c r="P9905" s="1" t="s">
        <v>30</v>
      </c>
      <c r="Q9905" s="1" t="s">
        <v>60</v>
      </c>
      <c r="R9905" s="1" t="s">
        <v>4422</v>
      </c>
      <c r="S9905" s="1">
        <v>25.128000000000004</v>
      </c>
      <c r="T9905" s="1">
        <v>3</v>
      </c>
      <c r="U9905" s="1">
        <v>0.6</v>
      </c>
      <c r="V9905" s="1">
        <v>-6.9101999999999997</v>
      </c>
      <c r="W9905" t="str">
        <f>INDEX(People!$A$2:$A$5,MATCH(Orders!N9905,People!$B$2:$B$5,0))</f>
        <v>Kelly Williams</v>
      </c>
      <c r="X9905" t="str">
        <f>IFERROR(INDEX(Returns!A9905:A10704,MATCH(Orders!B9905,Returns!B9905:B10704,0)),"No")</f>
        <v>No</v>
      </c>
      <c r="Y9905">
        <f t="shared" si="154"/>
        <v>40.204800000000006</v>
      </c>
    </row>
    <row r="9906" spans="1:25" x14ac:dyDescent="0.2">
      <c r="A9906" s="1">
        <v>9905</v>
      </c>
      <c r="B9906" t="s">
        <v>10903</v>
      </c>
      <c r="C9906" s="2">
        <v>42686</v>
      </c>
      <c r="D9906" s="8">
        <f>Table1[[#This Row],[Order Date]]</f>
        <v>42686</v>
      </c>
      <c r="E9906" s="2">
        <v>42692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">
        <v>1443</v>
      </c>
      <c r="P9906" s="1" t="s">
        <v>66</v>
      </c>
      <c r="Q9906" s="1" t="s">
        <v>146</v>
      </c>
      <c r="R9906" s="1" t="s">
        <v>1444</v>
      </c>
      <c r="S9906" s="1">
        <v>127.98399999999999</v>
      </c>
      <c r="T9906" s="1">
        <v>2</v>
      </c>
      <c r="U9906" s="1">
        <v>0.2</v>
      </c>
      <c r="V9906" s="1">
        <v>25.596799999999998</v>
      </c>
      <c r="W9906" t="str">
        <f>INDEX(People!$A$2:$A$5,MATCH(Orders!N9906,People!$B$2:$B$5,0))</f>
        <v>Kelly Williams</v>
      </c>
      <c r="X9906" t="str">
        <f>IFERROR(INDEX(Returns!A9906:A10705,MATCH(Orders!B9906,Returns!B9906:B10705,0)),"No")</f>
        <v>No</v>
      </c>
      <c r="Y9906">
        <f t="shared" si="154"/>
        <v>153.58079999999998</v>
      </c>
    </row>
    <row r="9907" spans="1:25" x14ac:dyDescent="0.2">
      <c r="A9907" s="1">
        <v>9906</v>
      </c>
      <c r="B9907" t="s">
        <v>10904</v>
      </c>
      <c r="C9907" s="2">
        <v>42991</v>
      </c>
      <c r="D9907" s="8">
        <f>Table1[[#This Row],[Order Date]]</f>
        <v>42991</v>
      </c>
      <c r="E9907" s="2">
        <v>42993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">
        <v>3737</v>
      </c>
      <c r="P9907" s="1" t="s">
        <v>30</v>
      </c>
      <c r="Q9907" s="1" t="s">
        <v>60</v>
      </c>
      <c r="R9907" s="1" t="s">
        <v>3738</v>
      </c>
      <c r="S9907" s="1">
        <v>131.88</v>
      </c>
      <c r="T9907" s="1">
        <v>7</v>
      </c>
      <c r="U9907" s="1">
        <v>0</v>
      </c>
      <c r="V9907" s="1">
        <v>55.389600000000002</v>
      </c>
      <c r="W9907" t="str">
        <f>INDEX(People!$A$2:$A$5,MATCH(Orders!N9907,People!$B$2:$B$5,0))</f>
        <v>Anna Andreadi</v>
      </c>
      <c r="X9907" t="str">
        <f>IFERROR(INDEX(Returns!A9907:A10706,MATCH(Orders!B9907,Returns!B9907:B10706,0)),"No")</f>
        <v>No</v>
      </c>
      <c r="Y9907">
        <f t="shared" si="154"/>
        <v>131.88</v>
      </c>
    </row>
    <row r="9908" spans="1:25" x14ac:dyDescent="0.2">
      <c r="A9908" s="1">
        <v>9907</v>
      </c>
      <c r="B9908" t="s">
        <v>10904</v>
      </c>
      <c r="C9908" s="2">
        <v>42991</v>
      </c>
      <c r="D9908" s="8">
        <f>Table1[[#This Row],[Order Date]]</f>
        <v>42991</v>
      </c>
      <c r="E9908" s="2">
        <v>42993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">
        <v>3640</v>
      </c>
      <c r="P9908" s="1" t="s">
        <v>43</v>
      </c>
      <c r="Q9908" s="1" t="s">
        <v>70</v>
      </c>
      <c r="R9908" s="1" t="s">
        <v>3641</v>
      </c>
      <c r="S9908" s="1">
        <v>25.031999999999996</v>
      </c>
      <c r="T9908" s="1">
        <v>3</v>
      </c>
      <c r="U9908" s="1">
        <v>0.2</v>
      </c>
      <c r="V9908" s="1">
        <v>7.822499999999998</v>
      </c>
      <c r="W9908" t="str">
        <f>INDEX(People!$A$2:$A$5,MATCH(Orders!N9908,People!$B$2:$B$5,0))</f>
        <v>Anna Andreadi</v>
      </c>
      <c r="X9908" t="str">
        <f>IFERROR(INDEX(Returns!A9908:A10707,MATCH(Orders!B9908,Returns!B9908:B10707,0)),"No")</f>
        <v>No</v>
      </c>
      <c r="Y9908">
        <f t="shared" si="154"/>
        <v>30.038399999999996</v>
      </c>
    </row>
    <row r="9909" spans="1:25" x14ac:dyDescent="0.2">
      <c r="A9909" s="1">
        <v>9908</v>
      </c>
      <c r="B9909" t="s">
        <v>10904</v>
      </c>
      <c r="C9909" s="2">
        <v>42991</v>
      </c>
      <c r="D9909" s="8">
        <f>Table1[[#This Row],[Order Date]]</f>
        <v>42991</v>
      </c>
      <c r="E9909" s="2">
        <v>42993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">
        <v>3804</v>
      </c>
      <c r="P9909" s="1" t="s">
        <v>30</v>
      </c>
      <c r="Q9909" s="1" t="s">
        <v>34</v>
      </c>
      <c r="R9909" s="1" t="s">
        <v>3805</v>
      </c>
      <c r="S9909" s="1">
        <v>717.72</v>
      </c>
      <c r="T9909" s="1">
        <v>3</v>
      </c>
      <c r="U9909" s="1">
        <v>0.2</v>
      </c>
      <c r="V9909" s="1">
        <v>71.77200000000002</v>
      </c>
      <c r="W9909" t="str">
        <f>INDEX(People!$A$2:$A$5,MATCH(Orders!N9909,People!$B$2:$B$5,0))</f>
        <v>Anna Andreadi</v>
      </c>
      <c r="X9909" t="str">
        <f>IFERROR(INDEX(Returns!A9909:A10708,MATCH(Orders!B9909,Returns!B9909:B10708,0)),"No")</f>
        <v>No</v>
      </c>
      <c r="Y9909">
        <f t="shared" si="154"/>
        <v>861.26400000000001</v>
      </c>
    </row>
    <row r="9910" spans="1:25" x14ac:dyDescent="0.2">
      <c r="A9910" s="1">
        <v>9909</v>
      </c>
      <c r="B9910" t="s">
        <v>10904</v>
      </c>
      <c r="C9910" s="2">
        <v>42991</v>
      </c>
      <c r="D9910" s="8">
        <f>Table1[[#This Row],[Order Date]]</f>
        <v>42991</v>
      </c>
      <c r="E9910" s="2">
        <v>42993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">
        <v>4767</v>
      </c>
      <c r="P9910" s="1" t="s">
        <v>30</v>
      </c>
      <c r="Q9910" s="1" t="s">
        <v>60</v>
      </c>
      <c r="R9910" s="1" t="s">
        <v>4768</v>
      </c>
      <c r="S9910" s="1">
        <v>207.35</v>
      </c>
      <c r="T9910" s="1">
        <v>5</v>
      </c>
      <c r="U9910" s="1">
        <v>0</v>
      </c>
      <c r="V9910" s="1">
        <v>24.881999999999991</v>
      </c>
      <c r="W9910" t="str">
        <f>INDEX(People!$A$2:$A$5,MATCH(Orders!N9910,People!$B$2:$B$5,0))</f>
        <v>Anna Andreadi</v>
      </c>
      <c r="X9910" t="str">
        <f>IFERROR(INDEX(Returns!A9910:A10709,MATCH(Orders!B9910,Returns!B9910:B10709,0)),"No")</f>
        <v>No</v>
      </c>
      <c r="Y9910">
        <f t="shared" si="154"/>
        <v>207.35</v>
      </c>
    </row>
    <row r="9911" spans="1:25" x14ac:dyDescent="0.2">
      <c r="A9911" s="1">
        <v>9910</v>
      </c>
      <c r="B9911" t="s">
        <v>10904</v>
      </c>
      <c r="C9911" s="2">
        <v>42991</v>
      </c>
      <c r="D9911" s="8">
        <f>Table1[[#This Row],[Order Date]]</f>
        <v>42991</v>
      </c>
      <c r="E9911" s="2">
        <v>42993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">
        <v>3066</v>
      </c>
      <c r="P9911" s="1" t="s">
        <v>30</v>
      </c>
      <c r="Q9911" s="1" t="s">
        <v>60</v>
      </c>
      <c r="R9911" s="1" t="s">
        <v>3067</v>
      </c>
      <c r="S9911" s="1">
        <v>44.67</v>
      </c>
      <c r="T9911" s="1">
        <v>3</v>
      </c>
      <c r="U9911" s="1">
        <v>0</v>
      </c>
      <c r="V9911" s="1">
        <v>12.060900000000002</v>
      </c>
      <c r="W9911" t="str">
        <f>INDEX(People!$A$2:$A$5,MATCH(Orders!N9911,People!$B$2:$B$5,0))</f>
        <v>Anna Andreadi</v>
      </c>
      <c r="X9911" t="str">
        <f>IFERROR(INDEX(Returns!A9911:A10710,MATCH(Orders!B9911,Returns!B9911:B10710,0)),"No")</f>
        <v>No</v>
      </c>
      <c r="Y9911">
        <f t="shared" si="154"/>
        <v>44.67</v>
      </c>
    </row>
    <row r="9912" spans="1:25" x14ac:dyDescent="0.2">
      <c r="A9912" s="1">
        <v>9911</v>
      </c>
      <c r="B9912" t="s">
        <v>10904</v>
      </c>
      <c r="C9912" s="2">
        <v>42991</v>
      </c>
      <c r="D9912" s="8">
        <f>Table1[[#This Row],[Order Date]]</f>
        <v>42991</v>
      </c>
      <c r="E9912" s="2">
        <v>42993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">
        <v>2974</v>
      </c>
      <c r="P9912" s="1" t="s">
        <v>43</v>
      </c>
      <c r="Q9912" s="1" t="s">
        <v>84</v>
      </c>
      <c r="R9912" s="1" t="s">
        <v>2975</v>
      </c>
      <c r="S9912" s="1">
        <v>209.7</v>
      </c>
      <c r="T9912" s="1">
        <v>2</v>
      </c>
      <c r="U9912" s="1">
        <v>0</v>
      </c>
      <c r="V9912" s="1">
        <v>100.65599999999999</v>
      </c>
      <c r="W9912" t="str">
        <f>INDEX(People!$A$2:$A$5,MATCH(Orders!N9912,People!$B$2:$B$5,0))</f>
        <v>Anna Andreadi</v>
      </c>
      <c r="X9912" t="str">
        <f>IFERROR(INDEX(Returns!A9912:A10711,MATCH(Orders!B9912,Returns!B9912:B10711,0)),"No")</f>
        <v>No</v>
      </c>
      <c r="Y9912">
        <f t="shared" si="154"/>
        <v>209.7</v>
      </c>
    </row>
    <row r="9913" spans="1:25" x14ac:dyDescent="0.2">
      <c r="A9913" s="1">
        <v>9912</v>
      </c>
      <c r="B9913" t="s">
        <v>10905</v>
      </c>
      <c r="C9913" s="2">
        <v>42465</v>
      </c>
      <c r="D9913" s="8">
        <f>Table1[[#This Row],[Order Date]]</f>
        <v>42465</v>
      </c>
      <c r="E9913" s="2">
        <v>42469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">
        <v>368</v>
      </c>
      <c r="P9913" s="1" t="s">
        <v>43</v>
      </c>
      <c r="Q9913" s="1" t="s">
        <v>70</v>
      </c>
      <c r="R9913" s="1" t="s">
        <v>369</v>
      </c>
      <c r="S9913" s="1">
        <v>115.36</v>
      </c>
      <c r="T9913" s="1">
        <v>7</v>
      </c>
      <c r="U9913" s="1">
        <v>0</v>
      </c>
      <c r="V9913" s="1">
        <v>56.526400000000002</v>
      </c>
      <c r="W9913" t="str">
        <f>INDEX(People!$A$2:$A$5,MATCH(Orders!N9913,People!$B$2:$B$5,0))</f>
        <v>Cassandra Brandow</v>
      </c>
      <c r="X9913" t="str">
        <f>IFERROR(INDEX(Returns!A9913:A10712,MATCH(Orders!B9913,Returns!B9913:B10712,0)),"No")</f>
        <v>No</v>
      </c>
      <c r="Y9913">
        <f t="shared" si="154"/>
        <v>115.36</v>
      </c>
    </row>
    <row r="9914" spans="1:25" x14ac:dyDescent="0.2">
      <c r="A9914" s="1">
        <v>9913</v>
      </c>
      <c r="B9914" t="s">
        <v>10906</v>
      </c>
      <c r="C9914" s="2">
        <v>43018</v>
      </c>
      <c r="D9914" s="8">
        <f>Table1[[#This Row],[Order Date]]</f>
        <v>43018</v>
      </c>
      <c r="E9914" s="2">
        <v>43020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">
        <v>4241</v>
      </c>
      <c r="P9914" s="1" t="s">
        <v>30</v>
      </c>
      <c r="Q9914" s="1" t="s">
        <v>34</v>
      </c>
      <c r="R9914" s="1" t="s">
        <v>4242</v>
      </c>
      <c r="S9914" s="1">
        <v>362.13599999999997</v>
      </c>
      <c r="T9914" s="1">
        <v>3</v>
      </c>
      <c r="U9914" s="1">
        <v>0.2</v>
      </c>
      <c r="V9914" s="1">
        <v>-54.320399999999978</v>
      </c>
      <c r="W9914" t="str">
        <f>INDEX(People!$A$2:$A$5,MATCH(Orders!N9914,People!$B$2:$B$5,0))</f>
        <v>Anna Andreadi</v>
      </c>
      <c r="X9914" t="str">
        <f>IFERROR(INDEX(Returns!A9914:A10713,MATCH(Orders!B9914,Returns!B9914:B10713,0)),"No")</f>
        <v>No</v>
      </c>
      <c r="Y9914">
        <f t="shared" si="154"/>
        <v>434.56319999999994</v>
      </c>
    </row>
    <row r="9915" spans="1:25" x14ac:dyDescent="0.2">
      <c r="A9915" s="1">
        <v>9914</v>
      </c>
      <c r="B9915" t="s">
        <v>10906</v>
      </c>
      <c r="C9915" s="2">
        <v>43018</v>
      </c>
      <c r="D9915" s="8">
        <f>Table1[[#This Row],[Order Date]]</f>
        <v>43018</v>
      </c>
      <c r="E9915" s="2">
        <v>43020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">
        <v>5288</v>
      </c>
      <c r="P9915" s="1" t="s">
        <v>43</v>
      </c>
      <c r="Q9915" s="1" t="s">
        <v>44</v>
      </c>
      <c r="R9915" s="1" t="s">
        <v>5289</v>
      </c>
      <c r="S9915" s="1">
        <v>31.049999999999997</v>
      </c>
      <c r="T9915" s="1">
        <v>3</v>
      </c>
      <c r="U9915" s="1">
        <v>0</v>
      </c>
      <c r="V9915" s="1">
        <v>14.904</v>
      </c>
      <c r="W9915" t="str">
        <f>INDEX(People!$A$2:$A$5,MATCH(Orders!N9915,People!$B$2:$B$5,0))</f>
        <v>Anna Andreadi</v>
      </c>
      <c r="X9915" t="str">
        <f>IFERROR(INDEX(Returns!A9915:A10714,MATCH(Orders!B9915,Returns!B9915:B10714,0)),"No")</f>
        <v>No</v>
      </c>
      <c r="Y9915">
        <f t="shared" si="154"/>
        <v>31.049999999999997</v>
      </c>
    </row>
    <row r="9916" spans="1:25" x14ac:dyDescent="0.2">
      <c r="A9916" s="1">
        <v>9915</v>
      </c>
      <c r="B9916" t="s">
        <v>10907</v>
      </c>
      <c r="C9916" s="2">
        <v>43494</v>
      </c>
      <c r="D9916" s="8">
        <f>Table1[[#This Row],[Order Date]]</f>
        <v>43494</v>
      </c>
      <c r="E9916" s="2">
        <v>43496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">
        <v>4702</v>
      </c>
      <c r="P9916" s="1" t="s">
        <v>43</v>
      </c>
      <c r="Q9916" s="1" t="s">
        <v>84</v>
      </c>
      <c r="R9916" s="1" t="s">
        <v>4703</v>
      </c>
      <c r="S9916" s="1">
        <v>12.96</v>
      </c>
      <c r="T9916" s="1">
        <v>2</v>
      </c>
      <c r="U9916" s="1">
        <v>0</v>
      </c>
      <c r="V9916" s="1">
        <v>6.2208000000000006</v>
      </c>
      <c r="W9916" t="str">
        <f>INDEX(People!$A$2:$A$5,MATCH(Orders!N9916,People!$B$2:$B$5,0))</f>
        <v>Kelly Williams</v>
      </c>
      <c r="X9916" t="str">
        <f>IFERROR(INDEX(Returns!A9916:A10715,MATCH(Orders!B9916,Returns!B9916:B10715,0)),"No")</f>
        <v>No</v>
      </c>
      <c r="Y9916">
        <f t="shared" si="154"/>
        <v>12.96</v>
      </c>
    </row>
    <row r="9917" spans="1:25" x14ac:dyDescent="0.2">
      <c r="A9917" s="1">
        <v>9916</v>
      </c>
      <c r="B9917" t="s">
        <v>10907</v>
      </c>
      <c r="C9917" s="2">
        <v>43494</v>
      </c>
      <c r="D9917" s="8">
        <f>Table1[[#This Row],[Order Date]]</f>
        <v>43494</v>
      </c>
      <c r="E9917" s="2">
        <v>43496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">
        <v>2131</v>
      </c>
      <c r="P9917" s="1" t="s">
        <v>43</v>
      </c>
      <c r="Q9917" s="1" t="s">
        <v>84</v>
      </c>
      <c r="R9917" s="1" t="s">
        <v>2132</v>
      </c>
      <c r="S9917" s="1">
        <v>94.85</v>
      </c>
      <c r="T9917" s="1">
        <v>5</v>
      </c>
      <c r="U9917" s="1">
        <v>0</v>
      </c>
      <c r="V9917" s="1">
        <v>45.527999999999992</v>
      </c>
      <c r="W9917" t="str">
        <f>INDEX(People!$A$2:$A$5,MATCH(Orders!N9917,People!$B$2:$B$5,0))</f>
        <v>Kelly Williams</v>
      </c>
      <c r="X9917" t="str">
        <f>IFERROR(INDEX(Returns!A9917:A10716,MATCH(Orders!B9917,Returns!B9917:B10716,0)),"No")</f>
        <v>No</v>
      </c>
      <c r="Y9917">
        <f t="shared" si="154"/>
        <v>94.85</v>
      </c>
    </row>
    <row r="9918" spans="1:25" x14ac:dyDescent="0.2">
      <c r="A9918" s="1">
        <v>9917</v>
      </c>
      <c r="B9918" t="s">
        <v>10907</v>
      </c>
      <c r="C9918" s="2">
        <v>43494</v>
      </c>
      <c r="D9918" s="8">
        <f>Table1[[#This Row],[Order Date]]</f>
        <v>43494</v>
      </c>
      <c r="E9918" s="2">
        <v>43496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">
        <v>561</v>
      </c>
      <c r="P9918" s="1" t="s">
        <v>43</v>
      </c>
      <c r="Q9918" s="1" t="s">
        <v>55</v>
      </c>
      <c r="R9918" s="1" t="s">
        <v>562</v>
      </c>
      <c r="S9918" s="1">
        <v>13.48</v>
      </c>
      <c r="T9918" s="1">
        <v>1</v>
      </c>
      <c r="U9918" s="1">
        <v>0</v>
      </c>
      <c r="V9918" s="1">
        <v>3.5047999999999995</v>
      </c>
      <c r="W9918" t="str">
        <f>INDEX(People!$A$2:$A$5,MATCH(Orders!N9918,People!$B$2:$B$5,0))</f>
        <v>Kelly Williams</v>
      </c>
      <c r="X9918" t="str">
        <f>IFERROR(INDEX(Returns!A9918:A10717,MATCH(Orders!B9918,Returns!B9918:B10717,0)),"No")</f>
        <v>No</v>
      </c>
      <c r="Y9918">
        <f t="shared" si="154"/>
        <v>13.48</v>
      </c>
    </row>
    <row r="9919" spans="1:25" x14ac:dyDescent="0.2">
      <c r="A9919" s="1">
        <v>9918</v>
      </c>
      <c r="B9919" t="s">
        <v>10907</v>
      </c>
      <c r="C9919" s="2">
        <v>43494</v>
      </c>
      <c r="D9919" s="8">
        <f>Table1[[#This Row],[Order Date]]</f>
        <v>43494</v>
      </c>
      <c r="E9919" s="2">
        <v>43496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">
        <v>1763</v>
      </c>
      <c r="P9919" s="1" t="s">
        <v>30</v>
      </c>
      <c r="Q9919" s="1" t="s">
        <v>60</v>
      </c>
      <c r="R9919" s="1" t="s">
        <v>1764</v>
      </c>
      <c r="S9919" s="1">
        <v>14.91</v>
      </c>
      <c r="T9919" s="1">
        <v>3</v>
      </c>
      <c r="U9919" s="1">
        <v>0</v>
      </c>
      <c r="V9919" s="1">
        <v>4.6220999999999997</v>
      </c>
      <c r="W9919" t="str">
        <f>INDEX(People!$A$2:$A$5,MATCH(Orders!N9919,People!$B$2:$B$5,0))</f>
        <v>Kelly Williams</v>
      </c>
      <c r="X9919" t="str">
        <f>IFERROR(INDEX(Returns!A9919:A10718,MATCH(Orders!B9919,Returns!B9919:B10718,0)),"No")</f>
        <v>No</v>
      </c>
      <c r="Y9919">
        <f t="shared" si="154"/>
        <v>14.91</v>
      </c>
    </row>
    <row r="9920" spans="1:25" x14ac:dyDescent="0.2">
      <c r="A9920" s="1">
        <v>9919</v>
      </c>
      <c r="B9920" t="s">
        <v>10908</v>
      </c>
      <c r="C9920" s="2">
        <v>43002</v>
      </c>
      <c r="D9920" s="8">
        <f>Table1[[#This Row],[Order Date]]</f>
        <v>43002</v>
      </c>
      <c r="E9920" s="2">
        <v>43007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">
        <v>2883</v>
      </c>
      <c r="P9920" s="1" t="s">
        <v>43</v>
      </c>
      <c r="Q9920" s="1" t="s">
        <v>157</v>
      </c>
      <c r="R9920" s="1" t="s">
        <v>2884</v>
      </c>
      <c r="S9920" s="1">
        <v>39.979999999999997</v>
      </c>
      <c r="T9920" s="1">
        <v>1</v>
      </c>
      <c r="U9920" s="1">
        <v>0</v>
      </c>
      <c r="V9920" s="1">
        <v>17.990999999999996</v>
      </c>
      <c r="W9920" t="str">
        <f>INDEX(People!$A$2:$A$5,MATCH(Orders!N9920,People!$B$2:$B$5,0))</f>
        <v>Chuck Magee</v>
      </c>
      <c r="X9920" t="str">
        <f>IFERROR(INDEX(Returns!A9920:A10719,MATCH(Orders!B9920,Returns!B9920:B10719,0)),"No")</f>
        <v>No</v>
      </c>
      <c r="Y9920">
        <f t="shared" si="154"/>
        <v>39.979999999999997</v>
      </c>
    </row>
    <row r="9921" spans="1:25" x14ac:dyDescent="0.2">
      <c r="A9921" s="1">
        <v>9920</v>
      </c>
      <c r="B9921" t="s">
        <v>10909</v>
      </c>
      <c r="C9921" s="2">
        <v>43174</v>
      </c>
      <c r="D9921" s="8">
        <f>Table1[[#This Row],[Order Date]]</f>
        <v>43174</v>
      </c>
      <c r="E9921" s="2">
        <v>43178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">
        <v>342</v>
      </c>
      <c r="P9921" s="1" t="s">
        <v>30</v>
      </c>
      <c r="Q9921" s="1" t="s">
        <v>34</v>
      </c>
      <c r="R9921" s="1" t="s">
        <v>343</v>
      </c>
      <c r="S9921" s="1">
        <v>528.42999999999995</v>
      </c>
      <c r="T9921" s="1">
        <v>5</v>
      </c>
      <c r="U9921" s="1">
        <v>0.3</v>
      </c>
      <c r="V9921" s="1">
        <v>-143.43099999999998</v>
      </c>
      <c r="W9921" t="str">
        <f>INDEX(People!$A$2:$A$5,MATCH(Orders!N9921,People!$B$2:$B$5,0))</f>
        <v>Kelly Williams</v>
      </c>
      <c r="X9921" t="str">
        <f>IFERROR(INDEX(Returns!A9921:A10720,MATCH(Orders!B9921,Returns!B9921:B10720,0)),"No")</f>
        <v>No</v>
      </c>
      <c r="Y9921">
        <f t="shared" si="154"/>
        <v>686.95899999999995</v>
      </c>
    </row>
    <row r="9922" spans="1:25" x14ac:dyDescent="0.2">
      <c r="A9922" s="1">
        <v>9921</v>
      </c>
      <c r="B9922" t="s">
        <v>10909</v>
      </c>
      <c r="C9922" s="2">
        <v>43174</v>
      </c>
      <c r="D9922" s="8">
        <f>Table1[[#This Row],[Order Date]]</f>
        <v>43174</v>
      </c>
      <c r="E9922" s="2">
        <v>43178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">
        <v>4489</v>
      </c>
      <c r="P9922" s="1" t="s">
        <v>43</v>
      </c>
      <c r="Q9922" s="1" t="s">
        <v>70</v>
      </c>
      <c r="R9922" s="1" t="s">
        <v>4490</v>
      </c>
      <c r="S9922" s="1">
        <v>22.385999999999996</v>
      </c>
      <c r="T9922" s="1">
        <v>7</v>
      </c>
      <c r="U9922" s="1">
        <v>0.8</v>
      </c>
      <c r="V9922" s="1">
        <v>-35.817600000000013</v>
      </c>
      <c r="W9922" t="str">
        <f>INDEX(People!$A$2:$A$5,MATCH(Orders!N9922,People!$B$2:$B$5,0))</f>
        <v>Kelly Williams</v>
      </c>
      <c r="X9922" t="str">
        <f>IFERROR(INDEX(Returns!A9922:A10721,MATCH(Orders!B9922,Returns!B9922:B10721,0)),"No")</f>
        <v>No</v>
      </c>
      <c r="Y9922">
        <f t="shared" si="154"/>
        <v>40.294799999999995</v>
      </c>
    </row>
    <row r="9923" spans="1:25" x14ac:dyDescent="0.2">
      <c r="A9923" s="1">
        <v>9922</v>
      </c>
      <c r="B9923" t="s">
        <v>10910</v>
      </c>
      <c r="C9923" s="2">
        <v>42698</v>
      </c>
      <c r="D9923" s="8">
        <f>Table1[[#This Row],[Order Date]]</f>
        <v>42698</v>
      </c>
      <c r="E9923" s="2">
        <v>42704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">
        <v>2769</v>
      </c>
      <c r="P9923" s="1" t="s">
        <v>43</v>
      </c>
      <c r="Q9923" s="1" t="s">
        <v>70</v>
      </c>
      <c r="R9923" s="1" t="s">
        <v>2770</v>
      </c>
      <c r="S9923" s="1">
        <v>5.7420000000000009</v>
      </c>
      <c r="T9923" s="1">
        <v>3</v>
      </c>
      <c r="U9923" s="1">
        <v>0.7</v>
      </c>
      <c r="V9923" s="1">
        <v>-4.5935999999999986</v>
      </c>
      <c r="W9923" t="str">
        <f>INDEX(People!$A$2:$A$5,MATCH(Orders!N9923,People!$B$2:$B$5,0))</f>
        <v>Chuck Magee</v>
      </c>
      <c r="X9923" t="str">
        <f>IFERROR(INDEX(Returns!A9923:A10722,MATCH(Orders!B9923,Returns!B9923:B10722,0)),"No")</f>
        <v>No</v>
      </c>
      <c r="Y9923">
        <f t="shared" ref="Y9923:Y9986" si="155">S9923*(1+U9923)</f>
        <v>9.7614000000000019</v>
      </c>
    </row>
    <row r="9924" spans="1:25" x14ac:dyDescent="0.2">
      <c r="A9924" s="1">
        <v>9923</v>
      </c>
      <c r="B9924" t="s">
        <v>10911</v>
      </c>
      <c r="C9924" s="2">
        <v>43591</v>
      </c>
      <c r="D9924" s="8">
        <f>Table1[[#This Row],[Order Date]]</f>
        <v>43591</v>
      </c>
      <c r="E9924" s="2">
        <v>43595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">
        <v>2847</v>
      </c>
      <c r="P9924" s="1" t="s">
        <v>66</v>
      </c>
      <c r="Q9924" s="1" t="s">
        <v>146</v>
      </c>
      <c r="R9924" s="1" t="s">
        <v>2848</v>
      </c>
      <c r="S9924" s="1">
        <v>191.96800000000002</v>
      </c>
      <c r="T9924" s="1">
        <v>4</v>
      </c>
      <c r="U9924" s="1">
        <v>0.2</v>
      </c>
      <c r="V9924" s="1">
        <v>28.79519999999998</v>
      </c>
      <c r="W9924" t="str">
        <f>INDEX(People!$A$2:$A$5,MATCH(Orders!N9924,People!$B$2:$B$5,0))</f>
        <v>Kelly Williams</v>
      </c>
      <c r="X9924" t="str">
        <f>IFERROR(INDEX(Returns!A9924:A10723,MATCH(Orders!B9924,Returns!B9924:B10723,0)),"No")</f>
        <v>No</v>
      </c>
      <c r="Y9924">
        <f t="shared" si="155"/>
        <v>230.36160000000001</v>
      </c>
    </row>
    <row r="9925" spans="1:25" x14ac:dyDescent="0.2">
      <c r="A9925" s="1">
        <v>9924</v>
      </c>
      <c r="B9925" t="s">
        <v>10912</v>
      </c>
      <c r="C9925" s="2">
        <v>42814</v>
      </c>
      <c r="D9925" s="8">
        <f>Table1[[#This Row],[Order Date]]</f>
        <v>42814</v>
      </c>
      <c r="E9925" s="2">
        <v>42817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">
        <v>1210</v>
      </c>
      <c r="P9925" s="1" t="s">
        <v>43</v>
      </c>
      <c r="Q9925" s="1" t="s">
        <v>70</v>
      </c>
      <c r="R9925" s="1" t="s">
        <v>1211</v>
      </c>
      <c r="S9925" s="1">
        <v>49.847999999999999</v>
      </c>
      <c r="T9925" s="1">
        <v>3</v>
      </c>
      <c r="U9925" s="1">
        <v>0.2</v>
      </c>
      <c r="V9925" s="1">
        <v>16.823699999999999</v>
      </c>
      <c r="W9925" t="str">
        <f>INDEX(People!$A$2:$A$5,MATCH(Orders!N9925,People!$B$2:$B$5,0))</f>
        <v>Chuck Magee</v>
      </c>
      <c r="X9925" t="str">
        <f>IFERROR(INDEX(Returns!A9925:A10724,MATCH(Orders!B9925,Returns!B9925:B10724,0)),"No")</f>
        <v>No</v>
      </c>
      <c r="Y9925">
        <f t="shared" si="155"/>
        <v>59.817599999999999</v>
      </c>
    </row>
    <row r="9926" spans="1:25" x14ac:dyDescent="0.2">
      <c r="A9926" s="1">
        <v>9925</v>
      </c>
      <c r="B9926" t="s">
        <v>10912</v>
      </c>
      <c r="C9926" s="2">
        <v>42814</v>
      </c>
      <c r="D9926" s="8">
        <f>Table1[[#This Row],[Order Date]]</f>
        <v>42814</v>
      </c>
      <c r="E9926" s="2">
        <v>42817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">
        <v>886</v>
      </c>
      <c r="P9926" s="1" t="s">
        <v>43</v>
      </c>
      <c r="Q9926" s="1" t="s">
        <v>157</v>
      </c>
      <c r="R9926" s="1" t="s">
        <v>887</v>
      </c>
      <c r="S9926" s="1">
        <v>23.99</v>
      </c>
      <c r="T9926" s="1">
        <v>1</v>
      </c>
      <c r="U9926" s="1">
        <v>0</v>
      </c>
      <c r="V9926" s="1">
        <v>11.994999999999999</v>
      </c>
      <c r="W9926" t="str">
        <f>INDEX(People!$A$2:$A$5,MATCH(Orders!N9926,People!$B$2:$B$5,0))</f>
        <v>Chuck Magee</v>
      </c>
      <c r="X9926" t="str">
        <f>IFERROR(INDEX(Returns!A9926:A10725,MATCH(Orders!B9926,Returns!B9926:B10725,0)),"No")</f>
        <v>No</v>
      </c>
      <c r="Y9926">
        <f t="shared" si="155"/>
        <v>23.99</v>
      </c>
    </row>
    <row r="9927" spans="1:25" x14ac:dyDescent="0.2">
      <c r="A9927" s="1">
        <v>9926</v>
      </c>
      <c r="B9927" t="s">
        <v>10912</v>
      </c>
      <c r="C9927" s="2">
        <v>42814</v>
      </c>
      <c r="D9927" s="8">
        <f>Table1[[#This Row],[Order Date]]</f>
        <v>42814</v>
      </c>
      <c r="E9927" s="2">
        <v>42817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">
        <v>90</v>
      </c>
      <c r="P9927" s="1" t="s">
        <v>43</v>
      </c>
      <c r="Q9927" s="1" t="s">
        <v>70</v>
      </c>
      <c r="R9927" s="1" t="s">
        <v>91</v>
      </c>
      <c r="S9927" s="1">
        <v>1087.9360000000001</v>
      </c>
      <c r="T9927" s="1">
        <v>8</v>
      </c>
      <c r="U9927" s="1">
        <v>0.2</v>
      </c>
      <c r="V9927" s="1">
        <v>353.5791999999999</v>
      </c>
      <c r="W9927" t="str">
        <f>INDEX(People!$A$2:$A$5,MATCH(Orders!N9927,People!$B$2:$B$5,0))</f>
        <v>Chuck Magee</v>
      </c>
      <c r="X9927" t="str">
        <f>IFERROR(INDEX(Returns!A9927:A10726,MATCH(Orders!B9927,Returns!B9927:B10726,0)),"No")</f>
        <v>No</v>
      </c>
      <c r="Y9927">
        <f t="shared" si="155"/>
        <v>1305.5232000000001</v>
      </c>
    </row>
    <row r="9928" spans="1:25" x14ac:dyDescent="0.2">
      <c r="A9928" s="1">
        <v>9927</v>
      </c>
      <c r="B9928" t="s">
        <v>10912</v>
      </c>
      <c r="C9928" s="2">
        <v>42814</v>
      </c>
      <c r="D9928" s="8">
        <f>Table1[[#This Row],[Order Date]]</f>
        <v>42814</v>
      </c>
      <c r="E9928" s="2">
        <v>42817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">
        <v>3134</v>
      </c>
      <c r="P9928" s="1" t="s">
        <v>66</v>
      </c>
      <c r="Q9928" s="1" t="s">
        <v>67</v>
      </c>
      <c r="R9928" s="1" t="s">
        <v>3135</v>
      </c>
      <c r="S9928" s="1">
        <v>199.98</v>
      </c>
      <c r="T9928" s="1">
        <v>2</v>
      </c>
      <c r="U9928" s="1">
        <v>0</v>
      </c>
      <c r="V9928" s="1">
        <v>53.994599999999991</v>
      </c>
      <c r="W9928" t="str">
        <f>INDEX(People!$A$2:$A$5,MATCH(Orders!N9928,People!$B$2:$B$5,0))</f>
        <v>Chuck Magee</v>
      </c>
      <c r="X9928" t="str">
        <f>IFERROR(INDEX(Returns!A9928:A10727,MATCH(Orders!B9928,Returns!B9928:B10727,0)),"No")</f>
        <v>No</v>
      </c>
      <c r="Y9928">
        <f t="shared" si="155"/>
        <v>199.98</v>
      </c>
    </row>
    <row r="9929" spans="1:25" x14ac:dyDescent="0.2">
      <c r="A9929" s="1">
        <v>9928</v>
      </c>
      <c r="B9929" t="s">
        <v>10912</v>
      </c>
      <c r="C9929" s="2">
        <v>42814</v>
      </c>
      <c r="D9929" s="8">
        <f>Table1[[#This Row],[Order Date]]</f>
        <v>42814</v>
      </c>
      <c r="E9929" s="2">
        <v>42817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">
        <v>3924</v>
      </c>
      <c r="P9929" s="1" t="s">
        <v>43</v>
      </c>
      <c r="Q9929" s="1" t="s">
        <v>55</v>
      </c>
      <c r="R9929" s="1" t="s">
        <v>3925</v>
      </c>
      <c r="S9929" s="1">
        <v>83.92</v>
      </c>
      <c r="T9929" s="1">
        <v>4</v>
      </c>
      <c r="U9929" s="1">
        <v>0</v>
      </c>
      <c r="V9929" s="1">
        <v>20.140799999999999</v>
      </c>
      <c r="W9929" t="str">
        <f>INDEX(People!$A$2:$A$5,MATCH(Orders!N9929,People!$B$2:$B$5,0))</f>
        <v>Chuck Magee</v>
      </c>
      <c r="X9929" t="str">
        <f>IFERROR(INDEX(Returns!A9929:A10728,MATCH(Orders!B9929,Returns!B9929:B10728,0)),"No")</f>
        <v>No</v>
      </c>
      <c r="Y9929">
        <f t="shared" si="155"/>
        <v>83.92</v>
      </c>
    </row>
    <row r="9930" spans="1:25" x14ac:dyDescent="0.2">
      <c r="A9930" s="1">
        <v>9929</v>
      </c>
      <c r="B9930" t="s">
        <v>10913</v>
      </c>
      <c r="C9930" s="2">
        <v>43347</v>
      </c>
      <c r="D9930" s="8">
        <f>Table1[[#This Row],[Order Date]]</f>
        <v>43347</v>
      </c>
      <c r="E9930" s="2">
        <v>43347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">
        <v>311</v>
      </c>
      <c r="P9930" s="1" t="s">
        <v>30</v>
      </c>
      <c r="Q9930" s="1" t="s">
        <v>60</v>
      </c>
      <c r="R9930" s="1" t="s">
        <v>312</v>
      </c>
      <c r="S9930" s="1">
        <v>24.27</v>
      </c>
      <c r="T9930" s="1">
        <v>3</v>
      </c>
      <c r="U9930" s="1">
        <v>0</v>
      </c>
      <c r="V9930" s="1">
        <v>8.7371999999999996</v>
      </c>
      <c r="W9930" t="str">
        <f>INDEX(People!$A$2:$A$5,MATCH(Orders!N9930,People!$B$2:$B$5,0))</f>
        <v>Anna Andreadi</v>
      </c>
      <c r="X9930" t="str">
        <f>IFERROR(INDEX(Returns!A9930:A10729,MATCH(Orders!B9930,Returns!B9930:B10729,0)),"No")</f>
        <v>No</v>
      </c>
      <c r="Y9930">
        <f t="shared" si="155"/>
        <v>24.27</v>
      </c>
    </row>
    <row r="9931" spans="1:25" x14ac:dyDescent="0.2">
      <c r="A9931" s="1">
        <v>9930</v>
      </c>
      <c r="B9931" t="s">
        <v>10913</v>
      </c>
      <c r="C9931" s="2">
        <v>43347</v>
      </c>
      <c r="D9931" s="8">
        <f>Table1[[#This Row],[Order Date]]</f>
        <v>43347</v>
      </c>
      <c r="E9931" s="2">
        <v>43347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">
        <v>4163</v>
      </c>
      <c r="P9931" s="1" t="s">
        <v>66</v>
      </c>
      <c r="Q9931" s="1" t="s">
        <v>1065</v>
      </c>
      <c r="R9931" s="1" t="s">
        <v>4164</v>
      </c>
      <c r="S9931" s="1">
        <v>2799.9600000000005</v>
      </c>
      <c r="T9931" s="1">
        <v>5</v>
      </c>
      <c r="U9931" s="1">
        <v>0.2</v>
      </c>
      <c r="V9931" s="1">
        <v>944.98649999999986</v>
      </c>
      <c r="W9931" t="str">
        <f>INDEX(People!$A$2:$A$5,MATCH(Orders!N9931,People!$B$2:$B$5,0))</f>
        <v>Anna Andreadi</v>
      </c>
      <c r="X9931" t="str">
        <f>IFERROR(INDEX(Returns!A9931:A10730,MATCH(Orders!B9931,Returns!B9931:B10730,0)),"No")</f>
        <v>No</v>
      </c>
      <c r="Y9931">
        <f t="shared" si="155"/>
        <v>3359.9520000000007</v>
      </c>
    </row>
    <row r="9932" spans="1:25" x14ac:dyDescent="0.2">
      <c r="A9932" s="1">
        <v>9931</v>
      </c>
      <c r="B9932" t="s">
        <v>10914</v>
      </c>
      <c r="C9932" s="2">
        <v>43052</v>
      </c>
      <c r="D9932" s="8">
        <f>Table1[[#This Row],[Order Date]]</f>
        <v>43052</v>
      </c>
      <c r="E9932" s="2">
        <v>43056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">
        <v>4780</v>
      </c>
      <c r="P9932" s="1" t="s">
        <v>43</v>
      </c>
      <c r="Q9932" s="1" t="s">
        <v>70</v>
      </c>
      <c r="R9932" s="1" t="s">
        <v>4781</v>
      </c>
      <c r="S9932" s="1">
        <v>9.8719999999999999</v>
      </c>
      <c r="T9932" s="1">
        <v>2</v>
      </c>
      <c r="U9932" s="1">
        <v>0.2</v>
      </c>
      <c r="V9932" s="1">
        <v>3.4551999999999996</v>
      </c>
      <c r="W9932" t="str">
        <f>INDEX(People!$A$2:$A$5,MATCH(Orders!N9932,People!$B$2:$B$5,0))</f>
        <v>Anna Andreadi</v>
      </c>
      <c r="X9932" t="str">
        <f>IFERROR(INDEX(Returns!A9932:A10731,MATCH(Orders!B9932,Returns!B9932:B10731,0)),"No")</f>
        <v>No</v>
      </c>
      <c r="Y9932">
        <f t="shared" si="155"/>
        <v>11.846399999999999</v>
      </c>
    </row>
    <row r="9933" spans="1:25" x14ac:dyDescent="0.2">
      <c r="A9933" s="1">
        <v>9932</v>
      </c>
      <c r="B9933" t="s">
        <v>10914</v>
      </c>
      <c r="C9933" s="2">
        <v>43052</v>
      </c>
      <c r="D9933" s="8">
        <f>Table1[[#This Row],[Order Date]]</f>
        <v>43052</v>
      </c>
      <c r="E9933" s="2">
        <v>43056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">
        <v>4406</v>
      </c>
      <c r="P9933" s="1" t="s">
        <v>30</v>
      </c>
      <c r="Q9933" s="1" t="s">
        <v>31</v>
      </c>
      <c r="R9933" s="1" t="s">
        <v>4407</v>
      </c>
      <c r="S9933" s="1">
        <v>683.33199999999999</v>
      </c>
      <c r="T9933" s="1">
        <v>4</v>
      </c>
      <c r="U9933" s="1">
        <v>0.15</v>
      </c>
      <c r="V9933" s="1">
        <v>-40.196000000000055</v>
      </c>
      <c r="W9933" t="str">
        <f>INDEX(People!$A$2:$A$5,MATCH(Orders!N9933,People!$B$2:$B$5,0))</f>
        <v>Anna Andreadi</v>
      </c>
      <c r="X9933" t="str">
        <f>IFERROR(INDEX(Returns!A9933:A10732,MATCH(Orders!B9933,Returns!B9933:B10732,0)),"No")</f>
        <v>No</v>
      </c>
      <c r="Y9933">
        <f t="shared" si="155"/>
        <v>785.83179999999993</v>
      </c>
    </row>
    <row r="9934" spans="1:25" x14ac:dyDescent="0.2">
      <c r="A9934" s="1">
        <v>9933</v>
      </c>
      <c r="B9934" t="s">
        <v>10914</v>
      </c>
      <c r="C9934" s="2">
        <v>43052</v>
      </c>
      <c r="D9934" s="8">
        <f>Table1[[#This Row],[Order Date]]</f>
        <v>43052</v>
      </c>
      <c r="E9934" s="2">
        <v>43056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">
        <v>4919</v>
      </c>
      <c r="P9934" s="1" t="s">
        <v>43</v>
      </c>
      <c r="Q9934" s="1" t="s">
        <v>84</v>
      </c>
      <c r="R9934" s="1" t="s">
        <v>4920</v>
      </c>
      <c r="S9934" s="1">
        <v>29.96</v>
      </c>
      <c r="T9934" s="1">
        <v>7</v>
      </c>
      <c r="U9934" s="1">
        <v>0</v>
      </c>
      <c r="V9934" s="1">
        <v>13.481999999999998</v>
      </c>
      <c r="W9934" t="str">
        <f>INDEX(People!$A$2:$A$5,MATCH(Orders!N9934,People!$B$2:$B$5,0))</f>
        <v>Anna Andreadi</v>
      </c>
      <c r="X9934" t="str">
        <f>IFERROR(INDEX(Returns!A9934:A10733,MATCH(Orders!B9934,Returns!B9934:B10733,0)),"No")</f>
        <v>No</v>
      </c>
      <c r="Y9934">
        <f t="shared" si="155"/>
        <v>29.96</v>
      </c>
    </row>
    <row r="9935" spans="1:25" x14ac:dyDescent="0.2">
      <c r="A9935" s="1">
        <v>9934</v>
      </c>
      <c r="B9935" t="s">
        <v>10915</v>
      </c>
      <c r="C9935" s="2">
        <v>42562</v>
      </c>
      <c r="D9935" s="8">
        <f>Table1[[#This Row],[Order Date]]</f>
        <v>42562</v>
      </c>
      <c r="E9935" s="2">
        <v>42565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">
        <v>4859</v>
      </c>
      <c r="P9935" s="1" t="s">
        <v>66</v>
      </c>
      <c r="Q9935" s="1" t="s">
        <v>67</v>
      </c>
      <c r="R9935" s="1" t="s">
        <v>4860</v>
      </c>
      <c r="S9935" s="1">
        <v>164.85000000000002</v>
      </c>
      <c r="T9935" s="1">
        <v>3</v>
      </c>
      <c r="U9935" s="1">
        <v>0</v>
      </c>
      <c r="V9935" s="1">
        <v>47.806499999999993</v>
      </c>
      <c r="W9935" t="str">
        <f>INDEX(People!$A$2:$A$5,MATCH(Orders!N9935,People!$B$2:$B$5,0))</f>
        <v>Chuck Magee</v>
      </c>
      <c r="X9935" t="str">
        <f>IFERROR(INDEX(Returns!A9935:A10734,MATCH(Orders!B9935,Returns!B9935:B10734,0)),"No")</f>
        <v>No</v>
      </c>
      <c r="Y9935">
        <f t="shared" si="155"/>
        <v>164.85000000000002</v>
      </c>
    </row>
    <row r="9936" spans="1:25" x14ac:dyDescent="0.2">
      <c r="A9936" s="1">
        <v>9935</v>
      </c>
      <c r="B9936" t="s">
        <v>10916</v>
      </c>
      <c r="C9936" s="2">
        <v>43197</v>
      </c>
      <c r="D9936" s="8">
        <f>Table1[[#This Row],[Order Date]]</f>
        <v>43197</v>
      </c>
      <c r="E9936" s="2">
        <v>43202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">
        <v>5745</v>
      </c>
      <c r="P9936" s="1" t="s">
        <v>43</v>
      </c>
      <c r="Q9936" s="1" t="s">
        <v>73</v>
      </c>
      <c r="R9936" s="1" t="s">
        <v>5746</v>
      </c>
      <c r="S9936" s="1">
        <v>33.528000000000006</v>
      </c>
      <c r="T9936" s="1">
        <v>3</v>
      </c>
      <c r="U9936" s="1">
        <v>0.2</v>
      </c>
      <c r="V9936" s="1">
        <v>2.5146000000000015</v>
      </c>
      <c r="W9936" t="str">
        <f>INDEX(People!$A$2:$A$5,MATCH(Orders!N9936,People!$B$2:$B$5,0))</f>
        <v>Chuck Magee</v>
      </c>
      <c r="X9936" t="str">
        <f>IFERROR(INDEX(Returns!A9936:A10735,MATCH(Orders!B9936,Returns!B9936:B10735,0)),"No")</f>
        <v>No</v>
      </c>
      <c r="Y9936">
        <f t="shared" si="155"/>
        <v>40.233600000000003</v>
      </c>
    </row>
    <row r="9937" spans="1:25" x14ac:dyDescent="0.2">
      <c r="A9937" s="1">
        <v>9936</v>
      </c>
      <c r="B9937" t="s">
        <v>10916</v>
      </c>
      <c r="C9937" s="2">
        <v>43197</v>
      </c>
      <c r="D9937" s="8">
        <f>Table1[[#This Row],[Order Date]]</f>
        <v>43197</v>
      </c>
      <c r="E9937" s="2">
        <v>43202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">
        <v>5928</v>
      </c>
      <c r="P9937" s="1" t="s">
        <v>43</v>
      </c>
      <c r="Q9937" s="1" t="s">
        <v>55</v>
      </c>
      <c r="R9937" s="1" t="s">
        <v>5929</v>
      </c>
      <c r="S9937" s="1">
        <v>36.744</v>
      </c>
      <c r="T9937" s="1">
        <v>3</v>
      </c>
      <c r="U9937" s="1">
        <v>0.2</v>
      </c>
      <c r="V9937" s="1">
        <v>3.6744000000000039</v>
      </c>
      <c r="W9937" t="str">
        <f>INDEX(People!$A$2:$A$5,MATCH(Orders!N9937,People!$B$2:$B$5,0))</f>
        <v>Chuck Magee</v>
      </c>
      <c r="X9937" t="str">
        <f>IFERROR(INDEX(Returns!A9937:A10736,MATCH(Orders!B9937,Returns!B9937:B10736,0)),"No")</f>
        <v>No</v>
      </c>
      <c r="Y9937">
        <f t="shared" si="155"/>
        <v>44.092799999999997</v>
      </c>
    </row>
    <row r="9938" spans="1:25" x14ac:dyDescent="0.2">
      <c r="A9938" s="1">
        <v>9937</v>
      </c>
      <c r="B9938" t="s">
        <v>10917</v>
      </c>
      <c r="C9938" s="2">
        <v>43640</v>
      </c>
      <c r="D9938" s="8">
        <f>Table1[[#This Row],[Order Date]]</f>
        <v>43640</v>
      </c>
      <c r="E9938" s="2">
        <v>43644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">
        <v>545</v>
      </c>
      <c r="P9938" s="1" t="s">
        <v>43</v>
      </c>
      <c r="Q9938" s="1" t="s">
        <v>70</v>
      </c>
      <c r="R9938" s="1" t="s">
        <v>546</v>
      </c>
      <c r="S9938" s="1">
        <v>102.93</v>
      </c>
      <c r="T9938" s="1">
        <v>3</v>
      </c>
      <c r="U9938" s="1">
        <v>0</v>
      </c>
      <c r="V9938" s="1">
        <v>48.377100000000006</v>
      </c>
      <c r="W9938" t="str">
        <f>INDEX(People!$A$2:$A$5,MATCH(Orders!N9938,People!$B$2:$B$5,0))</f>
        <v>Chuck Magee</v>
      </c>
      <c r="X9938" t="str">
        <f>IFERROR(INDEX(Returns!A9938:A10737,MATCH(Orders!B9938,Returns!B9938:B10737,0)),"No")</f>
        <v>No</v>
      </c>
      <c r="Y9938">
        <f t="shared" si="155"/>
        <v>102.93</v>
      </c>
    </row>
    <row r="9939" spans="1:25" x14ac:dyDescent="0.2">
      <c r="A9939" s="1">
        <v>9938</v>
      </c>
      <c r="B9939" t="s">
        <v>10918</v>
      </c>
      <c r="C9939" s="2">
        <v>43254</v>
      </c>
      <c r="D9939" s="8">
        <f>Table1[[#This Row],[Order Date]]</f>
        <v>43254</v>
      </c>
      <c r="E9939" s="2">
        <v>43257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">
        <v>3154</v>
      </c>
      <c r="P9939" s="1" t="s">
        <v>30</v>
      </c>
      <c r="Q9939" s="1" t="s">
        <v>52</v>
      </c>
      <c r="R9939" s="1" t="s">
        <v>3155</v>
      </c>
      <c r="S9939" s="1">
        <v>71.088000000000008</v>
      </c>
      <c r="T9939" s="1">
        <v>2</v>
      </c>
      <c r="U9939" s="1">
        <v>0.2</v>
      </c>
      <c r="V9939" s="1">
        <v>-1.7772000000000041</v>
      </c>
      <c r="W9939" t="str">
        <f>INDEX(People!$A$2:$A$5,MATCH(Orders!N9939,People!$B$2:$B$5,0))</f>
        <v>Anna Andreadi</v>
      </c>
      <c r="X9939" t="str">
        <f>IFERROR(INDEX(Returns!A9939:A10738,MATCH(Orders!B9939,Returns!B9939:B10738,0)),"No")</f>
        <v>No</v>
      </c>
      <c r="Y9939">
        <f t="shared" si="155"/>
        <v>85.305600000000013</v>
      </c>
    </row>
    <row r="9940" spans="1:25" x14ac:dyDescent="0.2">
      <c r="A9940" s="1">
        <v>9939</v>
      </c>
      <c r="B9940" t="s">
        <v>10919</v>
      </c>
      <c r="C9940" s="2">
        <v>43446</v>
      </c>
      <c r="D9940" s="8">
        <f>Table1[[#This Row],[Order Date]]</f>
        <v>43446</v>
      </c>
      <c r="E9940" s="2">
        <v>43451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">
        <v>1487</v>
      </c>
      <c r="P9940" s="1" t="s">
        <v>30</v>
      </c>
      <c r="Q9940" s="1" t="s">
        <v>60</v>
      </c>
      <c r="R9940" s="1" t="s">
        <v>5506</v>
      </c>
      <c r="S9940" s="1">
        <v>60.35</v>
      </c>
      <c r="T9940" s="1">
        <v>5</v>
      </c>
      <c r="U9940" s="1">
        <v>0</v>
      </c>
      <c r="V9940" s="1">
        <v>19.915500000000002</v>
      </c>
      <c r="W9940" t="str">
        <f>INDEX(People!$A$2:$A$5,MATCH(Orders!N9940,People!$B$2:$B$5,0))</f>
        <v>Chuck Magee</v>
      </c>
      <c r="X9940" t="str">
        <f>IFERROR(INDEX(Returns!A9940:A10739,MATCH(Orders!B9940,Returns!B9940:B10739,0)),"No")</f>
        <v>No</v>
      </c>
      <c r="Y9940">
        <f t="shared" si="155"/>
        <v>60.35</v>
      </c>
    </row>
    <row r="9941" spans="1:25" x14ac:dyDescent="0.2">
      <c r="A9941" s="1">
        <v>9940</v>
      </c>
      <c r="B9941" t="s">
        <v>10919</v>
      </c>
      <c r="C9941" s="2">
        <v>43446</v>
      </c>
      <c r="D9941" s="8">
        <f>Table1[[#This Row],[Order Date]]</f>
        <v>43446</v>
      </c>
      <c r="E9941" s="2">
        <v>43451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">
        <v>4118</v>
      </c>
      <c r="P9941" s="1" t="s">
        <v>43</v>
      </c>
      <c r="Q9941" s="1" t="s">
        <v>512</v>
      </c>
      <c r="R9941" s="1" t="s">
        <v>4119</v>
      </c>
      <c r="S9941" s="1">
        <v>35.520000000000003</v>
      </c>
      <c r="T9941" s="1">
        <v>4</v>
      </c>
      <c r="U9941" s="1">
        <v>0</v>
      </c>
      <c r="V9941" s="1">
        <v>9.9456000000000024</v>
      </c>
      <c r="W9941" t="str">
        <f>INDEX(People!$A$2:$A$5,MATCH(Orders!N9941,People!$B$2:$B$5,0))</f>
        <v>Chuck Magee</v>
      </c>
      <c r="X9941" t="str">
        <f>IFERROR(INDEX(Returns!A9941:A10740,MATCH(Orders!B9941,Returns!B9941:B10740,0)),"No")</f>
        <v>No</v>
      </c>
      <c r="Y9941">
        <f t="shared" si="155"/>
        <v>35.520000000000003</v>
      </c>
    </row>
    <row r="9942" spans="1:25" x14ac:dyDescent="0.2">
      <c r="A9942" s="1">
        <v>9941</v>
      </c>
      <c r="B9942" t="s">
        <v>10919</v>
      </c>
      <c r="C9942" s="2">
        <v>43446</v>
      </c>
      <c r="D9942" s="8">
        <f>Table1[[#This Row],[Order Date]]</f>
        <v>43446</v>
      </c>
      <c r="E9942" s="2">
        <v>43451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">
        <v>2919</v>
      </c>
      <c r="P9942" s="1" t="s">
        <v>43</v>
      </c>
      <c r="Q9942" s="1" t="s">
        <v>63</v>
      </c>
      <c r="R9942" s="1" t="s">
        <v>2920</v>
      </c>
      <c r="S9942" s="1">
        <v>11.200000000000001</v>
      </c>
      <c r="T9942" s="1">
        <v>7</v>
      </c>
      <c r="U9942" s="1">
        <v>0</v>
      </c>
      <c r="V9942" s="1">
        <v>4.8160000000000007</v>
      </c>
      <c r="W9942" t="str">
        <f>INDEX(People!$A$2:$A$5,MATCH(Orders!N9942,People!$B$2:$B$5,0))</f>
        <v>Chuck Magee</v>
      </c>
      <c r="X9942" t="str">
        <f>IFERROR(INDEX(Returns!A9942:A10741,MATCH(Orders!B9942,Returns!B9942:B10741,0)),"No")</f>
        <v>No</v>
      </c>
      <c r="Y9942">
        <f t="shared" si="155"/>
        <v>11.200000000000001</v>
      </c>
    </row>
    <row r="9943" spans="1:25" x14ac:dyDescent="0.2">
      <c r="A9943" s="1">
        <v>9942</v>
      </c>
      <c r="B9943" t="s">
        <v>10920</v>
      </c>
      <c r="C9943" s="2">
        <v>43793</v>
      </c>
      <c r="D9943" s="8">
        <f>Table1[[#This Row],[Order Date]]</f>
        <v>43793</v>
      </c>
      <c r="E9943" s="2">
        <v>43799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">
        <v>1375</v>
      </c>
      <c r="P9943" s="1" t="s">
        <v>66</v>
      </c>
      <c r="Q9943" s="1" t="s">
        <v>146</v>
      </c>
      <c r="R9943" s="1" t="s">
        <v>1376</v>
      </c>
      <c r="S9943" s="1">
        <v>223.58</v>
      </c>
      <c r="T9943" s="1">
        <v>14</v>
      </c>
      <c r="U9943" s="1">
        <v>0</v>
      </c>
      <c r="V9943" s="1">
        <v>87.196200000000005</v>
      </c>
      <c r="W9943" t="str">
        <f>INDEX(People!$A$2:$A$5,MATCH(Orders!N9943,People!$B$2:$B$5,0))</f>
        <v>Anna Andreadi</v>
      </c>
      <c r="X9943" t="str">
        <f>IFERROR(INDEX(Returns!A9943:A10742,MATCH(Orders!B9943,Returns!B9943:B10742,0)),"No")</f>
        <v>No</v>
      </c>
      <c r="Y9943">
        <f t="shared" si="155"/>
        <v>223.58</v>
      </c>
    </row>
    <row r="9944" spans="1:25" x14ac:dyDescent="0.2">
      <c r="A9944" s="1">
        <v>9943</v>
      </c>
      <c r="B9944" t="s">
        <v>10921</v>
      </c>
      <c r="C9944" s="2">
        <v>42732</v>
      </c>
      <c r="D9944" s="8">
        <f>Table1[[#This Row],[Order Date]]</f>
        <v>42732</v>
      </c>
      <c r="E9944" s="2">
        <v>42738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">
        <v>4620</v>
      </c>
      <c r="P9944" s="1" t="s">
        <v>43</v>
      </c>
      <c r="Q9944" s="1" t="s">
        <v>55</v>
      </c>
      <c r="R9944" s="1" t="s">
        <v>4621</v>
      </c>
      <c r="S9944" s="1">
        <v>998.82</v>
      </c>
      <c r="T9944" s="1">
        <v>9</v>
      </c>
      <c r="U9944" s="1">
        <v>0</v>
      </c>
      <c r="V9944" s="1">
        <v>29.964600000000061</v>
      </c>
      <c r="W9944" t="str">
        <f>INDEX(People!$A$2:$A$5,MATCH(Orders!N9944,People!$B$2:$B$5,0))</f>
        <v>Anna Andreadi</v>
      </c>
      <c r="X9944" t="str">
        <f>IFERROR(INDEX(Returns!A9944:A10743,MATCH(Orders!B9944,Returns!B9944:B10743,0)),"No")</f>
        <v>No</v>
      </c>
      <c r="Y9944">
        <f t="shared" si="155"/>
        <v>998.82</v>
      </c>
    </row>
    <row r="9945" spans="1:25" x14ac:dyDescent="0.2">
      <c r="A9945" s="1">
        <v>9944</v>
      </c>
      <c r="B9945" t="s">
        <v>10921</v>
      </c>
      <c r="C9945" s="2">
        <v>42732</v>
      </c>
      <c r="D9945" s="8">
        <f>Table1[[#This Row],[Order Date]]</f>
        <v>42732</v>
      </c>
      <c r="E9945" s="2">
        <v>42738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">
        <v>2256</v>
      </c>
      <c r="P9945" s="1" t="s">
        <v>43</v>
      </c>
      <c r="Q9945" s="1" t="s">
        <v>512</v>
      </c>
      <c r="R9945" s="1" t="s">
        <v>2257</v>
      </c>
      <c r="S9945" s="1">
        <v>51.150000000000006</v>
      </c>
      <c r="T9945" s="1">
        <v>5</v>
      </c>
      <c r="U9945" s="1">
        <v>0</v>
      </c>
      <c r="V9945" s="1">
        <v>13.299000000000003</v>
      </c>
      <c r="W9945" t="str">
        <f>INDEX(People!$A$2:$A$5,MATCH(Orders!N9945,People!$B$2:$B$5,0))</f>
        <v>Anna Andreadi</v>
      </c>
      <c r="X9945" t="str">
        <f>IFERROR(INDEX(Returns!A9945:A10744,MATCH(Orders!B9945,Returns!B9945:B10744,0)),"No")</f>
        <v>No</v>
      </c>
      <c r="Y9945">
        <f t="shared" si="155"/>
        <v>51.150000000000006</v>
      </c>
    </row>
    <row r="9946" spans="1:25" x14ac:dyDescent="0.2">
      <c r="A9946" s="1">
        <v>9945</v>
      </c>
      <c r="B9946" t="s">
        <v>10922</v>
      </c>
      <c r="C9946" s="2">
        <v>42837</v>
      </c>
      <c r="D9946" s="8">
        <f>Table1[[#This Row],[Order Date]]</f>
        <v>42837</v>
      </c>
      <c r="E9946" s="2">
        <v>42842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">
        <v>3357</v>
      </c>
      <c r="P9946" s="1" t="s">
        <v>43</v>
      </c>
      <c r="Q9946" s="1" t="s">
        <v>55</v>
      </c>
      <c r="R9946" s="1" t="s">
        <v>3358</v>
      </c>
      <c r="S9946" s="1">
        <v>40.74</v>
      </c>
      <c r="T9946" s="1">
        <v>3</v>
      </c>
      <c r="U9946" s="1">
        <v>0</v>
      </c>
      <c r="V9946" s="1">
        <v>0.4073999999999991</v>
      </c>
      <c r="W9946" t="str">
        <f>INDEX(People!$A$2:$A$5,MATCH(Orders!N9946,People!$B$2:$B$5,0))</f>
        <v>Anna Andreadi</v>
      </c>
      <c r="X9946" t="str">
        <f>IFERROR(INDEX(Returns!A9946:A10745,MATCH(Orders!B9946,Returns!B9946:B10745,0)),"No")</f>
        <v>No</v>
      </c>
      <c r="Y9946">
        <f t="shared" si="155"/>
        <v>40.74</v>
      </c>
    </row>
    <row r="9947" spans="1:25" x14ac:dyDescent="0.2">
      <c r="A9947" s="1">
        <v>9946</v>
      </c>
      <c r="B9947" t="s">
        <v>10923</v>
      </c>
      <c r="C9947" s="2">
        <v>42431</v>
      </c>
      <c r="D9947" s="8">
        <f>Table1[[#This Row],[Order Date]]</f>
        <v>42431</v>
      </c>
      <c r="E9947" s="2">
        <v>42435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">
        <v>4659</v>
      </c>
      <c r="P9947" s="1" t="s">
        <v>43</v>
      </c>
      <c r="Q9947" s="1" t="s">
        <v>84</v>
      </c>
      <c r="R9947" s="1" t="s">
        <v>4660</v>
      </c>
      <c r="S9947" s="1">
        <v>3.4240000000000004</v>
      </c>
      <c r="T9947" s="1">
        <v>1</v>
      </c>
      <c r="U9947" s="1">
        <v>0.2</v>
      </c>
      <c r="V9947" s="1">
        <v>1.0699999999999996</v>
      </c>
      <c r="W9947" t="str">
        <f>INDEX(People!$A$2:$A$5,MATCH(Orders!N9947,People!$B$2:$B$5,0))</f>
        <v>Chuck Magee</v>
      </c>
      <c r="X9947" t="str">
        <f>IFERROR(INDEX(Returns!A9947:A10746,MATCH(Orders!B9947,Returns!B9947:B10746,0)),"No")</f>
        <v>No</v>
      </c>
      <c r="Y9947">
        <f t="shared" si="155"/>
        <v>4.1088000000000005</v>
      </c>
    </row>
    <row r="9948" spans="1:25" x14ac:dyDescent="0.2">
      <c r="A9948" s="1">
        <v>9947</v>
      </c>
      <c r="B9948" t="s">
        <v>10923</v>
      </c>
      <c r="C9948" s="2">
        <v>42431</v>
      </c>
      <c r="D9948" s="8">
        <f>Table1[[#This Row],[Order Date]]</f>
        <v>42431</v>
      </c>
      <c r="E9948" s="2">
        <v>42435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">
        <v>2393</v>
      </c>
      <c r="P9948" s="1" t="s">
        <v>66</v>
      </c>
      <c r="Q9948" s="1" t="s">
        <v>146</v>
      </c>
      <c r="R9948" s="1" t="s">
        <v>2394</v>
      </c>
      <c r="S9948" s="1">
        <v>151.20000000000002</v>
      </c>
      <c r="T9948" s="1">
        <v>3</v>
      </c>
      <c r="U9948" s="1">
        <v>0.2</v>
      </c>
      <c r="V9948" s="1">
        <v>32.130000000000003</v>
      </c>
      <c r="W9948" t="str">
        <f>INDEX(People!$A$2:$A$5,MATCH(Orders!N9948,People!$B$2:$B$5,0))</f>
        <v>Chuck Magee</v>
      </c>
      <c r="X9948" t="str">
        <f>IFERROR(INDEX(Returns!A9948:A10747,MATCH(Orders!B9948,Returns!B9948:B10747,0)),"No")</f>
        <v>No</v>
      </c>
      <c r="Y9948">
        <f t="shared" si="155"/>
        <v>181.44000000000003</v>
      </c>
    </row>
    <row r="9949" spans="1:25" x14ac:dyDescent="0.2">
      <c r="A9949" s="1">
        <v>9948</v>
      </c>
      <c r="B9949" t="s">
        <v>10924</v>
      </c>
      <c r="C9949" s="2">
        <v>43617</v>
      </c>
      <c r="D9949" s="8">
        <f>Table1[[#This Row],[Order Date]]</f>
        <v>43617</v>
      </c>
      <c r="E9949" s="2">
        <v>43619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">
        <v>2081</v>
      </c>
      <c r="P9949" s="1" t="s">
        <v>30</v>
      </c>
      <c r="Q9949" s="1" t="s">
        <v>34</v>
      </c>
      <c r="R9949" s="1" t="s">
        <v>2082</v>
      </c>
      <c r="S9949" s="1">
        <v>1925.88</v>
      </c>
      <c r="T9949" s="1">
        <v>6</v>
      </c>
      <c r="U9949" s="1">
        <v>0</v>
      </c>
      <c r="V9949" s="1">
        <v>539.24639999999999</v>
      </c>
      <c r="W9949" t="str">
        <f>INDEX(People!$A$2:$A$5,MATCH(Orders!N9949,People!$B$2:$B$5,0))</f>
        <v>Kelly Williams</v>
      </c>
      <c r="X9949" t="str">
        <f>IFERROR(INDEX(Returns!A9949:A10748,MATCH(Orders!B9949,Returns!B9949:B10748,0)),"No")</f>
        <v>No</v>
      </c>
      <c r="Y9949">
        <f t="shared" si="155"/>
        <v>1925.88</v>
      </c>
    </row>
    <row r="9950" spans="1:25" x14ac:dyDescent="0.2">
      <c r="A9950" s="1">
        <v>9949</v>
      </c>
      <c r="B9950" t="s">
        <v>10924</v>
      </c>
      <c r="C9950" s="2">
        <v>43617</v>
      </c>
      <c r="D9950" s="8">
        <f>Table1[[#This Row],[Order Date]]</f>
        <v>43617</v>
      </c>
      <c r="E9950" s="2">
        <v>43619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">
        <v>825</v>
      </c>
      <c r="P9950" s="1" t="s">
        <v>43</v>
      </c>
      <c r="Q9950" s="1" t="s">
        <v>73</v>
      </c>
      <c r="R9950" s="1" t="s">
        <v>826</v>
      </c>
      <c r="S9950" s="1">
        <v>2405.1999999999998</v>
      </c>
      <c r="T9950" s="1">
        <v>8</v>
      </c>
      <c r="U9950" s="1">
        <v>0</v>
      </c>
      <c r="V9950" s="1">
        <v>793.71599999999989</v>
      </c>
      <c r="W9950" t="str">
        <f>INDEX(People!$A$2:$A$5,MATCH(Orders!N9950,People!$B$2:$B$5,0))</f>
        <v>Kelly Williams</v>
      </c>
      <c r="X9950" t="str">
        <f>IFERROR(INDEX(Returns!A9950:A10749,MATCH(Orders!B9950,Returns!B9950:B10749,0)),"No")</f>
        <v>No</v>
      </c>
      <c r="Y9950">
        <f t="shared" si="155"/>
        <v>2405.1999999999998</v>
      </c>
    </row>
    <row r="9951" spans="1:25" x14ac:dyDescent="0.2">
      <c r="A9951" s="1">
        <v>9950</v>
      </c>
      <c r="B9951" t="s">
        <v>10924</v>
      </c>
      <c r="C9951" s="2">
        <v>43617</v>
      </c>
      <c r="D9951" s="8">
        <f>Table1[[#This Row],[Order Date]]</f>
        <v>43617</v>
      </c>
      <c r="E9951" s="2">
        <v>43619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">
        <v>3657</v>
      </c>
      <c r="P9951" s="1" t="s">
        <v>66</v>
      </c>
      <c r="Q9951" s="1" t="s">
        <v>146</v>
      </c>
      <c r="R9951" s="1" t="s">
        <v>3658</v>
      </c>
      <c r="S9951" s="1">
        <v>83.97</v>
      </c>
      <c r="T9951" s="1">
        <v>3</v>
      </c>
      <c r="U9951" s="1">
        <v>0</v>
      </c>
      <c r="V9951" s="1">
        <v>15.954299999999993</v>
      </c>
      <c r="W9951" t="str">
        <f>INDEX(People!$A$2:$A$5,MATCH(Orders!N9951,People!$B$2:$B$5,0))</f>
        <v>Kelly Williams</v>
      </c>
      <c r="X9951" t="str">
        <f>IFERROR(INDEX(Returns!A9951:A10750,MATCH(Orders!B9951,Returns!B9951:B10750,0)),"No")</f>
        <v>No</v>
      </c>
      <c r="Y9951">
        <f t="shared" si="155"/>
        <v>83.97</v>
      </c>
    </row>
    <row r="9952" spans="1:25" x14ac:dyDescent="0.2">
      <c r="A9952" s="1">
        <v>9951</v>
      </c>
      <c r="B9952" t="s">
        <v>10924</v>
      </c>
      <c r="C9952" s="2">
        <v>43617</v>
      </c>
      <c r="D9952" s="8">
        <f>Table1[[#This Row],[Order Date]]</f>
        <v>43617</v>
      </c>
      <c r="E9952" s="2">
        <v>43619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">
        <v>2267</v>
      </c>
      <c r="P9952" s="1" t="s">
        <v>66</v>
      </c>
      <c r="Q9952" s="1" t="s">
        <v>146</v>
      </c>
      <c r="R9952" s="1" t="s">
        <v>2268</v>
      </c>
      <c r="S9952" s="1">
        <v>39.89</v>
      </c>
      <c r="T9952" s="1">
        <v>1</v>
      </c>
      <c r="U9952" s="1">
        <v>0</v>
      </c>
      <c r="V9952" s="1">
        <v>14.7593</v>
      </c>
      <c r="W9952" t="str">
        <f>INDEX(People!$A$2:$A$5,MATCH(Orders!N9952,People!$B$2:$B$5,0))</f>
        <v>Kelly Williams</v>
      </c>
      <c r="X9952" t="str">
        <f>IFERROR(INDEX(Returns!A9952:A10751,MATCH(Orders!B9952,Returns!B9952:B10751,0)),"No")</f>
        <v>No</v>
      </c>
      <c r="Y9952">
        <f t="shared" si="155"/>
        <v>39.89</v>
      </c>
    </row>
    <row r="9953" spans="1:25" x14ac:dyDescent="0.2">
      <c r="A9953" s="1">
        <v>9952</v>
      </c>
      <c r="B9953" t="s">
        <v>10924</v>
      </c>
      <c r="C9953" s="2">
        <v>43617</v>
      </c>
      <c r="D9953" s="8">
        <f>Table1[[#This Row],[Order Date]]</f>
        <v>43617</v>
      </c>
      <c r="E9953" s="2">
        <v>43619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">
        <v>2757</v>
      </c>
      <c r="P9953" s="1" t="s">
        <v>43</v>
      </c>
      <c r="Q9953" s="1" t="s">
        <v>70</v>
      </c>
      <c r="R9953" s="1" t="s">
        <v>2758</v>
      </c>
      <c r="S9953" s="1">
        <v>17.38</v>
      </c>
      <c r="T9953" s="1">
        <v>2</v>
      </c>
      <c r="U9953" s="1">
        <v>0</v>
      </c>
      <c r="V9953" s="1">
        <v>8.69</v>
      </c>
      <c r="W9953" t="str">
        <f>INDEX(People!$A$2:$A$5,MATCH(Orders!N9953,People!$B$2:$B$5,0))</f>
        <v>Kelly Williams</v>
      </c>
      <c r="X9953" t="str">
        <f>IFERROR(INDEX(Returns!A9953:A10752,MATCH(Orders!B9953,Returns!B9953:B10752,0)),"No")</f>
        <v>No</v>
      </c>
      <c r="Y9953">
        <f t="shared" si="155"/>
        <v>17.38</v>
      </c>
    </row>
    <row r="9954" spans="1:25" x14ac:dyDescent="0.2">
      <c r="A9954" s="1">
        <v>9953</v>
      </c>
      <c r="B9954" t="s">
        <v>6005</v>
      </c>
      <c r="C9954" s="2">
        <v>43083</v>
      </c>
      <c r="D9954" s="8">
        <f>Table1[[#This Row],[Order Date]]</f>
        <v>43083</v>
      </c>
      <c r="E9954" s="2">
        <v>43085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">
        <v>1056</v>
      </c>
      <c r="P9954" s="1" t="s">
        <v>43</v>
      </c>
      <c r="Q9954" s="1" t="s">
        <v>70</v>
      </c>
      <c r="R9954" s="1" t="s">
        <v>1057</v>
      </c>
      <c r="S9954" s="1">
        <v>55.264000000000003</v>
      </c>
      <c r="T9954" s="1">
        <v>2</v>
      </c>
      <c r="U9954" s="1">
        <v>0.2</v>
      </c>
      <c r="V9954" s="1">
        <v>20.723999999999997</v>
      </c>
      <c r="W9954" t="str">
        <f>INDEX(People!$A$2:$A$5,MATCH(Orders!N9954,People!$B$2:$B$5,0))</f>
        <v>Anna Andreadi</v>
      </c>
      <c r="X9954" t="str">
        <f>IFERROR(INDEX(Returns!A9954:A10753,MATCH(Orders!B9954,Returns!B9954:B10753,0)),"No")</f>
        <v>No</v>
      </c>
      <c r="Y9954">
        <f t="shared" si="155"/>
        <v>66.316800000000001</v>
      </c>
    </row>
    <row r="9955" spans="1:25" x14ac:dyDescent="0.2">
      <c r="A9955" s="1">
        <v>9954</v>
      </c>
      <c r="B9955" t="s">
        <v>6005</v>
      </c>
      <c r="C9955" s="2">
        <v>43083</v>
      </c>
      <c r="D9955" s="8">
        <f>Table1[[#This Row],[Order Date]]</f>
        <v>43083</v>
      </c>
      <c r="E9955" s="2">
        <v>43085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">
        <v>4326</v>
      </c>
      <c r="P9955" s="1" t="s">
        <v>43</v>
      </c>
      <c r="Q9955" s="1" t="s">
        <v>84</v>
      </c>
      <c r="R9955" s="1" t="s">
        <v>4327</v>
      </c>
      <c r="S9955" s="1">
        <v>6.48</v>
      </c>
      <c r="T9955" s="1">
        <v>1</v>
      </c>
      <c r="U9955" s="1">
        <v>0</v>
      </c>
      <c r="V9955" s="1">
        <v>3.1104000000000003</v>
      </c>
      <c r="W9955" t="str">
        <f>INDEX(People!$A$2:$A$5,MATCH(Orders!N9955,People!$B$2:$B$5,0))</f>
        <v>Anna Andreadi</v>
      </c>
      <c r="X9955" t="str">
        <f>IFERROR(INDEX(Returns!A9955:A10754,MATCH(Orders!B9955,Returns!B9955:B10754,0)),"No")</f>
        <v>No</v>
      </c>
      <c r="Y9955">
        <f t="shared" si="155"/>
        <v>6.48</v>
      </c>
    </row>
    <row r="9956" spans="1:25" x14ac:dyDescent="0.2">
      <c r="A9956" s="1">
        <v>9955</v>
      </c>
      <c r="B9956" t="s">
        <v>6005</v>
      </c>
      <c r="C9956" s="2">
        <v>43083</v>
      </c>
      <c r="D9956" s="8">
        <f>Table1[[#This Row],[Order Date]]</f>
        <v>43083</v>
      </c>
      <c r="E9956" s="2">
        <v>43085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">
        <v>4481</v>
      </c>
      <c r="P9956" s="1" t="s">
        <v>43</v>
      </c>
      <c r="Q9956" s="1" t="s">
        <v>70</v>
      </c>
      <c r="R9956" s="1" t="s">
        <v>4482</v>
      </c>
      <c r="S9956" s="1">
        <v>34.248000000000005</v>
      </c>
      <c r="T9956" s="1">
        <v>3</v>
      </c>
      <c r="U9956" s="1">
        <v>0.2</v>
      </c>
      <c r="V9956" s="1">
        <v>11.558699999999998</v>
      </c>
      <c r="W9956" t="str">
        <f>INDEX(People!$A$2:$A$5,MATCH(Orders!N9956,People!$B$2:$B$5,0))</f>
        <v>Anna Andreadi</v>
      </c>
      <c r="X9956" t="str">
        <f>IFERROR(INDEX(Returns!A9956:A10755,MATCH(Orders!B9956,Returns!B9956:B10755,0)),"No")</f>
        <v>No</v>
      </c>
      <c r="Y9956">
        <f t="shared" si="155"/>
        <v>41.097600000000007</v>
      </c>
    </row>
    <row r="9957" spans="1:25" x14ac:dyDescent="0.2">
      <c r="A9957" s="1">
        <v>9956</v>
      </c>
      <c r="B9957" t="s">
        <v>6005</v>
      </c>
      <c r="C9957" s="2">
        <v>43083</v>
      </c>
      <c r="D9957" s="8">
        <f>Table1[[#This Row],[Order Date]]</f>
        <v>43083</v>
      </c>
      <c r="E9957" s="2">
        <v>43085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">
        <v>3162</v>
      </c>
      <c r="P9957" s="1" t="s">
        <v>30</v>
      </c>
      <c r="Q9957" s="1" t="s">
        <v>52</v>
      </c>
      <c r="R9957" s="1" t="s">
        <v>3163</v>
      </c>
      <c r="S9957" s="1">
        <v>273.56799999999998</v>
      </c>
      <c r="T9957" s="1">
        <v>2</v>
      </c>
      <c r="U9957" s="1">
        <v>0.2</v>
      </c>
      <c r="V9957" s="1">
        <v>10.258800000000008</v>
      </c>
      <c r="W9957" t="str">
        <f>INDEX(People!$A$2:$A$5,MATCH(Orders!N9957,People!$B$2:$B$5,0))</f>
        <v>Anna Andreadi</v>
      </c>
      <c r="X9957" t="str">
        <f>IFERROR(INDEX(Returns!A9957:A10756,MATCH(Orders!B9957,Returns!B9957:B10756,0)),"No")</f>
        <v>No</v>
      </c>
      <c r="Y9957">
        <f t="shared" si="155"/>
        <v>328.28159999999997</v>
      </c>
    </row>
    <row r="9958" spans="1:25" x14ac:dyDescent="0.2">
      <c r="A9958" s="1">
        <v>9957</v>
      </c>
      <c r="B9958" t="s">
        <v>6189</v>
      </c>
      <c r="C9958" s="2">
        <v>42685</v>
      </c>
      <c r="D9958" s="8">
        <f>Table1[[#This Row],[Order Date]]</f>
        <v>42685</v>
      </c>
      <c r="E9958" s="2">
        <v>42691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">
        <v>4139</v>
      </c>
      <c r="P9958" s="1" t="s">
        <v>43</v>
      </c>
      <c r="Q9958" s="1" t="s">
        <v>84</v>
      </c>
      <c r="R9958" s="1" t="s">
        <v>4140</v>
      </c>
      <c r="S9958" s="1">
        <v>46.349999999999994</v>
      </c>
      <c r="T9958" s="1">
        <v>5</v>
      </c>
      <c r="U9958" s="1">
        <v>0</v>
      </c>
      <c r="V9958" s="1">
        <v>21.784499999999998</v>
      </c>
      <c r="W9958" t="str">
        <f>INDEX(People!$A$2:$A$5,MATCH(Orders!N9958,People!$B$2:$B$5,0))</f>
        <v>Chuck Magee</v>
      </c>
      <c r="X9958" t="str">
        <f>IFERROR(INDEX(Returns!A9958:A10757,MATCH(Orders!B9958,Returns!B9958:B10757,0)),"No")</f>
        <v>No</v>
      </c>
      <c r="Y9958">
        <f t="shared" si="155"/>
        <v>46.349999999999994</v>
      </c>
    </row>
    <row r="9959" spans="1:25" x14ac:dyDescent="0.2">
      <c r="A9959" s="1">
        <v>9958</v>
      </c>
      <c r="B9959" t="s">
        <v>6189</v>
      </c>
      <c r="C9959" s="2">
        <v>42685</v>
      </c>
      <c r="D9959" s="8">
        <f>Table1[[#This Row],[Order Date]]</f>
        <v>42685</v>
      </c>
      <c r="E9959" s="2">
        <v>42691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">
        <v>5004</v>
      </c>
      <c r="P9959" s="1" t="s">
        <v>43</v>
      </c>
      <c r="Q9959" s="1" t="s">
        <v>84</v>
      </c>
      <c r="R9959" s="1" t="s">
        <v>5005</v>
      </c>
      <c r="S9959" s="1">
        <v>223.92</v>
      </c>
      <c r="T9959" s="1">
        <v>4</v>
      </c>
      <c r="U9959" s="1">
        <v>0</v>
      </c>
      <c r="V9959" s="1">
        <v>109.7208</v>
      </c>
      <c r="W9959" t="str">
        <f>INDEX(People!$A$2:$A$5,MATCH(Orders!N9959,People!$B$2:$B$5,0))</f>
        <v>Chuck Magee</v>
      </c>
      <c r="X9959" t="str">
        <f>IFERROR(INDEX(Returns!A9959:A10758,MATCH(Orders!B9959,Returns!B9959:B10758,0)),"No")</f>
        <v>No</v>
      </c>
      <c r="Y9959">
        <f t="shared" si="155"/>
        <v>223.92</v>
      </c>
    </row>
    <row r="9960" spans="1:25" x14ac:dyDescent="0.2">
      <c r="A9960" s="1">
        <v>9959</v>
      </c>
      <c r="B9960" t="s">
        <v>6189</v>
      </c>
      <c r="C9960" s="2">
        <v>42685</v>
      </c>
      <c r="D9960" s="8">
        <f>Table1[[#This Row],[Order Date]]</f>
        <v>42685</v>
      </c>
      <c r="E9960" s="2">
        <v>42691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">
        <v>1682</v>
      </c>
      <c r="P9960" s="1" t="s">
        <v>43</v>
      </c>
      <c r="Q9960" s="1" t="s">
        <v>512</v>
      </c>
      <c r="R9960" s="1" t="s">
        <v>1683</v>
      </c>
      <c r="S9960" s="1">
        <v>7.3</v>
      </c>
      <c r="T9960" s="1">
        <v>2</v>
      </c>
      <c r="U9960" s="1">
        <v>0</v>
      </c>
      <c r="V9960" s="1">
        <v>2.1899999999999995</v>
      </c>
      <c r="W9960" t="str">
        <f>INDEX(People!$A$2:$A$5,MATCH(Orders!N9960,People!$B$2:$B$5,0))</f>
        <v>Chuck Magee</v>
      </c>
      <c r="X9960" t="str">
        <f>IFERROR(INDEX(Returns!A9960:A10759,MATCH(Orders!B9960,Returns!B9960:B10759,0)),"No")</f>
        <v>No</v>
      </c>
      <c r="Y9960">
        <f t="shared" si="155"/>
        <v>7.3</v>
      </c>
    </row>
    <row r="9961" spans="1:25" x14ac:dyDescent="0.2">
      <c r="A9961" s="1">
        <v>9960</v>
      </c>
      <c r="B9961" t="s">
        <v>10925</v>
      </c>
      <c r="C9961" s="2">
        <v>43744</v>
      </c>
      <c r="D9961" s="8">
        <f>Table1[[#This Row],[Order Date]]</f>
        <v>43744</v>
      </c>
      <c r="E9961" s="2">
        <v>43749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">
        <v>5308</v>
      </c>
      <c r="P9961" s="1" t="s">
        <v>43</v>
      </c>
      <c r="Q9961" s="1" t="s">
        <v>63</v>
      </c>
      <c r="R9961" s="1" t="s">
        <v>5309</v>
      </c>
      <c r="S9961" s="1">
        <v>9.3439999999999994</v>
      </c>
      <c r="T9961" s="1">
        <v>2</v>
      </c>
      <c r="U9961" s="1">
        <v>0.2</v>
      </c>
      <c r="V9961" s="1">
        <v>1.8687999999999998</v>
      </c>
      <c r="W9961" t="str">
        <f>INDEX(People!$A$2:$A$5,MATCH(Orders!N9961,People!$B$2:$B$5,0))</f>
        <v>Anna Andreadi</v>
      </c>
      <c r="X9961" t="str">
        <f>IFERROR(INDEX(Returns!A9961:A10760,MATCH(Orders!B9961,Returns!B9961:B10760,0)),"No")</f>
        <v>No</v>
      </c>
      <c r="Y9961">
        <f t="shared" si="155"/>
        <v>11.2128</v>
      </c>
    </row>
    <row r="9962" spans="1:25" x14ac:dyDescent="0.2">
      <c r="A9962" s="1">
        <v>9961</v>
      </c>
      <c r="B9962" t="s">
        <v>10926</v>
      </c>
      <c r="C9962" s="2">
        <v>43724</v>
      </c>
      <c r="D9962" s="8">
        <f>Table1[[#This Row],[Order Date]]</f>
        <v>43724</v>
      </c>
      <c r="E9962" s="2">
        <v>43726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">
        <v>4956</v>
      </c>
      <c r="P9962" s="1" t="s">
        <v>66</v>
      </c>
      <c r="Q9962" s="1" t="s">
        <v>146</v>
      </c>
      <c r="R9962" s="1" t="s">
        <v>4957</v>
      </c>
      <c r="S9962" s="1">
        <v>18</v>
      </c>
      <c r="T9962" s="1">
        <v>1</v>
      </c>
      <c r="U9962" s="1">
        <v>0</v>
      </c>
      <c r="V9962" s="1">
        <v>3.2399999999999984</v>
      </c>
      <c r="W9962" t="str">
        <f>INDEX(People!$A$2:$A$5,MATCH(Orders!N9962,People!$B$2:$B$5,0))</f>
        <v>Cassandra Brandow</v>
      </c>
      <c r="X9962" t="str">
        <f>IFERROR(INDEX(Returns!A9962:A10761,MATCH(Orders!B9962,Returns!B9962:B10761,0)),"No")</f>
        <v>No</v>
      </c>
      <c r="Y9962">
        <f t="shared" si="155"/>
        <v>18</v>
      </c>
    </row>
    <row r="9963" spans="1:25" x14ac:dyDescent="0.2">
      <c r="A9963" s="1">
        <v>9962</v>
      </c>
      <c r="B9963" t="s">
        <v>10927</v>
      </c>
      <c r="C9963" s="2">
        <v>42813</v>
      </c>
      <c r="D9963" s="8">
        <f>Table1[[#This Row],[Order Date]]</f>
        <v>42813</v>
      </c>
      <c r="E9963" s="2">
        <v>42816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">
        <v>3646</v>
      </c>
      <c r="P9963" s="1" t="s">
        <v>43</v>
      </c>
      <c r="Q9963" s="1" t="s">
        <v>84</v>
      </c>
      <c r="R9963" s="1" t="s">
        <v>3647</v>
      </c>
      <c r="S9963" s="1">
        <v>65.584000000000003</v>
      </c>
      <c r="T9963" s="1">
        <v>2</v>
      </c>
      <c r="U9963" s="1">
        <v>0.2</v>
      </c>
      <c r="V9963" s="1">
        <v>23.7742</v>
      </c>
      <c r="W9963" t="str">
        <f>INDEX(People!$A$2:$A$5,MATCH(Orders!N9963,People!$B$2:$B$5,0))</f>
        <v>Kelly Williams</v>
      </c>
      <c r="X9963" t="str">
        <f>IFERROR(INDEX(Returns!A9963:A10762,MATCH(Orders!B9963,Returns!B9963:B10762,0)),"No")</f>
        <v>No</v>
      </c>
      <c r="Y9963">
        <f t="shared" si="155"/>
        <v>78.700800000000001</v>
      </c>
    </row>
    <row r="9964" spans="1:25" x14ac:dyDescent="0.2">
      <c r="A9964" s="1">
        <v>9963</v>
      </c>
      <c r="B9964" t="s">
        <v>10927</v>
      </c>
      <c r="C9964" s="2">
        <v>42813</v>
      </c>
      <c r="D9964" s="8">
        <f>Table1[[#This Row],[Order Date]]</f>
        <v>42813</v>
      </c>
      <c r="E9964" s="2">
        <v>42816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">
        <v>5126</v>
      </c>
      <c r="P9964" s="1" t="s">
        <v>30</v>
      </c>
      <c r="Q9964" s="1" t="s">
        <v>31</v>
      </c>
      <c r="R9964" s="1" t="s">
        <v>5127</v>
      </c>
      <c r="S9964" s="1">
        <v>383.46559999999994</v>
      </c>
      <c r="T9964" s="1">
        <v>4</v>
      </c>
      <c r="U9964" s="1">
        <v>0.32</v>
      </c>
      <c r="V9964" s="1">
        <v>-67.670400000000001</v>
      </c>
      <c r="W9964" t="str">
        <f>INDEX(People!$A$2:$A$5,MATCH(Orders!N9964,People!$B$2:$B$5,0))</f>
        <v>Kelly Williams</v>
      </c>
      <c r="X9964" t="str">
        <f>IFERROR(INDEX(Returns!A9964:A10763,MATCH(Orders!B9964,Returns!B9964:B10763,0)),"No")</f>
        <v>No</v>
      </c>
      <c r="Y9964">
        <f t="shared" si="155"/>
        <v>506.17459199999996</v>
      </c>
    </row>
    <row r="9965" spans="1:25" x14ac:dyDescent="0.2">
      <c r="A9965" s="1">
        <v>9964</v>
      </c>
      <c r="B9965" t="s">
        <v>10928</v>
      </c>
      <c r="C9965" s="2">
        <v>42942</v>
      </c>
      <c r="D9965" s="8">
        <f>Table1[[#This Row],[Order Date]]</f>
        <v>42942</v>
      </c>
      <c r="E9965" s="2">
        <v>42942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">
        <v>3019</v>
      </c>
      <c r="P9965" s="1" t="s">
        <v>43</v>
      </c>
      <c r="Q9965" s="1" t="s">
        <v>84</v>
      </c>
      <c r="R9965" s="1" t="s">
        <v>3020</v>
      </c>
      <c r="S9965" s="1">
        <v>10.368000000000002</v>
      </c>
      <c r="T9965" s="1">
        <v>2</v>
      </c>
      <c r="U9965" s="1">
        <v>0.2</v>
      </c>
      <c r="V9965" s="1">
        <v>3.6288</v>
      </c>
      <c r="W9965" t="str">
        <f>INDEX(People!$A$2:$A$5,MATCH(Orders!N9965,People!$B$2:$B$5,0))</f>
        <v>Chuck Magee</v>
      </c>
      <c r="X9965" t="str">
        <f>IFERROR(INDEX(Returns!A9965:A10764,MATCH(Orders!B9965,Returns!B9965:B10764,0)),"No")</f>
        <v>No</v>
      </c>
      <c r="Y9965">
        <f t="shared" si="155"/>
        <v>12.441600000000003</v>
      </c>
    </row>
    <row r="9966" spans="1:25" x14ac:dyDescent="0.2">
      <c r="A9966" s="1">
        <v>9965</v>
      </c>
      <c r="B9966" t="s">
        <v>10929</v>
      </c>
      <c r="C9966" s="2">
        <v>43439</v>
      </c>
      <c r="D9966" s="8">
        <f>Table1[[#This Row],[Order Date]]</f>
        <v>43439</v>
      </c>
      <c r="E9966" s="2">
        <v>43444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">
        <v>973</v>
      </c>
      <c r="P9966" s="1" t="s">
        <v>30</v>
      </c>
      <c r="Q9966" s="1" t="s">
        <v>60</v>
      </c>
      <c r="R9966" s="1" t="s">
        <v>974</v>
      </c>
      <c r="S9966" s="1">
        <v>13.4</v>
      </c>
      <c r="T9966" s="1">
        <v>1</v>
      </c>
      <c r="U9966" s="1">
        <v>0</v>
      </c>
      <c r="V9966" s="1">
        <v>6.4319999999999995</v>
      </c>
      <c r="W9966" t="str">
        <f>INDEX(People!$A$2:$A$5,MATCH(Orders!N9966,People!$B$2:$B$5,0))</f>
        <v>Chuck Magee</v>
      </c>
      <c r="X9966" t="str">
        <f>IFERROR(INDEX(Returns!A9966:A10765,MATCH(Orders!B9966,Returns!B9966:B10765,0)),"No")</f>
        <v>No</v>
      </c>
      <c r="Y9966">
        <f t="shared" si="155"/>
        <v>13.4</v>
      </c>
    </row>
    <row r="9967" spans="1:25" x14ac:dyDescent="0.2">
      <c r="A9967" s="1">
        <v>9966</v>
      </c>
      <c r="B9967" t="s">
        <v>10929</v>
      </c>
      <c r="C9967" s="2">
        <v>43439</v>
      </c>
      <c r="D9967" s="8">
        <f>Table1[[#This Row],[Order Date]]</f>
        <v>43439</v>
      </c>
      <c r="E9967" s="2">
        <v>43444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">
        <v>2670</v>
      </c>
      <c r="P9967" s="1" t="s">
        <v>43</v>
      </c>
      <c r="Q9967" s="1" t="s">
        <v>84</v>
      </c>
      <c r="R9967" s="1" t="s">
        <v>169</v>
      </c>
      <c r="S9967" s="1">
        <v>4.9800000000000004</v>
      </c>
      <c r="T9967" s="1">
        <v>1</v>
      </c>
      <c r="U9967" s="1">
        <v>0</v>
      </c>
      <c r="V9967" s="1">
        <v>2.3406000000000002</v>
      </c>
      <c r="W9967" t="str">
        <f>INDEX(People!$A$2:$A$5,MATCH(Orders!N9967,People!$B$2:$B$5,0))</f>
        <v>Chuck Magee</v>
      </c>
      <c r="X9967" t="str">
        <f>IFERROR(INDEX(Returns!A9967:A10766,MATCH(Orders!B9967,Returns!B9967:B10766,0)),"No")</f>
        <v>No</v>
      </c>
      <c r="Y9967">
        <f t="shared" si="155"/>
        <v>4.9800000000000004</v>
      </c>
    </row>
    <row r="9968" spans="1:25" x14ac:dyDescent="0.2">
      <c r="A9968" s="1">
        <v>9967</v>
      </c>
      <c r="B9968" t="s">
        <v>10929</v>
      </c>
      <c r="C9968" s="2">
        <v>43439</v>
      </c>
      <c r="D9968" s="8">
        <f>Table1[[#This Row],[Order Date]]</f>
        <v>43439</v>
      </c>
      <c r="E9968" s="2">
        <v>43444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">
        <v>4361</v>
      </c>
      <c r="P9968" s="1" t="s">
        <v>43</v>
      </c>
      <c r="Q9968" s="1" t="s">
        <v>157</v>
      </c>
      <c r="R9968" s="1" t="s">
        <v>4362</v>
      </c>
      <c r="S9968" s="1">
        <v>109.69</v>
      </c>
      <c r="T9968" s="1">
        <v>7</v>
      </c>
      <c r="U9968" s="1">
        <v>0</v>
      </c>
      <c r="V9968" s="1">
        <v>51.554299999999991</v>
      </c>
      <c r="W9968" t="str">
        <f>INDEX(People!$A$2:$A$5,MATCH(Orders!N9968,People!$B$2:$B$5,0))</f>
        <v>Chuck Magee</v>
      </c>
      <c r="X9968" t="str">
        <f>IFERROR(INDEX(Returns!A9968:A10767,MATCH(Orders!B9968,Returns!B9968:B10767,0)),"No")</f>
        <v>No</v>
      </c>
      <c r="Y9968">
        <f t="shared" si="155"/>
        <v>109.69</v>
      </c>
    </row>
    <row r="9969" spans="1:25" x14ac:dyDescent="0.2">
      <c r="A9969" s="1">
        <v>9968</v>
      </c>
      <c r="B9969" t="s">
        <v>10930</v>
      </c>
      <c r="C9969" s="2">
        <v>43810</v>
      </c>
      <c r="D9969" s="8">
        <f>Table1[[#This Row],[Order Date]]</f>
        <v>43810</v>
      </c>
      <c r="E9969" s="2">
        <v>43816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">
        <v>3949</v>
      </c>
      <c r="P9969" s="1" t="s">
        <v>43</v>
      </c>
      <c r="Q9969" s="1" t="s">
        <v>70</v>
      </c>
      <c r="R9969" s="1" t="s">
        <v>3950</v>
      </c>
      <c r="S9969" s="1">
        <v>40.199999999999996</v>
      </c>
      <c r="T9969" s="1">
        <v>5</v>
      </c>
      <c r="U9969" s="1">
        <v>0</v>
      </c>
      <c r="V9969" s="1">
        <v>18.089999999999996</v>
      </c>
      <c r="W9969" t="str">
        <f>INDEX(People!$A$2:$A$5,MATCH(Orders!N9969,People!$B$2:$B$5,0))</f>
        <v>Chuck Magee</v>
      </c>
      <c r="X9969" t="str">
        <f>IFERROR(INDEX(Returns!A9969:A10768,MATCH(Orders!B9969,Returns!B9969:B10768,0)),"No")</f>
        <v>No</v>
      </c>
      <c r="Y9969">
        <f t="shared" si="155"/>
        <v>40.199999999999996</v>
      </c>
    </row>
    <row r="9970" spans="1:25" x14ac:dyDescent="0.2">
      <c r="A9970" s="1">
        <v>9969</v>
      </c>
      <c r="B9970" t="s">
        <v>10930</v>
      </c>
      <c r="C9970" s="2">
        <v>43810</v>
      </c>
      <c r="D9970" s="8">
        <f>Table1[[#This Row],[Order Date]]</f>
        <v>43810</v>
      </c>
      <c r="E9970" s="2">
        <v>43816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">
        <v>4810</v>
      </c>
      <c r="P9970" s="1" t="s">
        <v>43</v>
      </c>
      <c r="Q9970" s="1" t="s">
        <v>70</v>
      </c>
      <c r="R9970" s="1" t="s">
        <v>4811</v>
      </c>
      <c r="S9970" s="1">
        <v>735.98</v>
      </c>
      <c r="T9970" s="1">
        <v>2</v>
      </c>
      <c r="U9970" s="1">
        <v>0</v>
      </c>
      <c r="V9970" s="1">
        <v>331.19099999999997</v>
      </c>
      <c r="W9970" t="str">
        <f>INDEX(People!$A$2:$A$5,MATCH(Orders!N9970,People!$B$2:$B$5,0))</f>
        <v>Chuck Magee</v>
      </c>
      <c r="X9970" t="str">
        <f>IFERROR(INDEX(Returns!A9970:A10769,MATCH(Orders!B9970,Returns!B9970:B10769,0)),"No")</f>
        <v>No</v>
      </c>
      <c r="Y9970">
        <f t="shared" si="155"/>
        <v>735.98</v>
      </c>
    </row>
    <row r="9971" spans="1:25" x14ac:dyDescent="0.2">
      <c r="A9971" s="1">
        <v>9970</v>
      </c>
      <c r="B9971" t="s">
        <v>10930</v>
      </c>
      <c r="C9971" s="2">
        <v>43810</v>
      </c>
      <c r="D9971" s="8">
        <f>Table1[[#This Row],[Order Date]]</f>
        <v>43810</v>
      </c>
      <c r="E9971" s="2">
        <v>43816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">
        <v>712</v>
      </c>
      <c r="P9971" s="1" t="s">
        <v>43</v>
      </c>
      <c r="Q9971" s="1" t="s">
        <v>73</v>
      </c>
      <c r="R9971" s="1" t="s">
        <v>713</v>
      </c>
      <c r="S9971" s="1">
        <v>22.75</v>
      </c>
      <c r="T9971" s="1">
        <v>7</v>
      </c>
      <c r="U9971" s="1">
        <v>0</v>
      </c>
      <c r="V9971" s="1">
        <v>6.5974999999999993</v>
      </c>
      <c r="W9971" t="str">
        <f>INDEX(People!$A$2:$A$5,MATCH(Orders!N9971,People!$B$2:$B$5,0))</f>
        <v>Chuck Magee</v>
      </c>
      <c r="X9971" t="str">
        <f>IFERROR(INDEX(Returns!A9971:A10770,MATCH(Orders!B9971,Returns!B9971:B10770,0)),"No")</f>
        <v>No</v>
      </c>
      <c r="Y9971">
        <f t="shared" si="155"/>
        <v>22.75</v>
      </c>
    </row>
    <row r="9972" spans="1:25" x14ac:dyDescent="0.2">
      <c r="A9972" s="1">
        <v>9971</v>
      </c>
      <c r="B9972" t="s">
        <v>10931</v>
      </c>
      <c r="C9972" s="2">
        <v>42914</v>
      </c>
      <c r="D9972" s="8">
        <f>Table1[[#This Row],[Order Date]]</f>
        <v>42914</v>
      </c>
      <c r="E9972" s="2">
        <v>42918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">
        <v>3173</v>
      </c>
      <c r="P9972" s="1" t="s">
        <v>43</v>
      </c>
      <c r="Q9972" s="1" t="s">
        <v>70</v>
      </c>
      <c r="R9972" s="1" t="s">
        <v>3174</v>
      </c>
      <c r="S9972" s="1">
        <v>119.56</v>
      </c>
      <c r="T9972" s="1">
        <v>2</v>
      </c>
      <c r="U9972" s="1">
        <v>0</v>
      </c>
      <c r="V9972" s="1">
        <v>54.997599999999991</v>
      </c>
      <c r="W9972" t="str">
        <f>INDEX(People!$A$2:$A$5,MATCH(Orders!N9972,People!$B$2:$B$5,0))</f>
        <v>Cassandra Brandow</v>
      </c>
      <c r="X9972" t="str">
        <f>IFERROR(INDEX(Returns!A9972:A10771,MATCH(Orders!B9972,Returns!B9972:B10771,0)),"No")</f>
        <v>No</v>
      </c>
      <c r="Y9972">
        <f t="shared" si="155"/>
        <v>119.56</v>
      </c>
    </row>
    <row r="9973" spans="1:25" x14ac:dyDescent="0.2">
      <c r="A9973" s="1">
        <v>9972</v>
      </c>
      <c r="B9973" t="s">
        <v>10931</v>
      </c>
      <c r="C9973" s="2">
        <v>42914</v>
      </c>
      <c r="D9973" s="8">
        <f>Table1[[#This Row],[Order Date]]</f>
        <v>42914</v>
      </c>
      <c r="E9973" s="2">
        <v>42918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">
        <v>4078</v>
      </c>
      <c r="P9973" s="1" t="s">
        <v>43</v>
      </c>
      <c r="Q9973" s="1" t="s">
        <v>63</v>
      </c>
      <c r="R9973" s="1" t="s">
        <v>4079</v>
      </c>
      <c r="S9973" s="1">
        <v>140.75</v>
      </c>
      <c r="T9973" s="1">
        <v>5</v>
      </c>
      <c r="U9973" s="1">
        <v>0</v>
      </c>
      <c r="V9973" s="1">
        <v>42.22499999999998</v>
      </c>
      <c r="W9973" t="str">
        <f>INDEX(People!$A$2:$A$5,MATCH(Orders!N9973,People!$B$2:$B$5,0))</f>
        <v>Cassandra Brandow</v>
      </c>
      <c r="X9973" t="str">
        <f>IFERROR(INDEX(Returns!A9973:A10772,MATCH(Orders!B9973,Returns!B9973:B10772,0)),"No")</f>
        <v>No</v>
      </c>
      <c r="Y9973">
        <f t="shared" si="155"/>
        <v>140.75</v>
      </c>
    </row>
    <row r="9974" spans="1:25" x14ac:dyDescent="0.2">
      <c r="A9974" s="1">
        <v>9973</v>
      </c>
      <c r="B9974" t="s">
        <v>10932</v>
      </c>
      <c r="C9974" s="2">
        <v>43354</v>
      </c>
      <c r="D9974" s="8">
        <f>Table1[[#This Row],[Order Date]]</f>
        <v>43354</v>
      </c>
      <c r="E9974" s="2">
        <v>43360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">
        <v>2107</v>
      </c>
      <c r="P9974" s="1" t="s">
        <v>43</v>
      </c>
      <c r="Q9974" s="1" t="s">
        <v>157</v>
      </c>
      <c r="R9974" s="1" t="s">
        <v>2108</v>
      </c>
      <c r="S9974" s="1">
        <v>99.567999999999998</v>
      </c>
      <c r="T9974" s="1">
        <v>2</v>
      </c>
      <c r="U9974" s="1">
        <v>0.2</v>
      </c>
      <c r="V9974" s="1">
        <v>33.604199999999992</v>
      </c>
      <c r="W9974" t="str">
        <f>INDEX(People!$A$2:$A$5,MATCH(Orders!N9974,People!$B$2:$B$5,0))</f>
        <v>Kelly Williams</v>
      </c>
      <c r="X9974" t="str">
        <f>IFERROR(INDEX(Returns!A9974:A10773,MATCH(Orders!B9974,Returns!B9974:B10773,0)),"No")</f>
        <v>No</v>
      </c>
      <c r="Y9974">
        <f t="shared" si="155"/>
        <v>119.48159999999999</v>
      </c>
    </row>
    <row r="9975" spans="1:25" x14ac:dyDescent="0.2">
      <c r="A9975" s="1">
        <v>9974</v>
      </c>
      <c r="B9975" t="s">
        <v>10933</v>
      </c>
      <c r="C9975" s="2">
        <v>43440</v>
      </c>
      <c r="D9975" s="8">
        <f>Table1[[#This Row],[Order Date]]</f>
        <v>43440</v>
      </c>
      <c r="E9975" s="2">
        <v>43444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">
        <v>5693</v>
      </c>
      <c r="P9975" s="1" t="s">
        <v>66</v>
      </c>
      <c r="Q9975" s="1" t="s">
        <v>67</v>
      </c>
      <c r="R9975" s="1" t="s">
        <v>5694</v>
      </c>
      <c r="S9975" s="1">
        <v>271.95999999999998</v>
      </c>
      <c r="T9975" s="1">
        <v>5</v>
      </c>
      <c r="U9975" s="1">
        <v>0.2</v>
      </c>
      <c r="V9975" s="1">
        <v>27.195999999999998</v>
      </c>
      <c r="W9975" t="str">
        <f>INDEX(People!$A$2:$A$5,MATCH(Orders!N9975,People!$B$2:$B$5,0))</f>
        <v>Anna Andreadi</v>
      </c>
      <c r="X9975" t="str">
        <f>IFERROR(INDEX(Returns!A9975:A10774,MATCH(Orders!B9975,Returns!B9975:B10774,0)),"No")</f>
        <v>No</v>
      </c>
      <c r="Y9975">
        <f t="shared" si="155"/>
        <v>326.35199999999998</v>
      </c>
    </row>
    <row r="9976" spans="1:25" x14ac:dyDescent="0.2">
      <c r="A9976" s="1">
        <v>9975</v>
      </c>
      <c r="B9976" t="s">
        <v>10933</v>
      </c>
      <c r="C9976" s="2">
        <v>43440</v>
      </c>
      <c r="D9976" s="8">
        <f>Table1[[#This Row],[Order Date]]</f>
        <v>43440</v>
      </c>
      <c r="E9976" s="2">
        <v>43444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">
        <v>3644</v>
      </c>
      <c r="P9976" s="1" t="s">
        <v>43</v>
      </c>
      <c r="Q9976" s="1" t="s">
        <v>63</v>
      </c>
      <c r="R9976" s="1" t="s">
        <v>3645</v>
      </c>
      <c r="S9976" s="1">
        <v>18.689999999999998</v>
      </c>
      <c r="T9976" s="1">
        <v>7</v>
      </c>
      <c r="U9976" s="1">
        <v>0</v>
      </c>
      <c r="V9976" s="1">
        <v>5.2332000000000001</v>
      </c>
      <c r="W9976" t="str">
        <f>INDEX(People!$A$2:$A$5,MATCH(Orders!N9976,People!$B$2:$B$5,0))</f>
        <v>Anna Andreadi</v>
      </c>
      <c r="X9976" t="str">
        <f>IFERROR(INDEX(Returns!A9976:A10775,MATCH(Orders!B9976,Returns!B9976:B10775,0)),"No")</f>
        <v>No</v>
      </c>
      <c r="Y9976">
        <f t="shared" si="155"/>
        <v>18.689999999999998</v>
      </c>
    </row>
    <row r="9977" spans="1:25" x14ac:dyDescent="0.2">
      <c r="A9977" s="1">
        <v>9976</v>
      </c>
      <c r="B9977" t="s">
        <v>10933</v>
      </c>
      <c r="C9977" s="2">
        <v>43440</v>
      </c>
      <c r="D9977" s="8">
        <f>Table1[[#This Row],[Order Date]]</f>
        <v>43440</v>
      </c>
      <c r="E9977" s="2">
        <v>43444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">
        <v>1929</v>
      </c>
      <c r="P9977" s="1" t="s">
        <v>43</v>
      </c>
      <c r="Q9977" s="1" t="s">
        <v>84</v>
      </c>
      <c r="R9977" s="1" t="s">
        <v>1930</v>
      </c>
      <c r="S9977" s="1">
        <v>13.36</v>
      </c>
      <c r="T9977" s="1">
        <v>2</v>
      </c>
      <c r="U9977" s="1">
        <v>0</v>
      </c>
      <c r="V9977" s="1">
        <v>6.4127999999999998</v>
      </c>
      <c r="W9977" t="str">
        <f>INDEX(People!$A$2:$A$5,MATCH(Orders!N9977,People!$B$2:$B$5,0))</f>
        <v>Anna Andreadi</v>
      </c>
      <c r="X9977" t="str">
        <f>IFERROR(INDEX(Returns!A9977:A10776,MATCH(Orders!B9977,Returns!B9977:B10776,0)),"No")</f>
        <v>No</v>
      </c>
      <c r="Y9977">
        <f t="shared" si="155"/>
        <v>13.36</v>
      </c>
    </row>
    <row r="9978" spans="1:25" x14ac:dyDescent="0.2">
      <c r="A9978" s="1">
        <v>9977</v>
      </c>
      <c r="B9978" t="s">
        <v>10933</v>
      </c>
      <c r="C9978" s="2">
        <v>43440</v>
      </c>
      <c r="D9978" s="8">
        <f>Table1[[#This Row],[Order Date]]</f>
        <v>43440</v>
      </c>
      <c r="E9978" s="2">
        <v>43444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">
        <v>1657</v>
      </c>
      <c r="P9978" s="1" t="s">
        <v>66</v>
      </c>
      <c r="Q9978" s="1" t="s">
        <v>67</v>
      </c>
      <c r="R9978" s="1" t="s">
        <v>1658</v>
      </c>
      <c r="S9978" s="1">
        <v>249.58400000000003</v>
      </c>
      <c r="T9978" s="1">
        <v>2</v>
      </c>
      <c r="U9978" s="1">
        <v>0.2</v>
      </c>
      <c r="V9978" s="1">
        <v>31.197999999999986</v>
      </c>
      <c r="W9978" t="str">
        <f>INDEX(People!$A$2:$A$5,MATCH(Orders!N9978,People!$B$2:$B$5,0))</f>
        <v>Anna Andreadi</v>
      </c>
      <c r="X9978" t="str">
        <f>IFERROR(INDEX(Returns!A9978:A10777,MATCH(Orders!B9978,Returns!B9978:B10777,0)),"No")</f>
        <v>No</v>
      </c>
      <c r="Y9978">
        <f t="shared" si="155"/>
        <v>299.50080000000003</v>
      </c>
    </row>
    <row r="9979" spans="1:25" x14ac:dyDescent="0.2">
      <c r="A9979" s="1">
        <v>9978</v>
      </c>
      <c r="B9979" t="s">
        <v>10933</v>
      </c>
      <c r="C9979" s="2">
        <v>43440</v>
      </c>
      <c r="D9979" s="8">
        <f>Table1[[#This Row],[Order Date]]</f>
        <v>43440</v>
      </c>
      <c r="E9979" s="2">
        <v>43444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">
        <v>1653</v>
      </c>
      <c r="P9979" s="1" t="s">
        <v>43</v>
      </c>
      <c r="Q9979" s="1" t="s">
        <v>242</v>
      </c>
      <c r="R9979" s="1" t="s">
        <v>1654</v>
      </c>
      <c r="S9979" s="1">
        <v>13.86</v>
      </c>
      <c r="T9979" s="1">
        <v>7</v>
      </c>
      <c r="U9979" s="1">
        <v>0</v>
      </c>
      <c r="V9979" s="1">
        <v>0</v>
      </c>
      <c r="W9979" t="str">
        <f>INDEX(People!$A$2:$A$5,MATCH(Orders!N9979,People!$B$2:$B$5,0))</f>
        <v>Anna Andreadi</v>
      </c>
      <c r="X9979" t="str">
        <f>IFERROR(INDEX(Returns!A9979:A10778,MATCH(Orders!B9979,Returns!B9979:B10778,0)),"No")</f>
        <v>No</v>
      </c>
      <c r="Y9979">
        <f t="shared" si="155"/>
        <v>13.86</v>
      </c>
    </row>
    <row r="9980" spans="1:25" x14ac:dyDescent="0.2">
      <c r="A9980" s="1">
        <v>9979</v>
      </c>
      <c r="B9980" t="s">
        <v>10933</v>
      </c>
      <c r="C9980" s="2">
        <v>43440</v>
      </c>
      <c r="D9980" s="8">
        <f>Table1[[#This Row],[Order Date]]</f>
        <v>43440</v>
      </c>
      <c r="E9980" s="2">
        <v>43444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">
        <v>2656</v>
      </c>
      <c r="P9980" s="1" t="s">
        <v>43</v>
      </c>
      <c r="Q9980" s="1" t="s">
        <v>70</v>
      </c>
      <c r="R9980" s="1" t="s">
        <v>2657</v>
      </c>
      <c r="S9980" s="1">
        <v>13.375999999999999</v>
      </c>
      <c r="T9980" s="1">
        <v>4</v>
      </c>
      <c r="U9980" s="1">
        <v>0.2</v>
      </c>
      <c r="V9980" s="1">
        <v>4.6815999999999995</v>
      </c>
      <c r="W9980" t="str">
        <f>INDEX(People!$A$2:$A$5,MATCH(Orders!N9980,People!$B$2:$B$5,0))</f>
        <v>Anna Andreadi</v>
      </c>
      <c r="X9980" t="str">
        <f>IFERROR(INDEX(Returns!A9980:A10779,MATCH(Orders!B9980,Returns!B9980:B10779,0)),"No")</f>
        <v>No</v>
      </c>
      <c r="Y9980">
        <f t="shared" si="155"/>
        <v>16.051199999999998</v>
      </c>
    </row>
    <row r="9981" spans="1:25" x14ac:dyDescent="0.2">
      <c r="A9981" s="1">
        <v>9980</v>
      </c>
      <c r="B9981" t="s">
        <v>10933</v>
      </c>
      <c r="C9981" s="2">
        <v>43440</v>
      </c>
      <c r="D9981" s="8">
        <f>Table1[[#This Row],[Order Date]]</f>
        <v>43440</v>
      </c>
      <c r="E9981" s="2">
        <v>43444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">
        <v>2972</v>
      </c>
      <c r="P9981" s="1" t="s">
        <v>43</v>
      </c>
      <c r="Q9981" s="1" t="s">
        <v>70</v>
      </c>
      <c r="R9981" s="1" t="s">
        <v>5631</v>
      </c>
      <c r="S9981" s="1">
        <v>437.47200000000009</v>
      </c>
      <c r="T9981" s="1">
        <v>14</v>
      </c>
      <c r="U9981" s="1">
        <v>0.2</v>
      </c>
      <c r="V9981" s="1">
        <v>153.11519999999999</v>
      </c>
      <c r="W9981" t="str">
        <f>INDEX(People!$A$2:$A$5,MATCH(Orders!N9981,People!$B$2:$B$5,0))</f>
        <v>Anna Andreadi</v>
      </c>
      <c r="X9981" t="str">
        <f>IFERROR(INDEX(Returns!A9981:A10780,MATCH(Orders!B9981,Returns!B9981:B10780,0)),"No")</f>
        <v>No</v>
      </c>
      <c r="Y9981">
        <f t="shared" si="155"/>
        <v>524.96640000000014</v>
      </c>
    </row>
    <row r="9982" spans="1:25" x14ac:dyDescent="0.2">
      <c r="A9982" s="1">
        <v>9981</v>
      </c>
      <c r="B9982" t="s">
        <v>10934</v>
      </c>
      <c r="C9982" s="2">
        <v>42984</v>
      </c>
      <c r="D9982" s="8">
        <f>Table1[[#This Row],[Order Date]]</f>
        <v>42984</v>
      </c>
      <c r="E9982" s="2">
        <v>42987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">
        <v>3166</v>
      </c>
      <c r="P9982" s="1" t="s">
        <v>30</v>
      </c>
      <c r="Q9982" s="1" t="s">
        <v>52</v>
      </c>
      <c r="R9982" s="1" t="s">
        <v>2741</v>
      </c>
      <c r="S9982" s="1">
        <v>85.98</v>
      </c>
      <c r="T9982" s="1">
        <v>1</v>
      </c>
      <c r="U9982" s="1">
        <v>0</v>
      </c>
      <c r="V9982" s="1">
        <v>22.354800000000004</v>
      </c>
      <c r="W9982" t="str">
        <f>INDEX(People!$A$2:$A$5,MATCH(Orders!N9982,People!$B$2:$B$5,0))</f>
        <v>Cassandra Brandow</v>
      </c>
      <c r="X9982" t="str">
        <f>IFERROR(INDEX(Returns!A9982:A10781,MATCH(Orders!B9982,Returns!B9982:B10781,0)),"No")</f>
        <v>No</v>
      </c>
      <c r="Y9982">
        <f t="shared" si="155"/>
        <v>85.98</v>
      </c>
    </row>
    <row r="9983" spans="1:25" x14ac:dyDescent="0.2">
      <c r="A9983" s="1">
        <v>9982</v>
      </c>
      <c r="B9983" t="s">
        <v>10935</v>
      </c>
      <c r="C9983" s="2">
        <v>43680</v>
      </c>
      <c r="D9983" s="8">
        <f>Table1[[#This Row],[Order Date]]</f>
        <v>43680</v>
      </c>
      <c r="E9983" s="2">
        <v>43683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">
        <v>2062</v>
      </c>
      <c r="P9983" s="1" t="s">
        <v>43</v>
      </c>
      <c r="Q9983" s="1" t="s">
        <v>44</v>
      </c>
      <c r="R9983" s="1" t="s">
        <v>2063</v>
      </c>
      <c r="S9983" s="1">
        <v>16.520000000000003</v>
      </c>
      <c r="T9983" s="1">
        <v>5</v>
      </c>
      <c r="U9983" s="1">
        <v>0.2</v>
      </c>
      <c r="V9983" s="1">
        <v>5.368999999999998</v>
      </c>
      <c r="W9983" t="str">
        <f>INDEX(People!$A$2:$A$5,MATCH(Orders!N9983,People!$B$2:$B$5,0))</f>
        <v>Chuck Magee</v>
      </c>
      <c r="X9983" t="str">
        <f>IFERROR(INDEX(Returns!A9983:A10782,MATCH(Orders!B9983,Returns!B9983:B10782,0)),"No")</f>
        <v>No</v>
      </c>
      <c r="Y9983">
        <f t="shared" si="155"/>
        <v>19.824000000000002</v>
      </c>
    </row>
    <row r="9984" spans="1:25" x14ac:dyDescent="0.2">
      <c r="A9984" s="1">
        <v>9983</v>
      </c>
      <c r="B9984" t="s">
        <v>10936</v>
      </c>
      <c r="C9984" s="2">
        <v>43365</v>
      </c>
      <c r="D9984" s="8">
        <f>Table1[[#This Row],[Order Date]]</f>
        <v>43365</v>
      </c>
      <c r="E9984" s="2">
        <v>43371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">
        <v>2402</v>
      </c>
      <c r="P9984" s="1" t="s">
        <v>43</v>
      </c>
      <c r="Q9984" s="1" t="s">
        <v>84</v>
      </c>
      <c r="R9984" s="1" t="s">
        <v>2403</v>
      </c>
      <c r="S9984" s="1">
        <v>35.56</v>
      </c>
      <c r="T9984" s="1">
        <v>7</v>
      </c>
      <c r="U9984" s="1">
        <v>0</v>
      </c>
      <c r="V9984" s="1">
        <v>16.713200000000001</v>
      </c>
      <c r="W9984" t="str">
        <f>INDEX(People!$A$2:$A$5,MATCH(Orders!N9984,People!$B$2:$B$5,0))</f>
        <v>Kelly Williams</v>
      </c>
      <c r="X9984" t="str">
        <f>IFERROR(INDEX(Returns!A9984:A10783,MATCH(Orders!B9984,Returns!B9984:B10783,0)),"No")</f>
        <v>No</v>
      </c>
      <c r="Y9984">
        <f t="shared" si="155"/>
        <v>35.56</v>
      </c>
    </row>
    <row r="9985" spans="1:25" x14ac:dyDescent="0.2">
      <c r="A9985" s="1">
        <v>9984</v>
      </c>
      <c r="B9985" t="s">
        <v>10936</v>
      </c>
      <c r="C9985" s="2">
        <v>43365</v>
      </c>
      <c r="D9985" s="8">
        <f>Table1[[#This Row],[Order Date]]</f>
        <v>43365</v>
      </c>
      <c r="E9985" s="2">
        <v>43371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">
        <v>5385</v>
      </c>
      <c r="P9985" s="1" t="s">
        <v>66</v>
      </c>
      <c r="Q9985" s="1" t="s">
        <v>67</v>
      </c>
      <c r="R9985" s="1" t="s">
        <v>5386</v>
      </c>
      <c r="S9985" s="1">
        <v>97.98</v>
      </c>
      <c r="T9985" s="1">
        <v>2</v>
      </c>
      <c r="U9985" s="1">
        <v>0</v>
      </c>
      <c r="V9985" s="1">
        <v>27.434400000000011</v>
      </c>
      <c r="W9985" t="str">
        <f>INDEX(People!$A$2:$A$5,MATCH(Orders!N9985,People!$B$2:$B$5,0))</f>
        <v>Kelly Williams</v>
      </c>
      <c r="X9985" t="str">
        <f>IFERROR(INDEX(Returns!A9985:A10784,MATCH(Orders!B9985,Returns!B9985:B10784,0)),"No")</f>
        <v>No</v>
      </c>
      <c r="Y9985">
        <f t="shared" si="155"/>
        <v>97.98</v>
      </c>
    </row>
    <row r="9986" spans="1:25" x14ac:dyDescent="0.2">
      <c r="A9986" s="1">
        <v>9985</v>
      </c>
      <c r="B9986" t="s">
        <v>10937</v>
      </c>
      <c r="C9986" s="2">
        <v>42872</v>
      </c>
      <c r="D9986" s="8">
        <f>Table1[[#This Row],[Order Date]]</f>
        <v>42872</v>
      </c>
      <c r="E9986" s="2">
        <v>42878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">
        <v>1257</v>
      </c>
      <c r="P9986" s="1" t="s">
        <v>43</v>
      </c>
      <c r="Q9986" s="1" t="s">
        <v>44</v>
      </c>
      <c r="R9986" s="1" t="s">
        <v>1258</v>
      </c>
      <c r="S9986" s="1">
        <v>31.5</v>
      </c>
      <c r="T9986" s="1">
        <v>10</v>
      </c>
      <c r="U9986" s="1">
        <v>0</v>
      </c>
      <c r="V9986" s="1">
        <v>15.120000000000001</v>
      </c>
      <c r="W9986" t="str">
        <f>INDEX(People!$A$2:$A$5,MATCH(Orders!N9986,People!$B$2:$B$5,0))</f>
        <v>Chuck Magee</v>
      </c>
      <c r="X9986" t="str">
        <f>IFERROR(INDEX(Returns!A9986:A10785,MATCH(Orders!B9986,Returns!B9986:B10785,0)),"No")</f>
        <v>No</v>
      </c>
      <c r="Y9986">
        <f t="shared" si="155"/>
        <v>31.5</v>
      </c>
    </row>
    <row r="9987" spans="1:25" x14ac:dyDescent="0.2">
      <c r="A9987" s="1">
        <v>9986</v>
      </c>
      <c r="B9987" t="s">
        <v>10937</v>
      </c>
      <c r="C9987" s="2">
        <v>42872</v>
      </c>
      <c r="D9987" s="8">
        <f>Table1[[#This Row],[Order Date]]</f>
        <v>42872</v>
      </c>
      <c r="E9987" s="2">
        <v>42878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">
        <v>3871</v>
      </c>
      <c r="P9987" s="1" t="s">
        <v>43</v>
      </c>
      <c r="Q9987" s="1" t="s">
        <v>512</v>
      </c>
      <c r="R9987" s="1" t="s">
        <v>3872</v>
      </c>
      <c r="S9987" s="1">
        <v>55.6</v>
      </c>
      <c r="T9987" s="1">
        <v>4</v>
      </c>
      <c r="U9987" s="1">
        <v>0</v>
      </c>
      <c r="V9987" s="1">
        <v>16.123999999999995</v>
      </c>
      <c r="W9987" t="str">
        <f>INDEX(People!$A$2:$A$5,MATCH(Orders!N9987,People!$B$2:$B$5,0))</f>
        <v>Chuck Magee</v>
      </c>
      <c r="X9987" t="str">
        <f>IFERROR(INDEX(Returns!A9987:A10786,MATCH(Orders!B9987,Returns!B9987:B10786,0)),"No")</f>
        <v>No</v>
      </c>
      <c r="Y9987">
        <f t="shared" ref="Y9987:Y9995" si="156">S9987*(1+U9987)</f>
        <v>55.6</v>
      </c>
    </row>
    <row r="9988" spans="1:25" x14ac:dyDescent="0.2">
      <c r="A9988" s="1">
        <v>9987</v>
      </c>
      <c r="B9988" t="s">
        <v>10938</v>
      </c>
      <c r="C9988" s="2">
        <v>43372</v>
      </c>
      <c r="D9988" s="8">
        <f>Table1[[#This Row],[Order Date]]</f>
        <v>43372</v>
      </c>
      <c r="E9988" s="2">
        <v>43376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">
        <v>4881</v>
      </c>
      <c r="P9988" s="1" t="s">
        <v>66</v>
      </c>
      <c r="Q9988" s="1" t="s">
        <v>146</v>
      </c>
      <c r="R9988" s="1" t="s">
        <v>4882</v>
      </c>
      <c r="S9988" s="1">
        <v>36.24</v>
      </c>
      <c r="T9988" s="1">
        <v>1</v>
      </c>
      <c r="U9988" s="1">
        <v>0</v>
      </c>
      <c r="V9988" s="1">
        <v>15.220800000000001</v>
      </c>
      <c r="W9988" t="str">
        <f>INDEX(People!$A$2:$A$5,MATCH(Orders!N9988,People!$B$2:$B$5,0))</f>
        <v>Anna Andreadi</v>
      </c>
      <c r="X9988" t="str">
        <f>IFERROR(INDEX(Returns!A9988:A10787,MATCH(Orders!B9988,Returns!B9988:B10787,0)),"No")</f>
        <v>No</v>
      </c>
      <c r="Y9988">
        <f t="shared" si="156"/>
        <v>36.24</v>
      </c>
    </row>
    <row r="9989" spans="1:25" x14ac:dyDescent="0.2">
      <c r="A9989" s="1">
        <v>9988</v>
      </c>
      <c r="B9989" t="s">
        <v>10939</v>
      </c>
      <c r="C9989" s="2">
        <v>43786</v>
      </c>
      <c r="D9989" s="8">
        <f>Table1[[#This Row],[Order Date]]</f>
        <v>43786</v>
      </c>
      <c r="E9989" s="2">
        <v>43790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">
        <v>5102</v>
      </c>
      <c r="P9989" s="1" t="s">
        <v>66</v>
      </c>
      <c r="Q9989" s="1" t="s">
        <v>146</v>
      </c>
      <c r="R9989" s="1" t="s">
        <v>5103</v>
      </c>
      <c r="S9989" s="1">
        <v>79.989999999999995</v>
      </c>
      <c r="T9989" s="1">
        <v>1</v>
      </c>
      <c r="U9989" s="1">
        <v>0</v>
      </c>
      <c r="V9989" s="1">
        <v>28.796399999999998</v>
      </c>
      <c r="W9989" t="str">
        <f>INDEX(People!$A$2:$A$5,MATCH(Orders!N9989,People!$B$2:$B$5,0))</f>
        <v>Cassandra Brandow</v>
      </c>
      <c r="X9989" t="str">
        <f>IFERROR(INDEX(Returns!A9989:A10788,MATCH(Orders!B9989,Returns!B9989:B10788,0)),"No")</f>
        <v>No</v>
      </c>
      <c r="Y9989">
        <f t="shared" si="156"/>
        <v>79.989999999999995</v>
      </c>
    </row>
    <row r="9990" spans="1:25" x14ac:dyDescent="0.2">
      <c r="A9990" s="1">
        <v>9989</v>
      </c>
      <c r="B9990" t="s">
        <v>10939</v>
      </c>
      <c r="C9990" s="2">
        <v>43786</v>
      </c>
      <c r="D9990" s="8">
        <f>Table1[[#This Row],[Order Date]]</f>
        <v>43786</v>
      </c>
      <c r="E9990" s="2">
        <v>43790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">
        <v>5685</v>
      </c>
      <c r="P9990" s="1" t="s">
        <v>66</v>
      </c>
      <c r="Q9990" s="1" t="s">
        <v>67</v>
      </c>
      <c r="R9990" s="1" t="s">
        <v>5686</v>
      </c>
      <c r="S9990" s="1">
        <v>206.1</v>
      </c>
      <c r="T9990" s="1">
        <v>5</v>
      </c>
      <c r="U9990" s="1">
        <v>0</v>
      </c>
      <c r="V9990" s="1">
        <v>55.647000000000006</v>
      </c>
      <c r="W9990" t="str">
        <f>INDEX(People!$A$2:$A$5,MATCH(Orders!N9990,People!$B$2:$B$5,0))</f>
        <v>Cassandra Brandow</v>
      </c>
      <c r="X9990" t="str">
        <f>IFERROR(INDEX(Returns!A9990:A10789,MATCH(Orders!B9990,Returns!B9990:B10789,0)),"No")</f>
        <v>No</v>
      </c>
      <c r="Y9990">
        <f t="shared" si="156"/>
        <v>206.1</v>
      </c>
    </row>
    <row r="9991" spans="1:25" x14ac:dyDescent="0.2">
      <c r="A9991" s="1">
        <v>9990</v>
      </c>
      <c r="B9991" t="s">
        <v>10940</v>
      </c>
      <c r="C9991" s="2">
        <v>42390</v>
      </c>
      <c r="D9991" s="8">
        <f>Table1[[#This Row],[Order Date]]</f>
        <v>42390</v>
      </c>
      <c r="E9991" s="2">
        <v>42392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">
        <v>3780</v>
      </c>
      <c r="P9991" s="1" t="s">
        <v>30</v>
      </c>
      <c r="Q9991" s="1" t="s">
        <v>60</v>
      </c>
      <c r="R9991" s="1" t="s">
        <v>3781</v>
      </c>
      <c r="S9991" s="1">
        <v>25.248000000000001</v>
      </c>
      <c r="T9991" s="1">
        <v>3</v>
      </c>
      <c r="U9991" s="1">
        <v>0.2</v>
      </c>
      <c r="V9991" s="1">
        <v>4.1027999999999993</v>
      </c>
      <c r="W9991" t="str">
        <f>INDEX(People!$A$2:$A$5,MATCH(Orders!N9991,People!$B$2:$B$5,0))</f>
        <v>Cassandra Brandow</v>
      </c>
      <c r="X9991" t="str">
        <f>IFERROR(INDEX(Returns!A9991:A10790,MATCH(Orders!B9991,Returns!B9991:B10790,0)),"No")</f>
        <v>No</v>
      </c>
      <c r="Y9991">
        <f t="shared" si="156"/>
        <v>30.297599999999999</v>
      </c>
    </row>
    <row r="9992" spans="1:25" x14ac:dyDescent="0.2">
      <c r="A9992" s="1">
        <v>9991</v>
      </c>
      <c r="B9992" t="s">
        <v>6117</v>
      </c>
      <c r="C9992" s="2">
        <v>43522</v>
      </c>
      <c r="D9992" s="8">
        <f>Table1[[#This Row],[Order Date]]</f>
        <v>43522</v>
      </c>
      <c r="E9992" s="2">
        <v>43527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">
        <v>5608</v>
      </c>
      <c r="P9992" s="1" t="s">
        <v>30</v>
      </c>
      <c r="Q9992" s="1" t="s">
        <v>60</v>
      </c>
      <c r="R9992" s="1" t="s">
        <v>5609</v>
      </c>
      <c r="S9992" s="1">
        <v>91.96</v>
      </c>
      <c r="T9992" s="1">
        <v>2</v>
      </c>
      <c r="U9992" s="1">
        <v>0</v>
      </c>
      <c r="V9992" s="1">
        <v>15.633199999999988</v>
      </c>
      <c r="W9992" t="str">
        <f>INDEX(People!$A$2:$A$5,MATCH(Orders!N9992,People!$B$2:$B$5,0))</f>
        <v>Anna Andreadi</v>
      </c>
      <c r="X9992" t="str">
        <f>IFERROR(INDEX(Returns!A9992:A10791,MATCH(Orders!B9992,Returns!B9992:B10791,0)),"No")</f>
        <v>No</v>
      </c>
      <c r="Y9992">
        <f t="shared" si="156"/>
        <v>91.96</v>
      </c>
    </row>
    <row r="9993" spans="1:25" x14ac:dyDescent="0.2">
      <c r="A9993" s="1">
        <v>9992</v>
      </c>
      <c r="B9993" t="s">
        <v>6117</v>
      </c>
      <c r="C9993" s="2">
        <v>43522</v>
      </c>
      <c r="D9993" s="8">
        <f>Table1[[#This Row],[Order Date]]</f>
        <v>43522</v>
      </c>
      <c r="E9993" s="2">
        <v>43527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">
        <v>1042</v>
      </c>
      <c r="P9993" s="1" t="s">
        <v>66</v>
      </c>
      <c r="Q9993" s="1" t="s">
        <v>67</v>
      </c>
      <c r="R9993" s="1" t="s">
        <v>1043</v>
      </c>
      <c r="S9993" s="1">
        <v>258.57600000000002</v>
      </c>
      <c r="T9993" s="1">
        <v>2</v>
      </c>
      <c r="U9993" s="1">
        <v>0.2</v>
      </c>
      <c r="V9993" s="1">
        <v>19.393200000000007</v>
      </c>
      <c r="W9993" t="str">
        <f>INDEX(People!$A$2:$A$5,MATCH(Orders!N9993,People!$B$2:$B$5,0))</f>
        <v>Anna Andreadi</v>
      </c>
      <c r="X9993" t="str">
        <f>IFERROR(INDEX(Returns!A9993:A10792,MATCH(Orders!B9993,Returns!B9993:B10792,0)),"No")</f>
        <v>No</v>
      </c>
      <c r="Y9993">
        <f t="shared" si="156"/>
        <v>310.2912</v>
      </c>
    </row>
    <row r="9994" spans="1:25" x14ac:dyDescent="0.2">
      <c r="A9994" s="1">
        <v>9993</v>
      </c>
      <c r="B9994" t="s">
        <v>6117</v>
      </c>
      <c r="C9994" s="2">
        <v>43522</v>
      </c>
      <c r="D9994" s="8">
        <f>Table1[[#This Row],[Order Date]]</f>
        <v>43522</v>
      </c>
      <c r="E9994" s="2">
        <v>43527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">
        <v>3105</v>
      </c>
      <c r="P9994" s="1" t="s">
        <v>43</v>
      </c>
      <c r="Q9994" s="1" t="s">
        <v>84</v>
      </c>
      <c r="R9994" s="1" t="s">
        <v>3106</v>
      </c>
      <c r="S9994" s="1">
        <v>29.6</v>
      </c>
      <c r="T9994" s="1">
        <v>4</v>
      </c>
      <c r="U9994" s="1">
        <v>0</v>
      </c>
      <c r="V9994" s="1">
        <v>13.32</v>
      </c>
      <c r="W9994" t="str">
        <f>INDEX(People!$A$2:$A$5,MATCH(Orders!N9994,People!$B$2:$B$5,0))</f>
        <v>Anna Andreadi</v>
      </c>
      <c r="X9994" t="str">
        <f>IFERROR(INDEX(Returns!A9994:A10793,MATCH(Orders!B9994,Returns!B9994:B10793,0)),"No")</f>
        <v>No</v>
      </c>
      <c r="Y9994">
        <f t="shared" si="156"/>
        <v>29.6</v>
      </c>
    </row>
    <row r="9995" spans="1:25" x14ac:dyDescent="0.2">
      <c r="A9995" s="1">
        <v>9994</v>
      </c>
      <c r="B9995" t="s">
        <v>10941</v>
      </c>
      <c r="C9995" s="2">
        <v>43589</v>
      </c>
      <c r="D9995" s="8">
        <f>Table1[[#This Row],[Order Date]]</f>
        <v>43589</v>
      </c>
      <c r="E9995" s="2">
        <v>43594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">
        <v>629</v>
      </c>
      <c r="P9995" s="1" t="s">
        <v>43</v>
      </c>
      <c r="Q9995" s="1" t="s">
        <v>73</v>
      </c>
      <c r="R9995" s="1" t="s">
        <v>630</v>
      </c>
      <c r="S9995" s="1">
        <v>243.16</v>
      </c>
      <c r="T9995" s="1">
        <v>2</v>
      </c>
      <c r="U9995" s="1">
        <v>0</v>
      </c>
      <c r="V9995" s="1">
        <v>72.947999999999979</v>
      </c>
      <c r="W9995" t="str">
        <f>INDEX(People!$A$2:$A$5,MATCH(Orders!N9995,People!$B$2:$B$5,0))</f>
        <v>Anna Andreadi</v>
      </c>
      <c r="X9995" t="str">
        <f>IFERROR(INDEX(Returns!A9995:A10794,MATCH(Orders!B9995,Returns!B9995:B10794,0)),"No")</f>
        <v>No</v>
      </c>
      <c r="Y9995">
        <f t="shared" si="156"/>
        <v>243.16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J1:AD31"/>
  <sheetViews>
    <sheetView tabSelected="1" workbookViewId="0">
      <selection activeCell="P26" sqref="P26:R27"/>
    </sheetView>
  </sheetViews>
  <sheetFormatPr defaultRowHeight="12.75" x14ac:dyDescent="0.2"/>
  <cols>
    <col min="1" max="1" width="1.7109375" customWidth="1"/>
    <col min="5" max="5" width="1.7109375" customWidth="1"/>
    <col min="9" max="9" width="1.7109375" customWidth="1"/>
    <col min="15" max="15" width="1.7109375" customWidth="1"/>
    <col min="19" max="19" width="1.7109375" customWidth="1"/>
    <col min="20" max="20" width="9.140625" customWidth="1"/>
    <col min="23" max="23" width="1.7109375" customWidth="1"/>
    <col min="27" max="27" width="1.7109375" customWidth="1"/>
  </cols>
  <sheetData>
    <row r="1" spans="10:14" ht="9.9499999999999993" customHeight="1" x14ac:dyDescent="0.2"/>
    <row r="2" spans="10:14" x14ac:dyDescent="0.2">
      <c r="J2" s="19" t="s">
        <v>10963</v>
      </c>
      <c r="K2" s="19"/>
      <c r="L2" s="19"/>
      <c r="M2" s="19"/>
      <c r="N2" s="19"/>
    </row>
    <row r="3" spans="10:14" x14ac:dyDescent="0.2">
      <c r="J3" s="19"/>
      <c r="K3" s="19"/>
      <c r="L3" s="19"/>
      <c r="M3" s="19"/>
      <c r="N3" s="19"/>
    </row>
    <row r="4" spans="10:14" x14ac:dyDescent="0.2">
      <c r="J4" s="20" t="s">
        <v>10964</v>
      </c>
      <c r="K4" s="20"/>
      <c r="L4" s="20"/>
      <c r="M4" s="21">
        <f>GETPIVOTDATA("[Measures].[Сумма по столбцу Sales]",'sales-profit'!$B$2)</f>
        <v>128434.87370000005</v>
      </c>
      <c r="N4" s="21"/>
    </row>
    <row r="5" spans="10:14" x14ac:dyDescent="0.2">
      <c r="J5" s="20"/>
      <c r="K5" s="20"/>
      <c r="L5" s="20"/>
      <c r="M5" s="21"/>
      <c r="N5" s="21"/>
    </row>
    <row r="6" spans="10:14" x14ac:dyDescent="0.2">
      <c r="J6" s="20" t="s">
        <v>10965</v>
      </c>
      <c r="K6" s="20"/>
      <c r="L6" s="20"/>
      <c r="M6" s="21">
        <f>GETPIVOTDATA("[Measures].[Сумма по столбцу Profit]",'sales-profit'!$B$2)</f>
        <v>13513.276900000003</v>
      </c>
      <c r="N6" s="21"/>
    </row>
    <row r="7" spans="10:14" x14ac:dyDescent="0.2">
      <c r="J7" s="20"/>
      <c r="K7" s="20"/>
      <c r="L7" s="20"/>
      <c r="M7" s="21"/>
      <c r="N7" s="21"/>
    </row>
    <row r="8" spans="10:14" x14ac:dyDescent="0.2">
      <c r="J8" s="20" t="s">
        <v>10966</v>
      </c>
      <c r="K8" s="20"/>
      <c r="L8" s="20"/>
      <c r="M8" s="22">
        <f>'sales-profit'!E55</f>
        <v>0.10521501295329258</v>
      </c>
      <c r="N8" s="22"/>
    </row>
    <row r="9" spans="10:14" x14ac:dyDescent="0.2">
      <c r="J9" s="20"/>
      <c r="K9" s="20"/>
      <c r="L9" s="20"/>
      <c r="M9" s="22"/>
      <c r="N9" s="22"/>
    </row>
    <row r="10" spans="10:14" ht="9.9499999999999993" customHeight="1" x14ac:dyDescent="0.2">
      <c r="J10" s="9"/>
      <c r="K10" s="9"/>
      <c r="L10" s="9"/>
      <c r="M10" s="9"/>
      <c r="N10" s="9"/>
    </row>
    <row r="11" spans="10:14" ht="12.75" customHeight="1" x14ac:dyDescent="0.35">
      <c r="J11" s="10"/>
      <c r="K11" s="10"/>
      <c r="L11" s="10"/>
      <c r="M11" s="10"/>
      <c r="N11" s="10"/>
    </row>
    <row r="12" spans="10:14" ht="12.75" customHeight="1" x14ac:dyDescent="0.35">
      <c r="J12" s="10"/>
      <c r="K12" s="10"/>
      <c r="L12" s="10"/>
      <c r="M12" s="10"/>
      <c r="N12" s="10"/>
    </row>
    <row r="13" spans="10:14" ht="12.75" customHeight="1" x14ac:dyDescent="0.3">
      <c r="J13" s="11"/>
      <c r="K13" s="11"/>
      <c r="L13" s="11"/>
      <c r="M13" s="12"/>
      <c r="N13" s="12"/>
    </row>
    <row r="14" spans="10:14" ht="12.75" customHeight="1" x14ac:dyDescent="0.3">
      <c r="J14" s="11"/>
      <c r="K14" s="11"/>
      <c r="L14" s="11"/>
      <c r="M14" s="12"/>
      <c r="N14" s="12"/>
    </row>
    <row r="15" spans="10:14" ht="12.75" customHeight="1" x14ac:dyDescent="0.3">
      <c r="J15" s="11"/>
      <c r="K15" s="11"/>
      <c r="L15" s="11"/>
      <c r="M15" s="12"/>
      <c r="N15" s="12"/>
    </row>
    <row r="16" spans="10:14" ht="12.75" customHeight="1" x14ac:dyDescent="0.3">
      <c r="J16" s="11"/>
      <c r="K16" s="11"/>
      <c r="L16" s="11"/>
      <c r="M16" s="12"/>
      <c r="N16" s="12"/>
    </row>
    <row r="17" spans="10:30" ht="12.75" customHeight="1" x14ac:dyDescent="0.3">
      <c r="J17" s="11"/>
      <c r="K17" s="11"/>
      <c r="L17" s="11"/>
      <c r="M17" s="12"/>
      <c r="N17" s="12"/>
    </row>
    <row r="18" spans="10:30" ht="9.9499999999999993" customHeight="1" x14ac:dyDescent="0.3">
      <c r="J18" s="11"/>
      <c r="K18" s="11"/>
      <c r="L18" s="11"/>
      <c r="M18" s="12"/>
      <c r="N18" s="12"/>
    </row>
    <row r="21" spans="10:30" ht="9.9499999999999993" customHeight="1" x14ac:dyDescent="0.2"/>
    <row r="24" spans="10:30" ht="15.75" x14ac:dyDescent="0.2">
      <c r="P24" s="16" t="s">
        <v>10969</v>
      </c>
      <c r="Q24" s="16"/>
      <c r="R24" s="16"/>
      <c r="S24" s="13"/>
      <c r="T24" s="16" t="s">
        <v>10968</v>
      </c>
      <c r="U24" s="16"/>
      <c r="V24" s="16"/>
      <c r="W24" s="13"/>
      <c r="X24" s="16" t="s">
        <v>10967</v>
      </c>
      <c r="Y24" s="16"/>
      <c r="Z24" s="16"/>
      <c r="AA24" s="13"/>
      <c r="AB24" s="16" t="s">
        <v>10979</v>
      </c>
      <c r="AC24" s="16"/>
      <c r="AD24" s="16"/>
    </row>
    <row r="25" spans="10:30" ht="18.75" x14ac:dyDescent="0.3">
      <c r="P25" s="17">
        <f>avg!I4</f>
        <v>196.74040455249812</v>
      </c>
      <c r="Q25" s="17"/>
      <c r="R25" s="17"/>
      <c r="S25" s="14"/>
      <c r="T25" s="17">
        <f>avg!I5</f>
        <v>22.459946647119192</v>
      </c>
      <c r="U25" s="17"/>
      <c r="V25" s="17"/>
      <c r="W25" s="15"/>
      <c r="X25" s="18">
        <f>avg!I6</f>
        <v>23.916666666666668</v>
      </c>
      <c r="Y25" s="18"/>
      <c r="Z25" s="18"/>
      <c r="AA25" s="14"/>
      <c r="AB25" s="24">
        <f>avg!I3</f>
        <v>0.13462573152272753</v>
      </c>
      <c r="AC25" s="24"/>
      <c r="AD25" s="24"/>
    </row>
    <row r="26" spans="10:30" x14ac:dyDescent="0.2">
      <c r="P26" s="23"/>
      <c r="Q26" s="23"/>
      <c r="R26" s="23"/>
      <c r="T26" s="23"/>
      <c r="U26" s="23"/>
      <c r="V26" s="23"/>
      <c r="X26" s="23"/>
      <c r="Y26" s="23"/>
      <c r="Z26" s="23"/>
      <c r="AB26" s="23"/>
      <c r="AC26" s="23"/>
      <c r="AD26" s="23"/>
    </row>
    <row r="27" spans="10:30" x14ac:dyDescent="0.2">
      <c r="P27" s="23"/>
      <c r="Q27" s="23"/>
      <c r="R27" s="23"/>
      <c r="T27" s="23"/>
      <c r="U27" s="23"/>
      <c r="V27" s="23"/>
      <c r="X27" s="23"/>
      <c r="Y27" s="23"/>
      <c r="Z27" s="23"/>
      <c r="AB27" s="23"/>
      <c r="AC27" s="23"/>
      <c r="AD27" s="23"/>
    </row>
    <row r="31" spans="10:30" ht="9.9499999999999993" customHeight="1" x14ac:dyDescent="0.2"/>
  </sheetData>
  <mergeCells count="19">
    <mergeCell ref="J8:L9"/>
    <mergeCell ref="M8:N9"/>
    <mergeCell ref="P26:R27"/>
    <mergeCell ref="T26:V27"/>
    <mergeCell ref="X26:Z27"/>
    <mergeCell ref="J2:N3"/>
    <mergeCell ref="J4:L5"/>
    <mergeCell ref="M4:N5"/>
    <mergeCell ref="J6:L7"/>
    <mergeCell ref="M6:N7"/>
    <mergeCell ref="P24:R24"/>
    <mergeCell ref="X24:Z24"/>
    <mergeCell ref="T24:V24"/>
    <mergeCell ref="P25:R25"/>
    <mergeCell ref="T25:V25"/>
    <mergeCell ref="X25:Z25"/>
    <mergeCell ref="AB24:AD24"/>
    <mergeCell ref="AB25:AD25"/>
    <mergeCell ref="AB26:AD27"/>
  </mergeCells>
  <pageMargins left="0.7" right="0.7" top="0.75" bottom="0.75" header="0.3" footer="0.3"/>
  <drawing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F0D450EA-6978-4CB7-B252-014CA51EC1C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avg!E4:E51</xm:f>
              <xm:sqref>X26</xm:sqref>
            </x14:sparkline>
          </x14:sparklines>
        </x14:sparklineGroup>
        <x14:sparklineGroup displayEmptyCellsAs="gap" xr2:uid="{558F4AEB-FE8F-4E62-BB7F-1F97ED84CCF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avg!D4:D51</xm:f>
              <xm:sqref>T26</xm:sqref>
            </x14:sparkline>
          </x14:sparklines>
        </x14:sparklineGroup>
        <x14:sparklineGroup displayEmptyCellsAs="gap" xr2:uid="{7C8728EA-EA08-4DD0-B01B-F0B5B37E50B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theme="0"/>
          <x14:colorLow rgb="FFD00000"/>
          <x14:sparklines>
            <x14:sparkline>
              <xm:f>avg!C4:C51</xm:f>
              <xm:sqref>P26</xm:sqref>
            </x14:sparkline>
          </x14:sparklines>
        </x14:sparklineGroup>
        <x14:sparklineGroup displayEmptyCellsAs="gap" xr2:uid="{DC86DED7-C1F6-4589-8DC7-980FAB2522A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avg!F4:F51</xm:f>
              <xm:sqref>AB26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99C8-89FC-4375-9674-372A0E3F9920}">
  <dimension ref="B2:E55"/>
  <sheetViews>
    <sheetView topLeftCell="A16" workbookViewId="0">
      <selection activeCell="C19" sqref="C19"/>
    </sheetView>
  </sheetViews>
  <sheetFormatPr defaultRowHeight="12.75" x14ac:dyDescent="0.2"/>
  <cols>
    <col min="1" max="1" width="14.42578125" bestFit="1" customWidth="1"/>
    <col min="2" max="2" width="20.7109375" bestFit="1" customWidth="1"/>
    <col min="3" max="3" width="27.28515625" bestFit="1" customWidth="1"/>
    <col min="4" max="4" width="26.7109375" bestFit="1" customWidth="1"/>
    <col min="5" max="5" width="29.140625" bestFit="1" customWidth="1"/>
    <col min="6" max="6" width="26.7109375" bestFit="1" customWidth="1"/>
  </cols>
  <sheetData>
    <row r="2" spans="2:4" x14ac:dyDescent="0.2">
      <c r="B2" s="4" t="s">
        <v>10961</v>
      </c>
      <c r="C2" t="s">
        <v>10959</v>
      </c>
      <c r="D2" t="s">
        <v>10960</v>
      </c>
    </row>
    <row r="3" spans="2:4" x14ac:dyDescent="0.2">
      <c r="B3" s="5" t="s">
        <v>10946</v>
      </c>
      <c r="C3" s="3"/>
      <c r="D3" s="3"/>
    </row>
    <row r="4" spans="2:4" x14ac:dyDescent="0.2">
      <c r="B4" s="6" t="s">
        <v>10947</v>
      </c>
      <c r="C4" s="3">
        <v>1701.5280000000002</v>
      </c>
      <c r="D4" s="3">
        <v>300.91449999999998</v>
      </c>
    </row>
    <row r="5" spans="2:4" x14ac:dyDescent="0.2">
      <c r="B5" s="6" t="s">
        <v>10948</v>
      </c>
      <c r="C5" s="3">
        <v>1183.6680000000001</v>
      </c>
      <c r="D5" s="3">
        <v>307.29950000000002</v>
      </c>
    </row>
    <row r="6" spans="2:4" x14ac:dyDescent="0.2">
      <c r="B6" s="6" t="s">
        <v>10949</v>
      </c>
      <c r="C6" s="3">
        <v>11106.798999999999</v>
      </c>
      <c r="D6" s="3">
        <v>333.05150000000009</v>
      </c>
    </row>
    <row r="7" spans="2:4" x14ac:dyDescent="0.2">
      <c r="B7" s="6" t="s">
        <v>10950</v>
      </c>
      <c r="C7" s="3">
        <v>14131.728999999996</v>
      </c>
      <c r="D7" s="3">
        <v>1393.3827999999996</v>
      </c>
    </row>
    <row r="8" spans="2:4" x14ac:dyDescent="0.2">
      <c r="B8" s="6" t="s">
        <v>10951</v>
      </c>
      <c r="C8" s="3">
        <v>9142</v>
      </c>
      <c r="D8" s="3">
        <v>2063.5012999999999</v>
      </c>
    </row>
    <row r="9" spans="2:4" x14ac:dyDescent="0.2">
      <c r="B9" s="6" t="s">
        <v>10952</v>
      </c>
      <c r="C9" s="3">
        <v>3970.9139999999998</v>
      </c>
      <c r="D9" s="3">
        <v>67.014899999999841</v>
      </c>
    </row>
    <row r="10" spans="2:4" x14ac:dyDescent="0.2">
      <c r="B10" s="6" t="s">
        <v>10953</v>
      </c>
      <c r="C10" s="3">
        <v>10032.988000000005</v>
      </c>
      <c r="D10" s="3">
        <v>1308.7058</v>
      </c>
    </row>
    <row r="11" spans="2:4" x14ac:dyDescent="0.2">
      <c r="B11" s="6" t="s">
        <v>10954</v>
      </c>
      <c r="C11" s="3">
        <v>7451.7739999999985</v>
      </c>
      <c r="D11" s="3">
        <v>2245.4838</v>
      </c>
    </row>
    <row r="12" spans="2:4" x14ac:dyDescent="0.2">
      <c r="B12" s="6" t="s">
        <v>10955</v>
      </c>
      <c r="C12" s="3">
        <v>15507.744999999997</v>
      </c>
      <c r="D12" s="3">
        <v>-948.10100000000079</v>
      </c>
    </row>
    <row r="13" spans="2:4" x14ac:dyDescent="0.2">
      <c r="B13" s="6" t="s">
        <v>10956</v>
      </c>
      <c r="C13" s="3">
        <v>12637.677999999996</v>
      </c>
      <c r="D13" s="3">
        <v>746.39339999999982</v>
      </c>
    </row>
    <row r="14" spans="2:4" x14ac:dyDescent="0.2">
      <c r="B14" s="6" t="s">
        <v>10957</v>
      </c>
      <c r="C14" s="3">
        <v>20994.494700000007</v>
      </c>
      <c r="D14" s="3">
        <v>3843.5716000000002</v>
      </c>
    </row>
    <row r="15" spans="2:4" x14ac:dyDescent="0.2">
      <c r="B15" s="6" t="s">
        <v>10958</v>
      </c>
      <c r="C15" s="3">
        <v>20573.555999999997</v>
      </c>
      <c r="D15" s="3">
        <v>1852.0587999999993</v>
      </c>
    </row>
    <row r="16" spans="2:4" x14ac:dyDescent="0.2">
      <c r="B16" s="5" t="s">
        <v>10945</v>
      </c>
      <c r="C16" s="3">
        <v>128434.87370000005</v>
      </c>
      <c r="D16" s="3">
        <v>13513.276900000003</v>
      </c>
    </row>
    <row r="55" spans="5:5" x14ac:dyDescent="0.2">
      <c r="E55">
        <f>GETPIVOTDATA("[Measures].[Сумма по столбцу Profit]",$B$2)/(GETPIVOTDATA("[Measures].[Сумма по столбцу Sales]",$B$2))</f>
        <v>0.10521501295329258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4D615-7921-4D94-9F23-4777B326DDF0}">
  <dimension ref="B3:C14"/>
  <sheetViews>
    <sheetView workbookViewId="0">
      <selection activeCell="B3" sqref="B3"/>
    </sheetView>
  </sheetViews>
  <sheetFormatPr defaultRowHeight="12.75" x14ac:dyDescent="0.2"/>
  <cols>
    <col min="2" max="2" width="20.7109375" bestFit="1" customWidth="1"/>
    <col min="3" max="3" width="27.28515625" bestFit="1" customWidth="1"/>
    <col min="4" max="5" width="14" bestFit="1" customWidth="1"/>
    <col min="6" max="7" width="13.42578125" bestFit="1" customWidth="1"/>
  </cols>
  <sheetData>
    <row r="3" spans="2:3" x14ac:dyDescent="0.2">
      <c r="B3" s="4" t="s">
        <v>10961</v>
      </c>
      <c r="C3" t="s">
        <v>10959</v>
      </c>
    </row>
    <row r="4" spans="2:3" x14ac:dyDescent="0.2">
      <c r="B4" s="5" t="s">
        <v>38</v>
      </c>
      <c r="C4" s="3">
        <v>128434.87370000005</v>
      </c>
    </row>
    <row r="5" spans="2:3" x14ac:dyDescent="0.2">
      <c r="B5" s="5" t="s">
        <v>10945</v>
      </c>
      <c r="C5" s="3">
        <v>128434.87370000005</v>
      </c>
    </row>
    <row r="10" spans="2:3" x14ac:dyDescent="0.2">
      <c r="B10" s="4" t="s">
        <v>10961</v>
      </c>
      <c r="C10" t="s">
        <v>10959</v>
      </c>
    </row>
    <row r="11" spans="2:3" x14ac:dyDescent="0.2">
      <c r="B11" s="5" t="s">
        <v>30</v>
      </c>
      <c r="C11" s="3">
        <v>45100.27469999998</v>
      </c>
    </row>
    <row r="12" spans="2:3" x14ac:dyDescent="0.2">
      <c r="B12" s="5" t="s">
        <v>43</v>
      </c>
      <c r="C12" s="3">
        <v>48938.265000000007</v>
      </c>
    </row>
    <row r="13" spans="2:3" x14ac:dyDescent="0.2">
      <c r="B13" s="5" t="s">
        <v>66</v>
      </c>
      <c r="C13" s="3">
        <v>34396.333999999995</v>
      </c>
    </row>
    <row r="14" spans="2:3" x14ac:dyDescent="0.2">
      <c r="B14" s="5" t="s">
        <v>10945</v>
      </c>
      <c r="C14" s="3">
        <v>128434.87370000005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6CC5F-55DF-4FFB-953E-CA1E5B165ECC}">
  <dimension ref="A3:I15"/>
  <sheetViews>
    <sheetView workbookViewId="0">
      <selection activeCell="C14" sqref="C14"/>
    </sheetView>
  </sheetViews>
  <sheetFormatPr defaultRowHeight="12.75" x14ac:dyDescent="0.2"/>
  <cols>
    <col min="1" max="1" width="20.7109375" bestFit="1" customWidth="1"/>
    <col min="2" max="2" width="23.5703125" bestFit="1" customWidth="1"/>
    <col min="3" max="3" width="29.5703125" bestFit="1" customWidth="1"/>
    <col min="4" max="4" width="29" bestFit="1" customWidth="1"/>
    <col min="5" max="5" width="49.140625" bestFit="1" customWidth="1"/>
    <col min="6" max="6" width="32.5703125" bestFit="1" customWidth="1"/>
    <col min="8" max="8" width="16.42578125" customWidth="1"/>
  </cols>
  <sheetData>
    <row r="3" spans="1:9" x14ac:dyDescent="0.2">
      <c r="A3" s="4" t="s">
        <v>10961</v>
      </c>
      <c r="B3" s="4" t="s">
        <v>10975</v>
      </c>
      <c r="C3" t="s">
        <v>10973</v>
      </c>
      <c r="D3" t="s">
        <v>10974</v>
      </c>
      <c r="E3" t="s">
        <v>10976</v>
      </c>
      <c r="F3" t="s">
        <v>10977</v>
      </c>
      <c r="H3" t="s">
        <v>10978</v>
      </c>
      <c r="I3">
        <f>AVERAGE(F4:F51)</f>
        <v>0.13462573152272753</v>
      </c>
    </row>
    <row r="4" spans="1:9" x14ac:dyDescent="0.2">
      <c r="A4" s="5" t="s">
        <v>10946</v>
      </c>
      <c r="B4" s="5" t="s">
        <v>10947</v>
      </c>
      <c r="C4" s="3">
        <v>130.88676923076926</v>
      </c>
      <c r="D4" s="3">
        <v>23.147269230769229</v>
      </c>
      <c r="E4" s="3">
        <v>7</v>
      </c>
      <c r="F4" s="3">
        <v>0.10769230769230768</v>
      </c>
      <c r="H4" t="s">
        <v>10970</v>
      </c>
      <c r="I4">
        <f>AVERAGE(C4:C51)</f>
        <v>196.74040455249812</v>
      </c>
    </row>
    <row r="5" spans="1:9" x14ac:dyDescent="0.2">
      <c r="A5" s="5" t="s">
        <v>10946</v>
      </c>
      <c r="B5" s="5" t="s">
        <v>10948</v>
      </c>
      <c r="C5" s="3">
        <v>98.63900000000001</v>
      </c>
      <c r="D5" s="3">
        <v>25.60829166666667</v>
      </c>
      <c r="E5" s="3">
        <v>7</v>
      </c>
      <c r="F5" s="3">
        <v>3.3333333333333333E-2</v>
      </c>
      <c r="H5" t="s">
        <v>10972</v>
      </c>
      <c r="I5">
        <f>AVERAGE(D4:D51)</f>
        <v>22.459946647119192</v>
      </c>
    </row>
    <row r="6" spans="1:9" x14ac:dyDescent="0.2">
      <c r="A6" s="5" t="s">
        <v>10946</v>
      </c>
      <c r="B6" s="5" t="s">
        <v>10949</v>
      </c>
      <c r="C6" s="3">
        <v>226.66936734693877</v>
      </c>
      <c r="D6" s="3">
        <v>6.7969693877551043</v>
      </c>
      <c r="E6" s="3">
        <v>17</v>
      </c>
      <c r="F6" s="3">
        <v>0.13673469387755108</v>
      </c>
      <c r="H6" t="s">
        <v>10971</v>
      </c>
      <c r="I6">
        <f>AVERAGE(E4:E51)</f>
        <v>23.916666666666668</v>
      </c>
    </row>
    <row r="7" spans="1:9" x14ac:dyDescent="0.2">
      <c r="A7" s="5" t="s">
        <v>10946</v>
      </c>
      <c r="B7" s="5" t="s">
        <v>10950</v>
      </c>
      <c r="C7" s="3">
        <v>235.52881666666659</v>
      </c>
      <c r="D7" s="3">
        <v>23.223046666666662</v>
      </c>
      <c r="E7" s="3">
        <v>27</v>
      </c>
      <c r="F7" s="3">
        <v>0.11083333333333338</v>
      </c>
    </row>
    <row r="8" spans="1:9" x14ac:dyDescent="0.2">
      <c r="A8" s="5" t="s">
        <v>10946</v>
      </c>
      <c r="B8" s="5" t="s">
        <v>10951</v>
      </c>
      <c r="C8" s="3">
        <v>247.08108108108109</v>
      </c>
      <c r="D8" s="3">
        <v>55.770305405405402</v>
      </c>
      <c r="E8" s="3">
        <v>18</v>
      </c>
      <c r="F8" s="3">
        <v>9.8648648648648654E-2</v>
      </c>
    </row>
    <row r="9" spans="1:9" x14ac:dyDescent="0.2">
      <c r="A9" s="5" t="s">
        <v>10946</v>
      </c>
      <c r="B9" s="5" t="s">
        <v>10952</v>
      </c>
      <c r="C9" s="3">
        <v>172.64843478260869</v>
      </c>
      <c r="D9" s="3">
        <v>2.913691304347819</v>
      </c>
      <c r="E9" s="3">
        <v>13</v>
      </c>
      <c r="F9" s="3">
        <v>0.18695652173913047</v>
      </c>
    </row>
    <row r="10" spans="1:9" x14ac:dyDescent="0.2">
      <c r="A10" s="5" t="s">
        <v>10946</v>
      </c>
      <c r="B10" s="5" t="s">
        <v>10953</v>
      </c>
      <c r="C10" s="3">
        <v>213.46782978723414</v>
      </c>
      <c r="D10" s="3">
        <v>27.844804255319147</v>
      </c>
      <c r="E10" s="3">
        <v>21</v>
      </c>
      <c r="F10" s="3">
        <v>0.15744680851063833</v>
      </c>
    </row>
    <row r="11" spans="1:9" x14ac:dyDescent="0.2">
      <c r="A11" s="5" t="s">
        <v>10946</v>
      </c>
      <c r="B11" s="5" t="s">
        <v>10954</v>
      </c>
      <c r="C11" s="3">
        <v>173.29706976744183</v>
      </c>
      <c r="D11" s="3">
        <v>52.22055348837209</v>
      </c>
      <c r="E11" s="3">
        <v>19</v>
      </c>
      <c r="F11" s="3">
        <v>9.9999999999999992E-2</v>
      </c>
    </row>
    <row r="12" spans="1:9" x14ac:dyDescent="0.2">
      <c r="A12" s="5" t="s">
        <v>10946</v>
      </c>
      <c r="B12" s="5" t="s">
        <v>10955</v>
      </c>
      <c r="C12" s="3">
        <v>250.12491935483865</v>
      </c>
      <c r="D12" s="3">
        <v>-15.291951612903238</v>
      </c>
      <c r="E12" s="3">
        <v>34</v>
      </c>
      <c r="F12" s="3">
        <v>0.21370967741935479</v>
      </c>
    </row>
    <row r="13" spans="1:9" x14ac:dyDescent="0.2">
      <c r="A13" s="5" t="s">
        <v>10946</v>
      </c>
      <c r="B13" s="5" t="s">
        <v>10956</v>
      </c>
      <c r="C13" s="3">
        <v>197.46371874999994</v>
      </c>
      <c r="D13" s="3">
        <v>11.662396874999997</v>
      </c>
      <c r="E13" s="3">
        <v>27</v>
      </c>
      <c r="F13" s="3">
        <v>0.12734375000000003</v>
      </c>
    </row>
    <row r="14" spans="1:9" x14ac:dyDescent="0.2">
      <c r="A14" s="5" t="s">
        <v>10946</v>
      </c>
      <c r="B14" s="5" t="s">
        <v>10957</v>
      </c>
      <c r="C14" s="3">
        <v>196.21023084112156</v>
      </c>
      <c r="D14" s="3">
        <v>35.921229906542059</v>
      </c>
      <c r="E14" s="3">
        <v>48</v>
      </c>
      <c r="F14" s="3">
        <v>0.13429906542056066</v>
      </c>
    </row>
    <row r="15" spans="1:9" x14ac:dyDescent="0.2">
      <c r="A15" s="5" t="s">
        <v>10946</v>
      </c>
      <c r="B15" s="5" t="s">
        <v>10958</v>
      </c>
      <c r="C15" s="3">
        <v>218.86761702127657</v>
      </c>
      <c r="D15" s="3">
        <v>19.702753191489354</v>
      </c>
      <c r="E15" s="3">
        <v>49</v>
      </c>
      <c r="F15" s="3">
        <v>0.20851063829787217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topLeftCell="A702"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��>420@B0;=45:A <5AOF05AOF>420@B0;=45:A <5AOF05AOF>420@B0;=45:A <5AOF05AOF>420@B0;=45:A <5AOF05AOF
</file>

<file path=customXml/item7.xml>��>420@B0;=45:A <5AOF05AOF>420@B0;=45:A <5AOF05AOF
</file>

<file path=customXml/item8.xml>��
</file>

<file path=customXml/item9.xml>��
</file>

<file path=customXml/item10.xml>��
</file>

<file path=customXml/item11.xml>��!C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;1FC=0G5=85!@54=55 ?> AB>;1FC!@54=55 ?> AB>;1FC$>@<C;0!@54=55 ?> AB>;1FC=0G5=85'8A;>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;1FC=0G5=85>420@B0;=45:A <5AOF05AOF>420@B0;=45:A <5AOF05AOF!C<<0 ?> AB>;1FC!C<<0 ?> AB>;1FC!C<<0 ?> AB>;1FC!C<<0 ?> AB>;1FC!C<<0 ?> AB>;1FC!C<<0 ?> AB>;1FC!C<<0 ?> AB>;1FC!C<<0 ?> AB>;1FC!C<<0 ?> AB>;1FC!@54=55 ?> AB>;1FC!@54=55 ?> AB>;1FC!@54=55 ?> AB>;1FC'8A;>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;1F5!@54=55 ?> AB>;1FC!@54=55 ?> AB>;1FC!@54=55 ?> AB>;1FC!@54=55 ?> AB>;1FC!@54=55 ?> AB>;1FC!@54=55 ?> AB>;1FC!C<<0 ?> AB>;1FC!C<<0 ?> AB>;1FC$>@<C;0!C<<0 ?> AB>;1FC=0G5=85!C<<0 ?> AB>;1FC!C<<0 ?> AB>;1FC$>@<C;0!C<<0 ?> AB>;1FC=0G5=85!C<<0 ?> AB>;1FC!C<<0 ?> AB>;1FC$>@<C;0!C<<0 ?> AB>;1FC=0G5=85!@54=55 ?> AB>;1FC!@54=55 ?> AB>;1FC$>@<C;0!@54=55 ?> AB>;1FC=0G5=85'8A;> M;5<5=B>2 2 AB>;1F5'8A;> M;5<5=B>2 2 AB>;1F5$>@<C;0'8A;> M;5<5=B>2 2 AB>;1F5=0G5=85'8A;> M;5<5=B>2 2 AB>;1F5'8A;> M;5<5=B>2 2 AB>;1F5$>@<C;0'8A;> M;5<5=B>2 2 AB>;1F5=0G5=85!@54=55 ?> AB>;1FC!@54=55 ?> AB>;1FC$>@<C;0!@54=55 ?> AB>;1FC=0G5=85!@54=55 ?> AB>;1FC!@54=55 ?> AB>;1FC$>@<C;0!@54=55 ?> AB>;1FC=0G5=85>420@B0;=45:A <5AOF05AOF>420@B0;=45:A <5AOF05AOF!C<<0 ?> AB>;1FC!C<<0 ?> AB>;1FC!C<<0 ?> AB>;1FC!C<<0 ?> AB>;1FC!C<<0 ?> AB>;1FC!C<<0 ?> AB>;1FC!C<<0 ?> AB>;1FC!C<<0 ?> AB>;1FC!C<<0 ?> AB>;1FC!@54=55 ?> AB>;1FC!@54=55 ?> AB>;1FC!@54=55 ?> AB>;1FC'8A;> M;5<5=B>2 2 AB>;1F5'8A;> M;5<5=B>2 2 AB>;1F5'8A;> M;5<5=B>2 2 AB>;1F5'8A;> M;5<5=B>2 2 AB>;1F5'8A;> M;5<5=B>2 2 AB>;1F5'8A;> M;5<5=B>2 2 AB>;1F5!@54=55 ?> AB>;1FC!@54=55 ?> AB>;1FC!@54=55 ?> AB>;1FC!@54=55 ?> AB>;1FC!@54=55 ?> AB>;1FC!@54=55 ?> AB>;1FC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1F1D2C80-8AC5-454F-AB71-0E9F4983DAC4}">
  <ds:schemaRefs/>
</ds:datastoreItem>
</file>

<file path=customXml/itemProps2.xml><?xml version="1.0" encoding="utf-8"?>
<ds:datastoreItem xmlns:ds="http://schemas.openxmlformats.org/officeDocument/2006/customXml" ds:itemID="{899B36F5-444B-4BF9-93BE-72EB87505DA1}">
  <ds:schemaRefs/>
</ds:datastoreItem>
</file>

<file path=customXml/itemProps3.xml><?xml version="1.0" encoding="utf-8"?>
<ds:datastoreItem xmlns:ds="http://schemas.openxmlformats.org/officeDocument/2006/customXml" ds:itemID="{8D098D46-2AB2-497E-9813-3ABC7B34D103}">
  <ds:schemaRefs/>
</ds:datastoreItem>
</file>

<file path=customXml/itemProps4.xml><?xml version="1.0" encoding="utf-8"?>
<ds:datastoreItem xmlns:ds="http://schemas.openxmlformats.org/officeDocument/2006/customXml" ds:itemID="{C8C25344-C22A-4EC2-97C5-7CDD1BE98F5B}">
  <ds:schemaRefs/>
</ds:datastoreItem>
</file>

<file path=customXml/itemProps5.xml><?xml version="1.0" encoding="utf-8"?>
<ds:datastoreItem xmlns:ds="http://schemas.openxmlformats.org/officeDocument/2006/customXml" ds:itemID="{B6288726-21C5-4154-BE46-0C4AD2429D16}">
  <ds:schemaRefs>
    <ds:schemaRef ds:uri="http://schemas.microsoft.com/DataMashup"/>
  </ds:schemaRefs>
</ds:datastoreItem>
</file>

<file path=customXml/itemProps6.xml><?xml version="1.0" encoding="utf-8"?>
<ds:datastoreItem xmlns:ds="http://schemas.openxmlformats.org/officeDocument/2006/customXml" ds:itemID="{6CA4DBB0-677E-4B80-8987-ED7E5A174B73}">
  <ds:schemaRefs/>
</ds:datastoreItem>
</file>

<file path=customXml/itemProps7.xml><?xml version="1.0" encoding="utf-8"?>
<ds:datastoreItem xmlns:ds="http://schemas.openxmlformats.org/officeDocument/2006/customXml" ds:itemID="{7630749B-711A-4950-8945-57FD6988956E}">
  <ds:schemaRefs/>
</ds:datastoreItem>
</file>

<file path=customXml/itemProps8.xml><?xml version="1.0" encoding="utf-8"?>
<ds:datastoreItem xmlns:ds="http://schemas.openxmlformats.org/officeDocument/2006/customXml" ds:itemID="{439E1A3C-F92A-43D7-BA40-225CA8A2E362}">
  <ds:schemaRefs/>
</ds:datastoreItem>
</file>

<file path=customXml/itemProps9.xml><?xml version="1.0" encoding="utf-8"?>
<ds:datastoreItem xmlns:ds="http://schemas.openxmlformats.org/officeDocument/2006/customXml" ds:itemID="{5F8C183B-186F-4966-B003-456495891C3B}">
  <ds:schemaRefs/>
</ds:datastoreItem>
</file>

<file path=customXml/itemProps10.xml><?xml version="1.0" encoding="utf-8"?>
<ds:datastoreItem xmlns:ds="http://schemas.openxmlformats.org/officeDocument/2006/customXml" ds:itemID="{23F7DD47-85A2-45EC-8CC7-B3C2BE6AA5B4}">
  <ds:schemaRefs/>
</ds:datastoreItem>
</file>

<file path=customXml/itemProps11.xml><?xml version="1.0" encoding="utf-8"?>
<ds:datastoreItem xmlns:ds="http://schemas.openxmlformats.org/officeDocument/2006/customXml" ds:itemID="{E43B54E5-F682-4ECA-871D-79356240AE3D}">
  <ds:schemaRefs/>
</ds:datastoreItem>
</file>

<file path=customXml/itemProps12.xml><?xml version="1.0" encoding="utf-8"?>
<ds:datastoreItem xmlns:ds="http://schemas.openxmlformats.org/officeDocument/2006/customXml" ds:itemID="{108544D4-A6B1-4991-939C-2744A26E4392}">
  <ds:schemaRefs/>
</ds:datastoreItem>
</file>

<file path=customXml/itemProps13.xml><?xml version="1.0" encoding="utf-8"?>
<ds:datastoreItem xmlns:ds="http://schemas.openxmlformats.org/officeDocument/2006/customXml" ds:itemID="{B910D9FD-3ECC-482E-A5F0-97D879E06D3B}">
  <ds:schemaRefs/>
</ds:datastoreItem>
</file>

<file path=customXml/itemProps14.xml><?xml version="1.0" encoding="utf-8"?>
<ds:datastoreItem xmlns:ds="http://schemas.openxmlformats.org/officeDocument/2006/customXml" ds:itemID="{1201F84C-D5A9-4302-A8D4-5753FB539772}">
  <ds:schemaRefs/>
</ds:datastoreItem>
</file>

<file path=customXml/itemProps15.xml><?xml version="1.0" encoding="utf-8"?>
<ds:datastoreItem xmlns:ds="http://schemas.openxmlformats.org/officeDocument/2006/customXml" ds:itemID="{6CFC6750-B997-4DD8-BB8F-C171455C5AA9}">
  <ds:schemaRefs/>
</ds:datastoreItem>
</file>

<file path=customXml/itemProps16.xml><?xml version="1.0" encoding="utf-8"?>
<ds:datastoreItem xmlns:ds="http://schemas.openxmlformats.org/officeDocument/2006/customXml" ds:itemID="{0DB356EE-D59A-42D3-9222-97C2EC5761B6}">
  <ds:schemaRefs/>
</ds:datastoreItem>
</file>

<file path=customXml/itemProps17.xml><?xml version="1.0" encoding="utf-8"?>
<ds:datastoreItem xmlns:ds="http://schemas.openxmlformats.org/officeDocument/2006/customXml" ds:itemID="{191263AF-CEAF-4FA4-9A75-10F70E92744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7</vt:i4>
      </vt:variant>
      <vt:variant>
        <vt:lpstr>Именованные диапазоны</vt:lpstr>
      </vt:variant>
      <vt:variant>
        <vt:i4>3</vt:i4>
      </vt:variant>
    </vt:vector>
  </HeadingPairs>
  <TitlesOfParts>
    <vt:vector size="10" baseType="lpstr">
      <vt:lpstr>Orders</vt:lpstr>
      <vt:lpstr>dashboard</vt:lpstr>
      <vt:lpstr>sales-profit</vt:lpstr>
      <vt:lpstr>segments-category</vt:lpstr>
      <vt:lpstr>avg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vvorobyev</cp:lastModifiedBy>
  <dcterms:created xsi:type="dcterms:W3CDTF">2019-07-08T16:52:48Z</dcterms:created>
  <dcterms:modified xsi:type="dcterms:W3CDTF">2023-10-13T10:13:16Z</dcterms:modified>
</cp:coreProperties>
</file>